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xmlns:r="http://schemas.openxmlformats.org/officeDocument/2006/relationships" name="result FY25" sheetId="1" state="visible" r:id="rId1"/>
    <sheet xmlns:r="http://schemas.openxmlformats.org/officeDocument/2006/relationships" name="result FY26" sheetId="2" state="visible" r:id="rId2"/>
    <sheet xmlns:r="http://schemas.openxmlformats.org/officeDocument/2006/relationships" name="Summary-arrival" sheetId="3" state="visible" r:id="rId3"/>
    <sheet xmlns:r="http://schemas.openxmlformats.org/officeDocument/2006/relationships" name="Province arrival" sheetId="4" state="visible" r:id="rId4"/>
    <sheet xmlns:r="http://schemas.openxmlformats.org/officeDocument/2006/relationships" name="Revenue from tourists" sheetId="5" state="visible" r:id="rId5"/>
    <sheet xmlns:r="http://schemas.openxmlformats.org/officeDocument/2006/relationships" name="Arrival" sheetId="6" state="visible" r:id="rId6"/>
    <sheet xmlns:r="http://schemas.openxmlformats.org/officeDocument/2006/relationships" name="Compset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SR9" sheetId="9" state="visible" r:id="rId9"/>
    <sheet xmlns:r="http://schemas.openxmlformats.org/officeDocument/2006/relationships" name="AES" sheetId="10" state="visible" r:id="rId10"/>
    <sheet xmlns:r="http://schemas.openxmlformats.org/officeDocument/2006/relationships" name="LYF" sheetId="11" state="visible" r:id="rId11"/>
    <sheet xmlns:r="http://schemas.openxmlformats.org/officeDocument/2006/relationships" name="SP" sheetId="12" state="visible" r:id="rId12"/>
    <sheet xmlns:r="http://schemas.openxmlformats.org/officeDocument/2006/relationships" name="Recon result check (Jul 2026)" sheetId="13" state="visible" r:id="rId13"/>
    <sheet xmlns:r="http://schemas.openxmlformats.org/officeDocument/2006/relationships" name="Recon arrivals Jun 2026" sheetId="14" state="visible" r:id="rId14"/>
  </sheets>
  <externalReferences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  <externalReference xmlns:r="http://schemas.openxmlformats.org/officeDocument/2006/relationships" r:id="rId75"/>
    <externalReference xmlns:r="http://schemas.openxmlformats.org/officeDocument/2006/relationships" r:id="rId76"/>
    <externalReference xmlns:r="http://schemas.openxmlformats.org/officeDocument/2006/relationships" r:id="rId77"/>
    <externalReference xmlns:r="http://schemas.openxmlformats.org/officeDocument/2006/relationships" r:id="rId78"/>
    <externalReference xmlns:r="http://schemas.openxmlformats.org/officeDocument/2006/relationships" r:id="rId79"/>
    <externalReference xmlns:r="http://schemas.openxmlformats.org/officeDocument/2006/relationships" r:id="rId80"/>
    <externalReference xmlns:r="http://schemas.openxmlformats.org/officeDocument/2006/relationships" r:id="rId81"/>
    <externalReference xmlns:r="http://schemas.openxmlformats.org/officeDocument/2006/relationships" r:id="rId82"/>
    <externalReference xmlns:r="http://schemas.openxmlformats.org/officeDocument/2006/relationships" r:id="rId83"/>
    <externalReference xmlns:r="http://schemas.openxmlformats.org/officeDocument/2006/relationships" r:id="rId84"/>
    <externalReference xmlns:r="http://schemas.openxmlformats.org/officeDocument/2006/relationships" r:id="rId85"/>
    <externalReference xmlns:r="http://schemas.openxmlformats.org/officeDocument/2006/relationships" r:id="rId86"/>
    <externalReference xmlns:r="http://schemas.openxmlformats.org/officeDocument/2006/relationships" r:id="rId87"/>
    <externalReference xmlns:r="http://schemas.openxmlformats.org/officeDocument/2006/relationships" r:id="rId88"/>
    <externalReference xmlns:r="http://schemas.openxmlformats.org/officeDocument/2006/relationships" r:id="rId89"/>
    <externalReference xmlns:r="http://schemas.openxmlformats.org/officeDocument/2006/relationships" r:id="rId90"/>
    <externalReference xmlns:r="http://schemas.openxmlformats.org/officeDocument/2006/relationships" r:id="rId91"/>
    <externalReference xmlns:r="http://schemas.openxmlformats.org/officeDocument/2006/relationships" r:id="rId92"/>
    <externalReference xmlns:r="http://schemas.openxmlformats.org/officeDocument/2006/relationships" r:id="rId93"/>
    <externalReference xmlns:r="http://schemas.openxmlformats.org/officeDocument/2006/relationships" r:id="rId94"/>
    <externalReference xmlns:r="http://schemas.openxmlformats.org/officeDocument/2006/relationships" r:id="rId95"/>
    <externalReference xmlns:r="http://schemas.openxmlformats.org/officeDocument/2006/relationships" r:id="rId96"/>
    <externalReference xmlns:r="http://schemas.openxmlformats.org/officeDocument/2006/relationships" r:id="rId97"/>
    <externalReference xmlns:r="http://schemas.openxmlformats.org/officeDocument/2006/relationships" r:id="rId98"/>
    <externalReference xmlns:r="http://schemas.openxmlformats.org/officeDocument/2006/relationships" r:id="rId99"/>
    <externalReference xmlns:r="http://schemas.openxmlformats.org/officeDocument/2006/relationships" r:id="rId100"/>
    <externalReference xmlns:r="http://schemas.openxmlformats.org/officeDocument/2006/relationships" r:id="rId101"/>
    <externalReference xmlns:r="http://schemas.openxmlformats.org/officeDocument/2006/relationships" r:id="rId102"/>
    <externalReference xmlns:r="http://schemas.openxmlformats.org/officeDocument/2006/relationships" r:id="rId103"/>
    <externalReference xmlns:r="http://schemas.openxmlformats.org/officeDocument/2006/relationships" r:id="rId104"/>
    <externalReference xmlns:r="http://schemas.openxmlformats.org/officeDocument/2006/relationships" r:id="rId105"/>
    <externalReference xmlns:r="http://schemas.openxmlformats.org/officeDocument/2006/relationships" r:id="rId106"/>
    <externalReference xmlns:r="http://schemas.openxmlformats.org/officeDocument/2006/relationships" r:id="rId107"/>
    <externalReference xmlns:r="http://schemas.openxmlformats.org/officeDocument/2006/relationships" r:id="rId108"/>
    <externalReference xmlns:r="http://schemas.openxmlformats.org/officeDocument/2006/relationships" r:id="rId109"/>
    <externalReference xmlns:r="http://schemas.openxmlformats.org/officeDocument/2006/relationships" r:id="rId110"/>
    <externalReference xmlns:r="http://schemas.openxmlformats.org/officeDocument/2006/relationships" r:id="rId111"/>
    <externalReference xmlns:r="http://schemas.openxmlformats.org/officeDocument/2006/relationships" r:id="rId112"/>
    <externalReference xmlns:r="http://schemas.openxmlformats.org/officeDocument/2006/relationships" r:id="rId113"/>
    <externalReference xmlns:r="http://schemas.openxmlformats.org/officeDocument/2006/relationships" r:id="rId114"/>
    <externalReference xmlns:r="http://schemas.openxmlformats.org/officeDocument/2006/relationships" r:id="rId115"/>
    <externalReference xmlns:r="http://schemas.openxmlformats.org/officeDocument/2006/relationships" r:id="rId116"/>
    <externalReference xmlns:r="http://schemas.openxmlformats.org/officeDocument/2006/relationships" r:id="rId117"/>
    <externalReference xmlns:r="http://schemas.openxmlformats.org/officeDocument/2006/relationships" r:id="rId118"/>
    <externalReference xmlns:r="http://schemas.openxmlformats.org/officeDocument/2006/relationships" r:id="rId119"/>
    <externalReference xmlns:r="http://schemas.openxmlformats.org/officeDocument/2006/relationships" r:id="rId120"/>
    <externalReference xmlns:r="http://schemas.openxmlformats.org/officeDocument/2006/relationships" r:id="rId121"/>
    <externalReference xmlns:r="http://schemas.openxmlformats.org/officeDocument/2006/relationships" r:id="rId122"/>
    <externalReference xmlns:r="http://schemas.openxmlformats.org/officeDocument/2006/relationships" r:id="rId123"/>
    <externalReference xmlns:r="http://schemas.openxmlformats.org/officeDocument/2006/relationships" r:id="rId124"/>
    <externalReference xmlns:r="http://schemas.openxmlformats.org/officeDocument/2006/relationships" r:id="rId125"/>
    <externalReference xmlns:r="http://schemas.openxmlformats.org/officeDocument/2006/relationships" r:id="rId126"/>
    <externalReference xmlns:r="http://schemas.openxmlformats.org/officeDocument/2006/relationships" r:id="rId127"/>
    <externalReference xmlns:r="http://schemas.openxmlformats.org/officeDocument/2006/relationships" r:id="rId128"/>
    <externalReference xmlns:r="http://schemas.openxmlformats.org/officeDocument/2006/relationships" r:id="rId129"/>
    <externalReference xmlns:r="http://schemas.openxmlformats.org/officeDocument/2006/relationships" r:id="rId130"/>
    <externalReference xmlns:r="http://schemas.openxmlformats.org/officeDocument/2006/relationships" r:id="rId131"/>
    <externalReference xmlns:r="http://schemas.openxmlformats.org/officeDocument/2006/relationships" r:id="rId132"/>
    <externalReference xmlns:r="http://schemas.openxmlformats.org/officeDocument/2006/relationships" r:id="rId133"/>
    <externalReference xmlns:r="http://schemas.openxmlformats.org/officeDocument/2006/relationships" r:id="rId134"/>
    <externalReference xmlns:r="http://schemas.openxmlformats.org/officeDocument/2006/relationships" r:id="rId135"/>
    <externalReference xmlns:r="http://schemas.openxmlformats.org/officeDocument/2006/relationships" r:id="rId136"/>
    <externalReference xmlns:r="http://schemas.openxmlformats.org/officeDocument/2006/relationships" r:id="rId137"/>
    <externalReference xmlns:r="http://schemas.openxmlformats.org/officeDocument/2006/relationships" r:id="rId138"/>
    <externalReference xmlns:r="http://schemas.openxmlformats.org/officeDocument/2006/relationships" r:id="rId139"/>
    <externalReference xmlns:r="http://schemas.openxmlformats.org/officeDocument/2006/relationships" r:id="rId140"/>
    <externalReference xmlns:r="http://schemas.openxmlformats.org/officeDocument/2006/relationships" r:id="rId141"/>
    <externalReference xmlns:r="http://schemas.openxmlformats.org/officeDocument/2006/relationships" r:id="rId142"/>
    <externalReference xmlns:r="http://schemas.openxmlformats.org/officeDocument/2006/relationships" r:id="rId143"/>
    <externalReference xmlns:r="http://schemas.openxmlformats.org/officeDocument/2006/relationships" r:id="rId144"/>
    <externalReference xmlns:r="http://schemas.openxmlformats.org/officeDocument/2006/relationships" r:id="rId145"/>
    <externalReference xmlns:r="http://schemas.openxmlformats.org/officeDocument/2006/relationships" r:id="rId146"/>
    <externalReference xmlns:r="http://schemas.openxmlformats.org/officeDocument/2006/relationships" r:id="rId147"/>
    <externalReference xmlns:r="http://schemas.openxmlformats.org/officeDocument/2006/relationships" r:id="rId148"/>
    <externalReference xmlns:r="http://schemas.openxmlformats.org/officeDocument/2006/relationships" r:id="rId149"/>
    <externalReference xmlns:r="http://schemas.openxmlformats.org/officeDocument/2006/relationships" r:id="rId150"/>
    <externalReference xmlns:r="http://schemas.openxmlformats.org/officeDocument/2006/relationships" r:id="rId151"/>
    <externalReference xmlns:r="http://schemas.openxmlformats.org/officeDocument/2006/relationships" r:id="rId152"/>
    <externalReference xmlns:r="http://schemas.openxmlformats.org/officeDocument/2006/relationships" r:id="rId153"/>
    <externalReference xmlns:r="http://schemas.openxmlformats.org/officeDocument/2006/relationships" r:id="rId154"/>
    <externalReference xmlns:r="http://schemas.openxmlformats.org/officeDocument/2006/relationships" r:id="rId155"/>
    <externalReference xmlns:r="http://schemas.openxmlformats.org/officeDocument/2006/relationships" r:id="rId156"/>
    <externalReference xmlns:r="http://schemas.openxmlformats.org/officeDocument/2006/relationships" r:id="rId157"/>
    <externalReference xmlns:r="http://schemas.openxmlformats.org/officeDocument/2006/relationships" r:id="rId158"/>
    <externalReference xmlns:r="http://schemas.openxmlformats.org/officeDocument/2006/relationships" r:id="rId159"/>
    <externalReference xmlns:r="http://schemas.openxmlformats.org/officeDocument/2006/relationships" r:id="rId160"/>
    <externalReference xmlns:r="http://schemas.openxmlformats.org/officeDocument/2006/relationships" r:id="rId161"/>
    <externalReference xmlns:r="http://schemas.openxmlformats.org/officeDocument/2006/relationships" r:id="rId162"/>
    <externalReference xmlns:r="http://schemas.openxmlformats.org/officeDocument/2006/relationships" r:id="rId163"/>
    <externalReference xmlns:r="http://schemas.openxmlformats.org/officeDocument/2006/relationships" r:id="rId164"/>
    <externalReference xmlns:r="http://schemas.openxmlformats.org/officeDocument/2006/relationships" r:id="rId165"/>
    <externalReference xmlns:r="http://schemas.openxmlformats.org/officeDocument/2006/relationships" r:id="rId166"/>
    <externalReference xmlns:r="http://schemas.openxmlformats.org/officeDocument/2006/relationships" r:id="rId167"/>
    <externalReference xmlns:r="http://schemas.openxmlformats.org/officeDocument/2006/relationships" r:id="rId168"/>
    <externalReference xmlns:r="http://schemas.openxmlformats.org/officeDocument/2006/relationships" r:id="rId169"/>
    <externalReference xmlns:r="http://schemas.openxmlformats.org/officeDocument/2006/relationships" r:id="rId170"/>
    <externalReference xmlns:r="http://schemas.openxmlformats.org/officeDocument/2006/relationships" r:id="rId171"/>
    <externalReference xmlns:r="http://schemas.openxmlformats.org/officeDocument/2006/relationships" r:id="rId172"/>
    <externalReference xmlns:r="http://schemas.openxmlformats.org/officeDocument/2006/relationships" r:id="rId173"/>
    <externalReference xmlns:r="http://schemas.openxmlformats.org/officeDocument/2006/relationships" r:id="rId174"/>
    <externalReference xmlns:r="http://schemas.openxmlformats.org/officeDocument/2006/relationships" r:id="rId175"/>
    <externalReference xmlns:r="http://schemas.openxmlformats.org/officeDocument/2006/relationships" r:id="rId176"/>
    <externalReference xmlns:r="http://schemas.openxmlformats.org/officeDocument/2006/relationships" r:id="rId177"/>
    <externalReference xmlns:r="http://schemas.openxmlformats.org/officeDocument/2006/relationships" r:id="rId178"/>
    <externalReference xmlns:r="http://schemas.openxmlformats.org/officeDocument/2006/relationships" r:id="rId179"/>
    <externalReference xmlns:r="http://schemas.openxmlformats.org/officeDocument/2006/relationships" r:id="rId180"/>
    <externalReference xmlns:r="http://schemas.openxmlformats.org/officeDocument/2006/relationships" r:id="rId181"/>
    <externalReference xmlns:r="http://schemas.openxmlformats.org/officeDocument/2006/relationships" r:id="rId182"/>
    <externalReference xmlns:r="http://schemas.openxmlformats.org/officeDocument/2006/relationships" r:id="rId183"/>
    <externalReference xmlns:r="http://schemas.openxmlformats.org/officeDocument/2006/relationships" r:id="rId184"/>
    <externalReference xmlns:r="http://schemas.openxmlformats.org/officeDocument/2006/relationships" r:id="rId185"/>
    <externalReference xmlns:r="http://schemas.openxmlformats.org/officeDocument/2006/relationships" r:id="rId186"/>
    <externalReference xmlns:r="http://schemas.openxmlformats.org/officeDocument/2006/relationships" r:id="rId187"/>
    <externalReference xmlns:r="http://schemas.openxmlformats.org/officeDocument/2006/relationships" r:id="rId188"/>
    <externalReference xmlns:r="http://schemas.openxmlformats.org/officeDocument/2006/relationships" r:id="rId189"/>
    <externalReference xmlns:r="http://schemas.openxmlformats.org/officeDocument/2006/relationships" r:id="rId190"/>
    <externalReference xmlns:r="http://schemas.openxmlformats.org/officeDocument/2006/relationships" r:id="rId191"/>
    <externalReference xmlns:r="http://schemas.openxmlformats.org/officeDocument/2006/relationships" r:id="rId192"/>
    <externalReference xmlns:r="http://schemas.openxmlformats.org/officeDocument/2006/relationships" r:id="rId193"/>
    <externalReference xmlns:r="http://schemas.openxmlformats.org/officeDocument/2006/relationships" r:id="rId194"/>
    <externalReference xmlns:r="http://schemas.openxmlformats.org/officeDocument/2006/relationships" r:id="rId195"/>
    <externalReference xmlns:r="http://schemas.openxmlformats.org/officeDocument/2006/relationships" r:id="rId196"/>
    <externalReference xmlns:r="http://schemas.openxmlformats.org/officeDocument/2006/relationships" r:id="rId197"/>
    <externalReference xmlns:r="http://schemas.openxmlformats.org/officeDocument/2006/relationships" r:id="rId198"/>
    <externalReference xmlns:r="http://schemas.openxmlformats.org/officeDocument/2006/relationships" r:id="rId199"/>
    <externalReference xmlns:r="http://schemas.openxmlformats.org/officeDocument/2006/relationships" r:id="rId200"/>
    <externalReference xmlns:r="http://schemas.openxmlformats.org/officeDocument/2006/relationships" r:id="rId201"/>
    <externalReference xmlns:r="http://schemas.openxmlformats.org/officeDocument/2006/relationships" r:id="rId202"/>
    <externalReference xmlns:r="http://schemas.openxmlformats.org/officeDocument/2006/relationships" r:id="rId203"/>
    <externalReference xmlns:r="http://schemas.openxmlformats.org/officeDocument/2006/relationships" r:id="rId204"/>
    <externalReference xmlns:r="http://schemas.openxmlformats.org/officeDocument/2006/relationships" r:id="rId205"/>
    <externalReference xmlns:r="http://schemas.openxmlformats.org/officeDocument/2006/relationships" r:id="rId206"/>
    <externalReference xmlns:r="http://schemas.openxmlformats.org/officeDocument/2006/relationships" r:id="rId207"/>
    <externalReference xmlns:r="http://schemas.openxmlformats.org/officeDocument/2006/relationships" r:id="rId208"/>
    <externalReference xmlns:r="http://schemas.openxmlformats.org/officeDocument/2006/relationships" r:id="rId209"/>
    <externalReference xmlns:r="http://schemas.openxmlformats.org/officeDocument/2006/relationships" r:id="rId210"/>
    <externalReference xmlns:r="http://schemas.openxmlformats.org/officeDocument/2006/relationships" r:id="rId211"/>
    <externalReference xmlns:r="http://schemas.openxmlformats.org/officeDocument/2006/relationships" r:id="rId212"/>
    <externalReference xmlns:r="http://schemas.openxmlformats.org/officeDocument/2006/relationships" r:id="rId213"/>
    <externalReference xmlns:r="http://schemas.openxmlformats.org/officeDocument/2006/relationships" r:id="rId214"/>
    <externalReference xmlns:r="http://schemas.openxmlformats.org/officeDocument/2006/relationships" r:id="rId215"/>
    <externalReference xmlns:r="http://schemas.openxmlformats.org/officeDocument/2006/relationships" r:id="rId216"/>
    <externalReference xmlns:r="http://schemas.openxmlformats.org/officeDocument/2006/relationships" r:id="rId217"/>
    <externalReference xmlns:r="http://schemas.openxmlformats.org/officeDocument/2006/relationships" r:id="rId218"/>
    <externalReference xmlns:r="http://schemas.openxmlformats.org/officeDocument/2006/relationships" r:id="rId219"/>
    <externalReference xmlns:r="http://schemas.openxmlformats.org/officeDocument/2006/relationships" r:id="rId220"/>
    <externalReference xmlns:r="http://schemas.openxmlformats.org/officeDocument/2006/relationships" r:id="rId221"/>
    <externalReference xmlns:r="http://schemas.openxmlformats.org/officeDocument/2006/relationships" r:id="rId222"/>
    <externalReference xmlns:r="http://schemas.openxmlformats.org/officeDocument/2006/relationships" r:id="rId223"/>
    <externalReference xmlns:r="http://schemas.openxmlformats.org/officeDocument/2006/relationships" r:id="rId224"/>
    <externalReference xmlns:r="http://schemas.openxmlformats.org/officeDocument/2006/relationships" r:id="rId225"/>
    <externalReference xmlns:r="http://schemas.openxmlformats.org/officeDocument/2006/relationships" r:id="rId226"/>
    <externalReference xmlns:r="http://schemas.openxmlformats.org/officeDocument/2006/relationships" r:id="rId227"/>
    <externalReference xmlns:r="http://schemas.openxmlformats.org/officeDocument/2006/relationships" r:id="rId228"/>
    <externalReference xmlns:r="http://schemas.openxmlformats.org/officeDocument/2006/relationships" r:id="rId229"/>
    <externalReference xmlns:r="http://schemas.openxmlformats.org/officeDocument/2006/relationships" r:id="rId230"/>
    <externalReference xmlns:r="http://schemas.openxmlformats.org/officeDocument/2006/relationships" r:id="rId231"/>
    <externalReference xmlns:r="http://schemas.openxmlformats.org/officeDocument/2006/relationships" r:id="rId232"/>
    <externalReference xmlns:r="http://schemas.openxmlformats.org/officeDocument/2006/relationships" r:id="rId233"/>
    <externalReference xmlns:r="http://schemas.openxmlformats.org/officeDocument/2006/relationships" r:id="rId234"/>
    <externalReference xmlns:r="http://schemas.openxmlformats.org/officeDocument/2006/relationships" r:id="rId235"/>
    <externalReference xmlns:r="http://schemas.openxmlformats.org/officeDocument/2006/relationships" r:id="rId236"/>
    <externalReference xmlns:r="http://schemas.openxmlformats.org/officeDocument/2006/relationships" r:id="rId237"/>
    <externalReference xmlns:r="http://schemas.openxmlformats.org/officeDocument/2006/relationships" r:id="rId238"/>
    <externalReference xmlns:r="http://schemas.openxmlformats.org/officeDocument/2006/relationships" r:id="rId239"/>
    <externalReference xmlns:r="http://schemas.openxmlformats.org/officeDocument/2006/relationships" r:id="rId240"/>
    <externalReference xmlns:r="http://schemas.openxmlformats.org/officeDocument/2006/relationships" r:id="rId241"/>
    <externalReference xmlns:r="http://schemas.openxmlformats.org/officeDocument/2006/relationships" r:id="rId242"/>
    <externalReference xmlns:r="http://schemas.openxmlformats.org/officeDocument/2006/relationships" r:id="rId243"/>
    <externalReference xmlns:r="http://schemas.openxmlformats.org/officeDocument/2006/relationships" r:id="rId244"/>
    <externalReference xmlns:r="http://schemas.openxmlformats.org/officeDocument/2006/relationships" r:id="rId245"/>
    <externalReference xmlns:r="http://schemas.openxmlformats.org/officeDocument/2006/relationships" r:id="rId246"/>
    <externalReference xmlns:r="http://schemas.openxmlformats.org/officeDocument/2006/relationships" r:id="rId247"/>
    <externalReference xmlns:r="http://schemas.openxmlformats.org/officeDocument/2006/relationships" r:id="rId248"/>
    <externalReference xmlns:r="http://schemas.openxmlformats.org/officeDocument/2006/relationships" r:id="rId249"/>
    <externalReference xmlns:r="http://schemas.openxmlformats.org/officeDocument/2006/relationships" r:id="rId250"/>
    <externalReference xmlns:r="http://schemas.openxmlformats.org/officeDocument/2006/relationships" r:id="rId251"/>
    <externalReference xmlns:r="http://schemas.openxmlformats.org/officeDocument/2006/relationships" r:id="rId252"/>
    <externalReference xmlns:r="http://schemas.openxmlformats.org/officeDocument/2006/relationships" r:id="rId253"/>
    <externalReference xmlns:r="http://schemas.openxmlformats.org/officeDocument/2006/relationships" r:id="rId254"/>
    <externalReference xmlns:r="http://schemas.openxmlformats.org/officeDocument/2006/relationships" r:id="rId255"/>
    <externalReference xmlns:r="http://schemas.openxmlformats.org/officeDocument/2006/relationships" r:id="rId256"/>
    <externalReference xmlns:r="http://schemas.openxmlformats.org/officeDocument/2006/relationships" r:id="rId257"/>
    <externalReference xmlns:r="http://schemas.openxmlformats.org/officeDocument/2006/relationships" r:id="rId258"/>
    <externalReference xmlns:r="http://schemas.openxmlformats.org/officeDocument/2006/relationships" r:id="rId259"/>
    <externalReference xmlns:r="http://schemas.openxmlformats.org/officeDocument/2006/relationships" r:id="rId260"/>
    <externalReference xmlns:r="http://schemas.openxmlformats.org/officeDocument/2006/relationships" r:id="rId261"/>
    <externalReference xmlns:r="http://schemas.openxmlformats.org/officeDocument/2006/relationships" r:id="rId262"/>
    <externalReference xmlns:r="http://schemas.openxmlformats.org/officeDocument/2006/relationships" r:id="rId263"/>
    <externalReference xmlns:r="http://schemas.openxmlformats.org/officeDocument/2006/relationships" r:id="rId264"/>
    <externalReference xmlns:r="http://schemas.openxmlformats.org/officeDocument/2006/relationships" r:id="rId265"/>
    <externalReference xmlns:r="http://schemas.openxmlformats.org/officeDocument/2006/relationships" r:id="rId266"/>
    <externalReference xmlns:r="http://schemas.openxmlformats.org/officeDocument/2006/relationships" r:id="rId267"/>
    <externalReference xmlns:r="http://schemas.openxmlformats.org/officeDocument/2006/relationships" r:id="rId268"/>
    <externalReference xmlns:r="http://schemas.openxmlformats.org/officeDocument/2006/relationships" r:id="rId269"/>
    <externalReference xmlns:r="http://schemas.openxmlformats.org/officeDocument/2006/relationships" r:id="rId270"/>
    <externalReference xmlns:r="http://schemas.openxmlformats.org/officeDocument/2006/relationships" r:id="rId271"/>
    <externalReference xmlns:r="http://schemas.openxmlformats.org/officeDocument/2006/relationships" r:id="rId272"/>
    <externalReference xmlns:r="http://schemas.openxmlformats.org/officeDocument/2006/relationships" r:id="rId273"/>
    <externalReference xmlns:r="http://schemas.openxmlformats.org/officeDocument/2006/relationships" r:id="rId274"/>
    <externalReference xmlns:r="http://schemas.openxmlformats.org/officeDocument/2006/relationships" r:id="rId275"/>
    <externalReference xmlns:r="http://schemas.openxmlformats.org/officeDocument/2006/relationships" r:id="rId276"/>
    <externalReference xmlns:r="http://schemas.openxmlformats.org/officeDocument/2006/relationships" r:id="rId277"/>
    <externalReference xmlns:r="http://schemas.openxmlformats.org/officeDocument/2006/relationships" r:id="rId278"/>
    <externalReference xmlns:r="http://schemas.openxmlformats.org/officeDocument/2006/relationships" r:id="rId279"/>
    <externalReference xmlns:r="http://schemas.openxmlformats.org/officeDocument/2006/relationships" r:id="rId280"/>
    <externalReference xmlns:r="http://schemas.openxmlformats.org/officeDocument/2006/relationships" r:id="rId281"/>
    <externalReference xmlns:r="http://schemas.openxmlformats.org/officeDocument/2006/relationships" r:id="rId282"/>
    <externalReference xmlns:r="http://schemas.openxmlformats.org/officeDocument/2006/relationships" r:id="rId283"/>
    <externalReference xmlns:r="http://schemas.openxmlformats.org/officeDocument/2006/relationships" r:id="rId284"/>
    <externalReference xmlns:r="http://schemas.openxmlformats.org/officeDocument/2006/relationships" r:id="rId285"/>
    <externalReference xmlns:r="http://schemas.openxmlformats.org/officeDocument/2006/relationships" r:id="rId286"/>
    <externalReference xmlns:r="http://schemas.openxmlformats.org/officeDocument/2006/relationships" r:id="rId287"/>
    <externalReference xmlns:r="http://schemas.openxmlformats.org/officeDocument/2006/relationships" r:id="rId288"/>
    <externalReference xmlns:r="http://schemas.openxmlformats.org/officeDocument/2006/relationships" r:id="rId289"/>
    <externalReference xmlns:r="http://schemas.openxmlformats.org/officeDocument/2006/relationships" r:id="rId290"/>
    <externalReference xmlns:r="http://schemas.openxmlformats.org/officeDocument/2006/relationships" r:id="rId291"/>
    <externalReference xmlns:r="http://schemas.openxmlformats.org/officeDocument/2006/relationships" r:id="rId292"/>
  </externalReferences>
  <definedNames>
    <definedName name="\">OFFSET(Full_Print,0,0,[1]!Last_Row)</definedName>
    <definedName name="\0">'[2]C-1'!$R$2</definedName>
    <definedName name="\200">#REF!</definedName>
    <definedName name="\a">'[3]ลูกหนี้(เก่า)'!#REF!</definedName>
    <definedName name="\b">'[3]ลูกหนี้(เก่า)'!#REF!</definedName>
    <definedName name="\c">'[3]ลูกหนี้(เก่า)'!#REF!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#N/A</definedName>
    <definedName name="\o">#REF!</definedName>
    <definedName name="\p">#N/A</definedName>
    <definedName name="\q">#N/A</definedName>
    <definedName name="\r">[4]FSALES!#REF!</definedName>
    <definedName name="\s">#REF!</definedName>
    <definedName name="\t">'[5]ELEC45-01'!#REF!</definedName>
    <definedName name="\u">'[3]ลูกหนี้(เก่า)'!#REF!</definedName>
    <definedName name="\v">#REF!</definedName>
    <definedName name="\w">#N/A</definedName>
    <definedName name="\x">#REF!</definedName>
    <definedName name="\y">#REF!</definedName>
    <definedName name="\z">#REF!</definedName>
    <definedName name="_" hidden="1">[6]DETAIL!#REF!</definedName>
    <definedName name="_.._Specification_name__KAL2">#REF!</definedName>
    <definedName name="_??">'[7]????-??'!#REF!</definedName>
    <definedName name="_???">'[8]????-??'!#REF!</definedName>
    <definedName name="_?????">'[9]?????'!$C$6:$C$34</definedName>
    <definedName name="__" hidden="1">[6]DETAIL!#REF!</definedName>
    <definedName name="__??">'[10]????-??'!#REF!</definedName>
    <definedName name="__???">'[8]????-??'!#REF!</definedName>
    <definedName name="__?????">'[11]?????'!$C$6:$C$34</definedName>
    <definedName name="___" hidden="1">[6]DETAIL!#REF!</definedName>
    <definedName name="___??">'[10]????-??'!#REF!</definedName>
    <definedName name="___???">'[8]????-??'!#REF!</definedName>
    <definedName name="___?????">'[11]?????'!$C$6:$C$34</definedName>
    <definedName name="____" hidden="1">[6]DETAIL!#REF!</definedName>
    <definedName name="____??">'[12]????-??'!#REF!</definedName>
    <definedName name="____???">'[8]????-??'!#REF!</definedName>
    <definedName name="____?????">'[13]?????'!$C$6:$C$34</definedName>
    <definedName name="_____" hidden="1">[6]DETAIL!#REF!</definedName>
    <definedName name="______" hidden="1">[6]DETAIL!#REF!</definedName>
    <definedName name="___________________dkk1">#REF!</definedName>
    <definedName name="___________________dkk2">#REF!</definedName>
    <definedName name="___________________exp10">#REF!</definedName>
    <definedName name="___________________exp11">#REF!</definedName>
    <definedName name="___________________exp12">#REF!</definedName>
    <definedName name="___________________EXP22">#REF!</definedName>
    <definedName name="___________________exp5">#REF!</definedName>
    <definedName name="___________________exp7">#REF!</definedName>
    <definedName name="___________________exp8">#REF!</definedName>
    <definedName name="___________________exp9">#REF!</definedName>
    <definedName name="___________________lit1">#REF!</definedName>
    <definedName name="___________________lit2">#REF!</definedName>
    <definedName name="___________________SCB1">'[14]SCB 1 - Current'!$F$10</definedName>
    <definedName name="___________________SCB2">'[14]SCB 2 - Current'!$F$11</definedName>
    <definedName name="___________________Us1">#REF!</definedName>
    <definedName name="___________________Us2">#REF!</definedName>
    <definedName name="__________________dkk1">#REF!</definedName>
    <definedName name="__________________dkk2">#REF!</definedName>
    <definedName name="__________________exp10">#REF!</definedName>
    <definedName name="__________________exp11">#REF!</definedName>
    <definedName name="__________________exp12">#REF!</definedName>
    <definedName name="__________________EXP22">#REF!</definedName>
    <definedName name="__________________exp5">#REF!</definedName>
    <definedName name="__________________exp7">#REF!</definedName>
    <definedName name="__________________exp8">#REF!</definedName>
    <definedName name="__________________exp9">#REF!</definedName>
    <definedName name="__________________lit1">#REF!</definedName>
    <definedName name="__________________lit2">#REF!</definedName>
    <definedName name="__________________SCB1">'[14]SCB 1 - Current'!$F$10</definedName>
    <definedName name="__________________SCB2">'[14]SCB 2 - Current'!$F$11</definedName>
    <definedName name="__________________Us1">#REF!</definedName>
    <definedName name="__________________Us2">#REF!</definedName>
    <definedName name="_________________dkk1">#REF!</definedName>
    <definedName name="_________________dkk2">#REF!</definedName>
    <definedName name="_________________exp10">#REF!</definedName>
    <definedName name="_________________exp11">#REF!</definedName>
    <definedName name="_________________exp12">#REF!</definedName>
    <definedName name="_________________EXP22">#REF!</definedName>
    <definedName name="_________________exp5">#REF!</definedName>
    <definedName name="_________________exp7">#REF!</definedName>
    <definedName name="_________________exp8">#REF!</definedName>
    <definedName name="_________________exp9">#REF!</definedName>
    <definedName name="_________________lit1">#REF!</definedName>
    <definedName name="_________________lit2">#REF!</definedName>
    <definedName name="_________________SCB1">'[14]SCB 1 - Current'!$F$10</definedName>
    <definedName name="_________________SCB2">'[14]SCB 2 - Current'!$F$11</definedName>
    <definedName name="_________________Us1">#REF!</definedName>
    <definedName name="_________________Us2">#REF!</definedName>
    <definedName name="________________dkk1">#REF!</definedName>
    <definedName name="________________dkk2">#REF!</definedName>
    <definedName name="________________exp10">#REF!</definedName>
    <definedName name="________________exp11">#REF!</definedName>
    <definedName name="________________exp12">#REF!</definedName>
    <definedName name="________________EXP22">#REF!</definedName>
    <definedName name="________________exp5">#REF!</definedName>
    <definedName name="________________exp7">#REF!</definedName>
    <definedName name="________________exp8">#REF!</definedName>
    <definedName name="________________exp9">#REF!</definedName>
    <definedName name="________________lit1">#REF!</definedName>
    <definedName name="________________lit2">#REF!</definedName>
    <definedName name="________________SCB1">'[14]SCB 1 - Current'!$F$10</definedName>
    <definedName name="________________SCB2">'[14]SCB 2 - Current'!$F$11</definedName>
    <definedName name="________________Us1">#REF!</definedName>
    <definedName name="________________Us2">#REF!</definedName>
    <definedName name="_______________a1" hidden="1">{"cashflow",#N/A,FALSE,"CASHFLOW "}</definedName>
    <definedName name="_______________a10" hidden="1">{"sales",#N/A,FALSE,"SALES"}</definedName>
    <definedName name="_______________a2" hidden="1">{"hilight1",#N/A,FALSE,"HILIGHT1"}</definedName>
    <definedName name="_______________a3" hidden="1">{"hilight2",#N/A,FALSE,"HILIGHT2"}</definedName>
    <definedName name="_______________a4" hidden="1">{"hilight3",#N/A,FALSE,"HILIGHT3"}</definedName>
    <definedName name="_______________a5" hidden="1">{"income",#N/A,FALSE,"INCOME"}</definedName>
    <definedName name="_______________a6" hidden="1">{"index",#N/A,FALSE,"INDEX"}</definedName>
    <definedName name="_______________a7" hidden="1">{"PRINT_EST",#N/A,FALSE,"ESTMON"}</definedName>
    <definedName name="_______________a8" hidden="1">{"revsale",#N/A,FALSE,"REV-ยุพดี"}</definedName>
    <definedName name="_______________a9" hidden="1">{"revable",#N/A,FALSE,"REVABLE"}</definedName>
    <definedName name="_______________dkk1">#REF!</definedName>
    <definedName name="_______________dkk2">#REF!</definedName>
    <definedName name="_______________exp10">#REF!</definedName>
    <definedName name="_______________exp11">#REF!</definedName>
    <definedName name="_______________exp12">#REF!</definedName>
    <definedName name="_______________EXP22">#REF!</definedName>
    <definedName name="_______________exp5">#REF!</definedName>
    <definedName name="_______________exp7">#REF!</definedName>
    <definedName name="_______________exp8">#REF!</definedName>
    <definedName name="_______________exp9">#REF!</definedName>
    <definedName name="_______________lit1">#REF!</definedName>
    <definedName name="_______________lit2">#REF!</definedName>
    <definedName name="_______________SCB1">'[14]SCB 1 - Current'!$F$10</definedName>
    <definedName name="_______________SCB2">'[14]SCB 2 - Current'!$F$11</definedName>
    <definedName name="_______________Us1">#REF!</definedName>
    <definedName name="_______________Us2">#REF!</definedName>
    <definedName name="______________dkk1">#REF!</definedName>
    <definedName name="______________dkk2">#REF!</definedName>
    <definedName name="______________exp10">#REF!</definedName>
    <definedName name="______________exp11">#REF!</definedName>
    <definedName name="______________exp12">#REF!</definedName>
    <definedName name="______________EXP22">#REF!</definedName>
    <definedName name="______________exp5">#REF!</definedName>
    <definedName name="______________exp7">#REF!</definedName>
    <definedName name="______________exp8">#REF!</definedName>
    <definedName name="______________exp9">#REF!</definedName>
    <definedName name="______________lit1">#REF!</definedName>
    <definedName name="______________lit2">#REF!</definedName>
    <definedName name="______________SCB1">'[14]SCB 1 - Current'!$F$10</definedName>
    <definedName name="______________SCB2">'[14]SCB 2 - Current'!$F$11</definedName>
    <definedName name="______________Us1">#REF!</definedName>
    <definedName name="______________Us2">#REF!</definedName>
    <definedName name="_____________a1" hidden="1">{"cashflow",#N/A,FALSE,"CASHFLOW "}</definedName>
    <definedName name="_____________a10" hidden="1">{"sales",#N/A,FALSE,"SALES"}</definedName>
    <definedName name="_____________a2" hidden="1">{"hilight1",#N/A,FALSE,"HILIGHT1"}</definedName>
    <definedName name="_____________a3" hidden="1">{"hilight2",#N/A,FALSE,"HILIGHT2"}</definedName>
    <definedName name="_____________a4" hidden="1">{"hilight3",#N/A,FALSE,"HILIGHT3"}</definedName>
    <definedName name="_____________a5" hidden="1">{"income",#N/A,FALSE,"INCOME"}</definedName>
    <definedName name="_____________a6" hidden="1">{"index",#N/A,FALSE,"INDEX"}</definedName>
    <definedName name="_____________a7" hidden="1">{"PRINT_EST",#N/A,FALSE,"ESTMON"}</definedName>
    <definedName name="_____________a8" hidden="1">{"revsale",#N/A,FALSE,"REV-ยุพดี"}</definedName>
    <definedName name="_____________a9" hidden="1">{"revable",#N/A,FALSE,"REVABLE"}</definedName>
    <definedName name="_____________dkk1">#REF!</definedName>
    <definedName name="_____________dkk2">#REF!</definedName>
    <definedName name="_____________exp10">#REF!</definedName>
    <definedName name="_____________exp11">#REF!</definedName>
    <definedName name="_____________exp12">#REF!</definedName>
    <definedName name="_____________EXP22">#REF!</definedName>
    <definedName name="_____________exp5">#REF!</definedName>
    <definedName name="_____________exp7">#REF!</definedName>
    <definedName name="_____________exp8">#REF!</definedName>
    <definedName name="_____________exp9">#REF!</definedName>
    <definedName name="_____________lit1">#REF!</definedName>
    <definedName name="_____________lit2">#REF!</definedName>
    <definedName name="_____________SCB1">'[14]SCB 1 - Current'!$F$10</definedName>
    <definedName name="_____________SCB2">'[14]SCB 2 - Current'!$F$11</definedName>
    <definedName name="_____________Us1">#REF!</definedName>
    <definedName name="_____________Us2">#REF!</definedName>
    <definedName name="____________dkk1">#REF!</definedName>
    <definedName name="____________dkk2">#REF!</definedName>
    <definedName name="____________exp10">#REF!</definedName>
    <definedName name="____________exp11">#REF!</definedName>
    <definedName name="____________exp12">#REF!</definedName>
    <definedName name="____________EXP22">#REF!</definedName>
    <definedName name="____________exp5">#REF!</definedName>
    <definedName name="____________exp7">#REF!</definedName>
    <definedName name="____________exp8">#REF!</definedName>
    <definedName name="____________exp9">#REF!</definedName>
    <definedName name="____________lit1">#REF!</definedName>
    <definedName name="____________lit2">#REF!</definedName>
    <definedName name="____________SCB1">'[14]SCB 1 - Current'!$F$10</definedName>
    <definedName name="____________SCB2">'[14]SCB 2 - Current'!$F$11</definedName>
    <definedName name="____________Us1">#REF!</definedName>
    <definedName name="____________Us2">#REF!</definedName>
    <definedName name="___________a1" hidden="1">{"cashflow",#N/A,FALSE,"CASHFLOW "}</definedName>
    <definedName name="___________a10" hidden="1">{"sales",#N/A,FALSE,"SALES"}</definedName>
    <definedName name="___________a2" hidden="1">{"hilight1",#N/A,FALSE,"HILIGHT1"}</definedName>
    <definedName name="___________a3" hidden="1">{"hilight2",#N/A,FALSE,"HILIGHT2"}</definedName>
    <definedName name="___________a4" hidden="1">{"hilight3",#N/A,FALSE,"HILIGHT3"}</definedName>
    <definedName name="___________a5" hidden="1">{"income",#N/A,FALSE,"INCOME"}</definedName>
    <definedName name="___________a6" hidden="1">{"index",#N/A,FALSE,"INDEX"}</definedName>
    <definedName name="___________a7" hidden="1">{"PRINT_EST",#N/A,FALSE,"ESTMON"}</definedName>
    <definedName name="___________a8" hidden="1">{"revsale",#N/A,FALSE,"REV-ยุพดี"}</definedName>
    <definedName name="___________a9" hidden="1">{"revable",#N/A,FALSE,"REVABLE"}</definedName>
    <definedName name="___________dkk1">#REF!</definedName>
    <definedName name="___________dkk2">#REF!</definedName>
    <definedName name="___________exp10">#REF!</definedName>
    <definedName name="___________exp11">#REF!</definedName>
    <definedName name="___________exp12">#REF!</definedName>
    <definedName name="___________EXP22">#REF!</definedName>
    <definedName name="___________exp5">#REF!</definedName>
    <definedName name="___________exp7">#REF!</definedName>
    <definedName name="___________exp8">#REF!</definedName>
    <definedName name="___________exp9">#REF!</definedName>
    <definedName name="___________lit1">#REF!</definedName>
    <definedName name="___________lit2">#REF!</definedName>
    <definedName name="___________SCB1">'[14]SCB 1 - Current'!$F$10</definedName>
    <definedName name="___________SCB2">'[14]SCB 2 - Current'!$F$11</definedName>
    <definedName name="___________Us1">#REF!</definedName>
    <definedName name="___________Us2">#REF!</definedName>
    <definedName name="__________a1" hidden="1">{"cashflow",#N/A,FALSE,"CASHFLOW "}</definedName>
    <definedName name="__________a10" hidden="1">{"sales",#N/A,FALSE,"SALES"}</definedName>
    <definedName name="__________a2" hidden="1">{"hilight1",#N/A,FALSE,"HILIGHT1"}</definedName>
    <definedName name="__________a3" hidden="1">{"hilight2",#N/A,FALSE,"HILIGHT2"}</definedName>
    <definedName name="__________a4" hidden="1">{"hilight3",#N/A,FALSE,"HILIGHT3"}</definedName>
    <definedName name="__________a5" hidden="1">{"income",#N/A,FALSE,"INCOME"}</definedName>
    <definedName name="__________a6" hidden="1">{"index",#N/A,FALSE,"INDEX"}</definedName>
    <definedName name="__________a7" hidden="1">{"PRINT_EST",#N/A,FALSE,"ESTMON"}</definedName>
    <definedName name="__________a8" hidden="1">{"revsale",#N/A,FALSE,"REV-ยุพดี"}</definedName>
    <definedName name="__________a9" hidden="1">{"revable",#N/A,FALSE,"REVABLE"}</definedName>
    <definedName name="__________dkk1">#REF!</definedName>
    <definedName name="__________dkk2">#REF!</definedName>
    <definedName name="__________exp10">#REF!</definedName>
    <definedName name="__________exp11">#REF!</definedName>
    <definedName name="__________exp12">#REF!</definedName>
    <definedName name="__________EXP22">#REF!</definedName>
    <definedName name="__________exp5">#REF!</definedName>
    <definedName name="__________exp7">#REF!</definedName>
    <definedName name="__________exp8">#REF!</definedName>
    <definedName name="__________exp9">#REF!</definedName>
    <definedName name="__________lit1">#REF!</definedName>
    <definedName name="__________lit2">#REF!</definedName>
    <definedName name="__________SCB1">'[14]SCB 1 - Current'!$F$10</definedName>
    <definedName name="__________SCB2">'[14]SCB 2 - Current'!$F$11</definedName>
    <definedName name="__________Us1">#REF!</definedName>
    <definedName name="__________Us2">#REF!</definedName>
    <definedName name="_________dkk1">#REF!</definedName>
    <definedName name="_________dkk2">#REF!</definedName>
    <definedName name="_________exp10">#REF!</definedName>
    <definedName name="_________exp11">#REF!</definedName>
    <definedName name="_________exp12">#REF!</definedName>
    <definedName name="_________EXP22">#REF!</definedName>
    <definedName name="_________exp5">#REF!</definedName>
    <definedName name="_________exp7">#REF!</definedName>
    <definedName name="_________exp8">#REF!</definedName>
    <definedName name="_________exp9">#REF!</definedName>
    <definedName name="_________lit1">#REF!</definedName>
    <definedName name="_________lit2">#REF!</definedName>
    <definedName name="_________SCB1">'[14]SCB 1 - Current'!$F$10</definedName>
    <definedName name="_________SCB2">'[14]SCB 2 - Current'!$F$11</definedName>
    <definedName name="_________Us1">#REF!</definedName>
    <definedName name="_________Us2">#REF!</definedName>
    <definedName name="________dkk1">#REF!</definedName>
    <definedName name="________dkk2">#REF!</definedName>
    <definedName name="________exp10">#REF!</definedName>
    <definedName name="________exp11">#REF!</definedName>
    <definedName name="________exp12">#REF!</definedName>
    <definedName name="________EXP22">#REF!</definedName>
    <definedName name="________exp5">#REF!</definedName>
    <definedName name="________exp7">#REF!</definedName>
    <definedName name="________exp8">#REF!</definedName>
    <definedName name="________exp9">#REF!</definedName>
    <definedName name="________lit1">#REF!</definedName>
    <definedName name="________lit2">#REF!</definedName>
    <definedName name="________SCB1">'[14]SCB 1 - Current'!$F$10</definedName>
    <definedName name="________SCB2">'[14]SCB 2 - Current'!$F$11</definedName>
    <definedName name="________Us1">#REF!</definedName>
    <definedName name="________Us2">#REF!</definedName>
    <definedName name="_______aq34">'[15]เงินกู้ MGC'!$F$15</definedName>
    <definedName name="_______aq4">[15]เงินกู้ธนชาติ!$E$17</definedName>
    <definedName name="_______aq678">'[15]เงินกู้ MGC'!$E$17</definedName>
    <definedName name="_______AUX11">[16]Feb!#REF!</definedName>
    <definedName name="_______AUX12">[16]Feb!#REF!</definedName>
    <definedName name="_______AUX13">[16]Mar!#REF!</definedName>
    <definedName name="_______AUX14">[16]Apr!#REF!</definedName>
    <definedName name="_______AUX15">[16]May!#REF!</definedName>
    <definedName name="_______AUX16">[17]June!$A$59:$B$62</definedName>
    <definedName name="_______BLC11">[16]Feb!#REF!</definedName>
    <definedName name="_______BLC12">[16]Feb!#REF!</definedName>
    <definedName name="_______BLC13">[16]Mar!#REF!</definedName>
    <definedName name="_______BLC14">[16]Apr!#REF!</definedName>
    <definedName name="_______BLC15">[16]May!#REF!</definedName>
    <definedName name="_______BLC16">[18]June!$A$133:$B$142</definedName>
    <definedName name="_______BLC23">[16]Mar!#REF!</definedName>
    <definedName name="_______BLC24">[16]Apr!#REF!</definedName>
    <definedName name="_______BLC25">[16]May!#REF!</definedName>
    <definedName name="_______BLC26">[18]June!$A$145:$B$146</definedName>
    <definedName name="_______CAS11">[16]Feb!#REF!</definedName>
    <definedName name="_______CAS12">[16]Feb!#REF!</definedName>
    <definedName name="_______CAS13">[16]Mar!#REF!</definedName>
    <definedName name="_______CAS14">[16]Apr!#REF!</definedName>
    <definedName name="_______CAS15">[16]May!#REF!</definedName>
    <definedName name="_______CAS16">[18]June!$A$299:$B$303</definedName>
    <definedName name="_______CAS21">[16]Feb!#REF!</definedName>
    <definedName name="_______CAS22">[16]Feb!#REF!</definedName>
    <definedName name="_______CAS23">[16]Mar!#REF!</definedName>
    <definedName name="_______CAS24">[16]Apr!#REF!</definedName>
    <definedName name="_______CAS25">[16]May!#REF!</definedName>
    <definedName name="_______CAS26">[18]June!$A$306:$B$311</definedName>
    <definedName name="_______CDC1">[16]Feb!#REF!</definedName>
    <definedName name="_______CDC2">[16]Feb!#REF!</definedName>
    <definedName name="_______CDC3">[16]Mar!#REF!</definedName>
    <definedName name="_______CDC4">[16]Apr!#REF!</definedName>
    <definedName name="_______CDC5">[16]May!#REF!</definedName>
    <definedName name="_______CDC6">[19]JUNE!$A$44:$B$54</definedName>
    <definedName name="_______CHE1">[16]Feb!#REF!</definedName>
    <definedName name="_______CHE26">[18]June!$A$325:$B$354</definedName>
    <definedName name="_______CHE3">[16]Mar!#REF!</definedName>
    <definedName name="_______CHE4">[16]Apr!#REF!</definedName>
    <definedName name="_______CHE5">[16]May!#REF!</definedName>
    <definedName name="_______CUL6">[18]June!$A$370:$B$371</definedName>
    <definedName name="_______CUR1">#REF!</definedName>
    <definedName name="_______DIG11">[16]Feb!#REF!</definedName>
    <definedName name="_______DIG12">[16]Feb!#REF!</definedName>
    <definedName name="_______DIG13">[16]Mar!#REF!</definedName>
    <definedName name="_______DIG14">[16]Apr!#REF!</definedName>
    <definedName name="_______DIG15">[16]May!#REF!</definedName>
    <definedName name="_______DIG16">[18]June!$A$107:$B$112</definedName>
    <definedName name="_______DIG23">[16]Mar!#REF!</definedName>
    <definedName name="_______DIG24">[16]Apr!#REF!</definedName>
    <definedName name="_______DIG25">[16]May!#REF!</definedName>
    <definedName name="_______DIG26">[18]June!$A$115:$B$120</definedName>
    <definedName name="_______dkk1">#REF!</definedName>
    <definedName name="_______dkk2">#REF!</definedName>
    <definedName name="_______DMP21">[16]Feb!#REF!</definedName>
    <definedName name="_______DMP22">[16]Feb!#REF!</definedName>
    <definedName name="_______DMP23">[16]Mar!#REF!</definedName>
    <definedName name="_______DMP24">[16]Apr!#REF!</definedName>
    <definedName name="_______DMP25">[16]May!#REF!</definedName>
    <definedName name="_______DMP26">[17]June!$A$88:$B$90</definedName>
    <definedName name="_______DSP2">[16]Feb!#REF!</definedName>
    <definedName name="_______DSP3">[16]Mar!#REF!</definedName>
    <definedName name="_______DSP4">[16]Apr!#REF!</definedName>
    <definedName name="_______DSP5">[16]May!#REF!</definedName>
    <definedName name="_______DSP6">[18]June!$A$212:$B$232</definedName>
    <definedName name="_______EFT1">[16]Jan!$B$99:$C$99</definedName>
    <definedName name="_______EFT2">[16]Feb!$A$111:$B$112</definedName>
    <definedName name="_______EFT3">[16]Mar!$A$131:$B$132</definedName>
    <definedName name="_______EFT4">[16]Apr!$A$139:$B$142</definedName>
    <definedName name="_______EFT5">[16]May!$A$144:$B$150</definedName>
    <definedName name="_______EFT6">[16]June!$A$160:$B$169</definedName>
    <definedName name="_______ELE1">[16]Feb!#REF!</definedName>
    <definedName name="_______ELE4">[16]Apr!#REF!</definedName>
    <definedName name="_______ELE5">[16]May!#REF!</definedName>
    <definedName name="_______ELE6">[17]June!$A$177:$B$237</definedName>
    <definedName name="_______ENG1">[16]Feb!#REF!</definedName>
    <definedName name="_______ENG3">[16]Mar!#REF!</definedName>
    <definedName name="_______ENG4">[16]Apr!#REF!</definedName>
    <definedName name="_______ENG5">[16]May!#REF!</definedName>
    <definedName name="_______ENV1">[16]Jan!$B$76:$C$93</definedName>
    <definedName name="_______ENV2">[16]Feb!$A$84:$B$103</definedName>
    <definedName name="_______ENV3">[16]Mar!$A$95:$B$123</definedName>
    <definedName name="_______ENV4">[16]Apr!$A$100:$B$131</definedName>
    <definedName name="_______ENV5">[16]May!$A$101:$B$134</definedName>
    <definedName name="_______ENV6">[16]June!$A$113:$B$148</definedName>
    <definedName name="_______EVA11">[16]Feb!#REF!</definedName>
    <definedName name="_______EVA12">[16]Feb!#REF!</definedName>
    <definedName name="_______EVA13">[16]Mar!#REF!</definedName>
    <definedName name="_______EVA14">[16]Apr!#REF!</definedName>
    <definedName name="_______EVA15">[16]May!#REF!</definedName>
    <definedName name="_______EVA16">[18]June!$A$262:$B$266</definedName>
    <definedName name="_______EVA21">[16]Feb!#REF!</definedName>
    <definedName name="_______EVA22">[16]Feb!#REF!</definedName>
    <definedName name="_______EVA23">[16]Mar!#REF!</definedName>
    <definedName name="_______EVA24">[16]Apr!#REF!</definedName>
    <definedName name="_______EVA25">[16]May!#REF!</definedName>
    <definedName name="_______EVA26">[18]June!$A$269:$B$275</definedName>
    <definedName name="_______exp10">#REF!</definedName>
    <definedName name="_______exp11">#REF!</definedName>
    <definedName name="_______exp12">#REF!</definedName>
    <definedName name="_______exp13">#REF!</definedName>
    <definedName name="_______exp14">#REF!</definedName>
    <definedName name="_______EXP22">#REF!</definedName>
    <definedName name="_______exp5">#REF!</definedName>
    <definedName name="_______exp7">#REF!</definedName>
    <definedName name="_______exp8">#REF!</definedName>
    <definedName name="_______exp9">#REF!</definedName>
    <definedName name="_______fob1">#REF!</definedName>
    <definedName name="_______ISO1">[16]Feb!#REF!</definedName>
    <definedName name="_______ISO3">[16]Mar!#REF!</definedName>
    <definedName name="_______ISO4">[16]Apr!#REF!</definedName>
    <definedName name="_______ISO5">[16]May!#REF!</definedName>
    <definedName name="_______ISO6">[18]June!$A$382:$B$401</definedName>
    <definedName name="_______ITD1">[16]Feb!#REF!</definedName>
    <definedName name="_______ITD3">[16]Mar!#REF!</definedName>
    <definedName name="_______ITD4">[16]Apr!#REF!</definedName>
    <definedName name="_______ITD5">[16]May!#REF!</definedName>
    <definedName name="_______ITD6">[17]June!$A$240:$B$261</definedName>
    <definedName name="_______lit1">#REF!</definedName>
    <definedName name="_______lit2">#REF!</definedName>
    <definedName name="_______MD1">[16]Jan!$B$8:$C$29</definedName>
    <definedName name="_______MD2">[16]Feb!$A$8:$B$31</definedName>
    <definedName name="_______MD3">[16]Mar!$A$9:$B$37</definedName>
    <definedName name="_______MD4">[16]Apr!$A$9:$B$37</definedName>
    <definedName name="_______MD5">[16]May!$A$9:$B$36</definedName>
    <definedName name="_______MD6">[16]June!$A$9:$B$41</definedName>
    <definedName name="_______PD2">[16]Feb!#REF!</definedName>
    <definedName name="_______PD3">[16]Mar!#REF!</definedName>
    <definedName name="_______PD4">[16]Apr!#REF!</definedName>
    <definedName name="_______PD5">[16]May!#REF!</definedName>
    <definedName name="_______PD6">[18]June!$A$9:$B$27</definedName>
    <definedName name="_______PG1">[16]Jan!$B$32:$C$46</definedName>
    <definedName name="_______PG2">[16]Feb!$A$34:$B$50</definedName>
    <definedName name="_______PG3">[16]Mar!$A$40:$B$56</definedName>
    <definedName name="_______PG4">[16]Apr!$A$40:$B$57</definedName>
    <definedName name="_______PG5">[16]May!$A$39:$B$57</definedName>
    <definedName name="_______PG6">[16]June!$A$44:$B$64</definedName>
    <definedName name="_______PHR1">[16]Feb!#REF!</definedName>
    <definedName name="_______PHR2">[16]Feb!#REF!</definedName>
    <definedName name="_______PHR3">[16]Mar!#REF!</definedName>
    <definedName name="_______PHR4">[16]Apr!#REF!</definedName>
    <definedName name="_______PHR5">[16]May!#REF!</definedName>
    <definedName name="_______PM2">[16]Feb!#REF!</definedName>
    <definedName name="_______PM3">[16]Mar!#REF!</definedName>
    <definedName name="_______PM4">[16]Apr!#REF!</definedName>
    <definedName name="_______PM5">[16]May!#REF!</definedName>
    <definedName name="_______PM6">[18]June!$A$57:$B$78</definedName>
    <definedName name="_______PMD1">[16]MD_R!$B$8:$J$36</definedName>
    <definedName name="_______pp1">#REF!</definedName>
    <definedName name="_______pp2">#REF!</definedName>
    <definedName name="_______pp3">#REF!</definedName>
    <definedName name="_______pp4">#REF!</definedName>
    <definedName name="_______pp5">#REF!</definedName>
    <definedName name="_______pp6">#REF!</definedName>
    <definedName name="_______pp7">#REF!</definedName>
    <definedName name="_______PR1">[16]Feb!#REF!</definedName>
    <definedName name="_______PR2">[16]Feb!#REF!</definedName>
    <definedName name="_______PR3">[16]Mar!#REF!</definedName>
    <definedName name="_______PR4">[16]Apr!#REF!</definedName>
    <definedName name="_______PR5">[16]May!#REF!</definedName>
    <definedName name="_______PR6">[19]JUNE!$A$9:$B$41</definedName>
    <definedName name="_______PRG1">[16]Jan!$B$102:$C$120</definedName>
    <definedName name="_______PRG2">[16]Feb!$A$115:$B$134</definedName>
    <definedName name="_______PRG3">[16]Mar!$A$135:$B$156</definedName>
    <definedName name="_______PRG4">[16]Apr!$A$145:$B$167</definedName>
    <definedName name="_______PRG5">[16]May!$A$153:$B$175</definedName>
    <definedName name="_______PRG6">[16]June!$A$172:$B$196</definedName>
    <definedName name="_______PRM1">[16]Jan!#REF!</definedName>
    <definedName name="_______PRM2">[16]Feb!#REF!</definedName>
    <definedName name="_______PRM3">[16]Mar!#REF!</definedName>
    <definedName name="_______PRM4">[16]Apr!#REF!</definedName>
    <definedName name="_______PRM5">[16]May!#REF!</definedName>
    <definedName name="_______PRM6">[19]JUNE!$A$217:$B$225</definedName>
    <definedName name="_______QA1">[16]Jan!$B$49:$C$73</definedName>
    <definedName name="_______QA2">[16]Feb!$A$53:$B$81</definedName>
    <definedName name="_______QA3">[16]Mar!$A$59:$B$92</definedName>
    <definedName name="_______QA4">[16]Apr!$A$60:$B$97</definedName>
    <definedName name="_______QA5">[16]May!$A$60:$B$98</definedName>
    <definedName name="_______QA6">[16]June!$A$68:$B$110</definedName>
    <definedName name="_______REB11">[16]Feb!#REF!</definedName>
    <definedName name="_______REB12">[16]Feb!#REF!</definedName>
    <definedName name="_______REB13">[16]Mar!#REF!</definedName>
    <definedName name="_______REB14">[16]Apr!#REF!</definedName>
    <definedName name="_______REB15">[16]May!#REF!</definedName>
    <definedName name="_______REB16">[18]June!$A$278:$B$288</definedName>
    <definedName name="_______REB21">[16]Feb!#REF!</definedName>
    <definedName name="_______REB22">[16]Feb!#REF!</definedName>
    <definedName name="_______REB23">[16]Mar!#REF!</definedName>
    <definedName name="_______REB24">[16]Apr!#REF!</definedName>
    <definedName name="_______REB25">[16]May!#REF!</definedName>
    <definedName name="_______REB26">[18]June!$A$291:$B$296</definedName>
    <definedName name="_______REC02">[18]Feb!$H$253:$I$258</definedName>
    <definedName name="_______REC2">[18]Feb!$A$804:$B$838</definedName>
    <definedName name="_______RMD2">[16]Feb!$A$137:$B$137</definedName>
    <definedName name="_______RMD3">[16]Mar!$A$159:$B$162</definedName>
    <definedName name="_______RMD4">[16]Apr!$A$170:$B$173</definedName>
    <definedName name="_______RMD5">[16]May!$A$178:$B$182</definedName>
    <definedName name="_______RMD6">[16]June!$A$199:$B$204</definedName>
    <definedName name="_______RMP1">[16]Jan!$B$146:$C$160</definedName>
    <definedName name="_______RMP2">[16]Feb!$A$163:$B$188</definedName>
    <definedName name="_______RMP3">[16]Mar!$A$194:$B$224</definedName>
    <definedName name="_______RMP4">[16]Apr!$A$211:$B$241</definedName>
    <definedName name="_______RMP5">[16]May!$A$221:$B$254</definedName>
    <definedName name="_______RMP6">[16]June!$A$244:$B$277</definedName>
    <definedName name="_______RMZ1">[16]Jan!$B$123:$C$143</definedName>
    <definedName name="_______RMZ2">[16]Feb!$A$140:$B$160</definedName>
    <definedName name="_______RMZ3">[16]Mar!$A$165:$B$191</definedName>
    <definedName name="_______RMZ4">[16]Apr!$A$176:$B$208</definedName>
    <definedName name="_______RMZ5">[16]May!$A$185:$B$218</definedName>
    <definedName name="_______RMZ6">[16]June!$A$207:$B$241</definedName>
    <definedName name="_______SCB1">'[14]SCB 1 - Current'!$F$10</definedName>
    <definedName name="_______SCB2">'[14]SCB 2 - Current'!$F$11</definedName>
    <definedName name="_______SEC1">[16]Feb!#REF!</definedName>
    <definedName name="_______SEC3">[16]Mar!#REF!</definedName>
    <definedName name="_______SEC4">[16]Apr!#REF!</definedName>
    <definedName name="_______SEC5">[16]May!#REF!</definedName>
    <definedName name="_______SEC6">[19]JUNE!$A$173:$B$190</definedName>
    <definedName name="_______SH11">[16]Feb!#REF!</definedName>
    <definedName name="_______SH12">[16]Feb!#REF!</definedName>
    <definedName name="_______SH13">[16]Mar!#REF!</definedName>
    <definedName name="_______SH14">[16]Apr!#REF!</definedName>
    <definedName name="_______SH15">[16]May!#REF!</definedName>
    <definedName name="_______SH21">[16]Feb!#REF!</definedName>
    <definedName name="_______SH22">[16]Feb!#REF!</definedName>
    <definedName name="_______SH23">[16]Mar!#REF!</definedName>
    <definedName name="_______SH24">[16]Apr!#REF!</definedName>
    <definedName name="_______SH25">[16]May!#REF!</definedName>
    <definedName name="_______SH26">[18]June!$A$198:$B$209</definedName>
    <definedName name="_______SHD2">[16]Feb!#REF!</definedName>
    <definedName name="_______SHD3">[16]Mar!#REF!</definedName>
    <definedName name="_______SHD4">[16]Apr!#REF!</definedName>
    <definedName name="_______SHD5">[16]May!#REF!</definedName>
    <definedName name="_______SHD6">[18]June!$A$149:$B$168</definedName>
    <definedName name="_______SHI16">[18]June!$A$171:$B$195</definedName>
    <definedName name="_______SOD2">[16]Feb!#REF!</definedName>
    <definedName name="_______SOD3">[16]Mar!#REF!</definedName>
    <definedName name="_______SOD4">[16]Apr!#REF!</definedName>
    <definedName name="_______SOD5">[16]May!#REF!</definedName>
    <definedName name="_______SOD6">[18]June!$A$235:$B$259</definedName>
    <definedName name="_______st1">#REF!</definedName>
    <definedName name="_______SUL4">[16]Apr!#REF!</definedName>
    <definedName name="_______SUL5">[16]May!#REF!</definedName>
    <definedName name="_______TAX2">#REF!</definedName>
    <definedName name="_______TG11">[16]Feb!#REF!</definedName>
    <definedName name="_______TG12">[16]Feb!#REF!</definedName>
    <definedName name="_______TG13">[16]Mar!#REF!</definedName>
    <definedName name="_______TG14">[16]Apr!#REF!</definedName>
    <definedName name="_______TG15">[16]May!#REF!</definedName>
    <definedName name="_______TG23">[16]Mar!#REF!</definedName>
    <definedName name="_______TG24">[16]Apr!#REF!</definedName>
    <definedName name="_______TG25">[16]May!#REF!</definedName>
    <definedName name="_______TR1">[16]Feb!#REF!</definedName>
    <definedName name="_______TR2">[16]Feb!#REF!</definedName>
    <definedName name="_______TR3">[16]Mar!#REF!</definedName>
    <definedName name="_______TR4">[16]Apr!#REF!</definedName>
    <definedName name="_______TR5">[16]May!#REF!</definedName>
    <definedName name="_______Us1">#REF!</definedName>
    <definedName name="_______Us2">#REF!</definedName>
    <definedName name="_______uua1">#REF!</definedName>
    <definedName name="_______wew3">#REF!</definedName>
    <definedName name="_______WS1">[16]Feb!#REF!</definedName>
    <definedName name="_______WS2">[16]Feb!#REF!</definedName>
    <definedName name="_______WS3">[16]Mar!#REF!</definedName>
    <definedName name="_______WS4">[16]Apr!#REF!</definedName>
    <definedName name="_______WS5">[16]May!#REF!</definedName>
    <definedName name="_______WT1">[16]Jan!$B$96:$C$96</definedName>
    <definedName name="_______WT2">[16]Feb!$A$106:$B$108</definedName>
    <definedName name="_______WT3">[16]Mar!$A$126:$B$128</definedName>
    <definedName name="_______WT4">[16]Apr!$A$134:$B$136</definedName>
    <definedName name="_______WT5">[16]May!$A$137:$B$141</definedName>
    <definedName name="_______WT6">[16]June!$A$151:$B$157</definedName>
    <definedName name="_______YD2">[16]Feb!#REF!</definedName>
    <definedName name="_______YD3">[16]Mar!#REF!</definedName>
    <definedName name="_______YD4">[16]Apr!#REF!</definedName>
    <definedName name="_______YD5">[16]May!#REF!</definedName>
    <definedName name="_______YD6">[18]June!$A$30:$B$54</definedName>
    <definedName name="______a1" hidden="1">{"cashflow",#N/A,FALSE,"CASHFLOW "}</definedName>
    <definedName name="______a10" hidden="1">{"sales",#N/A,FALSE,"SALES"}</definedName>
    <definedName name="______a2" hidden="1">{"hilight1",#N/A,FALSE,"HILIGHT1"}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_aq34">'[15]เงินกู้ MGC'!$F$15</definedName>
    <definedName name="______aq4">[15]เงินกู้ธนชาติ!$E$17</definedName>
    <definedName name="______aq678">'[15]เงินกู้ MGC'!$E$17</definedName>
    <definedName name="______AUX11">[16]Feb!#REF!</definedName>
    <definedName name="______AUX12">[16]Feb!#REF!</definedName>
    <definedName name="______AUX13">[16]Mar!#REF!</definedName>
    <definedName name="______AUX14">[16]Apr!#REF!</definedName>
    <definedName name="______AUX15">[16]May!#REF!</definedName>
    <definedName name="______AUX16">[17]June!$A$59:$B$62</definedName>
    <definedName name="______BLC11">[16]Feb!#REF!</definedName>
    <definedName name="______BLC12">[16]Feb!#REF!</definedName>
    <definedName name="______BLC13">[16]Mar!#REF!</definedName>
    <definedName name="______BLC14">[16]Apr!#REF!</definedName>
    <definedName name="______BLC15">[16]May!#REF!</definedName>
    <definedName name="______BLC16">[18]June!$A$133:$B$142</definedName>
    <definedName name="______BLC23">[16]Mar!#REF!</definedName>
    <definedName name="______BLC24">[16]Apr!#REF!</definedName>
    <definedName name="______BLC25">[16]May!#REF!</definedName>
    <definedName name="______BLC26">[18]June!$A$145:$B$146</definedName>
    <definedName name="______CAS11">[16]Feb!#REF!</definedName>
    <definedName name="______CAS12">[16]Feb!#REF!</definedName>
    <definedName name="______CAS13">[16]Mar!#REF!</definedName>
    <definedName name="______CAS14">[16]Apr!#REF!</definedName>
    <definedName name="______CAS15">[16]May!#REF!</definedName>
    <definedName name="______CAS16">[18]June!$A$299:$B$303</definedName>
    <definedName name="______CAS21">[16]Feb!#REF!</definedName>
    <definedName name="______CAS22">[16]Feb!#REF!</definedName>
    <definedName name="______CAS23">[16]Mar!#REF!</definedName>
    <definedName name="______CAS24">[16]Apr!#REF!</definedName>
    <definedName name="______CAS25">[16]May!#REF!</definedName>
    <definedName name="______CAS26">[18]June!$A$306:$B$311</definedName>
    <definedName name="______CDC1">[16]Feb!#REF!</definedName>
    <definedName name="______CDC2">[16]Feb!#REF!</definedName>
    <definedName name="______CDC3">[16]Mar!#REF!</definedName>
    <definedName name="______CDC4">[16]Apr!#REF!</definedName>
    <definedName name="______CDC5">[16]May!#REF!</definedName>
    <definedName name="______CDC6">[19]JUNE!$A$44:$B$54</definedName>
    <definedName name="______CHE1">[16]Feb!#REF!</definedName>
    <definedName name="______CHE26">[18]June!$A$325:$B$354</definedName>
    <definedName name="______CHE3">[16]Mar!#REF!</definedName>
    <definedName name="______CHE4">[16]Apr!#REF!</definedName>
    <definedName name="______CHE5">[16]May!#REF!</definedName>
    <definedName name="______CUL6">[18]June!$A$370:$B$371</definedName>
    <definedName name="______CUR1">#REF!</definedName>
    <definedName name="______DAT1">[20]BMCT2003!#REF!</definedName>
    <definedName name="______DAT12">[20]BMCT2003!#REF!</definedName>
    <definedName name="______DAT2">[20]BMCT2003!#REF!</definedName>
    <definedName name="______DAT4">[20]BMCT2003!#REF!</definedName>
    <definedName name="______DAT5">[20]BMCT2003!#REF!</definedName>
    <definedName name="______DAT6">[20]BMCT2003!#REF!</definedName>
    <definedName name="______DAT7">[20]BMCT2003!#REF!</definedName>
    <definedName name="______DAT8">[20]BMCT2003!#REF!</definedName>
    <definedName name="______DAT9">[20]BMCT2003!#REF!</definedName>
    <definedName name="______DIG11">[16]Feb!#REF!</definedName>
    <definedName name="______DIG12">[16]Feb!#REF!</definedName>
    <definedName name="______DIG13">[16]Mar!#REF!</definedName>
    <definedName name="______DIG14">[16]Apr!#REF!</definedName>
    <definedName name="______DIG15">[16]May!#REF!</definedName>
    <definedName name="______DIG16">[18]June!$A$107:$B$112</definedName>
    <definedName name="______DIG23">[16]Mar!#REF!</definedName>
    <definedName name="______DIG24">[16]Apr!#REF!</definedName>
    <definedName name="______DIG25">[16]May!#REF!</definedName>
    <definedName name="______DIG26">[18]June!$A$115:$B$120</definedName>
    <definedName name="______dkk1">#REF!</definedName>
    <definedName name="______dkk2">#REF!</definedName>
    <definedName name="______DMP21">[16]Feb!#REF!</definedName>
    <definedName name="______DMP22">[16]Feb!#REF!</definedName>
    <definedName name="______DMP23">[16]Mar!#REF!</definedName>
    <definedName name="______DMP24">[16]Apr!#REF!</definedName>
    <definedName name="______DMP25">[16]May!#REF!</definedName>
    <definedName name="______DMP26">[17]June!$A$88:$B$90</definedName>
    <definedName name="______DSP2">[16]Feb!#REF!</definedName>
    <definedName name="______DSP3">[16]Mar!#REF!</definedName>
    <definedName name="______DSP4">[16]Apr!#REF!</definedName>
    <definedName name="______DSP5">[16]May!#REF!</definedName>
    <definedName name="______DSP6">[18]June!$A$212:$B$232</definedName>
    <definedName name="______EFT1">[16]Jan!$B$99:$C$99</definedName>
    <definedName name="______EFT2">[16]Feb!$A$111:$B$112</definedName>
    <definedName name="______EFT3">[16]Mar!$A$131:$B$132</definedName>
    <definedName name="______EFT4">[16]Apr!$A$139:$B$142</definedName>
    <definedName name="______EFT5">[16]May!$A$144:$B$150</definedName>
    <definedName name="______EFT6">[16]June!$A$160:$B$169</definedName>
    <definedName name="______ELE1">[16]Feb!#REF!</definedName>
    <definedName name="______ELE4">[16]Apr!#REF!</definedName>
    <definedName name="______ELE5">[16]May!#REF!</definedName>
    <definedName name="______ELE6">[17]June!$A$177:$B$237</definedName>
    <definedName name="______ENG1">[16]Feb!#REF!</definedName>
    <definedName name="______ENG3">[16]Mar!#REF!</definedName>
    <definedName name="______ENG4">[16]Apr!#REF!</definedName>
    <definedName name="______ENG5">[16]May!#REF!</definedName>
    <definedName name="______ENV1">[16]Jan!$B$76:$C$93</definedName>
    <definedName name="______ENV2">[16]Feb!$A$84:$B$103</definedName>
    <definedName name="______ENV3">[16]Mar!$A$95:$B$123</definedName>
    <definedName name="______ENV4">[16]Apr!$A$100:$B$131</definedName>
    <definedName name="______ENV5">[16]May!$A$101:$B$134</definedName>
    <definedName name="______ENV6">[16]June!$A$113:$B$148</definedName>
    <definedName name="______EVA11">[16]Feb!#REF!</definedName>
    <definedName name="______EVA12">[16]Feb!#REF!</definedName>
    <definedName name="______EVA13">[16]Mar!#REF!</definedName>
    <definedName name="______EVA14">[16]Apr!#REF!</definedName>
    <definedName name="______EVA15">[16]May!#REF!</definedName>
    <definedName name="______EVA16">[18]June!$A$262:$B$266</definedName>
    <definedName name="______EVA21">[16]Feb!#REF!</definedName>
    <definedName name="______EVA22">[16]Feb!#REF!</definedName>
    <definedName name="______EVA23">[16]Mar!#REF!</definedName>
    <definedName name="______EVA24">[16]Apr!#REF!</definedName>
    <definedName name="______EVA25">[16]May!#REF!</definedName>
    <definedName name="______EVA26">[18]June!$A$269:$B$275</definedName>
    <definedName name="______Exp1">#REF!</definedName>
    <definedName name="______exp10">#REF!</definedName>
    <definedName name="______exp11">#REF!</definedName>
    <definedName name="______exp12">#REF!</definedName>
    <definedName name="______exp13">#REF!</definedName>
    <definedName name="______exp14">#REF!</definedName>
    <definedName name="______Exp2">#REF!</definedName>
    <definedName name="______EXP22">#REF!</definedName>
    <definedName name="______exp5">#REF!</definedName>
    <definedName name="______exp7">#REF!</definedName>
    <definedName name="______exp8">#REF!</definedName>
    <definedName name="______exp9">#REF!</definedName>
    <definedName name="______fob1">#REF!</definedName>
    <definedName name="______h2">[21]เงินกู้ธนชาติ!$G$2</definedName>
    <definedName name="______ISO1">[16]Feb!#REF!</definedName>
    <definedName name="______ISO3">[16]Mar!#REF!</definedName>
    <definedName name="______ISO4">[16]Apr!#REF!</definedName>
    <definedName name="______ISO5">[16]May!#REF!</definedName>
    <definedName name="______ISO6">[18]June!$A$382:$B$401</definedName>
    <definedName name="______ITD1">[16]Feb!#REF!</definedName>
    <definedName name="______ITD3">[16]Mar!#REF!</definedName>
    <definedName name="______ITD4">[16]Apr!#REF!</definedName>
    <definedName name="______ITD5">[16]May!#REF!</definedName>
    <definedName name="______ITD6">[17]June!$A$240:$B$261</definedName>
    <definedName name="______lit1">#REF!</definedName>
    <definedName name="______lit2">#REF!</definedName>
    <definedName name="______MD1">[16]Jan!$B$8:$C$29</definedName>
    <definedName name="______MD2">[16]Feb!$A$8:$B$31</definedName>
    <definedName name="______MD3">[16]Mar!$A$9:$B$37</definedName>
    <definedName name="______MD4">[16]Apr!$A$9:$B$37</definedName>
    <definedName name="______MD5">[16]May!$A$9:$B$36</definedName>
    <definedName name="______MD6">[16]June!$A$9:$B$41</definedName>
    <definedName name="______PD2">[16]Feb!#REF!</definedName>
    <definedName name="______PD3">[16]Mar!#REF!</definedName>
    <definedName name="______PD4">[16]Apr!#REF!</definedName>
    <definedName name="______PD5">[16]May!#REF!</definedName>
    <definedName name="______PD6">[18]June!$A$9:$B$27</definedName>
    <definedName name="______PG1">[16]Jan!$B$32:$C$46</definedName>
    <definedName name="______PG2">[16]Feb!$A$34:$B$50</definedName>
    <definedName name="______PG3">[16]Mar!$A$40:$B$56</definedName>
    <definedName name="______PG4">[16]Apr!$A$40:$B$57</definedName>
    <definedName name="______PG5">[16]May!$A$39:$B$57</definedName>
    <definedName name="______PG6">[16]June!$A$44:$B$64</definedName>
    <definedName name="______PHR1">[16]Feb!#REF!</definedName>
    <definedName name="______PHR2">[16]Feb!#REF!</definedName>
    <definedName name="______PHR3">[16]Mar!#REF!</definedName>
    <definedName name="______PHR4">[16]Apr!#REF!</definedName>
    <definedName name="______PHR5">[16]May!#REF!</definedName>
    <definedName name="______PM2">[16]Feb!#REF!</definedName>
    <definedName name="______PM3">[16]Mar!#REF!</definedName>
    <definedName name="______PM4">[16]Apr!#REF!</definedName>
    <definedName name="______PM5">[16]May!#REF!</definedName>
    <definedName name="______PM6">[18]June!$A$57:$B$78</definedName>
    <definedName name="______PMD1">[16]MD_R!$B$8:$J$36</definedName>
    <definedName name="______pp1">#REF!</definedName>
    <definedName name="______pp2">#REF!</definedName>
    <definedName name="______pp3">#REF!</definedName>
    <definedName name="______pp4">#REF!</definedName>
    <definedName name="______pp5">#REF!</definedName>
    <definedName name="______pp6">#REF!</definedName>
    <definedName name="______pp7">#REF!</definedName>
    <definedName name="______PR1">[16]Feb!#REF!</definedName>
    <definedName name="______PR2">[16]Feb!#REF!</definedName>
    <definedName name="______PR3">[16]Mar!#REF!</definedName>
    <definedName name="______PR4">[16]Apr!#REF!</definedName>
    <definedName name="______PR5">[16]May!#REF!</definedName>
    <definedName name="______PR6">[19]JUNE!$A$9:$B$41</definedName>
    <definedName name="______PRG1">[16]Jan!$B$102:$C$120</definedName>
    <definedName name="______PRG2">[16]Feb!$A$115:$B$134</definedName>
    <definedName name="______PRG3">[16]Mar!$A$135:$B$156</definedName>
    <definedName name="______PRG4">[16]Apr!$A$145:$B$167</definedName>
    <definedName name="______PRG5">[16]May!$A$153:$B$175</definedName>
    <definedName name="______PRG6">[16]June!$A$172:$B$196</definedName>
    <definedName name="______PRM1">[16]Jan!#REF!</definedName>
    <definedName name="______PRM2">[16]Feb!#REF!</definedName>
    <definedName name="______PRM3">[16]Mar!#REF!</definedName>
    <definedName name="______PRM4">[16]Apr!#REF!</definedName>
    <definedName name="______PRM5">[16]May!#REF!</definedName>
    <definedName name="______PRM6">[19]JUNE!$A$217:$B$225</definedName>
    <definedName name="______QA1">[16]Jan!$B$49:$C$73</definedName>
    <definedName name="______QA2">[16]Feb!$A$53:$B$81</definedName>
    <definedName name="______QA3">[16]Mar!$A$59:$B$92</definedName>
    <definedName name="______QA4">[16]Apr!$A$60:$B$97</definedName>
    <definedName name="______QA5">[16]May!$A$60:$B$98</definedName>
    <definedName name="______QA6">[16]June!$A$68:$B$110</definedName>
    <definedName name="______REB11">[16]Feb!#REF!</definedName>
    <definedName name="______REB12">[16]Feb!#REF!</definedName>
    <definedName name="______REB13">[16]Mar!#REF!</definedName>
    <definedName name="______REB14">[16]Apr!#REF!</definedName>
    <definedName name="______REB15">[16]May!#REF!</definedName>
    <definedName name="______REB16">[18]June!$A$278:$B$288</definedName>
    <definedName name="______REB21">[16]Feb!#REF!</definedName>
    <definedName name="______REB22">[16]Feb!#REF!</definedName>
    <definedName name="______REB23">[16]Mar!#REF!</definedName>
    <definedName name="______REB24">[16]Apr!#REF!</definedName>
    <definedName name="______REB25">[16]May!#REF!</definedName>
    <definedName name="______REB26">[18]June!$A$291:$B$296</definedName>
    <definedName name="______REC02">[18]Feb!$H$253:$I$258</definedName>
    <definedName name="______REC2">[18]Feb!$A$804:$B$838</definedName>
    <definedName name="______RMD2">[16]Feb!$A$137:$B$137</definedName>
    <definedName name="______RMD3">[16]Mar!$A$159:$B$162</definedName>
    <definedName name="______RMD4">[16]Apr!$A$170:$B$173</definedName>
    <definedName name="______RMD5">[16]May!$A$178:$B$182</definedName>
    <definedName name="______RMD6">[16]June!$A$199:$B$204</definedName>
    <definedName name="______RMP1">[16]Jan!$B$146:$C$160</definedName>
    <definedName name="______RMP2">[16]Feb!$A$163:$B$188</definedName>
    <definedName name="______RMP3">[16]Mar!$A$194:$B$224</definedName>
    <definedName name="______RMP4">[16]Apr!$A$211:$B$241</definedName>
    <definedName name="______RMP5">[16]May!$A$221:$B$254</definedName>
    <definedName name="______RMP6">[16]June!$A$244:$B$277</definedName>
    <definedName name="______RMZ1">[16]Jan!$B$123:$C$143</definedName>
    <definedName name="______RMZ2">[16]Feb!$A$140:$B$160</definedName>
    <definedName name="______RMZ3">[16]Mar!$A$165:$B$191</definedName>
    <definedName name="______RMZ4">[16]Apr!$A$176:$B$208</definedName>
    <definedName name="______RMZ5">[16]May!$A$185:$B$218</definedName>
    <definedName name="______RMZ6">[16]June!$A$207:$B$241</definedName>
    <definedName name="______SCB1">'[14]SCB 1 - Current'!$F$10</definedName>
    <definedName name="______SCB2">'[14]SCB 2 - Current'!$F$11</definedName>
    <definedName name="______SEC1">[16]Feb!#REF!</definedName>
    <definedName name="______SEC3">[16]Mar!#REF!</definedName>
    <definedName name="______SEC4">[16]Apr!#REF!</definedName>
    <definedName name="______SEC5">[16]May!#REF!</definedName>
    <definedName name="______SEC6">[19]JUNE!$A$173:$B$190</definedName>
    <definedName name="______SH11">[16]Feb!#REF!</definedName>
    <definedName name="______SH12">[16]Feb!#REF!</definedName>
    <definedName name="______SH13">[16]Mar!#REF!</definedName>
    <definedName name="______SH14">[16]Apr!#REF!</definedName>
    <definedName name="______SH15">[16]May!#REF!</definedName>
    <definedName name="______SH21">[16]Feb!#REF!</definedName>
    <definedName name="______SH22">[16]Feb!#REF!</definedName>
    <definedName name="______SH23">[16]Mar!#REF!</definedName>
    <definedName name="______SH24">[16]Apr!#REF!</definedName>
    <definedName name="______SH25">[16]May!#REF!</definedName>
    <definedName name="______SH26">[18]June!$A$198:$B$209</definedName>
    <definedName name="______SHD2">[16]Feb!#REF!</definedName>
    <definedName name="______SHD3">[16]Mar!#REF!</definedName>
    <definedName name="______SHD4">[16]Apr!#REF!</definedName>
    <definedName name="______SHD5">[16]May!#REF!</definedName>
    <definedName name="______SHD6">[18]June!$A$149:$B$168</definedName>
    <definedName name="______SHI16">[18]June!$A$171:$B$195</definedName>
    <definedName name="______SOD2">[16]Feb!#REF!</definedName>
    <definedName name="______SOD3">[16]Mar!#REF!</definedName>
    <definedName name="______SOD4">[16]Apr!#REF!</definedName>
    <definedName name="______SOD5">[16]May!#REF!</definedName>
    <definedName name="______SOD6">[18]June!$A$235:$B$259</definedName>
    <definedName name="______st1">#REF!</definedName>
    <definedName name="______SUL4">[16]Apr!#REF!</definedName>
    <definedName name="______SUL5">[16]May!#REF!</definedName>
    <definedName name="______TAX2">#REF!</definedName>
    <definedName name="______tb1">'[22]TrialBalance Q3-2002'!$A$1:$H$301</definedName>
    <definedName name="______TG11">[16]Feb!#REF!</definedName>
    <definedName name="______TG12">[16]Feb!#REF!</definedName>
    <definedName name="______TG13">[16]Mar!#REF!</definedName>
    <definedName name="______TG14">[16]Apr!#REF!</definedName>
    <definedName name="______TG15">[16]May!#REF!</definedName>
    <definedName name="______TG23">[16]Mar!#REF!</definedName>
    <definedName name="______TG24">[16]Apr!#REF!</definedName>
    <definedName name="______TG25">[16]May!#REF!</definedName>
    <definedName name="______TR1">[16]Feb!#REF!</definedName>
    <definedName name="______TR2">[16]Feb!#REF!</definedName>
    <definedName name="______TR3">[16]Mar!#REF!</definedName>
    <definedName name="______TR4">[16]Apr!#REF!</definedName>
    <definedName name="______TR5">[16]May!#REF!</definedName>
    <definedName name="______Us1">#REF!</definedName>
    <definedName name="______Us2">#REF!</definedName>
    <definedName name="______uua1">#REF!</definedName>
    <definedName name="______V1" hidden="1">{"sales",#N/A,FALSE,"SALES"}</definedName>
    <definedName name="______wew3">#REF!</definedName>
    <definedName name="______WS1">[16]Feb!#REF!</definedName>
    <definedName name="______WS2">[16]Feb!#REF!</definedName>
    <definedName name="______WS3">[16]Mar!#REF!</definedName>
    <definedName name="______WS4">[16]Apr!#REF!</definedName>
    <definedName name="______WS5">[16]May!#REF!</definedName>
    <definedName name="______WT1">[16]Jan!$B$96:$C$96</definedName>
    <definedName name="______WT2">[16]Feb!$A$106:$B$108</definedName>
    <definedName name="______WT3">[16]Mar!$A$126:$B$128</definedName>
    <definedName name="______WT4">[16]Apr!$A$134:$B$136</definedName>
    <definedName name="______WT5">[16]May!$A$137:$B$141</definedName>
    <definedName name="______WT6">[16]June!$A$151:$B$157</definedName>
    <definedName name="______YD2">[16]Feb!#REF!</definedName>
    <definedName name="______YD3">[16]Mar!#REF!</definedName>
    <definedName name="______YD4">[16]Apr!#REF!</definedName>
    <definedName name="______YD5">[16]May!#REF!</definedName>
    <definedName name="______YD6">[18]June!$A$30:$B$54</definedName>
    <definedName name="_____a1" hidden="1">{"cashflow",#N/A,FALSE,"CASHFLOW "}</definedName>
    <definedName name="_____a10" hidden="1">{"sales",#N/A,FALSE,"SALES"}</definedName>
    <definedName name="_____a2" hidden="1">{"hilight1",#N/A,FALSE,"HILIGHT1"}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_aq34">'[23]เงินกู้ MGC'!$F$15</definedName>
    <definedName name="_____aq4">[23]เงินกู้ธนชาติ!$E$17</definedName>
    <definedName name="_____aq678">'[23]เงินกู้ MGC'!$E$17</definedName>
    <definedName name="_____AUX11">[16]Feb!#REF!</definedName>
    <definedName name="_____AUX12">[16]Feb!#REF!</definedName>
    <definedName name="_____AUX13">[16]Mar!#REF!</definedName>
    <definedName name="_____AUX14">[16]Apr!#REF!</definedName>
    <definedName name="_____AUX15">[16]May!#REF!</definedName>
    <definedName name="_____AUX16">[17]June!$A$59:$B$62</definedName>
    <definedName name="_____BLC11">[16]Feb!#REF!</definedName>
    <definedName name="_____BLC12">[16]Feb!#REF!</definedName>
    <definedName name="_____BLC13">[16]Mar!#REF!</definedName>
    <definedName name="_____BLC14">[16]Apr!#REF!</definedName>
    <definedName name="_____BLC15">[16]May!#REF!</definedName>
    <definedName name="_____BLC16">[18]June!$A$133:$B$142</definedName>
    <definedName name="_____BLC23">[16]Mar!#REF!</definedName>
    <definedName name="_____BLC24">[16]Apr!#REF!</definedName>
    <definedName name="_____BLC25">[16]May!#REF!</definedName>
    <definedName name="_____BLC26">[18]June!$A$145:$B$146</definedName>
    <definedName name="_____CAS11">[16]Feb!#REF!</definedName>
    <definedName name="_____CAS12">[16]Feb!#REF!</definedName>
    <definedName name="_____CAS13">[16]Mar!#REF!</definedName>
    <definedName name="_____CAS14">[16]Apr!#REF!</definedName>
    <definedName name="_____CAS15">[16]May!#REF!</definedName>
    <definedName name="_____CAS16">[18]June!$A$299:$B$303</definedName>
    <definedName name="_____CAS21">[16]Feb!#REF!</definedName>
    <definedName name="_____CAS22">[16]Feb!#REF!</definedName>
    <definedName name="_____CAS23">[16]Mar!#REF!</definedName>
    <definedName name="_____CAS24">[16]Apr!#REF!</definedName>
    <definedName name="_____CAS25">[16]May!#REF!</definedName>
    <definedName name="_____CAS26">[18]June!$A$306:$B$311</definedName>
    <definedName name="_____CDC1">[16]Feb!#REF!</definedName>
    <definedName name="_____CDC2">[16]Feb!#REF!</definedName>
    <definedName name="_____CDC3">[16]Mar!#REF!</definedName>
    <definedName name="_____CDC4">[16]Apr!#REF!</definedName>
    <definedName name="_____CDC5">[16]May!#REF!</definedName>
    <definedName name="_____CDC6">[19]JUNE!$A$44:$B$54</definedName>
    <definedName name="_____CHE1">[16]Feb!#REF!</definedName>
    <definedName name="_____CHE26">[18]June!$A$325:$B$354</definedName>
    <definedName name="_____CHE3">[16]Mar!#REF!</definedName>
    <definedName name="_____CHE4">[16]Apr!#REF!</definedName>
    <definedName name="_____CHE5">[16]May!#REF!</definedName>
    <definedName name="_____CUL6">[18]June!$A$370:$B$371</definedName>
    <definedName name="_____CUR1">#REF!</definedName>
    <definedName name="_____DAT1">'[24]N-11.3'!#REF!</definedName>
    <definedName name="_____DAT12">[25]BMCT2003!#REF!</definedName>
    <definedName name="_____DAT2">[25]BMCT2003!#REF!</definedName>
    <definedName name="_____DAT4">[25]BMCT2003!#REF!</definedName>
    <definedName name="_____DAT5">[25]BMCT2003!#REF!</definedName>
    <definedName name="_____DAT6">[25]BMCT2003!#REF!</definedName>
    <definedName name="_____DAT7">[25]BMCT2003!#REF!</definedName>
    <definedName name="_____DAT8">[25]BMCT2003!#REF!</definedName>
    <definedName name="_____DAT9">[25]BMCT2003!#REF!</definedName>
    <definedName name="_____DIG11">[16]Feb!#REF!</definedName>
    <definedName name="_____DIG12">[16]Feb!#REF!</definedName>
    <definedName name="_____DIG13">[16]Mar!#REF!</definedName>
    <definedName name="_____DIG14">[16]Apr!#REF!</definedName>
    <definedName name="_____DIG15">[16]May!#REF!</definedName>
    <definedName name="_____DIG16">[18]June!$A$107:$B$112</definedName>
    <definedName name="_____DIG23">[16]Mar!#REF!</definedName>
    <definedName name="_____DIG24">[16]Apr!#REF!</definedName>
    <definedName name="_____DIG25">[16]May!#REF!</definedName>
    <definedName name="_____DIG26">[18]June!$A$115:$B$120</definedName>
    <definedName name="_____dkk1">#REF!</definedName>
    <definedName name="_____dkk2">#REF!</definedName>
    <definedName name="_____DMP21">[16]Feb!#REF!</definedName>
    <definedName name="_____DMP22">[16]Feb!#REF!</definedName>
    <definedName name="_____DMP23">[16]Mar!#REF!</definedName>
    <definedName name="_____DMP24">[16]Apr!#REF!</definedName>
    <definedName name="_____DMP25">[16]May!#REF!</definedName>
    <definedName name="_____DMP26">[17]June!$A$88:$B$90</definedName>
    <definedName name="_____DSP2">[16]Feb!#REF!</definedName>
    <definedName name="_____DSP3">[16]Mar!#REF!</definedName>
    <definedName name="_____DSP4">[16]Apr!#REF!</definedName>
    <definedName name="_____DSP5">[16]May!#REF!</definedName>
    <definedName name="_____DSP6">[18]June!$A$212:$B$232</definedName>
    <definedName name="_____EFT1">[16]Jan!$B$99:$C$99</definedName>
    <definedName name="_____EFT2">[16]Feb!$A$111:$B$112</definedName>
    <definedName name="_____EFT3">[16]Mar!$A$131:$B$132</definedName>
    <definedName name="_____EFT4">[16]Apr!$A$139:$B$142</definedName>
    <definedName name="_____EFT5">[16]May!$A$144:$B$150</definedName>
    <definedName name="_____EFT6">[16]June!$A$160:$B$169</definedName>
    <definedName name="_____ELE1">[16]Feb!#REF!</definedName>
    <definedName name="_____ELE4">[16]Apr!#REF!</definedName>
    <definedName name="_____ELE5">[16]May!#REF!</definedName>
    <definedName name="_____ELE6">[17]June!$A$177:$B$237</definedName>
    <definedName name="_____ENG1">[16]Feb!#REF!</definedName>
    <definedName name="_____ENG3">[16]Mar!#REF!</definedName>
    <definedName name="_____ENG4">[16]Apr!#REF!</definedName>
    <definedName name="_____ENG5">[16]May!#REF!</definedName>
    <definedName name="_____ENV1">[16]Jan!$B$76:$C$93</definedName>
    <definedName name="_____ENV2">[16]Feb!$A$84:$B$103</definedName>
    <definedName name="_____ENV3">[16]Mar!$A$95:$B$123</definedName>
    <definedName name="_____ENV4">[16]Apr!$A$100:$B$131</definedName>
    <definedName name="_____ENV5">[16]May!$A$101:$B$134</definedName>
    <definedName name="_____ENV6">[16]June!$A$113:$B$148</definedName>
    <definedName name="_____EVA11">[16]Feb!#REF!</definedName>
    <definedName name="_____EVA12">[16]Feb!#REF!</definedName>
    <definedName name="_____EVA13">[16]Mar!#REF!</definedName>
    <definedName name="_____EVA14">[16]Apr!#REF!</definedName>
    <definedName name="_____EVA15">[16]May!#REF!</definedName>
    <definedName name="_____EVA16">[18]June!$A$262:$B$266</definedName>
    <definedName name="_____EVA21">[16]Feb!#REF!</definedName>
    <definedName name="_____EVA22">[16]Feb!#REF!</definedName>
    <definedName name="_____EVA23">[16]Mar!#REF!</definedName>
    <definedName name="_____EVA24">[16]Apr!#REF!</definedName>
    <definedName name="_____EVA25">[16]May!#REF!</definedName>
    <definedName name="_____EVA26">[18]June!$A$269:$B$275</definedName>
    <definedName name="_____Exp1">#REF!</definedName>
    <definedName name="_____exp10">#REF!</definedName>
    <definedName name="_____exp11">#REF!</definedName>
    <definedName name="_____exp12">#REF!</definedName>
    <definedName name="_____exp13">#REF!</definedName>
    <definedName name="_____exp14">#REF!</definedName>
    <definedName name="_____Exp2">#REF!</definedName>
    <definedName name="_____EXP22">#REF!</definedName>
    <definedName name="_____exp5">#REF!</definedName>
    <definedName name="_____exp7">#REF!</definedName>
    <definedName name="_____exp8">#REF!</definedName>
    <definedName name="_____exp9">#REF!</definedName>
    <definedName name="_____fob1">#REF!</definedName>
    <definedName name="_____h2">[26]เงินกู้ธนชาติ!$G$2</definedName>
    <definedName name="_____ISO1">[16]Feb!#REF!</definedName>
    <definedName name="_____ISO3">[16]Mar!#REF!</definedName>
    <definedName name="_____ISO4">[16]Apr!#REF!</definedName>
    <definedName name="_____ISO5">[16]May!#REF!</definedName>
    <definedName name="_____ISO6">[18]June!$A$382:$B$401</definedName>
    <definedName name="_____ITD1">[16]Feb!#REF!</definedName>
    <definedName name="_____ITD3">[16]Mar!#REF!</definedName>
    <definedName name="_____ITD4">[16]Apr!#REF!</definedName>
    <definedName name="_____ITD5">[16]May!#REF!</definedName>
    <definedName name="_____ITD6">[17]June!$A$240:$B$261</definedName>
    <definedName name="_____lit1">#REF!</definedName>
    <definedName name="_____lit2">#REF!</definedName>
    <definedName name="_____MD1">[16]Jan!$B$8:$C$29</definedName>
    <definedName name="_____MD2">[16]Feb!$A$8:$B$31</definedName>
    <definedName name="_____MD3">[16]Mar!$A$9:$B$37</definedName>
    <definedName name="_____MD4">[16]Apr!$A$9:$B$37</definedName>
    <definedName name="_____MD5">[16]May!$A$9:$B$36</definedName>
    <definedName name="_____MD6">[16]June!$A$9:$B$41</definedName>
    <definedName name="_____PD2">[16]Feb!#REF!</definedName>
    <definedName name="_____PD3">[16]Mar!#REF!</definedName>
    <definedName name="_____PD4">[16]Apr!#REF!</definedName>
    <definedName name="_____PD5">[16]May!#REF!</definedName>
    <definedName name="_____PD6">[18]June!$A$9:$B$27</definedName>
    <definedName name="_____PG1">[16]Jan!$B$32:$C$46</definedName>
    <definedName name="_____PG2">[16]Feb!$A$34:$B$50</definedName>
    <definedName name="_____PG3">[16]Mar!$A$40:$B$56</definedName>
    <definedName name="_____PG4">[16]Apr!$A$40:$B$57</definedName>
    <definedName name="_____PG5">[16]May!$A$39:$B$57</definedName>
    <definedName name="_____PG6">[16]June!$A$44:$B$64</definedName>
    <definedName name="_____PHR1">[16]Feb!#REF!</definedName>
    <definedName name="_____PHR2">[16]Feb!#REF!</definedName>
    <definedName name="_____PHR3">[16]Mar!#REF!</definedName>
    <definedName name="_____PHR4">[16]Apr!#REF!</definedName>
    <definedName name="_____PHR5">[16]May!#REF!</definedName>
    <definedName name="_____PM2">[16]Feb!#REF!</definedName>
    <definedName name="_____PM3">[16]Mar!#REF!</definedName>
    <definedName name="_____PM4">[16]Apr!#REF!</definedName>
    <definedName name="_____PM5">[16]May!#REF!</definedName>
    <definedName name="_____PM6">[18]June!$A$57:$B$78</definedName>
    <definedName name="_____PMD1">[16]MD_R!$B$8:$J$36</definedName>
    <definedName name="_____pp1">#REF!</definedName>
    <definedName name="_____pp2">#REF!</definedName>
    <definedName name="_____pp3">#REF!</definedName>
    <definedName name="_____pp4">#REF!</definedName>
    <definedName name="_____pp5">#REF!</definedName>
    <definedName name="_____pp6">#REF!</definedName>
    <definedName name="_____pp7">#REF!</definedName>
    <definedName name="_____PR1">[16]Feb!#REF!</definedName>
    <definedName name="_____PR2">[16]Feb!#REF!</definedName>
    <definedName name="_____PR3">[16]Mar!#REF!</definedName>
    <definedName name="_____PR4">[16]Apr!#REF!</definedName>
    <definedName name="_____PR5">[16]May!#REF!</definedName>
    <definedName name="_____PR6">[19]JUNE!$A$9:$B$41</definedName>
    <definedName name="_____PRG1">[16]Jan!$B$102:$C$120</definedName>
    <definedName name="_____PRG2">[16]Feb!$A$115:$B$134</definedName>
    <definedName name="_____PRG3">[16]Mar!$A$135:$B$156</definedName>
    <definedName name="_____PRG4">[16]Apr!$A$145:$B$167</definedName>
    <definedName name="_____PRG5">[16]May!$A$153:$B$175</definedName>
    <definedName name="_____PRG6">[16]June!$A$172:$B$196</definedName>
    <definedName name="_____PRM1">[16]Jan!#REF!</definedName>
    <definedName name="_____PRM2">[16]Feb!#REF!</definedName>
    <definedName name="_____PRM3">[16]Mar!#REF!</definedName>
    <definedName name="_____PRM4">[16]Apr!#REF!</definedName>
    <definedName name="_____PRM5">[16]May!#REF!</definedName>
    <definedName name="_____PRM6">[19]JUNE!$A$217:$B$225</definedName>
    <definedName name="_____QA1">[16]Jan!$B$49:$C$73</definedName>
    <definedName name="_____QA2">[16]Feb!$A$53:$B$81</definedName>
    <definedName name="_____QA3">[16]Mar!$A$59:$B$92</definedName>
    <definedName name="_____QA4">[16]Apr!$A$60:$B$97</definedName>
    <definedName name="_____QA5">[16]May!$A$60:$B$98</definedName>
    <definedName name="_____QA6">[16]June!$A$68:$B$110</definedName>
    <definedName name="_____REB11">[16]Feb!#REF!</definedName>
    <definedName name="_____REB12">[16]Feb!#REF!</definedName>
    <definedName name="_____REB13">[16]Mar!#REF!</definedName>
    <definedName name="_____REB14">[16]Apr!#REF!</definedName>
    <definedName name="_____REB15">[16]May!#REF!</definedName>
    <definedName name="_____REB16">[18]June!$A$278:$B$288</definedName>
    <definedName name="_____REB21">[16]Feb!#REF!</definedName>
    <definedName name="_____REB22">[16]Feb!#REF!</definedName>
    <definedName name="_____REB23">[16]Mar!#REF!</definedName>
    <definedName name="_____REB24">[16]Apr!#REF!</definedName>
    <definedName name="_____REB25">[16]May!#REF!</definedName>
    <definedName name="_____REB26">[18]June!$A$291:$B$296</definedName>
    <definedName name="_____REC02">[18]Feb!$H$253:$I$258</definedName>
    <definedName name="_____REC2">[18]Feb!$A$804:$B$838</definedName>
    <definedName name="_____RMD2">[16]Feb!$A$137:$B$137</definedName>
    <definedName name="_____RMD3">[16]Mar!$A$159:$B$162</definedName>
    <definedName name="_____RMD4">[16]Apr!$A$170:$B$173</definedName>
    <definedName name="_____RMD5">[16]May!$A$178:$B$182</definedName>
    <definedName name="_____RMD6">[16]June!$A$199:$B$204</definedName>
    <definedName name="_____RMP1">[16]Jan!$B$146:$C$160</definedName>
    <definedName name="_____RMP2">[16]Feb!$A$163:$B$188</definedName>
    <definedName name="_____RMP3">[16]Mar!$A$194:$B$224</definedName>
    <definedName name="_____RMP4">[16]Apr!$A$211:$B$241</definedName>
    <definedName name="_____RMP5">[16]May!$A$221:$B$254</definedName>
    <definedName name="_____RMP6">[16]June!$A$244:$B$277</definedName>
    <definedName name="_____RMZ1">[16]Jan!$B$123:$C$143</definedName>
    <definedName name="_____RMZ2">[16]Feb!$A$140:$B$160</definedName>
    <definedName name="_____RMZ3">[16]Mar!$A$165:$B$191</definedName>
    <definedName name="_____RMZ4">[16]Apr!$A$176:$B$208</definedName>
    <definedName name="_____RMZ5">[16]May!$A$185:$B$218</definedName>
    <definedName name="_____RMZ6">[16]June!$A$207:$B$241</definedName>
    <definedName name="_____SCB1">'[14]SCB 1 - Current'!$F$10</definedName>
    <definedName name="_____SCB2">'[14]SCB 2 - Current'!$F$11</definedName>
    <definedName name="_____SEC1">[16]Feb!#REF!</definedName>
    <definedName name="_____SEC3">[16]Mar!#REF!</definedName>
    <definedName name="_____SEC4">[16]Apr!#REF!</definedName>
    <definedName name="_____SEC5">[16]May!#REF!</definedName>
    <definedName name="_____SEC6">[19]JUNE!$A$173:$B$190</definedName>
    <definedName name="_____SH11">[16]Feb!#REF!</definedName>
    <definedName name="_____SH12">[16]Feb!#REF!</definedName>
    <definedName name="_____SH13">[16]Mar!#REF!</definedName>
    <definedName name="_____SH14">[16]Apr!#REF!</definedName>
    <definedName name="_____SH15">[16]May!#REF!</definedName>
    <definedName name="_____SH21">[16]Feb!#REF!</definedName>
    <definedName name="_____SH22">[16]Feb!#REF!</definedName>
    <definedName name="_____SH23">[16]Mar!#REF!</definedName>
    <definedName name="_____SH24">[16]Apr!#REF!</definedName>
    <definedName name="_____SH25">[16]May!#REF!</definedName>
    <definedName name="_____SH26">[18]June!$A$198:$B$209</definedName>
    <definedName name="_____SHD2">[16]Feb!#REF!</definedName>
    <definedName name="_____SHD3">[16]Mar!#REF!</definedName>
    <definedName name="_____SHD4">[16]Apr!#REF!</definedName>
    <definedName name="_____SHD5">[16]May!#REF!</definedName>
    <definedName name="_____SHD6">[18]June!$A$149:$B$168</definedName>
    <definedName name="_____SHI16">[18]June!$A$171:$B$195</definedName>
    <definedName name="_____SOD2">[16]Feb!#REF!</definedName>
    <definedName name="_____SOD3">[16]Mar!#REF!</definedName>
    <definedName name="_____SOD4">[16]Apr!#REF!</definedName>
    <definedName name="_____SOD5">[16]May!#REF!</definedName>
    <definedName name="_____SOD6">[18]June!$A$235:$B$259</definedName>
    <definedName name="_____st1">#REF!</definedName>
    <definedName name="_____SUL4">[16]Apr!#REF!</definedName>
    <definedName name="_____SUL5">[16]May!#REF!</definedName>
    <definedName name="_____TAX2">#REF!</definedName>
    <definedName name="_____tb1">'[22]TrialBalance Q3-2002'!$A$1:$H$301</definedName>
    <definedName name="_____TG11">[16]Feb!#REF!</definedName>
    <definedName name="_____TG12">[16]Feb!#REF!</definedName>
    <definedName name="_____TG13">[16]Mar!#REF!</definedName>
    <definedName name="_____TG14">[16]Apr!#REF!</definedName>
    <definedName name="_____TG15">[16]May!#REF!</definedName>
    <definedName name="_____TG23">[16]Mar!#REF!</definedName>
    <definedName name="_____TG24">[16]Apr!#REF!</definedName>
    <definedName name="_____TG25">[16]May!#REF!</definedName>
    <definedName name="_____TR1">[16]Feb!#REF!</definedName>
    <definedName name="_____TR2">[16]Feb!#REF!</definedName>
    <definedName name="_____TR3">[16]Mar!#REF!</definedName>
    <definedName name="_____TR4">[16]Apr!#REF!</definedName>
    <definedName name="_____TR5">[16]May!#REF!</definedName>
    <definedName name="_____Us1">#REF!</definedName>
    <definedName name="_____Us2">#REF!</definedName>
    <definedName name="_____uua1">#REF!</definedName>
    <definedName name="_____V1" hidden="1">{"sales",#N/A,FALSE,"SALES"}</definedName>
    <definedName name="_____wew3">#REF!</definedName>
    <definedName name="_____WS1">[16]Feb!#REF!</definedName>
    <definedName name="_____WS2">[16]Feb!#REF!</definedName>
    <definedName name="_____WS3">[16]Mar!#REF!</definedName>
    <definedName name="_____WS4">[16]Apr!#REF!</definedName>
    <definedName name="_____WS5">[16]May!#REF!</definedName>
    <definedName name="_____WT1">[16]Jan!$B$96:$C$96</definedName>
    <definedName name="_____WT2">[16]Feb!$A$106:$B$108</definedName>
    <definedName name="_____WT3">[16]Mar!$A$126:$B$128</definedName>
    <definedName name="_____WT4">[16]Apr!$A$134:$B$136</definedName>
    <definedName name="_____WT5">[16]May!$A$137:$B$141</definedName>
    <definedName name="_____WT6">[16]June!$A$151:$B$157</definedName>
    <definedName name="_____YD2">[16]Feb!#REF!</definedName>
    <definedName name="_____YD3">[16]Mar!#REF!</definedName>
    <definedName name="_____YD4">[16]Apr!#REF!</definedName>
    <definedName name="_____YD5">[16]May!#REF!</definedName>
    <definedName name="_____YD6">[18]June!$A$30:$B$54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21" hidden="1">{"hilight1",#N/A,FALSE,"HILIGHT1"}</definedName>
    <definedName name="____a212" hidden="1">{"revable",#N/A,FALSE,"REVABLE"}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ACT1">#REF!</definedName>
    <definedName name="____AJE122003">#REF!</definedName>
    <definedName name="____aq34">'[23]เงินกู้ MGC'!$F$15</definedName>
    <definedName name="____aq4">[23]เงินกู้ธนชาติ!$E$17</definedName>
    <definedName name="____aq678">'[23]เงินกู้ MGC'!$E$17</definedName>
    <definedName name="____ar2">#REF!</definedName>
    <definedName name="____AUX11">[16]Feb!#REF!</definedName>
    <definedName name="____AUX12">[16]Feb!#REF!</definedName>
    <definedName name="____AUX13">[16]Mar!#REF!</definedName>
    <definedName name="____AUX14">[16]Apr!#REF!</definedName>
    <definedName name="____AUX15">[16]May!#REF!</definedName>
    <definedName name="____AUX16">[17]June!$A$59:$B$62</definedName>
    <definedName name="____b3">'[27]2002'!$A$2:$H$301</definedName>
    <definedName name="____BLC11">[16]Feb!#REF!</definedName>
    <definedName name="____BLC12">[16]Feb!#REF!</definedName>
    <definedName name="____BLC13">[16]Mar!#REF!</definedName>
    <definedName name="____BLC14">[16]Apr!#REF!</definedName>
    <definedName name="____BLC15">[16]May!#REF!</definedName>
    <definedName name="____BLC16">[18]June!$A$133:$B$142</definedName>
    <definedName name="____BLC23">[16]Mar!#REF!</definedName>
    <definedName name="____BLC24">[16]Apr!#REF!</definedName>
    <definedName name="____BLC25">[16]May!#REF!</definedName>
    <definedName name="____BLC26">[18]June!$A$145:$B$146</definedName>
    <definedName name="____CAS11">[16]Feb!#REF!</definedName>
    <definedName name="____CAS12">[16]Feb!#REF!</definedName>
    <definedName name="____CAS13">[16]Mar!#REF!</definedName>
    <definedName name="____CAS14">[16]Apr!#REF!</definedName>
    <definedName name="____CAS15">[16]May!#REF!</definedName>
    <definedName name="____CAS16">[18]June!$A$299:$B$303</definedName>
    <definedName name="____CAS21">[16]Feb!#REF!</definedName>
    <definedName name="____CAS22">[16]Feb!#REF!</definedName>
    <definedName name="____CAS23">[16]Mar!#REF!</definedName>
    <definedName name="____CAS24">[16]Apr!#REF!</definedName>
    <definedName name="____CAS25">[16]May!#REF!</definedName>
    <definedName name="____CAS26">[18]June!$A$306:$B$311</definedName>
    <definedName name="____CDC1">[16]Feb!#REF!</definedName>
    <definedName name="____CDC2">[16]Feb!#REF!</definedName>
    <definedName name="____CDC3">[16]Mar!#REF!</definedName>
    <definedName name="____CDC4">[16]Apr!#REF!</definedName>
    <definedName name="____CDC5">[16]May!#REF!</definedName>
    <definedName name="____CDC6">[19]JUNE!$A$44:$B$54</definedName>
    <definedName name="____CHE1">[16]Feb!#REF!</definedName>
    <definedName name="____CHE26">[18]June!$A$325:$B$354</definedName>
    <definedName name="____CHE3">[16]Mar!#REF!</definedName>
    <definedName name="____CHE4">[16]Apr!#REF!</definedName>
    <definedName name="____CHE5">[16]May!#REF!</definedName>
    <definedName name="____CUL6">[18]June!$A$370:$B$371</definedName>
    <definedName name="____CUR1">#REF!</definedName>
    <definedName name="____DAT1">#REF!</definedName>
    <definedName name="____DAT10">'[28]K-2'!$K$2:$K$13</definedName>
    <definedName name="____DAT11">'[28]K-2'!$L$2:$L$13</definedName>
    <definedName name="____DAT12">'[28]K-2'!$M$2:$M$13</definedName>
    <definedName name="____DAT13">'[28]K-2'!$N$2:$N$13</definedName>
    <definedName name="____DAT14">#REF!</definedName>
    <definedName name="____DAT15">'[29]K-3A'!#REF!</definedName>
    <definedName name="____DAT16">[30]ALL!#REF!</definedName>
    <definedName name="____DAT17">#REF!</definedName>
    <definedName name="____DAT18">'[29]K-3A'!#REF!</definedName>
    <definedName name="____DAT19">'[29]K-3A'!#REF!</definedName>
    <definedName name="____DAT2">#REF!</definedName>
    <definedName name="____DAT20">#REF!</definedName>
    <definedName name="____DAT21">'[29]K-3A'!#REF!</definedName>
    <definedName name="____DAT22">'[29]K-3A'!#REF!</definedName>
    <definedName name="____DAT23">'[29]K-3A'!#REF!</definedName>
    <definedName name="____DAT24">#REF!</definedName>
    <definedName name="____DAT25">#REF!</definedName>
    <definedName name="____DAT26">'[29]K-3A'!#REF!</definedName>
    <definedName name="____DAT27">'[29]K-3A'!#REF!</definedName>
    <definedName name="____DAT28">'[29]K-3A'!#REF!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'[28]K-2'!$I$2:$I$13</definedName>
    <definedName name="____DIG11">[16]Feb!#REF!</definedName>
    <definedName name="____DIG12">[16]Feb!#REF!</definedName>
    <definedName name="____DIG13">[16]Mar!#REF!</definedName>
    <definedName name="____DIG14">[16]Apr!#REF!</definedName>
    <definedName name="____DIG15">[16]May!#REF!</definedName>
    <definedName name="____DIG16">[18]June!$A$107:$B$112</definedName>
    <definedName name="____DIG23">[16]Mar!#REF!</definedName>
    <definedName name="____DIG24">[16]Apr!#REF!</definedName>
    <definedName name="____DIG25">[16]May!#REF!</definedName>
    <definedName name="____DIG26">[18]June!$A$115:$B$120</definedName>
    <definedName name="____dkk1">#REF!</definedName>
    <definedName name="____dkk10">#REF!</definedName>
    <definedName name="____dkk2">#REF!</definedName>
    <definedName name="____DMP21">[16]Feb!#REF!</definedName>
    <definedName name="____DMP22">[16]Feb!#REF!</definedName>
    <definedName name="____DMP23">[16]Mar!#REF!</definedName>
    <definedName name="____DMP24">[16]Apr!#REF!</definedName>
    <definedName name="____DMP25">[16]May!#REF!</definedName>
    <definedName name="____DMP26">[17]June!$A$88:$B$90</definedName>
    <definedName name="____DSP2">[16]Feb!#REF!</definedName>
    <definedName name="____DSP3">[16]Mar!#REF!</definedName>
    <definedName name="____DSP4">[16]Apr!#REF!</definedName>
    <definedName name="____DSP5">[16]May!#REF!</definedName>
    <definedName name="____DSP6">[18]June!$A$212:$B$232</definedName>
    <definedName name="____E1">#REF!</definedName>
    <definedName name="____eee1" hidden="1">{"revsale",#N/A,FALSE,"REV-ยุพดี"}</definedName>
    <definedName name="____EFT1">[16]Jan!$B$99:$C$99</definedName>
    <definedName name="____EFT2">[16]Feb!$A$111:$B$112</definedName>
    <definedName name="____EFT3">[16]Mar!$A$131:$B$132</definedName>
    <definedName name="____EFT4">[16]Apr!$A$139:$B$142</definedName>
    <definedName name="____EFT5">[16]May!$A$144:$B$150</definedName>
    <definedName name="____EFT6">[16]June!$A$160:$B$169</definedName>
    <definedName name="____ELE1">[16]Feb!#REF!</definedName>
    <definedName name="____ELE4">[16]Apr!#REF!</definedName>
    <definedName name="____ELE5">[16]May!#REF!</definedName>
    <definedName name="____ELE6">[17]June!$A$177:$B$237</definedName>
    <definedName name="____ENG1">[16]Feb!#REF!</definedName>
    <definedName name="____ENG3">[16]Mar!#REF!</definedName>
    <definedName name="____ENG4">[16]Apr!#REF!</definedName>
    <definedName name="____ENG5">[16]May!#REF!</definedName>
    <definedName name="____ENV1">[16]Jan!$B$76:$C$93</definedName>
    <definedName name="____ENV2">[16]Feb!$A$84:$B$103</definedName>
    <definedName name="____ENV3">[16]Mar!$A$95:$B$123</definedName>
    <definedName name="____ENV4">[16]Apr!$A$100:$B$131</definedName>
    <definedName name="____ENV5">[16]May!$A$101:$B$134</definedName>
    <definedName name="____ENV6">[16]June!$A$113:$B$148</definedName>
    <definedName name="____EVA11">[16]Feb!#REF!</definedName>
    <definedName name="____EVA12">[16]Feb!#REF!</definedName>
    <definedName name="____EVA13">[16]Mar!#REF!</definedName>
    <definedName name="____EVA14">[16]Apr!#REF!</definedName>
    <definedName name="____EVA15">[16]May!#REF!</definedName>
    <definedName name="____EVA16">[18]June!$A$262:$B$266</definedName>
    <definedName name="____EVA21">[16]Feb!#REF!</definedName>
    <definedName name="____EVA22">[16]Feb!#REF!</definedName>
    <definedName name="____EVA23">[16]Mar!#REF!</definedName>
    <definedName name="____EVA24">[16]Apr!#REF!</definedName>
    <definedName name="____EVA25">[16]May!#REF!</definedName>
    <definedName name="____EVA26">[18]June!$A$269:$B$275</definedName>
    <definedName name="____Exp1">'[31]p***'!$B$1:$AD$39</definedName>
    <definedName name="____exp10">#REF!</definedName>
    <definedName name="____exp11">#REF!</definedName>
    <definedName name="____exp12">#REF!</definedName>
    <definedName name="____exp13">#REF!</definedName>
    <definedName name="____exp14">#REF!</definedName>
    <definedName name="____Exp2">'[31]p***'!$B$44:$AD$66</definedName>
    <definedName name="____EXP22">#REF!</definedName>
    <definedName name="____exp5">#REF!</definedName>
    <definedName name="____exp7">#REF!</definedName>
    <definedName name="____exp8">#REF!</definedName>
    <definedName name="____exp9">#REF!</definedName>
    <definedName name="____FG5" hidden="1">{"cashflow",#N/A,FALSE,"cash flow"}</definedName>
    <definedName name="____fob1">#REF!</definedName>
    <definedName name="____h2">[32]เงินกู้ธนชาติ!$G$2</definedName>
    <definedName name="____ISO1">[16]Feb!#REF!</definedName>
    <definedName name="____ISO3">[16]Mar!#REF!</definedName>
    <definedName name="____ISO4">[16]Apr!#REF!</definedName>
    <definedName name="____ISO5">[16]May!#REF!</definedName>
    <definedName name="____ISO6">[18]June!$A$382:$B$401</definedName>
    <definedName name="____ITD1">[16]Feb!#REF!</definedName>
    <definedName name="____ITD3">[16]Mar!#REF!</definedName>
    <definedName name="____ITD4">[16]Apr!#REF!</definedName>
    <definedName name="____ITD5">[16]May!#REF!</definedName>
    <definedName name="____ITD6">[17]June!$A$240:$B$261</definedName>
    <definedName name="____J31">'[33]Trial Balance'!$A$1:$H$65536</definedName>
    <definedName name="____K111">#REF!</definedName>
    <definedName name="____kkk1" hidden="1">#REF!</definedName>
    <definedName name="____lit1">#REF!</definedName>
    <definedName name="____lit2">#REF!</definedName>
    <definedName name="____lll1" hidden="1">{"sales",#N/A,FALSE,"SALES"}</definedName>
    <definedName name="____MD1">[16]Jan!$B$8:$C$29</definedName>
    <definedName name="____MD2">[16]Feb!$A$8:$B$31</definedName>
    <definedName name="____MD3">[16]Mar!$A$9:$B$37</definedName>
    <definedName name="____MD4">[16]Apr!$A$9:$B$37</definedName>
    <definedName name="____MD5">[16]May!$A$9:$B$36</definedName>
    <definedName name="____MD6">[16]June!$A$9:$B$41</definedName>
    <definedName name="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PD2">[16]Feb!#REF!</definedName>
    <definedName name="____PD3">[16]Mar!#REF!</definedName>
    <definedName name="____PD4">[16]Apr!#REF!</definedName>
    <definedName name="____PD5">[16]May!#REF!</definedName>
    <definedName name="____PD6">[18]June!$A$9:$B$27</definedName>
    <definedName name="____PG1">[16]Jan!$B$32:$C$46</definedName>
    <definedName name="____PG2">[16]Feb!$A$34:$B$50</definedName>
    <definedName name="____PG3">[16]Mar!$A$40:$B$56</definedName>
    <definedName name="____PG4">[16]Apr!$A$40:$B$57</definedName>
    <definedName name="____PG5">[16]May!$A$39:$B$57</definedName>
    <definedName name="____PG6">[16]June!$A$44:$B$64</definedName>
    <definedName name="____PHR1">[16]Feb!#REF!</definedName>
    <definedName name="____PHR2">[16]Feb!#REF!</definedName>
    <definedName name="____PHR3">[16]Mar!#REF!</definedName>
    <definedName name="____PHR4">[16]Apr!#REF!</definedName>
    <definedName name="____PHR5">[16]May!#REF!</definedName>
    <definedName name="____PM2">[16]Feb!#REF!</definedName>
    <definedName name="____PM3">[16]Mar!#REF!</definedName>
    <definedName name="____PM4">[16]Apr!#REF!</definedName>
    <definedName name="____PM5">[16]May!#REF!</definedName>
    <definedName name="____PM6">[18]June!$A$57:$B$78</definedName>
    <definedName name="____PMD1">[16]MD_R!$B$8:$J$36</definedName>
    <definedName name="____pp1">#REF!</definedName>
    <definedName name="____pp2">#REF!</definedName>
    <definedName name="____pp3">#REF!</definedName>
    <definedName name="____pp4">#REF!</definedName>
    <definedName name="____pp5">#REF!</definedName>
    <definedName name="____pp6">#REF!</definedName>
    <definedName name="____pp7">#REF!</definedName>
    <definedName name="____PR1">[16]Feb!#REF!</definedName>
    <definedName name="____PR2">[16]Feb!#REF!</definedName>
    <definedName name="____PR3">[16]Mar!#REF!</definedName>
    <definedName name="____PR4">[16]Apr!#REF!</definedName>
    <definedName name="____PR5">[16]May!#REF!</definedName>
    <definedName name="____PR6">[19]JUNE!$A$9:$B$41</definedName>
    <definedName name="____PRG1">[16]Jan!$B$102:$C$120</definedName>
    <definedName name="____PRG2">[16]Feb!$A$115:$B$134</definedName>
    <definedName name="____PRG3">[16]Mar!$A$135:$B$156</definedName>
    <definedName name="____PRG4">[16]Apr!$A$145:$B$167</definedName>
    <definedName name="____PRG5">[16]May!$A$153:$B$175</definedName>
    <definedName name="____PRG6">[16]June!$A$172:$B$196</definedName>
    <definedName name="____PRM1">[16]Jan!#REF!</definedName>
    <definedName name="____PRM2">[16]Feb!#REF!</definedName>
    <definedName name="____PRM3">[16]Mar!#REF!</definedName>
    <definedName name="____PRM4">[16]Apr!#REF!</definedName>
    <definedName name="____PRM5">[16]May!#REF!</definedName>
    <definedName name="____PRM6">[19]JUNE!$A$217:$B$225</definedName>
    <definedName name="____QA1">[16]Jan!$B$49:$C$73</definedName>
    <definedName name="____QA2">[16]Feb!$A$53:$B$81</definedName>
    <definedName name="____QA3">[16]Mar!$A$59:$B$92</definedName>
    <definedName name="____QA4">[16]Apr!$A$60:$B$97</definedName>
    <definedName name="____QA5">[16]May!$A$60:$B$98</definedName>
    <definedName name="____QA6">[16]June!$A$68:$B$110</definedName>
    <definedName name="____REB11">[16]Feb!#REF!</definedName>
    <definedName name="____REB12">[16]Feb!#REF!</definedName>
    <definedName name="____REB13">[16]Mar!#REF!</definedName>
    <definedName name="____REB14">[16]Apr!#REF!</definedName>
    <definedName name="____REB15">[16]May!#REF!</definedName>
    <definedName name="____REB16">[18]June!$A$278:$B$288</definedName>
    <definedName name="____REB21">[16]Feb!#REF!</definedName>
    <definedName name="____REB22">[16]Feb!#REF!</definedName>
    <definedName name="____REB23">[16]Mar!#REF!</definedName>
    <definedName name="____REB24">[16]Apr!#REF!</definedName>
    <definedName name="____REB25">[16]May!#REF!</definedName>
    <definedName name="____REB26">[18]June!$A$291:$B$296</definedName>
    <definedName name="____REC02">[18]Feb!$H$253:$I$258</definedName>
    <definedName name="____REC2">[18]Feb!$A$804:$B$838</definedName>
    <definedName name="____RMD2">[16]Feb!$A$137:$B$137</definedName>
    <definedName name="____RMD3">[16]Mar!$A$159:$B$162</definedName>
    <definedName name="____RMD4">[16]Apr!$A$170:$B$173</definedName>
    <definedName name="____RMD5">[16]May!$A$178:$B$182</definedName>
    <definedName name="____RMD6">[16]June!$A$199:$B$204</definedName>
    <definedName name="____RMP1">[16]Jan!$B$146:$C$160</definedName>
    <definedName name="____RMP2">[16]Feb!$A$163:$B$188</definedName>
    <definedName name="____RMP3">[16]Mar!$A$194:$B$224</definedName>
    <definedName name="____RMP4">[16]Apr!$A$211:$B$241</definedName>
    <definedName name="____RMP5">[16]May!$A$221:$B$254</definedName>
    <definedName name="____RMP6">[16]June!$A$244:$B$277</definedName>
    <definedName name="____RMZ1">[16]Jan!$B$123:$C$143</definedName>
    <definedName name="____RMZ2">[16]Feb!$A$140:$B$160</definedName>
    <definedName name="____RMZ3">[16]Mar!$A$165:$B$191</definedName>
    <definedName name="____RMZ4">[16]Apr!$A$176:$B$208</definedName>
    <definedName name="____RMZ5">[16]May!$A$185:$B$218</definedName>
    <definedName name="____RMZ6">[16]June!$A$207:$B$241</definedName>
    <definedName name="____S4">'[34]TrialBalance Q3-2002'!$A$1:$H$301</definedName>
    <definedName name="____SCB1">'[14]SCB 1 - Current'!$F$10</definedName>
    <definedName name="____SCB2">'[14]SCB 2 - Current'!$F$11</definedName>
    <definedName name="____SEC1">[16]Feb!#REF!</definedName>
    <definedName name="____SEC3">[16]Mar!#REF!</definedName>
    <definedName name="____SEC4">[16]Apr!#REF!</definedName>
    <definedName name="____SEC5">[16]May!#REF!</definedName>
    <definedName name="____SEC6">[19]JUNE!$A$173:$B$190</definedName>
    <definedName name="____SH11">[16]Feb!#REF!</definedName>
    <definedName name="____SH12">[16]Feb!#REF!</definedName>
    <definedName name="____SH13">[16]Mar!#REF!</definedName>
    <definedName name="____SH14">[16]Apr!#REF!</definedName>
    <definedName name="____SH15">[16]May!#REF!</definedName>
    <definedName name="____SH21">[16]Feb!#REF!</definedName>
    <definedName name="____SH22">[16]Feb!#REF!</definedName>
    <definedName name="____SH23">[16]Mar!#REF!</definedName>
    <definedName name="____SH24">[16]Apr!#REF!</definedName>
    <definedName name="____SH25">[16]May!#REF!</definedName>
    <definedName name="____SH26">[18]June!$A$198:$B$209</definedName>
    <definedName name="____SHD2">[16]Feb!#REF!</definedName>
    <definedName name="____SHD3">[16]Mar!#REF!</definedName>
    <definedName name="____SHD4">[16]Apr!#REF!</definedName>
    <definedName name="____SHD5">[16]May!#REF!</definedName>
    <definedName name="____SHD6">[18]June!$A$149:$B$168</definedName>
    <definedName name="____SHI16">[18]June!$A$171:$B$195</definedName>
    <definedName name="____SOD2">[16]Feb!#REF!</definedName>
    <definedName name="____SOD3">[16]Mar!#REF!</definedName>
    <definedName name="____SOD4">[16]Apr!#REF!</definedName>
    <definedName name="____SOD5">[16]May!#REF!</definedName>
    <definedName name="____SOD6">[18]June!$A$235:$B$259</definedName>
    <definedName name="____st1">#REF!</definedName>
    <definedName name="____SUL4">[16]Apr!#REF!</definedName>
    <definedName name="____SUL5">[16]May!#REF!</definedName>
    <definedName name="____TAX2">#REF!</definedName>
    <definedName name="____tb1">'[35]TrialBalance Q3-2002'!$A$1:$H$301</definedName>
    <definedName name="____tb2">'[36]TrialBalance Q3-2002'!$A$1:$H$301</definedName>
    <definedName name="____TG11">[16]Feb!#REF!</definedName>
    <definedName name="____TG12">[16]Feb!#REF!</definedName>
    <definedName name="____TG13">[16]Mar!#REF!</definedName>
    <definedName name="____TG14">[16]Apr!#REF!</definedName>
    <definedName name="____TG15">[16]May!#REF!</definedName>
    <definedName name="____TG23">[16]Mar!#REF!</definedName>
    <definedName name="____TG24">[16]Apr!#REF!</definedName>
    <definedName name="____TG25">[16]May!#REF!</definedName>
    <definedName name="____TP2">#REF!</definedName>
    <definedName name="____TR1">[16]Feb!#REF!</definedName>
    <definedName name="____TR2">[16]Feb!#REF!</definedName>
    <definedName name="____TR3">[16]Mar!#REF!</definedName>
    <definedName name="____TR4">[16]Apr!#REF!</definedName>
    <definedName name="____TR5">[16]May!#REF!</definedName>
    <definedName name="____Us1">#REF!</definedName>
    <definedName name="____US10">#REF!</definedName>
    <definedName name="____Us2">#REF!</definedName>
    <definedName name="____Uss1">#REF!</definedName>
    <definedName name="____Uss2">#REF!</definedName>
    <definedName name="____uua1">#REF!</definedName>
    <definedName name="____V1" hidden="1">{"sales",#N/A,FALSE,"SALES"}</definedName>
    <definedName name="____wew3">#REF!</definedName>
    <definedName name="____WS1">[16]Feb!#REF!</definedName>
    <definedName name="____WS2">[16]Feb!#REF!</definedName>
    <definedName name="____WS3">[16]Mar!#REF!</definedName>
    <definedName name="____WS4">[16]Apr!#REF!</definedName>
    <definedName name="____WS5">[16]May!#REF!</definedName>
    <definedName name="____WT1">[16]Jan!$B$96:$C$96</definedName>
    <definedName name="____WT2">[16]Feb!$A$106:$B$108</definedName>
    <definedName name="____WT3">[16]Mar!$A$126:$B$128</definedName>
    <definedName name="____WT4">[16]Apr!$A$134:$B$136</definedName>
    <definedName name="____WT5">[16]May!$A$137:$B$141</definedName>
    <definedName name="____WT6">[16]June!$A$151:$B$157</definedName>
    <definedName name="____YD2">[16]Feb!#REF!</definedName>
    <definedName name="____YD3">[16]Mar!#REF!</definedName>
    <definedName name="____YD4">[16]Apr!#REF!</definedName>
    <definedName name="____YD5">[16]May!#REF!</definedName>
    <definedName name="____YD6">[18]June!$A$30:$B$54</definedName>
    <definedName name="____ZZ41">'[37]N-4.4'!#REF!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21" hidden="1">{"hilight1",#N/A,FALSE,"HILIGHT1"}</definedName>
    <definedName name="___a212" hidden="1">{"revable",#N/A,FALSE,"REVABLE"}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ACT1">#REF!</definedName>
    <definedName name="___AJE122003">#REF!</definedName>
    <definedName name="___aq34">'[23]เงินกู้ MGC'!$F$15</definedName>
    <definedName name="___aq4">[23]เงินกู้ธนชาติ!$E$17</definedName>
    <definedName name="___aq678">'[23]เงินกู้ MGC'!$E$17</definedName>
    <definedName name="___ar2">#REF!</definedName>
    <definedName name="___AUX11">[16]Feb!#REF!</definedName>
    <definedName name="___AUX12">[16]Feb!#REF!</definedName>
    <definedName name="___AUX13">[16]Mar!#REF!</definedName>
    <definedName name="___AUX14">[16]Apr!#REF!</definedName>
    <definedName name="___AUX15">[16]May!#REF!</definedName>
    <definedName name="___AUX16">[17]June!$A$59:$B$62</definedName>
    <definedName name="___b3">'[27]2002'!$A$2:$H$301</definedName>
    <definedName name="___BLC11">[16]Feb!#REF!</definedName>
    <definedName name="___BLC12">[16]Feb!#REF!</definedName>
    <definedName name="___BLC13">[16]Mar!#REF!</definedName>
    <definedName name="___BLC14">[16]Apr!#REF!</definedName>
    <definedName name="___BLC15">[16]May!#REF!</definedName>
    <definedName name="___BLC16">[18]June!$A$133:$B$142</definedName>
    <definedName name="___BLC23">[16]Mar!#REF!</definedName>
    <definedName name="___BLC24">[16]Apr!#REF!</definedName>
    <definedName name="___BLC25">[16]May!#REF!</definedName>
    <definedName name="___BLC26">[18]June!$A$145:$B$146</definedName>
    <definedName name="___CAS11">[16]Feb!#REF!</definedName>
    <definedName name="___CAS12">[16]Feb!#REF!</definedName>
    <definedName name="___CAS13">[16]Mar!#REF!</definedName>
    <definedName name="___CAS14">[16]Apr!#REF!</definedName>
    <definedName name="___CAS15">[16]May!#REF!</definedName>
    <definedName name="___CAS16">[18]June!$A$299:$B$303</definedName>
    <definedName name="___CAS21">[16]Feb!#REF!</definedName>
    <definedName name="___CAS22">[16]Feb!#REF!</definedName>
    <definedName name="___CAS23">[16]Mar!#REF!</definedName>
    <definedName name="___CAS24">[16]Apr!#REF!</definedName>
    <definedName name="___CAS25">[16]May!#REF!</definedName>
    <definedName name="___CAS26">[18]June!$A$306:$B$311</definedName>
    <definedName name="___CDC1">[16]Feb!#REF!</definedName>
    <definedName name="___CDC2">[16]Feb!#REF!</definedName>
    <definedName name="___CDC3">[16]Mar!#REF!</definedName>
    <definedName name="___CDC4">[16]Apr!#REF!</definedName>
    <definedName name="___CDC5">[16]May!#REF!</definedName>
    <definedName name="___CDC6">[19]JUNE!$A$44:$B$54</definedName>
    <definedName name="___CHE1">[16]Feb!#REF!</definedName>
    <definedName name="___CHE26">[18]June!$A$325:$B$354</definedName>
    <definedName name="___CHE3">[16]Mar!#REF!</definedName>
    <definedName name="___CHE4">[16]Apr!#REF!</definedName>
    <definedName name="___CHE5">[16]May!#REF!</definedName>
    <definedName name="___CUL6">[18]June!$A$370:$B$371</definedName>
    <definedName name="___CUR1">#REF!</definedName>
    <definedName name="___DAT1">#REF!</definedName>
    <definedName name="___DAT10">'[28]K-2'!$K$2:$K$13</definedName>
    <definedName name="___DAT11">'[28]K-2'!$L$2:$L$13</definedName>
    <definedName name="___DAT12">'[28]K-2'!$M$2:$M$13</definedName>
    <definedName name="___DAT13">'[28]K-2'!$N$2:$N$13</definedName>
    <definedName name="___DAT14">#REF!</definedName>
    <definedName name="___DAT15">'[29]K-3A'!#REF!</definedName>
    <definedName name="___DAT16">[30]ALL!#REF!</definedName>
    <definedName name="___DAT17">#REF!</definedName>
    <definedName name="___DAT18">'[29]K-3A'!#REF!</definedName>
    <definedName name="___DAT19">'[29]K-3A'!#REF!</definedName>
    <definedName name="___DAT2">#REF!</definedName>
    <definedName name="___DAT20">#REF!</definedName>
    <definedName name="___DAT21">'[29]K-3A'!#REF!</definedName>
    <definedName name="___DAT22">'[29]K-3A'!#REF!</definedName>
    <definedName name="___DAT23">'[29]K-3A'!#REF!</definedName>
    <definedName name="___DAT24">#REF!</definedName>
    <definedName name="___DAT25">#REF!</definedName>
    <definedName name="___DAT26">'[29]K-3A'!#REF!</definedName>
    <definedName name="___DAT27">'[29]K-3A'!#REF!</definedName>
    <definedName name="___DAT28">'[29]K-3A'!#REF!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'[28]K-2'!$I$2:$I$13</definedName>
    <definedName name="___DIG11">[16]Feb!#REF!</definedName>
    <definedName name="___DIG12">[16]Feb!#REF!</definedName>
    <definedName name="___DIG13">[16]Mar!#REF!</definedName>
    <definedName name="___DIG14">[16]Apr!#REF!</definedName>
    <definedName name="___DIG15">[16]May!#REF!</definedName>
    <definedName name="___DIG16">[18]June!$A$107:$B$112</definedName>
    <definedName name="___DIG23">[16]Mar!#REF!</definedName>
    <definedName name="___DIG24">[16]Apr!#REF!</definedName>
    <definedName name="___DIG25">[16]May!#REF!</definedName>
    <definedName name="___DIG26">[18]June!$A$115:$B$120</definedName>
    <definedName name="___dkk1">#REF!</definedName>
    <definedName name="___dkk10">#REF!</definedName>
    <definedName name="___dkk2">#REF!</definedName>
    <definedName name="___DMP21">[16]Feb!#REF!</definedName>
    <definedName name="___DMP22">[16]Feb!#REF!</definedName>
    <definedName name="___DMP23">[16]Mar!#REF!</definedName>
    <definedName name="___DMP24">[16]Apr!#REF!</definedName>
    <definedName name="___DMP25">[16]May!#REF!</definedName>
    <definedName name="___DMP26">[17]June!$A$88:$B$90</definedName>
    <definedName name="___DSP2">[16]Feb!#REF!</definedName>
    <definedName name="___DSP3">[16]Mar!#REF!</definedName>
    <definedName name="___DSP4">[16]Apr!#REF!</definedName>
    <definedName name="___DSP5">[16]May!#REF!</definedName>
    <definedName name="___DSP6">[18]June!$A$212:$B$232</definedName>
    <definedName name="___E1">#REF!</definedName>
    <definedName name="___eee1" hidden="1">{"revsale",#N/A,FALSE,"REV-ยุพดี"}</definedName>
    <definedName name="___EFT1">[16]Jan!$B$99:$C$99</definedName>
    <definedName name="___EFT2">[16]Feb!$A$111:$B$112</definedName>
    <definedName name="___EFT3">[16]Mar!$A$131:$B$132</definedName>
    <definedName name="___EFT4">[16]Apr!$A$139:$B$142</definedName>
    <definedName name="___EFT5">[16]May!$A$144:$B$150</definedName>
    <definedName name="___EFT6">[16]June!$A$160:$B$169</definedName>
    <definedName name="___ELE1">[16]Feb!#REF!</definedName>
    <definedName name="___ELE4">[16]Apr!#REF!</definedName>
    <definedName name="___ELE5">[16]May!#REF!</definedName>
    <definedName name="___ELE6">[17]June!$A$177:$B$237</definedName>
    <definedName name="___ENG1">[16]Feb!#REF!</definedName>
    <definedName name="___ENG3">[16]Mar!#REF!</definedName>
    <definedName name="___ENG4">[16]Apr!#REF!</definedName>
    <definedName name="___ENG5">[16]May!#REF!</definedName>
    <definedName name="___ENV1">[16]Jan!$B$76:$C$93</definedName>
    <definedName name="___ENV2">[16]Feb!$A$84:$B$103</definedName>
    <definedName name="___ENV3">[16]Mar!$A$95:$B$123</definedName>
    <definedName name="___ENV4">[16]Apr!$A$100:$B$131</definedName>
    <definedName name="___ENV5">[16]May!$A$101:$B$134</definedName>
    <definedName name="___ENV6">[16]June!$A$113:$B$148</definedName>
    <definedName name="___EVA11">[16]Feb!#REF!</definedName>
    <definedName name="___EVA12">[16]Feb!#REF!</definedName>
    <definedName name="___EVA13">[16]Mar!#REF!</definedName>
    <definedName name="___EVA14">[16]Apr!#REF!</definedName>
    <definedName name="___EVA15">[16]May!#REF!</definedName>
    <definedName name="___EVA16">[18]June!$A$262:$B$266</definedName>
    <definedName name="___EVA21">[16]Feb!#REF!</definedName>
    <definedName name="___EVA22">[16]Feb!#REF!</definedName>
    <definedName name="___EVA23">[16]Mar!#REF!</definedName>
    <definedName name="___EVA24">[16]Apr!#REF!</definedName>
    <definedName name="___EVA25">[16]May!#REF!</definedName>
    <definedName name="___EVA26">[18]June!$A$269:$B$275</definedName>
    <definedName name="___Exp1">'[31]p***'!$B$1:$AD$39</definedName>
    <definedName name="___exp10">#REF!</definedName>
    <definedName name="___exp11">#REF!</definedName>
    <definedName name="___exp111">#REF!</definedName>
    <definedName name="___exp12">#REF!</definedName>
    <definedName name="___exp13">#REF!</definedName>
    <definedName name="___exp14">#REF!</definedName>
    <definedName name="___Exp2">'[31]p***'!$B$44:$AD$66</definedName>
    <definedName name="___EXP22">#REF!</definedName>
    <definedName name="___exp5">#REF!</definedName>
    <definedName name="___exp7">#REF!</definedName>
    <definedName name="___exp8">#REF!</definedName>
    <definedName name="___exp9">#REF!</definedName>
    <definedName name="___FG5" hidden="1">{"cashflow",#N/A,FALSE,"cash flow"}</definedName>
    <definedName name="___fob1">#REF!</definedName>
    <definedName name="___h2">[32]เงินกู้ธนชาติ!$G$2</definedName>
    <definedName name="___ISO1">[16]Feb!#REF!</definedName>
    <definedName name="___ISO3">[16]Mar!#REF!</definedName>
    <definedName name="___ISO4">[16]Apr!#REF!</definedName>
    <definedName name="___ISO5">[16]May!#REF!</definedName>
    <definedName name="___ISO6">[18]June!$A$382:$B$401</definedName>
    <definedName name="___ITD1">[16]Feb!#REF!</definedName>
    <definedName name="___ITD3">[16]Mar!#REF!</definedName>
    <definedName name="___ITD4">[16]Apr!#REF!</definedName>
    <definedName name="___ITD5">[16]May!#REF!</definedName>
    <definedName name="___ITD6">[17]June!$A$240:$B$261</definedName>
    <definedName name="___J31">'[38]Trial Balance'!$A$1:$H$65536</definedName>
    <definedName name="___K111">#REF!</definedName>
    <definedName name="___kkk1" hidden="1">#REF!</definedName>
    <definedName name="___lit1">#REF!</definedName>
    <definedName name="___lit2">#REF!</definedName>
    <definedName name="___lll1" hidden="1">{"sales",#N/A,FALSE,"SALES"}</definedName>
    <definedName name="___MD1">[16]Jan!$B$8:$C$29</definedName>
    <definedName name="___MD2">[16]Feb!$A$8:$B$31</definedName>
    <definedName name="___MD3">[16]Mar!$A$9:$B$37</definedName>
    <definedName name="___MD4">[16]Apr!$A$9:$B$37</definedName>
    <definedName name="___MD5">[16]May!$A$9:$B$36</definedName>
    <definedName name="___MD6">[16]June!$A$9:$B$41</definedName>
    <definedName name="___muk1">#REF!,#REF!,#REF!,#REF!,#REF!,#REF!,#REF!,#REF!,#REF!,#REF!,#REF!,#REF!,#REF!,#REF!,#REF!</definedName>
    <definedName name="___muk10">#REF!,#REF!,#REF!,#REF!,#REF!,#REF!,#REF!,#REF!,#REF!,#REF!,#REF!,#REF!,#REF!,#REF!,#REF!</definedName>
    <definedName name="___muk11">#REF!,#REF!,#REF!,#REF!,#REF!,#REF!,#REF!,#REF!,#REF!,#REF!,#REF!,#REF!,#REF!,#REF!,#REF!</definedName>
    <definedName name="___muk3">#REF!,#REF!,#REF!,#REF!,#REF!,#REF!,#REF!,#REF!,#REF!,#REF!,#REF!,#REF!,#REF!,#REF!,#REF!,#REF!,#REF!</definedName>
    <definedName name="___muk4">#REF!,#REF!,#REF!,#REF!,#REF!,#REF!,#REF!,#REF!,#REF!,#REF!,#REF!,#REF!,#REF!,#REF!,#REF!,#REF!,#REF!</definedName>
    <definedName name="___muk5">#REF!,#REF!,#REF!,#REF!,#REF!,#REF!,#REF!,#REF!,#REF!,#REF!,#REF!,#REF!,#REF!,#REF!,#REF!,#REF!</definedName>
    <definedName name="___muk6">[39]total!#REF!,[39]total!#REF!,[39]total!#REF!,[39]total!#REF!,[39]total!#REF!,[39]total!#REF!,[39]total!#REF!,[39]total!#REF!,[39]total!#REF!,[39]total!#REF!,[39]total!#REF!,[39]total!#REF!,[39]total!#REF!,[39]total!#REF!,[39]total!#REF!</definedName>
    <definedName name="___muk7">#REF!,#REF!,#REF!,#REF!,#REF!,#REF!,#REF!,#REF!,#REF!,#REF!,#REF!,#REF!</definedName>
    <definedName name="___muk8">#REF!,#REF!,#REF!,#REF!,#REF!,#REF!,#REF!,#REF!,#REF!,#REF!,#REF!,#REF!,#REF!,#REF!,#REF!</definedName>
    <definedName name="___muk9">#REF!,#REF!,#REF!,#REF!,#REF!,#REF!,#REF!,#REF!,#REF!,#REF!,#REF!,#REF!,#REF!,#REF!,#REF!,#REF!</definedName>
    <definedName name="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PD2">[16]Feb!#REF!</definedName>
    <definedName name="___PD3">[16]Mar!#REF!</definedName>
    <definedName name="___PD4">[16]Apr!#REF!</definedName>
    <definedName name="___PD5">[16]May!#REF!</definedName>
    <definedName name="___PD6">[18]June!$A$9:$B$27</definedName>
    <definedName name="___PG1">[16]Jan!$B$32:$C$46</definedName>
    <definedName name="___PG2">[16]Feb!$A$34:$B$50</definedName>
    <definedName name="___PG3">[16]Mar!$A$40:$B$56</definedName>
    <definedName name="___PG4">[16]Apr!$A$40:$B$57</definedName>
    <definedName name="___PG5">[16]May!$A$39:$B$57</definedName>
    <definedName name="___PG6">[16]June!$A$44:$B$64</definedName>
    <definedName name="___PHR1">[16]Feb!#REF!</definedName>
    <definedName name="___PHR2">[16]Feb!#REF!</definedName>
    <definedName name="___PHR3">[16]Mar!#REF!</definedName>
    <definedName name="___PHR4">[16]Apr!#REF!</definedName>
    <definedName name="___PHR5">[16]May!#REF!</definedName>
    <definedName name="___PM2">[16]Feb!#REF!</definedName>
    <definedName name="___PM3">[16]Mar!#REF!</definedName>
    <definedName name="___PM4">[16]Apr!#REF!</definedName>
    <definedName name="___PM5">[16]May!#REF!</definedName>
    <definedName name="___PM6">[18]June!$A$57:$B$78</definedName>
    <definedName name="___PMD1">[16]MD_R!$B$8:$J$36</definedName>
    <definedName name="___pp1">#REF!</definedName>
    <definedName name="___pp2">#REF!</definedName>
    <definedName name="___pp3">#REF!</definedName>
    <definedName name="___pp4">#REF!</definedName>
    <definedName name="___pp5">#REF!</definedName>
    <definedName name="___pp6">#REF!</definedName>
    <definedName name="___pp7">#REF!</definedName>
    <definedName name="___PR1">[16]Feb!#REF!</definedName>
    <definedName name="___PR2">[16]Feb!#REF!</definedName>
    <definedName name="___PR3">[16]Mar!#REF!</definedName>
    <definedName name="___PR4">[16]Apr!#REF!</definedName>
    <definedName name="___PR5">[16]May!#REF!</definedName>
    <definedName name="___PR6">[19]JUNE!$A$9:$B$41</definedName>
    <definedName name="___prg1">#REF!</definedName>
    <definedName name="___prg180">#REF!</definedName>
    <definedName name="___PRG2">[16]Feb!$A$115:$B$134</definedName>
    <definedName name="___PRG3">[16]Mar!$A$135:$B$156</definedName>
    <definedName name="___PRG4">[16]Apr!$A$145:$B$167</definedName>
    <definedName name="___PRG5">[16]May!$A$153:$B$175</definedName>
    <definedName name="___PRG6">[16]June!$A$172:$B$196</definedName>
    <definedName name="___PRM1">[16]Jan!#REF!</definedName>
    <definedName name="___PRM2">[16]Feb!#REF!</definedName>
    <definedName name="___PRM3">[16]Mar!#REF!</definedName>
    <definedName name="___PRM4">[16]Apr!#REF!</definedName>
    <definedName name="___PRM5">[16]May!#REF!</definedName>
    <definedName name="___PRM6">[19]JUNE!$A$217:$B$225</definedName>
    <definedName name="___QA1">[16]Jan!$B$49:$C$73</definedName>
    <definedName name="___QA2">[16]Feb!$A$53:$B$81</definedName>
    <definedName name="___QA3">[16]Mar!$A$59:$B$92</definedName>
    <definedName name="___QA4">[16]Apr!$A$60:$B$97</definedName>
    <definedName name="___QA5">[16]May!$A$60:$B$98</definedName>
    <definedName name="___QA6">[16]June!$A$68:$B$110</definedName>
    <definedName name="___REB11">[16]Feb!#REF!</definedName>
    <definedName name="___REB12">[16]Feb!#REF!</definedName>
    <definedName name="___REB13">[16]Mar!#REF!</definedName>
    <definedName name="___REB14">[16]Apr!#REF!</definedName>
    <definedName name="___REB15">[16]May!#REF!</definedName>
    <definedName name="___REB16">[18]June!$A$278:$B$288</definedName>
    <definedName name="___REB21">[16]Feb!#REF!</definedName>
    <definedName name="___REB22">[16]Feb!#REF!</definedName>
    <definedName name="___REB23">[16]Mar!#REF!</definedName>
    <definedName name="___REB24">[16]Apr!#REF!</definedName>
    <definedName name="___REB25">[16]May!#REF!</definedName>
    <definedName name="___REB26">[18]June!$A$291:$B$296</definedName>
    <definedName name="___REC02">[18]Feb!$H$253:$I$258</definedName>
    <definedName name="___REC2">[18]Feb!$A$804:$B$838</definedName>
    <definedName name="___RMD2">[16]Feb!$A$137:$B$137</definedName>
    <definedName name="___RMD3">[16]Mar!$A$159:$B$162</definedName>
    <definedName name="___RMD4">[16]Apr!$A$170:$B$173</definedName>
    <definedName name="___RMD5">[16]May!$A$178:$B$182</definedName>
    <definedName name="___RMD6">[16]June!$A$199:$B$204</definedName>
    <definedName name="___RMP1">[16]Jan!$B$146:$C$160</definedName>
    <definedName name="___RMP2">[16]Feb!$A$163:$B$188</definedName>
    <definedName name="___RMP3">[16]Mar!$A$194:$B$224</definedName>
    <definedName name="___RMP4">[16]Apr!$A$211:$B$241</definedName>
    <definedName name="___RMP5">[16]May!$A$221:$B$254</definedName>
    <definedName name="___RMP6">[16]June!$A$244:$B$277</definedName>
    <definedName name="___RMZ1">[16]Jan!$B$123:$C$143</definedName>
    <definedName name="___RMZ2">[16]Feb!$A$140:$B$160</definedName>
    <definedName name="___RMZ3">[16]Mar!$A$165:$B$191</definedName>
    <definedName name="___RMZ4">[16]Apr!$A$176:$B$208</definedName>
    <definedName name="___RMZ5">[16]May!$A$185:$B$218</definedName>
    <definedName name="___RMZ6">[16]June!$A$207:$B$241</definedName>
    <definedName name="___roj1">#REF!</definedName>
    <definedName name="___roj10">#REF!</definedName>
    <definedName name="___roj11">#REF!</definedName>
    <definedName name="___roj12">#REF!</definedName>
    <definedName name="___roj13">#REF!</definedName>
    <definedName name="___roj14">#REF!</definedName>
    <definedName name="___roj2">#REF!</definedName>
    <definedName name="___roj3">#REF!</definedName>
    <definedName name="___roj4">#REF!</definedName>
    <definedName name="___roj5">#REF!</definedName>
    <definedName name="___roj6">#REF!</definedName>
    <definedName name="___roj7">#REF!</definedName>
    <definedName name="___roj8">#REF!</definedName>
    <definedName name="___roj9">#REF!</definedName>
    <definedName name="___S4">'[34]TrialBalance Q3-2002'!$A$1:$H$301</definedName>
    <definedName name="___SCB1">'[14]SCB 1 - Current'!$F$10</definedName>
    <definedName name="___SCB2">'[14]SCB 2 - Current'!$F$11</definedName>
    <definedName name="___SEC1">[16]Feb!#REF!</definedName>
    <definedName name="___SEC3">[16]Mar!#REF!</definedName>
    <definedName name="___SEC4">[16]Apr!#REF!</definedName>
    <definedName name="___SEC5">[16]May!#REF!</definedName>
    <definedName name="___SEC6">[19]JUNE!$A$173:$B$190</definedName>
    <definedName name="___SH11">[16]Feb!#REF!</definedName>
    <definedName name="___SH12">[16]Feb!#REF!</definedName>
    <definedName name="___SH13">[16]Mar!#REF!</definedName>
    <definedName name="___SH14">[16]Apr!#REF!</definedName>
    <definedName name="___SH15">[16]May!#REF!</definedName>
    <definedName name="___SH21">[16]Feb!#REF!</definedName>
    <definedName name="___SH22">[16]Feb!#REF!</definedName>
    <definedName name="___SH23">[16]Mar!#REF!</definedName>
    <definedName name="___SH24">[16]Apr!#REF!</definedName>
    <definedName name="___SH25">[16]May!#REF!</definedName>
    <definedName name="___SH26">[18]June!$A$198:$B$209</definedName>
    <definedName name="___SHD2">[16]Feb!#REF!</definedName>
    <definedName name="___SHD3">[16]Mar!#REF!</definedName>
    <definedName name="___SHD4">[16]Apr!#REF!</definedName>
    <definedName name="___SHD5">[16]May!#REF!</definedName>
    <definedName name="___SHD6">[18]June!$A$149:$B$168</definedName>
    <definedName name="___SHI16">[18]June!$A$171:$B$195</definedName>
    <definedName name="___SOD2">[16]Feb!#REF!</definedName>
    <definedName name="___SOD3">[16]Mar!#REF!</definedName>
    <definedName name="___SOD4">[16]Apr!#REF!</definedName>
    <definedName name="___SOD5">[16]May!#REF!</definedName>
    <definedName name="___SOD6">[18]June!$A$235:$B$259</definedName>
    <definedName name="___st1">#REF!</definedName>
    <definedName name="___SUL4">[16]Apr!#REF!</definedName>
    <definedName name="___SUL5">[16]May!#REF!</definedName>
    <definedName name="___TAX2">#REF!</definedName>
    <definedName name="___tb1">'[35]TrialBalance Q3-2002'!$A$1:$H$301</definedName>
    <definedName name="___tb2">'[36]TrialBalance Q3-2002'!$A$1:$H$301</definedName>
    <definedName name="___TG11">[16]Feb!#REF!</definedName>
    <definedName name="___TG12">[16]Feb!#REF!</definedName>
    <definedName name="___TG13">[16]Mar!#REF!</definedName>
    <definedName name="___TG14">[16]Apr!#REF!</definedName>
    <definedName name="___TG15">[16]May!#REF!</definedName>
    <definedName name="___TG23">[16]Mar!#REF!</definedName>
    <definedName name="___TG24">[16]Apr!#REF!</definedName>
    <definedName name="___TG25">[16]May!#REF!</definedName>
    <definedName name="___TR1">[16]Feb!#REF!</definedName>
    <definedName name="___TR2">[16]Feb!#REF!</definedName>
    <definedName name="___TR3">[16]Mar!#REF!</definedName>
    <definedName name="___TR4">[16]Apr!#REF!</definedName>
    <definedName name="___TR5">[16]May!#REF!</definedName>
    <definedName name="___Us1">#REF!</definedName>
    <definedName name="___US10">#REF!</definedName>
    <definedName name="___Us2">#REF!</definedName>
    <definedName name="___Uss1">#REF!</definedName>
    <definedName name="___Uss2">#REF!</definedName>
    <definedName name="___uua1">#REF!</definedName>
    <definedName name="___V1" hidden="1">{"sales",#N/A,FALSE,"SALES"}</definedName>
    <definedName name="___VI59">#REF!</definedName>
    <definedName name="___wew3">#REF!</definedName>
    <definedName name="___WS1">[16]Feb!#REF!</definedName>
    <definedName name="___WS2">[16]Feb!#REF!</definedName>
    <definedName name="___WS3">[16]Mar!#REF!</definedName>
    <definedName name="___WS4">[16]Apr!#REF!</definedName>
    <definedName name="___WS5">[16]May!#REF!</definedName>
    <definedName name="___WT1">[16]Jan!$B$96:$C$96</definedName>
    <definedName name="___WT2">[16]Feb!$A$106:$B$108</definedName>
    <definedName name="___WT3">[16]Mar!$A$126:$B$128</definedName>
    <definedName name="___WT4">[16]Apr!$A$134:$B$136</definedName>
    <definedName name="___WT5">[16]May!$A$137:$B$141</definedName>
    <definedName name="___WT6">[16]June!$A$151:$B$157</definedName>
    <definedName name="___YD2">[16]Feb!#REF!</definedName>
    <definedName name="___YD3">[16]Mar!#REF!</definedName>
    <definedName name="___YD4">[16]Apr!#REF!</definedName>
    <definedName name="___YD5">[16]May!#REF!</definedName>
    <definedName name="___YD6">[18]June!$A$30:$B$54</definedName>
    <definedName name="___ZZ41">'[37]N-4.4'!#REF!</definedName>
    <definedName name="__1_??">'[12]????-??'!#REF!</definedName>
    <definedName name="__123Graph_D" hidden="1">[40]A!#REF!</definedName>
    <definedName name="__2_???">'[8]????-??'!#REF!</definedName>
    <definedName name="__3_?????">'[13]?????'!$C$6:$C$34</definedName>
    <definedName name="__3_0_0_F" hidden="1">[6]DETAIL!#REF!</definedName>
    <definedName name="__a1" hidden="1">{"cashflow",#N/A,FALSE,"CASHFLOW "}</definedName>
    <definedName name="__a10" hidden="1">{"sales",#N/A,FALSE,"SALES"}</definedName>
    <definedName name="__a2" hidden="1">{"hilight1",#N/A,FALSE,"HILIGHT1"}</definedName>
    <definedName name="__a21" hidden="1">{"hilight1",#N/A,FALSE,"HILIGHT1"}</definedName>
    <definedName name="__a212" hidden="1">{"revable",#N/A,FALSE,"REVABLE"}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ACT1">#REF!</definedName>
    <definedName name="__AJE122003">#REF!</definedName>
    <definedName name="__aq34">'[23]เงินกู้ MGC'!$F$15</definedName>
    <definedName name="__aq4">[23]เงินกู้ธนชาติ!$E$17</definedName>
    <definedName name="__aq678">'[23]เงินกู้ MGC'!$E$17</definedName>
    <definedName name="__ar2">#REF!</definedName>
    <definedName name="__ass02">#REF!</definedName>
    <definedName name="__AUX11">[16]Feb!#REF!</definedName>
    <definedName name="__AUX12">[16]Feb!#REF!</definedName>
    <definedName name="__AUX13">[16]Mar!#REF!</definedName>
    <definedName name="__AUX14">[16]Apr!#REF!</definedName>
    <definedName name="__AUX15">[16]May!#REF!</definedName>
    <definedName name="__AUX16">[17]June!$A$59:$B$62</definedName>
    <definedName name="__b3">'[27]2002'!$A$2:$H$301</definedName>
    <definedName name="__BLC11">[16]Feb!#REF!</definedName>
    <definedName name="__BLC12">[16]Feb!#REF!</definedName>
    <definedName name="__BLC13">[16]Mar!#REF!</definedName>
    <definedName name="__BLC14">[16]Apr!#REF!</definedName>
    <definedName name="__BLC15">[16]May!#REF!</definedName>
    <definedName name="__BLC16">[18]June!$A$133:$B$142</definedName>
    <definedName name="__BLC23">[16]Mar!#REF!</definedName>
    <definedName name="__BLC24">[16]Apr!#REF!</definedName>
    <definedName name="__BLC25">[16]May!#REF!</definedName>
    <definedName name="__BLC26">[18]June!$A$145:$B$146</definedName>
    <definedName name="__CAS11">[16]Feb!#REF!</definedName>
    <definedName name="__CAS12">[16]Feb!#REF!</definedName>
    <definedName name="__CAS13">[16]Mar!#REF!</definedName>
    <definedName name="__CAS14">[16]Apr!#REF!</definedName>
    <definedName name="__CAS15">[16]May!#REF!</definedName>
    <definedName name="__CAS16">[18]June!$A$299:$B$303</definedName>
    <definedName name="__CAS21">[16]Feb!#REF!</definedName>
    <definedName name="__CAS22">[16]Feb!#REF!</definedName>
    <definedName name="__CAS23">[16]Mar!#REF!</definedName>
    <definedName name="__CAS24">[16]Apr!#REF!</definedName>
    <definedName name="__CAS25">[16]May!#REF!</definedName>
    <definedName name="__CAS26">[18]June!$A$306:$B$311</definedName>
    <definedName name="__CDC1">[16]Feb!#REF!</definedName>
    <definedName name="__CDC2">[16]Feb!#REF!</definedName>
    <definedName name="__CDC3">[16]Mar!#REF!</definedName>
    <definedName name="__CDC4">[16]Apr!#REF!</definedName>
    <definedName name="__CDC5">[16]May!#REF!</definedName>
    <definedName name="__CDC6">[19]JUNE!$A$44:$B$54</definedName>
    <definedName name="__cgh1">[41]ตั๋วเงินรับ!$F$1</definedName>
    <definedName name="__CHE1">[16]Feb!#REF!</definedName>
    <definedName name="__CHE26">[18]June!$A$325:$B$354</definedName>
    <definedName name="__CHE3">[16]Mar!#REF!</definedName>
    <definedName name="__CHE4">[16]Apr!#REF!</definedName>
    <definedName name="__CHE5">[16]May!#REF!</definedName>
    <definedName name="__CUL6">[18]June!$A$370:$B$371</definedName>
    <definedName name="__CUR1">#REF!</definedName>
    <definedName name="__DAT1">#REF!</definedName>
    <definedName name="__DAT10">'[28]K-2'!$K$2:$K$13</definedName>
    <definedName name="__DAT11">'[28]K-2'!$L$2:$L$13</definedName>
    <definedName name="__DAT12">'[28]K-2'!$M$2:$M$13</definedName>
    <definedName name="__DAT13">'[28]K-2'!$N$2:$N$13</definedName>
    <definedName name="__DAT14">#REF!</definedName>
    <definedName name="__DAT15">'[29]K-3A'!#REF!</definedName>
    <definedName name="__DAT16">[30]ALL!#REF!</definedName>
    <definedName name="__DAT17">#REF!</definedName>
    <definedName name="__DAT18">'[29]K-3A'!#REF!</definedName>
    <definedName name="__DAT19">'[29]K-3A'!#REF!</definedName>
    <definedName name="__DAT2">#REF!</definedName>
    <definedName name="__DAT20">#REF!</definedName>
    <definedName name="__DAT21">'[29]K-3A'!#REF!</definedName>
    <definedName name="__DAT22">'[29]K-3A'!#REF!</definedName>
    <definedName name="__DAT23">'[29]K-3A'!#REF!</definedName>
    <definedName name="__DAT24">#REF!</definedName>
    <definedName name="__DAT25">#REF!</definedName>
    <definedName name="__DAT26">'[29]K-3A'!#REF!</definedName>
    <definedName name="__DAT27">'[29]K-3A'!#REF!</definedName>
    <definedName name="__DAT28">'[29]K-3A'!#REF!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'[28]K-2'!$I$2:$I$13</definedName>
    <definedName name="__DIG11">[16]Feb!#REF!</definedName>
    <definedName name="__DIG12">[16]Feb!#REF!</definedName>
    <definedName name="__DIG13">[16]Mar!#REF!</definedName>
    <definedName name="__DIG14">[16]Apr!#REF!</definedName>
    <definedName name="__DIG15">[16]May!#REF!</definedName>
    <definedName name="__DIG16">[18]June!$A$107:$B$112</definedName>
    <definedName name="__DIG23">[16]Mar!#REF!</definedName>
    <definedName name="__DIG24">[16]Apr!#REF!</definedName>
    <definedName name="__DIG25">[16]May!#REF!</definedName>
    <definedName name="__DIG26">[18]June!$A$115:$B$120</definedName>
    <definedName name="__dkk1">#REF!</definedName>
    <definedName name="__dkk10">#REF!</definedName>
    <definedName name="__dkk2">#REF!</definedName>
    <definedName name="__DMP21">[16]Feb!#REF!</definedName>
    <definedName name="__DMP22">[16]Feb!#REF!</definedName>
    <definedName name="__DMP23">[16]Mar!#REF!</definedName>
    <definedName name="__DMP24">[16]Apr!#REF!</definedName>
    <definedName name="__DMP25">[16]May!#REF!</definedName>
    <definedName name="__DMP26">[17]June!$A$88:$B$90</definedName>
    <definedName name="__DSP2">[16]Feb!#REF!</definedName>
    <definedName name="__DSP3">[16]Mar!#REF!</definedName>
    <definedName name="__DSP4">[16]Apr!#REF!</definedName>
    <definedName name="__DSP5">[16]May!#REF!</definedName>
    <definedName name="__DSP6">[18]June!$A$212:$B$232</definedName>
    <definedName name="__E1">#REF!</definedName>
    <definedName name="__e8">#REF!</definedName>
    <definedName name="__e9">#REF!</definedName>
    <definedName name="__eee1" hidden="1">{"revsale",#N/A,FALSE,"REV-ยุพดี"}</definedName>
    <definedName name="__EFT1">[16]Jan!$B$99:$C$99</definedName>
    <definedName name="__EFT2">[16]Feb!$A$111:$B$112</definedName>
    <definedName name="__EFT3">[16]Mar!$A$131:$B$132</definedName>
    <definedName name="__EFT4">[16]Apr!$A$139:$B$142</definedName>
    <definedName name="__EFT5">[16]May!$A$144:$B$150</definedName>
    <definedName name="__EFT6">[16]June!$A$160:$B$169</definedName>
    <definedName name="__ELE1">[16]Feb!#REF!</definedName>
    <definedName name="__ELE4">[16]Apr!#REF!</definedName>
    <definedName name="__ELE5">[16]May!#REF!</definedName>
    <definedName name="__ELE6">[17]June!$A$177:$B$237</definedName>
    <definedName name="__ENG1">[16]Feb!#REF!</definedName>
    <definedName name="__ENG3">[16]Mar!#REF!</definedName>
    <definedName name="__ENG4">[16]Apr!#REF!</definedName>
    <definedName name="__ENG5">[16]May!#REF!</definedName>
    <definedName name="__ENV1">[16]Jan!$B$76:$C$93</definedName>
    <definedName name="__ENV2">[16]Feb!$A$84:$B$103</definedName>
    <definedName name="__ENV3">[16]Mar!$A$95:$B$123</definedName>
    <definedName name="__ENV4">[16]Apr!$A$100:$B$131</definedName>
    <definedName name="__ENV5">[16]May!$A$101:$B$134</definedName>
    <definedName name="__ENV6">[16]June!$A$113:$B$148</definedName>
    <definedName name="__EVA11">[16]Feb!#REF!</definedName>
    <definedName name="__EVA12">[16]Feb!#REF!</definedName>
    <definedName name="__EVA13">[16]Mar!#REF!</definedName>
    <definedName name="__EVA14">[16]Apr!#REF!</definedName>
    <definedName name="__EVA15">[16]May!#REF!</definedName>
    <definedName name="__EVA16">[18]June!$A$262:$B$266</definedName>
    <definedName name="__EVA21">[16]Feb!#REF!</definedName>
    <definedName name="__EVA22">[16]Feb!#REF!</definedName>
    <definedName name="__EVA23">[16]Mar!#REF!</definedName>
    <definedName name="__EVA24">[16]Apr!#REF!</definedName>
    <definedName name="__EVA25">[16]May!#REF!</definedName>
    <definedName name="__EVA26">[18]June!$A$269:$B$275</definedName>
    <definedName name="__Exp1">'[31]p***'!$B$1:$AD$39</definedName>
    <definedName name="__exp10">#REF!</definedName>
    <definedName name="__exp11">#REF!</definedName>
    <definedName name="__exp111">#REF!</definedName>
    <definedName name="__exp12">#REF!</definedName>
    <definedName name="__exp13">#REF!</definedName>
    <definedName name="__exp14">#REF!</definedName>
    <definedName name="__Exp2">'[31]p***'!$B$44:$AD$66</definedName>
    <definedName name="__EXP22">#REF!</definedName>
    <definedName name="__exp5">#REF!</definedName>
    <definedName name="__exp7">#REF!</definedName>
    <definedName name="__exp8">#REF!</definedName>
    <definedName name="__exp9">#REF!</definedName>
    <definedName name="__FG5" hidden="1">{"cashflow",#N/A,FALSE,"cash flow"}</definedName>
    <definedName name="__fob1">#REF!</definedName>
    <definedName name="__gh1">[42]เงินกู้ธนชาติ!$F$15</definedName>
    <definedName name="__h1">#REF!</definedName>
    <definedName name="__h2">[32]เงินกู้ธนชาติ!$G$2</definedName>
    <definedName name="__ISO1">[16]Feb!#REF!</definedName>
    <definedName name="__ISO3">[16]Mar!#REF!</definedName>
    <definedName name="__ISO4">[16]Apr!#REF!</definedName>
    <definedName name="__ISO5">[16]May!#REF!</definedName>
    <definedName name="__ISO6">[18]June!$A$382:$B$401</definedName>
    <definedName name="__ITD1">[16]Feb!#REF!</definedName>
    <definedName name="__ITD3">[16]Mar!#REF!</definedName>
    <definedName name="__ITD4">[16]Apr!#REF!</definedName>
    <definedName name="__ITD5">[16]May!#REF!</definedName>
    <definedName name="__ITD6">[17]June!$A$240:$B$261</definedName>
    <definedName name="__J31">'[38]Trial Balance'!$A$1:$H$65536</definedName>
    <definedName name="__joy1">#REF!</definedName>
    <definedName name="__K111">#REF!</definedName>
    <definedName name="__kkk1" hidden="1">#REF!</definedName>
    <definedName name="__law2">[43]หนี้ฟ้อง!$V$1:$AA$65536</definedName>
    <definedName name="__lg0701">#REF!</definedName>
    <definedName name="__lg0702">#REF!</definedName>
    <definedName name="__lg0703">#REF!</definedName>
    <definedName name="__lg0704">#REF!</definedName>
    <definedName name="__lg0705">#REF!</definedName>
    <definedName name="__lg0706">#REF!</definedName>
    <definedName name="__lg0802">[44]data0802!$A$1:$E$114</definedName>
    <definedName name="__lg0803">[44]data0803!$A$1:$E$115</definedName>
    <definedName name="__lg0804">[44]data0804!$A$1:$E$115</definedName>
    <definedName name="__lg9712">#REF!</definedName>
    <definedName name="__lg9812">#REF!</definedName>
    <definedName name="__lit1">#REF!</definedName>
    <definedName name="__lit2">#REF!</definedName>
    <definedName name="__lll1" hidden="1">{"sales",#N/A,FALSE,"SALES"}</definedName>
    <definedName name="__MD1">[16]Jan!$B$8:$C$29</definedName>
    <definedName name="__MD2">[16]Feb!$A$8:$B$31</definedName>
    <definedName name="__MD3">[16]Mar!$A$9:$B$37</definedName>
    <definedName name="__MD4">[16]Apr!$A$9:$B$37</definedName>
    <definedName name="__MD5">[16]May!$A$9:$B$36</definedName>
    <definedName name="__MD6">[16]June!$A$9:$B$41</definedName>
    <definedName name="__muk1">#REF!,#REF!,#REF!,#REF!,#REF!,#REF!,#REF!,#REF!,#REF!,#REF!,#REF!,#REF!,#REF!,#REF!,#REF!</definedName>
    <definedName name="__muk10">#REF!,#REF!,#REF!,#REF!,#REF!,#REF!,#REF!,#REF!,#REF!,#REF!,#REF!,#REF!,#REF!,#REF!,#REF!</definedName>
    <definedName name="__muk11">#REF!,#REF!,#REF!,#REF!,#REF!,#REF!,#REF!,#REF!,#REF!,#REF!,#REF!,#REF!,#REF!,#REF!,#REF!</definedName>
    <definedName name="__muk3">#REF!,#REF!,#REF!,#REF!,#REF!,#REF!,#REF!,#REF!,#REF!,#REF!,#REF!,#REF!,#REF!,#REF!,#REF!,#REF!,#REF!</definedName>
    <definedName name="__muk4">#REF!,#REF!,#REF!,#REF!,#REF!,#REF!,#REF!,#REF!,#REF!,#REF!,#REF!,#REF!,#REF!,#REF!,#REF!,#REF!,#REF!</definedName>
    <definedName name="__muk5">#REF!,#REF!,#REF!,#REF!,#REF!,#REF!,#REF!,#REF!,#REF!,#REF!,#REF!,#REF!,#REF!,#REF!,#REF!,#REF!</definedName>
    <definedName name="__muk6">[39]total!#REF!,[39]total!#REF!,[39]total!#REF!,[39]total!#REF!,[39]total!#REF!,[39]total!#REF!,[39]total!#REF!,[39]total!#REF!,[39]total!#REF!,[39]total!#REF!,[39]total!#REF!,[39]total!#REF!,[39]total!#REF!,[39]total!#REF!,[39]total!#REF!</definedName>
    <definedName name="__muk7">#REF!,#REF!,#REF!,#REF!,#REF!,#REF!,#REF!,#REF!,#REF!,#REF!,#REF!,#REF!</definedName>
    <definedName name="__muk8">#REF!,#REF!,#REF!,#REF!,#REF!,#REF!,#REF!,#REF!,#REF!,#REF!,#REF!,#REF!,#REF!,#REF!,#REF!</definedName>
    <definedName name="__muk9">#REF!,#REF!,#REF!,#REF!,#REF!,#REF!,#REF!,#REF!,#REF!,#REF!,#REF!,#REF!,#REF!,#REF!,#REF!,#REF!</definedName>
    <definedName name="__n3">#REF!</definedName>
    <definedName name="__nh6">#REF!</definedName>
    <definedName name="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PD2">[16]Feb!#REF!</definedName>
    <definedName name="__PD3">[16]Mar!#REF!</definedName>
    <definedName name="__PD4">[16]Apr!#REF!</definedName>
    <definedName name="__PD5">[16]May!#REF!</definedName>
    <definedName name="__PD6">[18]June!$A$9:$B$27</definedName>
    <definedName name="__PG1">[16]Jan!$B$32:$C$46</definedName>
    <definedName name="__PG2">[16]Feb!$A$34:$B$50</definedName>
    <definedName name="__PG3">[16]Mar!$A$40:$B$56</definedName>
    <definedName name="__PG4">[16]Apr!$A$40:$B$57</definedName>
    <definedName name="__PG5">[16]May!$A$39:$B$57</definedName>
    <definedName name="__PG6">[16]June!$A$44:$B$64</definedName>
    <definedName name="__PHR1">[16]Feb!#REF!</definedName>
    <definedName name="__PHR2">[16]Feb!#REF!</definedName>
    <definedName name="__PHR3">[16]Mar!#REF!</definedName>
    <definedName name="__PHR4">[16]Apr!#REF!</definedName>
    <definedName name="__PHR5">[16]May!#REF!</definedName>
    <definedName name="__PM2">[16]Feb!#REF!</definedName>
    <definedName name="__PM3">[16]Mar!#REF!</definedName>
    <definedName name="__PM4">[16]Apr!#REF!</definedName>
    <definedName name="__PM5">[16]May!#REF!</definedName>
    <definedName name="__PM6">[18]June!$A$57:$B$78</definedName>
    <definedName name="__PMD1">[16]MD_R!$B$8:$J$36</definedName>
    <definedName name="__pp1">#REF!</definedName>
    <definedName name="__pp2">#REF!</definedName>
    <definedName name="__pp3">#REF!</definedName>
    <definedName name="__pp4">#REF!</definedName>
    <definedName name="__pp5">#REF!</definedName>
    <definedName name="__pp6">#REF!</definedName>
    <definedName name="__pp7">#REF!</definedName>
    <definedName name="__PR1">[16]Feb!#REF!</definedName>
    <definedName name="__PR2">[16]Feb!#REF!</definedName>
    <definedName name="__PR3">[16]Mar!#REF!</definedName>
    <definedName name="__PR4">[16]Apr!#REF!</definedName>
    <definedName name="__PR5">[16]May!#REF!</definedName>
    <definedName name="__PR6">[19]JUNE!$A$9:$B$41</definedName>
    <definedName name="__prg1">#REF!</definedName>
    <definedName name="__prg180">#REF!</definedName>
    <definedName name="__PRG2">[16]Feb!$A$115:$B$134</definedName>
    <definedName name="__PRG3">[16]Mar!$A$135:$B$156</definedName>
    <definedName name="__PRG4">[16]Apr!$A$145:$B$167</definedName>
    <definedName name="__PRG5">[16]May!$A$153:$B$175</definedName>
    <definedName name="__PRG6">[16]June!$A$172:$B$196</definedName>
    <definedName name="__PRM1">[16]Jan!#REF!</definedName>
    <definedName name="__PRM2">[16]Feb!#REF!</definedName>
    <definedName name="__PRM3">[16]Mar!#REF!</definedName>
    <definedName name="__PRM4">[16]Apr!#REF!</definedName>
    <definedName name="__PRM5">[16]May!#REF!</definedName>
    <definedName name="__PRM6">[19]JUNE!$A$217:$B$225</definedName>
    <definedName name="__QA1">[16]Jan!$B$49:$C$73</definedName>
    <definedName name="__QA2">[16]Feb!$A$53:$B$81</definedName>
    <definedName name="__QA3">[16]Mar!$A$59:$B$92</definedName>
    <definedName name="__QA4">[16]Apr!$A$60:$B$97</definedName>
    <definedName name="__QA5">[16]May!$A$60:$B$98</definedName>
    <definedName name="__QA6">[16]June!$A$68:$B$110</definedName>
    <definedName name="__REB11">[16]Feb!#REF!</definedName>
    <definedName name="__REB12">[16]Feb!#REF!</definedName>
    <definedName name="__REB13">[16]Mar!#REF!</definedName>
    <definedName name="__REB14">[16]Apr!#REF!</definedName>
    <definedName name="__REB15">[16]May!#REF!</definedName>
    <definedName name="__REB16">[18]June!$A$278:$B$288</definedName>
    <definedName name="__REB21">[16]Feb!#REF!</definedName>
    <definedName name="__REB22">[16]Feb!#REF!</definedName>
    <definedName name="__REB23">[16]Mar!#REF!</definedName>
    <definedName name="__REB24">[16]Apr!#REF!</definedName>
    <definedName name="__REB25">[16]May!#REF!</definedName>
    <definedName name="__REB26">[18]June!$A$291:$B$296</definedName>
    <definedName name="__REC02">[18]Feb!$H$253:$I$258</definedName>
    <definedName name="__REC2">[18]Feb!$A$804:$B$838</definedName>
    <definedName name="__RMD2">[16]Feb!$A$137:$B$137</definedName>
    <definedName name="__RMD3">[16]Mar!$A$159:$B$162</definedName>
    <definedName name="__RMD4">[16]Apr!$A$170:$B$173</definedName>
    <definedName name="__RMD5">[16]May!$A$178:$B$182</definedName>
    <definedName name="__RMD6">[16]June!$A$199:$B$204</definedName>
    <definedName name="__RMP1">[16]Jan!$B$146:$C$160</definedName>
    <definedName name="__RMP2">[16]Feb!$A$163:$B$188</definedName>
    <definedName name="__RMP3">[16]Mar!$A$194:$B$224</definedName>
    <definedName name="__RMP4">[16]Apr!$A$211:$B$241</definedName>
    <definedName name="__RMP5">[16]May!$A$221:$B$254</definedName>
    <definedName name="__RMP6">[16]June!$A$244:$B$277</definedName>
    <definedName name="__RMZ1">[16]Jan!$B$123:$C$143</definedName>
    <definedName name="__RMZ2">[16]Feb!$A$140:$B$160</definedName>
    <definedName name="__RMZ3">[16]Mar!$A$165:$B$191</definedName>
    <definedName name="__RMZ4">[16]Apr!$A$176:$B$208</definedName>
    <definedName name="__RMZ5">[16]May!$A$185:$B$218</definedName>
    <definedName name="__RMZ6">[16]June!$A$207:$B$241</definedName>
    <definedName name="__roj1">#REF!</definedName>
    <definedName name="__roj10">#REF!</definedName>
    <definedName name="__roj11">#REF!</definedName>
    <definedName name="__roj12">#REF!</definedName>
    <definedName name="__roj13">#REF!</definedName>
    <definedName name="__roj14">#REF!</definedName>
    <definedName name="__roj2">#REF!</definedName>
    <definedName name="__roj3">#REF!</definedName>
    <definedName name="__roj4">#REF!</definedName>
    <definedName name="__roj5">#REF!</definedName>
    <definedName name="__roj6">#REF!</definedName>
    <definedName name="__roj7">#REF!</definedName>
    <definedName name="__roj8">#REF!</definedName>
    <definedName name="__roj9">#REF!</definedName>
    <definedName name="__S4">'[34]TrialBalance Q3-2002'!$A$1:$H$301</definedName>
    <definedName name="__SCB1">'[14]SCB 1 - Current'!$F$10</definedName>
    <definedName name="__SCB2">'[14]SCB 2 - Current'!$F$11</definedName>
    <definedName name="__SEC1">[16]Feb!#REF!</definedName>
    <definedName name="__SEC3">[16]Mar!#REF!</definedName>
    <definedName name="__SEC4">[16]Apr!#REF!</definedName>
    <definedName name="__SEC5">[16]May!#REF!</definedName>
    <definedName name="__SEC6">[19]JUNE!$A$173:$B$190</definedName>
    <definedName name="__SH11">[16]Feb!#REF!</definedName>
    <definedName name="__SH12">[16]Feb!#REF!</definedName>
    <definedName name="__SH13">[16]Mar!#REF!</definedName>
    <definedName name="__SH14">[16]Apr!#REF!</definedName>
    <definedName name="__SH15">[16]May!#REF!</definedName>
    <definedName name="__SH21">[16]Feb!#REF!</definedName>
    <definedName name="__SH22">[16]Feb!#REF!</definedName>
    <definedName name="__SH23">[16]Mar!#REF!</definedName>
    <definedName name="__SH24">[16]Apr!#REF!</definedName>
    <definedName name="__SH25">[16]May!#REF!</definedName>
    <definedName name="__SH26">[18]June!$A$198:$B$209</definedName>
    <definedName name="__SHD2">[16]Feb!#REF!</definedName>
    <definedName name="__SHD3">[16]Mar!#REF!</definedName>
    <definedName name="__SHD4">[16]Apr!#REF!</definedName>
    <definedName name="__SHD5">[16]May!#REF!</definedName>
    <definedName name="__SHD6">[18]June!$A$149:$B$168</definedName>
    <definedName name="__SHI16">[18]June!$A$171:$B$195</definedName>
    <definedName name="__SOD2">[16]Feb!#REF!</definedName>
    <definedName name="__SOD3">[16]Mar!#REF!</definedName>
    <definedName name="__SOD4">[16]Apr!#REF!</definedName>
    <definedName name="__SOD5">[16]May!#REF!</definedName>
    <definedName name="__SOD6">[18]June!$A$235:$B$259</definedName>
    <definedName name="__st1">#REF!</definedName>
    <definedName name="__SUL4">[16]Apr!#REF!</definedName>
    <definedName name="__SUL5">[16]May!#REF!</definedName>
    <definedName name="__TAX2">#REF!</definedName>
    <definedName name="__tb1">'[35]TrialBalance Q3-2002'!$A$1:$H$301</definedName>
    <definedName name="__tb2">'[36]TrialBalance Q3-2002'!$A$1:$H$301</definedName>
    <definedName name="__TG11">[16]Feb!#REF!</definedName>
    <definedName name="__TG12">[16]Feb!#REF!</definedName>
    <definedName name="__TG13">[16]Mar!#REF!</definedName>
    <definedName name="__TG14">[16]Apr!#REF!</definedName>
    <definedName name="__TG15">[16]May!#REF!</definedName>
    <definedName name="__TG23">[16]Mar!#REF!</definedName>
    <definedName name="__TG24">[16]Apr!#REF!</definedName>
    <definedName name="__TG25">[16]May!#REF!</definedName>
    <definedName name="__Tlg09">[45]TOTAL!$A$1:$AD$114</definedName>
    <definedName name="__TP2">#REF!</definedName>
    <definedName name="__TR1">[16]Feb!#REF!</definedName>
    <definedName name="__TR2">[16]Feb!#REF!</definedName>
    <definedName name="__TR3">[16]Mar!#REF!</definedName>
    <definedName name="__TR4">[16]Apr!#REF!</definedName>
    <definedName name="__TR5">[16]May!#REF!</definedName>
    <definedName name="__try4">#REF!</definedName>
    <definedName name="__Us1">#REF!</definedName>
    <definedName name="__US10">#REF!</definedName>
    <definedName name="__Us2">#REF!</definedName>
    <definedName name="__Uss1">#REF!</definedName>
    <definedName name="__Uss2">#REF!</definedName>
    <definedName name="__uua1">#REF!</definedName>
    <definedName name="__V1" hidden="1">{"sales",#N/A,FALSE,"SALES"}</definedName>
    <definedName name="__VI59">#REF!</definedName>
    <definedName name="__wew3">#REF!</definedName>
    <definedName name="__WS1">[16]Feb!#REF!</definedName>
    <definedName name="__WS2">[16]Feb!#REF!</definedName>
    <definedName name="__WS3">[16]Mar!#REF!</definedName>
    <definedName name="__WS4">[16]Apr!#REF!</definedName>
    <definedName name="__WS5">[16]May!#REF!</definedName>
    <definedName name="__WT1">[16]Jan!$B$96:$C$96</definedName>
    <definedName name="__WT2">[16]Feb!$A$106:$B$108</definedName>
    <definedName name="__WT3">[16]Mar!$A$126:$B$128</definedName>
    <definedName name="__WT4">[16]Apr!$A$134:$B$136</definedName>
    <definedName name="__WT5">[16]May!$A$137:$B$141</definedName>
    <definedName name="__WT6">[16]June!$A$151:$B$157</definedName>
    <definedName name="__xlfn.BAHTTEXT" hidden="1">#NAME?</definedName>
    <definedName name="__YD2">[16]Feb!#REF!</definedName>
    <definedName name="__YD3">[16]Mar!#REF!</definedName>
    <definedName name="__YD4">[16]Apr!#REF!</definedName>
    <definedName name="__YD5">[16]May!#REF!</definedName>
    <definedName name="__YD6">[18]June!$A$30:$B$54</definedName>
    <definedName name="__ZZ41">'[37]N-4.4'!#REF!</definedName>
    <definedName name="_0.1Z">#REF!</definedName>
    <definedName name="_01_Aug_01">#REF!</definedName>
    <definedName name="_01_Jul_01">#REF!</definedName>
    <definedName name="_01_Sep_01">#REF!</definedName>
    <definedName name="_0A">#REF!</definedName>
    <definedName name="_0Q">#REF!</definedName>
    <definedName name="_0Z">#REF!</definedName>
    <definedName name="_1">#N/A</definedName>
    <definedName name="_1.1.1A">#REF!</definedName>
    <definedName name="_1.1.2.1A">#REF!</definedName>
    <definedName name="_1.1.2.2A">#REF!</definedName>
    <definedName name="_1.1.2.3A">#REF!</definedName>
    <definedName name="_1.1.2A">#REF!</definedName>
    <definedName name="_1.1.3A">#REF!</definedName>
    <definedName name="_1.1.4A">#REF!</definedName>
    <definedName name="_1.1I">#REF!</definedName>
    <definedName name="_1.1L">#REF!</definedName>
    <definedName name="_1.1M">#REF!</definedName>
    <definedName name="_1.1P">#REF!</definedName>
    <definedName name="_1.1Q">#REF!</definedName>
    <definedName name="_1.2I">#REF!</definedName>
    <definedName name="_1.2L">#REF!</definedName>
    <definedName name="_1.2M">#REF!</definedName>
    <definedName name="_1.3I">#REF!</definedName>
    <definedName name="_1.3L">#REF!</definedName>
    <definedName name="_1.3M">#REF!</definedName>
    <definedName name="_1.4I">#REF!</definedName>
    <definedName name="_1.4L">#REF!</definedName>
    <definedName name="_1.4M">#REF!</definedName>
    <definedName name="_1.5P">#REF!</definedName>
    <definedName name="_1_">#REF!</definedName>
    <definedName name="_1_??">'[46]????-??'!#REF!</definedName>
    <definedName name="_1_0_0_F" hidden="1">[6]DETAIL!#REF!</definedName>
    <definedName name="_10">#REF!</definedName>
    <definedName name="_10_5">NA()</definedName>
    <definedName name="_10000" hidden="1">{"hilight1",#N/A,FALSE,"HILIGHT1"}</definedName>
    <definedName name="_10G">#REF!</definedName>
    <definedName name="_10J">#REF!</definedName>
    <definedName name="_10P">#REF!</definedName>
    <definedName name="_11">#REF!</definedName>
    <definedName name="_11_5">NA()</definedName>
    <definedName name="_1102" hidden="1">'[47]stat local'!$D$769:$D$3475</definedName>
    <definedName name="_11G">#REF!</definedName>
    <definedName name="_11J">#REF!</definedName>
    <definedName name="_11P">#REF!</definedName>
    <definedName name="_12">#REF!</definedName>
    <definedName name="_12_5">NA()</definedName>
    <definedName name="_12D">[48]Structure!$G1*12/1000</definedName>
    <definedName name="_12Excel_BuiltIn_Print_Area_3_1">#REF!</definedName>
    <definedName name="_12G">#REF!</definedName>
    <definedName name="_12J">#REF!</definedName>
    <definedName name="_12P">#REF!</definedName>
    <definedName name="_13">#REF!</definedName>
    <definedName name="_13_.0Print_Titles">#REF!,#REF!</definedName>
    <definedName name="_13_5">NA()</definedName>
    <definedName name="_13Excel_BuiltIn_Print_Area_3_1_1_1_1">#REF!</definedName>
    <definedName name="_13G">#REF!</definedName>
    <definedName name="_13P">#REF!</definedName>
    <definedName name="_14">#REF!</definedName>
    <definedName name="_14_5">NA()</definedName>
    <definedName name="_14G">#REF!</definedName>
    <definedName name="_14P">#REF!</definedName>
    <definedName name="_15">#REF!</definedName>
    <definedName name="_15_5">NA()</definedName>
    <definedName name="_15P">#REF!</definedName>
    <definedName name="_16">#REF!</definedName>
    <definedName name="_16_5">NA()</definedName>
    <definedName name="_17">#REF!</definedName>
    <definedName name="_17_5">NA()</definedName>
    <definedName name="_18">#REF!</definedName>
    <definedName name="_18_.0Print_Titles">#REF!,#REF!</definedName>
    <definedName name="_18_5">NA()</definedName>
    <definedName name="_19">#REF!</definedName>
    <definedName name="_19_._Print_Titles">#REF!,#REF!</definedName>
    <definedName name="_19_5">NA()</definedName>
    <definedName name="_1Excel_BuiltIn_Print_Area_3_1">#REF!</definedName>
    <definedName name="_1G">#REF!</definedName>
    <definedName name="_1J">#REF!</definedName>
    <definedName name="_1L">#REF!</definedName>
    <definedName name="_1M">#REF!</definedName>
    <definedName name="_1P">#REF!</definedName>
    <definedName name="_1P_1">#REF!</definedName>
    <definedName name="_1Q">#REF!</definedName>
    <definedName name="_1Q_1">#REF!</definedName>
    <definedName name="_1Q_2">#REF!</definedName>
    <definedName name="_1Z">#REF!</definedName>
    <definedName name="_2">'[3]ลูกหนี้(เก่า)'!#REF!</definedName>
    <definedName name="_2.1.1P">#REF!</definedName>
    <definedName name="_2.1.2P">#REF!</definedName>
    <definedName name="_2.1.3P">#REF!</definedName>
    <definedName name="_2.1.4P">#REF!</definedName>
    <definedName name="_2.1_ค่าถมดิน">#REF!</definedName>
    <definedName name="_2.1G">#REF!</definedName>
    <definedName name="_2.1J">#REF!</definedName>
    <definedName name="_2.1P">#REF!</definedName>
    <definedName name="_2.1Q">#REF!</definedName>
    <definedName name="_2.1Z">#REF!</definedName>
    <definedName name="_2.2.1_ทางเชื่อม">#REF!</definedName>
    <definedName name="_2.2.11_สโมสร_สระว่ายน้ำ">#REF!</definedName>
    <definedName name="_2.2.12_ซุ้มโครงการ">#REF!</definedName>
    <definedName name="_2.2.13_บ่อบาดาล">#REF!</definedName>
    <definedName name="_2.2.14_บ่อหน่วงน้ำ">#REF!</definedName>
    <definedName name="_2.2.15_บ่อบำบัดน้ำเสีย">#REF!</definedName>
    <definedName name="_2.2.16_อาคารควบคุมน้ำทิ้ง">#REF!</definedName>
    <definedName name="_2.2.17_ไฟฟ้าโครงการ">#REF!</definedName>
    <definedName name="_2.2.18_ประปาโครงการ">#REF!</definedName>
    <definedName name="_2.2.1P">#REF!</definedName>
    <definedName name="_2.2.2_สะพานโครงการ">#REF!</definedName>
    <definedName name="_2.2.2P">#REF!</definedName>
    <definedName name="_2.2.3_รั้วโครงการ_รั้วประดับ">#REF!</definedName>
    <definedName name="_2.2.4_จัดสวนซุ้ม_ต้นไม้ทางเดิน_สวนรอบบ่อบำบัด">#REF!</definedName>
    <definedName name="_2.2.4_ต้นไม้ทางเดิน">#REF!</definedName>
    <definedName name="_2.2.5_Landscape_บ้านตัวอย่าง">#REF!</definedName>
    <definedName name="_2.2G">#REF!</definedName>
    <definedName name="_2.2J">#REF!</definedName>
    <definedName name="_2.2Q">#REF!</definedName>
    <definedName name="_2.2Z">#REF!</definedName>
    <definedName name="_2.3.1_ถนนคอนกรีตและค่าทำความสะอาด">#REF!</definedName>
    <definedName name="_2.3.2_สวนสาธารณะ">#REF!</definedName>
    <definedName name="_2.3.3_บ่อพักระบายน้ำ">#REF!</definedName>
    <definedName name="_2.3.4_ท่อระบายน้ำ">#REF!</definedName>
    <definedName name="_2.3.5_ทางเท้า">#REF!</definedName>
    <definedName name="_2.3.7_ค่าซ่อมสาธารณูปโภค">#REF!</definedName>
    <definedName name="_2.3.8_ค่าตกแต่งบ้านตัวอย่างและสำนักงานขาย">#REF!</definedName>
    <definedName name="_2.3.9_ค่ากองทุนสาธารณูปโภคส่วนกลาง">#REF!</definedName>
    <definedName name="_2.3Q">#REF!</definedName>
    <definedName name="_2.3Z">#REF!</definedName>
    <definedName name="_2_.0Print_Titles">#REF!,#REF!</definedName>
    <definedName name="_2_??">'[12]????-??'!#REF!</definedName>
    <definedName name="_2_???">'[8]????-??'!#REF!</definedName>
    <definedName name="_2_0_0_F" hidden="1">[6]DETAIL!#REF!</definedName>
    <definedName name="_20">#REF!</definedName>
    <definedName name="_20_5">NA()</definedName>
    <definedName name="_20F" hidden="1">[6]DETAIL!#REF!</definedName>
    <definedName name="_21_0_0_F" hidden="1">[6]DETAIL!#REF!</definedName>
    <definedName name="_25F" hidden="1">[6]DETAIL!#REF!</definedName>
    <definedName name="_2Excel_BuiltIn_Print_Area_3_1_1_1_1">#REF!</definedName>
    <definedName name="_2G">#REF!</definedName>
    <definedName name="_2J">#REF!</definedName>
    <definedName name="_2L">#REF!</definedName>
    <definedName name="_2LEVEL">#REF!</definedName>
    <definedName name="_2M">#REF!</definedName>
    <definedName name="_2P">#REF!</definedName>
    <definedName name="_2P_1">#REF!</definedName>
    <definedName name="_2Q">#REF!</definedName>
    <definedName name="_2Q_1">#REF!</definedName>
    <definedName name="_2Z">#REF!</definedName>
    <definedName name="_3">#N/A</definedName>
    <definedName name="_3.1_เครื่องจักรและน้ำมัน">#REF!</definedName>
    <definedName name="_3.1L">#REF!</definedName>
    <definedName name="_3.1P">#REF!</definedName>
    <definedName name="_3.1Q">#REF!</definedName>
    <definedName name="_3.2_ค่าก่อสร้างบ้าน_ค่าซ่อมบ้าน">#REF!</definedName>
    <definedName name="_3.2P">#REF!</definedName>
    <definedName name="_3.2Q">#REF!</definedName>
    <definedName name="_3.3P">#REF!</definedName>
    <definedName name="_3.4P">#REF!</definedName>
    <definedName name="_3.5P">#REF!</definedName>
    <definedName name="_3.6Q">#REF!</definedName>
    <definedName name="_3.7P">#REF!</definedName>
    <definedName name="_3_._Print_Titles">#REF!,#REF!</definedName>
    <definedName name="_3_.0Print_Titles">#REF!,#REF!</definedName>
    <definedName name="_3_?????">'[49]?????'!$C$6:$C$34</definedName>
    <definedName name="_3_0_0_F" hidden="1">[6]DETAIL!#REF!</definedName>
    <definedName name="_31_0_0_F" hidden="1">[6]DETAIL!#REF!</definedName>
    <definedName name="_320">#REF!</definedName>
    <definedName name="_3G">#REF!</definedName>
    <definedName name="_3J">#REF!</definedName>
    <definedName name="_3L">#REF!</definedName>
    <definedName name="_3M">#REF!</definedName>
    <definedName name="_3P">#REF!</definedName>
    <definedName name="_3P_1">#REF!</definedName>
    <definedName name="_3P_2">#REF!</definedName>
    <definedName name="_3Q">#REF!</definedName>
    <definedName name="_3Q_1">#REF!</definedName>
    <definedName name="_3Z">#REF!</definedName>
    <definedName name="_4.0___M_E_COST_BREAKDOWN">#REF!</definedName>
    <definedName name="_4.1L">#REF!</definedName>
    <definedName name="_4.1P">#REF!</definedName>
    <definedName name="_4.2P">#REF!</definedName>
    <definedName name="_4.3P">#REF!</definedName>
    <definedName name="_4.4P">#REF!</definedName>
    <definedName name="_4.5P">#REF!</definedName>
    <definedName name="_4.6P">#REF!</definedName>
    <definedName name="_4.7P">#REF!</definedName>
    <definedName name="_4.8P">#REF!</definedName>
    <definedName name="_4_._Print_Titles">#REF!,#REF!</definedName>
    <definedName name="_4_???">'[8]????-??'!#REF!</definedName>
    <definedName name="_40D">+[48]Structure!$G1*40/1000</definedName>
    <definedName name="_4F" hidden="1">[6]DETAIL!#REF!</definedName>
    <definedName name="_4G">#REF!</definedName>
    <definedName name="_4J">#REF!</definedName>
    <definedName name="_4L">#REF!</definedName>
    <definedName name="_4M">#REF!</definedName>
    <definedName name="_4P">#REF!</definedName>
    <definedName name="_4P_1">#REF!</definedName>
    <definedName name="_4P_2">#REF!</definedName>
    <definedName name="_4Q">#REF!</definedName>
    <definedName name="_4Q_1">#REF!</definedName>
    <definedName name="_4Z">#REF!</definedName>
    <definedName name="_5">[50]sales3level!#REF!</definedName>
    <definedName name="_5.1P">#REF!</definedName>
    <definedName name="_5.2P">#REF!</definedName>
    <definedName name="_5.5P">#REF!</definedName>
    <definedName name="_5_?????">'[13]?????'!$C$6:$C$34</definedName>
    <definedName name="_5_0_0_F" hidden="1">[6]DETAIL!#REF!</definedName>
    <definedName name="_5F" hidden="1">[6]DETAIL!#REF!</definedName>
    <definedName name="_5G">#REF!</definedName>
    <definedName name="_5J">#REF!</definedName>
    <definedName name="_5P">#REF!</definedName>
    <definedName name="_5P_1">#REF!</definedName>
    <definedName name="_5P_2">#REF!</definedName>
    <definedName name="_5Q">#REF!</definedName>
    <definedName name="_6.0P">#REF!</definedName>
    <definedName name="_6.1P">#REF!</definedName>
    <definedName name="_6.1Q">#REF!</definedName>
    <definedName name="_6.2P">#REF!</definedName>
    <definedName name="_6.2Q">#REF!</definedName>
    <definedName name="_6.3Q">#REF!</definedName>
    <definedName name="_6.6.1P">#REF!</definedName>
    <definedName name="_6.6.2P">#REF!</definedName>
    <definedName name="_6.6P">#REF!</definedName>
    <definedName name="_6_">#REF!</definedName>
    <definedName name="_6_0_0_F" hidden="1">[6]DETAIL!#REF!</definedName>
    <definedName name="_6703_00_105">#REF!</definedName>
    <definedName name="_6D">[48]Structure!$G1*6/1000</definedName>
    <definedName name="_6Excel_BuiltIn_Print_Area_3_1">#REF!</definedName>
    <definedName name="_6G">#REF!</definedName>
    <definedName name="_6J">#REF!</definedName>
    <definedName name="_6P">#REF!</definedName>
    <definedName name="_6Q">#REF!</definedName>
    <definedName name="_7.0P">#REF!</definedName>
    <definedName name="_7.1P">#REF!</definedName>
    <definedName name="_7.2P">#REF!</definedName>
    <definedName name="_7Excel_BuiltIn_Print_Area_3_1_1_1_1">#REF!</definedName>
    <definedName name="_7G">#REF!</definedName>
    <definedName name="_7J">#REF!</definedName>
    <definedName name="_7P">#REF!</definedName>
    <definedName name="_7Q">#REF!</definedName>
    <definedName name="_8_">#REF!</definedName>
    <definedName name="_8G">#REF!</definedName>
    <definedName name="_8J">#REF!</definedName>
    <definedName name="_8P">#REF!</definedName>
    <definedName name="_8Q">#REF!</definedName>
    <definedName name="_9G">#REF!</definedName>
    <definedName name="_9J">#REF!</definedName>
    <definedName name="_9P">#REF!</definedName>
    <definedName name="_a">#REF!</definedName>
    <definedName name="_a___0">#REF!</definedName>
    <definedName name="_a___4">#REF!</definedName>
    <definedName name="_a_1">NA()</definedName>
    <definedName name="_a1" hidden="1">{"cashflow",#N/A,FALSE,"CASHFLOW "}</definedName>
    <definedName name="_a10" hidden="1">{"sales",#N/A,FALSE,"SALES"}</definedName>
    <definedName name="_a2" hidden="1">{"hilight1",#N/A,FALSE,"HILIGHT1"}</definedName>
    <definedName name="_a21" hidden="1">{"hilight1",#N/A,FALSE,"HILIGHT1"}</definedName>
    <definedName name="_a212" hidden="1">{"revable",#N/A,FALSE,"REVABLE"}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a" hidden="1">{"hilight3",#N/A,FALSE,"HILIGHT3"}</definedName>
    <definedName name="_ACT1">#REF!</definedName>
    <definedName name="_AJE122003">#REF!</definedName>
    <definedName name="_aq34">'[23]เงินกู้ MGC'!$F$15</definedName>
    <definedName name="_aq4">[23]เงินกู้ธนชาติ!$E$17</definedName>
    <definedName name="_aq678">'[23]เงินกู้ MGC'!$E$17</definedName>
    <definedName name="_ar2">#REF!</definedName>
    <definedName name="_ass02">#REF!</definedName>
    <definedName name="_AUX11">[16]Feb!#REF!</definedName>
    <definedName name="_AUX12">[16]Feb!#REF!</definedName>
    <definedName name="_AUX13">[16]Mar!#REF!</definedName>
    <definedName name="_AUX14">[16]Apr!#REF!</definedName>
    <definedName name="_AUX15">[16]May!#REF!</definedName>
    <definedName name="_AUX16">[17]June!$A$59:$B$62</definedName>
    <definedName name="_b">#N/A</definedName>
    <definedName name="_b_1">NA()</definedName>
    <definedName name="_b3">'[27]2002'!$A$2:$H$301</definedName>
    <definedName name="_BLC11">[16]Feb!#REF!</definedName>
    <definedName name="_BLC12">[16]Feb!#REF!</definedName>
    <definedName name="_BLC13">[16]Mar!#REF!</definedName>
    <definedName name="_BLC14">[16]Apr!#REF!</definedName>
    <definedName name="_BLC15">[16]May!#REF!</definedName>
    <definedName name="_BLC16">[18]June!$A$133:$B$142</definedName>
    <definedName name="_BLC23">[16]Mar!#REF!</definedName>
    <definedName name="_BLC24">[16]Apr!#REF!</definedName>
    <definedName name="_BLC25">[16]May!#REF!</definedName>
    <definedName name="_BLC26">[18]June!$A$145:$B$146</definedName>
    <definedName name="_c">#REF!</definedName>
    <definedName name="_c___0">#REF!</definedName>
    <definedName name="_c___4">#REF!</definedName>
    <definedName name="_c_1">NA()</definedName>
    <definedName name="_c_5">NA()</definedName>
    <definedName name="_CAS11">[16]Feb!#REF!</definedName>
    <definedName name="_CAS12">[16]Feb!#REF!</definedName>
    <definedName name="_CAS13">[16]Mar!#REF!</definedName>
    <definedName name="_CAS14">[16]Apr!#REF!</definedName>
    <definedName name="_CAS15">[16]May!#REF!</definedName>
    <definedName name="_CAS16">[18]June!$A$299:$B$303</definedName>
    <definedName name="_CAS21">[16]Feb!#REF!</definedName>
    <definedName name="_CAS22">[16]Feb!#REF!</definedName>
    <definedName name="_CAS23">[16]Mar!#REF!</definedName>
    <definedName name="_CAS24">[16]Apr!#REF!</definedName>
    <definedName name="_CAS25">[16]May!#REF!</definedName>
    <definedName name="_CAS26">[18]June!$A$306:$B$311</definedName>
    <definedName name="_CDC1">[16]Feb!#REF!</definedName>
    <definedName name="_CDC2">[16]Feb!#REF!</definedName>
    <definedName name="_CDC3">[16]Mar!#REF!</definedName>
    <definedName name="_CDC4">[16]Apr!#REF!</definedName>
    <definedName name="_CDC5">[16]May!#REF!</definedName>
    <definedName name="_CDC6">[19]JUNE!$A$44:$B$54</definedName>
    <definedName name="_cgh1">[51]ตั๋วเงินรับ!$F$1</definedName>
    <definedName name="_CHE1">[16]Feb!#REF!</definedName>
    <definedName name="_CHE26">[18]June!$A$325:$B$354</definedName>
    <definedName name="_CHE3">[16]Mar!#REF!</definedName>
    <definedName name="_CHE4">[16]Apr!#REF!</definedName>
    <definedName name="_CHE5">[16]May!#REF!</definedName>
    <definedName name="_CUL6">[18]June!$A$370:$B$371</definedName>
    <definedName name="_CUR1">#REF!</definedName>
    <definedName name="_d">NA()</definedName>
    <definedName name="_d_5">NA()</definedName>
    <definedName name="_DAT1">#REF!</definedName>
    <definedName name="_DAT10">'[28]K-2'!$K$2:$K$13</definedName>
    <definedName name="_DAT11">'[28]K-2'!$L$2:$L$13</definedName>
    <definedName name="_DAT12">'[28]K-2'!$M$2:$M$13</definedName>
    <definedName name="_DAT13">'[28]K-2'!$N$2:$N$13</definedName>
    <definedName name="_DAT14">#REF!</definedName>
    <definedName name="_DAT15">'[29]K-3A'!#REF!</definedName>
    <definedName name="_DAT16">[30]ALL!#REF!</definedName>
    <definedName name="_DAT17">#REF!</definedName>
    <definedName name="_DAT18">'[29]K-3A'!#REF!</definedName>
    <definedName name="_DAT19">'[29]K-3A'!#REF!</definedName>
    <definedName name="_DAT2">#REF!</definedName>
    <definedName name="_DAT20">#REF!</definedName>
    <definedName name="_DAT21">'[29]K-3A'!#REF!</definedName>
    <definedName name="_DAT22">'[29]K-3A'!#REF!</definedName>
    <definedName name="_DAT23">'[29]K-3A'!#REF!</definedName>
    <definedName name="_DAT24">#REF!</definedName>
    <definedName name="_DAT25">#REF!</definedName>
    <definedName name="_DAT26">'[29]K-3A'!#REF!</definedName>
    <definedName name="_DAT27">'[29]K-3A'!#REF!</definedName>
    <definedName name="_DAT28">'[29]K-3A'!#REF!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[52]SKA!#REF!</definedName>
    <definedName name="_DAT42">[52]SKA!#REF!</definedName>
    <definedName name="_DAT5">#REF!</definedName>
    <definedName name="_DAT6">#REF!</definedName>
    <definedName name="_DAT7">#REF!</definedName>
    <definedName name="_DAT8">#REF!</definedName>
    <definedName name="_DAT9">'[28]K-2'!$I$2:$I$13</definedName>
    <definedName name="_DIG11">[16]Feb!#REF!</definedName>
    <definedName name="_DIG12">[16]Feb!#REF!</definedName>
    <definedName name="_DIG13">[16]Mar!#REF!</definedName>
    <definedName name="_DIG14">[16]Apr!#REF!</definedName>
    <definedName name="_DIG15">[16]May!#REF!</definedName>
    <definedName name="_DIG16">[18]June!$A$107:$B$112</definedName>
    <definedName name="_DIG23">[16]Mar!#REF!</definedName>
    <definedName name="_DIG24">[16]Apr!#REF!</definedName>
    <definedName name="_DIG25">[16]May!#REF!</definedName>
    <definedName name="_DIG26">[18]June!$A$115:$B$120</definedName>
    <definedName name="_dkk1">#REF!</definedName>
    <definedName name="_dkk10">#REF!</definedName>
    <definedName name="_dkk2">#REF!</definedName>
    <definedName name="_DMP21">[16]Feb!#REF!</definedName>
    <definedName name="_DMP22">[16]Feb!#REF!</definedName>
    <definedName name="_DMP23">[16]Mar!#REF!</definedName>
    <definedName name="_DMP24">[16]Apr!#REF!</definedName>
    <definedName name="_DMP25">[16]May!#REF!</definedName>
    <definedName name="_DMP26">[17]June!$A$88:$B$90</definedName>
    <definedName name="_DSP2">[16]Feb!#REF!</definedName>
    <definedName name="_DSP3">[16]Mar!#REF!</definedName>
    <definedName name="_DSP4">[16]Apr!#REF!</definedName>
    <definedName name="_DSP5">[16]May!#REF!</definedName>
    <definedName name="_DSP6">[18]June!$A$212:$B$232</definedName>
    <definedName name="_e">#N/A</definedName>
    <definedName name="_e_1">NA()</definedName>
    <definedName name="_E1">#REF!</definedName>
    <definedName name="_e8">#REF!</definedName>
    <definedName name="_e9">#REF!</definedName>
    <definedName name="_eee1" hidden="1">{"revsale",#N/A,FALSE,"REV-ยุพดี"}</definedName>
    <definedName name="_EFT1">[16]Jan!$B$99:$C$99</definedName>
    <definedName name="_EFT2">[16]Feb!$A$111:$B$112</definedName>
    <definedName name="_EFT3">[16]Mar!$A$131:$B$132</definedName>
    <definedName name="_EFT4">[16]Apr!$A$139:$B$142</definedName>
    <definedName name="_EFT5">[16]May!$A$144:$B$150</definedName>
    <definedName name="_EFT6">[16]June!$A$160:$B$169</definedName>
    <definedName name="_ELE1">[16]Feb!#REF!</definedName>
    <definedName name="_ELE4">[16]Apr!#REF!</definedName>
    <definedName name="_ELE5">[16]May!#REF!</definedName>
    <definedName name="_ELE6">[17]June!$A$177:$B$237</definedName>
    <definedName name="_ENG1">[16]Feb!#REF!</definedName>
    <definedName name="_ENG3">[16]Mar!#REF!</definedName>
    <definedName name="_ENG4">[16]Apr!#REF!</definedName>
    <definedName name="_ENG5">[16]May!#REF!</definedName>
    <definedName name="_ENV1">[16]Jan!$B$76:$C$93</definedName>
    <definedName name="_ENV2">[16]Feb!$A$84:$B$103</definedName>
    <definedName name="_ENV3">[16]Mar!$A$95:$B$123</definedName>
    <definedName name="_ENV4">[16]Apr!$A$100:$B$131</definedName>
    <definedName name="_ENV5">[16]May!$A$101:$B$134</definedName>
    <definedName name="_ENV6">[16]June!$A$113:$B$148</definedName>
    <definedName name="_EVA11">[16]Feb!#REF!</definedName>
    <definedName name="_EVA12">[16]Feb!#REF!</definedName>
    <definedName name="_EVA13">[16]Mar!#REF!</definedName>
    <definedName name="_EVA14">[16]Apr!#REF!</definedName>
    <definedName name="_EVA15">[16]May!#REF!</definedName>
    <definedName name="_EVA16">[18]June!$A$262:$B$266</definedName>
    <definedName name="_EVA21">[16]Feb!#REF!</definedName>
    <definedName name="_EVA22">[16]Feb!#REF!</definedName>
    <definedName name="_EVA23">[16]Mar!#REF!</definedName>
    <definedName name="_EVA24">[16]Apr!#REF!</definedName>
    <definedName name="_EVA25">[16]May!#REF!</definedName>
    <definedName name="_EVA26">[18]June!$A$269:$B$275</definedName>
    <definedName name="_Exp1">'[31]p***'!$B$1:$AD$39</definedName>
    <definedName name="_exp10">#REF!</definedName>
    <definedName name="_exp11">#REF!</definedName>
    <definedName name="_exp111">#REF!</definedName>
    <definedName name="_exp12">#REF!</definedName>
    <definedName name="_exp13">#REF!</definedName>
    <definedName name="_exp14">#REF!</definedName>
    <definedName name="_Exp2">'[31]p***'!$B$44:$AD$66</definedName>
    <definedName name="_EXP22">#REF!</definedName>
    <definedName name="_EXP4">#REF!</definedName>
    <definedName name="_exp5">#REF!</definedName>
    <definedName name="_exp7">#REF!</definedName>
    <definedName name="_exp8">#REF!</definedName>
    <definedName name="_exp9">#REF!</definedName>
    <definedName name="_FG5" hidden="1">{"cashflow",#N/A,FALSE,"cash flow"}</definedName>
    <definedName name="_Fill" hidden="1">#REF!</definedName>
    <definedName name="_Fill2" hidden="1">#REF!</definedName>
    <definedName name="_fob1">#REF!</definedName>
    <definedName name="_gh1">[53]เงินกู้ธนชาติ!$F$15</definedName>
    <definedName name="_h">NA()</definedName>
    <definedName name="_h_5">NA()</definedName>
    <definedName name="_h1">#REF!</definedName>
    <definedName name="_h2">[32]เงินกู้ธนชาติ!$G$2</definedName>
    <definedName name="_ISO1">[16]Feb!#REF!</definedName>
    <definedName name="_ISO3">[16]Mar!#REF!</definedName>
    <definedName name="_ISO4">[16]Apr!#REF!</definedName>
    <definedName name="_ISO5">[16]May!#REF!</definedName>
    <definedName name="_ISO6">[18]June!$A$382:$B$401</definedName>
    <definedName name="_ITD1">[16]Feb!#REF!</definedName>
    <definedName name="_ITD3">[16]Mar!#REF!</definedName>
    <definedName name="_ITD4">[16]Apr!#REF!</definedName>
    <definedName name="_ITD5">[16]May!#REF!</definedName>
    <definedName name="_ITD6">[17]June!$A$240:$B$261</definedName>
    <definedName name="_J31">'[38]Trial Balance'!$A$1:$H$65536</definedName>
    <definedName name="_jjj1" hidden="1">#REF!</definedName>
    <definedName name="_joy1">#REF!</definedName>
    <definedName name="_K111">#REF!</definedName>
    <definedName name="_Key1" hidden="1">#REF!</definedName>
    <definedName name="_Key2" hidden="1">'[54]Detail-Sep'!#REF!</definedName>
    <definedName name="_kkk1" hidden="1">#REF!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l">NA()</definedName>
    <definedName name="_l_5">NA()</definedName>
    <definedName name="_law2">[43]หนี้ฟ้อง!$V$1:$AA$65536</definedName>
    <definedName name="_lg0701">#REF!</definedName>
    <definedName name="_lg0702">#REF!</definedName>
    <definedName name="_lg0703">#REF!</definedName>
    <definedName name="_lg0704">#REF!</definedName>
    <definedName name="_lg0705">#REF!</definedName>
    <definedName name="_lg0706">#REF!</definedName>
    <definedName name="_lg0802">[55]data0802!$A$1:$E$114</definedName>
    <definedName name="_lg0803">[55]data0803!$A$1:$E$115</definedName>
    <definedName name="_lg0804">[55]data0804!$A$1:$E$115</definedName>
    <definedName name="_lg9712">#REF!</definedName>
    <definedName name="_lg9812">#REF!</definedName>
    <definedName name="_lit1">#REF!</definedName>
    <definedName name="_lit2">#REF!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ll1" hidden="1">{"sales",#N/A,FALSE,"SALES"}</definedName>
    <definedName name="_LM_SUMMARY">#REF!</definedName>
    <definedName name="_MatInverse_In" hidden="1">#REF!</definedName>
    <definedName name="_MD1">[16]Jan!$B$8:$C$29</definedName>
    <definedName name="_MD2">[16]Feb!$A$8:$B$31</definedName>
    <definedName name="_MD3">[16]Mar!$A$9:$B$37</definedName>
    <definedName name="_MD4">[16]Apr!$A$9:$B$37</definedName>
    <definedName name="_MD5">[16]May!$A$9:$B$36</definedName>
    <definedName name="_MD6">[16]June!$A$9:$B$41</definedName>
    <definedName name="_muk1">#REF!,#REF!,#REF!,#REF!,#REF!,#REF!,#REF!,#REF!,#REF!,#REF!,#REF!,#REF!,#REF!,#REF!,#REF!</definedName>
    <definedName name="_muk10">#REF!,#REF!,#REF!,#REF!,#REF!,#REF!,#REF!,#REF!,#REF!,#REF!,#REF!,#REF!,#REF!,#REF!,#REF!</definedName>
    <definedName name="_muk11">#REF!,#REF!,#REF!,#REF!,#REF!,#REF!,#REF!,#REF!,#REF!,#REF!,#REF!,#REF!,#REF!,#REF!,#REF!</definedName>
    <definedName name="_muk3">#REF!,#REF!,#REF!,#REF!,#REF!,#REF!,#REF!,#REF!,#REF!,#REF!,#REF!,#REF!,#REF!,#REF!,#REF!,#REF!,#REF!</definedName>
    <definedName name="_muk4">#REF!,#REF!,#REF!,#REF!,#REF!,#REF!,#REF!,#REF!,#REF!,#REF!,#REF!,#REF!,#REF!,#REF!,#REF!,#REF!,#REF!</definedName>
    <definedName name="_muk5">#REF!,#REF!,#REF!,#REF!,#REF!,#REF!,#REF!,#REF!,#REF!,#REF!,#REF!,#REF!,#REF!,#REF!,#REF!,#REF!</definedName>
    <definedName name="_muk6">[39]total!#REF!,[39]total!#REF!,[39]total!#REF!,[39]total!#REF!,[39]total!#REF!,[39]total!#REF!,[39]total!#REF!,[39]total!#REF!,[39]total!#REF!,[39]total!#REF!,[39]total!#REF!,[39]total!#REF!,[39]total!#REF!,[39]total!#REF!,[39]total!#REF!</definedName>
    <definedName name="_muk7">#REF!,#REF!,#REF!,#REF!,#REF!,#REF!,#REF!,#REF!,#REF!,#REF!,#REF!,#REF!</definedName>
    <definedName name="_muk8">#REF!,#REF!,#REF!,#REF!,#REF!,#REF!,#REF!,#REF!,#REF!,#REF!,#REF!,#REF!,#REF!,#REF!,#REF!</definedName>
    <definedName name="_muk9">#REF!,#REF!,#REF!,#REF!,#REF!,#REF!,#REF!,#REF!,#REF!,#REF!,#REF!,#REF!,#REF!,#REF!,#REF!,#REF!</definedName>
    <definedName name="_n3">#REF!</definedName>
    <definedName name="_nh6">#REF!</definedName>
    <definedName name="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OAC1">'[56]BALANCE SHEET '!$D$12</definedName>
    <definedName name="_OAC11">'[57]BALANCE SHEET '!$D$12</definedName>
    <definedName name="_OAC2">'[56]BALANCE SHEET '!$D$18</definedName>
    <definedName name="_OAC22">'[57]BALANCE SHEET '!$D$18</definedName>
    <definedName name="_Order1" hidden="1">255</definedName>
    <definedName name="_Order2" hidden="1">0</definedName>
    <definedName name="_p">#N/A</definedName>
    <definedName name="_p_1">NA()</definedName>
    <definedName name="_P1000" hidden="1">{"cashflow",#N/A,FALSE,"cash flow"}</definedName>
    <definedName name="_Page_1new">#REF!</definedName>
    <definedName name="_Page_2new">#REF!</definedName>
    <definedName name="_PD2">[16]Feb!#REF!</definedName>
    <definedName name="_PD3">[16]Mar!#REF!</definedName>
    <definedName name="_PD4">[16]Apr!#REF!</definedName>
    <definedName name="_PD5">[16]May!#REF!</definedName>
    <definedName name="_PD6">[18]June!$A$9:$B$27</definedName>
    <definedName name="_PG1">[16]Jan!$B$32:$C$46</definedName>
    <definedName name="_PG2">[16]Feb!$A$34:$B$50</definedName>
    <definedName name="_PG3">[16]Mar!$A$40:$B$56</definedName>
    <definedName name="_PG4">[16]Apr!$A$40:$B$57</definedName>
    <definedName name="_PG5">[16]May!$A$39:$B$57</definedName>
    <definedName name="_PG6">[16]June!$A$44:$B$64</definedName>
    <definedName name="_PHR1">[16]Feb!#REF!</definedName>
    <definedName name="_PHR2">[16]Feb!#REF!</definedName>
    <definedName name="_PHR3">[16]Mar!#REF!</definedName>
    <definedName name="_PHR4">[16]Apr!#REF!</definedName>
    <definedName name="_PHR5">[16]May!#REF!</definedName>
    <definedName name="_PM2">[16]Feb!#REF!</definedName>
    <definedName name="_PM3">[16]Mar!#REF!</definedName>
    <definedName name="_PM4">[16]Apr!#REF!</definedName>
    <definedName name="_PM5">[16]May!#REF!</definedName>
    <definedName name="_PM6">[18]June!$A$57:$B$78</definedName>
    <definedName name="_PMD1">[16]MD_R!$B$8:$J$36</definedName>
    <definedName name="_pp1">#REF!</definedName>
    <definedName name="_pp2">#REF!</definedName>
    <definedName name="_pp3">#REF!</definedName>
    <definedName name="_pp4">#REF!</definedName>
    <definedName name="_pp5">#REF!</definedName>
    <definedName name="_pp6">#REF!</definedName>
    <definedName name="_pp7">#REF!</definedName>
    <definedName name="_PR1">[16]Feb!#REF!</definedName>
    <definedName name="_PR2">[16]Feb!#REF!</definedName>
    <definedName name="_PR3">[16]Mar!#REF!</definedName>
    <definedName name="_PR4">[16]Apr!#REF!</definedName>
    <definedName name="_PR5">[16]May!#REF!</definedName>
    <definedName name="_PR6">[19]JUNE!$A$9:$B$41</definedName>
    <definedName name="_prg1">#REF!</definedName>
    <definedName name="_prg180">#REF!</definedName>
    <definedName name="_PRG2">[16]Feb!$A$115:$B$134</definedName>
    <definedName name="_PRG3">[16]Mar!$A$135:$B$156</definedName>
    <definedName name="_PRG4">[16]Apr!$A$145:$B$167</definedName>
    <definedName name="_PRG5">[16]May!$A$153:$B$175</definedName>
    <definedName name="_PRG6">[16]June!$A$172:$B$196</definedName>
    <definedName name="_PRM1">[16]Jan!#REF!</definedName>
    <definedName name="_PRM2">[16]Feb!#REF!</definedName>
    <definedName name="_PRM3">[16]Mar!#REF!</definedName>
    <definedName name="_PRM4">[16]Apr!#REF!</definedName>
    <definedName name="_PRM5">[16]May!#REF!</definedName>
    <definedName name="_PRM6">[19]JUNE!$A$217:$B$225</definedName>
    <definedName name="_q">#N/A</definedName>
    <definedName name="_q_1">NA()</definedName>
    <definedName name="_QA1">[16]Jan!$B$49:$C$73</definedName>
    <definedName name="_QA2">[16]Feb!$A$53:$B$81</definedName>
    <definedName name="_QA3">[16]Mar!$A$59:$B$92</definedName>
    <definedName name="_QA4">[16]Apr!$A$60:$B$97</definedName>
    <definedName name="_QA5">[16]May!$A$60:$B$98</definedName>
    <definedName name="_QA6">[16]June!$A$68:$B$110</definedName>
    <definedName name="_REB11">[16]Feb!#REF!</definedName>
    <definedName name="_REB12">[16]Feb!#REF!</definedName>
    <definedName name="_REB13">[16]Mar!#REF!</definedName>
    <definedName name="_REB14">[16]Apr!#REF!</definedName>
    <definedName name="_REB15">[16]May!#REF!</definedName>
    <definedName name="_REB16">[18]June!$A$278:$B$288</definedName>
    <definedName name="_REB21">[16]Feb!#REF!</definedName>
    <definedName name="_REB22">[16]Feb!#REF!</definedName>
    <definedName name="_REB23">[16]Mar!#REF!</definedName>
    <definedName name="_REB24">[16]Apr!#REF!</definedName>
    <definedName name="_REB25">[16]May!#REF!</definedName>
    <definedName name="_REB26">[18]June!$A$291:$B$296</definedName>
    <definedName name="_REC02">[18]Feb!$H$253:$I$258</definedName>
    <definedName name="_REC2">[18]Feb!$A$804:$B$838</definedName>
    <definedName name="_Regression_Int">1</definedName>
    <definedName name="_RMD2">[16]Feb!$A$137:$B$137</definedName>
    <definedName name="_RMD3">[16]Mar!$A$159:$B$162</definedName>
    <definedName name="_RMD4">[16]Apr!$A$170:$B$173</definedName>
    <definedName name="_RMD5">[16]May!$A$178:$B$182</definedName>
    <definedName name="_RMD6">[16]June!$A$199:$B$204</definedName>
    <definedName name="_RMP1">[16]Jan!$B$146:$C$160</definedName>
    <definedName name="_RMP2">[16]Feb!$A$163:$B$188</definedName>
    <definedName name="_RMP3">[16]Mar!$A$194:$B$224</definedName>
    <definedName name="_RMP4">[16]Apr!$A$211:$B$241</definedName>
    <definedName name="_RMP5">[16]May!$A$221:$B$254</definedName>
    <definedName name="_RMP6">[16]June!$A$244:$B$277</definedName>
    <definedName name="_RMZ1">[16]Jan!$B$123:$C$143</definedName>
    <definedName name="_RMZ2">[16]Feb!$A$140:$B$160</definedName>
    <definedName name="_RMZ3">[16]Mar!$A$165:$B$191</definedName>
    <definedName name="_RMZ4">[16]Apr!$A$176:$B$208</definedName>
    <definedName name="_RMZ5">[16]May!$A$185:$B$218</definedName>
    <definedName name="_RMZ6">[16]June!$A$207:$B$241</definedName>
    <definedName name="_roj1">#REF!</definedName>
    <definedName name="_roj10">#REF!</definedName>
    <definedName name="_roj11">#REF!</definedName>
    <definedName name="_roj12">#REF!</definedName>
    <definedName name="_roj13">#REF!</definedName>
    <definedName name="_roj14">#REF!</definedName>
    <definedName name="_roj2">#REF!</definedName>
    <definedName name="_roj3">#REF!</definedName>
    <definedName name="_roj4">#REF!</definedName>
    <definedName name="_roj5">#REF!</definedName>
    <definedName name="_roj6">#REF!</definedName>
    <definedName name="_roj7">#REF!</definedName>
    <definedName name="_roj8">#REF!</definedName>
    <definedName name="_roj9">#REF!</definedName>
    <definedName name="_S4">'[34]TrialBalance Q3-2002'!$A$1:$H$301</definedName>
    <definedName name="_SCB1">'[14]SCB 1 - Current'!$F$10</definedName>
    <definedName name="_SCB2">'[14]SCB 2 - Current'!$F$11</definedName>
    <definedName name="_SEC1">[16]Feb!#REF!</definedName>
    <definedName name="_SEC3">[16]Mar!#REF!</definedName>
    <definedName name="_SEC4">[16]Apr!#REF!</definedName>
    <definedName name="_SEC5">[16]May!#REF!</definedName>
    <definedName name="_SEC6">[19]JUNE!$A$173:$B$190</definedName>
    <definedName name="_SH11">[16]Feb!#REF!</definedName>
    <definedName name="_SH12">[16]Feb!#REF!</definedName>
    <definedName name="_SH13">[16]Mar!#REF!</definedName>
    <definedName name="_SH14">[16]Apr!#REF!</definedName>
    <definedName name="_SH15">[16]May!#REF!</definedName>
    <definedName name="_SH21">[16]Feb!#REF!</definedName>
    <definedName name="_SH22">[16]Feb!#REF!</definedName>
    <definedName name="_SH23">[16]Mar!#REF!</definedName>
    <definedName name="_SH24">[16]Apr!#REF!</definedName>
    <definedName name="_SH25">[16]May!#REF!</definedName>
    <definedName name="_SH26">[18]June!$A$198:$B$209</definedName>
    <definedName name="_SHD2">[16]Feb!#REF!</definedName>
    <definedName name="_SHD3">[16]Mar!#REF!</definedName>
    <definedName name="_SHD4">[16]Apr!#REF!</definedName>
    <definedName name="_SHD5">[16]May!#REF!</definedName>
    <definedName name="_SHD6">[18]June!$A$149:$B$168</definedName>
    <definedName name="_SHI16">[18]June!$A$171:$B$195</definedName>
    <definedName name="_SOD2">[16]Feb!#REF!</definedName>
    <definedName name="_SOD3">[16]Mar!#REF!</definedName>
    <definedName name="_SOD4">[16]Apr!#REF!</definedName>
    <definedName name="_SOD5">[16]May!#REF!</definedName>
    <definedName name="_SOD6">[18]June!$A$235:$B$259</definedName>
    <definedName name="_Sort" hidden="1">#REF!</definedName>
    <definedName name="_st1">#REF!</definedName>
    <definedName name="_SUL4">[16]Apr!#REF!</definedName>
    <definedName name="_SUL5">[16]May!#REF!</definedName>
    <definedName name="_Table1_In1" hidden="1">'[58]Factor F Data'!$L$2:$L$2</definedName>
    <definedName name="_Table1_Out" hidden="1">'[58]Factor F Data'!$B$7:$B$7</definedName>
    <definedName name="_TAX2">#REF!</definedName>
    <definedName name="_tb1">'[35]TrialBalance Q3-2002'!$A$1:$H$301</definedName>
    <definedName name="_tb2">'[36]TrialBalance Q3-2002'!$A$1:$H$301</definedName>
    <definedName name="_TG11">[16]Feb!#REF!</definedName>
    <definedName name="_TG12">[16]Feb!#REF!</definedName>
    <definedName name="_TG13">[16]Mar!#REF!</definedName>
    <definedName name="_TG14">[16]Apr!#REF!</definedName>
    <definedName name="_TG15">[16]May!#REF!</definedName>
    <definedName name="_TG23">[16]Mar!#REF!</definedName>
    <definedName name="_TG24">[16]Apr!#REF!</definedName>
    <definedName name="_TG25">[16]May!#REF!</definedName>
    <definedName name="_Tlg09">[59]TOTAL!$A$1:$AD$114</definedName>
    <definedName name="_TP2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2">[16]Feb!#REF!</definedName>
    <definedName name="_TR3">[16]Mar!#REF!</definedName>
    <definedName name="_TR4">[16]Apr!#REF!</definedName>
    <definedName name="_TR5">[16]May!#REF!</definedName>
    <definedName name="_try4">#REF!</definedName>
    <definedName name="_Us1">#REF!</definedName>
    <definedName name="_US10">#REF!</definedName>
    <definedName name="_Us2">#REF!</definedName>
    <definedName name="_Us3">#REF!</definedName>
    <definedName name="_USD1">#REF!</definedName>
    <definedName name="_Uss1">#REF!</definedName>
    <definedName name="_Uss2">#REF!</definedName>
    <definedName name="_uua1">#REF!</definedName>
    <definedName name="_V1" hidden="1">{"sales",#N/A,FALSE,"SALES"}</definedName>
    <definedName name="_VI59">#REF!</definedName>
    <definedName name="_w">#N/A</definedName>
    <definedName name="_w_1">NA()</definedName>
    <definedName name="_wew3">#REF!</definedName>
    <definedName name="_WGZY">'[2]C-1'!$T$3</definedName>
    <definedName name="_WS1">[16]Feb!#REF!</definedName>
    <definedName name="_WS2">[16]Feb!#REF!</definedName>
    <definedName name="_WS3">[16]Mar!#REF!</definedName>
    <definedName name="_WS4">[16]Apr!#REF!</definedName>
    <definedName name="_WS5">[16]May!#REF!</definedName>
    <definedName name="_WT1">[16]Jan!$B$96:$C$96</definedName>
    <definedName name="_WT2">[16]Feb!$A$106:$B$108</definedName>
    <definedName name="_WT3">[16]Mar!$A$126:$B$128</definedName>
    <definedName name="_WT4">[16]Apr!$A$134:$B$136</definedName>
    <definedName name="_WT5">[16]May!$A$137:$B$141</definedName>
    <definedName name="_WT6">[16]June!$A$151:$B$157</definedName>
    <definedName name="_YD2">[16]Feb!#REF!</definedName>
    <definedName name="_YD3">[16]Mar!#REF!</definedName>
    <definedName name="_YD4">[16]Apr!#REF!</definedName>
    <definedName name="_YD5">[16]May!#REF!</definedName>
    <definedName name="_YD6">[18]June!$A$30:$B$54</definedName>
    <definedName name="_z">#N/A</definedName>
    <definedName name="_z_1">NA()</definedName>
    <definedName name="_ZZ41">'[37]N-4.4'!#REF!</definedName>
    <definedName name="a">'[60]TrialBalance Q3-2002'!$A$1:$H$301</definedName>
    <definedName name="A_PageJV1">#REF!</definedName>
    <definedName name="A_PageJV2">#REF!</definedName>
    <definedName name="A_PageJV3">#REF!</definedName>
    <definedName name="A_PageJV4">#REF!</definedName>
    <definedName name="A011prn">#REF!</definedName>
    <definedName name="A011src">#REF!</definedName>
    <definedName name="A021prn">#REF!</definedName>
    <definedName name="A021src">#REF!</definedName>
    <definedName name="A022prn">#REF!</definedName>
    <definedName name="A022src">#REF!</definedName>
    <definedName name="A04xprn">#REF!</definedName>
    <definedName name="A04xsrc">#REF!</definedName>
    <definedName name="A051prn">#REF!</definedName>
    <definedName name="A051src">#REF!</definedName>
    <definedName name="A061prn">#REF!</definedName>
    <definedName name="A061src">#REF!</definedName>
    <definedName name="A1_">#REF!</definedName>
    <definedName name="A10_">#REF!</definedName>
    <definedName name="A13_">#REF!</definedName>
    <definedName name="a1q">#REF!</definedName>
    <definedName name="A2_">#REF!</definedName>
    <definedName name="a2q">[23]เงินกู้ธนชาติ!$B$4</definedName>
    <definedName name="A3_">#REF!</definedName>
    <definedName name="a3q">'[23]เงินกู้ MGC'!$B$4</definedName>
    <definedName name="A4_">#REF!</definedName>
    <definedName name="A5_">#REF!</definedName>
    <definedName name="A6_">#REF!</definedName>
    <definedName name="A7_">#REF!</definedName>
    <definedName name="A8_">#REF!</definedName>
    <definedName name="A9_">#REF!</definedName>
    <definedName name="aa">'[61]Trial Balance'!$A$1:$H$65536</definedName>
    <definedName name="aaa" hidden="1">{"conso",#N/A,FALSE,"cash flow"}</definedName>
    <definedName name="aaaa" hidden="1">{"cashflow",#N/A,FALSE,"cash flow"}</definedName>
    <definedName name="aaaaa" hidden="1">{"conso",#N/A,FALSE,"cash flow"}</definedName>
    <definedName name="aaaaaa">'[62]Trial Balance'!$A$1:$H$65536</definedName>
    <definedName name="aaaaaaa" hidden="1">{"conso",#N/A,FALSE,"cash flow"}</definedName>
    <definedName name="aaaaaaaaa">#REF!</definedName>
    <definedName name="aaaaaaaaaaa">#REF!</definedName>
    <definedName name="aaaab" hidden="1">{"conso",#N/A,FALSE,"cash flow"}</definedName>
    <definedName name="aaag" hidden="1">{#N/A,#N/A,TRUE,"SUM";#N/A,#N/A,TRUE,"EE";#N/A,#N/A,TRUE,"AC";#N/A,#N/A,TRUE,"SN"}</definedName>
    <definedName name="AADMIN">[19]ADM_A!$B$8:$E$23</definedName>
    <definedName name="ab">'[63]BALANCE SHEET '!$C$12</definedName>
    <definedName name="abc">#REF!</definedName>
    <definedName name="abnm">#REF!</definedName>
    <definedName name="ac">#REF!</definedName>
    <definedName name="Acc.Q.1">'[64]Account Code_E'!$A$1:$I$443</definedName>
    <definedName name="ACC_RESP_SIGN">#REF!,#REF!</definedName>
    <definedName name="AccessDatabase" hidden="1">"C:\My Documents\tippaporn\MAT PRICE.mdb"</definedName>
    <definedName name="AccExps">#REF!</definedName>
    <definedName name="AccTax">#REF!</definedName>
    <definedName name="ACCTG_RATE_BASE">#REF!</definedName>
    <definedName name="AcctPay_oth">#REF!</definedName>
    <definedName name="AcctPay_related">#REF!</definedName>
    <definedName name="ACELL">[16]CELL_A!$B$8:$Q$20</definedName>
    <definedName name="ACHEMICAL">[18]CHE_A!$B$9:$Q$17</definedName>
    <definedName name="ACHENG">[17]CE_A!$B$8:$E$20</definedName>
    <definedName name="ACT">[65]เงินกู้ธนชาติ!$F$15</definedName>
    <definedName name="ACT_ADD">#REF!</definedName>
    <definedName name="AcTable">[66]table!$C$4:$D$110</definedName>
    <definedName name="Actual">'[67]YTD-Actual'!$B$5:$N$175</definedName>
    <definedName name="acx">#REF!</definedName>
    <definedName name="AD">'[68]เงินกู้ MGC'!$B$4</definedName>
    <definedName name="adasc">'[69]เงินกู้ MGC'!$F$15</definedName>
    <definedName name="add">#REF!</definedName>
    <definedName name="ADDITION_TAC">#REF!</definedName>
    <definedName name="ADDITION_TIC">#REF!</definedName>
    <definedName name="ADDITION_TSC">#REF!</definedName>
    <definedName name="ADESP">[18]DESP_A!$B$8:$Q$17</definedName>
    <definedName name="ADMIN">#REF!</definedName>
    <definedName name="ADMIN1">[16]Feb!#REF!</definedName>
    <definedName name="ADMIN2">[16]Feb!#REF!</definedName>
    <definedName name="ADMIN3">[16]Mar!#REF!</definedName>
    <definedName name="ADMIN4">[16]Apr!#REF!</definedName>
    <definedName name="ADMIN5">[16]May!#REF!</definedName>
    <definedName name="ADMIN6">[19]JUNE!$A$75:$B$120</definedName>
    <definedName name="ADMINAA">[19]JUNE1!$I$356:$J$419</definedName>
    <definedName name="ADMINXX">'[70]7251-06540'!#REF!</definedName>
    <definedName name="ado">[71]노무비!#REF!</definedName>
    <definedName name="ADR_EXRATE">#REF!</definedName>
    <definedName name="ads">#REF!</definedName>
    <definedName name="AdvfromRelated">#REF!</definedName>
    <definedName name="ae2qw">#REF!</definedName>
    <definedName name="aefqqwa">#REF!</definedName>
    <definedName name="AENV">[16]ENV_A!$B$8:$Q$20</definedName>
    <definedName name="aeszdfvghbjk">#REF!</definedName>
    <definedName name="af">NA()</definedName>
    <definedName name="AFA">[72]db!$A$3:$A$14222</definedName>
    <definedName name="afd">[73]PGMMNG!#REF!</definedName>
    <definedName name="afda">'[74]เงินกู้ MGC'!$B$4</definedName>
    <definedName name="afdwfrw">[75]เงินกู้ธนชาติ!$E$17</definedName>
    <definedName name="afsa">[69]เงินกู้ธนชาติ!$B$4</definedName>
    <definedName name="afsafsfsa" hidden="1">{"cashflow",#N/A,FALSE,"cash flow"}</definedName>
    <definedName name="afsdf" hidden="1">{"cashflow",#N/A,FALSE,"cash flow"}</definedName>
    <definedName name="AGDAS">#REF!</definedName>
    <definedName name="agenda">[52]SKA!#REF!</definedName>
    <definedName name="AGING">[76]CUSTOMER!$A$1:$B$30</definedName>
    <definedName name="Aging_For_Auditor_by_Crncy_Aging_Local_List">#REF!</definedName>
    <definedName name="Agree">#REF!</definedName>
    <definedName name="AGREEN">[16]PG_A!$B$8:$Q$18</definedName>
    <definedName name="aisi">'[77]TrialBalance Q3-2002'!$A$1:$H$301</definedName>
    <definedName name="AISO">[18]ISO_A!$B$9:$Q$19</definedName>
    <definedName name="AJD">#REF!</definedName>
    <definedName name="AMC">#REF!</definedName>
    <definedName name="AMD">[16]MD_A!$B$8:$Q$26</definedName>
    <definedName name="Amount">#REF!</definedName>
    <definedName name="AMT">#REF!</definedName>
    <definedName name="ana">#REF!</definedName>
    <definedName name="Ana_U_5">[78]ตั๋วเงินรับ!$F$1</definedName>
    <definedName name="Analysis">#REF!</definedName>
    <definedName name="Annual">#REF!</definedName>
    <definedName name="AP_code">#REF!</definedName>
    <definedName name="AP_value">#REF!</definedName>
    <definedName name="APage_Interest">#REF!</definedName>
    <definedName name="Apartment">#REF!</definedName>
    <definedName name="APC">[18]PC_A!$B$8:$Q$17</definedName>
    <definedName name="APM">[18]PM_A!$B$8:$Q$15</definedName>
    <definedName name="APR">[79]RECY!$F$5:$F$70</definedName>
    <definedName name="Apr_Building">[80]BUILD95!$AE$9:$AE$17</definedName>
    <definedName name="aq">[81]bus!#REF!</definedName>
    <definedName name="AQA">'[16]QA&amp;R_A'!$B$8:$Q$27</definedName>
    <definedName name="aqaq" hidden="1">{"cashflow",#N/A,FALSE,"cash flow"}</definedName>
    <definedName name="ar">#REF!</definedName>
    <definedName name="ARMP">[16]RMP_A!$B$8:$Q$22</definedName>
    <definedName name="ARMZ">[16]RMZ_A!$B$8:$Q$24</definedName>
    <definedName name="as">[82]เงินกู้ธนชาติ!$F$15</definedName>
    <definedName name="AS2DocOpenMode" hidden="1">"AS2DocumentEdit"</definedName>
    <definedName name="AS2NamedRange" hidden="1">4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400CodeAA">#REF!</definedName>
    <definedName name="AS400CodeAP">#REF!</definedName>
    <definedName name="asa">[83]conso46!$A$1:$M$65</definedName>
    <definedName name="asd" hidden="1">{#N/A,#N/A,TRUE,"Str.";#N/A,#N/A,TRUE,"Steel &amp; Roof";#N/A,#N/A,TRUE,"Arc.";#N/A,#N/A,TRUE,"Preliminary";#N/A,#N/A,TRUE,"Sum_Prelim"}</definedName>
    <definedName name="asdf">#REF!</definedName>
    <definedName name="asffa">[84]เงินกู้ธนชาติ!$F$15</definedName>
    <definedName name="asfv">'[69]เงินกู้ MGC'!$B$4</definedName>
    <definedName name="ASHEETING">[18]SHEET_A!$B$8:$Q$15</definedName>
    <definedName name="asi">#REF!</definedName>
    <definedName name="ASIAN">#REF!</definedName>
    <definedName name="ASODA">[18]RECO_A!$B$8:$Q$15</definedName>
    <definedName name="ass" hidden="1">{"revable",#N/A,FALSE,"REVABLE"}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>#REF!</definedName>
    <definedName name="Asset">#REF!</definedName>
    <definedName name="ASSET_SALES">#REF!</definedName>
    <definedName name="Asset41_42">[85]Asset41_42!$A$1:$K$5880</definedName>
    <definedName name="AssetCode_Building">[80]BUILD95!$I$9:$I$17</definedName>
    <definedName name="ASSETS">#REF!</definedName>
    <definedName name="Asstes">#REF!</definedName>
    <definedName name="Assume">#REF!</definedName>
    <definedName name="Assumptions">#REF!</definedName>
    <definedName name="ast">#REF!</definedName>
    <definedName name="at">[86]final!#REF!</definedName>
    <definedName name="AUG">[79]RECY!$J$5:$J$70</definedName>
    <definedName name="Aug_Building">[80]BUILD95!$AI$9:$AI$17</definedName>
    <definedName name="AUT">#REF!</definedName>
    <definedName name="AUX1AA">[17]JUNE1!$A$76:$E$87</definedName>
    <definedName name="AUX1XX">'[87]03100(SS)'!#REF!</definedName>
    <definedName name="avc">IF(#REF!&lt;=5,INDEX(#REF!,(#REF!*5)-4),#REF!)</definedName>
    <definedName name="AVG_PRICE">#REF!</definedName>
    <definedName name="AVGFDSHARES">#REF!</definedName>
    <definedName name="AVGSHARES">#REF!</definedName>
    <definedName name="aw">#REF!</definedName>
    <definedName name="awewert">IF(#REF!&lt;=5,INDEX(#REF!,(#REF!*5)-4),#REF!)</definedName>
    <definedName name="axaax" hidden="1">{"cashflow",#N/A,FALSE,"cash flow"}</definedName>
    <definedName name="axaxax" hidden="1">{"conso",#N/A,FALSE,"cash flow"}</definedName>
    <definedName name="AY">[88]Front!$B$28</definedName>
    <definedName name="AYARD">[18]YARD_A!$B$8:$Q$14</definedName>
    <definedName name="az">#REF!</definedName>
    <definedName name="azsxdcfvg">IF(#REF!&lt;=5,INDEX(#REF!,(#REF!*5)-4),#REF!)</definedName>
    <definedName name="b">'[88]เงินกู้ MGC'!$F$15</definedName>
    <definedName name="B1.">#REF!</definedName>
    <definedName name="B1a1">#REF!</definedName>
    <definedName name="b1sd2">#REF!</definedName>
    <definedName name="baa">#REF!</definedName>
    <definedName name="Balance_Sheet">#REF!</definedName>
    <definedName name="BankOD_LoanfromBank">#REF!</definedName>
    <definedName name="BASE_CURR">#REF!</definedName>
    <definedName name="BasedOn">#REF!</definedName>
    <definedName name="BasedOnOther">#REF!</definedName>
    <definedName name="BaseSheet" comment="Name of base project worksheet">1</definedName>
    <definedName name="bb">'[89]FS-YTD'!#REF!</definedName>
    <definedName name="bbb">#REF!</definedName>
    <definedName name="bbbb" hidden="1">{"cashflow",#N/A,FALSE,"cash flow"}</definedName>
    <definedName name="BBL">'[90]ADJ - RATE'!#REF!</definedName>
    <definedName name="bcd">#REF!</definedName>
    <definedName name="Beg_Bal">#REF!</definedName>
    <definedName name="begin">#REF!</definedName>
    <definedName name="BEGIN_5">NA()</definedName>
    <definedName name="begin1">#REF!</definedName>
    <definedName name="begin2">#REF!</definedName>
    <definedName name="bf">NA()</definedName>
    <definedName name="BFD">#REF!</definedName>
    <definedName name="BG_Del" hidden="1">15</definedName>
    <definedName name="BG_Ins" hidden="1">4</definedName>
    <definedName name="BG_Mod" hidden="1">6</definedName>
    <definedName name="bhu">#REF!</definedName>
    <definedName name="BIGC" hidden="1">{#N/A,#N/A,TRUE,"Str.";#N/A,#N/A,TRUE,"Steel &amp; Roof";#N/A,#N/A,TRUE,"Arc.";#N/A,#N/A,TRUE,"Preliminary";#N/A,#N/A,TRUE,"Sum_Prelim"}</definedName>
    <definedName name="BIGC1" hidden="1">{#N/A,#N/A,TRUE,"Str.";#N/A,#N/A,TRUE,"Steel &amp; Roof";#N/A,#N/A,TRUE,"Arc.";#N/A,#N/A,TRUE,"Preliminary";#N/A,#N/A,TRUE,"Sum_Prelim"}</definedName>
    <definedName name="bk" hidden="1">{"cashflow",#N/A,FALSE,"cash flow"}</definedName>
    <definedName name="BLE1AA">[18]JUNE1!$A$216:$E$235</definedName>
    <definedName name="BLE2AA">[18]JUNE1!$A$237:$E$248</definedName>
    <definedName name="BLEA1XX">'[91]7251-02000-02252'!#REF!</definedName>
    <definedName name="BLEA2XX">'[91]7251-02000-02252'!#REF!</definedName>
    <definedName name="block1">[92]CODE!$A$2:$B$401</definedName>
    <definedName name="block3">'[92]Mat Code'!$A$2:$B$2081</definedName>
    <definedName name="block4">[93]Sheet1!$A$2:$B$2081</definedName>
    <definedName name="BLOW4502">'[2]C-1'!$A$1:$IV$5</definedName>
    <definedName name="bludeck">#REF!</definedName>
    <definedName name="BN">'[94]????-??'!#REF!</definedName>
    <definedName name="bo">'[95]9'!$A$1:$K$53</definedName>
    <definedName name="BookPeriod">'[96]K-4A'!#REF!</definedName>
    <definedName name="BookPeriodBUIMPR">'[96]K-4C'!#REF!</definedName>
    <definedName name="BookPeriodFURFBS">'[96]K-4K'!#REF!</definedName>
    <definedName name="BookPeriodFUROTH">'[96]K-4L'!#REF!</definedName>
    <definedName name="BookPeriodGMAPAR">'[96]K-4F'!#REF!</definedName>
    <definedName name="BookPeriodMOCKUP">'[96]K-4I'!#REF!</definedName>
    <definedName name="BookPeriodMOTVEH">'[96]K-4H'!#REF!</definedName>
    <definedName name="BookPeriodOFFQUO">'[96]K-4D'!#REF!</definedName>
    <definedName name="BookPeriodOFFURO">'[96]K-4E'!#REF!</definedName>
    <definedName name="BookPeriodOFIMPO">'[96]K-4B'!#REF!</definedName>
    <definedName name="BookPeriodQSEQUP">'[96]K-4J'!#REF!</definedName>
    <definedName name="BookPriorBUILDI">'[96]K-4A'!#REF!</definedName>
    <definedName name="BookPriorBUIMPR">'[96]K-4C'!#REF!</definedName>
    <definedName name="BOQNEW">NA()</definedName>
    <definedName name="BR_Resou">[97]ecc_res!#REF!</definedName>
    <definedName name="BRANCH1">[98]Data!$A$57:$A$65</definedName>
    <definedName name="BSALE">#REF!</definedName>
    <definedName name="bswip">#REF!</definedName>
    <definedName name="Building">[99]BUILD95!$AF$9:$AF$17</definedName>
    <definedName name="BuiltIn_AutoFilter___6">#REF!</definedName>
    <definedName name="BuiltIn_Print_Area___0">#REF!</definedName>
    <definedName name="BuiltIn_Print_Titles___0">#N/A</definedName>
    <definedName name="Button_1">"MAT_PRICE_Sheet1_List"</definedName>
    <definedName name="Button_8">"สรุป_KPI_PJ_11_ช่างสุระชัย_List"</definedName>
    <definedName name="buyh">#REF!</definedName>
    <definedName name="BVPS">#REF!</definedName>
    <definedName name="C_">#REF!</definedName>
    <definedName name="CA" hidden="1">{#N/A,#N/A,TRUE,"SUM";#N/A,#N/A,TRUE,"EE";#N/A,#N/A,TRUE,"AC";#N/A,#N/A,TRUE,"SN"}</definedName>
    <definedName name="CA_CASH">#REF!</definedName>
    <definedName name="CA_RECS">#REF!</definedName>
    <definedName name="CA_STK">#REF!</definedName>
    <definedName name="CAA">#REF!</definedName>
    <definedName name="Cal" hidden="1">{"conso",#N/A,FALSE,"cash flow"}</definedName>
    <definedName name="Cal.Dep." hidden="1">{"cashflow",#N/A,FALSE,"cash flow"}</definedName>
    <definedName name="CAP">#REF!</definedName>
    <definedName name="Capacity__cu.m">#REF!</definedName>
    <definedName name="CAPEX">#REF!</definedName>
    <definedName name="care">#REF!</definedName>
    <definedName name="cas">[75]เงินกู้ธนชาติ!$F$15</definedName>
    <definedName name="case">[100]data!$C$1</definedName>
    <definedName name="cash">#REF!</definedName>
    <definedName name="Cash_Flow">#REF!</definedName>
    <definedName name="CashandBank">#REF!</definedName>
    <definedName name="Cashflow">#REF!</definedName>
    <definedName name="Cashflow_Statement">#REF!</definedName>
    <definedName name="Cashflow1">#REF!</definedName>
    <definedName name="CashflowStt">#REF!</definedName>
    <definedName name="CAU1XX">'[91]7251-02000-02252'!#REF!</definedName>
    <definedName name="CAU2XX">'[91]7251-02000-02252'!#REF!</definedName>
    <definedName name="CAUS1AA">[18]JUNE1!$A$477:$E$489</definedName>
    <definedName name="CAUS2AA">[18]JUNE1!$A$491:$E$504</definedName>
    <definedName name="cb">#REF!</definedName>
    <definedName name="CBTypeAT">NA()</definedName>
    <definedName name="CBTypeAT_5">NA()</definedName>
    <definedName name="CBTypeBJ">NA()</definedName>
    <definedName name="CBTypeBJ_5">NA()</definedName>
    <definedName name="CBTypeP1">NA()</definedName>
    <definedName name="CBTypeP1_5">NA()</definedName>
    <definedName name="cc">#REF!</definedName>
    <definedName name="ccc" hidden="1">{"PRINT_EST",#N/A,FALSE,"ESTMON"}</definedName>
    <definedName name="cccc" hidden="1">{"PRINT_EST",#N/A,FALSE,"ESTMON"}</definedName>
    <definedName name="CCNEW">NA()</definedName>
    <definedName name="cd">#REF!</definedName>
    <definedName name="CDC">#REF!</definedName>
    <definedName name="CDCAA">[19]JUNE1!$I$292:$J$311</definedName>
    <definedName name="CDCXX">'[70]7251-06540'!#REF!</definedName>
    <definedName name="cdu" hidden="1">{#N/A,#N/A,FALSE,"COVER.XLS";#N/A,#N/A,FALSE,"RACT1.XLS";#N/A,#N/A,FALSE,"RACT2.XLS";#N/A,#N/A,FALSE,"ECCMP";#N/A,#N/A,FALSE,"WELDER.XLS"}</definedName>
    <definedName name="CDZ">#REF!</definedName>
    <definedName name="ce">[101]노무비!#REF!</definedName>
    <definedName name="CELLNOTE4">[101]노무비!#REF!</definedName>
    <definedName name="CELLNOTE5">[102]노무비!#REF!</definedName>
    <definedName name="CELLNOTE6">[101]노무비!#REF!</definedName>
    <definedName name="cellnotes">[102]노무비!#REF!</definedName>
    <definedName name="CENTERCO">'[103]Cost center'!$A$73:$A$92</definedName>
    <definedName name="CENTEROP">#REF!</definedName>
    <definedName name="cf" hidden="1">{"cashflow",#N/A,FALSE,"cash flow"}</definedName>
    <definedName name="CF_ASSOC">#REF!</definedName>
    <definedName name="CF_CTP">#REF!</definedName>
    <definedName name="CF_DEPR">#REF!</definedName>
    <definedName name="CF_GAIN_LOSS">#REF!</definedName>
    <definedName name="CF_PBT">#REF!</definedName>
    <definedName name="CF_TRADING_GOODS">[104]ยอดคงเหลือ!$D$130:$H$137,[104]ยอดคงเหลือ!$D$141:$H$145,[104]ยอดคงเหลือ!$D$147:$H$147,[104]ยอดคงเหลือ!$D$149:$H$151,[104]ยอดคงเหลือ!$D$153:$H$156</definedName>
    <definedName name="CF_WC">#REF!</definedName>
    <definedName name="cfa">#REF!</definedName>
    <definedName name="cfb">#REF!</definedName>
    <definedName name="cfc">#REF!</definedName>
    <definedName name="cfd">#REF!</definedName>
    <definedName name="cfdxc">#REF!</definedName>
    <definedName name="CFF">#REF!</definedName>
    <definedName name="cfg">'[53]เงินกู้ MGC'!$F$15</definedName>
    <definedName name="CFPS">#REF!</definedName>
    <definedName name="cfxc">#REF!</definedName>
    <definedName name="cg">#REF!</definedName>
    <definedName name="cgfhjbklm">#REF!</definedName>
    <definedName name="cghjb">#REF!</definedName>
    <definedName name="cghjk">#REF!</definedName>
    <definedName name="cghjto7ify7u" hidden="1">{"revsale",#N/A,FALSE,"REV-ยุพดี"}</definedName>
    <definedName name="chai" hidden="1">{"conso",#N/A,FALSE,"cash flow"}</definedName>
    <definedName name="channelexpense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DI">[16]Feb!#REF!</definedName>
    <definedName name="CHDI1">[16]Feb!#REF!</definedName>
    <definedName name="CHDI3">[16]Mar!#REF!</definedName>
    <definedName name="CHDI4">[16]Apr!#REF!</definedName>
    <definedName name="CHDI5">[16]May!#REF!</definedName>
    <definedName name="CHDI6">[18]June!$A$364:$B$367</definedName>
    <definedName name="CHE">[16]Feb!#REF!</definedName>
    <definedName name="CHEAA">[18]JUNE1!$A$523:$E$565</definedName>
    <definedName name="CHECKLIST">#REF!</definedName>
    <definedName name="chet">IF(Loan_Amount*Interest_Rate*Loan_Years*Loan_Start&gt;0,1,0)</definedName>
    <definedName name="chet1">#REF!</definedName>
    <definedName name="CHEXX">'[91]7251-02000-02252'!#REF!</definedName>
    <definedName name="Chief">#REF!</definedName>
    <definedName name="chin">#REF!</definedName>
    <definedName name="CHIP11">[16]Feb!#REF!</definedName>
    <definedName name="CHIP12">[16]Feb!#REF!</definedName>
    <definedName name="CHIP13">[16]Mar!#REF!</definedName>
    <definedName name="CHIP14">[16]Apr!#REF!</definedName>
    <definedName name="CHIP15">[16]May!#REF!</definedName>
    <definedName name="CHIP16">[18]June!$A$87:$B$98</definedName>
    <definedName name="CHIP21">[16]Feb!#REF!</definedName>
    <definedName name="CHIP22">[16]Feb!#REF!</definedName>
    <definedName name="CHIP23">[16]Mar!#REF!</definedName>
    <definedName name="CHIP24">[16]Apr!#REF!</definedName>
    <definedName name="CHIP25">[16]May!#REF!</definedName>
    <definedName name="CHIP26">[18]June!$A$101:$B$104</definedName>
    <definedName name="CHIP2XX">'[91]7251-02000-02252'!#REF!</definedName>
    <definedName name="CHIPXX">'[91]7251-02000-02252'!#REF!</definedName>
    <definedName name="chjcghj" hidden="1">{"PRINT_EST",#N/A,FALSE,"ESTMON"}</definedName>
    <definedName name="CHLAA">[18]JUNE1!$A$567:$E$579</definedName>
    <definedName name="CHLDAA">[18]JUNE1!$A$581:$E$592</definedName>
    <definedName name="CHLDXX">'[91]7251-02000-02252'!#REF!</definedName>
    <definedName name="CHLOR">[16]Feb!#REF!</definedName>
    <definedName name="CHLOR1">[16]Feb!#REF!</definedName>
    <definedName name="CHLOR3">[16]Mar!#REF!</definedName>
    <definedName name="CHLOR4">[16]Apr!#REF!</definedName>
    <definedName name="CHLOR5">[16]May!#REF!</definedName>
    <definedName name="CHLOR6">[18]June!$A$357:$B$361</definedName>
    <definedName name="CHLXX">'[91]7251-02000-02252'!#REF!</definedName>
    <definedName name="cholla">#REF!</definedName>
    <definedName name="CHOP1AA">[18]JUNE1!$A$114:$E$138</definedName>
    <definedName name="CHOP2AA">[18]JUNE1!$A$140:$E$150</definedName>
    <definedName name="CHOPPER">[16]Feb!#REF!</definedName>
    <definedName name="CHOPPER1">[16]Feb!#REF!</definedName>
    <definedName name="CHOPPER3">[16]Mar!#REF!</definedName>
    <definedName name="CHOPPER4">[16]Apr!#REF!</definedName>
    <definedName name="CHOPPER5">[16]May!#REF!</definedName>
    <definedName name="cisco_dscnt">#REF!</definedName>
    <definedName name="CIVIL">[16]Feb!#REF!</definedName>
    <definedName name="CIVIL1">[16]Feb!#REF!</definedName>
    <definedName name="CIVIL3">[16]Mar!#REF!</definedName>
    <definedName name="CIVIL4">[16]Apr!#REF!</definedName>
    <definedName name="CIVIL5">[16]May!#REF!</definedName>
    <definedName name="cjccf">[105]BUILD95!$Z$9:$Z$17</definedName>
    <definedName name="CL">#REF!</definedName>
    <definedName name="CL_DEBT">#REF!</definedName>
    <definedName name="CL_PAY">#REF!</definedName>
    <definedName name="CLIENT">'[106]C001-Lead'!#REF!</definedName>
    <definedName name="CLIENT_NAME">[107]Ratio!#REF!</definedName>
    <definedName name="CM">#REF!</definedName>
    <definedName name="cmd">#REF!</definedName>
    <definedName name="cmfd">[39]total!#REF!</definedName>
    <definedName name="cmfv">[39]total!#REF!,[39]total!#REF!,[39]total!#REF!,[39]total!#REF!,[39]total!#REF!,[39]total!#REF!,[39]total!#REF!,[39]total!#REF!,[39]total!#REF!,[39]total!#REF!,[39]total!#REF!,[39]total!#REF!,[39]total!#REF!,[39]total!#REF!,[39]total!#REF!,[39]total!#REF!,[39]total!#REF!</definedName>
    <definedName name="cmv">[39]total!$C$4:$L$8,[39]total!$C$10:$L$18,[39]total!$C$33:$L$35,[39]total!$C$37:$L$37,[39]total!$C$40:$L$43,[39]total!$C$54:$L$71,[39]total!$C$73:$L$81,[39]total!$C$83:$L$89,[39]total!$C$99:$L$107,[39]total!$C$115:$L$117,[39]total!#REF!,[39]total!$C$120:$L$121,[39]total!#REF!,[39]total!$C$123:$L$126,[39]total!$C$139:$L$144,[39]total!$Q$4:$V$12,[39]total!$Q$22:$S$28,[39]total!$Q$34:$S$34,[39]total!$P$35:$S$59</definedName>
    <definedName name="CNT_RECON_DTL">#REF!</definedName>
    <definedName name="code">#REF!</definedName>
    <definedName name="code_sale">'[108]BB(ADO)'!#REF!</definedName>
    <definedName name="code_sale2">[109]Update!$A$6:$H$504</definedName>
    <definedName name="code1">#REF!</definedName>
    <definedName name="Coedfjoaesf" hidden="1">{"cashflow",#N/A,FALSE,"cash flow"}</definedName>
    <definedName name="Coll">'[110]Audit '!#REF!</definedName>
    <definedName name="ColorArea">#REF!</definedName>
    <definedName name="Combine">#REF!</definedName>
    <definedName name="COMMISION">#REF!</definedName>
    <definedName name="COMMISSION">#REF!</definedName>
    <definedName name="Company">'[111]0-Basics'!$B$2</definedName>
    <definedName name="Company_name">[88]Front!$D$7</definedName>
    <definedName name="compare">#REF!</definedName>
    <definedName name="Complex">[112]Input!$A$119:$B$129</definedName>
    <definedName name="Condo">"Condo"</definedName>
    <definedName name="Cons">#REF!</definedName>
    <definedName name="Cons_">#REF!</definedName>
    <definedName name="Cont">[113]Assumptions!$B$79</definedName>
    <definedName name="CONTIN">#REF!</definedName>
    <definedName name="Contin_5">NA()</definedName>
    <definedName name="COOLXX">'[91]7251-02000-02252'!#REF!</definedName>
    <definedName name="COPY_YTD">[114]!COPY_YTD</definedName>
    <definedName name="cost">#REF!</definedName>
    <definedName name="cost_lab">#REF!</definedName>
    <definedName name="cost_mat">#REF!</definedName>
    <definedName name="cost_per_unit">#REF!</definedName>
    <definedName name="COSTCT">[98]Data!$J$1:$J$298</definedName>
    <definedName name="CostofSales">#REF!</definedName>
    <definedName name="COTO">[16]Feb!#REF!</definedName>
    <definedName name="COTO1">[16]Feb!#REF!</definedName>
    <definedName name="COTO3">[16]Mar!#REF!</definedName>
    <definedName name="COTO4">[16]Apr!#REF!</definedName>
    <definedName name="COTO5">[16]May!#REF!</definedName>
    <definedName name="COTO6">[18]June!$A$379:$B$379</definedName>
    <definedName name="COTOXX">'[91]7251-02000-02252'!#REF!</definedName>
    <definedName name="Country">'[111]0-Basics'!$B$1</definedName>
    <definedName name="CPP" hidden="1">{"cashflow",#N/A,FALSE,"cash flow"}</definedName>
    <definedName name="CR">#REF!</definedName>
    <definedName name="CRa">#REF!</definedName>
    <definedName name="CRb">#REF!</definedName>
    <definedName name="csDesignMode">1</definedName>
    <definedName name="CSODJWO" hidden="1">{#N/A,#N/A,TRUE,"SUM";#N/A,#N/A,TRUE,"EE";#N/A,#N/A,TRUE,"AC";#N/A,#N/A,TRUE,"SN"}</definedName>
    <definedName name="CTI_TOWER_FL.18__191_54_57RATCHADAPISEK_RD.__KHLONG_TOEI__BKK_10110">#REF!</definedName>
    <definedName name="CTOWER">[16]Feb!#REF!</definedName>
    <definedName name="CTOWER1">[16]Feb!#REF!</definedName>
    <definedName name="CTOWER3">[16]Mar!#REF!</definedName>
    <definedName name="CTOWER4">[16]Apr!#REF!</definedName>
    <definedName name="CTOWER5">[16]May!#REF!</definedName>
    <definedName name="CTOWER6">[18]June!$A$320:$B$322</definedName>
    <definedName name="culcnmc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cur">[88]Front!$D$11</definedName>
    <definedName name="Cur_AccDepre_Building">[80]BUILD95!$AQ$9:$AQ$17</definedName>
    <definedName name="Cur_NBV_Building">[80]BUILD95!$AR$9:$AR$17</definedName>
    <definedName name="CurPortLoan">#REF!</definedName>
    <definedName name="Currency">'[111]0-Basics'!$B$3</definedName>
    <definedName name="CURVE" hidden="1">{#N/A,#N/A,FALSE,"COVER1.XLS ";#N/A,#N/A,FALSE,"RACT1.XLS";#N/A,#N/A,FALSE,"RACT2.XLS";#N/A,#N/A,FALSE,"ECCMP";#N/A,#N/A,FALSE,"WELDER.XLS"}</definedName>
    <definedName name="CUSTOMER">[115]CUSTOMER!$A$1:$B$30</definedName>
    <definedName name="CUSTOMERS">[76]CUSTOMER!$A$1:$B$30</definedName>
    <definedName name="CUTTOMER">[115]CUSTOMER!$A$1:$B$30</definedName>
    <definedName name="cvccc">[16]Feb!#REF!</definedName>
    <definedName name="cvdca">#REF!</definedName>
    <definedName name="CVT">#REF!</definedName>
    <definedName name="cxvb">#REF!</definedName>
    <definedName name="CY_Accounts_Receivable">#REF!</definedName>
    <definedName name="CY_Cash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orking_Capital">#REF!</definedName>
    <definedName name="D">#REF!</definedName>
    <definedName name="D_Purchased_Vehicles">'[116]K-5'!#REF!</definedName>
    <definedName name="d_w">#REF!</definedName>
    <definedName name="da">#REF!</definedName>
    <definedName name="DA0">#REF!</definedName>
    <definedName name="DAE">#REF!</definedName>
    <definedName name="danai">#REF!</definedName>
    <definedName name="dang">#REF!,#REF!,#REF!,#REF!,#REF!,#REF!,#REF!,#REF!,#REF!,#REF!,#REF!,#REF!,#REF!,#REF!,#REF!,#REF!,#REF!</definedName>
    <definedName name="Data">#REF!</definedName>
    <definedName name="data_1">#REF!</definedName>
    <definedName name="DATA_CH_01">'[117]DATA-CH'!$C$11,'[117]DATA-CH'!$C$19,'[117]DATA-CH'!$C$27,'[117]DATA-CH'!$C$35,'[117]DATA-CH'!$C$43,'[117]DATA-CH'!$C$51,'[117]DATA-CH'!$C$61,'[117]DATA-CH'!$C$70,'[117]DATA-CH'!$C$80,'[117]DATA-CH'!$C$87,'[117]DATA-CH'!$C$95,'[117]DATA-CH'!$C$104,'[117]DATA-CH'!$C$113,'[117]DATA-CH'!$C$122</definedName>
    <definedName name="DATA_CH_02">'[117]DATA-CH'!$C$132,'[117]DATA-CH'!$C$142,'[117]DATA-CH'!$C$151,'[117]DATA-CH'!$C$161,'[117]DATA-CH'!$C$168,'[117]DATA-CH'!$C$173,'[117]DATA-CH'!$C$178,'[117]DATA-CH'!$C$183</definedName>
    <definedName name="DATA_CH1">'[117]DATA-CH'!$B$4:$C$8,'[117]DATA-CH'!$B$12:$C$16,'[117]DATA-CH'!$B$20:$C$24,'[117]DATA-CH'!$B$28:$C$32,'[117]DATA-CH'!$B$36:$C$40</definedName>
    <definedName name="DATA_CH2">'[117]DATA-CH'!$B$44:$C$48,'[117]DATA-CH'!$B$52:$C$58,'[117]DATA-CH'!$B$62:$C$67,'[117]DATA-CH'!$B$71:$C$77,'[117]DATA-CH'!$B$81:$C$84,'[117]DATA-CH'!$B$88:$C$91,'[117]DATA-CH'!$B$96:$C$101</definedName>
    <definedName name="DATA_CH3">'[117]DATA-CH'!$B$105:$C$110,'[117]DATA-CH'!$B$114:$C$118,'[117]DATA-CH'!$B$123:$C$128,'[117]DATA-CH'!$B$133:$C$139,'[117]DATA-CH'!$B$143:$C$147</definedName>
    <definedName name="DATA_CH4">'[117]DATA-CH'!$B$152:$C$156,'[117]DATA-CH'!$B$159:$C$159,'[117]DATA-CH'!$B$162:$C$165,'[117]DATA-CH'!$B$169:$C$170,'[117]DATA-CH'!$B$174:$C$175,'[117]DATA-CH'!$B$179:$C$180,'[117]DATA-CH'!$B$184:$C$185</definedName>
    <definedName name="DATA_KR_01">'[117]DATA-KR'!$C$11,'[117]DATA-KR'!$C$19,'[117]DATA-KR'!$C$27,'[117]DATA-KR'!$C$35,'[117]DATA-KR'!$C$43,'[117]DATA-KR'!$C$51,'[117]DATA-KR'!$C$61,'[117]DATA-KR'!$C$70,'[117]DATA-KR'!$C$80,'[117]DATA-KR'!$C$87,'[117]DATA-KR'!$C$95,'[117]DATA-KR'!$C$104,'[117]DATA-KR'!$C$113,'[117]DATA-KR'!$C$122</definedName>
    <definedName name="DATA_KR_02">'[117]DATA-KR'!$C$132,'[117]DATA-KR'!$C$142,'[117]DATA-KR'!$C$151,'[117]DATA-KR'!$C$161,'[117]DATA-KR'!$C$168,'[117]DATA-KR'!$C$173,'[117]DATA-KR'!$C$178,'[117]DATA-KR'!$C$183</definedName>
    <definedName name="DATA_KR1">'[117]DATA-KR'!$B$4:$C$8,'[117]DATA-KR'!$B$12:$C$16,'[117]DATA-KR'!$B$20:$C$24,'[117]DATA-KR'!$B$28:$C$32,'[117]DATA-KR'!$B$36:$C$40</definedName>
    <definedName name="DATA_KR2">'[117]DATA-KR'!$B$44:$C$48,'[117]DATA-KR'!$B$52:$C$58,'[117]DATA-KR'!$B$62:$C$67,'[117]DATA-KR'!$B$71:$C$77,'[117]DATA-KR'!$B$81:$C$84,'[117]DATA-KR'!$B$88:$C$91,'[117]DATA-KR'!$B$96:$C$101</definedName>
    <definedName name="DATA_KR3">'[117]DATA-KR'!$B$105:$C$110,'[117]DATA-KR'!$B$114:$C$118,'[117]DATA-KR'!$B$123:$C$128,'[117]DATA-KR'!$B$133:$C$139,'[117]DATA-KR'!$B$143:$C$147</definedName>
    <definedName name="DATA_KR4">'[117]DATA-KR'!$B$152:$C$156,'[117]DATA-KR'!$B$159:$C$159,'[117]DATA-KR'!$B$162:$C$165,'[117]DATA-KR'!$B$169:$C$170,'[117]DATA-KR'!$B$174:$C$175,'[117]DATA-KR'!$B$179:$C$180,'[117]DATA-KR'!$B$184:$C$185</definedName>
    <definedName name="DATA_NS_01">'[117]DATA-NS'!$C$11,'[117]DATA-NS'!$C$19,'[117]DATA-NS'!$C$27,'[117]DATA-NS'!$C$35,'[117]DATA-NS'!$C$43,'[117]DATA-NS'!$C$51,'[117]DATA-NS'!$C$61,'[117]DATA-NS'!$C$70,'[117]DATA-NS'!$C$80,'[117]DATA-NS'!$C$87,'[117]DATA-NS'!$C$95,'[117]DATA-NS'!$C$104,'[117]DATA-NS'!$C$113,'[117]DATA-NS'!$C$122</definedName>
    <definedName name="DATA_NS_02">'[117]DATA-NS'!$C$132,'[117]DATA-NS'!$C$142,'[117]DATA-NS'!$C$151,'[117]DATA-NS'!$C$161,'[117]DATA-NS'!$C$168,'[117]DATA-NS'!$C$173,'[117]DATA-NS'!$C$178,'[117]DATA-NS'!$C$183</definedName>
    <definedName name="DATA_NS1">'[117]DATA-NS'!$B$4:$C$8,'[117]DATA-NS'!$B$12:$C$16,'[117]DATA-NS'!$B$20:$C$24,'[117]DATA-NS'!$B$28:$C$32,'[117]DATA-NS'!$B$36:$C$40</definedName>
    <definedName name="DATA_NS2">'[117]DATA-NS'!$B$44:$C$48,'[117]DATA-NS'!$B$52:$C$58,'[117]DATA-NS'!$B$62:$C$67,'[117]DATA-NS'!$B$71:$C$77,'[117]DATA-NS'!$B$81:$C$84,'[117]DATA-NS'!$B$88:$C$91,'[117]DATA-NS'!$B$96:$C$101</definedName>
    <definedName name="DATA_NS3">'[117]DATA-NS'!$B$105:$C$110,'[117]DATA-NS'!$B$114:$C$118,'[117]DATA-NS'!$B$123:$C$128,'[117]DATA-NS'!$B$133:$C$139,'[117]DATA-NS'!$B$143:$C$147</definedName>
    <definedName name="DATA_NS4">'[117]DATA-NS'!$B$152:$C$156,'[117]DATA-NS'!$B$159:$C$159,'[117]DATA-NS'!$B$162:$C$165,'[117]DATA-NS'!$B$169:$C$170,'[117]DATA-NS'!$B$174:$C$175,'[117]DATA-NS'!$B$179:$C$180,'[117]DATA-NS'!$B$184:$C$185</definedName>
    <definedName name="DATA_PT_01">'[117]DATA-PT'!$C$11,'[117]DATA-PT'!$C$19,'[117]DATA-PT'!$C$27,'[117]DATA-PT'!$C$35,'[117]DATA-PT'!$C$43,'[117]DATA-PT'!$C$51,'[117]DATA-PT'!$C$61,'[117]DATA-PT'!$C$70,'[117]DATA-PT'!$C$80,'[117]DATA-PT'!$C$87,'[117]DATA-PT'!$C$95,'[117]DATA-PT'!$C$104,'[117]DATA-PT'!$C$113,'[117]DATA-PT'!$C$122</definedName>
    <definedName name="DATA_PT_02">'[117]DATA-PT'!$C$132,'[117]DATA-PT'!$C$142,'[117]DATA-PT'!$C$151,'[117]DATA-PT'!$C$161,'[117]DATA-PT'!$C$168,'[117]DATA-PT'!$C$173,'[117]DATA-PT'!$C$178,'[117]DATA-PT'!$C$183</definedName>
    <definedName name="DATA_PT1">'[117]DATA-PT'!$B$4:$C$8,'[117]DATA-PT'!$B$12:$C$16,'[117]DATA-PT'!$B$20:$C$24,'[117]DATA-PT'!$B$28:$C$32,'[117]DATA-PT'!$B$36:$C$40</definedName>
    <definedName name="DATA_PT2">'[117]DATA-PT'!$B$44:$C$48,'[117]DATA-PT'!$B$52:$C$58,'[117]DATA-PT'!$B$62:$C$67,'[117]DATA-PT'!$B$71:$C$77,'[117]DATA-PT'!$B$81:$C$84,'[117]DATA-PT'!$B$88:$C$91,'[117]DATA-PT'!$B$96:$C$101</definedName>
    <definedName name="DATA_PT3">'[117]DATA-PT'!$B$105:$C$110,'[117]DATA-PT'!$B$114:$C$118,'[117]DATA-PT'!$B$123:$C$128,'[117]DATA-PT'!$B$133:$C$139,'[117]DATA-PT'!$B$143:$C$147</definedName>
    <definedName name="DATA_PT4">'[117]DATA-PT'!$B$152:$C$156,'[117]DATA-PT'!$B$159:$C$159,'[117]DATA-PT'!$B$162:$C$165,'[117]DATA-PT'!$B$169:$C$170,'[117]DATA-PT'!$B$174:$C$175,'[117]DATA-PT'!$B$179:$C$180,'[117]DATA-PT'!$B$184:$C$185</definedName>
    <definedName name="DATA_SR_01">'[117]DATA-SR'!$C$11,'[117]DATA-SR'!$C$19,'[117]DATA-SR'!$C$27,'[117]DATA-SR'!$C$35,'[117]DATA-SR'!$C$43,'[117]DATA-SR'!$C$51,'[117]DATA-SR'!$C$61,'[117]DATA-SR'!$C$70,'[117]DATA-SR'!$C$80,'[117]DATA-SR'!$C$87,'[117]DATA-SR'!$C$95,'[117]DATA-SR'!$C$104,'[117]DATA-SR'!$C$113,'[117]DATA-SR'!$C$122</definedName>
    <definedName name="DATA_SR_02">'[117]DATA-SR'!$C$132,'[117]DATA-SR'!$C$142,'[117]DATA-SR'!$C$151,'[117]DATA-SR'!$C$161,'[117]DATA-SR'!$C$168,'[117]DATA-SR'!$C$173,'[117]DATA-SR'!$C$178,'[117]DATA-SR'!$C$183</definedName>
    <definedName name="DATA_SR1">'[117]DATA-SR'!$B$4:$C$8,'[117]DATA-SR'!$B$12:$C$16,'[117]DATA-SR'!$B$20:$C$24,'[117]DATA-SR'!$B$28:$C$32,'[117]DATA-SR'!$B$36:$C$40</definedName>
    <definedName name="DATA_SR2">'[117]DATA-SR'!$B$44:$C$48,'[117]DATA-SR'!$B$52:$C$58,'[117]DATA-SR'!$B$62:$C$67,'[117]DATA-SR'!$B$71:$C$77,'[117]DATA-SR'!$B$81:$C$84,'[117]DATA-SR'!$B$88:$C$91,'[117]DATA-SR'!$B$96:$C$101</definedName>
    <definedName name="DATA_SR3">'[117]DATA-SR'!$B$105:$C$110,'[117]DATA-SR'!$B$114:$C$118,'[117]DATA-SR'!$B$123:$C$128,'[117]DATA-SR'!$B$133:$C$139,'[117]DATA-SR'!$B$143:$C$147</definedName>
    <definedName name="DATA_SR4">'[117]DATA-SR'!$B$152:$C$156,'[117]DATA-SR'!$B$159:$C$159,'[117]DATA-SR'!$B$162:$C$165,'[117]DATA-SR'!$B$169:$C$170,'[117]DATA-SR'!$B$174:$C$175,'[117]DATA-SR'!$B$179:$C$180,'[117]DATA-SR'!$B$184:$C$185</definedName>
    <definedName name="data_ข้อมูลดิบ">[118]ข้อมูลดิบ!$C$3:$I$172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2">[119]ค่าวัสดุ!$C:$F</definedName>
    <definedName name="DATA3">#REF!</definedName>
    <definedName name="DATA4">'[120]224140'!#REF!</definedName>
    <definedName name="DATA5">'[120]224140'!#REF!</definedName>
    <definedName name="DATA6">'[120]224140'!#REF!</definedName>
    <definedName name="DATA7">'[120]224140'!#REF!</definedName>
    <definedName name="DATA8">'[120]224140'!#REF!</definedName>
    <definedName name="DATA9">#REF!</definedName>
    <definedName name="_xlnm.Database">#REF!</definedName>
    <definedName name="databse">#REF!</definedName>
    <definedName name="DataLoan">#REF!</definedName>
    <definedName name="Datasort">#REF!</definedName>
    <definedName name="Date">#REF!</definedName>
    <definedName name="DATE1">#REF!</definedName>
    <definedName name="Date2">[121]ตั๋วเงินรับ!$F$1</definedName>
    <definedName name="Datee">[122]เงินกู้ธนชาติ!$G$2</definedName>
    <definedName name="dates">[123]ตั๋วเงินรับ!$F$1</definedName>
    <definedName name="DB_or_RB">IF([48]Structure!$G1=0,"-",IF([48]Structure!$G1&lt;=9,"RB",IF([48]Structure!$G1&gt;9,"DB")))</definedName>
    <definedName name="DC">#REF!</definedName>
    <definedName name="dd" hidden="1">{"conso",#N/A,FALSE,"cash flow"}</definedName>
    <definedName name="ddd">#REF!</definedName>
    <definedName name="dddd">#REF!</definedName>
    <definedName name="ddddd">#REF!</definedName>
    <definedName name="dddddddf">#REF!</definedName>
    <definedName name="ddefgwrgwrgv">#REF!</definedName>
    <definedName name="ddsdsds">#REF!</definedName>
    <definedName name="ddsdwd">#REF!</definedName>
    <definedName name="DE">#REF!</definedName>
    <definedName name="Debark24">[16]Apr!#REF!</definedName>
    <definedName name="DEBARK25">[16]May!#REF!</definedName>
    <definedName name="DEBARK26">[18]June!$A$81:$B$84</definedName>
    <definedName name="DEBARKAA">[18]JUNE1!$A$103:$E$112</definedName>
    <definedName name="DEBARKXX">'[91]7251-02000-02252'!#REF!</definedName>
    <definedName name="DEBT_CAP">#REF!</definedName>
    <definedName name="DEBT_EBITDA">#REF!</definedName>
    <definedName name="DEBTS">#REF!</definedName>
    <definedName name="DEC">[79]RECY!$N$5:$N$70</definedName>
    <definedName name="Dec_Building">[80]BUILD95!$AM$9:$AM$17</definedName>
    <definedName name="Deliv_d_Wood_Costs">#REF!</definedName>
    <definedName name="Depp" hidden="1">{"cashflow",#N/A,FALSE,"cash flow"}</definedName>
    <definedName name="DEPR">#REF!</definedName>
    <definedName name="depre">#REF!</definedName>
    <definedName name="Depre_Building">[80]BUILD95!$AA$9:$AA$17</definedName>
    <definedName name="DEPSAA">[18]JUNE1!$A$336:$E$369</definedName>
    <definedName name="desc">[124]desc!$A$1:$C$255</definedName>
    <definedName name="description">#REF!</definedName>
    <definedName name="DESPXX">'[91]7251-02000-02252'!#REF!</definedName>
    <definedName name="DEWSLDW" hidden="1">{#N/A,#N/A,TRUE,"SUM";#N/A,#N/A,TRUE,"EE";#N/A,#N/A,TRUE,"AC";#N/A,#N/A,TRUE,"SN"}</definedName>
    <definedName name="df">NA()</definedName>
    <definedName name="dfcsdfc">'[125]C-3'!$R$2</definedName>
    <definedName name="DFDF">'[125]TrialBalance Q3-2002'!$A$1:$H$301</definedName>
    <definedName name="DFDFDS" hidden="1">{#N/A,#N/A,TRUE,"SUM";#N/A,#N/A,TRUE,"EE";#N/A,#N/A,TRUE,"AC";#N/A,#N/A,TRUE,"SN"}</definedName>
    <definedName name="DFDFSDFSD" hidden="1">{#N/A,#N/A,TRUE,"SUM";#N/A,#N/A,TRUE,"EE";#N/A,#N/A,TRUE,"AC";#N/A,#N/A,TRUE,"SN"}</definedName>
    <definedName name="DFF" hidden="1">{#N/A,#N/A,TRUE,"SUM";#N/A,#N/A,TRUE,"EE";#N/A,#N/A,TRUE,"AC";#N/A,#N/A,TRUE,"SN"}</definedName>
    <definedName name="dfg">[126]total!#REF!,[126]total!#REF!,[126]total!#REF!,[126]total!#REF!,[126]total!#REF!,[126]total!#REF!,[126]total!#REF!,[126]total!#REF!,[126]total!#REF!,[126]total!#REF!,[126]total!#REF!,[126]total!#REF!,[126]total!#REF!,[126]total!#REF!,[126]total!#REF!</definedName>
    <definedName name="dfgf" hidden="1">{#N/A,#N/A,FALSE,"PM1";#N/A,#N/A,FALSE,"PM2";#N/A,#N/A,FALSE,"PM3";#N/A,#N/A,FALSE,"PM4";#N/A,#N/A,FALSE,"PM5";#N/A,#N/A,FALSE,"PM6";#N/A,#N/A,FALSE,"CM1"}</definedName>
    <definedName name="dfgh1">'[53]เงินกู้ MGC'!$B$4</definedName>
    <definedName name="dflt7">[127]Invoice!#REF!</definedName>
    <definedName name="dfv">#REF!</definedName>
    <definedName name="DGAS">#REF!</definedName>
    <definedName name="DGFDG">#REF!</definedName>
    <definedName name="dgfgfd" hidden="1">{#N/A,#N/A,FALSE,"COVER.XLS";#N/A,#N/A,FALSE,"RACT1.XLS";#N/A,#N/A,FALSE,"RACT2.XLS";#N/A,#N/A,FALSE,"ECCMP";#N/A,#N/A,FALSE,"WELDER.XLS"}</definedName>
    <definedName name="DHGH">[128]เงินกู้ธนชาติ!$E$17</definedName>
    <definedName name="DIG1AA">[18]JUNE1!$A$152:$E$169</definedName>
    <definedName name="DIG1XX">'[91]7251-02000-02252'!#REF!</definedName>
    <definedName name="DIG2AA">[18]JUNE1!$A$171:$E$186</definedName>
    <definedName name="DIG2XX">'[91]7251-02000-02252'!#REF!</definedName>
    <definedName name="DirectLaborCAN">[117]ข้อมูลดิบ!$C$16:$G$16,[117]ข้อมูลดิบ!$C$4:$G$5,[117]ข้อมูลดิบ!$C$8:$G$9,[117]ข้อมูลดิบ!$C$16:$G$16</definedName>
    <definedName name="director">'[129]VariableII  period'!$E$146</definedName>
    <definedName name="DISC">#REF!</definedName>
    <definedName name="Discount_">[104]Discount!$B$6:$ED$6,[104]Discount!$B$16:$ED$16,[104]Discount!$B$26:$ED$26,[104]Discount!$B$36:$ED$36,[104]Discount!$B$46:$ED$46</definedName>
    <definedName name="DISCOUNT99">#REF!</definedName>
    <definedName name="Discounted_Cash_Flow">#REF!</definedName>
    <definedName name="DIV_PD">#REF!</definedName>
    <definedName name="dkdkdk">[130]เงินกู้ธนชาติ!$G$2</definedName>
    <definedName name="DKK">'[130]ADJ - RATE'!$B$4</definedName>
    <definedName name="dkl">#REF!</definedName>
    <definedName name="dklsfj" hidden="1">{"conso",#N/A,FALSE,"cash flow"}</definedName>
    <definedName name="DM2AA">[17]JUNE1!$A$141:$E$151</definedName>
    <definedName name="DM2XX">'[87]03100(SS)'!#REF!</definedName>
    <definedName name="DMD">'[131]DMD Office'!$B$8:$P$35</definedName>
    <definedName name="DNN">#REF!</definedName>
    <definedName name="door">[132]Wall!$AB$207:$AF$266</definedName>
    <definedName name="door_1">#REF!</definedName>
    <definedName name="door_3">#REF!</definedName>
    <definedName name="DPR_4T">#N/A</definedName>
    <definedName name="DPS">#REF!</definedName>
    <definedName name="Dr">'[133]K-5 YE'!#REF!</definedName>
    <definedName name="Draw">#REF!</definedName>
    <definedName name="DRAWAA">[17]JUNE1!$A$265:$E$273</definedName>
    <definedName name="DRAWING">[16]Feb!#REF!</definedName>
    <definedName name="DRAWING1">[16]Feb!#REF!</definedName>
    <definedName name="DRAWING3">[16]Mar!#REF!</definedName>
    <definedName name="DRAWING4">[16]Apr!#REF!</definedName>
    <definedName name="DRAWING5">[16]May!#REF!</definedName>
    <definedName name="DRAWING6">[17]June!$A$166:$B$174</definedName>
    <definedName name="DRAWXX">'[87]03100(SS)'!#REF!</definedName>
    <definedName name="DS">#REF!</definedName>
    <definedName name="dsa">#REF!</definedName>
    <definedName name="dsds" hidden="1">{"cashflow",#N/A,FALSE,"cash flow"}</definedName>
    <definedName name="dsdsds">'[134]S-4.1'!#REF!</definedName>
    <definedName name="DSF">#REF!</definedName>
    <definedName name="dsfdsds">#REF!</definedName>
    <definedName name="DSFVFV">#REF!</definedName>
    <definedName name="dsfxgch">#REF!</definedName>
    <definedName name="DSJKLDE" hidden="1">{#N/A,#N/A,TRUE,"SUM";#N/A,#N/A,TRUE,"EE";#N/A,#N/A,TRUE,"AC";#N/A,#N/A,TRUE,"SN"}</definedName>
    <definedName name="DSP">[16]Feb!#REF!</definedName>
    <definedName name="dsw2w2">#REF!</definedName>
    <definedName name="dt">IF(#REF!&lt;=5,INDEX(#REF!,(#REF!*5)-4),#REF!)</definedName>
    <definedName name="duan">'[135]???'!#REF!</definedName>
    <definedName name="Due">#REF!</definedName>
    <definedName name="Dupont_Analysis">#REF!</definedName>
    <definedName name="DUST11">[16]Feb!#REF!</definedName>
    <definedName name="DUST12">[16]Feb!#REF!</definedName>
    <definedName name="DUST13">[16]Mar!#REF!</definedName>
    <definedName name="DUST14">[16]Apr!#REF!</definedName>
    <definedName name="DUST15">[16]May!#REF!</definedName>
    <definedName name="DUST16">[17]June!$A$72:$B$76</definedName>
    <definedName name="DUST1XX">'[87]03100(SS)'!#REF!</definedName>
    <definedName name="DUSTAA">[17]JUNE1!$A$103:$E$115</definedName>
    <definedName name="DVFVEFV">#REF!</definedName>
    <definedName name="DW">#REF!</definedName>
    <definedName name="DW_1">#REF!</definedName>
    <definedName name="DW_3">#REF!</definedName>
    <definedName name="DW_5">NA()</definedName>
    <definedName name="dwdf">#REF!</definedName>
    <definedName name="e">#REF!</definedName>
    <definedName name="easr">#REF!</definedName>
    <definedName name="EBIT">#REF!</definedName>
    <definedName name="EBIT__Margins">#REF!</definedName>
    <definedName name="EBITDA">#REF!</definedName>
    <definedName name="EBITDA_INT">#REF!</definedName>
    <definedName name="EBITDA_MAR">#REF!</definedName>
    <definedName name="ed">'[136]เงินกู้ MGC'!$B$4</definedName>
    <definedName name="EDIT_DT">#REF!,#REF!</definedName>
    <definedName name="ee">'[137]เงินกู้ MGC'!$E$17</definedName>
    <definedName name="eec">#REF!</definedName>
    <definedName name="eee">#REF!</definedName>
    <definedName name="eeee" hidden="1">{"revsale",#N/A,FALSE,"REV-ยุพดี"}</definedName>
    <definedName name="eeee1" hidden="1">{"revsale",#N/A,FALSE,"REV-ยุพดี"}</definedName>
    <definedName name="eeeee">'[136]เงินกู้ MGC'!$E$17</definedName>
    <definedName name="efereererere">'[7]????-??'!#REF!</definedName>
    <definedName name="effect">#REF!</definedName>
    <definedName name="EFFTAA">[16]JUNE1!$A$206:$E$227</definedName>
    <definedName name="EFFXX">'[91]7251-01xxxx'!#REF!</definedName>
    <definedName name="efwef">[138]เงินกู้ธนชาติ!$B$4</definedName>
    <definedName name="eg" hidden="1">{#N/A,#N/A,TRUE,"Str.";#N/A,#N/A,TRUE,"Steel &amp; Roof";#N/A,#N/A,TRUE,"Arc.";#N/A,#N/A,TRUE,"Preliminary";#N/A,#N/A,TRUE,"Sum_Prelim"}</definedName>
    <definedName name="EK">#REF!</definedName>
    <definedName name="Ele">#REF!</definedName>
    <definedName name="ELEC">[16]Feb!#REF!</definedName>
    <definedName name="ELEC3">[16]Mar!#REF!</definedName>
    <definedName name="ELECAA">[17]JUNE1!$A$275:$E$344</definedName>
    <definedName name="ELEMENT__Sanitary_System">#REF!</definedName>
    <definedName name="ELEXX">'[87]03100(SS)'!#REF!</definedName>
    <definedName name="EMI">#REF!</definedName>
    <definedName name="End_Bal">#REF!</definedName>
    <definedName name="ENG">[16]Feb!#REF!</definedName>
    <definedName name="Ent">[139]IO!$D$11</definedName>
    <definedName name="ENVAA">[16]JUNE1!$A$135:$E$183</definedName>
    <definedName name="ENVDXX">'[91]7251-01xxxx'!#REF!</definedName>
    <definedName name="EPcodes">[140]!EPcodes</definedName>
    <definedName name="EPS">#REF!</definedName>
    <definedName name="eq">#REF!</definedName>
    <definedName name="eqq" hidden="1">{"cashflow",#N/A,FALSE,"cash flow"}</definedName>
    <definedName name="eqrf">#REF!</definedName>
    <definedName name="EQUITY">#REF!</definedName>
    <definedName name="Equity_Del_Item">[141]!Equity_Del_Item</definedName>
    <definedName name="Equity_Ins_Item">[141]!Equity_Ins_Item</definedName>
    <definedName name="eqw">[88]เงินกู้ธนชาติ!$E$17</definedName>
    <definedName name="er">#REF!</definedName>
    <definedName name="erer">#REF!</definedName>
    <definedName name="ersxtdfgyuhl">#REF!</definedName>
    <definedName name="ertfy">[53]เงินกู้ธนชาติ!$B$4</definedName>
    <definedName name="ertyu">#REF!</definedName>
    <definedName name="ertyui">IF(#REF!&lt;=5,INDEX(#REF!,(#REF!*5)-4),#REF!)</definedName>
    <definedName name="ESC_BKREF">#REF!</definedName>
    <definedName name="ESC_DESC">#REF!</definedName>
    <definedName name="ESC_DT">#REF!</definedName>
    <definedName name="ESC_EXP_DT">#REF!</definedName>
    <definedName name="ESC_OWNER">#REF!</definedName>
    <definedName name="ESC_PLAN">#REF!</definedName>
    <definedName name="ESC_SECII_ALL">#REF!</definedName>
    <definedName name="ESC_USD_100">#REF!</definedName>
    <definedName name="ESC_USD_30">#REF!</definedName>
    <definedName name="ESC_USD_60">#REF!</definedName>
    <definedName name="ESC_USD_90">#REF!</definedName>
    <definedName name="ESC_USER_ALL">#REF!</definedName>
    <definedName name="ESC_USR_BK_DT">#REF!</definedName>
    <definedName name="ESC_USR_BKREF">#REF!</definedName>
    <definedName name="esc_usr_cnt">#REF!</definedName>
    <definedName name="esc_usr_count">#REF!</definedName>
    <definedName name="ESC_USR_DESC">#REF!</definedName>
    <definedName name="ESC_USR_EXP_DT">#REF!</definedName>
    <definedName name="ESC_USR_LCL">#REF!</definedName>
    <definedName name="ESC_USR_OWN">#REF!</definedName>
    <definedName name="ESC_USR_PLAN">#REF!</definedName>
    <definedName name="ESC_USR_USD">#REF!</definedName>
    <definedName name="ESTAEXX">'[70]7251-06540'!#REF!</definedName>
    <definedName name="ESTATE1">[16]Feb!#REF!</definedName>
    <definedName name="ESTATE2">[16]Feb!#REF!</definedName>
    <definedName name="ESTATE3">[16]Mar!#REF!</definedName>
    <definedName name="ESTATE4">[16]Apr!#REF!</definedName>
    <definedName name="ESTATE5">[16]May!#REF!</definedName>
    <definedName name="ESTATE6">[19]JUNE!$A$148:$B$170</definedName>
    <definedName name="ESTATEAA">[19]JUNE1!$I$472:$J$508</definedName>
    <definedName name="ETA">#REF!</definedName>
    <definedName name="EVA1XX">'[91]7251-02000-02252'!#REF!</definedName>
    <definedName name="EVA2XX">'[91]7251-02000-02252'!#REF!</definedName>
    <definedName name="EVAP2AA">[18]JUNE1!$A$425:$E$439</definedName>
    <definedName name="EVAPAA">[18]JUNE1!$A$411:$E$423</definedName>
    <definedName name="eve" hidden="1">{"conso",#N/A,FALSE,"cash flow"}</definedName>
    <definedName name="ewae">IF(#REF!&lt;=5,INDEX(#REF!,(#REF!*5)-4),#REF!)</definedName>
    <definedName name="ewasrtdyugi">#REF!</definedName>
    <definedName name="ewew" hidden="1">{"cashflow",#N/A,FALSE,"cash flow"}</definedName>
    <definedName name="ewrtdfgyu">#REF!</definedName>
    <definedName name="eww">#REF!</definedName>
    <definedName name="EX_EBITDA_INT">#REF!</definedName>
    <definedName name="Excel_BuiltIn__FilterDatabase_4">#REF!</definedName>
    <definedName name="Excel_BuiltIn_Print_Area">NA()</definedName>
    <definedName name="Excel_BuiltIn_Print_Area_1">#REF!</definedName>
    <definedName name="Excel_BuiltIn_Print_Area_1_1">#REF!</definedName>
    <definedName name="Excel_BuiltIn_Print_Area_2">#REF!</definedName>
    <definedName name="Excel_BuiltIn_Print_Area_2___0">#REF!</definedName>
    <definedName name="Excel_BuiltIn_Print_Area_2_1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4">#REF!</definedName>
    <definedName name="Excel_BuiltIn_Print_Area_7">#REF!</definedName>
    <definedName name="Excel_BuiltIn_Print_Titles">NA()</definedName>
    <definedName name="Excel_BuiltIn_Print_Titles_3_1">#REF!</definedName>
    <definedName name="Excel_BuiltIn_Print_Titles_3_1_1">#REF!</definedName>
    <definedName name="Excel_BuiltIn_Print_Titles_3_1_1_1">#REF!</definedName>
    <definedName name="Excel_BuiltIn_Print_Titles_3_1_1_1_1">#REF!</definedName>
    <definedName name="Excel_BuiltIn_Print_Titles_3_1_1_1_1_1">#REF!</definedName>
    <definedName name="EXCEP_ITEMS">#REF!</definedName>
    <definedName name="EXP04\">#REF!</definedName>
    <definedName name="exp5.1">#REF!</definedName>
    <definedName name="expense">#REF!</definedName>
    <definedName name="Expenses">#REF!</definedName>
    <definedName name="expp10">#REF!</definedName>
    <definedName name="expp12">#REF!</definedName>
    <definedName name="EXPP22">#REF!</definedName>
    <definedName name="expp5">#REF!</definedName>
    <definedName name="expp7">#REF!</definedName>
    <definedName name="expp8">#REF!</definedName>
    <definedName name="expp9">#REF!</definedName>
    <definedName name="ExpQ4">[142]Exp!$B$1:$AD$39</definedName>
    <definedName name="EXPT">#REF!</definedName>
    <definedName name="Ext_Register_Final">#REF!</definedName>
    <definedName name="ExternalAudit30062004">#REF!</definedName>
    <definedName name="EXTRA_ITEMS">#REF!</definedName>
    <definedName name="Extra_Pay">#REF!</definedName>
    <definedName name="Extract_FA">#REF!</definedName>
    <definedName name="f">#REF!</definedName>
    <definedName name="f2w">'[27]2002'!$A$2:$H$301</definedName>
    <definedName name="fa">IF(#REF!&lt;=5,INDEX(#REF!,(#REF!*5)-4),#REF!)</definedName>
    <definedName name="FA_ASSOC">#REF!</definedName>
    <definedName name="FA_INV">#REF!</definedName>
    <definedName name="FACTOR">#REF!</definedName>
    <definedName name="FACTOR_5">NA()</definedName>
    <definedName name="factype">NA()</definedName>
    <definedName name="falmn">[143]เงินกู้ธนชาติ!$B$4</definedName>
    <definedName name="fas">#REF!</definedName>
    <definedName name="FCE">#REF!</definedName>
    <definedName name="fchfgh" hidden="1">{#N/A,#N/A,FALSE,"VPM(1-4)_12";#N/A,#N/A,FALSE,"CONV(1-4)_12"}</definedName>
    <definedName name="FD_EPS">#REF!</definedName>
    <definedName name="fddfddfdf" hidden="1">{"cashflow",#N/A,FALSE,"cash flow"}</definedName>
    <definedName name="fdfdf">#REF!</definedName>
    <definedName name="FDFDFDD">'[7]????-??'!#REF!</definedName>
    <definedName name="FDFDSF" hidden="1">{#N/A,#N/A,TRUE,"SUM";#N/A,#N/A,TRUE,"EE";#N/A,#N/A,TRUE,"AC";#N/A,#N/A,TRUE,"SN"}</definedName>
    <definedName name="fdfsdfs" hidden="1">{#N/A,#N/A,TRUE,"SUM";#N/A,#N/A,TRUE,"EE";#N/A,#N/A,TRUE,"AC";#N/A,#N/A,TRUE,"SN"}</definedName>
    <definedName name="fdgad">'[144]2002'!$A$2:$H$301</definedName>
    <definedName name="fdkjgsl" hidden="1">{"cashflow",#N/A,FALSE,"cash flow"}</definedName>
    <definedName name="fdsa">#REF!</definedName>
    <definedName name="fdsfd">#REF!</definedName>
    <definedName name="fdsfdv" hidden="1">{#N/A,#N/A,TRUE,"Str.";#N/A,#N/A,TRUE,"Steel &amp; Roof";#N/A,#N/A,TRUE,"Arc.";#N/A,#N/A,TRUE,"Preliminary";#N/A,#N/A,TRUE,"Sum_Prelim"}</definedName>
    <definedName name="FDSHARES">#REF!</definedName>
    <definedName name="fdss">#REF!</definedName>
    <definedName name="fdsv">#REF!</definedName>
    <definedName name="fe">#REF!</definedName>
    <definedName name="fe2q">'[88]เงินกู้ MGC'!$E$17</definedName>
    <definedName name="FEB">[79]RECY!$D$5:$D$70</definedName>
    <definedName name="Feb_Building">[80]BUILD95!$AC$9:$AC$17</definedName>
    <definedName name="FEED1AA">[17]JUNE1!$A$153:$E$162</definedName>
    <definedName name="FEED1XX">'[87]03100(SS)'!#REF!</definedName>
    <definedName name="FEED2AA">[17]JUNE1!$A$164:$E$172</definedName>
    <definedName name="FEED5">[16]May!#REF!</definedName>
    <definedName name="fef">#REF!</definedName>
    <definedName name="feqw">'[88]เงินกู้ MGC'!$F$15</definedName>
    <definedName name="few">#REF!</definedName>
    <definedName name="FEWF">#REF!</definedName>
    <definedName name="fewfw">'[138]เงินกู้ MGC'!$B$4</definedName>
    <definedName name="ff">#REF!</definedName>
    <definedName name="ffddfs">#REF!</definedName>
    <definedName name="FFE_ADDBACK">#REF!</definedName>
    <definedName name="fff">[145]เงินกู้ธนชาติ!$G$2</definedName>
    <definedName name="fffds">#REF!</definedName>
    <definedName name="ffff">'[146]TrialBalance Q3-2002'!$A$1:$H$301</definedName>
    <definedName name="ffffd" hidden="1">{#N/A,#N/A,TRUE,"SUM";#N/A,#N/A,TRUE,"EE";#N/A,#N/A,TRUE,"AC";#N/A,#N/A,TRUE,"SN"}</definedName>
    <definedName name="ffr">#REF!</definedName>
    <definedName name="FG">[147]เงินกู้ธนชาติ!$E$17</definedName>
    <definedName name="FG_OVER_12MONTHS">#REF!</definedName>
    <definedName name="fgf">#REF!</definedName>
    <definedName name="fgff" hidden="1">{#N/A,#N/A,TRUE,"SUM";#N/A,#N/A,TRUE,"EE";#N/A,#N/A,TRUE,"AC";#N/A,#N/A,TRUE,"SN"}</definedName>
    <definedName name="fgg">#REF!</definedName>
    <definedName name="fgh">'[148]TrialBalance Q3-2002'!$A$1:$H$301</definedName>
    <definedName name="fgjcgju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GMGF">#REF!</definedName>
    <definedName name="FIRE1">[16]Feb!#REF!</definedName>
    <definedName name="FIRE2">[16]Feb!#REF!</definedName>
    <definedName name="FIRE3">[16]Mar!#REF!</definedName>
    <definedName name="FIRE4">[16]Apr!#REF!</definedName>
    <definedName name="FIRE5">[16]May!#REF!</definedName>
    <definedName name="FIRE6">[19]JUNE!$A$123:$B$136</definedName>
    <definedName name="FIREAA">[19]JUNE1!$I$421:$J$456</definedName>
    <definedName name="FIREXX">'[70]7251-06540'!#REF!</definedName>
    <definedName name="Firm_Value_EBITDA">#REF!</definedName>
    <definedName name="First_Construction_Year">[149]Assumptions!#REF!</definedName>
    <definedName name="FirstLoan">#REF!</definedName>
    <definedName name="FirstRepay">#REF!</definedName>
    <definedName name="FixedAsst">#REF!</definedName>
    <definedName name="FMMHD">#REF!</definedName>
    <definedName name="FNGH">#REF!</definedName>
    <definedName name="fob">#REF!</definedName>
    <definedName name="Fon">#REF!</definedName>
    <definedName name="For_Reports">#REF!</definedName>
    <definedName name="Forex">#REF!</definedName>
    <definedName name="ForexPay">#REF!</definedName>
    <definedName name="Formula">#REF!</definedName>
    <definedName name="Formula_5">NA()</definedName>
    <definedName name="fq">#REF!</definedName>
    <definedName name="fre">#REF!</definedName>
    <definedName name="free">'[150]E-1D'!#REF!</definedName>
    <definedName name="Free_Cash_Flows">#REF!</definedName>
    <definedName name="frewf">#REF!</definedName>
    <definedName name="From">#REF!</definedName>
    <definedName name="frt">#REF!</definedName>
    <definedName name="frtitem">#REF!</definedName>
    <definedName name="frtmkt">#REF!</definedName>
    <definedName name="FSDFSDF" hidden="1">{#N/A,#N/A,TRUE,"SUM";#N/A,#N/A,TRUE,"EE";#N/A,#N/A,TRUE,"AC";#N/A,#N/A,TRUE,"SN"}</definedName>
    <definedName name="ft" hidden="1">{"cashflow",#N/A,FALSE,"cash flow"}</definedName>
    <definedName name="Full_Print">#REF!</definedName>
    <definedName name="Furniture">#REF!</definedName>
    <definedName name="FX">#REF!</definedName>
    <definedName name="fxgfhgj">#REF!</definedName>
    <definedName name="fyhj">#REF!</definedName>
    <definedName name="G">[151]เงินกู้ธนชาติ!$G$2</definedName>
    <definedName name="g4hds">[53]เงินกู้ธนชาติ!$E$17</definedName>
    <definedName name="g4w2">#REF!</definedName>
    <definedName name="g8uoi">'[88]เงินกู้ MGC'!$B$4</definedName>
    <definedName name="GA">#REF!</definedName>
    <definedName name="gch">[152]เงินกู้ธนชาติ!$F$15</definedName>
    <definedName name="gch1n">#REF!</definedName>
    <definedName name="gd">#REF!</definedName>
    <definedName name="gdfe">#REF!</definedName>
    <definedName name="GDR_EXRATE">#REF!</definedName>
    <definedName name="gf">#REF!</definedName>
    <definedName name="GFADS">#REF!</definedName>
    <definedName name="GFNHGN">#REF!</definedName>
    <definedName name="GG" hidden="1">{#N/A,#N/A,TRUE,"SUM";#N/A,#N/A,TRUE,"EE";#N/A,#N/A,TRUE,"AC";#N/A,#N/A,TRUE,"SN"}</definedName>
    <definedName name="ggf">#REF!</definedName>
    <definedName name="ggg">#REF!</definedName>
    <definedName name="gggffdfd">'[153]???'!#REF!</definedName>
    <definedName name="gggg">#REF!</definedName>
    <definedName name="gggggf">[23]เงินกู้ธนชาติ!$G$2</definedName>
    <definedName name="gh">#REF!,#REF!,#REF!,#REF!,#REF!,#REF!,#REF!,#REF!,#REF!,#REF!,#REF!,#REF!,#REF!,#REF!,#REF!</definedName>
    <definedName name="ghjcvgh" hidden="1">{"hilight3",#N/A,FALSE,"HILIGHT3"}</definedName>
    <definedName name="ghjkl">#REF!</definedName>
    <definedName name="ghvj">[68]เงินกู้ธนชาติ!$B$4</definedName>
    <definedName name="GNS">#REF!</definedName>
    <definedName name="gq5h3u">#REF!</definedName>
    <definedName name="Grading" hidden="1">[6]DETAIL!#REF!</definedName>
    <definedName name="graph_advance">OFFSET([154]ProjectAnalyser!$L$122,,[154]ProjectAnalyser!$H$10+1,,[154]ProjectAnalyser!$J$10)</definedName>
    <definedName name="graph_CF_inflow">OFFSET([154]ProjectAnalyser!$L$118,,[154]ProjectAnalyser!$H$10+1,,[154]ProjectAnalyser!$J$10)</definedName>
    <definedName name="graph_construction">OFFSET([154]ProjectAnalyser!$L$121,,[154]ProjectAnalyser!$H$10+1,,[154]ProjectAnalyser!$J$10)</definedName>
    <definedName name="graph_financing">OFFSET([154]ProjectAnalyser!$L$141,,[154]ProjectAnalyser!$H$10+1,,[154]ProjectAnalyser!$J$10)</definedName>
    <definedName name="graph_header2">OFFSET([154]ProjectAnalyser!$L$3,,[154]ProjectAnalyser!$H$10+1,,[154]ProjectAnalyser!$J$10)</definedName>
    <definedName name="graph_indirectcost">OFFSET([154]ProjectAnalyser!$L$134,,[154]ProjectAnalyser!$H$10+1,,[154]ProjectAnalyser!$J$10)</definedName>
    <definedName name="graph_land">OFFSET([154]ProjectAnalyser!$L$124,,[154]ProjectAnalyser!$H$10+1,,[154]ProjectAnalyser!$J$10)</definedName>
    <definedName name="graph_marketing">OFFSET([154]ProjectAnalyser!$L$126,,[154]ProjectAnalyser!$H$10+1,,[154]ProjectAnalyser!$J$10)</definedName>
    <definedName name="graph_netlvcf">OFFSET([154]ProjectAnalyser!$L$145,,[154]ProjectAnalyser!$H$10+1,,[154]ProjectAnalyser!$J$10)</definedName>
    <definedName name="graph_netopcf">OFFSET([154]ProjectAnalyser!$L$138,,[154]ProjectAnalyser!$H$10+1,,[154]ProjectAnalyser!$J$10)</definedName>
    <definedName name="graph_otherconstruction">OFFSET([154]ProjectAnalyser!$L$125,,[154]ProjectAnalyser!$H$10+1,,[154]ProjectAnalyser!$J$10)</definedName>
    <definedName name="graph_retention">OFFSET([154]ProjectAnalyser!$L$123,,[154]ProjectAnalyser!$H$10+1,,[154]ProjectAnalyser!$J$10)</definedName>
    <definedName name="graph_sga">OFFSET([154]ProjectAnalyser!$L$127,,[154]ProjectAnalyser!$H$10+1,,[154]ProjectAnalyser!$J$10)</definedName>
    <definedName name="graph_transfertaxfee">OFFSET([154]ProjectAnalyser!$L$128,,[154]ProjectAnalyser!$H$10+1,,[154]ProjectAnalyser!$J$10)</definedName>
    <definedName name="Group">#REF!</definedName>
    <definedName name="GS" hidden="1">{#N/A,#N/A,TRUE,"Str.";#N/A,#N/A,TRUE,"Steel &amp; Roof";#N/A,#N/A,TRUE,"Arc.";#N/A,#N/A,TRUE,"Preliminary";#N/A,#N/A,TRUE,"Sum_Prelim"}</definedName>
    <definedName name="GTYPE">NA()</definedName>
    <definedName name="GTypeAT">NA()</definedName>
    <definedName name="GTypeBJ">NA()</definedName>
    <definedName name="GTypeP1">NA()</definedName>
    <definedName name="GTypeP2">NA()</definedName>
    <definedName name="GUEST1">[16]Feb!#REF!</definedName>
    <definedName name="GUEST2">[16]Feb!#REF!</definedName>
    <definedName name="GUEST3">[16]Mar!#REF!</definedName>
    <definedName name="GUEST4">[16]Apr!#REF!</definedName>
    <definedName name="GUEST5">[16]May!#REF!</definedName>
    <definedName name="GUEST6">[19]JUNE!$A$139:$B$145</definedName>
    <definedName name="GUESTAA">[19]JUNE1!$I$458:$J$470</definedName>
    <definedName name="GUESTXX">'[70]7251-06540'!#REF!</definedName>
    <definedName name="GW">#REF!</definedName>
    <definedName name="h">[155]เงินกู้ธนชาติ!$G$2</definedName>
    <definedName name="Hardware" hidden="1">{#N/A,#N/A,TRUE,"Str.";#N/A,#N/A,TRUE,"Steel &amp; Roof";#N/A,#N/A,TRUE,"Arc.";#N/A,#N/A,TRUE,"Preliminary";#N/A,#N/A,TRUE,"Sum_Prelim"}</definedName>
    <definedName name="hasdfgh">#REF!</definedName>
    <definedName name="HDR_2">#REF!</definedName>
    <definedName name="HEADER">[107]Ratio!#REF!</definedName>
    <definedName name="HEADER_INFO">#REF!</definedName>
    <definedName name="Header_Row">ROW(#REF!)</definedName>
    <definedName name="Header1" hidden="1">IF(COUNTA(#REF!)=0,0,INDEX(#REF!,MATCH(ROW(#REF!),#REF!,TRUE)))+1</definedName>
    <definedName name="Header2" hidden="1">[1]!Header1-1 &amp; "." &amp; MAX(1,COUNTA(INDEX(#REF!,MATCH([1]!Header1-1,#REF!,FALSE)):#REF!))</definedName>
    <definedName name="Header3Find" hidden="1">MID([1]!Header2,1,FIND(".",[1]!Header2,1))&amp;MID([1]!Header2,FIND(".",[1]!Header2,1)+1,LEN([1]!Header2))-1</definedName>
    <definedName name="Heading">#REF!</definedName>
    <definedName name="hg">#REF!</definedName>
    <definedName name="hghkh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h" hidden="1">{"conso",#N/A,FALSE,"cash flow"}</definedName>
    <definedName name="hhh" hidden="1">{"lev1bt",#N/A,FALSE,"1_LEVB-T"}</definedName>
    <definedName name="HHHHHHHHHHHHHHHHHHHHHHHHHH">#REF!</definedName>
    <definedName name="hhkh" hidden="1">{"lev2ytd",#N/A,FALSE,"2_LEVYTD"}</definedName>
    <definedName name="hide">[114]!hide</definedName>
    <definedName name="HIDE_MW">#REF!</definedName>
    <definedName name="hitech" hidden="1">#REF!</definedName>
    <definedName name="hj">#REF!</definedName>
    <definedName name="hjj">#REF!</definedName>
    <definedName name="hjjkkkl">#REF!</definedName>
    <definedName name="hjkhjk" hidden="1">{"cashflow",#N/A,FALSE,"CASHFLOW "}</definedName>
    <definedName name="HJMM">#REF!</definedName>
    <definedName name="hjvkn">'[156]เงินกู้ MGC'!$E$17</definedName>
    <definedName name="hkjl">'[156]Trial Balance'!$A$1:$H$65536</definedName>
    <definedName name="hkkjhkj" hidden="1">{"balance",#N/A,FALSE,"BALANCE"}</definedName>
    <definedName name="hkuh" hidden="1">{"conso",#N/A,FALSE,"cash flow"}</definedName>
    <definedName name="hkuuyoi">[105]BUILD95!$AQ$9:$AQ$17</definedName>
    <definedName name="hl" hidden="1">{"conso",#N/A,FALSE,"cash flow"}</definedName>
    <definedName name="hmg" hidden="1">{"cashflow",#N/A,FALSE,"cash flow"}</definedName>
    <definedName name="hn">[157]เงินกู้ธนชาติ!$G$2</definedName>
    <definedName name="HO">#REF!</definedName>
    <definedName name="House">"House"</definedName>
    <definedName name="HR">#REF!</definedName>
    <definedName name="HSCB">'[90]ADJ - RATE'!#REF!</definedName>
    <definedName name="ht">#REF!</definedName>
    <definedName name="HTML_CodePage" hidden="1">874</definedName>
    <definedName name="HTML_Control" hidden="1">{"'Eng (page2)'!$A$1:$D$52"}</definedName>
    <definedName name="HTML_Description" hidden="1">""</definedName>
    <definedName name="HTML_Email" hidden="1">""</definedName>
    <definedName name="HTML_Header" hidden="1">"Foreign Exchange Rates (Page 2)"</definedName>
    <definedName name="HTML_LastUpdate" hidden="1">"5/6/00"</definedName>
    <definedName name="HTML_LineAfter" hidden="1">FALSE</definedName>
    <definedName name="HTML_LineBefore" hidden="1">FALSE</definedName>
    <definedName name="HTML_Name" hidden="1">"Banking Department, Bank of Thailand Tel.(662) 283-5454"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"c:\fer2.html"</definedName>
    <definedName name="HTML_PathTemplate" hidden="1">"C:\My Documents\HTMLTemp.htm"</definedName>
    <definedName name="HTML_Title" hidden="1">""</definedName>
    <definedName name="hu" hidden="1">{"cashflow",#N/A,FALSE,"cash flow"}</definedName>
    <definedName name="huppc">[114]!huppc</definedName>
    <definedName name="huu">#REF!</definedName>
    <definedName name="HYDAA">[18]JUNE1!$A$594:$E$602</definedName>
    <definedName name="I">[158]เงินกู้ธนชาติ!$G$2</definedName>
    <definedName name="ie">#REF!</definedName>
    <definedName name="ier">#REF!</definedName>
    <definedName name="iii">#REF!</definedName>
    <definedName name="InAmt">#REF!</definedName>
    <definedName name="income">#REF!</definedName>
    <definedName name="income_by_month">#REF!</definedName>
    <definedName name="Income_statement">#REF!</definedName>
    <definedName name="incomestate">#REF!</definedName>
    <definedName name="IncomeTax">#REF!</definedName>
    <definedName name="INFO">#REF!</definedName>
    <definedName name="INPUT">#REF!</definedName>
    <definedName name="InputBasis">#REF!</definedName>
    <definedName name="InputPO">#REF!</definedName>
    <definedName name="InRate">#REF!</definedName>
    <definedName name="INST">#REF!</definedName>
    <definedName name="INST1">[16]Feb!#REF!</definedName>
    <definedName name="INST3">[16]Mar!#REF!</definedName>
    <definedName name="INST4">[16]Apr!#REF!</definedName>
    <definedName name="INST5">[16]May!#REF!</definedName>
    <definedName name="INST6">[17]June!$A$264:$B$300</definedName>
    <definedName name="INSTAA">[17]JUNE1!$A$377:$E$423</definedName>
    <definedName name="install">'[159]dec''04'!$B$1:$H$65536</definedName>
    <definedName name="INSTXX">'[87]03100(SS)'!#REF!</definedName>
    <definedName name="Insurance">'[160]Detail-Sep'!#REF!</definedName>
    <definedName name="Int">#REF!</definedName>
    <definedName name="int.">#REF!</definedName>
    <definedName name="INT_COV">#REF!</definedName>
    <definedName name="INT_EXP">#REF!</definedName>
    <definedName name="INT_INC">#REF!</definedName>
    <definedName name="INTEREST_Calculation">#REF!</definedName>
    <definedName name="Interest_Rate">#REF!</definedName>
    <definedName name="IntExps">#REF!</definedName>
    <definedName name="INV_C">'[56]BALANCE SHEET '!$D$11</definedName>
    <definedName name="INV_P">'[56]BALANCE SHEET '!$C$11</definedName>
    <definedName name="INVC">'[57]BALANCE SHEET '!$D$11</definedName>
    <definedName name="Inventory">#REF!</definedName>
    <definedName name="Invest_asso">#REF!</definedName>
    <definedName name="Invest_sub">#REF!</definedName>
    <definedName name="INVP">'[57]BALANCE SHEET '!$C$11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 hidden="1">"c1371"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GW_ACT_OR_EST_CIQ" hidden="1">"c5066"</definedName>
    <definedName name="IQ_EPS_GW_EST" hidden="1">"c1737"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EPS_GROWTH_1YR" hidden="1">"c1636"</definedName>
    <definedName name="IQ_EST_EPS_GROWTH_1YR_CIQ" hidden="1">"c3628"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FOOTNOTE" hidden="1">"c4540"</definedName>
    <definedName name="IQ_EST_FOOTNOTE_CIQ" hidden="1">"c12022"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39869.6748958333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ISION_DATE_" hidden="1">39853.1578935185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O">[16]Feb!#REF!</definedName>
    <definedName name="ISOAA">[18]JUNE1!$A$629:$E$656</definedName>
    <definedName name="ISOXX">'[91]7251-02000-02252'!#REF!</definedName>
    <definedName name="IT">[16]Feb!#REF!</definedName>
    <definedName name="ITDAA">[17]JUNE1!$A$346:$E$375</definedName>
    <definedName name="ITDXX">'[87]03100(SS)'!#REF!</definedName>
    <definedName name="iujkik">'[135]???'!#REF!</definedName>
    <definedName name="iuoo">#REF!</definedName>
    <definedName name="j">[145]เงินกู้ธนชาติ!$F$15</definedName>
    <definedName name="JAN">[79]RECY!$C$5:$C$70</definedName>
    <definedName name="Jan_Building">[80]BUILD95!$AB$9:$AB$17</definedName>
    <definedName name="jan_dec">#REF!</definedName>
    <definedName name="jan_june">#REF!</definedName>
    <definedName name="jang">#REF!</definedName>
    <definedName name="Janitorial_Service___BDC">'[158]detail_profit&amp;loss'!#REF!</definedName>
    <definedName name="jas">'[161]TrialBalance Q3-2002'!$A$1:$H$301</definedName>
    <definedName name="JBLKJ">#REF!</definedName>
    <definedName name="jdskjsdfdsjf" hidden="1">{"conso",#N/A,FALSE,"cash flow"}</definedName>
    <definedName name="ji">'[162]เงินกู้ MGC'!$F$15</definedName>
    <definedName name="jj">#REF!</definedName>
    <definedName name="JJJ">#REF!</definedName>
    <definedName name="jjjj">#REF!</definedName>
    <definedName name="jjjjjj">[145]เงินกู้ธนชาติ!$E$17</definedName>
    <definedName name="jjjjjjj">'[145]เงินกู้ MGC'!$E$17</definedName>
    <definedName name="jjjjjjjj">'[163]2002'!$A$2:$H$301</definedName>
    <definedName name="jk" hidden="1">{"cashflow",#N/A,FALSE,"cash flow"}</definedName>
    <definedName name="JKDFSJCSDKJ" hidden="1">{#N/A,#N/A,TRUE,"SUM";#N/A,#N/A,TRUE,"EE";#N/A,#N/A,TRUE,"AC";#N/A,#N/A,TRUE,"SN"}</definedName>
    <definedName name="joy">'[164]Trial Balance'!$A$1:$H$65536</definedName>
    <definedName name="ju\" hidden="1">{"cashflow",#N/A,FALSE,"cash flow"}</definedName>
    <definedName name="JUL">[79]RECY!$I$5:$I$70</definedName>
    <definedName name="Jul_00">#REF!</definedName>
    <definedName name="Jul_Building">[80]BUILD95!$AH$9:$AH$17</definedName>
    <definedName name="jul_dec">#REF!</definedName>
    <definedName name="JUN">[79]RECY!$H$5:$H$70</definedName>
    <definedName name="Jun_Building">[80]BUILD95!$AG$9:$AG$17</definedName>
    <definedName name="JVflag">[139]IO!$G$11</definedName>
    <definedName name="k">#REF!</definedName>
    <definedName name="K2.1">'[165]Trial Balance'!$A$1:$H$65536</definedName>
    <definedName name="KA">#REF!</definedName>
    <definedName name="kaa">#REF!</definedName>
    <definedName name="kade">[43]หลักประกัน!$B$1:$L$65536</definedName>
    <definedName name="KC_Return">#REF!</definedName>
    <definedName name="Key_assumptions">#REF!</definedName>
    <definedName name="KF_Return">#REF!</definedName>
    <definedName name="kh">#REF!</definedName>
    <definedName name="KHJGDFGFHGHJ" hidden="1">{"cashflow",#N/A,FALSE,"cash flow"}</definedName>
    <definedName name="ki" hidden="1">{"conso",#N/A,FALSE,"cash flow"}</definedName>
    <definedName name="KJ">#REF!</definedName>
    <definedName name="KJJJJJJHGTBV">#REF!</definedName>
    <definedName name="kk">#REF!</definedName>
    <definedName name="kk\">[166]เงินกู้ธนชาติ!$E$17</definedName>
    <definedName name="KKJ">#REF!</definedName>
    <definedName name="KKK">'[167]เงินกู้ MGC'!$F$15</definedName>
    <definedName name="KKKK">[167]เงินกู้ธนชาติ!$E$17</definedName>
    <definedName name="kkkkk">'[168]인원계획-미화'!#REF!</definedName>
    <definedName name="kkkkkk">#REF!</definedName>
    <definedName name="kkkkkkk">#REF!</definedName>
    <definedName name="kkkkkkkkk" hidden="1">#REF!</definedName>
    <definedName name="kkl">#REF!</definedName>
    <definedName name="kklk">#REF!</definedName>
    <definedName name="kl">[169]เงินกู้ธนชาติ!$E$17</definedName>
    <definedName name="KLB">#REF!</definedName>
    <definedName name="kmk">#REF!</definedName>
    <definedName name="KMS">#REF!</definedName>
    <definedName name="KOUNT">#REF!</definedName>
    <definedName name="KOUNT_5">NA()</definedName>
    <definedName name="kskk" hidden="1">{#N/A,#N/A,FALSE,"COVER.XLS";#N/A,#N/A,FALSE,"RACT1.XLS";#N/A,#N/A,FALSE,"RACT2.XLS";#N/A,#N/A,FALSE,"ECCMP";#N/A,#N/A,FALSE,"WELDER.XLS"}</definedName>
    <definedName name="KTB">#REF!</definedName>
    <definedName name="kvs" hidden="1">{#N/A,#N/A,FALSE,"COVER1.XLS ";#N/A,#N/A,FALSE,"RACT1.XLS";#N/A,#N/A,FALSE,"RACT2.XLS";#N/A,#N/A,FALSE,"ECCMP";#N/A,#N/A,FALSE,"WELDER.XLS"}</definedName>
    <definedName name="l" hidden="1">{"cashflow",#N/A,FALSE,"cash flow"}</definedName>
    <definedName name="L_UNIT">#REF!</definedName>
    <definedName name="lady">"Picture 223"</definedName>
    <definedName name="LAND">#N/A</definedName>
    <definedName name="last">[170]Sheet1!$G$1:$J$65536</definedName>
    <definedName name="Last_Row">#N/A</definedName>
    <definedName name="LAST1">#N/A</definedName>
    <definedName name="LAST2">#N/A</definedName>
    <definedName name="law">[43]พี่แพะ!$B$1:$FK$65536</definedName>
    <definedName name="LDLDLDLDDCD">#REF!</definedName>
    <definedName name="LE">NA()</definedName>
    <definedName name="LE_4">NA()</definedName>
    <definedName name="LE_5">NA()</definedName>
    <definedName name="lead">#REF!</definedName>
    <definedName name="leas">'[68]เงินกู้ MGC'!$B$4</definedName>
    <definedName name="LEASE">#REF!</definedName>
    <definedName name="lhh">#REF!</definedName>
    <definedName name="li">#REF!</definedName>
    <definedName name="li9m">#REF!</definedName>
    <definedName name="LIAB">#REF!</definedName>
    <definedName name="LIBC">'[56]BALANCE SHEET '!$D$23:$D$24</definedName>
    <definedName name="LIBCC">'[57]BALANCE SHEET '!$D$23:$D$24</definedName>
    <definedName name="LIBP">'[56]BALANCE SHEET '!$C$23:$C$24</definedName>
    <definedName name="LIBPP">'[57]BALANCE SHEET '!$C$23:$C$24</definedName>
    <definedName name="lim">#REF!</definedName>
    <definedName name="LIME21">[16]Feb!#REF!</definedName>
    <definedName name="LIME22">[16]Feb!#REF!</definedName>
    <definedName name="LIME23">[16]Mar!#REF!</definedName>
    <definedName name="LIME24">[16]Apr!#REF!</definedName>
    <definedName name="LIME25">[16]May!#REF!</definedName>
    <definedName name="LIME26">[18]June!$A$314:$B$317</definedName>
    <definedName name="LIME2AA">[18]JUNE1!$A$506:$E$517</definedName>
    <definedName name="LIME2XX">'[91]7251-02000-02252'!#REF!</definedName>
    <definedName name="list">#REF!</definedName>
    <definedName name="list_Entity">[140]Org!$C$10:$C$29</definedName>
    <definedName name="list_EntityOwnership">[140]Org!$E$10:$E$29</definedName>
    <definedName name="list_EntityTax">[140]Org!$F$10:$F$29</definedName>
    <definedName name="list_Portfolio">[140]Org!$C$35:$C$54</definedName>
    <definedName name="list_portfolios" hidden="1">[171]Org!$C$35:$E$54</definedName>
    <definedName name="ListOfSuperCriticalEquipment">#REF!</definedName>
    <definedName name="LIT">'[130]ADJ - RATE'!$B$2</definedName>
    <definedName name="litt1">#REF!</definedName>
    <definedName name="litt2">#REF!</definedName>
    <definedName name="lk">#REF!</definedName>
    <definedName name="lkj">[172]ตั๋วเงินรับ!$F$1</definedName>
    <definedName name="lkjh">'[173]เงินกู้ MGC'!$E$17</definedName>
    <definedName name="lklk">#REF!</definedName>
    <definedName name="lkloi">#REF!</definedName>
    <definedName name="ll">#REF!</definedName>
    <definedName name="lll" hidden="1">{"sales",#N/A,FALSE,"SALES"}</definedName>
    <definedName name="lllll" hidden="1">{"conso",#N/A,FALSE,"cash flow"}</definedName>
    <definedName name="llllll" hidden="1">{"Physical Count Securities",#N/A,FALSE,"BFIT B&amp;D Valuation"}</definedName>
    <definedName name="LLLLLLLLLLLLLLLLLLLLLLLLLL">#REF!</definedName>
    <definedName name="lllppp">#REF!</definedName>
    <definedName name="lo">'[94]????-??'!#REF!</definedName>
    <definedName name="Loan">[174]เงินกู้ธนชาติ!$B$4</definedName>
    <definedName name="Loan_Amount">#REF!</definedName>
    <definedName name="Loan_Start">#REF!</definedName>
    <definedName name="Loan_Years">#REF!</definedName>
    <definedName name="Loan1">'[174]เงินกู้ MGC'!$B$4</definedName>
    <definedName name="Loan2">[175]เงินกู้ธนชาติ!$B$4</definedName>
    <definedName name="Loan3">'[175]เงินกู้ MGC'!$B$4</definedName>
    <definedName name="LoanandAdvRelated">#REF!</definedName>
    <definedName name="Loann">[122]เงินกู้ธนชาติ!$B$4</definedName>
    <definedName name="Loann1">'[122]เงินกู้ MGC'!$B$4</definedName>
    <definedName name="Loannn">[122]เงินกู้ธนชาติ!$B$4</definedName>
    <definedName name="LOC">[124]type!$A$3:$B$125</definedName>
    <definedName name="Long">[174]เงินกู้ธนชาติ!$F$15</definedName>
    <definedName name="Long1">'[174]เงินกู้ MGC'!$F$15</definedName>
    <definedName name="Long2">'[176]เงินกู้ MGC'!$F$15</definedName>
    <definedName name="LonGG">[122]เงินกู้ธนชาติ!$F$15</definedName>
    <definedName name="Longg1">'[122]เงินกู้ MGC'!$F$15</definedName>
    <definedName name="Longgg">'[122]เงินกู้ MGC'!$F$15</definedName>
    <definedName name="Longggg">[122]เงินกู้ธนชาติ!$F$15</definedName>
    <definedName name="Longm">[121]เงินกู้ธนชาติ!$F$15</definedName>
    <definedName name="LongtermLoan">#REF!</definedName>
    <definedName name="loplk">[177]เงินกู้ธนชาติ!$F$15</definedName>
    <definedName name="LowerAmount">'[178]PM-TE'!$E$30</definedName>
    <definedName name="lsd">#REF!</definedName>
    <definedName name="LT_INV">#REF!</definedName>
    <definedName name="LTL">#REF!</definedName>
    <definedName name="LTL_CAP">#REF!</definedName>
    <definedName name="LTL_DEBT">#REF!</definedName>
    <definedName name="LTL_TAX">#REF!</definedName>
    <definedName name="lvjksdl" hidden="1">{"conso",#N/A,FALSE,"cash flow"}</definedName>
    <definedName name="LY">[88]Front!$B$29</definedName>
    <definedName name="LY_AccDepre_Building">[80]BUILD95!$AO$9:$AO$17</definedName>
    <definedName name="LY_NBV_Building">[80]BUILD95!$AP$9:$AP$17</definedName>
    <definedName name="m">#REF!</definedName>
    <definedName name="m." hidden="1">{"conso",#N/A,FALSE,"cash flow"}</definedName>
    <definedName name="M_UNIT">#REF!</definedName>
    <definedName name="MA_Plng_Resp">#REF!</definedName>
    <definedName name="MAIN">#REF!</definedName>
    <definedName name="MANU_CH_SAP">'[117]MANU-CH-SAP'!$B$7:$EC$12,'[117]MANU-CH-SAP'!$B$5:$EC$5,'[117]MANU-CH-SAP'!$B$2:$EC$2</definedName>
    <definedName name="MANU_KR_SAP">'[117]MANU-KR-SAP'!$B$7:$EC$12,'[117]MANU-KR-SAP'!$B$5:$EC$5,'[117]MANU-KR-SAP'!$B$2:$EC$2</definedName>
    <definedName name="MANU_NS_SAP">'[117]MANU-NS-SAP'!$B$7:$EC$12,'[117]MANU-NS-SAP'!$B$5:$EC$5,'[117]MANU-NS-SAP'!$B$2:$EC$2</definedName>
    <definedName name="MANU_PT_SAP">'[117]MANU-PT-SAP'!$B$7:$EC$12,'[117]MANU-PT-SAP'!$B$5:$EC$5,'[117]MANU-PT-SAP'!$B$2:$EC$2</definedName>
    <definedName name="MANU_SR_SAP">'[117]MANU-SR-SAP'!$B$7:$EC$12,'[117]MANU-SR-SAP'!$B$5:$EC$5,'[117]MANU-SR-SAP'!$B$2:$EC$2</definedName>
    <definedName name="Mar">[179]노무비!#REF!</definedName>
    <definedName name="Mar_Building">[80]BUILD95!$AD$9:$AD$17</definedName>
    <definedName name="Margin_Analysis">#REF!</definedName>
    <definedName name="MasterCheck">[140]Control!$F$32</definedName>
    <definedName name="mastercopy">[118]ข้อมูลดิบ!$K$1:$O$1</definedName>
    <definedName name="Maturity">#REF!</definedName>
    <definedName name="MAY">[79]RECY!$G$5:$G$70</definedName>
    <definedName name="May_Building">[80]BUILD95!$AF$9:$AF$17</definedName>
    <definedName name="MC">#REF!</definedName>
    <definedName name="MCmsg">[140]Control!$F$31</definedName>
    <definedName name="MDAA">[16]JUNE1!$A$11:$E$51</definedName>
    <definedName name="MDXX">'[91]7251-01xxxx'!#REF!</definedName>
    <definedName name="MECD">[16]Feb!#REF!</definedName>
    <definedName name="MECD1">[16]Feb!#REF!</definedName>
    <definedName name="MECD3">[16]Mar!#REF!</definedName>
    <definedName name="MECD4">[16]Apr!#REF!</definedName>
    <definedName name="MECD5">[16]May!#REF!</definedName>
    <definedName name="MECD6">[17]June!$A$128:$B$163</definedName>
    <definedName name="MECEXX">'[87]03100(SS)'!#REF!</definedName>
    <definedName name="MECH">[16]Feb!#REF!</definedName>
    <definedName name="MECH1">[16]Feb!#REF!</definedName>
    <definedName name="MECH3">[16]Mar!#REF!</definedName>
    <definedName name="MECH4">[16]Apr!#REF!</definedName>
    <definedName name="MECH5">[16]May!#REF!</definedName>
    <definedName name="MECH6">[17]June!$A$9:$B$25</definedName>
    <definedName name="MECHAA">[17]JUNE1!$A$7:$E$29</definedName>
    <definedName name="MECHD5">[16]May!#REF!</definedName>
    <definedName name="MECHDXX">'[87]03100(SS)'!#REF!</definedName>
    <definedName name="MECHEAA">[17]JUNE1!$A$216:$E$263</definedName>
    <definedName name="Medical">#REF!</definedName>
    <definedName name="MEDICAL1">[16]Feb!#REF!</definedName>
    <definedName name="MEDICAL2">[16]Feb!#REF!</definedName>
    <definedName name="MEDICAL3">[16]Mar!#REF!</definedName>
    <definedName name="MEDICAL4">[16]Apr!#REF!</definedName>
    <definedName name="MEDICAL5">[16]May!#REF!</definedName>
    <definedName name="MEDICAL6">[19]JUNE!$A$57:$B$72</definedName>
    <definedName name="MEDICALAA">[19]JUNE1!$I$313:$J$344</definedName>
    <definedName name="MEDICALXX">'[70]7251-06540'!#REF!</definedName>
    <definedName name="Meinhardt__Thailand__Ltd.">#REF!</definedName>
    <definedName name="mf">#REF!</definedName>
    <definedName name="mgg">#REF!</definedName>
    <definedName name="mhhvj">#REF!</definedName>
    <definedName name="MHJM">[128]เงินกู้ธนชาติ!$B$4</definedName>
    <definedName name="mi" hidden="1">{"conso",#N/A,FALSE,"cash flow"}</definedName>
    <definedName name="mile">[180]oresreqsum!#REF!</definedName>
    <definedName name="MIN_INT">#REF!</definedName>
    <definedName name="mj" hidden="1">{#N/A,#N/A,TRUE,"Str.";#N/A,#N/A,TRUE,"Steel &amp; Roof";#N/A,#N/A,TRUE,"Arc.";#N/A,#N/A,TRUE,"Preliminary";#N/A,#N/A,TRUE,"Sum_Prelim"}</definedName>
    <definedName name="MJHMHJM">[128]เงินกู้ธนชาติ!$F$15</definedName>
    <definedName name="MJHMJM">#REF!</definedName>
    <definedName name="MJMGF">'[128]เงินกู้ MGC'!$E$17</definedName>
    <definedName name="mk">#REF!</definedName>
    <definedName name="mkt">#REF!</definedName>
    <definedName name="mlk" hidden="1">{"cashflow",#N/A,FALSE,"cash flow"}</definedName>
    <definedName name="MLPART">NA()</definedName>
    <definedName name="mm" hidden="1">{"cashflow",#N/A,FALSE,"cash flow"}</definedName>
    <definedName name="MmExcelLinker_181544A3_C8AA_4759_B067_069B2A785723">[181]Ratchada!$F$30:$F$30</definedName>
    <definedName name="MMJHM">'[128]เงินกู้ MGC'!$F$15</definedName>
    <definedName name="mmm">'[182]เงินกู้ MGC'!$B$4</definedName>
    <definedName name="MMMMMMMMMMMMMM">#REF!</definedName>
    <definedName name="mn">1000000</definedName>
    <definedName name="Mname">[140]Control!$F$9</definedName>
    <definedName name="mnl">#REF!</definedName>
    <definedName name="mnn">[53]เงินกู้ธนชาติ!$G$2</definedName>
    <definedName name="mnxcv">#REF!</definedName>
    <definedName name="month">#REF!</definedName>
    <definedName name="monthh">[173]Master!$K$2:$K$13</definedName>
    <definedName name="MOO">[68]เงินกู้ธนชาติ!$G$2</definedName>
    <definedName name="morakot">#REF!</definedName>
    <definedName name="MP">#REF!</definedName>
    <definedName name="MP_5">NA()</definedName>
    <definedName name="mpwr">#REF!</definedName>
    <definedName name="MRACC">NA()</definedName>
    <definedName name="MTH">[183]PGM_2LEVYTD!#REF!</definedName>
    <definedName name="MthsInYr">12</definedName>
    <definedName name="muk">[39]total!$C$4,[39]total!$C$4:$L$8,[39]total!$C$10:$L$18,[39]total!$C$33:$L$35,[39]total!$C$37:$L$37,[39]total!$C$40:$L$43,[39]total!$C$54:$L$71,[39]total!$C$73:$L$81,[39]total!$C$83:$L$89,[39]total!$C$99:$L$107,[39]total!$C$115:$L$117,[39]total!#REF!,[39]total!#REF!,[39]total!$C$123:$L$126,[39]total!$Q$4:$V$12,[39]total!$Q$22:$T$28,[39]total!$Q$34:$S$43,[39]total!$Q$45:$S$49,[39]total!$Q$51:$S$59</definedName>
    <definedName name="mukd7">#REF!,#REF!,#REF!,#REF!,#REF!,#REF!</definedName>
    <definedName name="Mvdlsgjporg">IF(Loan_Amount*Interest_Rate*Loan_Years*Loan_Start&gt;0,1,0)</definedName>
    <definedName name="MW">#REF!</definedName>
    <definedName name="n">#REF!</definedName>
    <definedName name="name">NA()</definedName>
    <definedName name="NAV">#REF!</definedName>
    <definedName name="NB2A.">#REF!</definedName>
    <definedName name="nbjlk">[88]เงินกู้ธนชาติ!$F$15</definedName>
    <definedName name="nbk">'[169]เงินกู้ MGC'!$E$17</definedName>
    <definedName name="nbvc">'[184]TrialBalance Q3-2002'!$A$1:$H$301</definedName>
    <definedName name="NCOST">#N/A</definedName>
    <definedName name="ND_EQ">#REF!</definedName>
    <definedName name="nee">#REF!</definedName>
    <definedName name="neee">'[185]GAAP Pru'!$E$15:$E$145</definedName>
    <definedName name="NET_DEBT">#REF!</definedName>
    <definedName name="NET_INT">#REF!</definedName>
    <definedName name="NetBaht">#REF!</definedName>
    <definedName name="NetDue">#REF!</definedName>
    <definedName name="NetIn">#REF!</definedName>
    <definedName name="new">#REF!</definedName>
    <definedName name="NEWSHRCAPITAL">#REF!</definedName>
    <definedName name="neww">'[186]???'!#REF!</definedName>
    <definedName name="nfa">'[173]7 Jan 02'!$D$38</definedName>
    <definedName name="nhaslk">#REF!</definedName>
    <definedName name="ni" hidden="1">{"conso",#N/A,FALSE,"cash flow"}</definedName>
    <definedName name="nim">#REF!</definedName>
    <definedName name="njjk">#REF!</definedName>
    <definedName name="nkkd">'[7]????-??'!#REF!</definedName>
    <definedName name="nklnj">[187]เงินกู้ธนชาติ!$B$4</definedName>
    <definedName name="nko">#REF!</definedName>
    <definedName name="NL">#REF!</definedName>
    <definedName name="NLAND">#N/A</definedName>
    <definedName name="nlll">'[8]????-??'!#REF!</definedName>
    <definedName name="nm">#REF!</definedName>
    <definedName name="NMGFM">'[188]TrialBalance Q3-2002'!$A$1:$H$301</definedName>
    <definedName name="nmkl">'[169]เงินกู้ MGC'!$B$4</definedName>
    <definedName name="NN">NA()</definedName>
    <definedName name="NN_1">NA()</definedName>
    <definedName name="NN_2">NA()</definedName>
    <definedName name="NN_3">NA()</definedName>
    <definedName name="NN_5">NA()</definedName>
    <definedName name="nnn" hidden="1">{"conso",#N/A,FALSE,"cash flow"}</definedName>
    <definedName name="no.3">#REF!</definedName>
    <definedName name="NoDay">#REF!</definedName>
    <definedName name="noInputPeriod" hidden="1">121</definedName>
    <definedName name="nok" hidden="1">#REF!</definedName>
    <definedName name="NominalAmount">#REF!</definedName>
    <definedName name="Nos">#REF!</definedName>
    <definedName name="NOV">[79]RECY!$M$5:$M$70</definedName>
    <definedName name="Nov_Building">[80]BUILD95!$AL$9:$AL$17</definedName>
    <definedName name="NOW">'[189]TB-2001-Apr''01'!#REF!</definedName>
    <definedName name="NP">#REF!</definedName>
    <definedName name="npi">'[190]7Long term liabilities'!#REF!</definedName>
    <definedName name="npl">'[191]BS-Q1''04'!#REF!</definedName>
    <definedName name="NPV">#REF!</definedName>
    <definedName name="NPV_Rate">#REF!</definedName>
    <definedName name="nu" hidden="1">{"cashflow",#N/A,FALSE,"cash flow"}</definedName>
    <definedName name="nu." hidden="1">{"cashflow",#N/A,FALSE,"cash flow"}</definedName>
    <definedName name="nuc">'[192]TrialBalance Q3-2002'!$A$1:$H$301</definedName>
    <definedName name="nuch">#REF!</definedName>
    <definedName name="nui">'[89]ADJ - RATE'!#REF!</definedName>
    <definedName name="Num_Pmt_Per_Year">#REF!</definedName>
    <definedName name="NUMBER">#REF!</definedName>
    <definedName name="NUMBER_5">NA()</definedName>
    <definedName name="Number_of_Payments">MATCH(0.01,End_Bal,-1)+1</definedName>
    <definedName name="number_project">{1,2,3,4,5,6,7,8,9,10,11,12,13,14,15,16,17,18,19,20}</definedName>
    <definedName name="nut" hidden="1">[193]A!#REF!</definedName>
    <definedName name="O">#REF!</definedName>
    <definedName name="o9ujoiuo">'[194]เงินกู้ MGC'!$B$4</definedName>
    <definedName name="ociuhdsoic">#REF!</definedName>
    <definedName name="OCT">[79]RECY!$L$5:$L$70</definedName>
    <definedName name="oCT_bUILDING">[80]BUILD95!$AK$9:$AK$17</definedName>
    <definedName name="office">[195]anaysis_sheet!$A$2:$CV$297</definedName>
    <definedName name="OH">#REF!</definedName>
    <definedName name="old" hidden="1">{"cashflow",#N/A,FALSE,"cash flow"}</definedName>
    <definedName name="oldData">#REF!</definedName>
    <definedName name="oldData1">#REF!</definedName>
    <definedName name="OldTBCode">#REF!</definedName>
    <definedName name="OldTBValue">#REF!</definedName>
    <definedName name="ONEBAHT">[73]PGMMNG!#REF!</definedName>
    <definedName name="oneHundredPercent">100%</definedName>
    <definedName name="oo">#REF!</definedName>
    <definedName name="ooiiiu">'[196]BS-Q1''04'!#REF!</definedName>
    <definedName name="ooo">[23]เงินกู้ธนชาติ!$F$15</definedName>
    <definedName name="OOOOOOOOOOOOOOOOOO">#REF!</definedName>
    <definedName name="oooppp">[197]total!#REF!</definedName>
    <definedName name="OPEN_USR_REC_USD">#REF!</definedName>
    <definedName name="OPER_MARGIN">#REF!</definedName>
    <definedName name="OPER_PROFIT">#REF!</definedName>
    <definedName name="or" hidden="1">{#N/A,#N/A,TRUE,"SUM";#N/A,#N/A,TRUE,"EE";#N/A,#N/A,TRUE,"AC";#N/A,#N/A,TRUE,"SN"}</definedName>
    <definedName name="order">#REF!</definedName>
    <definedName name="Original1">#REF!</definedName>
    <definedName name="Original2">#REF!</definedName>
    <definedName name="originate">[170]Sheet1!$A$1:$D$65536</definedName>
    <definedName name="orn">[198]เงินกู้ธนชาติ!$F$15</definedName>
    <definedName name="OthAsst">#REF!</definedName>
    <definedName name="OthCurAsst">#REF!</definedName>
    <definedName name="OthCurLia">#REF!</definedName>
    <definedName name="OTHER_ASSET">'[56]BALANCE SHEET '!$C$18</definedName>
    <definedName name="OTHER_CURRENT_ASSETS">'[56]BALANCE SHEET '!$C$12</definedName>
    <definedName name="OTHER_INC">#REF!</definedName>
    <definedName name="OTHERASSET">'[57]BALANCE SHEET '!$C$18</definedName>
    <definedName name="OtherBasis">#REF!</definedName>
    <definedName name="OTHERCURRENTASSETS">'[57]BALANCE SHEET '!$C$12</definedName>
    <definedName name="OthInc">#REF!</definedName>
    <definedName name="OTHS">#REF!</definedName>
    <definedName name="OwnPercent">[139]IO!$F$11</definedName>
    <definedName name="OXYAA">[18]JUNE1!$A$615:$E$625</definedName>
    <definedName name="OXYGEN">[16]Feb!#REF!</definedName>
    <definedName name="OXYGEN1">[16]Feb!#REF!</definedName>
    <definedName name="OXYGEN3">[16]Mar!#REF!</definedName>
    <definedName name="OXYGEN4">[16]Apr!#REF!</definedName>
    <definedName name="OXYGEN5">[16]May!#REF!</definedName>
    <definedName name="OXYGEN6">[18]June!$A$374:$B$376</definedName>
    <definedName name="OXYXX">'[91]7251-02000-02252'!#REF!</definedName>
    <definedName name="p">[199]เงินกู้ธนชาติ!$B$4</definedName>
    <definedName name="p_1">#REF!</definedName>
    <definedName name="p_2">#REF!</definedName>
    <definedName name="p_3">#REF!</definedName>
    <definedName name="P_5">NA()</definedName>
    <definedName name="PA">#REF!</definedName>
    <definedName name="Page_GLTBAR1">#REF!</definedName>
    <definedName name="pageonetotal">#REF!</definedName>
    <definedName name="pagethreetotal">#REF!</definedName>
    <definedName name="pagetwototal">#REF!</definedName>
    <definedName name="pagroup">#REF!</definedName>
    <definedName name="pagroup65">#REF!</definedName>
    <definedName name="pah">#REF!</definedName>
    <definedName name="paitoon">#REF!</definedName>
    <definedName name="PART">[200]Sheet1!#REF!</definedName>
    <definedName name="PART_5">NA()</definedName>
    <definedName name="Pay_Date">#REF!</definedName>
    <definedName name="Pay_Num">#REF!</definedName>
    <definedName name="PayAmt">#REF!</definedName>
    <definedName name="Payment_Date">DATE(YEAR([201]!Loan_Start),MONTH([201]!Loan_Start)+Payment_Number,DAY([201]!Loan_Start))</definedName>
    <definedName name="Payout">#REF!</definedName>
    <definedName name="payroll">#REF!</definedName>
    <definedName name="PC">#REF!</definedName>
    <definedName name="PD">[16]Jan!#REF!</definedName>
    <definedName name="Pdata">#N/A</definedName>
    <definedName name="ped">#REF!</definedName>
    <definedName name="PENV">[16]ENV_R!$B$8:$J$30</definedName>
    <definedName name="pep">[39]total!$C$4:$L$8,[39]total!$C$10:$L$31,[39]total!$C$33:$L$35,[39]total!$C$37:$L$37,[39]total!$C$40:$L$52,[39]total!$C$54:$L$71,[39]total!$C$73:$L$81,[39]total!$C$83:$L$93,[39]total!$C$99:$L$107,[39]total!$C$115:$L$117,[39]total!#REF!,[39]total!$C$120:$L$121,[39]total!#REF!,[39]total!$C$123:$L$136,[39]total!$C$139:$L$144,[39]total!$C$146:$L$150,[39]total!$C$152:$L$160,[39]total!$Q$63:$S$66</definedName>
    <definedName name="Per">#REF!</definedName>
    <definedName name="period">[88]Front!$D$9</definedName>
    <definedName name="PERIOD_END">[107]Ratio!#REF!</definedName>
    <definedName name="PeriodInYear">#REF!</definedName>
    <definedName name="PeriodsInYear">#REF!</definedName>
    <definedName name="PET">[117]PET!$C$54,[117]PET!$F$33:$G$52,[117]PET!$I$33:$J$52,[117]PET!$L$33:$M$52,[117]PET!$O$54</definedName>
    <definedName name="Pfdusiof">#REF!</definedName>
    <definedName name="PGREENAA">[16]JUNE1!$A$229:$E$266</definedName>
    <definedName name="PGREENXX">'[91]7251-01xxxx'!#REF!</definedName>
    <definedName name="PHIP15">[16]May!#REF!</definedName>
    <definedName name="PHR">#REF!</definedName>
    <definedName name="PHRAA">[203]JUNE1!$A$43:$E$83</definedName>
    <definedName name="PHYSICAL_SIGHT_TAC">#REF!</definedName>
    <definedName name="PHYSICAL_SIGHT_TIC">#REF!</definedName>
    <definedName name="pichit">#REF!</definedName>
    <definedName name="PJCAA">[16]JUNE1!$A$53:$E$79</definedName>
    <definedName name="PJCXX">'[91]7251-01xxxx'!#REF!</definedName>
    <definedName name="pl" hidden="1">{"conso",#N/A,FALSE,"cash flow"}</definedName>
    <definedName name="PL_ASSOC">#REF!</definedName>
    <definedName name="PL_Def_Numeric_List_11_05">#REF!</definedName>
    <definedName name="pla">#REF!</definedName>
    <definedName name="PlanningAmount">'[178]PM-TE'!$J$9</definedName>
    <definedName name="plBoardFee">#REF!</definedName>
    <definedName name="plCostOfServices">#REF!</definedName>
    <definedName name="plIncome1">#REF!</definedName>
    <definedName name="plIncome2">#REF!</definedName>
    <definedName name="plInterest">#REF!</definedName>
    <definedName name="PLN_ADD">#REF!</definedName>
    <definedName name="PLonAssetSoldII">'[129]VariableII  period'!$E$150</definedName>
    <definedName name="plOtherIncome">#REF!</definedName>
    <definedName name="plPLonAssetSold">#REF!</definedName>
    <definedName name="plPLonFX">#REF!</definedName>
    <definedName name="plSAndA">#REF!</definedName>
    <definedName name="plSharePLfromSubCom">#REF!</definedName>
    <definedName name="PM">#REF!</definedName>
    <definedName name="pmr">#REF!</definedName>
    <definedName name="po">#REF!</definedName>
    <definedName name="poil">#REF!</definedName>
    <definedName name="poo">#REF!</definedName>
    <definedName name="pop" hidden="1">{"cashflow",#N/A,FALSE,"cash flow"}</definedName>
    <definedName name="Portfolioss">OFFSET([140]Key!$D$98,,,COUNTA([140]Org!$C$35:$C$54),1)</definedName>
    <definedName name="Portfolioss_cf">OFFSET([140]Key!$S$98,,,COUNTA([140]Org!$C$35:$C$54),10)</definedName>
    <definedName name="Positionsbezeichnungen">'[204]GAAP Pru'!$E$15:$E$145</definedName>
    <definedName name="possible">#REF!</definedName>
    <definedName name="pOWER">#REF!</definedName>
    <definedName name="POWER1">[16]Feb!#REF!</definedName>
    <definedName name="POWER2">[16]Feb!#REF!</definedName>
    <definedName name="POWER21">[16]Feb!#REF!</definedName>
    <definedName name="POWER22">[16]Feb!#REF!</definedName>
    <definedName name="POWER23">[16]Mar!#REF!</definedName>
    <definedName name="POWER24">[16]Apr!#REF!</definedName>
    <definedName name="POWER25">[16]May!#REF!</definedName>
    <definedName name="POWER26">[17]June!$A$65:$B$69</definedName>
    <definedName name="POWER2AA">[17]JUNE1!$A$89:$E$101</definedName>
    <definedName name="POWER2XX">'[87]03100(SS)'!#REF!</definedName>
    <definedName name="POWER3">[16]Mar!#REF!</definedName>
    <definedName name="POWER4">[16]Apr!#REF!</definedName>
    <definedName name="POWER5">[16]May!#REF!</definedName>
    <definedName name="POWER6">[17]June!$A$28:$B$56</definedName>
    <definedName name="POWERAA">[17]JUNE1!$A$31:$E$101</definedName>
    <definedName name="POWERXX">'[87]03100(SS)'!#REF!</definedName>
    <definedName name="pp">#REF!</definedName>
    <definedName name="PPB">#REF!</definedName>
    <definedName name="PPGREEN">[16]PG_R!$B$8:$J$24</definedName>
    <definedName name="PPJCELL">[16]CELL_R!$B$8:$J$25</definedName>
    <definedName name="ppl">#REF!</definedName>
    <definedName name="ppp">[23]เงินกู้ธนชาติ!$B$4</definedName>
    <definedName name="PPPPPPPPPPPPPPPPPPPPPPPPP">#REF!</definedName>
    <definedName name="PQA">'[16]QA&amp;R_R'!$B$8:$J$27</definedName>
    <definedName name="PR_1">#REF!</definedName>
    <definedName name="PR_2">#REF!</definedName>
    <definedName name="PR_3">#REF!</definedName>
    <definedName name="PR_QTR_BAL">#REF!</definedName>
    <definedName name="PR_REC_DTL1">#REF!,#REF!</definedName>
    <definedName name="PRAA">[19]JUNE1!$I$248:$J$290</definedName>
    <definedName name="PRE_EPS">#REF!</definedName>
    <definedName name="precast">#REF!</definedName>
    <definedName name="PREF_DIV">#REF!</definedName>
    <definedName name="PREP_DT_SIGN">#REF!</definedName>
    <definedName name="PREPARED_BY">[107]Ratio!#REF!</definedName>
    <definedName name="PREPARED_DATE">[107]Ratio!#REF!</definedName>
    <definedName name="present">[114]!present</definedName>
    <definedName name="PRETAX">#REF!</definedName>
    <definedName name="PREV_NETCASH">#REF!</definedName>
    <definedName name="PREXX">'[70]7251-06540'!#REF!</definedName>
    <definedName name="PRGACT">#REF!</definedName>
    <definedName name="PRGPLN">#REF!</definedName>
    <definedName name="prgroup1">#REF!</definedName>
    <definedName name="prgroup2">#REF!</definedName>
    <definedName name="Price">#REF!</definedName>
    <definedName name="price2285">#REF!</definedName>
    <definedName name="Princ">#REF!</definedName>
    <definedName name="print">#REF!</definedName>
    <definedName name="PRINT_5">NA()</definedName>
    <definedName name="Print_a">[205]!Print_a</definedName>
    <definedName name="Print_Area_MI">#REF!</definedName>
    <definedName name="Print_Area_MI___0">#REF!</definedName>
    <definedName name="Print_Area_MI___4">#REF!</definedName>
    <definedName name="Print_Area_MI_5">NA()</definedName>
    <definedName name="Print_Area_Reset">OFFSET(Full_Print,0,0,Last_Row)</definedName>
    <definedName name="Print_Sum">#REF!</definedName>
    <definedName name="Print_Titles_MI">'[2]C-1'!$A$1:$IV$5</definedName>
    <definedName name="Print_Titles_MI___4">#REF!</definedName>
    <definedName name="Print_Total">#REF!</definedName>
    <definedName name="print2">[39]total!#REF!</definedName>
    <definedName name="PrintArea">#REF!</definedName>
    <definedName name="PRINTMENU">'[206]1'!#REF!</definedName>
    <definedName name="Printysdf">#REF!</definedName>
    <definedName name="PRMP">[16]RMP_R!$B$8:$J$27</definedName>
    <definedName name="PRMZ">[16]RMZ_R!$B$8:$K$29</definedName>
    <definedName name="PRODUAA">[18]JUNE1!$A$6:$E$30</definedName>
    <definedName name="Production">#REF!</definedName>
    <definedName name="PRODXX">'[91]7251-02000-02252'!#REF!</definedName>
    <definedName name="ProfileOfTaggedInstruments___ByConstrMgr_Complex_Category">#REF!</definedName>
    <definedName name="Profit_and_Loss">#REF!</definedName>
    <definedName name="project_inputs">[139]IO!$D$15:$M$34</definedName>
    <definedName name="Project_name">[207]Cover!$B$3</definedName>
    <definedName name="PROJECT_NAME____Capsugel_Relocation_Project">#REF!</definedName>
    <definedName name="ProjectData">[140]Projects!$B$8:$L$408</definedName>
    <definedName name="PROMMIS">#REF!</definedName>
    <definedName name="promotion">#REF!</definedName>
    <definedName name="property">#REF!</definedName>
    <definedName name="Provision_invst">#REF!</definedName>
    <definedName name="PRXX">'[70]7251-06540'!#REF!</definedName>
    <definedName name="PTA_Bulk">#REF!</definedName>
    <definedName name="PTA_ISBL">#REF!</definedName>
    <definedName name="ptp">#REF!</definedName>
    <definedName name="PULPAA">[18]JUNE1!$A$74:$E$101</definedName>
    <definedName name="PULPXX">'[91]7251-02000-02252'!#REF!</definedName>
    <definedName name="PurCost_Building">[80]BUILD95!$Z$9:$Z$17</definedName>
    <definedName name="PV_CFPS">#REF!</definedName>
    <definedName name="PV_DPS">#REF!</definedName>
    <definedName name="PV_EPS">#REF!</definedName>
    <definedName name="PV_NP">#REF!</definedName>
    <definedName name="PV_PRETAX">#REF!</definedName>
    <definedName name="PY_Accounts_Receivable">#REF!</definedName>
    <definedName name="PY_Cash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orking_Capital">#REF!</definedName>
    <definedName name="PY1_Accounts_receivable">#REF!</definedName>
    <definedName name="PY2_Accounts_Receivable">#REF!</definedName>
    <definedName name="PY2_Cash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orking_Capital">#REF!</definedName>
    <definedName name="Q">'[182]เงินกู้ MGC'!$B$4</definedName>
    <definedName name="Q_AUDIT_out">#REF!</definedName>
    <definedName name="Q_AUDITout">#REF!</definedName>
    <definedName name="Q_IR322I_LoanSell">#REF!</definedName>
    <definedName name="q_ty">#REF!</definedName>
    <definedName name="QAAA">[16]JUNE1!$A$81:$E$133</definedName>
    <definedName name="qaqa" hidden="1">{"conso",#N/A,FALSE,"cash flow"}</definedName>
    <definedName name="qaqas" hidden="1">{"cashflow",#N/A,FALSE,"cash flow"}</definedName>
    <definedName name="qaqasa" hidden="1">{"conso",#N/A,FALSE,"cash flow"}</definedName>
    <definedName name="qaqass" hidden="1">{"conso",#N/A,FALSE,"cash flow"}</definedName>
    <definedName name="QAXX">'[91]7251-01xxxx'!#REF!</definedName>
    <definedName name="qfe">[88]เงินกู้ธนชาติ!$F$15</definedName>
    <definedName name="qq">#REF!</definedName>
    <definedName name="qqq">'[23]เงินกู้ MGC'!$E$17</definedName>
    <definedName name="qqqqq" hidden="1">{"cashflow",#N/A,FALSE,"cash flow"}</definedName>
    <definedName name="qqqqqq" hidden="1">{"cashflow",#N/A,FALSE,"cash flow"}</definedName>
    <definedName name="qryEqptOrdDelyETAProfile_byConstrMgr">#REF!</definedName>
    <definedName name="qryEqptOrdPODelProfile_ByConstrMgr">#REF!</definedName>
    <definedName name="qryForEqptProfTotalDelvdFdnErnIndImp">#REF!</definedName>
    <definedName name="qrySummROSDatesFromQuery">#REF!</definedName>
    <definedName name="qryUnitForecastUtils">#REF!</definedName>
    <definedName name="Qtr">[140]Control!$17:$17</definedName>
    <definedName name="qty">#REF!</definedName>
    <definedName name="Quarterly_Earnings">#REF!</definedName>
    <definedName name="Query1">#REF!</definedName>
    <definedName name="qwe">#REF!</definedName>
    <definedName name="qwet">#REF!</definedName>
    <definedName name="qwqwq" hidden="1">{"cashflow",#N/A,FALSE,"cash flow"}</definedName>
    <definedName name="qwww">#REF!</definedName>
    <definedName name="R_UNIT">#REF!</definedName>
    <definedName name="RA">[208]Sheet2!$A$2:$C$907</definedName>
    <definedName name="rad_dscnt">#REF!</definedName>
    <definedName name="RADMIN">[19]Admin!$B$7:$J$34</definedName>
    <definedName name="RANGE">'[131]ADMIN OFFICE (2)'!$B$8:$P$30</definedName>
    <definedName name="RangeHigher">#REF!</definedName>
    <definedName name="RangeLower">#REF!</definedName>
    <definedName name="Rate">#REF!</definedName>
    <definedName name="ratio">IF(#REF!&lt;=5,INDEX(#REF!,(#REF!*5)-4),#REF!)</definedName>
    <definedName name="ratio1">IF(#REF!&lt;=5,INDEX(#REF!,(#REF!*5)-4),#REF!)</definedName>
    <definedName name="ratio2">IF(#REF!&lt;=5,INDEX(#REF!,(#REF!*5)-4),#REF!)</definedName>
    <definedName name="ratio3">IF(#REF!&lt;=5,INDEX(#REF!,(#REF!*5)-4),#REF!)</definedName>
    <definedName name="RCDC">[19]CDC!$A$7:$I$16</definedName>
    <definedName name="RCHEMICAL">[18]CHEMICAL!$A$7:$H$21</definedName>
    <definedName name="RD">[209]SwapData!$C$1</definedName>
    <definedName name="RDESP">[18]DESPATCH!$B$8:$J$23</definedName>
    <definedName name="RDRAWING">[17]Drwing!$B$7:$I$11</definedName>
    <definedName name="RE">#REF!</definedName>
    <definedName name="REC">[210]ตั๋วเงินรับ!$F$1</definedName>
    <definedName name="rec_esc_cnt">#REF!</definedName>
    <definedName name="rec_esc_count">#REF!</definedName>
    <definedName name="REC_ESC_LCL">#REF!</definedName>
    <definedName name="REC_ESC_LCL_TOT">#REF!</definedName>
    <definedName name="REC_ESC_USD">#REF!</definedName>
    <definedName name="REC_ESC_USD_TOT">#REF!</definedName>
    <definedName name="REC1AA">[18]JUNE1!$A$441:$E$459</definedName>
    <definedName name="REC1XX">'[91]7251-02000-02252'!#REF!</definedName>
    <definedName name="REC2AA">[18]JUNE1!$A$461:$E$475</definedName>
    <definedName name="REC2XX">'[91]7251-02000-02252'!#REF!</definedName>
    <definedName name="RECON_AGE">#REF!</definedName>
    <definedName name="RECON_AS_ON_DT">#REF!</definedName>
    <definedName name="RECON_BK">#REF!</definedName>
    <definedName name="RECON_DT">#REF!</definedName>
    <definedName name="RECON_DTL">#REF!</definedName>
    <definedName name="RECON_ESC">#REF!</definedName>
    <definedName name="RECON_ESC_AGE_CALC">#REF!</definedName>
    <definedName name="RECON_ESC_FIRST_DT">#REF!</definedName>
    <definedName name="RECON_ESC_PLAN">#REF!</definedName>
    <definedName name="RECON_ESC_TOT">#REF!</definedName>
    <definedName name="RECON_LC">#REF!</definedName>
    <definedName name="RECON_LCL_TOTAL">#REF!</definedName>
    <definedName name="RECON_OWNER">#REF!</definedName>
    <definedName name="RECON_USD">#REF!</definedName>
    <definedName name="RECON_USD_TOTAL">#REF!</definedName>
    <definedName name="_xlnm.Recorder">#REF!</definedName>
    <definedName name="Ref_1">#REF!</definedName>
    <definedName name="Ref_2">#REF!</definedName>
    <definedName name="Ref_3">#REF!</definedName>
    <definedName name="RELEC">[17]Elec!$B$7:$I$31</definedName>
    <definedName name="Repay">#REF!</definedName>
    <definedName name="report">#REF!</definedName>
    <definedName name="rer" hidden="1">{"cashflow",#N/A,FALSE,"cash flow"}</definedName>
    <definedName name="rere" hidden="1">{"conso",#N/A,FALSE,"cash flow"}</definedName>
    <definedName name="res_sum" hidden="1">{#N/A,#N/A,FALSE,"COVER1.XLS ";#N/A,#N/A,FALSE,"RACT1.XLS";#N/A,#N/A,FALSE,"RACT2.XLS";#N/A,#N/A,FALSE,"ECCMP";#N/A,#N/A,FALSE,"WELDER.XLS"}</definedName>
    <definedName name="resource">'[211]Bill No. 2 - Carpark'!$A$1:$C$97</definedName>
    <definedName name="ResPricing">#REF!</definedName>
    <definedName name="RESTATE">[19]Estate!$B$8:$J$15</definedName>
    <definedName name="reva">#REF!</definedName>
    <definedName name="reval_acc_name">#REF!</definedName>
    <definedName name="revb">#REF!</definedName>
    <definedName name="revc">#REF!</definedName>
    <definedName name="revd">#REF!</definedName>
    <definedName name="revenue">#REF!</definedName>
    <definedName name="reverse">[98]Data!$A$68:$A$84</definedName>
    <definedName name="Revised">[67]YTD_Revised!$B$5:$N$174</definedName>
    <definedName name="rewa">[74]เงินกู้ธนชาติ!$F$15</definedName>
    <definedName name="rfg">#REF!</definedName>
    <definedName name="RFIRE">[19]Fire!$B$7:$J$14</definedName>
    <definedName name="RGUEST">[19]Guest!$B$8:$J$10</definedName>
    <definedName name="RINST">[17]Inst!$B$7:$I$26</definedName>
    <definedName name="RISO">[18]ISO!$B$8:$J$19</definedName>
    <definedName name="RITD">[17]IT!$B$7:$I$19</definedName>
    <definedName name="RM">'[130]ADJ - RATE'!$B$5</definedName>
    <definedName name="RM_OVER_12MONTHS">#REF!</definedName>
    <definedName name="RMB_CLS">#REF!</definedName>
    <definedName name="RMDAA">[16]JUNE1!$A$268:$E$273</definedName>
    <definedName name="RMDXX">'[91]7251-01xxxx'!#REF!</definedName>
    <definedName name="RMECD">[17]Mech!$B$7:$I$23</definedName>
    <definedName name="RMECH">[17]CE!$B$7:$I$19</definedName>
    <definedName name="Rmedical">[19]Medical!$A$9:$H$21</definedName>
    <definedName name="RMPAA">[16]JUNE1!$A$322:$E$364</definedName>
    <definedName name="RMPXX">'[91]7251-01xxxx'!#REF!</definedName>
    <definedName name="RMZAA">[16]JUNE1!$A$275:$E$320</definedName>
    <definedName name="RMZXX">'[91]7251-01xxxx'!#REF!</definedName>
    <definedName name="RNAME">#REF!</definedName>
    <definedName name="RNAME_5">NA()</definedName>
    <definedName name="ROAA">#REF!</definedName>
    <definedName name="ROAE">#REF!</definedName>
    <definedName name="ROCE">#REF!</definedName>
    <definedName name="ROE">#REF!</definedName>
    <definedName name="roj">#REF!</definedName>
    <definedName name="ron">#REF!</definedName>
    <definedName name="Roofing_PLot_13_total">#REF!</definedName>
    <definedName name="ROUND">#REF!</definedName>
    <definedName name="ROUND_5">NA()</definedName>
    <definedName name="ROWNAMES">#REF!</definedName>
    <definedName name="RPD">[18]PRODUCT!$B$8:$P$24</definedName>
    <definedName name="RPM">'[18]PULP MILL'!$B$8:$P$17</definedName>
    <definedName name="RPOWER">[17]Power!$B$7:$I$18</definedName>
    <definedName name="RPR">[19]PR!$A$7:$H$22</definedName>
    <definedName name="RPRE">[19]PRE!$A$20:$K$22</definedName>
    <definedName name="rr">#REF!</definedName>
    <definedName name="rrr">#REF!</definedName>
    <definedName name="rrrr">#REF!</definedName>
    <definedName name="RSEC">[19]Secutiry!$B$8:$J$22</definedName>
    <definedName name="rsedt">#REF!</definedName>
    <definedName name="RSHEETING">[18]SHEETING!$B$8:$J$17</definedName>
    <definedName name="RSODA">[18]SODA!$A$7:$H$13</definedName>
    <definedName name="RSTORE">[17]Store!$B$7:$I$18</definedName>
    <definedName name="rty">[68]เงินกู้ธนชาติ!$G$2</definedName>
    <definedName name="Rw">[139]IO!$43:$43</definedName>
    <definedName name="RWASTE">[19]Waste!$B$8:$J$17</definedName>
    <definedName name="rwere" hidden="1">{#N/A,#N/A,FALSE,"COVER1.XLS ";#N/A,#N/A,FALSE,"RACT1.XLS";#N/A,#N/A,FALSE,"RACT2.XLS";#N/A,#N/A,FALSE,"ECCMP";#N/A,#N/A,FALSE,"WELDER.XLS"}</definedName>
    <definedName name="RY1.1">'[212]AP-FAsb'!#REF!</definedName>
    <definedName name="RYARD">[18]YARD!$A$7:$I$14</definedName>
    <definedName name="s">#REF!</definedName>
    <definedName name="S0DF">#REF!</definedName>
    <definedName name="sa" hidden="1">{#N/A,#N/A,TRUE,"Str.";#N/A,#N/A,TRUE,"Steel &amp; Roof";#N/A,#N/A,TRUE,"Arc.";#N/A,#N/A,TRUE,"Preliminary";#N/A,#N/A,TRUE,"Sum_Prelim"}</definedName>
    <definedName name="SAD">'[106]C001-Lead'!#REF!</definedName>
    <definedName name="sadkfj">#REF!</definedName>
    <definedName name="SAFETY">[16]Feb!#REF!</definedName>
    <definedName name="SAFETY1">[16]Feb!#REF!</definedName>
    <definedName name="SAFETY3">[16]Mar!#REF!</definedName>
    <definedName name="SAFETY4">[16]Apr!#REF!</definedName>
    <definedName name="SAFETY5">[16]May!#REF!</definedName>
    <definedName name="SAFTYAA">[203]JUNE1!$A$8:$E$41</definedName>
    <definedName name="sai">#REF!</definedName>
    <definedName name="SAL">[124]type!$D$3:$E$125</definedName>
    <definedName name="Salden">'[204]GAAP Pru'!$H$15:$H$145</definedName>
    <definedName name="sale">#REF!</definedName>
    <definedName name="Sales">#REF!</definedName>
    <definedName name="SAM">#REF!</definedName>
    <definedName name="SAPBEXdnldView" hidden="1">"3Y0T31REH35G7WOAIY0JRGBPH"</definedName>
    <definedName name="SAPBEXhrIndnt" hidden="1">1</definedName>
    <definedName name="SAPBEXrevision" hidden="1">1</definedName>
    <definedName name="SAPBEXsysID" hidden="1">"BW1"</definedName>
    <definedName name="SAPBEXwbID" hidden="1">"3QT0CREASQELGVIPBAZEILHZ2"</definedName>
    <definedName name="SAPCodeAA">#REF!</definedName>
    <definedName name="SAPCodeAP">#REF!</definedName>
    <definedName name="SAPsysID" hidden="1">"708C5W7SBKP804JT78WJ0JNKI"</definedName>
    <definedName name="SAPwbID" hidden="1">"ARS"</definedName>
    <definedName name="SAVE">#REF!</definedName>
    <definedName name="SAVE_5">NA()</definedName>
    <definedName name="SAVE_FLAG">#REF!</definedName>
    <definedName name="SB">#REF!</definedName>
    <definedName name="SCB">'[90]ADJ - RATE'!#REF!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onsei">#REF!</definedName>
    <definedName name="scscsc" hidden="1">{"cashflow",#N/A,FALSE,"cash flow"}</definedName>
    <definedName name="SD">[209]SwapData!$B$1</definedName>
    <definedName name="sdasd" hidden="1">{"cashflow",#N/A,FALSE,"CASHFLOW "}</definedName>
    <definedName name="sdds">[23]เงินกู้ธนชาติ!$G$2</definedName>
    <definedName name="sdf">#REF!</definedName>
    <definedName name="sdfg">[152]เงินกู้ธนชาติ!$E$17</definedName>
    <definedName name="sdfghj">IF(#REF!&lt;=5,INDEX(#REF!,(#REF!*5)-4),#REF!)</definedName>
    <definedName name="sdisu">#REF!</definedName>
    <definedName name="sds">#REF!</definedName>
    <definedName name="sdsadsds">#REF!</definedName>
    <definedName name="sdsadsdsadsa">#REF!</definedName>
    <definedName name="sdsd">'[213]Trial Balance'!$A$1:$H$65536</definedName>
    <definedName name="SDSDS">'[7]????-??'!#REF!</definedName>
    <definedName name="SEC">[16]Feb!#REF!</definedName>
    <definedName name="SEC_IV">#REF!</definedName>
    <definedName name="SECI_ALL">#REF!</definedName>
    <definedName name="SECI_GL_ALL">#REF!</definedName>
    <definedName name="SECI_GL_NAME">#REF!</definedName>
    <definedName name="SECI_GL_USD">#REF!</definedName>
    <definedName name="SECI_LCL">#REF!</definedName>
    <definedName name="SECI_LCL_TOT">#REF!</definedName>
    <definedName name="SECI_LCL_USD">#REF!</definedName>
    <definedName name="SECI_NON_EDIT">#REF!</definedName>
    <definedName name="SECI_RATE">#REF!</definedName>
    <definedName name="SECI_USD">#REF!</definedName>
    <definedName name="SECI_USD_TOT">#REF!</definedName>
    <definedName name="SECIII_ITEM_TOT">#REF!</definedName>
    <definedName name="SECIII_LCL_TOT">#REF!</definedName>
    <definedName name="SECIII_USD_TOT">#REF!</definedName>
    <definedName name="sector">#REF!</definedName>
    <definedName name="SECUAA">[19]JUNE1!$I$510:$J$543</definedName>
    <definedName name="SECUXX">'[70]7251-06540'!#REF!</definedName>
    <definedName name="sedrtfg">'[214]TrialBalance Q3-2002'!$A$1:$H$301</definedName>
    <definedName name="SellandAdmExps">#REF!</definedName>
    <definedName name="SEP">[79]RECY!$K$5:$K$70</definedName>
    <definedName name="Sep_Building">[80]BUILD95!$AJ$9:$AJ$17</definedName>
    <definedName name="set">[215]set_!$A$1:$IV$65536</definedName>
    <definedName name="SFWDFV">#REF!</definedName>
    <definedName name="SFWGERGEQG">#REF!</definedName>
    <definedName name="SH1XX">'[91]7251-02000-02252'!#REF!</definedName>
    <definedName name="SH2XX">'[91]7251-02000-02252'!#REF!</definedName>
    <definedName name="ShareEquity">#REF!</definedName>
    <definedName name="SharefromRelated_Asso">#REF!</definedName>
    <definedName name="SHARES">#REF!</definedName>
    <definedName name="SHD">[16]Feb!#REF!</definedName>
    <definedName name="SHD1AA">[18]JUNE1!$A$271:$E$308</definedName>
    <definedName name="SHD2AA">[18]JUNE1!$A$310:$E$334</definedName>
    <definedName name="SHDAA">[18]JUNE1!$A$250:$E$269</definedName>
    <definedName name="SHDXX">'[91]7251-02000-02252'!#REF!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NO">[216]sheetNO!$A$1:$C$6</definedName>
    <definedName name="SHIP25">[16]May!#REF!</definedName>
    <definedName name="Short">[174]เงินกู้ธนชาติ!$E$17</definedName>
    <definedName name="short1">'[174]เงินกู้ MGC'!$E$17</definedName>
    <definedName name="Short2">[175]เงินกู้ธนชาติ!$E$17</definedName>
    <definedName name="Short3">'[175]เงินกู้ MGC'!$E$17</definedName>
    <definedName name="Shortt">[122]เงินกู้ธนชาติ!$E$17</definedName>
    <definedName name="shortt1">'[122]เงินกู้ MGC'!$E$17</definedName>
    <definedName name="shorttt">'[122]เงินกู้ MGC'!$E$17</definedName>
    <definedName name="Size">'[217]1'!$B$5:$F$255</definedName>
    <definedName name="sles" hidden="1">{#N/A,#N/A,FALSE,"COVER.XLS";#N/A,#N/A,FALSE,"RACT1.XLS";#N/A,#N/A,FALSE,"RACT2.XLS";#N/A,#N/A,FALSE,"ECCMP";#N/A,#N/A,FALSE,"WELDER.XLS"}</definedName>
    <definedName name="so" hidden="1">{#N/A,#N/A,TRUE,"SUM";#N/A,#N/A,TRUE,"EE";#N/A,#N/A,TRUE,"AC";#N/A,#N/A,TRUE,"SN"}</definedName>
    <definedName name="SOD">[16]Feb!#REF!</definedName>
    <definedName name="SODAAA">[18]JUNE1!$A$371:$E$409</definedName>
    <definedName name="SODAXX">'[91]7251-02000-02252'!#REF!</definedName>
    <definedName name="sonthaya">[218]노무비!#REF!</definedName>
    <definedName name="SORT_VOUCH_DISP_ADD">#REF!</definedName>
    <definedName name="Spec">'[214]31.12.04'!#REF!</definedName>
    <definedName name="Specail">[98]Data!#REF!</definedName>
    <definedName name="SpecailGL">[98]Data!#REF!</definedName>
    <definedName name="Special">[98]Data!#REF!</definedName>
    <definedName name="SpecialGLL">[219]Data!$I$2:$I$20</definedName>
    <definedName name="sr">'[10]????-??'!#REF!</definedName>
    <definedName name="SRCOST">'[8]????-??'!#REF!</definedName>
    <definedName name="sre">#REF!</definedName>
    <definedName name="SRhfr">'[186]???'!#REF!</definedName>
    <definedName name="ss" hidden="1">{"conso",#N/A,FALSE,"cash flow"}</definedName>
    <definedName name="SS_5">NA()</definedName>
    <definedName name="SSA">[157]เงินกู้ธนชาติ!$B$4</definedName>
    <definedName name="sss">[23]เงินกู้ธนชาติ!$E$17</definedName>
    <definedName name="ssss" hidden="1">{"conso",#N/A,FALSE,"cash flow"}</definedName>
    <definedName name="sssssss" hidden="1">{"cashflow",#N/A,FALSE,"cash flow"}</definedName>
    <definedName name="ssssssss" hidden="1">{"cashflow",#N/A,FALSE,"cash flow"}</definedName>
    <definedName name="sssssssssssssssssss">#REF!</definedName>
    <definedName name="st">#REF!</definedName>
    <definedName name="START2">#REF!</definedName>
    <definedName name="START2_5">NA()</definedName>
    <definedName name="StartDate">#REF!</definedName>
    <definedName name="steel">[220]properties!$B$5:$E$239</definedName>
    <definedName name="StInvestment">#REF!</definedName>
    <definedName name="STOCK_CH">'[104]Stock-CH'!$B$9:$ED$13,'[104]Stock-CH'!$B$16:$ED$16,'[104]Stock-CH'!$B$18:$ED$22,'[104]Stock-CH'!$B$24:$ED$33,'[104]Stock-CH'!$B$36:$ED$43,'[104]Stock-CH'!$B$45:$ED$52,'[104]Stock-CH'!$B$64:$ED$69</definedName>
    <definedName name="STOCK_KR">'[104]Stock-KR'!$B$9:$ED$13,'[104]Stock-KR'!$B$16:$ED$16,'[104]Stock-KR'!$B$18:$ED$22,'[104]Stock-KR'!$B$24:$ED$33,'[104]Stock-KR'!$B$36:$ED$43,'[104]Stock-KR'!$B$45:$ED$52,'[104]Stock-KR'!$B$64:$ED$79</definedName>
    <definedName name="STOCK_NS">'[104]Stock-NS'!$B$9:$ED$13,'[104]Stock-NS'!$B$16:$ED$16,'[104]Stock-NS'!$B$18:$ED$22,'[104]Stock-NS'!$B$24:$ED$33,'[104]Stock-NS'!$B$36:$ED$43,'[104]Stock-NS'!$B$45:$ED$52,'[104]Stock-NS'!$B$64:$ED$78</definedName>
    <definedName name="STOCK_PT">'[104]Stock-PT'!$B$9:$ED$13,'[104]Stock-PT'!$B$16:$ED$16,'[104]Stock-PT'!$B$18:$ED$22,'[104]Stock-PT'!$B$24:$ED$33,'[104]Stock-PT'!$B$36:$ED$43,'[104]Stock-PT'!$B$45:$ED$52,'[104]Stock-PT'!$B$64:$ED$84</definedName>
    <definedName name="STOCK_SR">'[104]Stock-SR'!$B$9:$ED$13,'[104]Stock-SR'!$B$16:$ED$16,'[104]Stock-SR'!$B$18:$ED$22,'[104]Stock-SR'!$B$24:$ED$33,'[104]Stock-SR'!$B$36:$ED$43,'[104]Stock-SR'!$B$45:$ED$52,'[104]Stock-SR'!$B$64:$ED$70</definedName>
    <definedName name="STORE">[16]Feb!#REF!</definedName>
    <definedName name="STORE1">[16]Feb!#REF!</definedName>
    <definedName name="STORE3">[16]Mar!#REF!</definedName>
    <definedName name="STORE4">[16]Apr!#REF!</definedName>
    <definedName name="STORE5">[16]May!#REF!</definedName>
    <definedName name="STORE6">[17]June!$A$97:$B$125</definedName>
    <definedName name="STOREAA">[17]JUNE1!$A$174:$E$214</definedName>
    <definedName name="STOREXX">'[87]03100(SS)'!#REF!</definedName>
    <definedName name="su">#REF!</definedName>
    <definedName name="SUB_SYS_NAME">#REF!</definedName>
    <definedName name="Sui">#REF!</definedName>
    <definedName name="SULAA">[18]JUNE1!$A$604:$E$613</definedName>
    <definedName name="SUM_LCL_ESC">#REF!</definedName>
    <definedName name="SUM_REC_USD">#REF!</definedName>
    <definedName name="Sum_sh">"Sum"</definedName>
    <definedName name="SumEntitySheet">"Sum"</definedName>
    <definedName name="sumif_acccode">'[221]DATABASE -sumifTB'!$A$1:$A$65536</definedName>
    <definedName name="sumif_auditacccode">[218]GL06!$K$1:$K$65536</definedName>
    <definedName name="sumif_auditcode">[218]GL06!$I$1:$I$65536</definedName>
    <definedName name="sumif_auditvalue">[218]GL06!$J$1:$J$65536</definedName>
    <definedName name="sumif_code44">'[222]P&amp;LFINAL - 44'!$A$1:$A$65536</definedName>
    <definedName name="sumif_codePL">'[223]งบบริหาร PL-report'!$AS$1:$AS$65536</definedName>
    <definedName name="sumif_moncodeAsset">'[224]acc.depre-report-old'!$C$1:$C$65536</definedName>
    <definedName name="sumif_moncodeDep">'[224]acc.depre-report-old'!$B$1:$B$65536</definedName>
    <definedName name="sumif_monthaccname">'[224]acc.depre-report-old'!$E$1:$E$65536</definedName>
    <definedName name="sumif_monthcode">'[224]acc.depre-report-old'!$A$1:$A$65536</definedName>
    <definedName name="sumif_monthdepre">'[224]acc.depre-report-old'!$T$1:$T$65536</definedName>
    <definedName name="sumif_value_Cr">'[221]DATABASE -sumifTB'!$F$1:$F$65536</definedName>
    <definedName name="sumif_value_Dr">'[221]DATABASE -sumifTB'!$E$1:$E$65536</definedName>
    <definedName name="sumif_value44">'[222]P&amp;LFINAL - 44'!$G$1:$G$65536</definedName>
    <definedName name="sumif_ValuePL">'[223]งบบริหาร PL-report'!$AT$1:$AT$65536</definedName>
    <definedName name="SUNG">#REF!</definedName>
    <definedName name="SYNF">#REF!</definedName>
    <definedName name="T">'[225]ELEC45-01'!#REF!</definedName>
    <definedName name="T.">#N/A</definedName>
    <definedName name="T_">#N/A</definedName>
    <definedName name="TA">#REF!</definedName>
    <definedName name="TABLE">#REF!</definedName>
    <definedName name="TABLE1">#REF!</definedName>
    <definedName name="tanoi">#REF!</definedName>
    <definedName name="Target">#REF!</definedName>
    <definedName name="Target1">#REF!</definedName>
    <definedName name="targetcopy">[118]ข้อมูลดิบ!$K$3:$O$163</definedName>
    <definedName name="Tatal">'[226]BS ATTACH'!#REF!</definedName>
    <definedName name="TAX">#REF!</definedName>
    <definedName name="TAX_CALCULATION">#REF!</definedName>
    <definedName name="TAX_RATE">#REF!</definedName>
    <definedName name="TaxAmt">#REF!</definedName>
    <definedName name="TaxRate">#REF!</definedName>
    <definedName name="TaxTV">10%</definedName>
    <definedName name="TaxXL">5%</definedName>
    <definedName name="tb">'[227]TrialBalance Q3-2002'!$A$1:$H$301</definedName>
    <definedName name="TB301103Final">#REF!</definedName>
    <definedName name="TBARdiscount">#REF!</definedName>
    <definedName name="tbData">#REF!</definedName>
    <definedName name="tbf_w">#REF!</definedName>
    <definedName name="tbIndex">#REF!</definedName>
    <definedName name="tbold">#REF!</definedName>
    <definedName name="TChonsei">#REF!</definedName>
    <definedName name="tcr">[228]BAL!#REF!</definedName>
    <definedName name="TDB">'[229]B&amp;S 1999'!#REF!</definedName>
    <definedName name="TDeposit">#REF!</definedName>
    <definedName name="TE">'[106]C001-Lead'!#REF!</definedName>
    <definedName name="TE_Pct">#REF!</definedName>
    <definedName name="temp">#REF!</definedName>
    <definedName name="temp1">#REF!</definedName>
    <definedName name="temp2">#REF!</definedName>
    <definedName name="Term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HKEY">#REF!</definedName>
    <definedName name="TESTKEYS">#REF!</definedName>
    <definedName name="testkeys1">#REF!</definedName>
    <definedName name="TESTVKEY">#REF!</definedName>
    <definedName name="TextRefCopy1">#REF!</definedName>
    <definedName name="TextRefCopy10">[230]ADO_2552!$L$54</definedName>
    <definedName name="TextRefCopy11">'[231]Construct Java'!$J$11</definedName>
    <definedName name="TextRefCopy12">[230]ADO_2552!$J$15</definedName>
    <definedName name="TextRefCopy13">[230]ADO_2552!$J$16</definedName>
    <definedName name="TextRefCopy14">[230]ADO_2552!$L$65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'[231]Construct Maldi'!$Q$20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'[212]3Detail of cash flow'!#REF!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5</definedName>
    <definedName name="TFAC">'[56]BALANCE SHEET '!$D$15</definedName>
    <definedName name="TFACC">'[57]BALANCE SHEET '!$D$15</definedName>
    <definedName name="TG1AA">[17]JUNE1!$A$117:$E$128</definedName>
    <definedName name="TG1XX">'[87]03100(SS)'!#REF!</definedName>
    <definedName name="TG2AA">[17]JUNE1!$A$130:$E$139</definedName>
    <definedName name="TG2XX">'[87]03100(SS)'!#REF!</definedName>
    <definedName name="th">1000</definedName>
    <definedName name="Thai_Siam_Nakorn_Property_Co._Ltd.">#REF!</definedName>
    <definedName name="thfjjf" hidden="1">{#N/A,#N/A,TRUE,"SUM";#N/A,#N/A,TRUE,"EE";#N/A,#N/A,TRUE,"AC";#N/A,#N/A,TRUE,"SN"}</definedName>
    <definedName name="tip">#REF!</definedName>
    <definedName name="tjli" hidden="1">{#N/A,#N/A,TRUE,"Str.";#N/A,#N/A,TRUE,"Steel &amp; Roof";#N/A,#N/A,TRUE,"Arc.";#N/A,#N/A,TRUE,"Preliminary";#N/A,#N/A,TRUE,"Sum_Prelim"}</definedName>
    <definedName name="tle">'[155]เงินกู้ MGC'!$E$17</definedName>
    <definedName name="TLH">'[232]SH-E'!$C$1:$G$600</definedName>
    <definedName name="tmpcon">NA()</definedName>
    <definedName name="tmpcon_5">NA()</definedName>
    <definedName name="TN">NA()</definedName>
    <definedName name="To_Print">#REF!</definedName>
    <definedName name="To_Print_by_Date">#REF!</definedName>
    <definedName name="To_Print_ห้ามลบ">#REF!</definedName>
    <definedName name="tolerance">0</definedName>
    <definedName name="toll1">'[233]D-con-toll'!$BV$10:$CB$17</definedName>
    <definedName name="toll2">'[233]D-con-toll'!$BV$23:$CA$32</definedName>
    <definedName name="toll3">'[233]D-con-toll'!$BW$39:$CA$44</definedName>
    <definedName name="TON">#REF!</definedName>
    <definedName name="too" hidden="1">{"conso",#N/A,FALSE,"cash flow"}</definedName>
    <definedName name="too_pop" hidden="1">{"conso",#N/A,FALSE,"cash flow"}</definedName>
    <definedName name="toooo" hidden="1">{"conso",#N/A,FALSE,"cash flow"}</definedName>
    <definedName name="TOTAL">#REF!</definedName>
    <definedName name="TOTAL_5">NA()</definedName>
    <definedName name="TOTAL_FIXED_ASSETS">'[56]BALANCE SHEET '!$C$15</definedName>
    <definedName name="Total_Interest">#REF!</definedName>
    <definedName name="total_lab">#REF!</definedName>
    <definedName name="total_mat">#REF!</definedName>
    <definedName name="Total_MKT">[234]Cashflow!#REF!</definedName>
    <definedName name="Total_Pay">#REF!</definedName>
    <definedName name="Total_Payment">Scheduled_Payment+Extra_Payment</definedName>
    <definedName name="Total_sales">'[235]Total Revenue'!$H$3:$T$14</definedName>
    <definedName name="Total3">#REF!</definedName>
    <definedName name="Total3_5">NA()</definedName>
    <definedName name="TOTALAE">'[236]BS ATTACH'!#REF!</definedName>
    <definedName name="TOTALAP">'[236]BS ATTACH'!#REF!</definedName>
    <definedName name="totalap1">'[237]BS ATTACH'!#REF!</definedName>
    <definedName name="totalap2">'[237]BS ATTACH'!#REF!</definedName>
    <definedName name="totalapp">'[238]BS ATTACH'!#REF!</definedName>
    <definedName name="TotalDepre_Building">[80]BUILD95!$AN$9:$AN$17</definedName>
    <definedName name="TOTALFIXEDASSETS">'[57]BALANCE SHEET '!$C$15</definedName>
    <definedName name="TOTALOA">'[236]BS ATTACH'!#REF!</definedName>
    <definedName name="TOTALOL">'[236]BS ATTACH'!#REF!</definedName>
    <definedName name="TP2_5">NA()</definedName>
    <definedName name="TQA">[239]PA!$A$1:$F$12</definedName>
    <definedName name="tr">#REF!</definedName>
    <definedName name="TRAA">[203]JUNE1!$A$85:$E$117</definedName>
    <definedName name="TradeArOth">#REF!</definedName>
    <definedName name="TradeArRelated">#REF!</definedName>
    <definedName name="Tran">#REF!</definedName>
    <definedName name="TRent">#REF!</definedName>
    <definedName name="trfc_19">'[240]trfc02-26(Fes+Ses)'!$S$5:$S$8</definedName>
    <definedName name="TriBal">#REF!</definedName>
    <definedName name="TRMAT">[16]Feb!#REF!</definedName>
    <definedName name="TRMAT1">[16]Feb!#REF!</definedName>
    <definedName name="TRMAT3">[16]Mar!#REF!</definedName>
    <definedName name="TRMAT4">[16]Apr!#REF!</definedName>
    <definedName name="TRMAT5">[16]May!#REF!</definedName>
    <definedName name="TRPAS">[16]Feb!#REF!</definedName>
    <definedName name="TRPAS1">[16]Feb!#REF!</definedName>
    <definedName name="TRPAS3">[16]Mar!#REF!</definedName>
    <definedName name="TRPAS4">[16]Apr!#REF!</definedName>
    <definedName name="TRPAS5">[16]May!#REF!</definedName>
    <definedName name="trt">#REF!</definedName>
    <definedName name="try">[241]InputPO_Del!#REF!</definedName>
    <definedName name="tryuio">#REF!</definedName>
    <definedName name="TSALE">#REF!</definedName>
    <definedName name="tt">[242]노무비!#REF!</definedName>
    <definedName name="ttl_dscnt">#REF!</definedName>
    <definedName name="ttr">#REF!</definedName>
    <definedName name="ttt">[243]code!$A$1:$C$7591</definedName>
    <definedName name="Turnover_B_down">#REF!</definedName>
    <definedName name="Turnover_Cost_Brkdown">#REF!</definedName>
    <definedName name="ty" hidden="1">{"cashflow",#N/A,FALSE,"cash flow"}</definedName>
    <definedName name="type">#REF!</definedName>
    <definedName name="Type1">#REF!</definedName>
    <definedName name="TYPEAP">[219]Data!$A$39:$A$41</definedName>
    <definedName name="tyuixgjx" hidden="1">{"sales",#N/A,FALSE,"SALES"}</definedName>
    <definedName name="tyuy" hidden="1">{"cashflow",#N/A,FALSE,"cash flow"}</definedName>
    <definedName name="u">[244]Cashflow!$K$170</definedName>
    <definedName name="U_lab">#REF!</definedName>
    <definedName name="U_mat">#REF!</definedName>
    <definedName name="u64w">#REF!</definedName>
    <definedName name="uhuppc">[114]!uhuppc</definedName>
    <definedName name="ui">#REF!</definedName>
    <definedName name="uiij" hidden="1">{"cashflow",#N/A,FALSE,"cash flow"}</definedName>
    <definedName name="uio">#REF!</definedName>
    <definedName name="uirfuy">[138]เงินกู้ธนชาติ!$F$15</definedName>
    <definedName name="uj">'[135]???'!#REF!</definedName>
    <definedName name="ujkluyo" hidden="1">{#N/A,#N/A,FALSE,"VPM1_12";#N/A,#N/A,FALSE,"VPM2_12";#N/A,#N/A,FALSE,"VPM3_12";#N/A,#N/A,FALSE,"VPM4_12";#N/A,#N/A,FALSE,"CONV1_12";#N/A,#N/A,FALSE,"CONV2_12";#N/A,#N/A,FALSE,"CONV3_12";#N/A,#N/A,FALSE,"CONV4_12"}</definedName>
    <definedName name="unhide">[114]!unhide</definedName>
    <definedName name="Unit">'[106]C001-Lead'!#REF!</definedName>
    <definedName name="unit_lab">#REF!</definedName>
    <definedName name="unit_mat">#REF!</definedName>
    <definedName name="unit_total">#REF!</definedName>
    <definedName name="unnamed">#REF!</definedName>
    <definedName name="unnamed___0">#REF!</definedName>
    <definedName name="unnamed___0___0">#REF!</definedName>
    <definedName name="unnamed___0___0___0">#REF!</definedName>
    <definedName name="unnamed___0___0___0___0">#REF!</definedName>
    <definedName name="unnamed___0___0___0___21">#REF!</definedName>
    <definedName name="unnamed___0___0___21">#REF!</definedName>
    <definedName name="unnamed___0___19">#REF!</definedName>
    <definedName name="unnamed___0___19___0">#REF!</definedName>
    <definedName name="unnamed___0___21">#REF!</definedName>
    <definedName name="unnamed___0___5">#REF!</definedName>
    <definedName name="unnamed___0___5___0">#REF!</definedName>
    <definedName name="unnamed_1">#REF!</definedName>
    <definedName name="unnamed_1___0">#REF!</definedName>
    <definedName name="unnamed_1___0___0">#REF!</definedName>
    <definedName name="unnamed_1___0___0___0">#REF!</definedName>
    <definedName name="unnamed_1___0___0___0___0">#REF!</definedName>
    <definedName name="unnamed_1___0___0___0___0___0">#REF!</definedName>
    <definedName name="unnamed_1___0___0___0___0___21">#REF!</definedName>
    <definedName name="unnamed_1___0___0___0___21">#REF!</definedName>
    <definedName name="unnamed_1___0___0___19">#REF!</definedName>
    <definedName name="unnamed_1___0___0___19___0">#REF!</definedName>
    <definedName name="unnamed_1___0___0___21">#REF!</definedName>
    <definedName name="unnamed_1___0___0___5">#REF!</definedName>
    <definedName name="unnamed_1___0___0___5___0">#REF!</definedName>
    <definedName name="unnamed_1___0___21">#REF!</definedName>
    <definedName name="unnamed_1___0___5">#REF!</definedName>
    <definedName name="unnamed_1___0___5___0">#REF!</definedName>
    <definedName name="unnamed_2">#REF!</definedName>
    <definedName name="unnamed_2___0">#REF!</definedName>
    <definedName name="unnamed_2___0___0">#REF!</definedName>
    <definedName name="unnamed_2___0___0___0">#REF!</definedName>
    <definedName name="unnamed_2___0___0___0___0">#REF!</definedName>
    <definedName name="unnamed_2___0___0___0___0___0">#REF!</definedName>
    <definedName name="unnamed_2___0___0___0___0___21">#REF!</definedName>
    <definedName name="unnamed_2___0___0___0___21">#REF!</definedName>
    <definedName name="unnamed_2___0___0___19">#REF!</definedName>
    <definedName name="unnamed_2___0___0___19___0">#REF!</definedName>
    <definedName name="unnamed_2___0___0___21">#REF!</definedName>
    <definedName name="unnamed_2___0___0___5">#REF!</definedName>
    <definedName name="unnamed_2___0___0___5___0">#REF!</definedName>
    <definedName name="unnamed_2___0___21">#REF!</definedName>
    <definedName name="unnamed_2___0___5">#REF!</definedName>
    <definedName name="unnamed_2___0___5___0">#REF!</definedName>
    <definedName name="unnamed_3">#REF!</definedName>
    <definedName name="unnamed_3___0">#REF!</definedName>
    <definedName name="unnamed_3___0___0">#REF!</definedName>
    <definedName name="unnamed_3___0___21">#REF!</definedName>
    <definedName name="US">'[130]ADJ - RATE'!$B$3</definedName>
    <definedName name="usa">#REF!</definedName>
    <definedName name="USD">#REF!</definedName>
    <definedName name="USDD">#REF!</definedName>
    <definedName name="UTLH1">[245]DW!#REF!</definedName>
    <definedName name="uu">[244]Cashflow!$K$170</definedName>
    <definedName name="uuu">[246]Sheet1!$A$1:$D$3194</definedName>
    <definedName name="uuuu">'[23]เงินกู้ MGC'!$F$15</definedName>
    <definedName name="v">#REF!</definedName>
    <definedName name="validate_Equity_Data">[141]Sheet1!validate_Equity_Data</definedName>
    <definedName name="VALUATION">#REF!</definedName>
    <definedName name="Value_Statistics">#REF!</definedName>
    <definedName name="Values_Entered">IF(Loan_Amount*Interest_Rate*Loan_Years*Loan_Start&gt;0,1,0)</definedName>
    <definedName name="VAT">[219]Data!$A$10:$A$17</definedName>
    <definedName name="vdf">[247]ตั๋วเงินรับ!$F$1</definedName>
    <definedName name="VDFV">#REF!</definedName>
    <definedName name="VDFVFV">#REF!</definedName>
    <definedName name="vdsvs" hidden="1">{#N/A,#N/A,TRUE,"Str.";#N/A,#N/A,TRUE,"Steel &amp; Roof";#N/A,#N/A,TRUE,"Arc.";#N/A,#N/A,TRUE,"Preliminary";#N/A,#N/A,TRUE,"Sum_Prelim"}</definedName>
    <definedName name="VEDFV">[128]เงินกู้ธนชาติ!$G$2</definedName>
    <definedName name="VEN" hidden="1">{#N/A,#N/A,TRUE,"SUM";#N/A,#N/A,TRUE,"EE";#N/A,#N/A,TRUE,"AC";#N/A,#N/A,TRUE,"SN"}</definedName>
    <definedName name="Vendor">[219]Data!$B$1:$B$65536</definedName>
    <definedName name="vf">#REF!</definedName>
    <definedName name="VFVFEV">#REF!</definedName>
    <definedName name="VFVFVV">#REF!</definedName>
    <definedName name="vhj">#REF!</definedName>
    <definedName name="vhubjnk">#REF!</definedName>
    <definedName name="viroj">[39]total!#REF!,[39]total!#REF!,[39]total!#REF!,[39]total!#REF!,[39]total!#REF!,[39]total!#REF!,[39]total!#REF!,[39]total!#REF!,[39]total!#REF!,[39]total!#REF!,[39]total!#REF!,[39]total!#REF!,[39]total!#REF!,[39]total!#REF!,[39]total!#REF!</definedName>
    <definedName name="viroj1">#REF!,#REF!,#REF!,#REF!,#REF!,#REF!,#REF!,#REF!,#REF!,#REF!,#REF!,#REF!,#REF!,#REF!,#REF!,#REF!</definedName>
    <definedName name="viroj2">#REF!,#REF!,#REF!,#REF!,#REF!,#REF!,#REF!,#REF!,#REF!,#REF!,#REF!,#REF!,#REF!,#REF!,#REF!,#REF!</definedName>
    <definedName name="VL">#REF!</definedName>
    <definedName name="vnbvuly" hidden="1">{"income",#N/A,FALSE,"INCOME"}</definedName>
    <definedName name="VO.017re" hidden="1">{#N/A,#N/A,TRUE,"Str.";#N/A,#N/A,TRUE,"Steel &amp; Roof";#N/A,#N/A,TRUE,"Arc.";#N/A,#N/A,TRUE,"Preliminary";#N/A,#N/A,TRUE,"Sum_Prelim"}</definedName>
    <definedName name="VO016revision" hidden="1">{#N/A,#N/A,TRUE,"SUM";#N/A,#N/A,TRUE,"EE";#N/A,#N/A,TRUE,"AC";#N/A,#N/A,TRUE,"SN"}</definedName>
    <definedName name="vut">#REF!</definedName>
    <definedName name="vv">#REF!</definedName>
    <definedName name="VVEVEV">#REF!</definedName>
    <definedName name="vvv">'[86]aug action on pl'!#REF!</definedName>
    <definedName name="vwea">'[82]เงินกู้ MGC'!$E$17</definedName>
    <definedName name="vyfyhj">[88]เงินกู้ธนชาติ!$G$2</definedName>
    <definedName name="w">'[88]เงินกู้ MGC'!$B$4</definedName>
    <definedName name="waikiki">'[8]????-??'!#REF!</definedName>
    <definedName name="Waiting">"Picture 1"</definedName>
    <definedName name="WASH11">[16]Feb!#REF!</definedName>
    <definedName name="WASH12">[16]Feb!#REF!</definedName>
    <definedName name="WASH13">[16]Mar!#REF!</definedName>
    <definedName name="WASH14">[16]Apr!#REF!</definedName>
    <definedName name="WASH15">[16]May!#REF!</definedName>
    <definedName name="WASH16">[18]June!$A$123:$B$126</definedName>
    <definedName name="WASH1AA">[18]JUNE1!$A$188:$E$201</definedName>
    <definedName name="WASH1XX">'[91]7251-02000-02252'!#REF!</definedName>
    <definedName name="WASH21">[16]Feb!#REF!</definedName>
    <definedName name="WASH22">[16]Feb!#REF!</definedName>
    <definedName name="WASH23">[16]Mar!#REF!</definedName>
    <definedName name="WASH24">[16]Apr!#REF!</definedName>
    <definedName name="WASH25">[16]May!#REF!</definedName>
    <definedName name="WASH26">[18]June!$A$129:$B$130</definedName>
    <definedName name="WASH2AA">[18]JUNE1!$A$203:$E$214</definedName>
    <definedName name="WASH2XX">'[91]7251-02000-02252'!#REF!</definedName>
    <definedName name="WASTE1">[16]Feb!#REF!</definedName>
    <definedName name="WASTE2">[16]Feb!#REF!</definedName>
    <definedName name="WASTE3">[16]Mar!#REF!</definedName>
    <definedName name="WASTE4">[16]Apr!#REF!</definedName>
    <definedName name="WASTE5">[16]May!#REF!</definedName>
    <definedName name="WASTE6">[19]JUNE!$A$193:$B$211</definedName>
    <definedName name="WASTEAA">[19]JUNE1!$I$545:$J$575</definedName>
    <definedName name="WASTEXX">'[70]7251-06540'!#REF!</definedName>
    <definedName name="WATAA">[16]JUNE1!$A$185:$E$204</definedName>
    <definedName name="WATXX">'[91]7251-01xxxx'!#REF!</definedName>
    <definedName name="we">[74]เงินกู้ธนชาติ!$E$17</definedName>
    <definedName name="we_4">NA()</definedName>
    <definedName name="weasrdtfgyuij">#REF!</definedName>
    <definedName name="werert">#REF!</definedName>
    <definedName name="werstdyugi">#REF!</definedName>
    <definedName name="WH">[219]Data!$A$19:$A$25</definedName>
    <definedName name="wncashflow" hidden="1">{"cashflow",#N/A,FALSE,"cash flow"}</definedName>
    <definedName name="wq">#REF!</definedName>
    <definedName name="wqwqw" hidden="1">{"cashflow",#N/A,FALSE,"cash flow"}</definedName>
    <definedName name="wr">#REF!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1_lev." hidden="1">{"level1",#N/A,FALSE,"1_LEV";"LEVEL1",#N/A,FALSE,"1_LEV"}</definedName>
    <definedName name="wrn.1_levbt." hidden="1">{"lev1bt",#N/A,FALSE,"1_LEVB-T"}</definedName>
    <definedName name="wrn.2.2" hidden="1">{#N/A,#N/A,FALSE,"17MAY";#N/A,#N/A,FALSE,"24MAY"}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A." hidden="1">{#N/A,#N/A,TRUE,"SUM";#N/A,#N/A,TRUE,"EE";#N/A,#N/A,TRUE,"AC";#N/A,#N/A,TRUE,"SN"}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ILLS._.OF._.QUANTITY." hidden="1">{#N/A,#N/A,TRUE,"Str.";#N/A,#N/A,TRUE,"Steel &amp; Roof";#N/A,#N/A,TRUE,"Arc.";#N/A,#N/A,TRUE,"Preliminary";#N/A,#N/A,TRUE,"Sum_Prelim"}</definedName>
    <definedName name="wrn.BOOK11." hidden="1">{"SUM",#N/A,FALSE,"summary";"BOOK11-1",#N/A,FALSE,"1CityGarden";"BOOK11-2",#N/A,FALSE,"2CountryGarden";"BOOK11-3",#N/A,FALSE,"3JUNGLE";"BOOK11-4CIVIL",#N/A,FALSE,"CIVIL"}</definedName>
    <definedName name="wrn.Boq_summary." hidden="1">{#N/A,#N/A,FALSE,"Sum_BOQ";#N/A,#N/A,FALSE,"Preliminary";#N/A,#N/A,FALSE,"Sum_Prelim";#N/A,#N/A,FALSE,"Prime Cost&amp;Prov_sum"}</definedName>
    <definedName name="wrn.Cashflow." hidden="1">{"cashflow",#N/A,FALSE,"cash flow"}</definedName>
    <definedName name="wrn.conso." hidden="1">{"conso",#N/A,FALSE,"cash flow"}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dep12." hidden="1">{#N/A,#N/A,FALSE,"PM1";#N/A,#N/A,FALSE,"PM2";#N/A,#N/A,FALSE,"PM3";#N/A,#N/A,FALSE,"PM4";#N/A,#N/A,FALSE,"PM5";#N/A,#N/A,FALSE,"PM6";#N/A,#N/A,FALSE,"CM1"}</definedName>
    <definedName name="wrn.DEPART1." hidden="1">{#N/A,#N/A,FALSE,"VPM(1-4)_12";#N/A,#N/A,FALSE,"CONV(1-4)_12"}</definedName>
    <definedName name="wrn.dept1." hidden="1">{#N/A,#N/A,FALSE,"VPM1_12";#N/A,#N/A,FALSE,"VPM2_12";#N/A,#N/A,FALSE,"VPM3_12";#N/A,#N/A,FALSE,"VPM4_12";#N/A,#N/A,FALSE,"CONV1_12";#N/A,#N/A,FALSE,"CONV2_12";#N/A,#N/A,FALSE,"CONV3_12";#N/A,#N/A,FALSE,"CONV4_12"}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ncome." hidden="1">{"income",#N/A,FALSE,"INCOME"}</definedName>
    <definedName name="wrn.index." hidden="1">{"index",#N/A,FALSE,"INDEX"}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Physical._.Count._.Securities." hidden="1">{"Physical Count Securities",#N/A,FALSE,"BFIT B&amp;D Valuation"}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_.report." hidden="1">{"sales",#N/A,FALSE,"SALES"}</definedName>
    <definedName name="wrn.Section._.D." hidden="1">{"Physical Count Securities",#N/A,FALSE,"BFIT B&amp;D Valuation";"Accrued Interest",#N/A,FALSE,"BFIT B&amp;D Valuation";"Major Differences",#N/A,FALSE,"BFIT B&amp;D Valuation";"Print_Bond and Debenture Calculation",#N/A,FALSE,"BFIT B&amp;D Valuation";"Note to FS_Liquidity Risk",#N/A,FALSE,"BFIT B&amp;D Valuation"}</definedName>
    <definedName name="wrn.summ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sd">#REF!</definedName>
    <definedName name="wserdtrftgy">[173]เงินกู้ธนชาติ!$E$17</definedName>
    <definedName name="Wt_d_Avr_Price">#REF!</definedName>
    <definedName name="ww">#REF!</definedName>
    <definedName name="wwe" hidden="1">{"cashflow",#N/A,FALSE,"cash flow"}</definedName>
    <definedName name="wwqq" hidden="1">{"cashflow",#N/A,FALSE,"cash flow"}</definedName>
    <definedName name="WWW">#REF!</definedName>
    <definedName name="www.">[248]TB!$A$1:$H$65536</definedName>
    <definedName name="www..">[248]TB!$A$1:$A$65536</definedName>
    <definedName name="wwww">#REF!</definedName>
    <definedName name="wwwww">[145]เงินกู้ธนชาติ!$F$15</definedName>
    <definedName name="wwwwww">'[145]เงินกู้ MGC'!$F$15</definedName>
    <definedName name="wwwwwww">#REF!</definedName>
    <definedName name="wwwwwwww">[145]เงินกู้ธนชาติ!$E$17</definedName>
    <definedName name="wwwwwwwww">'[145]เงินกู้ MGC'!$E$17</definedName>
    <definedName name="X">[145]เงินกู้ธนชาติ!$B$4</definedName>
    <definedName name="xaxa" hidden="1">{"cashflow",#N/A,FALSE,"cash flow"}</definedName>
    <definedName name="xaxasa" hidden="1">{"cashflow",#N/A,FALSE,"cash flow"}</definedName>
    <definedName name="xaxax" hidden="1">{"cashflow",#N/A,FALSE,"cash flow"}</definedName>
    <definedName name="xazz" hidden="1">{"cashflow",#N/A,FALSE,"cash flow"}</definedName>
    <definedName name="xcv">#REF!</definedName>
    <definedName name="xdcfvgh">#REF!</definedName>
    <definedName name="xfcg">[53]เงินกู้ธนชาติ!$B$4</definedName>
    <definedName name="xjfcl">#REF!</definedName>
    <definedName name="xscvg">#REF!</definedName>
    <definedName name="XSKIC">#REF!</definedName>
    <definedName name="XSKIC2">#REF!</definedName>
    <definedName name="XSKIC3">#REF!</definedName>
    <definedName name="XTRACT">#REF!</definedName>
    <definedName name="xx">'[249]Trial Balance'!$A$1:$H$65536</definedName>
    <definedName name="xxx">#REF!</definedName>
    <definedName name="xxxx" hidden="1">{"cashflow",#N/A,FALSE,"cash flow"}</definedName>
    <definedName name="xxxxxxxx" hidden="1">{"conso",#N/A,FALSE,"cash flow"}</definedName>
    <definedName name="y">#REF!</definedName>
    <definedName name="YARDAA">[18]JUNE1!$A$32:$E$72</definedName>
    <definedName name="YARXX">'[91]7251-02000-02252'!#REF!</definedName>
    <definedName name="YD">[16]Jan!#REF!</definedName>
    <definedName name="YE">#REF!</definedName>
    <definedName name="Year_end">#REF!</definedName>
    <definedName name="YearEnd">'[106]C001-Lead'!#REF!</definedName>
    <definedName name="yfguio">#REF!</definedName>
    <definedName name="yg7ui">[88]เงินกู้ธนชาติ!$B$4</definedName>
    <definedName name="yicfmjnc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yicnmjvbn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yiticfhht" hidden="1">{"hilight1",#N/A,FALSE,"HILIGHT1"}</definedName>
    <definedName name="YourLoan">#REF!</definedName>
    <definedName name="YourRepay">#REF!</definedName>
    <definedName name="YTD">#REF!</definedName>
    <definedName name="yti76" hidden="1">{"hilight2",#N/A,FALSE,"HILIGHT2"}</definedName>
    <definedName name="ytixgfjx" hidden="1">{"revable",#N/A,FALSE,"REVABLE"}</definedName>
    <definedName name="ytuio">#REF!</definedName>
    <definedName name="yu">#REF!</definedName>
    <definedName name="yui">'[250]2002'!$A$2:$H$301</definedName>
    <definedName name="yuitycv" hidden="1">{"index",#N/A,FALSE,"INDEX"}</definedName>
    <definedName name="yuk">#REF!,#REF!</definedName>
    <definedName name="yy">'[10]????-??'!#REF!</definedName>
    <definedName name="yy.Cashflow" hidden="1">{"cashflow",#N/A,FALSE,"cash flow"}</definedName>
    <definedName name="yyy">#REF!</definedName>
    <definedName name="yyyyyy" hidden="1">{"conso",#N/A,FALSE,"cash flow"}</definedName>
    <definedName name="z">[251]เงินกู้ธนชาติ!$G$2</definedName>
    <definedName name="z1q">[23]เงินกู้ธนชาติ!$F$15</definedName>
    <definedName name="ZA">#REF!</definedName>
    <definedName name="zaxa" hidden="1">{"conso",#N/A,FALSE,"cash flow"}</definedName>
    <definedName name="zaza" hidden="1">{"conso",#N/A,FALSE,"cash flow"}</definedName>
    <definedName name="ZERO_e">#REF!</definedName>
    <definedName name="zone_saisie">'[252]Submission Form'!$A$4:$C$5,'[252]Submission Form'!$D$7,'[252]Submission Form'!$D$10:$D$11,'[252]Submission Form'!$D$17:$D$26,'[252]Submission Form'!$D$33</definedName>
    <definedName name="ZS">[253]เงินกู้ธนชาติ!$G$2</definedName>
    <definedName name="zsdfg">#REF!</definedName>
    <definedName name="zxcvb">#REF!</definedName>
    <definedName name="zxcvbmn">'[254]TrialBalance Q3-2002'!$A$1:$H$301</definedName>
    <definedName name="Zxcvbnm">#REF!</definedName>
    <definedName name="zxv">#REF!</definedName>
    <definedName name="zz" hidden="1">{"cashflow",#N/A,FALSE,"cash flow"}</definedName>
    <definedName name="zzz">IF(Loan_Amount*Interest_Rate*Loan_Years*Loan_Start&gt;0,1,0)</definedName>
    <definedName name="zzzz">IF(Loan_Amount*Interest_Rate*Loan_Years*Loan_Start&gt;0,1,0)</definedName>
    <definedName name="zzzzz">Scheduled_Payment+Extra_Payment</definedName>
    <definedName name="เ" hidden="1">{"revsale",#N/A,FALSE,"REV-ยุพดี"}</definedName>
    <definedName name="เงิน">#REF!</definedName>
    <definedName name="เงินฝากประจำ">#REF!</definedName>
    <definedName name="เงินมัดจำอื่อน" hidden="1">#REF!</definedName>
    <definedName name="เชียงใหม่">#REF!</definedName>
    <definedName name="เชียงราย">#REF!</definedName>
    <definedName name="เด้" hidden="1">{#N/A,#N/A,TRUE,"SUM";#N/A,#N/A,TRUE,"EE";#N/A,#N/A,TRUE,"AC";#N/A,#N/A,TRUE,"SN"}</definedName>
    <definedName name="เบ็ดเตล็ด">#REF!</definedName>
    <definedName name="เบิกเบ็ดเตล็ด">#REF!</definedName>
    <definedName name="เบิกโครงสร้าง">#REF!</definedName>
    <definedName name="เบิกไฟฟ้า">#REF!</definedName>
    <definedName name="เบิกบริหาร">#REF!</definedName>
    <definedName name="เบิกปรับอากาศ">#REF!</definedName>
    <definedName name="เบิกสถาปัตย์">#REF!</definedName>
    <definedName name="เบิกสุขาภิบาล">#REF!</definedName>
    <definedName name="เบี้ยประกันจ่ายล่วงหน้า">#REF!</definedName>
    <definedName name="เอ็ม">#REF!</definedName>
    <definedName name="เอ็มคอฟฟี่">#REF!</definedName>
    <definedName name="เอ็มสปอร์ตฃ">#REF!</definedName>
    <definedName name="แ">Scheduled_Payment+Extra_Payment</definedName>
    <definedName name="แบบบ_าน">NA()</definedName>
    <definedName name="แบบบ้าน">[255]Store!$A$3:$D$11</definedName>
    <definedName name="แปลงที่โอน">#REF!</definedName>
    <definedName name="แม่สอด">#REF!</definedName>
    <definedName name="โครงการ">[256]ฐานข้อมูลป้าย!$D$1:$D$96</definedName>
    <definedName name="โครงสร้าง">#REF!</definedName>
    <definedName name="โฉนด">#REF!</definedName>
    <definedName name="โปรโมชั่น">#REF!</definedName>
    <definedName name="โอน">#REF!</definedName>
    <definedName name="โอน3">[257]노무비!#REF!</definedName>
    <definedName name="ใบ" hidden="1">{"'SUMMATION'!$B$2:$I$2"}</definedName>
    <definedName name="ก">#REF!</definedName>
    <definedName name="ก1">'[258]ค่าใช้จ่ายขาย-บริหาร'!#REF!</definedName>
    <definedName name="ก138">'[259]คชจ.ดำเนินงาน6-43'!#REF!</definedName>
    <definedName name="กกก">#REF!</definedName>
    <definedName name="กกดกดก" hidden="1">#REF!</definedName>
    <definedName name="กระบี่">#REF!</definedName>
    <definedName name="กห">#REF!</definedName>
    <definedName name="กหเ">IF(Loan_Amount*Interest_Rate*Loan_Years*Loan_Start&gt;0,1,0)</definedName>
    <definedName name="กำไรขั้นต้นรายโครงการ">#REF!</definedName>
    <definedName name="กุ้ง" hidden="1">{"cashflow",#N/A,FALSE,"cash flow"}</definedName>
    <definedName name="ขวดแตก">[117]ขวดแตกWork1!$C$6:$G$28,[117]ขวดแตกWork1!$C$31:$G$32</definedName>
    <definedName name="ขอนแก่น">#REF!</definedName>
    <definedName name="ฃฃฃ">[260]code!$A$1:$C$7591</definedName>
    <definedName name="คชจ.Q3">[261]Exp!$B$1:$AD$39</definedName>
    <definedName name="คชจ.ลูกบ้าน">[259]รายเดือน!#REF!</definedName>
    <definedName name="คริสตัน">#REF!</definedName>
    <definedName name="จำนวนเงินโอน">#REF!</definedName>
    <definedName name="ชา">#REF!</definedName>
    <definedName name="ชุมพร">#REF!</definedName>
    <definedName name="ด">#REF!</definedName>
    <definedName name="ดดด">[262]code!$A$1:$C$2091</definedName>
    <definedName name="ตรัง">#REF!</definedName>
    <definedName name="ททท">[263]code!$A$1:$C$7591</definedName>
    <definedName name="นครปฐม">#REF!</definedName>
    <definedName name="นครราชสีมา">#REF!</definedName>
    <definedName name="นครศรี">#REF!</definedName>
    <definedName name="นครสวรรค์">#REF!</definedName>
    <definedName name="บ_นท_ด">NA()</definedName>
    <definedName name="บ_นท_ด_5">NA()</definedName>
    <definedName name="บริษัท">#REF!</definedName>
    <definedName name="บันทัด">#REF!</definedName>
    <definedName name="บุญส่ง">#REF!</definedName>
    <definedName name="ปxx">#REF!</definedName>
    <definedName name="ปก32" hidden="1">{"'SUMMATION'!$B$2:$I$2"}</definedName>
    <definedName name="ประเภทนิตยสาร">#REF!</definedName>
    <definedName name="ประจวบ">#REF!</definedName>
    <definedName name="ปัตตานี">#REF!</definedName>
    <definedName name="ผสมใหม่_กรอกขาย">[117]ข้อมูลดิบ!$C$27:$G$27,[117]ข้อมูลดิบ!$C$29:$G$29,[117]ข้อมูลดิบ!$I$2:$I$24</definedName>
    <definedName name="พพพ">[264]code!$A$1:$C$2091</definedName>
    <definedName name="พัฒนาโครงการ" hidden="1">{"hilight2",#N/A,FALSE,"HILIGHT2"}</definedName>
    <definedName name="พัทยา">#REF!</definedName>
    <definedName name="พันธบัตร">#REF!</definedName>
    <definedName name="ฟ">#REF!</definedName>
    <definedName name="ฟ1">#REF!</definedName>
    <definedName name="ฟ1065">#REF!</definedName>
    <definedName name="ฟ1128">#REF!</definedName>
    <definedName name="ฟ218">'[259]คชจ.ดำเนินงาน6-43'!#REF!</definedName>
    <definedName name="ฟ255">'[259]คชจ.ดำเนินงาน6-43'!#REF!</definedName>
    <definedName name="ฟ3">'[258]รายละเอียด-ทรัพย์สิน'!#REF!</definedName>
    <definedName name="ฟ35">#REF!</definedName>
    <definedName name="ฟ420">'[259]คชจ.ดำเนินงาน6-43'!#REF!</definedName>
    <definedName name="ฟ70">'[265]S-5'!#REF!</definedName>
    <definedName name="ฟ80">#REF!</definedName>
    <definedName name="ฟฟฟ" hidden="1">{#N/A,#N/A,TRUE,"Str.";#N/A,#N/A,TRUE,"Steel &amp; Roof";#N/A,#N/A,TRUE,"Arc.";#N/A,#N/A,TRUE,"Preliminary";#N/A,#N/A,TRUE,"Sum_Prelim"}</definedName>
    <definedName name="ฟฟฟฟฟฟ">[126]total!$C$4:$L$8,[126]total!$C$10:$L$31,[126]total!$C$33:$L$35,[126]total!$C$37:$L$37,[126]total!$C$40:$L$52,[126]total!$C$54:$L$71,[126]total!$C$73:$L$81,[126]total!$C$83:$L$93,[126]total!$C$99:$L$107,[126]total!$C$115:$L$117,[126]total!#REF!,[126]total!$C$120:$L$121,[126]total!#REF!,[126]total!$C$123:$L$136,[126]total!$C$139:$L$144,[126]total!$C$146:$L$150,[126]total!$C$152:$L$160,[126]total!$Q$63:$S$66</definedName>
    <definedName name="ฟภ_">NA()</definedName>
    <definedName name="ฟภ__5">NA()</definedName>
    <definedName name="ฟภุ">'[266]ประมาณการประตูหน้าต่าง '!#REF!</definedName>
    <definedName name="ฟห">'[267]SH-F'!$C$1:$G$600</definedName>
    <definedName name="ฟๅ">#REF!</definedName>
    <definedName name="ฟๅจ">#REF!</definedName>
    <definedName name="ภาษีนิติ">#REF!</definedName>
    <definedName name="ภูเก็ต">#REF!</definedName>
    <definedName name="มัดจำ">#REF!</definedName>
    <definedName name="ย8">#REF!</definedName>
    <definedName name="ยอดใช้วัตถุดิบ">[117]ยอดใช้วัตถุดิบ!$B$43:$K$162,[117]ยอดใช้วัตถุดิบ!$C$167,[117]ยอดใช้วัตถุดิบ!$E$167,[117]ยอดใช้วัตถุดิบ!$G$167,[117]ยอดใช้วัตถุดิบ!$I$167,[117]ยอดใช้วัตถุดิบ!$K$167,[117]ยอดใช้วัตถุดิบ!$B$171:$K$171</definedName>
    <definedName name="ยอดผลิต">[117]ยอดผลิต!$C$6:$D$154,[117]ยอดผลิต!$F$6:$G$154,[117]ยอดผลิต!$I$6:$J$154,[117]ยอดผลิต!$L$6:$M$154,[117]ยอดผลิต!$O$6:$P$154</definedName>
    <definedName name="ยอดผลิต_POSTMIX_CH">'[117]ยอดผลิต-POSTMIX'!$B$98:$B$110,'[117]ยอดผลิต-POSTMIX'!$D$98:$D$110,'[117]ยอดผลิต-POSTMIX'!$F$111:$G$111</definedName>
    <definedName name="ยอดผลิต_POSTMIX_KR">'[117]ยอดผลิต-POSTMIX'!$B$29:$B$41,'[117]ยอดผลิต-POSTMIX'!$D$29:$D$41,'[117]ยอดผลิต-POSTMIX'!$F$42:$G$42</definedName>
    <definedName name="ยอดผลิต_POSTMIX_NS">'[117]ยอดผลิต-POSTMIX'!$B$52:$B$64,'[117]ยอดผลิต-POSTMIX'!$D$52:$D$64,'[117]ยอดผลิต-POSTMIX'!$F$65:$G$65</definedName>
    <definedName name="ยอดผลิต_POSTMIX_PT">'[117]ยอดผลิต-POSTMIX'!$B$6:$B$18,'[117]ยอดผลิต-POSTMIX'!$D$6:$D$18,'[117]ยอดผลิต-POSTMIX'!$F$19:$G$19</definedName>
    <definedName name="ยอดผลิต_POSTMIX_SR">'[117]ยอดผลิต-POSTMIX'!$B$75:$B$87,'[117]ยอดผลิต-POSTMIX'!$D$75:$D$87,'[117]ยอดผลิต-POSTMIX'!$F$88:$G$88</definedName>
    <definedName name="ยอดรวมต้นทุนรายโครงการ">#REF!</definedName>
    <definedName name="ยอดรวมรายได้รายโครงการ">#REF!</definedName>
    <definedName name="รหัสเงินกู้__ใหม่">#REF!</definedName>
    <definedName name="รัชดา">#REF!</definedName>
    <definedName name="ราคาขาย">#REF!</definedName>
    <definedName name="ราคาบ้าน">[268]ราคาบ้านแต่ละไตรมาส!$D$1:$G$65536</definedName>
    <definedName name="รายละเอียดข้อมูลดิบ">[117]รายละเอียดข้อมูลดิบ!$C$2:$G$8,[117]รายละเอียดข้อมูลดิบ!$C$12:$G$42,[117]รายละเอียดข้อมูลดิบ!$I$2:$I$45,[117]รายละเอียดข้อมูลดิบ!$C$51:$G$65,[117]รายละเอียดข้อมูลดิบ!$I$51:$I$65</definedName>
    <definedName name="ฤ1">[269]ยานพาหนะ!#REF!</definedName>
    <definedName name="ฤ1121">#REF!</definedName>
    <definedName name="ลูกหนี้" hidden="1">#REF!</definedName>
    <definedName name="ววว">[260]code!$A$1:$C$7591</definedName>
    <definedName name="วอลวิค">#REF!</definedName>
    <definedName name="ศรีนครินทร์">#REF!</definedName>
    <definedName name="ศูนย์คลองตัน">#REF!</definedName>
    <definedName name="สถานะ">#REF!</definedName>
    <definedName name="สระบุรี">#REF!</definedName>
    <definedName name="สรุป_KPI_PJ_11_ช่างสุระชัย_List">#REF!</definedName>
    <definedName name="สรุปรวมงานระบบทั้งหมด">'[270]SH-A'!$C$1:$G$600</definedName>
    <definedName name="สสส">[271]code!$A$1:$D$65536</definedName>
    <definedName name="สะสมก่อนเบ็ดเตล็ด">#REF!</definedName>
    <definedName name="สะสมก่อนโครงสร้าง">#REF!</definedName>
    <definedName name="สะสมก่อนไฟฟ้า">#REF!</definedName>
    <definedName name="สะสมก่อนบริหาร">#REF!</definedName>
    <definedName name="สะสมก่อนปรับอากาศ">#REF!</definedName>
    <definedName name="สะสมก่อนสถาปัตย์">#REF!</definedName>
    <definedName name="สะสมก่อนสุขาภิบาล">#REF!</definedName>
    <definedName name="สัญญาเบ็ดเตล็ด">#REF!</definedName>
    <definedName name="สัญญาโครงสร้าง">#REF!</definedName>
    <definedName name="สัญญาไฟฟ้า">#REF!</definedName>
    <definedName name="สัญญาบริหาร">#REF!</definedName>
    <definedName name="สัญญาปรับอากาศ">#REF!</definedName>
    <definedName name="สัญญาสถาปัตย์">#REF!</definedName>
    <definedName name="สัญญาสุขาภิบาล">#REF!</definedName>
    <definedName name="สิริ">"$"</definedName>
    <definedName name="สุราษฎร์">#REF!</definedName>
    <definedName name="ห418">#REF!</definedName>
    <definedName name="หกดเ">#REF!</definedName>
    <definedName name="หหห">[272]code!$A$1:$C$7591</definedName>
    <definedName name="หาดใหญ่">#REF!</definedName>
    <definedName name="หุ้นกู้">#REF!</definedName>
    <definedName name="อุดร">#REF!</definedName>
    <definedName name="อุตรดิตถ์">#REF!,#REF!,#REF!,#REF!,#REF!,#REF!,#REF!,#REF!,#REF!,#REF!,#REF!,#REF!,#REF!,#REF!,#REF!,#REF!</definedName>
    <definedName name="อุบล">#REF!</definedName>
    <definedName name="าสสา">#REF!</definedName>
    <definedName name="보보봅">'[273]인원계획-미화'!#REF!</definedName>
    <definedName name="셀노트4">[101]노무비!#REF!</definedName>
    <definedName name="연봉">'[168]인원계획-미화'!#REF!</definedName>
    <definedName name="印刷">'[274]03中'!#REF!</definedName>
    <definedName name="\" localSheetId="0">OFFSET(Full_Print,0,0,[1]!Last_Row)</definedName>
    <definedName name="_______________a1" localSheetId="0" hidden="1">{"cashflow",#N/A,FALSE,"CASHFLOW "}</definedName>
    <definedName name="_______________a10" localSheetId="0" hidden="1">{"sales",#N/A,FALSE,"SALES"}</definedName>
    <definedName name="_______________a2" localSheetId="0" hidden="1">{"hilight1",#N/A,FALSE,"HILIGHT1"}</definedName>
    <definedName name="_______________a3" localSheetId="0" hidden="1">{"hilight2",#N/A,FALSE,"HILIGHT2"}</definedName>
    <definedName name="_______________a4" localSheetId="0" hidden="1">{"hilight3",#N/A,FALSE,"HILIGHT3"}</definedName>
    <definedName name="_______________a5" localSheetId="0" hidden="1">{"income",#N/A,FALSE,"INCOME"}</definedName>
    <definedName name="_______________a6" localSheetId="0" hidden="1">{"index",#N/A,FALSE,"INDEX"}</definedName>
    <definedName name="_______________a7" localSheetId="0" hidden="1">{"PRINT_EST",#N/A,FALSE,"ESTMON"}</definedName>
    <definedName name="_______________a8" localSheetId="0" hidden="1">{"revsale",#N/A,FALSE,"REV-ยุพดี"}</definedName>
    <definedName name="_______________a9" localSheetId="0" hidden="1">{"revable",#N/A,FALSE,"REVABLE"}</definedName>
    <definedName name="_____________a1" localSheetId="0" hidden="1">{"cashflow",#N/A,FALSE,"CASHFLOW "}</definedName>
    <definedName name="_____________a10" localSheetId="0" hidden="1">{"sales",#N/A,FALSE,"SALES"}</definedName>
    <definedName name="_____________a2" localSheetId="0" hidden="1">{"hilight1",#N/A,FALSE,"HILIGHT1"}</definedName>
    <definedName name="_____________a3" localSheetId="0" hidden="1">{"hilight2",#N/A,FALSE,"HILIGHT2"}</definedName>
    <definedName name="_____________a4" localSheetId="0" hidden="1">{"hilight3",#N/A,FALSE,"HILIGHT3"}</definedName>
    <definedName name="_____________a5" localSheetId="0" hidden="1">{"income",#N/A,FALSE,"INCOME"}</definedName>
    <definedName name="_____________a6" localSheetId="0" hidden="1">{"index",#N/A,FALSE,"INDEX"}</definedName>
    <definedName name="_____________a7" localSheetId="0" hidden="1">{"PRINT_EST",#N/A,FALSE,"ESTMON"}</definedName>
    <definedName name="_____________a8" localSheetId="0" hidden="1">{"revsale",#N/A,FALSE,"REV-ยุพดี"}</definedName>
    <definedName name="_____________a9" localSheetId="0" hidden="1">{"revable",#N/A,FALSE,"REVABLE"}</definedName>
    <definedName name="___________a1" localSheetId="0" hidden="1">{"cashflow",#N/A,FALSE,"CASHFLOW "}</definedName>
    <definedName name="___________a10" localSheetId="0" hidden="1">{"sales",#N/A,FALSE,"SALES"}</definedName>
    <definedName name="___________a2" localSheetId="0" hidden="1">{"hilight1",#N/A,FALSE,"HILIGHT1"}</definedName>
    <definedName name="___________a3" localSheetId="0" hidden="1">{"hilight2",#N/A,FALSE,"HILIGHT2"}</definedName>
    <definedName name="___________a4" localSheetId="0" hidden="1">{"hilight3",#N/A,FALSE,"HILIGHT3"}</definedName>
    <definedName name="___________a5" localSheetId="0" hidden="1">{"income",#N/A,FALSE,"INCOME"}</definedName>
    <definedName name="___________a6" localSheetId="0" hidden="1">{"index",#N/A,FALSE,"INDEX"}</definedName>
    <definedName name="___________a7" localSheetId="0" hidden="1">{"PRINT_EST",#N/A,FALSE,"ESTMON"}</definedName>
    <definedName name="___________a8" localSheetId="0" hidden="1">{"revsale",#N/A,FALSE,"REV-ยุพดี"}</definedName>
    <definedName name="___________a9" localSheetId="0" hidden="1">{"revable",#N/A,FALSE,"REVABLE"}</definedName>
    <definedName name="__________a1" localSheetId="0" hidden="1">{"cashflow",#N/A,FALSE,"CASHFLOW "}</definedName>
    <definedName name="__________a10" localSheetId="0" hidden="1">{"sales",#N/A,FALSE,"SALES"}</definedName>
    <definedName name="__________a2" localSheetId="0" hidden="1">{"hilight1",#N/A,FALSE,"HILIGHT1"}</definedName>
    <definedName name="__________a3" localSheetId="0" hidden="1">{"hilight2",#N/A,FALSE,"HILIGHT2"}</definedName>
    <definedName name="__________a4" localSheetId="0" hidden="1">{"hilight3",#N/A,FALSE,"HILIGHT3"}</definedName>
    <definedName name="__________a5" localSheetId="0" hidden="1">{"income",#N/A,FALSE,"INCOME"}</definedName>
    <definedName name="__________a6" localSheetId="0" hidden="1">{"index",#N/A,FALSE,"INDEX"}</definedName>
    <definedName name="__________a7" localSheetId="0" hidden="1">{"PRINT_EST",#N/A,FALSE,"ESTMON"}</definedName>
    <definedName name="__________a8" localSheetId="0" hidden="1">{"revsale",#N/A,FALSE,"REV-ยุพดี"}</definedName>
    <definedName name="__________a9" localSheetId="0" hidden="1">{"revable",#N/A,FALSE,"REVABLE"}</definedName>
    <definedName name="______a1" localSheetId="0" hidden="1">{"cashflow",#N/A,FALSE,"CASHFLOW "}</definedName>
    <definedName name="______a10" localSheetId="0" hidden="1">{"sales",#N/A,FALSE,"SALES"}</definedName>
    <definedName name="______a2" localSheetId="0" hidden="1">{"hilight1",#N/A,FALSE,"HILIGHT1"}</definedName>
    <definedName name="______a3" localSheetId="0" hidden="1">{"hilight2",#N/A,FALSE,"HILIGHT2"}</definedName>
    <definedName name="______a4" localSheetId="0" hidden="1">{"hilight3",#N/A,FALSE,"HILIGHT3"}</definedName>
    <definedName name="______a5" localSheetId="0" hidden="1">{"income",#N/A,FALSE,"INCOME"}</definedName>
    <definedName name="______a6" localSheetId="0" hidden="1">{"index",#N/A,FALSE,"INDEX"}</definedName>
    <definedName name="______a7" localSheetId="0" hidden="1">{"PRINT_EST",#N/A,FALSE,"ESTMON"}</definedName>
    <definedName name="______a8" localSheetId="0" hidden="1">{"revsale",#N/A,FALSE,"REV-ยุพดี"}</definedName>
    <definedName name="______a9" localSheetId="0" hidden="1">{"revable",#N/A,FALSE,"REVABLE"}</definedName>
    <definedName name="______V1" localSheetId="0" hidden="1">{"sales",#N/A,FALSE,"SALES"}</definedName>
    <definedName name="_____a1" localSheetId="0" hidden="1">{"cashflow",#N/A,FALSE,"CASHFLOW "}</definedName>
    <definedName name="_____a10" localSheetId="0" hidden="1">{"sales",#N/A,FALSE,"SALES"}</definedName>
    <definedName name="_____a2" localSheetId="0" hidden="1">{"hilight1",#N/A,FALSE,"HILIGHT1"}</definedName>
    <definedName name="_____a3" localSheetId="0" hidden="1">{"hilight2",#N/A,FALSE,"HILIGHT2"}</definedName>
    <definedName name="_____a4" localSheetId="0" hidden="1">{"hilight3",#N/A,FALSE,"HILIGHT3"}</definedName>
    <definedName name="_____a5" localSheetId="0" hidden="1">{"income",#N/A,FALSE,"INCOME"}</definedName>
    <definedName name="_____a6" localSheetId="0" hidden="1">{"index",#N/A,FALSE,"INDEX"}</definedName>
    <definedName name="_____a7" localSheetId="0" hidden="1">{"PRINT_EST",#N/A,FALSE,"ESTMON"}</definedName>
    <definedName name="_____a8" localSheetId="0" hidden="1">{"revsale",#N/A,FALSE,"REV-ยุพดี"}</definedName>
    <definedName name="_____a9" localSheetId="0" hidden="1">{"revable",#N/A,FALSE,"REVABLE"}</definedName>
    <definedName name="_____V1" localSheetId="0" hidden="1">{"sales",#N/A,FALSE,"SALES"}</definedName>
    <definedName name="____a1" localSheetId="0" hidden="1">{"cashflow",#N/A,FALSE,"CASHFLOW "}</definedName>
    <definedName name="____a10" localSheetId="0" hidden="1">{"sales",#N/A,FALSE,"SALES"}</definedName>
    <definedName name="____a2" localSheetId="0" hidden="1">{"hilight1",#N/A,FALSE,"HILIGHT1"}</definedName>
    <definedName name="____a21" localSheetId="0" hidden="1">{"hilight1",#N/A,FALSE,"HILIGHT1"}</definedName>
    <definedName name="____a212" localSheetId="0" hidden="1">{"revable",#N/A,FALSE,"REVABLE"}</definedName>
    <definedName name="____a3" localSheetId="0" hidden="1">{"hilight2",#N/A,FALSE,"HILIGHT2"}</definedName>
    <definedName name="____a4" localSheetId="0" hidden="1">{"hilight3",#N/A,FALSE,"HILIGHT3"}</definedName>
    <definedName name="____a5" localSheetId="0" hidden="1">{"income",#N/A,FALSE,"INCOME"}</definedName>
    <definedName name="____a6" localSheetId="0" hidden="1">{"index",#N/A,FALSE,"INDEX"}</definedName>
    <definedName name="____a7" localSheetId="0" hidden="1">{"PRINT_EST",#N/A,FALSE,"ESTMON"}</definedName>
    <definedName name="____a8" localSheetId="0" hidden="1">{"revsale",#N/A,FALSE,"REV-ยุพดี"}</definedName>
    <definedName name="____a9" localSheetId="0" hidden="1">{"revable",#N/A,FALSE,"REVABLE"}</definedName>
    <definedName name="____eee1" localSheetId="0" hidden="1">{"revsale",#N/A,FALSE,"REV-ยุพดี"}</definedName>
    <definedName name="____FG5" localSheetId="0" hidden="1">{"cashflow",#N/A,FALSE,"cash flow"}</definedName>
    <definedName name="____lll1" localSheetId="0" hidden="1">{"sales",#N/A,FALSE,"SALES"}</definedName>
    <definedName name="____nnn1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V1" localSheetId="0" hidden="1">{"sales",#N/A,FALSE,"SALES"}</definedName>
    <definedName name="___a1" localSheetId="0" hidden="1">{"cashflow",#N/A,FALSE,"CASHFLOW "}</definedName>
    <definedName name="___a10" localSheetId="0" hidden="1">{"sales",#N/A,FALSE,"SALES"}</definedName>
    <definedName name="___a2" localSheetId="0" hidden="1">{"hilight1",#N/A,FALSE,"HILIGHT1"}</definedName>
    <definedName name="___a21" localSheetId="0" hidden="1">{"hilight1",#N/A,FALSE,"HILIGHT1"}</definedName>
    <definedName name="___a212" localSheetId="0" hidden="1">{"revable",#N/A,FALSE,"REVABLE"}</definedName>
    <definedName name="___a3" localSheetId="0" hidden="1">{"hilight2",#N/A,FALSE,"HILIGHT2"}</definedName>
    <definedName name="___a4" localSheetId="0" hidden="1">{"hilight3",#N/A,FALSE,"HILIGHT3"}</definedName>
    <definedName name="___a5" localSheetId="0" hidden="1">{"income",#N/A,FALSE,"INCOME"}</definedName>
    <definedName name="___a6" localSheetId="0" hidden="1">{"index",#N/A,FALSE,"INDEX"}</definedName>
    <definedName name="___a7" localSheetId="0" hidden="1">{"PRINT_EST",#N/A,FALSE,"ESTMON"}</definedName>
    <definedName name="___a8" localSheetId="0" hidden="1">{"revsale",#N/A,FALSE,"REV-ยุพดี"}</definedName>
    <definedName name="___a9" localSheetId="0" hidden="1">{"revable",#N/A,FALSE,"REVABLE"}</definedName>
    <definedName name="___eee1" localSheetId="0" hidden="1">{"revsale",#N/A,FALSE,"REV-ยุพดี"}</definedName>
    <definedName name="___FG5" localSheetId="0" hidden="1">{"cashflow",#N/A,FALSE,"cash flow"}</definedName>
    <definedName name="___lll1" localSheetId="0" hidden="1">{"sales",#N/A,FALSE,"SALES"}</definedName>
    <definedName name="___nnn1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V1" localSheetId="0" hidden="1">{"sales",#N/A,FALSE,"SALES"}</definedName>
    <definedName name="__a1" localSheetId="0" hidden="1">{"cashflow",#N/A,FALSE,"CASHFLOW "}</definedName>
    <definedName name="__a10" localSheetId="0" hidden="1">{"sales",#N/A,FALSE,"SALES"}</definedName>
    <definedName name="__a2" localSheetId="0" hidden="1">{"hilight1",#N/A,FALSE,"HILIGHT1"}</definedName>
    <definedName name="__a21" localSheetId="0" hidden="1">{"hilight1",#N/A,FALSE,"HILIGHT1"}</definedName>
    <definedName name="__a212" localSheetId="0" hidden="1">{"revable",#N/A,FALSE,"REVABLE"}</definedName>
    <definedName name="__a3" localSheetId="0" hidden="1">{"hilight2",#N/A,FALSE,"HILIGHT2"}</definedName>
    <definedName name="__a4" localSheetId="0" hidden="1">{"hilight3",#N/A,FALSE,"HILIGHT3"}</definedName>
    <definedName name="__a5" localSheetId="0" hidden="1">{"income",#N/A,FALSE,"INCOME"}</definedName>
    <definedName name="__a6" localSheetId="0" hidden="1">{"index",#N/A,FALSE,"INDEX"}</definedName>
    <definedName name="__a7" localSheetId="0" hidden="1">{"PRINT_EST",#N/A,FALSE,"ESTMON"}</definedName>
    <definedName name="__a8" localSheetId="0" hidden="1">{"revsale",#N/A,FALSE,"REV-ยุพดี"}</definedName>
    <definedName name="__a9" localSheetId="0" hidden="1">{"revable",#N/A,FALSE,"REVABLE"}</definedName>
    <definedName name="__eee1" localSheetId="0" hidden="1">{"revsale",#N/A,FALSE,"REV-ยุพดี"}</definedName>
    <definedName name="__FG5" localSheetId="0" hidden="1">{"cashflow",#N/A,FALSE,"cash flow"}</definedName>
    <definedName name="__lll1" localSheetId="0" hidden="1">{"sales",#N/A,FALSE,"SALES"}</definedName>
    <definedName name="__nnn1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V1" localSheetId="0" hidden="1">{"sales",#N/A,FALSE,"SALES"}</definedName>
    <definedName name="_10000" localSheetId="0" hidden="1">{"hilight1",#N/A,FALSE,"HILIGHT1"}</definedName>
    <definedName name="_a1" localSheetId="0" hidden="1">{"cashflow",#N/A,FALSE,"CASHFLOW "}</definedName>
    <definedName name="_a10" localSheetId="0" hidden="1">{"sales",#N/A,FALSE,"SALES"}</definedName>
    <definedName name="_a2" localSheetId="0" hidden="1">{"hilight1",#N/A,FALSE,"HILIGHT1"}</definedName>
    <definedName name="_a21" localSheetId="0" hidden="1">{"hilight1",#N/A,FALSE,"HILIGHT1"}</definedName>
    <definedName name="_a212" localSheetId="0" hidden="1">{"revable",#N/A,FALSE,"REVABLE"}</definedName>
    <definedName name="_a3" localSheetId="0" hidden="1">{"hilight2",#N/A,FALSE,"HILIGHT2"}</definedName>
    <definedName name="_a4" localSheetId="0" hidden="1">{"hilight3",#N/A,FALSE,"HILIGHT3"}</definedName>
    <definedName name="_a5" localSheetId="0" hidden="1">{"income",#N/A,FALSE,"INCOME"}</definedName>
    <definedName name="_a6" localSheetId="0" hidden="1">{"index",#N/A,FALSE,"INDEX"}</definedName>
    <definedName name="_a7" localSheetId="0" hidden="1">{"PRINT_EST",#N/A,FALSE,"ESTMON"}</definedName>
    <definedName name="_a8" localSheetId="0" hidden="1">{"revsale",#N/A,FALSE,"REV-ยุพดี"}</definedName>
    <definedName name="_a9" localSheetId="0" hidden="1">{"revable",#N/A,FALSE,"REVABLE"}</definedName>
    <definedName name="_aa" localSheetId="0" hidden="1">{"hilight3",#N/A,FALSE,"HILIGHT3"}</definedName>
    <definedName name="_eee1" localSheetId="0" hidden="1">{"revsale",#N/A,FALSE,"REV-ยุพดี"}</definedName>
    <definedName name="_FG5" localSheetId="0" hidden="1">{"cashflow",#N/A,FALSE,"cash flow"}</definedName>
    <definedName name="_kvs1" localSheetId="0" hidden="1">{#N/A,#N/A,FALSE,"COVER1.XLS ";#N/A,#N/A,FALSE,"RACT1.XLS";#N/A,#N/A,FALSE,"RACT2.XLS";#N/A,#N/A,FALSE,"ECCMP";#N/A,#N/A,FALSE,"WELDER.XLS"}</definedName>
    <definedName name="_kvs2" localSheetId="0" hidden="1">{#N/A,#N/A,FALSE,"COVER1.XLS ";#N/A,#N/A,FALSE,"RACT1.XLS";#N/A,#N/A,FALSE,"RACT2.XLS";#N/A,#N/A,FALSE,"ECCMP";#N/A,#N/A,FALSE,"WELDER.XLS"}</definedName>
    <definedName name="_kvs5" localSheetId="0" hidden="1">{#N/A,#N/A,FALSE,"COVER.XLS";#N/A,#N/A,FALSE,"RACT1.XLS";#N/A,#N/A,FALSE,"RACT2.XLS";#N/A,#N/A,FALSE,"ECCMP";#N/A,#N/A,FALSE,"WELDER.XLS"}</definedName>
    <definedName name="_kvs8" localSheetId="0" hidden="1">{#N/A,#N/A,FALSE,"COVER1.XLS ";#N/A,#N/A,FALSE,"RACT1.XLS";#N/A,#N/A,FALSE,"RACT2.XLS";#N/A,#N/A,FALSE,"ECCMP";#N/A,#N/A,FALSE,"WELDER.XLS"}</definedName>
    <definedName name="_lk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ll1" localSheetId="0" hidden="1">{"sales",#N/A,FALSE,"SALES"}</definedName>
    <definedName name="_nnn1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P1000" localSheetId="0" hidden="1">{"cashflow",#N/A,FALSE,"cash flow"}</definedName>
    <definedName name="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V1" localSheetId="0" hidden="1">{"sales",#N/A,FALSE,"SALES"}</definedName>
    <definedName name="aaa" localSheetId="0" hidden="1">{"conso",#N/A,FALSE,"cash flow"}</definedName>
    <definedName name="aaaa" localSheetId="0" hidden="1">{"cashflow",#N/A,FALSE,"cash flow"}</definedName>
    <definedName name="aaaaa" localSheetId="0" hidden="1">{"conso",#N/A,FALSE,"cash flow"}</definedName>
    <definedName name="aaaaaaa" localSheetId="0" hidden="1">{"conso",#N/A,FALSE,"cash flow"}</definedName>
    <definedName name="aaaab" localSheetId="0" hidden="1">{"conso",#N/A,FALSE,"cash flow"}</definedName>
    <definedName name="aaag" localSheetId="0" hidden="1">{#N/A,#N/A,TRUE,"SUM";#N/A,#N/A,TRUE,"EE";#N/A,#N/A,TRUE,"AC";#N/A,#N/A,TRUE,"SN"}</definedName>
    <definedName name="afsafsfsa" localSheetId="0" hidden="1">{"cashflow",#N/A,FALSE,"cash flow"}</definedName>
    <definedName name="afsdf" localSheetId="0" hidden="1">{"cashflow",#N/A,FALSE,"cash flow"}</definedName>
    <definedName name="aqaq" localSheetId="0" hidden="1">{"cashflow",#N/A,FALSE,"cash flow"}</definedName>
    <definedName name="asd" localSheetId="0" hidden="1">{#N/A,#N/A,TRUE,"Str.";#N/A,#N/A,TRUE,"Steel &amp; Roof";#N/A,#N/A,TRUE,"Arc.";#N/A,#N/A,TRUE,"Preliminary";#N/A,#N/A,TRUE,"Sum_Prelim"}</definedName>
    <definedName name="ass" localSheetId="0" hidden="1">{"revable",#N/A,FALSE,"REVABLE"}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xaax" localSheetId="0" hidden="1">{"cashflow",#N/A,FALSE,"cash flow"}</definedName>
    <definedName name="axaxax" localSheetId="0" hidden="1">{"conso",#N/A,FALSE,"cash flow"}</definedName>
    <definedName name="bbbb" localSheetId="0" hidden="1">{"cashflow",#N/A,FALSE,"cash flow"}</definedName>
    <definedName name="BIGC" localSheetId="0" hidden="1">{#N/A,#N/A,TRUE,"Str.";#N/A,#N/A,TRUE,"Steel &amp; Roof";#N/A,#N/A,TRUE,"Arc.";#N/A,#N/A,TRUE,"Preliminary";#N/A,#N/A,TRUE,"Sum_Prelim"}</definedName>
    <definedName name="BIGC1" localSheetId="0" hidden="1">{#N/A,#N/A,TRUE,"Str.";#N/A,#N/A,TRUE,"Steel &amp; Roof";#N/A,#N/A,TRUE,"Arc.";#N/A,#N/A,TRUE,"Preliminary";#N/A,#N/A,TRUE,"Sum_Prelim"}</definedName>
    <definedName name="bk" localSheetId="0" hidden="1">{"cashflow",#N/A,FALSE,"cash flow"}</definedName>
    <definedName name="CA" localSheetId="0" hidden="1">{#N/A,#N/A,TRUE,"SUM";#N/A,#N/A,TRUE,"EE";#N/A,#N/A,TRUE,"AC";#N/A,#N/A,TRUE,"SN"}</definedName>
    <definedName name="Cal" localSheetId="0" hidden="1">{"conso",#N/A,FALSE,"cash flow"}</definedName>
    <definedName name="Cal.Dep." localSheetId="0" hidden="1">{"cashflow",#N/A,FALSE,"cash flow"}</definedName>
    <definedName name="ccc" localSheetId="0" hidden="1">{"PRINT_EST",#N/A,FALSE,"ESTMON"}</definedName>
    <definedName name="cccc" localSheetId="0" hidden="1">{"PRINT_EST",#N/A,FALSE,"ESTMON"}</definedName>
    <definedName name="cdu" localSheetId="0" hidden="1">{#N/A,#N/A,FALSE,"COVER.XLS";#N/A,#N/A,FALSE,"RACT1.XLS";#N/A,#N/A,FALSE,"RACT2.XLS";#N/A,#N/A,FALSE,"ECCMP";#N/A,#N/A,FALSE,"WELDER.XLS"}</definedName>
    <definedName name="cf" localSheetId="0" hidden="1">{"cashflow",#N/A,FALSE,"cash flow"}</definedName>
    <definedName name="cghjto7ify7u" localSheetId="0" hidden="1">{"revsale",#N/A,FALSE,"REV-ยุพดี"}</definedName>
    <definedName name="chai" localSheetId="0" hidden="1">{"conso",#N/A,FALSE,"cash flow"}</definedName>
    <definedName name="channelexpense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et" localSheetId="0">IF(Loan_Amount*Interest_Rate*Loan_Years*Loan_Start&gt;0,1,0)</definedName>
    <definedName name="chjcghj" localSheetId="0" hidden="1">{"PRINT_EST",#N/A,FALSE,"ESTMON"}</definedName>
    <definedName name="Coedfjoaesf" localSheetId="0" hidden="1">{"cashflow",#N/A,FALSE,"cash flow"}</definedName>
    <definedName name="CPP" localSheetId="0" hidden="1">{"cashflow",#N/A,FALSE,"cash flow"}</definedName>
    <definedName name="CSODJWO" localSheetId="0" hidden="1">{#N/A,#N/A,TRUE,"SUM";#N/A,#N/A,TRUE,"EE";#N/A,#N/A,TRUE,"AC";#N/A,#N/A,TRUE,"SN"}</definedName>
    <definedName name="culcnmc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CURVE" localSheetId="0" hidden="1">{#N/A,#N/A,FALSE,"COVER1.XLS ";#N/A,#N/A,FALSE,"RACT1.XLS";#N/A,#N/A,FALSE,"RACT2.XLS";#N/A,#N/A,FALSE,"ECCMP";#N/A,#N/A,FALSE,"WELDER.XLS"}</definedName>
    <definedName name="dd" localSheetId="0" hidden="1">{"conso",#N/A,FALSE,"cash flow"}</definedName>
    <definedName name="Depp" localSheetId="0" hidden="1">{"cashflow",#N/A,FALSE,"cash flow"}</definedName>
    <definedName name="DEWSLDW" localSheetId="0" hidden="1">{#N/A,#N/A,TRUE,"SUM";#N/A,#N/A,TRUE,"EE";#N/A,#N/A,TRUE,"AC";#N/A,#N/A,TRUE,"SN"}</definedName>
    <definedName name="DFDFDS" localSheetId="0" hidden="1">{#N/A,#N/A,TRUE,"SUM";#N/A,#N/A,TRUE,"EE";#N/A,#N/A,TRUE,"AC";#N/A,#N/A,TRUE,"SN"}</definedName>
    <definedName name="DFDFSDFSD" localSheetId="0" hidden="1">{#N/A,#N/A,TRUE,"SUM";#N/A,#N/A,TRUE,"EE";#N/A,#N/A,TRUE,"AC";#N/A,#N/A,TRUE,"SN"}</definedName>
    <definedName name="DFF" localSheetId="0" hidden="1">{#N/A,#N/A,TRUE,"SUM";#N/A,#N/A,TRUE,"EE";#N/A,#N/A,TRUE,"AC";#N/A,#N/A,TRUE,"SN"}</definedName>
    <definedName name="dfgf" localSheetId="0" hidden="1">{#N/A,#N/A,FALSE,"PM1";#N/A,#N/A,FALSE,"PM2";#N/A,#N/A,FALSE,"PM3";#N/A,#N/A,FALSE,"PM4";#N/A,#N/A,FALSE,"PM5";#N/A,#N/A,FALSE,"PM6";#N/A,#N/A,FALSE,"CM1"}</definedName>
    <definedName name="dgfgfd" localSheetId="0" hidden="1">{#N/A,#N/A,FALSE,"COVER.XLS";#N/A,#N/A,FALSE,"RACT1.XLS";#N/A,#N/A,FALSE,"RACT2.XLS";#N/A,#N/A,FALSE,"ECCMP";#N/A,#N/A,FALSE,"WELDER.XLS"}</definedName>
    <definedName name="dklsfj" localSheetId="0" hidden="1">{"conso",#N/A,FALSE,"cash flow"}</definedName>
    <definedName name="dsds" localSheetId="0" hidden="1">{"cashflow",#N/A,FALSE,"cash flow"}</definedName>
    <definedName name="DSJKLDE" localSheetId="0" hidden="1">{#N/A,#N/A,TRUE,"SUM";#N/A,#N/A,TRUE,"EE";#N/A,#N/A,TRUE,"AC";#N/A,#N/A,TRUE,"SN"}</definedName>
    <definedName name="eeee" localSheetId="0" hidden="1">{"revsale",#N/A,FALSE,"REV-ยุพดี"}</definedName>
    <definedName name="eeee1" localSheetId="0" hidden="1">{"revsale",#N/A,FALSE,"REV-ยุพดี"}</definedName>
    <definedName name="eg" localSheetId="0" hidden="1">{#N/A,#N/A,TRUE,"Str.";#N/A,#N/A,TRUE,"Steel &amp; Roof";#N/A,#N/A,TRUE,"Arc.";#N/A,#N/A,TRUE,"Preliminary";#N/A,#N/A,TRUE,"Sum_Prelim"}</definedName>
    <definedName name="eqq" localSheetId="0" hidden="1">{"cashflow",#N/A,FALSE,"cash flow"}</definedName>
    <definedName name="Equity_Del_Item" localSheetId="0">[141]!Equity_Del_Item</definedName>
    <definedName name="Equity_Ins_Item" localSheetId="0">[141]!Equity_Ins_Item</definedName>
    <definedName name="eve" localSheetId="0" hidden="1">{"conso",#N/A,FALSE,"cash flow"}</definedName>
    <definedName name="ewew" localSheetId="0" hidden="1">{"cashflow",#N/A,FALSE,"cash flow"}</definedName>
    <definedName name="fchfgh" localSheetId="0" hidden="1">{#N/A,#N/A,FALSE,"VPM(1-4)_12";#N/A,#N/A,FALSE,"CONV(1-4)_12"}</definedName>
    <definedName name="fddfddfdf" localSheetId="0" hidden="1">{"cashflow",#N/A,FALSE,"cash flow"}</definedName>
    <definedName name="FDFDSF" localSheetId="0" hidden="1">{#N/A,#N/A,TRUE,"SUM";#N/A,#N/A,TRUE,"EE";#N/A,#N/A,TRUE,"AC";#N/A,#N/A,TRUE,"SN"}</definedName>
    <definedName name="fdfsdfs" localSheetId="0" hidden="1">{#N/A,#N/A,TRUE,"SUM";#N/A,#N/A,TRUE,"EE";#N/A,#N/A,TRUE,"AC";#N/A,#N/A,TRUE,"SN"}</definedName>
    <definedName name="fdkjgsl" localSheetId="0" hidden="1">{"cashflow",#N/A,FALSE,"cash flow"}</definedName>
    <definedName name="fdsfdv" localSheetId="0" hidden="1">{#N/A,#N/A,TRUE,"Str.";#N/A,#N/A,TRUE,"Steel &amp; Roof";#N/A,#N/A,TRUE,"Arc.";#N/A,#N/A,TRUE,"Preliminary";#N/A,#N/A,TRUE,"Sum_Prelim"}</definedName>
    <definedName name="ffffd" localSheetId="0" hidden="1">{#N/A,#N/A,TRUE,"SUM";#N/A,#N/A,TRUE,"EE";#N/A,#N/A,TRUE,"AC";#N/A,#N/A,TRUE,"SN"}</definedName>
    <definedName name="fgff" localSheetId="0" hidden="1">{#N/A,#N/A,TRUE,"SUM";#N/A,#N/A,TRUE,"EE";#N/A,#N/A,TRUE,"AC";#N/A,#N/A,TRUE,"SN"}</definedName>
    <definedName name="fgjcgju" localSheetId="0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SDFSDF" localSheetId="0" hidden="1">{#N/A,#N/A,TRUE,"SUM";#N/A,#N/A,TRUE,"EE";#N/A,#N/A,TRUE,"AC";#N/A,#N/A,TRUE,"SN"}</definedName>
    <definedName name="ft" localSheetId="0" hidden="1">{"cashflow",#N/A,FALSE,"cash flow"}</definedName>
    <definedName name="GG" localSheetId="0" hidden="1">{#N/A,#N/A,TRUE,"SUM";#N/A,#N/A,TRUE,"EE";#N/A,#N/A,TRUE,"AC";#N/A,#N/A,TRUE,"SN"}</definedName>
    <definedName name="ghjcvgh" localSheetId="0" hidden="1">{"hilight3",#N/A,FALSE,"HILIGHT3"}</definedName>
    <definedName name="GS" localSheetId="0" hidden="1">{#N/A,#N/A,TRUE,"Str.";#N/A,#N/A,TRUE,"Steel &amp; Roof";#N/A,#N/A,TRUE,"Arc.";#N/A,#N/A,TRUE,"Preliminary";#N/A,#N/A,TRUE,"Sum_Prelim"}</definedName>
    <definedName name="Hardware" localSheetId="0" hidden="1">{#N/A,#N/A,TRUE,"Str.";#N/A,#N/A,TRUE,"Steel &amp; Roof";#N/A,#N/A,TRUE,"Arc.";#N/A,#N/A,TRUE,"Preliminary";#N/A,#N/A,TRUE,"Sum_Prelim"}</definedName>
    <definedName name="hghkh" localSheetId="0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h" localSheetId="0" hidden="1">{"conso",#N/A,FALSE,"cash flow"}</definedName>
    <definedName name="hhh" localSheetId="0" hidden="1">{"lev1bt",#N/A,FALSE,"1_LEVB-T"}</definedName>
    <definedName name="hhkh" localSheetId="0" hidden="1">{"lev2ytd",#N/A,FALSE,"2_LEVYTD"}</definedName>
    <definedName name="hjkhjk" localSheetId="0" hidden="1">{"cashflow",#N/A,FALSE,"CASHFLOW "}</definedName>
    <definedName name="hkkjhkj" localSheetId="0" hidden="1">{"balance",#N/A,FALSE,"BALANCE"}</definedName>
    <definedName name="hkuh" localSheetId="0" hidden="1">{"conso",#N/A,FALSE,"cash flow"}</definedName>
    <definedName name="hl" localSheetId="0" hidden="1">{"conso",#N/A,FALSE,"cash flow"}</definedName>
    <definedName name="hmg" localSheetId="0" hidden="1">{"cashflow",#N/A,FALSE,"cash flow"}</definedName>
    <definedName name="HTML_Control" localSheetId="0" hidden="1">{"'Eng (page2)'!$A$1:$D$52"}</definedName>
    <definedName name="hu" localSheetId="0" hidden="1">{"cashflow",#N/A,FALSE,"cash flow"}</definedName>
    <definedName name="jdskjsdfdsjf" localSheetId="0" hidden="1">{"conso",#N/A,FALSE,"cash flow"}</definedName>
    <definedName name="jk" localSheetId="0" hidden="1">{"cashflow",#N/A,FALSE,"cash flow"}</definedName>
    <definedName name="JKDFSJCSDKJ" localSheetId="0" hidden="1">{#N/A,#N/A,TRUE,"SUM";#N/A,#N/A,TRUE,"EE";#N/A,#N/A,TRUE,"AC";#N/A,#N/A,TRUE,"SN"}</definedName>
    <definedName name="ju\" localSheetId="0" hidden="1">{"cashflow",#N/A,FALSE,"cash flow"}</definedName>
    <definedName name="KHJGDFGFHGHJ" localSheetId="0" hidden="1">{"cashflow",#N/A,FALSE,"cash flow"}</definedName>
    <definedName name="ki" localSheetId="0" hidden="1">{"conso",#N/A,FALSE,"cash flow"}</definedName>
    <definedName name="kskk" localSheetId="0" hidden="1">{#N/A,#N/A,FALSE,"COVER.XLS";#N/A,#N/A,FALSE,"RACT1.XLS";#N/A,#N/A,FALSE,"RACT2.XLS";#N/A,#N/A,FALSE,"ECCMP";#N/A,#N/A,FALSE,"WELDER.XLS"}</definedName>
    <definedName name="kvs" localSheetId="0" hidden="1">{#N/A,#N/A,FALSE,"COVER1.XLS ";#N/A,#N/A,FALSE,"RACT1.XLS";#N/A,#N/A,FALSE,"RACT2.XLS";#N/A,#N/A,FALSE,"ECCMP";#N/A,#N/A,FALSE,"WELDER.XLS"}</definedName>
    <definedName name="l" localSheetId="0" hidden="1">{"cashflow",#N/A,FALSE,"cash flow"}</definedName>
    <definedName name="lll" localSheetId="0" hidden="1">{"sales",#N/A,FALSE,"SALES"}</definedName>
    <definedName name="lllll" localSheetId="0" hidden="1">{"conso",#N/A,FALSE,"cash flow"}</definedName>
    <definedName name="llllll" localSheetId="0" hidden="1">{"Physical Count Securities",#N/A,FALSE,"BFIT B&amp;D Valuation"}</definedName>
    <definedName name="lvjksdl" localSheetId="0" hidden="1">{"conso",#N/A,FALSE,"cash flow"}</definedName>
    <definedName name="m." localSheetId="0" hidden="1">{"conso",#N/A,FALSE,"cash flow"}</definedName>
    <definedName name="mi" localSheetId="0" hidden="1">{"conso",#N/A,FALSE,"cash flow"}</definedName>
    <definedName name="mj" localSheetId="0" hidden="1">{#N/A,#N/A,TRUE,"Str.";#N/A,#N/A,TRUE,"Steel &amp; Roof";#N/A,#N/A,TRUE,"Arc.";#N/A,#N/A,TRUE,"Preliminary";#N/A,#N/A,TRUE,"Sum_Prelim"}</definedName>
    <definedName name="mlk" localSheetId="0" hidden="1">{"cashflow",#N/A,FALSE,"cash flow"}</definedName>
    <definedName name="mm" localSheetId="0" hidden="1">{"cashflow",#N/A,FALSE,"cash flow"}</definedName>
    <definedName name="Mvdlsgjporg" localSheetId="0">IF(Loan_Amount*Interest_Rate*Loan_Years*Loan_Start&gt;0,1,0)</definedName>
    <definedName name="ni" localSheetId="0" hidden="1">{"conso",#N/A,FALSE,"cash flow"}</definedName>
    <definedName name="nnn" localSheetId="0" hidden="1">{"conso",#N/A,FALSE,"cash flow"}</definedName>
    <definedName name="nu" localSheetId="0" hidden="1">{"cashflow",#N/A,FALSE,"cash flow"}</definedName>
    <definedName name="nu." localSheetId="0" hidden="1">{"cashflow",#N/A,FALSE,"cash flow"}</definedName>
    <definedName name="Number_of_Payments" localSheetId="0">MATCH(0.01,End_Bal,-1)+1</definedName>
    <definedName name="number_project" localSheetId="0">{1,2,3,4,5,6,7,8,9,10,11,12,13,14,15,16,17,18,19,20}</definedName>
    <definedName name="old" localSheetId="0" hidden="1">{"cashflow",#N/A,FALSE,"cash flow"}</definedName>
    <definedName name="or" localSheetId="0" hidden="1">{#N/A,#N/A,TRUE,"SUM";#N/A,#N/A,TRUE,"EE";#N/A,#N/A,TRUE,"AC";#N/A,#N/A,TRUE,"SN"}</definedName>
    <definedName name="Payment_Date" localSheetId="0">DATE(YEAR([201]!Loan_Start),MONTH([201]!Loan_Start)+Payment_Number,DAY([201]!Loan_Start))</definedName>
    <definedName name="pl" localSheetId="0" hidden="1">{"conso",#N/A,FALSE,"cash flow"}</definedName>
    <definedName name="pop" localSheetId="0" hidden="1">{"cashflow",#N/A,FALSE,"cash flow"}</definedName>
    <definedName name="Print_a" localSheetId="0">[205]!Print_a</definedName>
    <definedName name="Print_Area_Reset" localSheetId="0">OFFSET(Full_Print,0,0,Last_Row)</definedName>
    <definedName name="qaqa" localSheetId="0" hidden="1">{"conso",#N/A,FALSE,"cash flow"}</definedName>
    <definedName name="qaqas" localSheetId="0" hidden="1">{"cashflow",#N/A,FALSE,"cash flow"}</definedName>
    <definedName name="qaqasa" localSheetId="0" hidden="1">{"conso",#N/A,FALSE,"cash flow"}</definedName>
    <definedName name="qaqass" localSheetId="0" hidden="1">{"conso",#N/A,FALSE,"cash flow"}</definedName>
    <definedName name="qqqqq" localSheetId="0" hidden="1">{"cashflow",#N/A,FALSE,"cash flow"}</definedName>
    <definedName name="qqqqqq" localSheetId="0" hidden="1">{"cashflow",#N/A,FALSE,"cash flow"}</definedName>
    <definedName name="qwqwq" localSheetId="0" hidden="1">{"cashflow",#N/A,FALSE,"cash flow"}</definedName>
    <definedName name="rer" localSheetId="0" hidden="1">{"cashflow",#N/A,FALSE,"cash flow"}</definedName>
    <definedName name="rere" localSheetId="0" hidden="1">{"conso",#N/A,FALSE,"cash flow"}</definedName>
    <definedName name="res_sum" localSheetId="0" hidden="1">{#N/A,#N/A,FALSE,"COVER1.XLS ";#N/A,#N/A,FALSE,"RACT1.XLS";#N/A,#N/A,FALSE,"RACT2.XLS";#N/A,#N/A,FALSE,"ECCMP";#N/A,#N/A,FALSE,"WELDER.XLS"}</definedName>
    <definedName name="rwere" localSheetId="0" hidden="1">{#N/A,#N/A,FALSE,"COVER1.XLS ";#N/A,#N/A,FALSE,"RACT1.XLS";#N/A,#N/A,FALSE,"RACT2.XLS";#N/A,#N/A,FALSE,"ECCMP";#N/A,#N/A,FALSE,"WELDER.XLS"}</definedName>
    <definedName name="sa" localSheetId="0" hidden="1">{#N/A,#N/A,TRUE,"Str.";#N/A,#N/A,TRUE,"Steel &amp; Roof";#N/A,#N/A,TRUE,"Arc.";#N/A,#N/A,TRUE,"Preliminary";#N/A,#N/A,TRUE,"Sum_Prelim"}</definedName>
    <definedName name="scscsc" localSheetId="0" hidden="1">{"cashflow",#N/A,FALSE,"cash flow"}</definedName>
    <definedName name="sdasd" localSheetId="0" hidden="1">{"cashflow",#N/A,FALSE,"CASHFLOW "}</definedName>
    <definedName name="sheet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les" localSheetId="0" hidden="1">{#N/A,#N/A,FALSE,"COVER.XLS";#N/A,#N/A,FALSE,"RACT1.XLS";#N/A,#N/A,FALSE,"RACT2.XLS";#N/A,#N/A,FALSE,"ECCMP";#N/A,#N/A,FALSE,"WELDER.XLS"}</definedName>
    <definedName name="so" localSheetId="0" hidden="1">{#N/A,#N/A,TRUE,"SUM";#N/A,#N/A,TRUE,"EE";#N/A,#N/A,TRUE,"AC";#N/A,#N/A,TRUE,"SN"}</definedName>
    <definedName name="ss" localSheetId="0" hidden="1">{"conso",#N/A,FALSE,"cash flow"}</definedName>
    <definedName name="ssss" localSheetId="0" hidden="1">{"conso",#N/A,FALSE,"cash flow"}</definedName>
    <definedName name="sssssss" localSheetId="0" hidden="1">{"cashflow",#N/A,FALSE,"cash flow"}</definedName>
    <definedName name="ssssssss" localSheetId="0" hidden="1">{"cashflow",#N/A,FALSE,"cash flow"}</definedName>
    <definedName name="thfjjf" localSheetId="0" hidden="1">{#N/A,#N/A,TRUE,"SUM";#N/A,#N/A,TRUE,"EE";#N/A,#N/A,TRUE,"AC";#N/A,#N/A,TRUE,"SN"}</definedName>
    <definedName name="tjli" localSheetId="0" hidden="1">{#N/A,#N/A,TRUE,"Str.";#N/A,#N/A,TRUE,"Steel &amp; Roof";#N/A,#N/A,TRUE,"Arc.";#N/A,#N/A,TRUE,"Preliminary";#N/A,#N/A,TRUE,"Sum_Prelim"}</definedName>
    <definedName name="too" localSheetId="0" hidden="1">{"conso",#N/A,FALSE,"cash flow"}</definedName>
    <definedName name="too_pop" localSheetId="0" hidden="1">{"conso",#N/A,FALSE,"cash flow"}</definedName>
    <definedName name="toooo" localSheetId="0" hidden="1">{"conso",#N/A,FALSE,"cash flow"}</definedName>
    <definedName name="Total_Payment" localSheetId="0">Scheduled_Payment+Extra_Payment</definedName>
    <definedName name="ty" localSheetId="0" hidden="1">{"cashflow",#N/A,FALSE,"cash flow"}</definedName>
    <definedName name="tyuixgjx" localSheetId="0" hidden="1">{"sales",#N/A,FALSE,"SALES"}</definedName>
    <definedName name="tyuy" localSheetId="0" hidden="1">{"cashflow",#N/A,FALSE,"cash flow"}</definedName>
    <definedName name="uiij" localSheetId="0" hidden="1">{"cashflow",#N/A,FALSE,"cash flow"}</definedName>
    <definedName name="ujkluyo" localSheetId="0" hidden="1">{#N/A,#N/A,FALSE,"VPM1_12";#N/A,#N/A,FALSE,"VPM2_12";#N/A,#N/A,FALSE,"VPM3_12";#N/A,#N/A,FALSE,"VPM4_12";#N/A,#N/A,FALSE,"CONV1_12";#N/A,#N/A,FALSE,"CONV2_12";#N/A,#N/A,FALSE,"CONV3_12";#N/A,#N/A,FALSE,"CONV4_12"}</definedName>
    <definedName name="validate_Equity_Data" localSheetId="0">[141]Sheet1!validate_Equity_Data</definedName>
    <definedName name="Values_Entered" localSheetId="0">IF(Loan_Amount*Interest_Rate*Loan_Years*Loan_Start&gt;0,1,0)</definedName>
    <definedName name="vdsvs" localSheetId="0" hidden="1">{#N/A,#N/A,TRUE,"Str.";#N/A,#N/A,TRUE,"Steel &amp; Roof";#N/A,#N/A,TRUE,"Arc.";#N/A,#N/A,TRUE,"Preliminary";#N/A,#N/A,TRUE,"Sum_Prelim"}</definedName>
    <definedName name="VEN" localSheetId="0" hidden="1">{#N/A,#N/A,TRUE,"SUM";#N/A,#N/A,TRUE,"EE";#N/A,#N/A,TRUE,"AC";#N/A,#N/A,TRUE,"SN"}</definedName>
    <definedName name="vnbvuly" localSheetId="0" hidden="1">{"income",#N/A,FALSE,"INCOME"}</definedName>
    <definedName name="VO.017re" localSheetId="0" hidden="1">{#N/A,#N/A,TRUE,"Str.";#N/A,#N/A,TRUE,"Steel &amp; Roof";#N/A,#N/A,TRUE,"Arc.";#N/A,#N/A,TRUE,"Preliminary";#N/A,#N/A,TRUE,"Sum_Prelim"}</definedName>
    <definedName name="VO016revision" localSheetId="0" hidden="1">{#N/A,#N/A,TRUE,"SUM";#N/A,#N/A,TRUE,"EE";#N/A,#N/A,TRUE,"AC";#N/A,#N/A,TRUE,"SN"}</definedName>
    <definedName name="wncashflow" localSheetId="0" hidden="1">{"cashflow",#N/A,FALSE,"cash flow"}</definedName>
    <definedName name="wqwqw" localSheetId="0" hidden="1">{"cashflow",#N/A,FALSE,"cash flow"}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0" hidden="1">{#N/A,#N/A,FALSE,"17MAY";#N/A,#N/A,FALSE,"24MAY"}</definedName>
    <definedName name="wrn.1_lev." localSheetId="0" hidden="1">{"level1",#N/A,FALSE,"1_LEV";"LEVEL1",#N/A,FALSE,"1_LEV"}</definedName>
    <definedName name="wrn.1_levbt." localSheetId="0" hidden="1">{"lev1bt",#N/A,FALSE,"1_LEVB-T"}</definedName>
    <definedName name="wrn.2.2" localSheetId="0" hidden="1">{#N/A,#N/A,FALSE,"17MAY";#N/A,#N/A,FALSE,"24MAY"}</definedName>
    <definedName name="wrn.2_levmon." localSheetId="0" hidden="1">{"lev2mon",#N/A,FALSE,"2_levmon"}</definedName>
    <definedName name="wrn.2_levmonbt." localSheetId="0" hidden="1">{"lev2monbt",#N/A,FALSE,"2_levmonB-T"}</definedName>
    <definedName name="wrn.2_levytd." localSheetId="0" hidden="1">{"lev2ytd",#N/A,FALSE,"2_LEVYTD"}</definedName>
    <definedName name="wrn.2_levytdbt." localSheetId="0" hidden="1">{"lev2tytbt",#N/A,FALSE,"2_LEVYTDB-T"}</definedName>
    <definedName name="wrn.A." localSheetId="0" hidden="1">{#N/A,#N/A,TRUE,"SUM";#N/A,#N/A,TRUE,"EE";#N/A,#N/A,TRUE,"AC";#N/A,#N/A,TRUE,"SN"}</definedName>
    <definedName name="wrn.ASSDEPART2." localSheetId="0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0" hidden="1">{"balance",#N/A,FALSE,"BALANCE"}</definedName>
    <definedName name="wrn.BILLS._.OF._.QUANTITY." localSheetId="0" hidden="1">{#N/A,#N/A,TRUE,"Str.";#N/A,#N/A,TRUE,"Steel &amp; Roof";#N/A,#N/A,TRUE,"Arc.";#N/A,#N/A,TRUE,"Preliminary";#N/A,#N/A,TRUE,"Sum_Prelim"}</definedName>
    <definedName name="wrn.BOOK11." localSheetId="0" hidden="1">{"SUM",#N/A,FALSE,"summary";"BOOK11-1",#N/A,FALSE,"1CityGarden";"BOOK11-2",#N/A,FALSE,"2CountryGarden";"BOOK11-3",#N/A,FALSE,"3JUNGLE";"BOOK11-4CIVIL",#N/A,FALSE,"CIVIL"}</definedName>
    <definedName name="wrn.Boq_summary." localSheetId="0" hidden="1">{#N/A,#N/A,FALSE,"Sum_BOQ";#N/A,#N/A,FALSE,"Preliminary";#N/A,#N/A,FALSE,"Sum_Prelim";#N/A,#N/A,FALSE,"Prime Cost&amp;Prov_sum"}</definedName>
    <definedName name="wrn.Cashflow." localSheetId="0" hidden="1">{"cashflow",#N/A,FALSE,"cash flow"}</definedName>
    <definedName name="wrn.conso." localSheetId="0" hidden="1">{"conso",#N/A,FALSE,"cash flow"}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dep12." localSheetId="0" hidden="1">{#N/A,#N/A,FALSE,"PM1";#N/A,#N/A,FALSE,"PM2";#N/A,#N/A,FALSE,"PM3";#N/A,#N/A,FALSE,"PM4";#N/A,#N/A,FALSE,"PM5";#N/A,#N/A,FALSE,"PM6";#N/A,#N/A,FALSE,"CM1"}</definedName>
    <definedName name="wrn.DEPART1." localSheetId="0" hidden="1">{#N/A,#N/A,FALSE,"VPM(1-4)_12";#N/A,#N/A,FALSE,"CONV(1-4)_12"}</definedName>
    <definedName name="wrn.dept1." localSheetId="0" hidden="1">{#N/A,#N/A,FALSE,"VPM1_12";#N/A,#N/A,FALSE,"VPM2_12";#N/A,#N/A,FALSE,"VPM3_12";#N/A,#N/A,FALSE,"VPM4_12";#N/A,#N/A,FALSE,"CONV1_12";#N/A,#N/A,FALSE,"CONV2_12";#N/A,#N/A,FALSE,"CONV3_12";#N/A,#N/A,FALSE,"CONV4_12"}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RDEPART2." localSheetId="0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localSheetId="0" hidden="1">{"hilight1",#N/A,FALSE,"HILIGHT1"}</definedName>
    <definedName name="wrn.hilight2." localSheetId="0" hidden="1">{"hilight2",#N/A,FALSE,"HILIGHT2"}</definedName>
    <definedName name="wrn.hilight3." localSheetId="0" hidden="1">{"hilight3",#N/A,FALSE,"HILIGHT3"}</definedName>
    <definedName name="wrn.income." localSheetId="0" hidden="1">{"income",#N/A,FALSE,"INCOME"}</definedName>
    <definedName name="wrn.index." localSheetId="0" hidden="1">{"index",#N/A,FALSE,"INDEX"}</definedName>
    <definedName name="wrn.MONTHLY.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Physical._.Count._.Securities." localSheetId="0" hidden="1">{"Physical Count Securities",#N/A,FALSE,"BFIT B&amp;D Valuation"}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MDEPAER2." localSheetId="0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_EST." localSheetId="0" hidden="1">{"PRINT_EST",#N/A,FALSE,"ESTMON"}</definedName>
    <definedName name="wrn.rev_sale._.report." localSheetId="0" hidden="1">{"revsale",#N/A,FALSE,"REV-ยุพดี"}</definedName>
    <definedName name="wrn.revable." localSheetId="0" hidden="1">{"revable",#N/A,FALSE,"REVABLE"}</definedName>
    <definedName name="wrn.RLDEPART2.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_.report." localSheetId="0" hidden="1">{"sales",#N/A,FALSE,"SALES"}</definedName>
    <definedName name="wrn.Section._.D." localSheetId="0" hidden="1">{"Physical Count Securities",#N/A,FALSE,"BFIT B&amp;D Valuation";"Accrued Interest",#N/A,FALSE,"BFIT B&amp;D Valuation";"Major Differences",#N/A,FALSE,"BFIT B&amp;D Valuation";"Print_Bond and Debenture Calculation",#N/A,FALSE,"BFIT B&amp;D Valuation";"Note to FS_Liquidity Risk",#N/A,FALSE,"BFIT B&amp;D Valuation"}</definedName>
    <definedName name="wrn.summ1" localSheetId="0" hidden="1">{#N/A,#N/A,FALSE,"COVER1.XLS ";#N/A,#N/A,FALSE,"RACT1.XLS";#N/A,#N/A,FALSE,"RACT2.XLS";#N/A,#N/A,FALSE,"ECCMP";#N/A,#N/A,FALSE,"WELDER.XLS"}</definedName>
    <definedName name="wrn.summary." localSheetId="0" hidden="1">{#N/A,#N/A,FALSE,"COVER1.XLS ";#N/A,#N/A,FALSE,"RACT1.XLS";#N/A,#N/A,FALSE,"RACT2.XLS";#N/A,#N/A,FALSE,"ECCMP";#N/A,#N/A,FALSE,"WELDER.XLS"}</definedName>
    <definedName name="wwe" localSheetId="0" hidden="1">{"cashflow",#N/A,FALSE,"cash flow"}</definedName>
    <definedName name="wwqq" localSheetId="0" hidden="1">{"cashflow",#N/A,FALSE,"cash flow"}</definedName>
    <definedName name="xaxa" localSheetId="0" hidden="1">{"cashflow",#N/A,FALSE,"cash flow"}</definedName>
    <definedName name="xaxasa" localSheetId="0" hidden="1">{"cashflow",#N/A,FALSE,"cash flow"}</definedName>
    <definedName name="xaxax" localSheetId="0" hidden="1">{"cashflow",#N/A,FALSE,"cash flow"}</definedName>
    <definedName name="xazz" localSheetId="0" hidden="1">{"cashflow",#N/A,FALSE,"cash flow"}</definedName>
    <definedName name="xxxx" localSheetId="0" hidden="1">{"cashflow",#N/A,FALSE,"cash flow"}</definedName>
    <definedName name="xxxxxxxx" localSheetId="0" hidden="1">{"conso",#N/A,FALSE,"cash flow"}</definedName>
    <definedName name="yicfmjnc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yicnmjvbn" localSheetId="0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yiticfhht" localSheetId="0" hidden="1">{"hilight1",#N/A,FALSE,"HILIGHT1"}</definedName>
    <definedName name="yti76" localSheetId="0" hidden="1">{"hilight2",#N/A,FALSE,"HILIGHT2"}</definedName>
    <definedName name="ytixgfjx" localSheetId="0" hidden="1">{"revable",#N/A,FALSE,"REVABLE"}</definedName>
    <definedName name="yuitycv" localSheetId="0" hidden="1">{"index",#N/A,FALSE,"INDEX"}</definedName>
    <definedName name="yy.Cashflow" localSheetId="0" hidden="1">{"cashflow",#N/A,FALSE,"cash flow"}</definedName>
    <definedName name="yyyyyy" localSheetId="0" hidden="1">{"conso",#N/A,FALSE,"cash flow"}</definedName>
    <definedName name="zaxa" localSheetId="0" hidden="1">{"conso",#N/A,FALSE,"cash flow"}</definedName>
    <definedName name="zaza" localSheetId="0" hidden="1">{"conso",#N/A,FALSE,"cash flow"}</definedName>
    <definedName name="zz" localSheetId="0" hidden="1">{"cashflow",#N/A,FALSE,"cash flow"}</definedName>
    <definedName name="zzz" localSheetId="0">IF(Loan_Amount*Interest_Rate*Loan_Years*Loan_Start&gt;0,1,0)</definedName>
    <definedName name="zzzz" localSheetId="0">IF(Loan_Amount*Interest_Rate*Loan_Years*Loan_Start&gt;0,1,0)</definedName>
    <definedName name="zzzzz" localSheetId="0">Scheduled_Payment+Extra_Payment</definedName>
    <definedName name="เ" localSheetId="0" hidden="1">{"revsale",#N/A,FALSE,"REV-ยุพดี"}</definedName>
    <definedName name="เด้" localSheetId="0" hidden="1">{#N/A,#N/A,TRUE,"SUM";#N/A,#N/A,TRUE,"EE";#N/A,#N/A,TRUE,"AC";#N/A,#N/A,TRUE,"SN"}</definedName>
    <definedName name="แ" localSheetId="0">Scheduled_Payment+Extra_Payment</definedName>
    <definedName name="ใบ" localSheetId="0" hidden="1">{"'SUMMATION'!$B$2:$I$2"}</definedName>
    <definedName name="กหเ" localSheetId="0">IF(Loan_Amount*Interest_Rate*Loan_Years*Loan_Start&gt;0,1,0)</definedName>
    <definedName name="กุ้ง" localSheetId="0" hidden="1">{"cashflow",#N/A,FALSE,"cash flow"}</definedName>
    <definedName name="ปก32" localSheetId="0" hidden="1">{"'SUMMATION'!$B$2:$I$2"}</definedName>
    <definedName name="พัฒนาโครงการ" localSheetId="0" hidden="1">{"hilight2",#N/A,FALSE,"HILIGHT2"}</definedName>
    <definedName name="ฟฟฟ" localSheetId="0" hidden="1">{#N/A,#N/A,TRUE,"Str.";#N/A,#N/A,TRUE,"Steel &amp; Roof";#N/A,#N/A,TRUE,"Arc.";#N/A,#N/A,TRUE,"Preliminary";#N/A,#N/A,TRUE,"Sum_Prelim"}</definedName>
    <definedName name="\" localSheetId="1">OFFSET(Full_Print,0,0,[1]!Last_Row)</definedName>
    <definedName name="_______________a1" localSheetId="1" hidden="1">{"cashflow",#N/A,FALSE,"CASHFLOW "}</definedName>
    <definedName name="_______________a10" localSheetId="1" hidden="1">{"sales",#N/A,FALSE,"SALES"}</definedName>
    <definedName name="_______________a2" localSheetId="1" hidden="1">{"hilight1",#N/A,FALSE,"HILIGHT1"}</definedName>
    <definedName name="_______________a3" localSheetId="1" hidden="1">{"hilight2",#N/A,FALSE,"HILIGHT2"}</definedName>
    <definedName name="_______________a4" localSheetId="1" hidden="1">{"hilight3",#N/A,FALSE,"HILIGHT3"}</definedName>
    <definedName name="_______________a5" localSheetId="1" hidden="1">{"income",#N/A,FALSE,"INCOME"}</definedName>
    <definedName name="_______________a6" localSheetId="1" hidden="1">{"index",#N/A,FALSE,"INDEX"}</definedName>
    <definedName name="_______________a7" localSheetId="1" hidden="1">{"PRINT_EST",#N/A,FALSE,"ESTMON"}</definedName>
    <definedName name="_______________a8" localSheetId="1" hidden="1">{"revsale",#N/A,FALSE,"REV-ยุพดี"}</definedName>
    <definedName name="_______________a9" localSheetId="1" hidden="1">{"revable",#N/A,FALSE,"REVABLE"}</definedName>
    <definedName name="_____________a1" localSheetId="1" hidden="1">{"cashflow",#N/A,FALSE,"CASHFLOW "}</definedName>
    <definedName name="_____________a10" localSheetId="1" hidden="1">{"sales",#N/A,FALSE,"SALES"}</definedName>
    <definedName name="_____________a2" localSheetId="1" hidden="1">{"hilight1",#N/A,FALSE,"HILIGHT1"}</definedName>
    <definedName name="_____________a3" localSheetId="1" hidden="1">{"hilight2",#N/A,FALSE,"HILIGHT2"}</definedName>
    <definedName name="_____________a4" localSheetId="1" hidden="1">{"hilight3",#N/A,FALSE,"HILIGHT3"}</definedName>
    <definedName name="_____________a5" localSheetId="1" hidden="1">{"income",#N/A,FALSE,"INCOME"}</definedName>
    <definedName name="_____________a6" localSheetId="1" hidden="1">{"index",#N/A,FALSE,"INDEX"}</definedName>
    <definedName name="_____________a7" localSheetId="1" hidden="1">{"PRINT_EST",#N/A,FALSE,"ESTMON"}</definedName>
    <definedName name="_____________a8" localSheetId="1" hidden="1">{"revsale",#N/A,FALSE,"REV-ยุพดี"}</definedName>
    <definedName name="_____________a9" localSheetId="1" hidden="1">{"revable",#N/A,FALSE,"REVABLE"}</definedName>
    <definedName name="___________a1" localSheetId="1" hidden="1">{"cashflow",#N/A,FALSE,"CASHFLOW "}</definedName>
    <definedName name="___________a10" localSheetId="1" hidden="1">{"sales",#N/A,FALSE,"SALES"}</definedName>
    <definedName name="___________a2" localSheetId="1" hidden="1">{"hilight1",#N/A,FALSE,"HILIGHT1"}</definedName>
    <definedName name="___________a3" localSheetId="1" hidden="1">{"hilight2",#N/A,FALSE,"HILIGHT2"}</definedName>
    <definedName name="___________a4" localSheetId="1" hidden="1">{"hilight3",#N/A,FALSE,"HILIGHT3"}</definedName>
    <definedName name="___________a5" localSheetId="1" hidden="1">{"income",#N/A,FALSE,"INCOME"}</definedName>
    <definedName name="___________a6" localSheetId="1" hidden="1">{"index",#N/A,FALSE,"INDEX"}</definedName>
    <definedName name="___________a7" localSheetId="1" hidden="1">{"PRINT_EST",#N/A,FALSE,"ESTMON"}</definedName>
    <definedName name="___________a8" localSheetId="1" hidden="1">{"revsale",#N/A,FALSE,"REV-ยุพดี"}</definedName>
    <definedName name="___________a9" localSheetId="1" hidden="1">{"revable",#N/A,FALSE,"REVABLE"}</definedName>
    <definedName name="__________a1" localSheetId="1" hidden="1">{"cashflow",#N/A,FALSE,"CASHFLOW "}</definedName>
    <definedName name="__________a10" localSheetId="1" hidden="1">{"sales",#N/A,FALSE,"SALES"}</definedName>
    <definedName name="__________a2" localSheetId="1" hidden="1">{"hilight1",#N/A,FALSE,"HILIGHT1"}</definedName>
    <definedName name="__________a3" localSheetId="1" hidden="1">{"hilight2",#N/A,FALSE,"HILIGHT2"}</definedName>
    <definedName name="__________a4" localSheetId="1" hidden="1">{"hilight3",#N/A,FALSE,"HILIGHT3"}</definedName>
    <definedName name="__________a5" localSheetId="1" hidden="1">{"income",#N/A,FALSE,"INCOME"}</definedName>
    <definedName name="__________a6" localSheetId="1" hidden="1">{"index",#N/A,FALSE,"INDEX"}</definedName>
    <definedName name="__________a7" localSheetId="1" hidden="1">{"PRINT_EST",#N/A,FALSE,"ESTMON"}</definedName>
    <definedName name="__________a8" localSheetId="1" hidden="1">{"revsale",#N/A,FALSE,"REV-ยุพดี"}</definedName>
    <definedName name="__________a9" localSheetId="1" hidden="1">{"revable",#N/A,FALSE,"REVABLE"}</definedName>
    <definedName name="______a1" localSheetId="1" hidden="1">{"cashflow",#N/A,FALSE,"CASHFLOW "}</definedName>
    <definedName name="______a10" localSheetId="1" hidden="1">{"sales",#N/A,FALSE,"SALES"}</definedName>
    <definedName name="______a2" localSheetId="1" hidden="1">{"hilight1",#N/A,FALSE,"HILIGHT1"}</definedName>
    <definedName name="______a3" localSheetId="1" hidden="1">{"hilight2",#N/A,FALSE,"HILIGHT2"}</definedName>
    <definedName name="______a4" localSheetId="1" hidden="1">{"hilight3",#N/A,FALSE,"HILIGHT3"}</definedName>
    <definedName name="______a5" localSheetId="1" hidden="1">{"income",#N/A,FALSE,"INCOME"}</definedName>
    <definedName name="______a6" localSheetId="1" hidden="1">{"index",#N/A,FALSE,"INDEX"}</definedName>
    <definedName name="______a7" localSheetId="1" hidden="1">{"PRINT_EST",#N/A,FALSE,"ESTMON"}</definedName>
    <definedName name="______a8" localSheetId="1" hidden="1">{"revsale",#N/A,FALSE,"REV-ยุพดี"}</definedName>
    <definedName name="______a9" localSheetId="1" hidden="1">{"revable",#N/A,FALSE,"REVABLE"}</definedName>
    <definedName name="______V1" localSheetId="1" hidden="1">{"sales",#N/A,FALSE,"SALES"}</definedName>
    <definedName name="_____a1" localSheetId="1" hidden="1">{"cashflow",#N/A,FALSE,"CASHFLOW "}</definedName>
    <definedName name="_____a10" localSheetId="1" hidden="1">{"sales",#N/A,FALSE,"SALES"}</definedName>
    <definedName name="_____a2" localSheetId="1" hidden="1">{"hilight1",#N/A,FALSE,"HILIGHT1"}</definedName>
    <definedName name="_____a3" localSheetId="1" hidden="1">{"hilight2",#N/A,FALSE,"HILIGHT2"}</definedName>
    <definedName name="_____a4" localSheetId="1" hidden="1">{"hilight3",#N/A,FALSE,"HILIGHT3"}</definedName>
    <definedName name="_____a5" localSheetId="1" hidden="1">{"income",#N/A,FALSE,"INCOME"}</definedName>
    <definedName name="_____a6" localSheetId="1" hidden="1">{"index",#N/A,FALSE,"INDEX"}</definedName>
    <definedName name="_____a7" localSheetId="1" hidden="1">{"PRINT_EST",#N/A,FALSE,"ESTMON"}</definedName>
    <definedName name="_____a8" localSheetId="1" hidden="1">{"revsale",#N/A,FALSE,"REV-ยุพดี"}</definedName>
    <definedName name="_____a9" localSheetId="1" hidden="1">{"revable",#N/A,FALSE,"REVABLE"}</definedName>
    <definedName name="_____V1" localSheetId="1" hidden="1">{"sales",#N/A,FALSE,"SALES"}</definedName>
    <definedName name="____a1" localSheetId="1" hidden="1">{"cashflow",#N/A,FALSE,"CASHFLOW "}</definedName>
    <definedName name="____a10" localSheetId="1" hidden="1">{"sales",#N/A,FALSE,"SALES"}</definedName>
    <definedName name="____a2" localSheetId="1" hidden="1">{"hilight1",#N/A,FALSE,"HILIGHT1"}</definedName>
    <definedName name="____a21" localSheetId="1" hidden="1">{"hilight1",#N/A,FALSE,"HILIGHT1"}</definedName>
    <definedName name="____a212" localSheetId="1" hidden="1">{"revable",#N/A,FALSE,"REVABLE"}</definedName>
    <definedName name="____a3" localSheetId="1" hidden="1">{"hilight2",#N/A,FALSE,"HILIGHT2"}</definedName>
    <definedName name="____a4" localSheetId="1" hidden="1">{"hilight3",#N/A,FALSE,"HILIGHT3"}</definedName>
    <definedName name="____a5" localSheetId="1" hidden="1">{"income",#N/A,FALSE,"INCOME"}</definedName>
    <definedName name="____a6" localSheetId="1" hidden="1">{"index",#N/A,FALSE,"INDEX"}</definedName>
    <definedName name="____a7" localSheetId="1" hidden="1">{"PRINT_EST",#N/A,FALSE,"ESTMON"}</definedName>
    <definedName name="____a8" localSheetId="1" hidden="1">{"revsale",#N/A,FALSE,"REV-ยุพดี"}</definedName>
    <definedName name="____a9" localSheetId="1" hidden="1">{"revable",#N/A,FALSE,"REVABLE"}</definedName>
    <definedName name="____eee1" localSheetId="1" hidden="1">{"revsale",#N/A,FALSE,"REV-ยุพดี"}</definedName>
    <definedName name="____FG5" localSheetId="1" hidden="1">{"cashflow",#N/A,FALSE,"cash flow"}</definedName>
    <definedName name="____lll1" localSheetId="1" hidden="1">{"sales",#N/A,FALSE,"SALES"}</definedName>
    <definedName name="____nnn1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V1" localSheetId="1" hidden="1">{"sales",#N/A,FALSE,"SALES"}</definedName>
    <definedName name="___a1" localSheetId="1" hidden="1">{"cashflow",#N/A,FALSE,"CASHFLOW "}</definedName>
    <definedName name="___a10" localSheetId="1" hidden="1">{"sales",#N/A,FALSE,"SALES"}</definedName>
    <definedName name="___a2" localSheetId="1" hidden="1">{"hilight1",#N/A,FALSE,"HILIGHT1"}</definedName>
    <definedName name="___a21" localSheetId="1" hidden="1">{"hilight1",#N/A,FALSE,"HILIGHT1"}</definedName>
    <definedName name="___a212" localSheetId="1" hidden="1">{"revable",#N/A,FALSE,"REVABLE"}</definedName>
    <definedName name="___a3" localSheetId="1" hidden="1">{"hilight2",#N/A,FALSE,"HILIGHT2"}</definedName>
    <definedName name="___a4" localSheetId="1" hidden="1">{"hilight3",#N/A,FALSE,"HILIGHT3"}</definedName>
    <definedName name="___a5" localSheetId="1" hidden="1">{"income",#N/A,FALSE,"INCOME"}</definedName>
    <definedName name="___a6" localSheetId="1" hidden="1">{"index",#N/A,FALSE,"INDEX"}</definedName>
    <definedName name="___a7" localSheetId="1" hidden="1">{"PRINT_EST",#N/A,FALSE,"ESTMON"}</definedName>
    <definedName name="___a8" localSheetId="1" hidden="1">{"revsale",#N/A,FALSE,"REV-ยุพดี"}</definedName>
    <definedName name="___a9" localSheetId="1" hidden="1">{"revable",#N/A,FALSE,"REVABLE"}</definedName>
    <definedName name="___eee1" localSheetId="1" hidden="1">{"revsale",#N/A,FALSE,"REV-ยุพดี"}</definedName>
    <definedName name="___FG5" localSheetId="1" hidden="1">{"cashflow",#N/A,FALSE,"cash flow"}</definedName>
    <definedName name="___lll1" localSheetId="1" hidden="1">{"sales",#N/A,FALSE,"SALES"}</definedName>
    <definedName name="___nnn1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V1" localSheetId="1" hidden="1">{"sales",#N/A,FALSE,"SALES"}</definedName>
    <definedName name="__a1" localSheetId="1" hidden="1">{"cashflow",#N/A,FALSE,"CASHFLOW "}</definedName>
    <definedName name="__a10" localSheetId="1" hidden="1">{"sales",#N/A,FALSE,"SALES"}</definedName>
    <definedName name="__a2" localSheetId="1" hidden="1">{"hilight1",#N/A,FALSE,"HILIGHT1"}</definedName>
    <definedName name="__a21" localSheetId="1" hidden="1">{"hilight1",#N/A,FALSE,"HILIGHT1"}</definedName>
    <definedName name="__a212" localSheetId="1" hidden="1">{"revable",#N/A,FALSE,"REVABLE"}</definedName>
    <definedName name="__a3" localSheetId="1" hidden="1">{"hilight2",#N/A,FALSE,"HILIGHT2"}</definedName>
    <definedName name="__a4" localSheetId="1" hidden="1">{"hilight3",#N/A,FALSE,"HILIGHT3"}</definedName>
    <definedName name="__a5" localSheetId="1" hidden="1">{"income",#N/A,FALSE,"INCOME"}</definedName>
    <definedName name="__a6" localSheetId="1" hidden="1">{"index",#N/A,FALSE,"INDEX"}</definedName>
    <definedName name="__a7" localSheetId="1" hidden="1">{"PRINT_EST",#N/A,FALSE,"ESTMON"}</definedName>
    <definedName name="__a8" localSheetId="1" hidden="1">{"revsale",#N/A,FALSE,"REV-ยุพดี"}</definedName>
    <definedName name="__a9" localSheetId="1" hidden="1">{"revable",#N/A,FALSE,"REVABLE"}</definedName>
    <definedName name="__eee1" localSheetId="1" hidden="1">{"revsale",#N/A,FALSE,"REV-ยุพดี"}</definedName>
    <definedName name="__FG5" localSheetId="1" hidden="1">{"cashflow",#N/A,FALSE,"cash flow"}</definedName>
    <definedName name="__lll1" localSheetId="1" hidden="1">{"sales",#N/A,FALSE,"SALES"}</definedName>
    <definedName name="__nnn1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V1" localSheetId="1" hidden="1">{"sales",#N/A,FALSE,"SALES"}</definedName>
    <definedName name="_10000" localSheetId="1" hidden="1">{"hilight1",#N/A,FALSE,"HILIGHT1"}</definedName>
    <definedName name="_a1" localSheetId="1" hidden="1">{"cashflow",#N/A,FALSE,"CASHFLOW "}</definedName>
    <definedName name="_a10" localSheetId="1" hidden="1">{"sales",#N/A,FALSE,"SALES"}</definedName>
    <definedName name="_a2" localSheetId="1" hidden="1">{"hilight1",#N/A,FALSE,"HILIGHT1"}</definedName>
    <definedName name="_a21" localSheetId="1" hidden="1">{"hilight1",#N/A,FALSE,"HILIGHT1"}</definedName>
    <definedName name="_a212" localSheetId="1" hidden="1">{"revable",#N/A,FALSE,"REVABLE"}</definedName>
    <definedName name="_a3" localSheetId="1" hidden="1">{"hilight2",#N/A,FALSE,"HILIGHT2"}</definedName>
    <definedName name="_a4" localSheetId="1" hidden="1">{"hilight3",#N/A,FALSE,"HILIGHT3"}</definedName>
    <definedName name="_a5" localSheetId="1" hidden="1">{"income",#N/A,FALSE,"INCOME"}</definedName>
    <definedName name="_a6" localSheetId="1" hidden="1">{"index",#N/A,FALSE,"INDEX"}</definedName>
    <definedName name="_a7" localSheetId="1" hidden="1">{"PRINT_EST",#N/A,FALSE,"ESTMON"}</definedName>
    <definedName name="_a8" localSheetId="1" hidden="1">{"revsale",#N/A,FALSE,"REV-ยุพดี"}</definedName>
    <definedName name="_a9" localSheetId="1" hidden="1">{"revable",#N/A,FALSE,"REVABLE"}</definedName>
    <definedName name="_aa" localSheetId="1" hidden="1">{"hilight3",#N/A,FALSE,"HILIGHT3"}</definedName>
    <definedName name="_eee1" localSheetId="1" hidden="1">{"revsale",#N/A,FALSE,"REV-ยุพดี"}</definedName>
    <definedName name="_FG5" localSheetId="1" hidden="1">{"cashflow",#N/A,FALSE,"cash flow"}</definedName>
    <definedName name="_kvs1" localSheetId="1" hidden="1">{#N/A,#N/A,FALSE,"COVER1.XLS ";#N/A,#N/A,FALSE,"RACT1.XLS";#N/A,#N/A,FALSE,"RACT2.XLS";#N/A,#N/A,FALSE,"ECCMP";#N/A,#N/A,FALSE,"WELDER.XLS"}</definedName>
    <definedName name="_kvs2" localSheetId="1" hidden="1">{#N/A,#N/A,FALSE,"COVER1.XLS ";#N/A,#N/A,FALSE,"RACT1.XLS";#N/A,#N/A,FALSE,"RACT2.XLS";#N/A,#N/A,FALSE,"ECCMP";#N/A,#N/A,FALSE,"WELDER.XLS"}</definedName>
    <definedName name="_kvs5" localSheetId="1" hidden="1">{#N/A,#N/A,FALSE,"COVER.XLS";#N/A,#N/A,FALSE,"RACT1.XLS";#N/A,#N/A,FALSE,"RACT2.XLS";#N/A,#N/A,FALSE,"ECCMP";#N/A,#N/A,FALSE,"WELDER.XLS"}</definedName>
    <definedName name="_kvs8" localSheetId="1" hidden="1">{#N/A,#N/A,FALSE,"COVER1.XLS ";#N/A,#N/A,FALSE,"RACT1.XLS";#N/A,#N/A,FALSE,"RACT2.XLS";#N/A,#N/A,FALSE,"ECCMP";#N/A,#N/A,FALSE,"WELDER.XLS"}</definedName>
    <definedName name="_lk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ll1" localSheetId="1" hidden="1">{"sales",#N/A,FALSE,"SALES"}</definedName>
    <definedName name="_nnn1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P1000" localSheetId="1" hidden="1">{"cashflow",#N/A,FALSE,"cash flow"}</definedName>
    <definedName name="_tr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V1" localSheetId="1" hidden="1">{"sales",#N/A,FALSE,"SALES"}</definedName>
    <definedName name="aaa" localSheetId="1" hidden="1">{"conso",#N/A,FALSE,"cash flow"}</definedName>
    <definedName name="aaaa" localSheetId="1" hidden="1">{"cashflow",#N/A,FALSE,"cash flow"}</definedName>
    <definedName name="aaaaa" localSheetId="1" hidden="1">{"conso",#N/A,FALSE,"cash flow"}</definedName>
    <definedName name="aaaaaaa" localSheetId="1" hidden="1">{"conso",#N/A,FALSE,"cash flow"}</definedName>
    <definedName name="aaaab" localSheetId="1" hidden="1">{"conso",#N/A,FALSE,"cash flow"}</definedName>
    <definedName name="aaag" localSheetId="1" hidden="1">{#N/A,#N/A,TRUE,"SUM";#N/A,#N/A,TRUE,"EE";#N/A,#N/A,TRUE,"AC";#N/A,#N/A,TRUE,"SN"}</definedName>
    <definedName name="afsafsfsa" localSheetId="1" hidden="1">{"cashflow",#N/A,FALSE,"cash flow"}</definedName>
    <definedName name="afsdf" localSheetId="1" hidden="1">{"cashflow",#N/A,FALSE,"cash flow"}</definedName>
    <definedName name="aqaq" localSheetId="1" hidden="1">{"cashflow",#N/A,FALSE,"cash flow"}</definedName>
    <definedName name="asd" localSheetId="1" hidden="1">{#N/A,#N/A,TRUE,"Str.";#N/A,#N/A,TRUE,"Steel &amp; Roof";#N/A,#N/A,TRUE,"Arc.";#N/A,#N/A,TRUE,"Preliminary";#N/A,#N/A,TRUE,"Sum_Prelim"}</definedName>
    <definedName name="ass" localSheetId="1" hidden="1">{"revable",#N/A,FALSE,"REVABLE"}</definedName>
    <definedName name="assa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xaax" localSheetId="1" hidden="1">{"cashflow",#N/A,FALSE,"cash flow"}</definedName>
    <definedName name="axaxax" localSheetId="1" hidden="1">{"conso",#N/A,FALSE,"cash flow"}</definedName>
    <definedName name="bbbb" localSheetId="1" hidden="1">{"cashflow",#N/A,FALSE,"cash flow"}</definedName>
    <definedName name="BIGC" localSheetId="1" hidden="1">{#N/A,#N/A,TRUE,"Str.";#N/A,#N/A,TRUE,"Steel &amp; Roof";#N/A,#N/A,TRUE,"Arc.";#N/A,#N/A,TRUE,"Preliminary";#N/A,#N/A,TRUE,"Sum_Prelim"}</definedName>
    <definedName name="BIGC1" localSheetId="1" hidden="1">{#N/A,#N/A,TRUE,"Str.";#N/A,#N/A,TRUE,"Steel &amp; Roof";#N/A,#N/A,TRUE,"Arc.";#N/A,#N/A,TRUE,"Preliminary";#N/A,#N/A,TRUE,"Sum_Prelim"}</definedName>
    <definedName name="bk" localSheetId="1" hidden="1">{"cashflow",#N/A,FALSE,"cash flow"}</definedName>
    <definedName name="CA" localSheetId="1" hidden="1">{#N/A,#N/A,TRUE,"SUM";#N/A,#N/A,TRUE,"EE";#N/A,#N/A,TRUE,"AC";#N/A,#N/A,TRUE,"SN"}</definedName>
    <definedName name="Cal" localSheetId="1" hidden="1">{"conso",#N/A,FALSE,"cash flow"}</definedName>
    <definedName name="Cal.Dep." localSheetId="1" hidden="1">{"cashflow",#N/A,FALSE,"cash flow"}</definedName>
    <definedName name="ccc" localSheetId="1" hidden="1">{"PRINT_EST",#N/A,FALSE,"ESTMON"}</definedName>
    <definedName name="cccc" localSheetId="1" hidden="1">{"PRINT_EST",#N/A,FALSE,"ESTMON"}</definedName>
    <definedName name="cdu" localSheetId="1" hidden="1">{#N/A,#N/A,FALSE,"COVER.XLS";#N/A,#N/A,FALSE,"RACT1.XLS";#N/A,#N/A,FALSE,"RACT2.XLS";#N/A,#N/A,FALSE,"ECCMP";#N/A,#N/A,FALSE,"WELDER.XLS"}</definedName>
    <definedName name="cf" localSheetId="1" hidden="1">{"cashflow",#N/A,FALSE,"cash flow"}</definedName>
    <definedName name="cghjto7ify7u" localSheetId="1" hidden="1">{"revsale",#N/A,FALSE,"REV-ยุพดี"}</definedName>
    <definedName name="chai" localSheetId="1" hidden="1">{"conso",#N/A,FALSE,"cash flow"}</definedName>
    <definedName name="channelexpense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et" localSheetId="1">IF(Loan_Amount*Interest_Rate*Loan_Years*Loan_Start&gt;0,1,0)</definedName>
    <definedName name="chjcghj" localSheetId="1" hidden="1">{"PRINT_EST",#N/A,FALSE,"ESTMON"}</definedName>
    <definedName name="Coedfjoaesf" localSheetId="1" hidden="1">{"cashflow",#N/A,FALSE,"cash flow"}</definedName>
    <definedName name="CPP" localSheetId="1" hidden="1">{"cashflow",#N/A,FALSE,"cash flow"}</definedName>
    <definedName name="CSODJWO" localSheetId="1" hidden="1">{#N/A,#N/A,TRUE,"SUM";#N/A,#N/A,TRUE,"EE";#N/A,#N/A,TRUE,"AC";#N/A,#N/A,TRUE,"SN"}</definedName>
    <definedName name="culcnmc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CURVE" localSheetId="1" hidden="1">{#N/A,#N/A,FALSE,"COVER1.XLS ";#N/A,#N/A,FALSE,"RACT1.XLS";#N/A,#N/A,FALSE,"RACT2.XLS";#N/A,#N/A,FALSE,"ECCMP";#N/A,#N/A,FALSE,"WELDER.XLS"}</definedName>
    <definedName name="dd" localSheetId="1" hidden="1">{"conso",#N/A,FALSE,"cash flow"}</definedName>
    <definedName name="Depp" localSheetId="1" hidden="1">{"cashflow",#N/A,FALSE,"cash flow"}</definedName>
    <definedName name="DEWSLDW" localSheetId="1" hidden="1">{#N/A,#N/A,TRUE,"SUM";#N/A,#N/A,TRUE,"EE";#N/A,#N/A,TRUE,"AC";#N/A,#N/A,TRUE,"SN"}</definedName>
    <definedName name="DFDFDS" localSheetId="1" hidden="1">{#N/A,#N/A,TRUE,"SUM";#N/A,#N/A,TRUE,"EE";#N/A,#N/A,TRUE,"AC";#N/A,#N/A,TRUE,"SN"}</definedName>
    <definedName name="DFDFSDFSD" localSheetId="1" hidden="1">{#N/A,#N/A,TRUE,"SUM";#N/A,#N/A,TRUE,"EE";#N/A,#N/A,TRUE,"AC";#N/A,#N/A,TRUE,"SN"}</definedName>
    <definedName name="DFF" localSheetId="1" hidden="1">{#N/A,#N/A,TRUE,"SUM";#N/A,#N/A,TRUE,"EE";#N/A,#N/A,TRUE,"AC";#N/A,#N/A,TRUE,"SN"}</definedName>
    <definedName name="dfgf" localSheetId="1" hidden="1">{#N/A,#N/A,FALSE,"PM1";#N/A,#N/A,FALSE,"PM2";#N/A,#N/A,FALSE,"PM3";#N/A,#N/A,FALSE,"PM4";#N/A,#N/A,FALSE,"PM5";#N/A,#N/A,FALSE,"PM6";#N/A,#N/A,FALSE,"CM1"}</definedName>
    <definedName name="dgfgfd" localSheetId="1" hidden="1">{#N/A,#N/A,FALSE,"COVER.XLS";#N/A,#N/A,FALSE,"RACT1.XLS";#N/A,#N/A,FALSE,"RACT2.XLS";#N/A,#N/A,FALSE,"ECCMP";#N/A,#N/A,FALSE,"WELDER.XLS"}</definedName>
    <definedName name="dklsfj" localSheetId="1" hidden="1">{"conso",#N/A,FALSE,"cash flow"}</definedName>
    <definedName name="dsds" localSheetId="1" hidden="1">{"cashflow",#N/A,FALSE,"cash flow"}</definedName>
    <definedName name="DSJKLDE" localSheetId="1" hidden="1">{#N/A,#N/A,TRUE,"SUM";#N/A,#N/A,TRUE,"EE";#N/A,#N/A,TRUE,"AC";#N/A,#N/A,TRUE,"SN"}</definedName>
    <definedName name="eeee" localSheetId="1" hidden="1">{"revsale",#N/A,FALSE,"REV-ยุพดี"}</definedName>
    <definedName name="eeee1" localSheetId="1" hidden="1">{"revsale",#N/A,FALSE,"REV-ยุพดี"}</definedName>
    <definedName name="eg" localSheetId="1" hidden="1">{#N/A,#N/A,TRUE,"Str.";#N/A,#N/A,TRUE,"Steel &amp; Roof";#N/A,#N/A,TRUE,"Arc.";#N/A,#N/A,TRUE,"Preliminary";#N/A,#N/A,TRUE,"Sum_Prelim"}</definedName>
    <definedName name="eqq" localSheetId="1" hidden="1">{"cashflow",#N/A,FALSE,"cash flow"}</definedName>
    <definedName name="Equity_Del_Item" localSheetId="1">[141]!Equity_Del_Item</definedName>
    <definedName name="Equity_Ins_Item" localSheetId="1">[141]!Equity_Ins_Item</definedName>
    <definedName name="eve" localSheetId="1" hidden="1">{"conso",#N/A,FALSE,"cash flow"}</definedName>
    <definedName name="ewew" localSheetId="1" hidden="1">{"cashflow",#N/A,FALSE,"cash flow"}</definedName>
    <definedName name="fchfgh" localSheetId="1" hidden="1">{#N/A,#N/A,FALSE,"VPM(1-4)_12";#N/A,#N/A,FALSE,"CONV(1-4)_12"}</definedName>
    <definedName name="fddfddfdf" localSheetId="1" hidden="1">{"cashflow",#N/A,FALSE,"cash flow"}</definedName>
    <definedName name="FDFDSF" localSheetId="1" hidden="1">{#N/A,#N/A,TRUE,"SUM";#N/A,#N/A,TRUE,"EE";#N/A,#N/A,TRUE,"AC";#N/A,#N/A,TRUE,"SN"}</definedName>
    <definedName name="fdfsdfs" localSheetId="1" hidden="1">{#N/A,#N/A,TRUE,"SUM";#N/A,#N/A,TRUE,"EE";#N/A,#N/A,TRUE,"AC";#N/A,#N/A,TRUE,"SN"}</definedName>
    <definedName name="fdkjgsl" localSheetId="1" hidden="1">{"cashflow",#N/A,FALSE,"cash flow"}</definedName>
    <definedName name="fdsfdv" localSheetId="1" hidden="1">{#N/A,#N/A,TRUE,"Str.";#N/A,#N/A,TRUE,"Steel &amp; Roof";#N/A,#N/A,TRUE,"Arc.";#N/A,#N/A,TRUE,"Preliminary";#N/A,#N/A,TRUE,"Sum_Prelim"}</definedName>
    <definedName name="ffffd" localSheetId="1" hidden="1">{#N/A,#N/A,TRUE,"SUM";#N/A,#N/A,TRUE,"EE";#N/A,#N/A,TRUE,"AC";#N/A,#N/A,TRUE,"SN"}</definedName>
    <definedName name="fgff" localSheetId="1" hidden="1">{#N/A,#N/A,TRUE,"SUM";#N/A,#N/A,TRUE,"EE";#N/A,#N/A,TRUE,"AC";#N/A,#N/A,TRUE,"SN"}</definedName>
    <definedName name="fgjcgju" localSheetId="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SDFSDF" localSheetId="1" hidden="1">{#N/A,#N/A,TRUE,"SUM";#N/A,#N/A,TRUE,"EE";#N/A,#N/A,TRUE,"AC";#N/A,#N/A,TRUE,"SN"}</definedName>
    <definedName name="ft" localSheetId="1" hidden="1">{"cashflow",#N/A,FALSE,"cash flow"}</definedName>
    <definedName name="GG" localSheetId="1" hidden="1">{#N/A,#N/A,TRUE,"SUM";#N/A,#N/A,TRUE,"EE";#N/A,#N/A,TRUE,"AC";#N/A,#N/A,TRUE,"SN"}</definedName>
    <definedName name="ghjcvgh" localSheetId="1" hidden="1">{"hilight3",#N/A,FALSE,"HILIGHT3"}</definedName>
    <definedName name="GS" localSheetId="1" hidden="1">{#N/A,#N/A,TRUE,"Str.";#N/A,#N/A,TRUE,"Steel &amp; Roof";#N/A,#N/A,TRUE,"Arc.";#N/A,#N/A,TRUE,"Preliminary";#N/A,#N/A,TRUE,"Sum_Prelim"}</definedName>
    <definedName name="Hardware" localSheetId="1" hidden="1">{#N/A,#N/A,TRUE,"Str.";#N/A,#N/A,TRUE,"Steel &amp; Roof";#N/A,#N/A,TRUE,"Arc.";#N/A,#N/A,TRUE,"Preliminary";#N/A,#N/A,TRUE,"Sum_Prelim"}</definedName>
    <definedName name="hghkh" localSheetId="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h" localSheetId="1" hidden="1">{"conso",#N/A,FALSE,"cash flow"}</definedName>
    <definedName name="hhh" localSheetId="1" hidden="1">{"lev1bt",#N/A,FALSE,"1_LEVB-T"}</definedName>
    <definedName name="hhkh" localSheetId="1" hidden="1">{"lev2ytd",#N/A,FALSE,"2_LEVYTD"}</definedName>
    <definedName name="hjkhjk" localSheetId="1" hidden="1">{"cashflow",#N/A,FALSE,"CASHFLOW "}</definedName>
    <definedName name="hkkjhkj" localSheetId="1" hidden="1">{"balance",#N/A,FALSE,"BALANCE"}</definedName>
    <definedName name="hkuh" localSheetId="1" hidden="1">{"conso",#N/A,FALSE,"cash flow"}</definedName>
    <definedName name="hl" localSheetId="1" hidden="1">{"conso",#N/A,FALSE,"cash flow"}</definedName>
    <definedName name="hmg" localSheetId="1" hidden="1">{"cashflow",#N/A,FALSE,"cash flow"}</definedName>
    <definedName name="HTML_Control" localSheetId="1" hidden="1">{"'Eng (page2)'!$A$1:$D$52"}</definedName>
    <definedName name="hu" localSheetId="1" hidden="1">{"cashflow",#N/A,FALSE,"cash flow"}</definedName>
    <definedName name="jdskjsdfdsjf" localSheetId="1" hidden="1">{"conso",#N/A,FALSE,"cash flow"}</definedName>
    <definedName name="jk" localSheetId="1" hidden="1">{"cashflow",#N/A,FALSE,"cash flow"}</definedName>
    <definedName name="JKDFSJCSDKJ" localSheetId="1" hidden="1">{#N/A,#N/A,TRUE,"SUM";#N/A,#N/A,TRUE,"EE";#N/A,#N/A,TRUE,"AC";#N/A,#N/A,TRUE,"SN"}</definedName>
    <definedName name="ju\" localSheetId="1" hidden="1">{"cashflow",#N/A,FALSE,"cash flow"}</definedName>
    <definedName name="KHJGDFGFHGHJ" localSheetId="1" hidden="1">{"cashflow",#N/A,FALSE,"cash flow"}</definedName>
    <definedName name="ki" localSheetId="1" hidden="1">{"conso",#N/A,FALSE,"cash flow"}</definedName>
    <definedName name="kskk" localSheetId="1" hidden="1">{#N/A,#N/A,FALSE,"COVER.XLS";#N/A,#N/A,FALSE,"RACT1.XLS";#N/A,#N/A,FALSE,"RACT2.XLS";#N/A,#N/A,FALSE,"ECCMP";#N/A,#N/A,FALSE,"WELDER.XLS"}</definedName>
    <definedName name="kvs" localSheetId="1" hidden="1">{#N/A,#N/A,FALSE,"COVER1.XLS ";#N/A,#N/A,FALSE,"RACT1.XLS";#N/A,#N/A,FALSE,"RACT2.XLS";#N/A,#N/A,FALSE,"ECCMP";#N/A,#N/A,FALSE,"WELDER.XLS"}</definedName>
    <definedName name="l" localSheetId="1" hidden="1">{"cashflow",#N/A,FALSE,"cash flow"}</definedName>
    <definedName name="lll" localSheetId="1" hidden="1">{"sales",#N/A,FALSE,"SALES"}</definedName>
    <definedName name="lllll" localSheetId="1" hidden="1">{"conso",#N/A,FALSE,"cash flow"}</definedName>
    <definedName name="llllll" localSheetId="1" hidden="1">{"Physical Count Securities",#N/A,FALSE,"BFIT B&amp;D Valuation"}</definedName>
    <definedName name="lvjksdl" localSheetId="1" hidden="1">{"conso",#N/A,FALSE,"cash flow"}</definedName>
    <definedName name="m." localSheetId="1" hidden="1">{"conso",#N/A,FALSE,"cash flow"}</definedName>
    <definedName name="mi" localSheetId="1" hidden="1">{"conso",#N/A,FALSE,"cash flow"}</definedName>
    <definedName name="mj" localSheetId="1" hidden="1">{#N/A,#N/A,TRUE,"Str.";#N/A,#N/A,TRUE,"Steel &amp; Roof";#N/A,#N/A,TRUE,"Arc.";#N/A,#N/A,TRUE,"Preliminary";#N/A,#N/A,TRUE,"Sum_Prelim"}</definedName>
    <definedName name="mlk" localSheetId="1" hidden="1">{"cashflow",#N/A,FALSE,"cash flow"}</definedName>
    <definedName name="mm" localSheetId="1" hidden="1">{"cashflow",#N/A,FALSE,"cash flow"}</definedName>
    <definedName name="Mvdlsgjporg" localSheetId="1">IF(Loan_Amount*Interest_Rate*Loan_Years*Loan_Start&gt;0,1,0)</definedName>
    <definedName name="ni" localSheetId="1" hidden="1">{"conso",#N/A,FALSE,"cash flow"}</definedName>
    <definedName name="nnn" localSheetId="1" hidden="1">{"conso",#N/A,FALSE,"cash flow"}</definedName>
    <definedName name="nu" localSheetId="1" hidden="1">{"cashflow",#N/A,FALSE,"cash flow"}</definedName>
    <definedName name="nu." localSheetId="1" hidden="1">{"cashflow",#N/A,FALSE,"cash flow"}</definedName>
    <definedName name="Number_of_Payments" localSheetId="1">MATCH(0.01,End_Bal,-1)+1</definedName>
    <definedName name="number_project" localSheetId="1">{1,2,3,4,5,6,7,8,9,10,11,12,13,14,15,16,17,18,19,20}</definedName>
    <definedName name="old" localSheetId="1" hidden="1">{"cashflow",#N/A,FALSE,"cash flow"}</definedName>
    <definedName name="or" localSheetId="1" hidden="1">{#N/A,#N/A,TRUE,"SUM";#N/A,#N/A,TRUE,"EE";#N/A,#N/A,TRUE,"AC";#N/A,#N/A,TRUE,"SN"}</definedName>
    <definedName name="Payment_Date" localSheetId="1">DATE(YEAR([201]!Loan_Start),MONTH([201]!Loan_Start)+Payment_Number,DAY([201]!Loan_Start))</definedName>
    <definedName name="pl" localSheetId="1" hidden="1">{"conso",#N/A,FALSE,"cash flow"}</definedName>
    <definedName name="pop" localSheetId="1" hidden="1">{"cashflow",#N/A,FALSE,"cash flow"}</definedName>
    <definedName name="Print_a" localSheetId="1">[205]!Print_a</definedName>
    <definedName name="Print_Area_Reset" localSheetId="1">OFFSET(Full_Print,0,0,Last_Row)</definedName>
    <definedName name="qaqa" localSheetId="1" hidden="1">{"conso",#N/A,FALSE,"cash flow"}</definedName>
    <definedName name="qaqas" localSheetId="1" hidden="1">{"cashflow",#N/A,FALSE,"cash flow"}</definedName>
    <definedName name="qaqasa" localSheetId="1" hidden="1">{"conso",#N/A,FALSE,"cash flow"}</definedName>
    <definedName name="qaqass" localSheetId="1" hidden="1">{"conso",#N/A,FALSE,"cash flow"}</definedName>
    <definedName name="qqqqq" localSheetId="1" hidden="1">{"cashflow",#N/A,FALSE,"cash flow"}</definedName>
    <definedName name="qqqqqq" localSheetId="1" hidden="1">{"cashflow",#N/A,FALSE,"cash flow"}</definedName>
    <definedName name="qwqwq" localSheetId="1" hidden="1">{"cashflow",#N/A,FALSE,"cash flow"}</definedName>
    <definedName name="rer" localSheetId="1" hidden="1">{"cashflow",#N/A,FALSE,"cash flow"}</definedName>
    <definedName name="rere" localSheetId="1" hidden="1">{"conso",#N/A,FALSE,"cash flow"}</definedName>
    <definedName name="res_sum" localSheetId="1" hidden="1">{#N/A,#N/A,FALSE,"COVER1.XLS ";#N/A,#N/A,FALSE,"RACT1.XLS";#N/A,#N/A,FALSE,"RACT2.XLS";#N/A,#N/A,FALSE,"ECCMP";#N/A,#N/A,FALSE,"WELDER.XLS"}</definedName>
    <definedName name="rwere" localSheetId="1" hidden="1">{#N/A,#N/A,FALSE,"COVER1.XLS ";#N/A,#N/A,FALSE,"RACT1.XLS";#N/A,#N/A,FALSE,"RACT2.XLS";#N/A,#N/A,FALSE,"ECCMP";#N/A,#N/A,FALSE,"WELDER.XLS"}</definedName>
    <definedName name="sa" localSheetId="1" hidden="1">{#N/A,#N/A,TRUE,"Str.";#N/A,#N/A,TRUE,"Steel &amp; Roof";#N/A,#N/A,TRUE,"Arc.";#N/A,#N/A,TRUE,"Preliminary";#N/A,#N/A,TRUE,"Sum_Prelim"}</definedName>
    <definedName name="scscsc" localSheetId="1" hidden="1">{"cashflow",#N/A,FALSE,"cash flow"}</definedName>
    <definedName name="sdasd" localSheetId="1" hidden="1">{"cashflow",#N/A,FALSE,"CASHFLOW "}</definedName>
    <definedName name="sheet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les" localSheetId="1" hidden="1">{#N/A,#N/A,FALSE,"COVER.XLS";#N/A,#N/A,FALSE,"RACT1.XLS";#N/A,#N/A,FALSE,"RACT2.XLS";#N/A,#N/A,FALSE,"ECCMP";#N/A,#N/A,FALSE,"WELDER.XLS"}</definedName>
    <definedName name="so" localSheetId="1" hidden="1">{#N/A,#N/A,TRUE,"SUM";#N/A,#N/A,TRUE,"EE";#N/A,#N/A,TRUE,"AC";#N/A,#N/A,TRUE,"SN"}</definedName>
    <definedName name="ss" localSheetId="1" hidden="1">{"conso",#N/A,FALSE,"cash flow"}</definedName>
    <definedName name="ssss" localSheetId="1" hidden="1">{"conso",#N/A,FALSE,"cash flow"}</definedName>
    <definedName name="sssssss" localSheetId="1" hidden="1">{"cashflow",#N/A,FALSE,"cash flow"}</definedName>
    <definedName name="ssssssss" localSheetId="1" hidden="1">{"cashflow",#N/A,FALSE,"cash flow"}</definedName>
    <definedName name="thfjjf" localSheetId="1" hidden="1">{#N/A,#N/A,TRUE,"SUM";#N/A,#N/A,TRUE,"EE";#N/A,#N/A,TRUE,"AC";#N/A,#N/A,TRUE,"SN"}</definedName>
    <definedName name="tjli" localSheetId="1" hidden="1">{#N/A,#N/A,TRUE,"Str.";#N/A,#N/A,TRUE,"Steel &amp; Roof";#N/A,#N/A,TRUE,"Arc.";#N/A,#N/A,TRUE,"Preliminary";#N/A,#N/A,TRUE,"Sum_Prelim"}</definedName>
    <definedName name="too" localSheetId="1" hidden="1">{"conso",#N/A,FALSE,"cash flow"}</definedName>
    <definedName name="too_pop" localSheetId="1" hidden="1">{"conso",#N/A,FALSE,"cash flow"}</definedName>
    <definedName name="toooo" localSheetId="1" hidden="1">{"conso",#N/A,FALSE,"cash flow"}</definedName>
    <definedName name="Total_Payment" localSheetId="1">Scheduled_Payment+Extra_Payment</definedName>
    <definedName name="ty" localSheetId="1" hidden="1">{"cashflow",#N/A,FALSE,"cash flow"}</definedName>
    <definedName name="tyuixgjx" localSheetId="1" hidden="1">{"sales",#N/A,FALSE,"SALES"}</definedName>
    <definedName name="tyuy" localSheetId="1" hidden="1">{"cashflow",#N/A,FALSE,"cash flow"}</definedName>
    <definedName name="uiij" localSheetId="1" hidden="1">{"cashflow",#N/A,FALSE,"cash flow"}</definedName>
    <definedName name="ujkluyo" localSheetId="1" hidden="1">{#N/A,#N/A,FALSE,"VPM1_12";#N/A,#N/A,FALSE,"VPM2_12";#N/A,#N/A,FALSE,"VPM3_12";#N/A,#N/A,FALSE,"VPM4_12";#N/A,#N/A,FALSE,"CONV1_12";#N/A,#N/A,FALSE,"CONV2_12";#N/A,#N/A,FALSE,"CONV3_12";#N/A,#N/A,FALSE,"CONV4_12"}</definedName>
    <definedName name="validate_Equity_Data" localSheetId="1">[141]Sheet1!validate_Equity_Data</definedName>
    <definedName name="Values_Entered" localSheetId="1">IF(Loan_Amount*Interest_Rate*Loan_Years*Loan_Start&gt;0,1,0)</definedName>
    <definedName name="vdsvs" localSheetId="1" hidden="1">{#N/A,#N/A,TRUE,"Str.";#N/A,#N/A,TRUE,"Steel &amp; Roof";#N/A,#N/A,TRUE,"Arc.";#N/A,#N/A,TRUE,"Preliminary";#N/A,#N/A,TRUE,"Sum_Prelim"}</definedName>
    <definedName name="VEN" localSheetId="1" hidden="1">{#N/A,#N/A,TRUE,"SUM";#N/A,#N/A,TRUE,"EE";#N/A,#N/A,TRUE,"AC";#N/A,#N/A,TRUE,"SN"}</definedName>
    <definedName name="vnbvuly" localSheetId="1" hidden="1">{"income",#N/A,FALSE,"INCOME"}</definedName>
    <definedName name="VO.017re" localSheetId="1" hidden="1">{#N/A,#N/A,TRUE,"Str.";#N/A,#N/A,TRUE,"Steel &amp; Roof";#N/A,#N/A,TRUE,"Arc.";#N/A,#N/A,TRUE,"Preliminary";#N/A,#N/A,TRUE,"Sum_Prelim"}</definedName>
    <definedName name="VO016revision" localSheetId="1" hidden="1">{#N/A,#N/A,TRUE,"SUM";#N/A,#N/A,TRUE,"EE";#N/A,#N/A,TRUE,"AC";#N/A,#N/A,TRUE,"SN"}</definedName>
    <definedName name="wncashflow" localSheetId="1" hidden="1">{"cashflow",#N/A,FALSE,"cash flow"}</definedName>
    <definedName name="wqwqw" localSheetId="1" hidden="1">{"cashflow",#N/A,FALSE,"cash flow"}</definedName>
    <definedName name="wrn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" hidden="1">{#N/A,#N/A,FALSE,"17MAY";#N/A,#N/A,FALSE,"24MAY"}</definedName>
    <definedName name="wrn.1_lev." localSheetId="1" hidden="1">{"level1",#N/A,FALSE,"1_LEV";"LEVEL1",#N/A,FALSE,"1_LEV"}</definedName>
    <definedName name="wrn.1_levbt." localSheetId="1" hidden="1">{"lev1bt",#N/A,FALSE,"1_LEVB-T"}</definedName>
    <definedName name="wrn.2.2" localSheetId="1" hidden="1">{#N/A,#N/A,FALSE,"17MAY";#N/A,#N/A,FALSE,"24MAY"}</definedName>
    <definedName name="wrn.2_levmon." localSheetId="1" hidden="1">{"lev2mon",#N/A,FALSE,"2_levmon"}</definedName>
    <definedName name="wrn.2_levmonbt." localSheetId="1" hidden="1">{"lev2monbt",#N/A,FALSE,"2_levmonB-T"}</definedName>
    <definedName name="wrn.2_levytd." localSheetId="1" hidden="1">{"lev2ytd",#N/A,FALSE,"2_LEVYTD"}</definedName>
    <definedName name="wrn.2_levytdbt." localSheetId="1" hidden="1">{"lev2tytbt",#N/A,FALSE,"2_LEVYTDB-T"}</definedName>
    <definedName name="wrn.A." localSheetId="1" hidden="1">{#N/A,#N/A,TRUE,"SUM";#N/A,#N/A,TRUE,"EE";#N/A,#N/A,TRUE,"AC";#N/A,#N/A,TRUE,"SN"}</definedName>
    <definedName name="wrn.ASSDEPART2." localSheetId="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1" hidden="1">{"balance",#N/A,FALSE,"BALANCE"}</definedName>
    <definedName name="wrn.BILLS._.OF._.QUANTITY." localSheetId="1" hidden="1">{#N/A,#N/A,TRUE,"Str.";#N/A,#N/A,TRUE,"Steel &amp; Roof";#N/A,#N/A,TRUE,"Arc.";#N/A,#N/A,TRUE,"Preliminary";#N/A,#N/A,TRUE,"Sum_Prelim"}</definedName>
    <definedName name="wrn.BOOK11." localSheetId="1" hidden="1">{"SUM",#N/A,FALSE,"summary";"BOOK11-1",#N/A,FALSE,"1CityGarden";"BOOK11-2",#N/A,FALSE,"2CountryGarden";"BOOK11-3",#N/A,FALSE,"3JUNGLE";"BOOK11-4CIVIL",#N/A,FALSE,"CIVIL"}</definedName>
    <definedName name="wrn.Boq_summary." localSheetId="1" hidden="1">{#N/A,#N/A,FALSE,"Sum_BOQ";#N/A,#N/A,FALSE,"Preliminary";#N/A,#N/A,FALSE,"Sum_Prelim";#N/A,#N/A,FALSE,"Prime Cost&amp;Prov_sum"}</definedName>
    <definedName name="wrn.Cashflow." localSheetId="1" hidden="1">{"cashflow",#N/A,FALSE,"cash flow"}</definedName>
    <definedName name="wrn.conso." localSheetId="1" hidden="1">{"conso",#N/A,FALSE,"cash flow"}</definedName>
    <definedName name="wrn.consumable.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dep12." localSheetId="1" hidden="1">{#N/A,#N/A,FALSE,"PM1";#N/A,#N/A,FALSE,"PM2";#N/A,#N/A,FALSE,"PM3";#N/A,#N/A,FALSE,"PM4";#N/A,#N/A,FALSE,"PM5";#N/A,#N/A,FALSE,"PM6";#N/A,#N/A,FALSE,"CM1"}</definedName>
    <definedName name="wrn.DEPART1." localSheetId="1" hidden="1">{#N/A,#N/A,FALSE,"VPM(1-4)_12";#N/A,#N/A,FALSE,"CONV(1-4)_12"}</definedName>
    <definedName name="wrn.dept1." localSheetId="1" hidden="1">{#N/A,#N/A,FALSE,"VPM1_12";#N/A,#N/A,FALSE,"VPM2_12";#N/A,#N/A,FALSE,"VPM3_12";#N/A,#N/A,FALSE,"VPM4_12";#N/A,#N/A,FALSE,"CONV1_12";#N/A,#N/A,FALSE,"CONV2_12";#N/A,#N/A,FALSE,"CONV3_12";#N/A,#N/A,FALSE,"CONV4_12"}</definedName>
    <definedName name="wrn.elect.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RDEPART2." localSheetId="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localSheetId="1" hidden="1">{"hilight1",#N/A,FALSE,"HILIGHT1"}</definedName>
    <definedName name="wrn.hilight2." localSheetId="1" hidden="1">{"hilight2",#N/A,FALSE,"HILIGHT2"}</definedName>
    <definedName name="wrn.hilight3." localSheetId="1" hidden="1">{"hilight3",#N/A,FALSE,"HILIGHT3"}</definedName>
    <definedName name="wrn.income." localSheetId="1" hidden="1">{"income",#N/A,FALSE,"INCOME"}</definedName>
    <definedName name="wrn.index." localSheetId="1" hidden="1">{"index",#N/A,FALSE,"INDEX"}</definedName>
    <definedName name="wrn.MONTHLY.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Physical._.Count._.Securities." localSheetId="1" hidden="1">{"Physical Count Securities",#N/A,FALSE,"BFIT B&amp;D Valuation"}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MDEPAER2." localSheetId="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" hidden="1">{#N/A,#N/A,FALSE,"COVER.XLS";#N/A,#N/A,FALSE,"RACT1.XLS";#N/A,#N/A,FALSE,"RACT2.XLS";#N/A,#N/A,FALSE,"ECCMP";#N/A,#N/A,FALSE,"WELDER.XLS"}</definedName>
    <definedName name="wrn.REPORT_EST." localSheetId="1" hidden="1">{"PRINT_EST",#N/A,FALSE,"ESTMON"}</definedName>
    <definedName name="wrn.rev_sale._.report." localSheetId="1" hidden="1">{"revsale",#N/A,FALSE,"REV-ยุพดี"}</definedName>
    <definedName name="wrn.revable." localSheetId="1" hidden="1">{"revable",#N/A,FALSE,"REVABLE"}</definedName>
    <definedName name="wrn.RLDEPART2.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_.report." localSheetId="1" hidden="1">{"sales",#N/A,FALSE,"SALES"}</definedName>
    <definedName name="wrn.Section._.D." localSheetId="1" hidden="1">{"Physical Count Securities",#N/A,FALSE,"BFIT B&amp;D Valuation";"Accrued Interest",#N/A,FALSE,"BFIT B&amp;D Valuation";"Major Differences",#N/A,FALSE,"BFIT B&amp;D Valuation";"Print_Bond and Debenture Calculation",#N/A,FALSE,"BFIT B&amp;D Valuation";"Note to FS_Liquidity Risk",#N/A,FALSE,"BFIT B&amp;D Valuation"}</definedName>
    <definedName name="wrn.summ1" localSheetId="1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we" localSheetId="1" hidden="1">{"cashflow",#N/A,FALSE,"cash flow"}</definedName>
    <definedName name="wwqq" localSheetId="1" hidden="1">{"cashflow",#N/A,FALSE,"cash flow"}</definedName>
    <definedName name="xaxa" localSheetId="1" hidden="1">{"cashflow",#N/A,FALSE,"cash flow"}</definedName>
    <definedName name="xaxasa" localSheetId="1" hidden="1">{"cashflow",#N/A,FALSE,"cash flow"}</definedName>
    <definedName name="xaxax" localSheetId="1" hidden="1">{"cashflow",#N/A,FALSE,"cash flow"}</definedName>
    <definedName name="xazz" localSheetId="1" hidden="1">{"cashflow",#N/A,FALSE,"cash flow"}</definedName>
    <definedName name="xxxx" localSheetId="1" hidden="1">{"cashflow",#N/A,FALSE,"cash flow"}</definedName>
    <definedName name="xxxxxxxx" localSheetId="1" hidden="1">{"conso",#N/A,FALSE,"cash flow"}</definedName>
    <definedName name="yicfmjnc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yicnmjvbn" localSheetId="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yiticfhht" localSheetId="1" hidden="1">{"hilight1",#N/A,FALSE,"HILIGHT1"}</definedName>
    <definedName name="yti76" localSheetId="1" hidden="1">{"hilight2",#N/A,FALSE,"HILIGHT2"}</definedName>
    <definedName name="ytixgfjx" localSheetId="1" hidden="1">{"revable",#N/A,FALSE,"REVABLE"}</definedName>
    <definedName name="yuitycv" localSheetId="1" hidden="1">{"index",#N/A,FALSE,"INDEX"}</definedName>
    <definedName name="yy.Cashflow" localSheetId="1" hidden="1">{"cashflow",#N/A,FALSE,"cash flow"}</definedName>
    <definedName name="yyyyyy" localSheetId="1" hidden="1">{"conso",#N/A,FALSE,"cash flow"}</definedName>
    <definedName name="zaxa" localSheetId="1" hidden="1">{"conso",#N/A,FALSE,"cash flow"}</definedName>
    <definedName name="zaza" localSheetId="1" hidden="1">{"conso",#N/A,FALSE,"cash flow"}</definedName>
    <definedName name="zz" localSheetId="1" hidden="1">{"cashflow",#N/A,FALSE,"cash flow"}</definedName>
    <definedName name="zzz" localSheetId="1">IF(Loan_Amount*Interest_Rate*Loan_Years*Loan_Start&gt;0,1,0)</definedName>
    <definedName name="zzzz" localSheetId="1">IF(Loan_Amount*Interest_Rate*Loan_Years*Loan_Start&gt;0,1,0)</definedName>
    <definedName name="zzzzz" localSheetId="1">Scheduled_Payment+Extra_Payment</definedName>
    <definedName name="เ" localSheetId="1" hidden="1">{"revsale",#N/A,FALSE,"REV-ยุพดี"}</definedName>
    <definedName name="เด้" localSheetId="1" hidden="1">{#N/A,#N/A,TRUE,"SUM";#N/A,#N/A,TRUE,"EE";#N/A,#N/A,TRUE,"AC";#N/A,#N/A,TRUE,"SN"}</definedName>
    <definedName name="แ" localSheetId="1">Scheduled_Payment+Extra_Payment</definedName>
    <definedName name="ใบ" localSheetId="1" hidden="1">{"'SUMMATION'!$B$2:$I$2"}</definedName>
    <definedName name="กหเ" localSheetId="1">IF(Loan_Amount*Interest_Rate*Loan_Years*Loan_Start&gt;0,1,0)</definedName>
    <definedName name="กุ้ง" localSheetId="1" hidden="1">{"cashflow",#N/A,FALSE,"cash flow"}</definedName>
    <definedName name="ปก32" localSheetId="1" hidden="1">{"'SUMMATION'!$B$2:$I$2"}</definedName>
    <definedName name="พัฒนาโครงการ" localSheetId="1" hidden="1">{"hilight2",#N/A,FALSE,"HILIGHT2"}</definedName>
    <definedName name="ฟฟฟ" localSheetId="1" hidden="1">{#N/A,#N/A,TRUE,"Str.";#N/A,#N/A,TRUE,"Steel &amp; Roof";#N/A,#N/A,TRUE,"Arc.";#N/A,#N/A,TRUE,"Preliminary";#N/A,#N/A,TRUE,"Sum_Prelim"}</definedName>
    <definedName name="\" localSheetId="6">OFFSET(Full_Print,0,0,[1]!Last_Row)</definedName>
    <definedName name="_______________a1" localSheetId="6" hidden="1">{"cashflow",#N/A,FALSE,"CASHFLOW "}</definedName>
    <definedName name="_______________a10" localSheetId="6" hidden="1">{"sales",#N/A,FALSE,"SALES"}</definedName>
    <definedName name="_______________a2" localSheetId="6" hidden="1">{"hilight1",#N/A,FALSE,"HILIGHT1"}</definedName>
    <definedName name="_______________a3" localSheetId="6" hidden="1">{"hilight2",#N/A,FALSE,"HILIGHT2"}</definedName>
    <definedName name="_______________a4" localSheetId="6" hidden="1">{"hilight3",#N/A,FALSE,"HILIGHT3"}</definedName>
    <definedName name="_______________a5" localSheetId="6" hidden="1">{"income",#N/A,FALSE,"INCOME"}</definedName>
    <definedName name="_______________a6" localSheetId="6" hidden="1">{"index",#N/A,FALSE,"INDEX"}</definedName>
    <definedName name="_______________a7" localSheetId="6" hidden="1">{"PRINT_EST",#N/A,FALSE,"ESTMON"}</definedName>
    <definedName name="_______________a8" localSheetId="6" hidden="1">{"revsale",#N/A,FALSE,"REV-ยุพดี"}</definedName>
    <definedName name="_______________a9" localSheetId="6" hidden="1">{"revable",#N/A,FALSE,"REVABLE"}</definedName>
    <definedName name="_____________a1" localSheetId="6" hidden="1">{"cashflow",#N/A,FALSE,"CASHFLOW "}</definedName>
    <definedName name="_____________a10" localSheetId="6" hidden="1">{"sales",#N/A,FALSE,"SALES"}</definedName>
    <definedName name="_____________a2" localSheetId="6" hidden="1">{"hilight1",#N/A,FALSE,"HILIGHT1"}</definedName>
    <definedName name="_____________a3" localSheetId="6" hidden="1">{"hilight2",#N/A,FALSE,"HILIGHT2"}</definedName>
    <definedName name="_____________a4" localSheetId="6" hidden="1">{"hilight3",#N/A,FALSE,"HILIGHT3"}</definedName>
    <definedName name="_____________a5" localSheetId="6" hidden="1">{"income",#N/A,FALSE,"INCOME"}</definedName>
    <definedName name="_____________a6" localSheetId="6" hidden="1">{"index",#N/A,FALSE,"INDEX"}</definedName>
    <definedName name="_____________a7" localSheetId="6" hidden="1">{"PRINT_EST",#N/A,FALSE,"ESTMON"}</definedName>
    <definedName name="_____________a8" localSheetId="6" hidden="1">{"revsale",#N/A,FALSE,"REV-ยุพดี"}</definedName>
    <definedName name="_____________a9" localSheetId="6" hidden="1">{"revable",#N/A,FALSE,"REVABLE"}</definedName>
    <definedName name="___________a1" localSheetId="6" hidden="1">{"cashflow",#N/A,FALSE,"CASHFLOW "}</definedName>
    <definedName name="___________a10" localSheetId="6" hidden="1">{"sales",#N/A,FALSE,"SALES"}</definedName>
    <definedName name="___________a2" localSheetId="6" hidden="1">{"hilight1",#N/A,FALSE,"HILIGHT1"}</definedName>
    <definedName name="___________a3" localSheetId="6" hidden="1">{"hilight2",#N/A,FALSE,"HILIGHT2"}</definedName>
    <definedName name="___________a4" localSheetId="6" hidden="1">{"hilight3",#N/A,FALSE,"HILIGHT3"}</definedName>
    <definedName name="___________a5" localSheetId="6" hidden="1">{"income",#N/A,FALSE,"INCOME"}</definedName>
    <definedName name="___________a6" localSheetId="6" hidden="1">{"index",#N/A,FALSE,"INDEX"}</definedName>
    <definedName name="___________a7" localSheetId="6" hidden="1">{"PRINT_EST",#N/A,FALSE,"ESTMON"}</definedName>
    <definedName name="___________a8" localSheetId="6" hidden="1">{"revsale",#N/A,FALSE,"REV-ยุพดี"}</definedName>
    <definedName name="___________a9" localSheetId="6" hidden="1">{"revable",#N/A,FALSE,"REVABLE"}</definedName>
    <definedName name="__________a1" localSheetId="6" hidden="1">{"cashflow",#N/A,FALSE,"CASHFLOW "}</definedName>
    <definedName name="__________a10" localSheetId="6" hidden="1">{"sales",#N/A,FALSE,"SALES"}</definedName>
    <definedName name="__________a2" localSheetId="6" hidden="1">{"hilight1",#N/A,FALSE,"HILIGHT1"}</definedName>
    <definedName name="__________a3" localSheetId="6" hidden="1">{"hilight2",#N/A,FALSE,"HILIGHT2"}</definedName>
    <definedName name="__________a4" localSheetId="6" hidden="1">{"hilight3",#N/A,FALSE,"HILIGHT3"}</definedName>
    <definedName name="__________a5" localSheetId="6" hidden="1">{"income",#N/A,FALSE,"INCOME"}</definedName>
    <definedName name="__________a6" localSheetId="6" hidden="1">{"index",#N/A,FALSE,"INDEX"}</definedName>
    <definedName name="__________a7" localSheetId="6" hidden="1">{"PRINT_EST",#N/A,FALSE,"ESTMON"}</definedName>
    <definedName name="__________a8" localSheetId="6" hidden="1">{"revsale",#N/A,FALSE,"REV-ยุพดี"}</definedName>
    <definedName name="__________a9" localSheetId="6" hidden="1">{"revable",#N/A,FALSE,"REVABLE"}</definedName>
    <definedName name="______a1" localSheetId="6" hidden="1">{"cashflow",#N/A,FALSE,"CASHFLOW "}</definedName>
    <definedName name="______a10" localSheetId="6" hidden="1">{"sales",#N/A,FALSE,"SALES"}</definedName>
    <definedName name="______a2" localSheetId="6" hidden="1">{"hilight1",#N/A,FALSE,"HILIGHT1"}</definedName>
    <definedName name="______a3" localSheetId="6" hidden="1">{"hilight2",#N/A,FALSE,"HILIGHT2"}</definedName>
    <definedName name="______a4" localSheetId="6" hidden="1">{"hilight3",#N/A,FALSE,"HILIGHT3"}</definedName>
    <definedName name="______a5" localSheetId="6" hidden="1">{"income",#N/A,FALSE,"INCOME"}</definedName>
    <definedName name="______a6" localSheetId="6" hidden="1">{"index",#N/A,FALSE,"INDEX"}</definedName>
    <definedName name="______a7" localSheetId="6" hidden="1">{"PRINT_EST",#N/A,FALSE,"ESTMON"}</definedName>
    <definedName name="______a8" localSheetId="6" hidden="1">{"revsale",#N/A,FALSE,"REV-ยุพดี"}</definedName>
    <definedName name="______a9" localSheetId="6" hidden="1">{"revable",#N/A,FALSE,"REVABLE"}</definedName>
    <definedName name="______V1" localSheetId="6" hidden="1">{"sales",#N/A,FALSE,"SALES"}</definedName>
    <definedName name="_____a1" localSheetId="6" hidden="1">{"cashflow",#N/A,FALSE,"CASHFLOW "}</definedName>
    <definedName name="_____a10" localSheetId="6" hidden="1">{"sales",#N/A,FALSE,"SALES"}</definedName>
    <definedName name="_____a2" localSheetId="6" hidden="1">{"hilight1",#N/A,FALSE,"HILIGHT1"}</definedName>
    <definedName name="_____a3" localSheetId="6" hidden="1">{"hilight2",#N/A,FALSE,"HILIGHT2"}</definedName>
    <definedName name="_____a4" localSheetId="6" hidden="1">{"hilight3",#N/A,FALSE,"HILIGHT3"}</definedName>
    <definedName name="_____a5" localSheetId="6" hidden="1">{"income",#N/A,FALSE,"INCOME"}</definedName>
    <definedName name="_____a6" localSheetId="6" hidden="1">{"index",#N/A,FALSE,"INDEX"}</definedName>
    <definedName name="_____a7" localSheetId="6" hidden="1">{"PRINT_EST",#N/A,FALSE,"ESTMON"}</definedName>
    <definedName name="_____a8" localSheetId="6" hidden="1">{"revsale",#N/A,FALSE,"REV-ยุพดี"}</definedName>
    <definedName name="_____a9" localSheetId="6" hidden="1">{"revable",#N/A,FALSE,"REVABLE"}</definedName>
    <definedName name="_____V1" localSheetId="6" hidden="1">{"sales",#N/A,FALSE,"SALES"}</definedName>
    <definedName name="____a1" localSheetId="6" hidden="1">{"cashflow",#N/A,FALSE,"CASHFLOW "}</definedName>
    <definedName name="____a10" localSheetId="6" hidden="1">{"sales",#N/A,FALSE,"SALES"}</definedName>
    <definedName name="____a2" localSheetId="6" hidden="1">{"hilight1",#N/A,FALSE,"HILIGHT1"}</definedName>
    <definedName name="____a21" localSheetId="6" hidden="1">{"hilight1",#N/A,FALSE,"HILIGHT1"}</definedName>
    <definedName name="____a212" localSheetId="6" hidden="1">{"revable",#N/A,FALSE,"REVABLE"}</definedName>
    <definedName name="____a3" localSheetId="6" hidden="1">{"hilight2",#N/A,FALSE,"HILIGHT2"}</definedName>
    <definedName name="____a4" localSheetId="6" hidden="1">{"hilight3",#N/A,FALSE,"HILIGHT3"}</definedName>
    <definedName name="____a5" localSheetId="6" hidden="1">{"income",#N/A,FALSE,"INCOME"}</definedName>
    <definedName name="____a6" localSheetId="6" hidden="1">{"index",#N/A,FALSE,"INDEX"}</definedName>
    <definedName name="____a7" localSheetId="6" hidden="1">{"PRINT_EST",#N/A,FALSE,"ESTMON"}</definedName>
    <definedName name="____a8" localSheetId="6" hidden="1">{"revsale",#N/A,FALSE,"REV-ยุพดี"}</definedName>
    <definedName name="____a9" localSheetId="6" hidden="1">{"revable",#N/A,FALSE,"REVABLE"}</definedName>
    <definedName name="____eee1" localSheetId="6" hidden="1">{"revsale",#N/A,FALSE,"REV-ยุพดี"}</definedName>
    <definedName name="____FG5" localSheetId="6" hidden="1">{"cashflow",#N/A,FALSE,"cash flow"}</definedName>
    <definedName name="____lll1" localSheetId="6" hidden="1">{"sales",#N/A,FALSE,"SALES"}</definedName>
    <definedName name="___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V1" localSheetId="6" hidden="1">{"sales",#N/A,FALSE,"SALES"}</definedName>
    <definedName name="___a1" localSheetId="6" hidden="1">{"cashflow",#N/A,FALSE,"CASHFLOW "}</definedName>
    <definedName name="___a10" localSheetId="6" hidden="1">{"sales",#N/A,FALSE,"SALES"}</definedName>
    <definedName name="___a2" localSheetId="6" hidden="1">{"hilight1",#N/A,FALSE,"HILIGHT1"}</definedName>
    <definedName name="___a21" localSheetId="6" hidden="1">{"hilight1",#N/A,FALSE,"HILIGHT1"}</definedName>
    <definedName name="___a212" localSheetId="6" hidden="1">{"revable",#N/A,FALSE,"REVABLE"}</definedName>
    <definedName name="___a3" localSheetId="6" hidden="1">{"hilight2",#N/A,FALSE,"HILIGHT2"}</definedName>
    <definedName name="___a4" localSheetId="6" hidden="1">{"hilight3",#N/A,FALSE,"HILIGHT3"}</definedName>
    <definedName name="___a5" localSheetId="6" hidden="1">{"income",#N/A,FALSE,"INCOME"}</definedName>
    <definedName name="___a6" localSheetId="6" hidden="1">{"index",#N/A,FALSE,"INDEX"}</definedName>
    <definedName name="___a7" localSheetId="6" hidden="1">{"PRINT_EST",#N/A,FALSE,"ESTMON"}</definedName>
    <definedName name="___a8" localSheetId="6" hidden="1">{"revsale",#N/A,FALSE,"REV-ยุพดี"}</definedName>
    <definedName name="___a9" localSheetId="6" hidden="1">{"revable",#N/A,FALSE,"REVABLE"}</definedName>
    <definedName name="___eee1" localSheetId="6" hidden="1">{"revsale",#N/A,FALSE,"REV-ยุพดี"}</definedName>
    <definedName name="___FG5" localSheetId="6" hidden="1">{"cashflow",#N/A,FALSE,"cash flow"}</definedName>
    <definedName name="___lll1" localSheetId="6" hidden="1">{"sales",#N/A,FALSE,"SALES"}</definedName>
    <definedName name="___muk1" localSheetId="6">#REF!,#REF!,#REF!,#REF!,#REF!,#REF!,#REF!,#REF!,#REF!,#REF!,#REF!,#REF!,#REF!,#REF!,#REF!</definedName>
    <definedName name="___muk10" localSheetId="6">#REF!,#REF!,#REF!,#REF!,#REF!,#REF!,#REF!,#REF!,#REF!,#REF!,#REF!,#REF!,#REF!,#REF!,#REF!</definedName>
    <definedName name="___muk11" localSheetId="6">#REF!,#REF!,#REF!,#REF!,#REF!,#REF!,#REF!,#REF!,#REF!,#REF!,#REF!,#REF!,#REF!,#REF!,#REF!</definedName>
    <definedName name="___muk3" localSheetId="6">#REF!,#REF!,#REF!,#REF!,#REF!,#REF!,#REF!,#REF!,#REF!,#REF!,#REF!,#REF!,#REF!,#REF!,#REF!,#REF!,#REF!</definedName>
    <definedName name="___muk4" localSheetId="6">#REF!,#REF!,#REF!,#REF!,#REF!,#REF!,#REF!,#REF!,#REF!,#REF!,#REF!,#REF!,#REF!,#REF!,#REF!,#REF!,#REF!</definedName>
    <definedName name="___muk5" localSheetId="6">#REF!,#REF!,#REF!,#REF!,#REF!,#REF!,#REF!,#REF!,#REF!,#REF!,#REF!,#REF!,#REF!,#REF!,#REF!,#REF!</definedName>
    <definedName name="___muk6" localSheetId="6">[39]total!#REF!,[39]total!#REF!,[39]total!#REF!,[39]total!#REF!,[39]total!#REF!,[39]total!#REF!,[39]total!#REF!,[39]total!#REF!,[39]total!#REF!,[39]total!#REF!,[39]total!#REF!,[39]total!#REF!,[39]total!#REF!,[39]total!#REF!,[39]total!#REF!</definedName>
    <definedName name="___muk7" localSheetId="6">#REF!,#REF!,#REF!,#REF!,#REF!,#REF!,#REF!,#REF!,#REF!,#REF!,#REF!,#REF!</definedName>
    <definedName name="___muk8" localSheetId="6">#REF!,#REF!,#REF!,#REF!,#REF!,#REF!,#REF!,#REF!,#REF!,#REF!,#REF!,#REF!,#REF!,#REF!,#REF!</definedName>
    <definedName name="___muk9" localSheetId="6">#REF!,#REF!,#REF!,#REF!,#REF!,#REF!,#REF!,#REF!,#REF!,#REF!,#REF!,#REF!,#REF!,#REF!,#REF!,#REF!</definedName>
    <definedName name="__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V1" localSheetId="6" hidden="1">{"sales",#N/A,FALSE,"SALES"}</definedName>
    <definedName name="__a1" localSheetId="6" hidden="1">{"cashflow",#N/A,FALSE,"CASHFLOW "}</definedName>
    <definedName name="__a10" localSheetId="6" hidden="1">{"sales",#N/A,FALSE,"SALES"}</definedName>
    <definedName name="__a2" localSheetId="6" hidden="1">{"hilight1",#N/A,FALSE,"HILIGHT1"}</definedName>
    <definedName name="__a21" localSheetId="6" hidden="1">{"hilight1",#N/A,FALSE,"HILIGHT1"}</definedName>
    <definedName name="__a212" localSheetId="6" hidden="1">{"revable",#N/A,FALSE,"REVABLE"}</definedName>
    <definedName name="__a3" localSheetId="6" hidden="1">{"hilight2",#N/A,FALSE,"HILIGHT2"}</definedName>
    <definedName name="__a4" localSheetId="6" hidden="1">{"hilight3",#N/A,FALSE,"HILIGHT3"}</definedName>
    <definedName name="__a5" localSheetId="6" hidden="1">{"income",#N/A,FALSE,"INCOME"}</definedName>
    <definedName name="__a6" localSheetId="6" hidden="1">{"index",#N/A,FALSE,"INDEX"}</definedName>
    <definedName name="__a7" localSheetId="6" hidden="1">{"PRINT_EST",#N/A,FALSE,"ESTMON"}</definedName>
    <definedName name="__a8" localSheetId="6" hidden="1">{"revsale",#N/A,FALSE,"REV-ยุพดี"}</definedName>
    <definedName name="__a9" localSheetId="6" hidden="1">{"revable",#N/A,FALSE,"REVABLE"}</definedName>
    <definedName name="__eee1" localSheetId="6" hidden="1">{"revsale",#N/A,FALSE,"REV-ยุพดี"}</definedName>
    <definedName name="__FG5" localSheetId="6" hidden="1">{"cashflow",#N/A,FALSE,"cash flow"}</definedName>
    <definedName name="__lll1" localSheetId="6" hidden="1">{"sales",#N/A,FALSE,"SALES"}</definedName>
    <definedName name="__muk3" localSheetId="6">#REF!,#REF!,#REF!,#REF!,#REF!,#REF!,#REF!,#REF!,#REF!,#REF!,#REF!,#REF!,#REF!,#REF!,#REF!,#REF!,#REF!</definedName>
    <definedName name="__muk4" localSheetId="6">#REF!,#REF!,#REF!,#REF!,#REF!,#REF!,#REF!,#REF!,#REF!,#REF!,#REF!,#REF!,#REF!,#REF!,#REF!,#REF!,#REF!</definedName>
    <definedName name="__muk5" localSheetId="6">#REF!,#REF!,#REF!,#REF!,#REF!,#REF!,#REF!,#REF!,#REF!,#REF!,#REF!,#REF!,#REF!,#REF!,#REF!,#REF!</definedName>
    <definedName name="__muk6" localSheetId="6">[39]total!#REF!,[39]total!#REF!,[39]total!#REF!,[39]total!#REF!,[39]total!#REF!,[39]total!#REF!,[39]total!#REF!,[39]total!#REF!,[39]total!#REF!,[39]total!#REF!,[39]total!#REF!,[39]total!#REF!,[39]total!#REF!,[39]total!#REF!,[39]total!#REF!</definedName>
    <definedName name="_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V1" localSheetId="6" hidden="1">{"sales",#N/A,FALSE,"SALES"}</definedName>
    <definedName name="_10000" localSheetId="6" hidden="1">{"hilight1",#N/A,FALSE,"HILIGHT1"}</definedName>
    <definedName name="_a1" localSheetId="6" hidden="1">{"cashflow",#N/A,FALSE,"CASHFLOW "}</definedName>
    <definedName name="_a10" localSheetId="6" hidden="1">{"sales",#N/A,FALSE,"SALES"}</definedName>
    <definedName name="_a2" localSheetId="6" hidden="1">{"hilight1",#N/A,FALSE,"HILIGHT1"}</definedName>
    <definedName name="_a21" localSheetId="6" hidden="1">{"hilight1",#N/A,FALSE,"HILIGHT1"}</definedName>
    <definedName name="_a212" localSheetId="6" hidden="1">{"revable",#N/A,FALSE,"REVABLE"}</definedName>
    <definedName name="_a3" localSheetId="6" hidden="1">{"hilight2",#N/A,FALSE,"HILIGHT2"}</definedName>
    <definedName name="_a4" localSheetId="6" hidden="1">{"hilight3",#N/A,FALSE,"HILIGHT3"}</definedName>
    <definedName name="_a5" localSheetId="6" hidden="1">{"income",#N/A,FALSE,"INCOME"}</definedName>
    <definedName name="_a6" localSheetId="6" hidden="1">{"index",#N/A,FALSE,"INDEX"}</definedName>
    <definedName name="_a7" localSheetId="6" hidden="1">{"PRINT_EST",#N/A,FALSE,"ESTMON"}</definedName>
    <definedName name="_a8" localSheetId="6" hidden="1">{"revsale",#N/A,FALSE,"REV-ยุพดี"}</definedName>
    <definedName name="_a9" localSheetId="6" hidden="1">{"revable",#N/A,FALSE,"REVABLE"}</definedName>
    <definedName name="_aa" localSheetId="6" hidden="1">{"hilight3",#N/A,FALSE,"HILIGHT3"}</definedName>
    <definedName name="_eee1" localSheetId="6" hidden="1">{"revsale",#N/A,FALSE,"REV-ยุพดี"}</definedName>
    <definedName name="_FG5" localSheetId="6" hidden="1">{"cashflow",#N/A,FALSE,"cash flow"}</definedName>
    <definedName name="_kvs1" localSheetId="6" hidden="1">{#N/A,#N/A,FALSE,"COVER1.XLS ";#N/A,#N/A,FALSE,"RACT1.XLS";#N/A,#N/A,FALSE,"RACT2.XLS";#N/A,#N/A,FALSE,"ECCMP";#N/A,#N/A,FALSE,"WELDER.XLS"}</definedName>
    <definedName name="_kvs2" localSheetId="6" hidden="1">{#N/A,#N/A,FALSE,"COVER1.XLS ";#N/A,#N/A,FALSE,"RACT1.XLS";#N/A,#N/A,FALSE,"RACT2.XLS";#N/A,#N/A,FALSE,"ECCMP";#N/A,#N/A,FALSE,"WELDER.XLS"}</definedName>
    <definedName name="_kvs5" localSheetId="6" hidden="1">{#N/A,#N/A,FALSE,"COVER.XLS";#N/A,#N/A,FALSE,"RACT1.XLS";#N/A,#N/A,FALSE,"RACT2.XLS";#N/A,#N/A,FALSE,"ECCMP";#N/A,#N/A,FALSE,"WELDER.XLS"}</definedName>
    <definedName name="_kvs8" localSheetId="6" hidden="1">{#N/A,#N/A,FALSE,"COVER1.XLS ";#N/A,#N/A,FALSE,"RACT1.XLS";#N/A,#N/A,FALSE,"RACT2.XLS";#N/A,#N/A,FALSE,"ECCMP";#N/A,#N/A,FALSE,"WELDER.XLS"}</definedName>
    <definedName name="_lk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ll1" localSheetId="6" hidden="1">{"sales",#N/A,FALSE,"SALES"}</definedName>
    <definedName name="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P1000" localSheetId="6" hidden="1">{"cashflow",#N/A,FALSE,"cash flow"}</definedName>
    <definedName name="_tr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V1" localSheetId="6" hidden="1">{"sales",#N/A,FALSE,"SALES"}</definedName>
    <definedName name="aaa" localSheetId="6" hidden="1">{"conso",#N/A,FALSE,"cash flow"}</definedName>
    <definedName name="aaaa" localSheetId="6" hidden="1">{"cashflow",#N/A,FALSE,"cash flow"}</definedName>
    <definedName name="aaaaa" localSheetId="6" hidden="1">{"conso",#N/A,FALSE,"cash flow"}</definedName>
    <definedName name="aaaaaaa" localSheetId="6" hidden="1">{"conso",#N/A,FALSE,"cash flow"}</definedName>
    <definedName name="aaaab" localSheetId="6" hidden="1">{"conso",#N/A,FALSE,"cash flow"}</definedName>
    <definedName name="aaag" localSheetId="6" hidden="1">{#N/A,#N/A,TRUE,"SUM";#N/A,#N/A,TRUE,"EE";#N/A,#N/A,TRUE,"AC";#N/A,#N/A,TRUE,"SN"}</definedName>
    <definedName name="afsafsfsa" localSheetId="6" hidden="1">{"cashflow",#N/A,FALSE,"cash flow"}</definedName>
    <definedName name="afsdf" localSheetId="6" hidden="1">{"cashflow",#N/A,FALSE,"cash flow"}</definedName>
    <definedName name="aqaq" localSheetId="6" hidden="1">{"cashflow",#N/A,FALSE,"cash flow"}</definedName>
    <definedName name="asd" localSheetId="6" hidden="1">{#N/A,#N/A,TRUE,"Str.";#N/A,#N/A,TRUE,"Steel &amp; Roof";#N/A,#N/A,TRUE,"Arc.";#N/A,#N/A,TRUE,"Preliminary";#N/A,#N/A,TRUE,"Sum_Prelim"}</definedName>
    <definedName name="ass" localSheetId="6" hidden="1">{"revable",#N/A,FALSE,"REVABLE"}</definedName>
    <definedName name="assa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xaax" localSheetId="6" hidden="1">{"cashflow",#N/A,FALSE,"cash flow"}</definedName>
    <definedName name="axaxax" localSheetId="6" hidden="1">{"conso",#N/A,FALSE,"cash flow"}</definedName>
    <definedName name="bbbb" localSheetId="6" hidden="1">{"cashflow",#N/A,FALSE,"cash flow"}</definedName>
    <definedName name="BIGC" localSheetId="6" hidden="1">{#N/A,#N/A,TRUE,"Str.";#N/A,#N/A,TRUE,"Steel &amp; Roof";#N/A,#N/A,TRUE,"Arc.";#N/A,#N/A,TRUE,"Preliminary";#N/A,#N/A,TRUE,"Sum_Prelim"}</definedName>
    <definedName name="BIGC1" localSheetId="6" hidden="1">{#N/A,#N/A,TRUE,"Str.";#N/A,#N/A,TRUE,"Steel &amp; Roof";#N/A,#N/A,TRUE,"Arc.";#N/A,#N/A,TRUE,"Preliminary";#N/A,#N/A,TRUE,"Sum_Prelim"}</definedName>
    <definedName name="bk" localSheetId="6" hidden="1">{"cashflow",#N/A,FALSE,"cash flow"}</definedName>
    <definedName name="CA" localSheetId="6" hidden="1">{#N/A,#N/A,TRUE,"SUM";#N/A,#N/A,TRUE,"EE";#N/A,#N/A,TRUE,"AC";#N/A,#N/A,TRUE,"SN"}</definedName>
    <definedName name="Cal" localSheetId="6" hidden="1">{"conso",#N/A,FALSE,"cash flow"}</definedName>
    <definedName name="Cal.Dep." localSheetId="6" hidden="1">{"cashflow",#N/A,FALSE,"cash flow"}</definedName>
    <definedName name="ccc" localSheetId="6" hidden="1">{"PRINT_EST",#N/A,FALSE,"ESTMON"}</definedName>
    <definedName name="cccc" localSheetId="6" hidden="1">{"PRINT_EST",#N/A,FALSE,"ESTMON"}</definedName>
    <definedName name="cdu" localSheetId="6" hidden="1">{#N/A,#N/A,FALSE,"COVER.XLS";#N/A,#N/A,FALSE,"RACT1.XLS";#N/A,#N/A,FALSE,"RACT2.XLS";#N/A,#N/A,FALSE,"ECCMP";#N/A,#N/A,FALSE,"WELDER.XLS"}</definedName>
    <definedName name="cf" localSheetId="6" hidden="1">{"cashflow",#N/A,FALSE,"cash flow"}</definedName>
    <definedName name="cghjto7ify7u" localSheetId="6" hidden="1">{"revsale",#N/A,FALSE,"REV-ยุพดี"}</definedName>
    <definedName name="chai" localSheetId="6" hidden="1">{"conso",#N/A,FALSE,"cash flow"}</definedName>
    <definedName name="channelexpense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et" localSheetId="6">IF(Loan_Amount*Interest_Rate*Loan_Years*Loan_Start&gt;0,1,0)</definedName>
    <definedName name="chet1" localSheetId="6">#REF!</definedName>
    <definedName name="CHEXX" localSheetId="6">'[91]7251-02000-02252'!#REF!</definedName>
    <definedName name="Chief" localSheetId="6">#REF!</definedName>
    <definedName name="chin" localSheetId="6">#REF!</definedName>
    <definedName name="CHIP11" localSheetId="6">[16]Feb!#REF!</definedName>
    <definedName name="CHIP12" localSheetId="6">[16]Feb!#REF!</definedName>
    <definedName name="CHIP13" localSheetId="6">[16]Mar!#REF!</definedName>
    <definedName name="CHIP14" localSheetId="6">[16]Apr!#REF!</definedName>
    <definedName name="CHIP15" localSheetId="6">[16]May!#REF!</definedName>
    <definedName name="chjcghj" localSheetId="6" hidden="1">{"PRINT_EST",#N/A,FALSE,"ESTMON"}</definedName>
    <definedName name="cmfv" localSheetId="6">[39]total!#REF!,[39]total!#REF!,[39]total!#REF!,[39]total!#REF!,[39]total!#REF!,[39]total!#REF!,[39]total!#REF!,[39]total!#REF!,[39]total!#REF!,[39]total!#REF!,[39]total!#REF!,[39]total!#REF!,[39]total!#REF!,[39]total!#REF!,[39]total!#REF!,[39]total!#REF!,[39]total!#REF!</definedName>
    <definedName name="cmv" localSheetId="6">[39]total!$C$4:$L$8,[39]total!$C$10:$L$18,[39]total!$C$33:$L$35,[39]total!$C$37:$L$37,[39]total!$C$40:$L$43,[39]total!$C$54:$L$71,[39]total!$C$73:$L$81,[39]total!$C$83:$L$89,[39]total!$C$99:$L$107,[39]total!$C$115:$L$117,[39]total!#REF!,[39]total!$C$120:$L$121,[39]total!#REF!,[39]total!$C$123:$L$126,[39]total!$C$139:$L$144,[39]total!$Q$4:$V$12,[39]total!$Q$22:$S$28,[39]total!$Q$34:$S$34,[39]total!$P$35:$S$59</definedName>
    <definedName name="Coedfjoaesf" localSheetId="6" hidden="1">{"cashflow",#N/A,FALSE,"cash flow"}</definedName>
    <definedName name="CPP" localSheetId="6" hidden="1">{"cashflow",#N/A,FALSE,"cash flow"}</definedName>
    <definedName name="CSODJWO" localSheetId="6" hidden="1">{#N/A,#N/A,TRUE,"SUM";#N/A,#N/A,TRUE,"EE";#N/A,#N/A,TRUE,"AC";#N/A,#N/A,TRUE,"SN"}</definedName>
    <definedName name="culcnmc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CURVE" localSheetId="6" hidden="1">{#N/A,#N/A,FALSE,"COVER1.XLS ";#N/A,#N/A,FALSE,"RACT1.XLS";#N/A,#N/A,FALSE,"RACT2.XLS";#N/A,#N/A,FALSE,"ECCMP";#N/A,#N/A,FALSE,"WELDER.XLS"}</definedName>
    <definedName name="dang" localSheetId="6">#REF!,#REF!,#REF!,#REF!,#REF!,#REF!,#REF!,#REF!,#REF!,#REF!,#REF!,#REF!,#REF!,#REF!,#REF!,#REF!,#REF!</definedName>
    <definedName name="Data" localSheetId="6">#REF!</definedName>
    <definedName name="dd" localSheetId="6" hidden="1">{"conso",#N/A,FALSE,"cash flow"}</definedName>
    <definedName name="Depp" localSheetId="6" hidden="1">{"cashflow",#N/A,FALSE,"cash flow"}</definedName>
    <definedName name="DEWSLDW" localSheetId="6" hidden="1">{#N/A,#N/A,TRUE,"SUM";#N/A,#N/A,TRUE,"EE";#N/A,#N/A,TRUE,"AC";#N/A,#N/A,TRUE,"SN"}</definedName>
    <definedName name="DFDFDS" localSheetId="6" hidden="1">{#N/A,#N/A,TRUE,"SUM";#N/A,#N/A,TRUE,"EE";#N/A,#N/A,TRUE,"AC";#N/A,#N/A,TRUE,"SN"}</definedName>
    <definedName name="DFDFSDFSD" localSheetId="6" hidden="1">{#N/A,#N/A,TRUE,"SUM";#N/A,#N/A,TRUE,"EE";#N/A,#N/A,TRUE,"AC";#N/A,#N/A,TRUE,"SN"}</definedName>
    <definedName name="DFF" localSheetId="6" hidden="1">{#N/A,#N/A,TRUE,"SUM";#N/A,#N/A,TRUE,"EE";#N/A,#N/A,TRUE,"AC";#N/A,#N/A,TRUE,"SN"}</definedName>
    <definedName name="dfg" localSheetId="6">[126]total!#REF!,[126]total!#REF!,[126]total!#REF!,[126]total!#REF!,[126]total!#REF!,[126]total!#REF!,[126]total!#REF!,[126]total!#REF!,[126]total!#REF!,[126]total!#REF!,[126]total!#REF!,[126]total!#REF!,[126]total!#REF!,[126]total!#REF!,[126]total!#REF!</definedName>
    <definedName name="dfgf" localSheetId="6" hidden="1">{#N/A,#N/A,FALSE,"PM1";#N/A,#N/A,FALSE,"PM2";#N/A,#N/A,FALSE,"PM3";#N/A,#N/A,FALSE,"PM4";#N/A,#N/A,FALSE,"PM5";#N/A,#N/A,FALSE,"PM6";#N/A,#N/A,FALSE,"CM1"}</definedName>
    <definedName name="dgfgfd" localSheetId="6" hidden="1">{#N/A,#N/A,FALSE,"COVER.XLS";#N/A,#N/A,FALSE,"RACT1.XLS";#N/A,#N/A,FALSE,"RACT2.XLS";#N/A,#N/A,FALSE,"ECCMP";#N/A,#N/A,FALSE,"WELDER.XLS"}</definedName>
    <definedName name="dklsfj" localSheetId="6" hidden="1">{"conso",#N/A,FALSE,"cash flow"}</definedName>
    <definedName name="dsds" localSheetId="6" hidden="1">{"cashflow",#N/A,FALSE,"cash flow"}</definedName>
    <definedName name="DSJKLDE" localSheetId="6" hidden="1">{#N/A,#N/A,TRUE,"SUM";#N/A,#N/A,TRUE,"EE";#N/A,#N/A,TRUE,"AC";#N/A,#N/A,TRUE,"SN"}</definedName>
    <definedName name="eeee" localSheetId="6" hidden="1">{"revsale",#N/A,FALSE,"REV-ยุพดี"}</definedName>
    <definedName name="eeee1" localSheetId="6" hidden="1">{"revsale",#N/A,FALSE,"REV-ยุพดี"}</definedName>
    <definedName name="eg" localSheetId="6" hidden="1">{#N/A,#N/A,TRUE,"Str.";#N/A,#N/A,TRUE,"Steel &amp; Roof";#N/A,#N/A,TRUE,"Arc.";#N/A,#N/A,TRUE,"Preliminary";#N/A,#N/A,TRUE,"Sum_Prelim"}</definedName>
    <definedName name="eqq" localSheetId="6" hidden="1">{"cashflow",#N/A,FALSE,"cash flow"}</definedName>
    <definedName name="Equity_Del_Item" localSheetId="6">[141]!Equity_Del_Item</definedName>
    <definedName name="Equity_Ins_Item" localSheetId="6">[141]!Equity_Ins_Item</definedName>
    <definedName name="eve" localSheetId="6" hidden="1">{"conso",#N/A,FALSE,"cash flow"}</definedName>
    <definedName name="ewew" localSheetId="6" hidden="1">{"cashflow",#N/A,FALSE,"cash flow"}</definedName>
    <definedName name="fchfgh" localSheetId="6" hidden="1">{#N/A,#N/A,FALSE,"VPM(1-4)_12";#N/A,#N/A,FALSE,"CONV(1-4)_12"}</definedName>
    <definedName name="fddfddfdf" localSheetId="6" hidden="1">{"cashflow",#N/A,FALSE,"cash flow"}</definedName>
    <definedName name="FDFDSF" localSheetId="6" hidden="1">{#N/A,#N/A,TRUE,"SUM";#N/A,#N/A,TRUE,"EE";#N/A,#N/A,TRUE,"AC";#N/A,#N/A,TRUE,"SN"}</definedName>
    <definedName name="fdfsdfs" localSheetId="6" hidden="1">{#N/A,#N/A,TRUE,"SUM";#N/A,#N/A,TRUE,"EE";#N/A,#N/A,TRUE,"AC";#N/A,#N/A,TRUE,"SN"}</definedName>
    <definedName name="fdkjgsl" localSheetId="6" hidden="1">{"cashflow",#N/A,FALSE,"cash flow"}</definedName>
    <definedName name="fdsfdv" localSheetId="6" hidden="1">{#N/A,#N/A,TRUE,"Str.";#N/A,#N/A,TRUE,"Steel &amp; Roof";#N/A,#N/A,TRUE,"Arc.";#N/A,#N/A,TRUE,"Preliminary";#N/A,#N/A,TRUE,"Sum_Prelim"}</definedName>
    <definedName name="ffffd" localSheetId="6" hidden="1">{#N/A,#N/A,TRUE,"SUM";#N/A,#N/A,TRUE,"EE";#N/A,#N/A,TRUE,"AC";#N/A,#N/A,TRUE,"SN"}</definedName>
    <definedName name="fgff" localSheetId="6" hidden="1">{#N/A,#N/A,TRUE,"SUM";#N/A,#N/A,TRUE,"EE";#N/A,#N/A,TRUE,"AC";#N/A,#N/A,TRUE,"SN"}</definedName>
    <definedName name="fgjcgju" localSheetId="6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SDFSDF" localSheetId="6" hidden="1">{#N/A,#N/A,TRUE,"SUM";#N/A,#N/A,TRUE,"EE";#N/A,#N/A,TRUE,"AC";#N/A,#N/A,TRUE,"SN"}</definedName>
    <definedName name="ft" localSheetId="6" hidden="1">{"cashflow",#N/A,FALSE,"cash flow"}</definedName>
    <definedName name="GG" localSheetId="6" hidden="1">{#N/A,#N/A,TRUE,"SUM";#N/A,#N/A,TRUE,"EE";#N/A,#N/A,TRUE,"AC";#N/A,#N/A,TRUE,"SN"}</definedName>
    <definedName name="gh" localSheetId="6">#REF!,#REF!,#REF!,#REF!,#REF!,#REF!,#REF!,#REF!,#REF!,#REF!,#REF!,#REF!,#REF!,#REF!,#REF!</definedName>
    <definedName name="ghjcvgh" localSheetId="6" hidden="1">{"hilight3",#N/A,FALSE,"HILIGHT3"}</definedName>
    <definedName name="GS" localSheetId="6" hidden="1">{#N/A,#N/A,TRUE,"Str.";#N/A,#N/A,TRUE,"Steel &amp; Roof";#N/A,#N/A,TRUE,"Arc.";#N/A,#N/A,TRUE,"Preliminary";#N/A,#N/A,TRUE,"Sum_Prelim"}</definedName>
    <definedName name="Hardware" localSheetId="6" hidden="1">{#N/A,#N/A,TRUE,"Str.";#N/A,#N/A,TRUE,"Steel &amp; Roof";#N/A,#N/A,TRUE,"Arc.";#N/A,#N/A,TRUE,"Preliminary";#N/A,#N/A,TRUE,"Sum_Prelim"}</definedName>
    <definedName name="Header1" localSheetId="6" hidden="1">IF(COUNTA(#REF!)=0,0,INDEX(#REF!,MATCH(ROW(#REF!),#REF!,TRUE)))+1</definedName>
    <definedName name="Header2" localSheetId="6" hidden="1">[1]!Header1-1 &amp; "." &amp; MAX(1,COUNTA(INDEX(#REF!,MATCH([1]!Header1-1,#REF!,FALSE)):#REF!))</definedName>
    <definedName name="hghkh" localSheetId="6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h" localSheetId="6" hidden="1">{"conso",#N/A,FALSE,"cash flow"}</definedName>
    <definedName name="hhh" localSheetId="6" hidden="1">{"lev1bt",#N/A,FALSE,"1_LEVB-T"}</definedName>
    <definedName name="hhkh" localSheetId="6" hidden="1">{"lev2ytd",#N/A,FALSE,"2_LEVYTD"}</definedName>
    <definedName name="hjkhjk" localSheetId="6" hidden="1">{"cashflow",#N/A,FALSE,"CASHFLOW "}</definedName>
    <definedName name="hkkjhkj" localSheetId="6" hidden="1">{"balance",#N/A,FALSE,"BALANCE"}</definedName>
    <definedName name="hkuh" localSheetId="6" hidden="1">{"conso",#N/A,FALSE,"cash flow"}</definedName>
    <definedName name="hl" localSheetId="6" hidden="1">{"conso",#N/A,FALSE,"cash flow"}</definedName>
    <definedName name="hmg" localSheetId="6" hidden="1">{"cashflow",#N/A,FALSE,"cash flow"}</definedName>
    <definedName name="HTML_Control" localSheetId="6" hidden="1">{"'Eng (page2)'!$A$1:$D$52"}</definedName>
    <definedName name="hu" localSheetId="6" hidden="1">{"cashflow",#N/A,FALSE,"cash flow"}</definedName>
    <definedName name="jdskjsdfdsjf" localSheetId="6" hidden="1">{"conso",#N/A,FALSE,"cash flow"}</definedName>
    <definedName name="jk" localSheetId="6" hidden="1">{"cashflow",#N/A,FALSE,"cash flow"}</definedName>
    <definedName name="JKDFSJCSDKJ" localSheetId="6" hidden="1">{#N/A,#N/A,TRUE,"SUM";#N/A,#N/A,TRUE,"EE";#N/A,#N/A,TRUE,"AC";#N/A,#N/A,TRUE,"SN"}</definedName>
    <definedName name="ju\" localSheetId="6" hidden="1">{"cashflow",#N/A,FALSE,"cash flow"}</definedName>
    <definedName name="KHJGDFGFHGHJ" localSheetId="6" hidden="1">{"cashflow",#N/A,FALSE,"cash flow"}</definedName>
    <definedName name="ki" localSheetId="6" hidden="1">{"conso",#N/A,FALSE,"cash flow"}</definedName>
    <definedName name="kskk" localSheetId="6" hidden="1">{#N/A,#N/A,FALSE,"COVER.XLS";#N/A,#N/A,FALSE,"RACT1.XLS";#N/A,#N/A,FALSE,"RACT2.XLS";#N/A,#N/A,FALSE,"ECCMP";#N/A,#N/A,FALSE,"WELDER.XLS"}</definedName>
    <definedName name="kvs" localSheetId="6" hidden="1">{#N/A,#N/A,FALSE,"COVER1.XLS ";#N/A,#N/A,FALSE,"RACT1.XLS";#N/A,#N/A,FALSE,"RACT2.XLS";#N/A,#N/A,FALSE,"ECCMP";#N/A,#N/A,FALSE,"WELDER.XLS"}</definedName>
    <definedName name="l" localSheetId="6" hidden="1">{"cashflow",#N/A,FALSE,"cash flow"}</definedName>
    <definedName name="lll" localSheetId="6" hidden="1">{"sales",#N/A,FALSE,"SALES"}</definedName>
    <definedName name="lllll" localSheetId="6" hidden="1">{"conso",#N/A,FALSE,"cash flow"}</definedName>
    <definedName name="llllll" localSheetId="6" hidden="1">{"Physical Count Securities",#N/A,FALSE,"BFIT B&amp;D Valuation"}</definedName>
    <definedName name="lvjksdl" localSheetId="6" hidden="1">{"conso",#N/A,FALSE,"cash flow"}</definedName>
    <definedName name="m." localSheetId="6" hidden="1">{"conso",#N/A,FALSE,"cash flow"}</definedName>
    <definedName name="mi" localSheetId="6" hidden="1">{"conso",#N/A,FALSE,"cash flow"}</definedName>
    <definedName name="mj" localSheetId="6" hidden="1">{#N/A,#N/A,TRUE,"Str.";#N/A,#N/A,TRUE,"Steel &amp; Roof";#N/A,#N/A,TRUE,"Arc.";#N/A,#N/A,TRUE,"Preliminary";#N/A,#N/A,TRUE,"Sum_Prelim"}</definedName>
    <definedName name="mlk" localSheetId="6" hidden="1">{"cashflow",#N/A,FALSE,"cash flow"}</definedName>
    <definedName name="mm" localSheetId="6" hidden="1">{"cashflow",#N/A,FALSE,"cash flow"}</definedName>
    <definedName name="muk" localSheetId="6">[39]total!$C$4,[39]total!$C$4:$L$8,[39]total!$C$10:$L$18,[39]total!$C$33:$L$35,[39]total!$C$37:$L$37,[39]total!$C$40:$L$43,[39]total!$C$54:$L$71,[39]total!$C$73:$L$81,[39]total!$C$83:$L$89,[39]total!$C$99:$L$107,[39]total!$C$115:$L$117,[39]total!#REF!,[39]total!#REF!,[39]total!$C$123:$L$126,[39]total!$Q$4:$V$12,[39]total!$Q$22:$T$28,[39]total!$Q$34:$S$43,[39]total!$Q$45:$S$49,[39]total!$Q$51:$S$59</definedName>
    <definedName name="Mvdlsgjporg" localSheetId="6">IF(Loan_Amount*Interest_Rate*Loan_Years*Loan_Start&gt;0,1,0)</definedName>
    <definedName name="MW" localSheetId="6">#REF!</definedName>
    <definedName name="n" localSheetId="6">#REF!</definedName>
    <definedName name="NAV" localSheetId="6">#REF!</definedName>
    <definedName name="NB2A." localSheetId="6">#REF!</definedName>
    <definedName name="ni" localSheetId="6" hidden="1">{"conso",#N/A,FALSE,"cash flow"}</definedName>
    <definedName name="nnn" localSheetId="6" hidden="1">{"conso",#N/A,FALSE,"cash flow"}</definedName>
    <definedName name="nu" localSheetId="6" hidden="1">{"cashflow",#N/A,FALSE,"cash flow"}</definedName>
    <definedName name="nu." localSheetId="6" hidden="1">{"cashflow",#N/A,FALSE,"cash flow"}</definedName>
    <definedName name="Number_of_Payments" localSheetId="6">MATCH(0.01,End_Bal,-1)+1</definedName>
    <definedName name="number_project" localSheetId="6">{1,2,3,4,5,6,7,8,9,10,11,12,13,14,15,16,17,18,19,20}</definedName>
    <definedName name="old" localSheetId="6" hidden="1">{"cashflow",#N/A,FALSE,"cash flow"}</definedName>
    <definedName name="or" localSheetId="6" hidden="1">{#N/A,#N/A,TRUE,"SUM";#N/A,#N/A,TRUE,"EE";#N/A,#N/A,TRUE,"AC";#N/A,#N/A,TRUE,"SN"}</definedName>
    <definedName name="Payment_Date" localSheetId="6">DATE(YEAR([202]operation!Loan_Start),MONTH([202]operation!Loan_Start)+Payment_Number,DAY([202]operation!Loan_Start))</definedName>
    <definedName name="Payout" localSheetId="6">#REF!</definedName>
    <definedName name="payroll" localSheetId="6">#REF!</definedName>
    <definedName name="PC" localSheetId="6">#REF!</definedName>
    <definedName name="PD" localSheetId="6">[16]Jan!#REF!</definedName>
    <definedName name="ped" localSheetId="6">#REF!</definedName>
    <definedName name="Pfdusiof" localSheetId="6">#REF!</definedName>
    <definedName name="PHYSICAL_SIGHT_TAC" localSheetId="6">#REF!</definedName>
    <definedName name="PHYSICAL_SIGHT_TIC" localSheetId="6">#REF!</definedName>
    <definedName name="pichit" localSheetId="6">#REF!</definedName>
    <definedName name="pl" localSheetId="6" hidden="1">{"conso",#N/A,FALSE,"cash flow"}</definedName>
    <definedName name="pop" localSheetId="6" hidden="1">{"cashflow",#N/A,FALSE,"cash flow"}</definedName>
    <definedName name="possible" localSheetId="6">#REF!</definedName>
    <definedName name="pOWER" localSheetId="6">#REF!</definedName>
    <definedName name="POWER1" localSheetId="6">[16]Feb!#REF!</definedName>
    <definedName name="POWER2" localSheetId="6">[16]Feb!#REF!</definedName>
    <definedName name="POWER21" localSheetId="6">[16]Feb!#REF!</definedName>
    <definedName name="POWER22" localSheetId="6">[16]Feb!#REF!</definedName>
    <definedName name="ppl" localSheetId="6">#REF!</definedName>
    <definedName name="PR_1" localSheetId="6">#REF!</definedName>
    <definedName name="PR_2" localSheetId="6">#REF!</definedName>
    <definedName name="PR_3" localSheetId="6">#REF!</definedName>
    <definedName name="Print_a" localSheetId="6">[205]!Print_a</definedName>
    <definedName name="Print_Area_MI" localSheetId="6">#REF!</definedName>
    <definedName name="Print_Area_MI___0" localSheetId="6">#REF!</definedName>
    <definedName name="Print_Area_Reset" localSheetId="6">OFFSET(Full_Print,0,0,Last_Row)</definedName>
    <definedName name="Print_Sum" localSheetId="6">#REF!</definedName>
    <definedName name="Printysdf" localSheetId="6">#REF!</definedName>
    <definedName name="PROJECT_NAME____Capsugel_Relocation_Project" localSheetId="6">#REF!</definedName>
    <definedName name="PROMMIS" localSheetId="6">#REF!</definedName>
    <definedName name="promotion" localSheetId="6">#REF!</definedName>
    <definedName name="property" localSheetId="6">#REF!</definedName>
    <definedName name="qaqa" localSheetId="6" hidden="1">{"conso",#N/A,FALSE,"cash flow"}</definedName>
    <definedName name="qaqas" localSheetId="6" hidden="1">{"cashflow",#N/A,FALSE,"cash flow"}</definedName>
    <definedName name="qaqasa" localSheetId="6" hidden="1">{"conso",#N/A,FALSE,"cash flow"}</definedName>
    <definedName name="qaqass" localSheetId="6" hidden="1">{"conso",#N/A,FALSE,"cash flow"}</definedName>
    <definedName name="qqqqq" localSheetId="6" hidden="1">{"cashflow",#N/A,FALSE,"cash flow"}</definedName>
    <definedName name="qqqqqq" localSheetId="6" hidden="1">{"cashflow",#N/A,FALSE,"cash flow"}</definedName>
    <definedName name="qwqwq" localSheetId="6" hidden="1">{"cashflow",#N/A,FALSE,"cash flow"}</definedName>
    <definedName name="rad_dscnt" localSheetId="6">#REF!</definedName>
    <definedName name="RangeHigher" localSheetId="6">#REF!</definedName>
    <definedName name="RangeLower" localSheetId="6">#REF!</definedName>
    <definedName name="Rate" localSheetId="6">#REF!</definedName>
    <definedName name="ratio" localSheetId="6">IF(#REF!&lt;=5,INDEX(#REF!,(#REF!*5)-4),#REF!)</definedName>
    <definedName name="ratio1" localSheetId="6">IF(#REF!&lt;=5,INDEX(#REF!,(#REF!*5)-4),#REF!)</definedName>
    <definedName name="ratio2" localSheetId="6">IF(#REF!&lt;=5,INDEX(#REF!,(#REF!*5)-4),#REF!)</definedName>
    <definedName name="ratio3" localSheetId="6">IF(#REF!&lt;=5,INDEX(#REF!,(#REF!*5)-4),#REF!)</definedName>
    <definedName name="RE" localSheetId="6">#REF!</definedName>
    <definedName name="rec_esc_cnt" localSheetId="6">#REF!</definedName>
    <definedName name="rec_esc_count" localSheetId="6">#REF!</definedName>
    <definedName name="REC_ESC_LCL" localSheetId="6">#REF!</definedName>
    <definedName name="Repay" localSheetId="6">#REF!</definedName>
    <definedName name="report" localSheetId="6">#REF!</definedName>
    <definedName name="rer" localSheetId="6" hidden="1">{"cashflow",#N/A,FALSE,"cash flow"}</definedName>
    <definedName name="rere" localSheetId="6" hidden="1">{"conso",#N/A,FALSE,"cash flow"}</definedName>
    <definedName name="res_sum" localSheetId="6" hidden="1">{#N/A,#N/A,FALSE,"COVER1.XLS ";#N/A,#N/A,FALSE,"RACT1.XLS";#N/A,#N/A,FALSE,"RACT2.XLS";#N/A,#N/A,FALSE,"ECCMP";#N/A,#N/A,FALSE,"WELDER.XLS"}</definedName>
    <definedName name="ResPricing" localSheetId="6">#REF!</definedName>
    <definedName name="reva" localSheetId="6">#REF!</definedName>
    <definedName name="reval_acc_name" localSheetId="6">#REF!</definedName>
    <definedName name="revb" localSheetId="6">#REF!</definedName>
    <definedName name="rfg" localSheetId="6">#REF!</definedName>
    <definedName name="rr" localSheetId="6">#REF!</definedName>
    <definedName name="rrr" localSheetId="6">#REF!</definedName>
    <definedName name="rrrr" localSheetId="6">#REF!</definedName>
    <definedName name="rsedt" localSheetId="6">#REF!</definedName>
    <definedName name="rwere" localSheetId="6" hidden="1">{#N/A,#N/A,FALSE,"COVER1.XLS ";#N/A,#N/A,FALSE,"RACT1.XLS";#N/A,#N/A,FALSE,"RACT2.XLS";#N/A,#N/A,FALSE,"ECCMP";#N/A,#N/A,FALSE,"WELDER.XLS"}</definedName>
    <definedName name="s" localSheetId="6">#REF!</definedName>
    <definedName name="S0DF" localSheetId="6">#REF!</definedName>
    <definedName name="sa" localSheetId="6" hidden="1">{#N/A,#N/A,TRUE,"Str.";#N/A,#N/A,TRUE,"Steel &amp; Roof";#N/A,#N/A,TRUE,"Arc.";#N/A,#N/A,TRUE,"Preliminary";#N/A,#N/A,TRUE,"Sum_Prelim"}</definedName>
    <definedName name="sai" localSheetId="6">#REF!</definedName>
    <definedName name="sale" localSheetId="6">#REF!</definedName>
    <definedName name="Sales" localSheetId="6">#REF!</definedName>
    <definedName name="SAM" localSheetId="6">#REF!</definedName>
    <definedName name="scscsc" localSheetId="6" hidden="1">{"cashflow",#N/A,FALSE,"cash flow"}</definedName>
    <definedName name="sdasd" localSheetId="6" hidden="1">{"cashflow",#N/A,FALSE,"CASHFLOW "}</definedName>
    <definedName name="SellandAdmExps" localSheetId="6">#REF!</definedName>
    <definedName name="SFWDFV" localSheetId="6">#REF!</definedName>
    <definedName name="SFWGERGEQG" localSheetId="6">#REF!</definedName>
    <definedName name="SH1XX" localSheetId="6">'[91]7251-02000-02252'!#REF!</definedName>
    <definedName name="SH2XX" localSheetId="6">'[91]7251-02000-02252'!#REF!</definedName>
    <definedName name="ShareEquity" localSheetId="6">#REF!</definedName>
    <definedName name="SharefromRelated_Asso" localSheetId="6">#REF!</definedName>
    <definedName name="SHARES" localSheetId="6">#REF!</definedName>
    <definedName name="SHD" localSheetId="6">[16]Feb!#REF!</definedName>
    <definedName name="sheet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les" localSheetId="6" hidden="1">{#N/A,#N/A,FALSE,"COVER.XLS";#N/A,#N/A,FALSE,"RACT1.XLS";#N/A,#N/A,FALSE,"RACT2.XLS";#N/A,#N/A,FALSE,"ECCMP";#N/A,#N/A,FALSE,"WELDER.XLS"}</definedName>
    <definedName name="so" localSheetId="6" hidden="1">{#N/A,#N/A,TRUE,"SUM";#N/A,#N/A,TRUE,"EE";#N/A,#N/A,TRUE,"AC";#N/A,#N/A,TRUE,"SN"}</definedName>
    <definedName name="SORT_VOUCH_DISP_ADD" localSheetId="6">#REF!</definedName>
    <definedName name="Spec" localSheetId="6">'[214]31.12.04'!#REF!</definedName>
    <definedName name="Specail" localSheetId="6">[98]Data!#REF!</definedName>
    <definedName name="SpecailGL" localSheetId="6">[98]Data!#REF!</definedName>
    <definedName name="Special" localSheetId="6">[98]Data!#REF!</definedName>
    <definedName name="ss" localSheetId="6" hidden="1">{"conso",#N/A,FALSE,"cash flow"}</definedName>
    <definedName name="ssss" localSheetId="6" hidden="1">{"conso",#N/A,FALSE,"cash flow"}</definedName>
    <definedName name="sssssss" localSheetId="6" hidden="1">{"cashflow",#N/A,FALSE,"cash flow"}</definedName>
    <definedName name="ssssssss" localSheetId="6" hidden="1">{"cashflow",#N/A,FALSE,"cash flow"}</definedName>
    <definedName name="StInvestment" localSheetId="6">#REF!</definedName>
    <definedName name="STORE" localSheetId="6">[16]Feb!#REF!</definedName>
    <definedName name="STORE1" localSheetId="6">[16]Feb!#REF!</definedName>
    <definedName name="STORE3" localSheetId="6">[16]Mar!#REF!</definedName>
    <definedName name="SUNG" localSheetId="6">#REF!</definedName>
    <definedName name="SYNF" localSheetId="6">#REF!</definedName>
    <definedName name="T" localSheetId="6">'[225]ELEC45-01'!#REF!</definedName>
    <definedName name="TA" localSheetId="6">#REF!</definedName>
    <definedName name="TABLE" localSheetId="6">#REF!</definedName>
    <definedName name="TABLE1" localSheetId="6">#REF!</definedName>
    <definedName name="TAX" localSheetId="6">#REF!</definedName>
    <definedName name="TAX_CALCULATION" localSheetId="6">#REF!</definedName>
    <definedName name="TAX_RATE" localSheetId="6">#REF!</definedName>
    <definedName name="TB301103Final" localSheetId="6">#REF!</definedName>
    <definedName name="TBARdiscount" localSheetId="6">#REF!</definedName>
    <definedName name="tbData" localSheetId="6">#REF!</definedName>
    <definedName name="TDeposit" localSheetId="6">#REF!</definedName>
    <definedName name="TE" localSheetId="6">'[106]C001-Lead'!#REF!</definedName>
    <definedName name="TE_Pct" localSheetId="6">#REF!</definedName>
    <definedName name="temp" localSheetId="6">#REF!</definedName>
    <definedName name="TextRefCopy15" localSheetId="6">#REF!</definedName>
    <definedName name="TextRefCopy16" localSheetId="6">#REF!</definedName>
    <definedName name="TextRefCopy17" localSheetId="6">#REF!</definedName>
    <definedName name="TextRefCopy23" localSheetId="6">#REF!</definedName>
    <definedName name="TextRefCopy24" localSheetId="6">#REF!</definedName>
    <definedName name="TextRefCopy25" localSheetId="6">#REF!</definedName>
    <definedName name="TextRefCopy29" localSheetId="6">#REF!</definedName>
    <definedName name="TextRefCopy3" localSheetId="6">#REF!</definedName>
    <definedName name="TextRefCopy30" localSheetId="6">#REF!</definedName>
    <definedName name="thfjjf" localSheetId="6" hidden="1">{#N/A,#N/A,TRUE,"SUM";#N/A,#N/A,TRUE,"EE";#N/A,#N/A,TRUE,"AC";#N/A,#N/A,TRUE,"SN"}</definedName>
    <definedName name="tjli" localSheetId="6" hidden="1">{#N/A,#N/A,TRUE,"Str.";#N/A,#N/A,TRUE,"Steel &amp; Roof";#N/A,#N/A,TRUE,"Arc.";#N/A,#N/A,TRUE,"Preliminary";#N/A,#N/A,TRUE,"Sum_Prelim"}</definedName>
    <definedName name="TON" localSheetId="6">#REF!</definedName>
    <definedName name="too" localSheetId="6" hidden="1">{"conso",#N/A,FALSE,"cash flow"}</definedName>
    <definedName name="too_pop" localSheetId="6" hidden="1">{"conso",#N/A,FALSE,"cash flow"}</definedName>
    <definedName name="toooo" localSheetId="6" hidden="1">{"conso",#N/A,FALSE,"cash flow"}</definedName>
    <definedName name="Total_Pay" localSheetId="6">#REF!</definedName>
    <definedName name="Total_Payment" localSheetId="6">Scheduled_Payment+Extra_Payment</definedName>
    <definedName name="Total3" localSheetId="6">#REF!</definedName>
    <definedName name="TOTALAE" localSheetId="6">'[236]BS ATTACH'!#REF!</definedName>
    <definedName name="TOTALAP" localSheetId="6">'[236]BS ATTACH'!#REF!</definedName>
    <definedName name="totalap1" localSheetId="6">'[237]BS ATTACH'!#REF!</definedName>
    <definedName name="totalap2" localSheetId="6">'[237]BS ATTACH'!#REF!</definedName>
    <definedName name="tr" localSheetId="6">#REF!</definedName>
    <definedName name="TradeArOth" localSheetId="6">#REF!</definedName>
    <definedName name="TradeArRelated" localSheetId="6">#REF!</definedName>
    <definedName name="Tran" localSheetId="6">#REF!</definedName>
    <definedName name="TriBal" localSheetId="6">#REF!</definedName>
    <definedName name="TRMAT" localSheetId="6">[16]Feb!#REF!</definedName>
    <definedName name="TRMAT1" localSheetId="6">[16]Feb!#REF!</definedName>
    <definedName name="TRMAT3" localSheetId="6">[16]Mar!#REF!</definedName>
    <definedName name="TRMAT4" localSheetId="6">[16]Apr!#REF!</definedName>
    <definedName name="tryuio" localSheetId="6">#REF!</definedName>
    <definedName name="TSALE" localSheetId="6">#REF!</definedName>
    <definedName name="tt" localSheetId="6">[242]노무비!#REF!</definedName>
    <definedName name="ttl_dscnt" localSheetId="6">#REF!</definedName>
    <definedName name="ttr" localSheetId="6">#REF!</definedName>
    <definedName name="Turnover_B_down" localSheetId="6">#REF!</definedName>
    <definedName name="Turnover_Cost_Brkdown" localSheetId="6">#REF!</definedName>
    <definedName name="ty" localSheetId="6" hidden="1">{"cashflow",#N/A,FALSE,"cash flow"}</definedName>
    <definedName name="tyuixgjx" localSheetId="6" hidden="1">{"sales",#N/A,FALSE,"SALES"}</definedName>
    <definedName name="tyuy" localSheetId="6" hidden="1">{"cashflow",#N/A,FALSE,"cash flow"}</definedName>
    <definedName name="U_lab" localSheetId="6">#REF!</definedName>
    <definedName name="U_mat" localSheetId="6">#REF!</definedName>
    <definedName name="u64w" localSheetId="6">#REF!</definedName>
    <definedName name="uiij" localSheetId="6" hidden="1">{"cashflow",#N/A,FALSE,"cash flow"}</definedName>
    <definedName name="ujkluyo" localSheetId="6" hidden="1">{#N/A,#N/A,FALSE,"VPM1_12";#N/A,#N/A,FALSE,"VPM2_12";#N/A,#N/A,FALSE,"VPM3_12";#N/A,#N/A,FALSE,"VPM4_12";#N/A,#N/A,FALSE,"CONV1_12";#N/A,#N/A,FALSE,"CONV2_12";#N/A,#N/A,FALSE,"CONV3_12";#N/A,#N/A,FALSE,"CONV4_12"}</definedName>
    <definedName name="validate_Equity_Data" localSheetId="6">[141]Sheet1!validate_Equity_Data</definedName>
    <definedName name="Values_Entered" localSheetId="6">IF(Loan_Amount*Interest_Rate*Loan_Years*Loan_Start&gt;0,1,0)</definedName>
    <definedName name="VDFV" localSheetId="6">#REF!</definedName>
    <definedName name="VDFVFV" localSheetId="6">#REF!</definedName>
    <definedName name="vdsvs" localSheetId="6" hidden="1">{#N/A,#N/A,TRUE,"Str.";#N/A,#N/A,TRUE,"Steel &amp; Roof";#N/A,#N/A,TRUE,"Arc.";#N/A,#N/A,TRUE,"Preliminary";#N/A,#N/A,TRUE,"Sum_Prelim"}</definedName>
    <definedName name="VEN" localSheetId="6" hidden="1">{#N/A,#N/A,TRUE,"SUM";#N/A,#N/A,TRUE,"EE";#N/A,#N/A,TRUE,"AC";#N/A,#N/A,TRUE,"SN"}</definedName>
    <definedName name="vf" localSheetId="6">#REF!</definedName>
    <definedName name="VFVFEV" localSheetId="6">#REF!</definedName>
    <definedName name="VFVFVV" localSheetId="6">#REF!</definedName>
    <definedName name="viroj" localSheetId="6">[39]total!#REF!,[39]total!#REF!,[39]total!#REF!,[39]total!#REF!,[39]total!#REF!,[39]total!#REF!,[39]total!#REF!,[39]total!#REF!,[39]total!#REF!,[39]total!#REF!,[39]total!#REF!,[39]total!#REF!,[39]total!#REF!,[39]total!#REF!,[39]total!#REF!</definedName>
    <definedName name="viroj1" localSheetId="6">#REF!,#REF!,#REF!,#REF!,#REF!,#REF!,#REF!,#REF!,#REF!,#REF!,#REF!,#REF!,#REF!,#REF!,#REF!,#REF!</definedName>
    <definedName name="viroj2" localSheetId="6">#REF!,#REF!,#REF!,#REF!,#REF!,#REF!,#REF!,#REF!,#REF!,#REF!,#REF!,#REF!,#REF!,#REF!,#REF!,#REF!</definedName>
    <definedName name="vnbvuly" localSheetId="6" hidden="1">{"income",#N/A,FALSE,"INCOME"}</definedName>
    <definedName name="VO.017re" localSheetId="6" hidden="1">{#N/A,#N/A,TRUE,"Str.";#N/A,#N/A,TRUE,"Steel &amp; Roof";#N/A,#N/A,TRUE,"Arc.";#N/A,#N/A,TRUE,"Preliminary";#N/A,#N/A,TRUE,"Sum_Prelim"}</definedName>
    <definedName name="VO016revision" localSheetId="6" hidden="1">{#N/A,#N/A,TRUE,"SUM";#N/A,#N/A,TRUE,"EE";#N/A,#N/A,TRUE,"AC";#N/A,#N/A,TRUE,"SN"}</definedName>
    <definedName name="wncashflow" localSheetId="6" hidden="1">{"cashflow",#N/A,FALSE,"cash flow"}</definedName>
    <definedName name="wqwqw" localSheetId="6" hidden="1">{"cashflow",#N/A,FALSE,"cash flow"}</definedName>
    <definedName name="wrn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6" hidden="1">{#N/A,#N/A,FALSE,"17MAY";#N/A,#N/A,FALSE,"24MAY"}</definedName>
    <definedName name="wrn.1_lev." localSheetId="6" hidden="1">{"level1",#N/A,FALSE,"1_LEV";"LEVEL1",#N/A,FALSE,"1_LEV"}</definedName>
    <definedName name="wrn.1_levbt." localSheetId="6" hidden="1">{"lev1bt",#N/A,FALSE,"1_LEVB-T"}</definedName>
    <definedName name="wrn.2.2" localSheetId="6" hidden="1">{#N/A,#N/A,FALSE,"17MAY";#N/A,#N/A,FALSE,"24MAY"}</definedName>
    <definedName name="wrn.2_levmon." localSheetId="6" hidden="1">{"lev2mon",#N/A,FALSE,"2_levmon"}</definedName>
    <definedName name="wrn.2_levmonbt." localSheetId="6" hidden="1">{"lev2monbt",#N/A,FALSE,"2_levmonB-T"}</definedName>
    <definedName name="wrn.2_levytd." localSheetId="6" hidden="1">{"lev2ytd",#N/A,FALSE,"2_LEVYTD"}</definedName>
    <definedName name="wrn.2_levytdbt." localSheetId="6" hidden="1">{"lev2tytbt",#N/A,FALSE,"2_LEVYTDB-T"}</definedName>
    <definedName name="wrn.A." localSheetId="6" hidden="1">{#N/A,#N/A,TRUE,"SUM";#N/A,#N/A,TRUE,"EE";#N/A,#N/A,TRUE,"AC";#N/A,#N/A,TRUE,"SN"}</definedName>
    <definedName name="wrn.ASSDEPART2." localSheetId="6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6" hidden="1">{"balance",#N/A,FALSE,"BALANCE"}</definedName>
    <definedName name="wrn.BILLS._.OF._.QUANTITY." localSheetId="6" hidden="1">{#N/A,#N/A,TRUE,"Str.";#N/A,#N/A,TRUE,"Steel &amp; Roof";#N/A,#N/A,TRUE,"Arc.";#N/A,#N/A,TRUE,"Preliminary";#N/A,#N/A,TRUE,"Sum_Prelim"}</definedName>
    <definedName name="wrn.BOOK11." localSheetId="6" hidden="1">{"SUM",#N/A,FALSE,"summary";"BOOK11-1",#N/A,FALSE,"1CityGarden";"BOOK11-2",#N/A,FALSE,"2CountryGarden";"BOOK11-3",#N/A,FALSE,"3JUNGLE";"BOOK11-4CIVIL",#N/A,FALSE,"CIVIL"}</definedName>
    <definedName name="wrn.Boq_summary." localSheetId="6" hidden="1">{#N/A,#N/A,FALSE,"Sum_BOQ";#N/A,#N/A,FALSE,"Preliminary";#N/A,#N/A,FALSE,"Sum_Prelim";#N/A,#N/A,FALSE,"Prime Cost&amp;Prov_sum"}</definedName>
    <definedName name="wrn.Cashflow." localSheetId="6" hidden="1">{"cashflow",#N/A,FALSE,"cash flow"}</definedName>
    <definedName name="wrn.conso." localSheetId="6" hidden="1">{"conso",#N/A,FALSE,"cash flow"}</definedName>
    <definedName name="wrn.consumable." localSheetId="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dep12." localSheetId="6" hidden="1">{#N/A,#N/A,FALSE,"PM1";#N/A,#N/A,FALSE,"PM2";#N/A,#N/A,FALSE,"PM3";#N/A,#N/A,FALSE,"PM4";#N/A,#N/A,FALSE,"PM5";#N/A,#N/A,FALSE,"PM6";#N/A,#N/A,FALSE,"CM1"}</definedName>
    <definedName name="wrn.DEPART1." localSheetId="6" hidden="1">{#N/A,#N/A,FALSE,"VPM(1-4)_12";#N/A,#N/A,FALSE,"CONV(1-4)_12"}</definedName>
    <definedName name="wrn.dept1." localSheetId="6" hidden="1">{#N/A,#N/A,FALSE,"VPM1_12";#N/A,#N/A,FALSE,"VPM2_12";#N/A,#N/A,FALSE,"VPM3_12";#N/A,#N/A,FALSE,"VPM4_12";#N/A,#N/A,FALSE,"CONV1_12";#N/A,#N/A,FALSE,"CONV2_12";#N/A,#N/A,FALSE,"CONV3_12";#N/A,#N/A,FALSE,"CONV4_12"}</definedName>
    <definedName name="wrn.elect.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RDEPART2." localSheetId="6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localSheetId="6" hidden="1">{"hilight1",#N/A,FALSE,"HILIGHT1"}</definedName>
    <definedName name="wrn.hilight2." localSheetId="6" hidden="1">{"hilight2",#N/A,FALSE,"HILIGHT2"}</definedName>
    <definedName name="wrn.hilight3." localSheetId="6" hidden="1">{"hilight3",#N/A,FALSE,"HILIGHT3"}</definedName>
    <definedName name="wrn.income." localSheetId="6" hidden="1">{"income",#N/A,FALSE,"INCOME"}</definedName>
    <definedName name="wrn.index." localSheetId="6" hidden="1">{"index",#N/A,FALSE,"INDEX"}</definedName>
    <definedName name="wrn.MONTHLY.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Physical._.Count._.Securities." localSheetId="6" hidden="1">{"Physical Count Securities",#N/A,FALSE,"BFIT B&amp;D Valuation"}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MDEPAER2." localSheetId="6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_EST." localSheetId="6" hidden="1">{"PRINT_EST",#N/A,FALSE,"ESTMON"}</definedName>
    <definedName name="wrn.rev_sale._.report." localSheetId="6" hidden="1">{"revsale",#N/A,FALSE,"REV-ยุพดี"}</definedName>
    <definedName name="wrn.revable." localSheetId="6" hidden="1">{"revable",#N/A,FALSE,"REVABLE"}</definedName>
    <definedName name="wrn.RLDEPART2.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_.report." localSheetId="6" hidden="1">{"sales",#N/A,FALSE,"SALES"}</definedName>
    <definedName name="wrn.Section._.D." localSheetId="6" hidden="1">{"Physical Count Securities",#N/A,FALSE,"BFIT B&amp;D Valuation";"Accrued Interest",#N/A,FALSE,"BFIT B&amp;D Valuation";"Major Differences",#N/A,FALSE,"BFIT B&amp;D Valuation";"Print_Bond and Debenture Calculation",#N/A,FALSE,"BFIT B&amp;D Valuation";"Note to FS_Liquidity Risk",#N/A,FALSE,"BFIT B&amp;D Valuation"}</definedName>
    <definedName name="wrn.summ1" localSheetId="6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t_d_Avr_Price" localSheetId="6">#REF!</definedName>
    <definedName name="ww" localSheetId="6">#REF!</definedName>
    <definedName name="wwe" localSheetId="6" hidden="1">{"cashflow",#N/A,FALSE,"cash flow"}</definedName>
    <definedName name="wwqq" localSheetId="6" hidden="1">{"cashflow",#N/A,FALSE,"cash flow"}</definedName>
    <definedName name="wwww" localSheetId="6">#REF!</definedName>
    <definedName name="xaxa" localSheetId="6" hidden="1">{"cashflow",#N/A,FALSE,"cash flow"}</definedName>
    <definedName name="xaxasa" localSheetId="6" hidden="1">{"cashflow",#N/A,FALSE,"cash flow"}</definedName>
    <definedName name="xaxax" localSheetId="6" hidden="1">{"cashflow",#N/A,FALSE,"cash flow"}</definedName>
    <definedName name="xazz" localSheetId="6" hidden="1">{"cashflow",#N/A,FALSE,"cash flow"}</definedName>
    <definedName name="xxx" localSheetId="6">#REF!</definedName>
    <definedName name="xxxx" localSheetId="6" hidden="1">{"cashflow",#N/A,FALSE,"cash flow"}</definedName>
    <definedName name="xxxxxxxx" localSheetId="6" hidden="1">{"conso",#N/A,FALSE,"cash flow"}</definedName>
    <definedName name="yicfmjnc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yicnmjvbn" localSheetId="6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yiticfhht" localSheetId="6" hidden="1">{"hilight1",#N/A,FALSE,"HILIGHT1"}</definedName>
    <definedName name="yti76" localSheetId="6" hidden="1">{"hilight2",#N/A,FALSE,"HILIGHT2"}</definedName>
    <definedName name="ytixgfjx" localSheetId="6" hidden="1">{"revable",#N/A,FALSE,"REVABLE"}</definedName>
    <definedName name="yuitycv" localSheetId="6" hidden="1">{"index",#N/A,FALSE,"INDEX"}</definedName>
    <definedName name="yuk" localSheetId="6">#REF!,#REF!</definedName>
    <definedName name="yy" localSheetId="6">'[10]????-??'!#REF!</definedName>
    <definedName name="yy.Cashflow" localSheetId="6" hidden="1">{"cashflow",#N/A,FALSE,"cash flow"}</definedName>
    <definedName name="yyyyyy" localSheetId="6" hidden="1">{"conso",#N/A,FALSE,"cash flow"}</definedName>
    <definedName name="zaxa" localSheetId="6" hidden="1">{"conso",#N/A,FALSE,"cash flow"}</definedName>
    <definedName name="zaza" localSheetId="6" hidden="1">{"conso",#N/A,FALSE,"cash flow"}</definedName>
    <definedName name="zsdfg" localSheetId="6">#REF!</definedName>
    <definedName name="zxcvb" localSheetId="6">#REF!</definedName>
    <definedName name="Zxcvbnm" localSheetId="6">#REF!</definedName>
    <definedName name="zxv" localSheetId="6">#REF!</definedName>
    <definedName name="zz" localSheetId="6" hidden="1">{"cashflow",#N/A,FALSE,"cash flow"}</definedName>
    <definedName name="zzz" localSheetId="6">IF(Loan_Amount*Interest_Rate*Loan_Years*Loan_Start&gt;0,1,0)</definedName>
    <definedName name="zzzz" localSheetId="6">IF(Loan_Amount*Interest_Rate*Loan_Years*Loan_Start&gt;0,1,0)</definedName>
    <definedName name="zzzzz" localSheetId="6">Scheduled_Payment+Extra_Payment</definedName>
    <definedName name="เ" localSheetId="6" hidden="1">{"revsale",#N/A,FALSE,"REV-ยุพดี"}</definedName>
    <definedName name="เด้" localSheetId="6" hidden="1">{#N/A,#N/A,TRUE,"SUM";#N/A,#N/A,TRUE,"EE";#N/A,#N/A,TRUE,"AC";#N/A,#N/A,TRUE,"SN"}</definedName>
    <definedName name="แ" localSheetId="6">Scheduled_Payment+Extra_Payment</definedName>
    <definedName name="แปลงที่โอน" localSheetId="6">#REF!</definedName>
    <definedName name="แม่สอด" localSheetId="6">#REF!</definedName>
    <definedName name="โครงสร้าง" localSheetId="6">#REF!</definedName>
    <definedName name="โฉนด" localSheetId="6">#REF!</definedName>
    <definedName name="โปรโมชั่น" localSheetId="6">#REF!</definedName>
    <definedName name="ใบ" localSheetId="6" hidden="1">{"'SUMMATION'!$B$2:$I$2"}</definedName>
    <definedName name="กกก" localSheetId="6">#REF!</definedName>
    <definedName name="กกดกดก" localSheetId="6" hidden="1">#REF!</definedName>
    <definedName name="กระบี่" localSheetId="6">#REF!</definedName>
    <definedName name="กหเ" localSheetId="6">IF(Loan_Amount*Interest_Rate*Loan_Years*Loan_Start&gt;0,1,0)</definedName>
    <definedName name="กำไรขั้นต้นรายโครงการ" localSheetId="6">#REF!</definedName>
    <definedName name="กุ้ง" localSheetId="6" hidden="1">{"cashflow",#N/A,FALSE,"cash flow"}</definedName>
    <definedName name="ขอนแก่น" localSheetId="6">#REF!</definedName>
    <definedName name="คริสตัน" localSheetId="6">#REF!</definedName>
    <definedName name="จำนวนเงินโอน" localSheetId="6">#REF!</definedName>
    <definedName name="ชา" localSheetId="6">#REF!</definedName>
    <definedName name="ตรัง" localSheetId="6">#REF!</definedName>
    <definedName name="นครปฐม" localSheetId="6">#REF!</definedName>
    <definedName name="นครราชสีมา" localSheetId="6">#REF!</definedName>
    <definedName name="นครศรี" localSheetId="6">#REF!</definedName>
    <definedName name="ปก32" localSheetId="6" hidden="1">{"'SUMMATION'!$B$2:$I$2"}</definedName>
    <definedName name="พัฒนาโครงการ" localSheetId="6" hidden="1">{"hilight2",#N/A,FALSE,"HILIGHT2"}</definedName>
    <definedName name="ฟ35" localSheetId="6">#REF!</definedName>
    <definedName name="ฟ420" localSheetId="6">'[259]คชจ.ดำเนินงาน6-43'!#REF!</definedName>
    <definedName name="ฟ70" localSheetId="6">'[265]S-5'!#REF!</definedName>
    <definedName name="ฟ80" localSheetId="6">#REF!</definedName>
    <definedName name="ฟฟฟ" localSheetId="6" hidden="1">{#N/A,#N/A,TRUE,"Str.";#N/A,#N/A,TRUE,"Steel &amp; Roof";#N/A,#N/A,TRUE,"Arc.";#N/A,#N/A,TRUE,"Preliminary";#N/A,#N/A,TRUE,"Sum_Prelim"}</definedName>
    <definedName name="ฟๅ" localSheetId="6">#REF!</definedName>
    <definedName name="ฟๅจ" localSheetId="6">#REF!</definedName>
    <definedName name="ภาษีนิติ" localSheetId="6">#REF!</definedName>
    <definedName name="ยอดรวมต้นทุนรายโครงการ" localSheetId="6">#REF!</definedName>
    <definedName name="ยอดรวมรายได้รายโครงการ" localSheetId="6">#REF!</definedName>
    <definedName name="รหัสเงินกู้__ใหม่" localSheetId="6">#REF!</definedName>
    <definedName name="ฤ1" localSheetId="6">[269]ยานพาหนะ!#REF!</definedName>
    <definedName name="ฤ1121" localSheetId="6">#REF!</definedName>
    <definedName name="ลูกหนี้" localSheetId="6" hidden="1">#REF!</definedName>
    <definedName name="วอลวิค" localSheetId="6">#REF!</definedName>
    <definedName name="ศรีนครินทร์" localSheetId="6">#REF!</definedName>
    <definedName name="ศูนย์คลองตัน" localSheetId="6">#REF!</definedName>
    <definedName name="สะสมก่อนเบ็ดเตล็ด" localSheetId="6">#REF!</definedName>
    <definedName name="สะสมก่อนโครงสร้าง" localSheetId="6">#REF!</definedName>
    <definedName name="สะสมก่อนไฟฟ้า" localSheetId="6">#REF!</definedName>
    <definedName name="หาดใหญ่" localSheetId="6">#REF!</definedName>
    <definedName name="หุ้นกู้" localSheetId="6">#REF!</definedName>
    <definedName name="อุดร" localSheetId="6">#REF!</definedName>
    <definedName name="อุตรดิตถ์" localSheetId="6">#REF!,#REF!,#REF!,#REF!,#REF!,#REF!,#REF!,#REF!,#REF!,#REF!,#REF!,#REF!,#REF!,#REF!,#REF!,#REF!</definedName>
    <definedName name="อุบล" localSheetId="6">#REF!</definedName>
    <definedName name="보보봅" localSheetId="6">'[273]인원계획-미화'!#REF!</definedName>
    <definedName name="셀노트4" localSheetId="6">[101]노무비!#REF!</definedName>
    <definedName name="연봉" localSheetId="6">'[168]인원계획-미화'!#REF!</definedName>
    <definedName name="印刷" localSheetId="6">'[274]03中'!#REF!</definedName>
    <definedName name="Equity_Del_Item" localSheetId="9">[141]!Equity_Del_Item</definedName>
    <definedName name="Equity_Ins_Item" localSheetId="9">[141]!Equity_Ins_Item</definedName>
    <definedName name="Payment_Date" localSheetId="9">DATE(YEAR([201]!Loan_Start),MONTH([201]!Loan_Start)+Payment_Number,DAY([201]!Loan_Start))</definedName>
    <definedName name="Print_a" localSheetId="9">[205]!Print_a</definedName>
    <definedName name="Total_Payment" localSheetId="9">Scheduled_Payment+Extra_Payment</definedName>
    <definedName name="validate_Equity_Data" localSheetId="9">[141]Sheet1!validate_Equity_Data</definedName>
    <definedName name="zzzzz" localSheetId="9">Scheduled_Payment+Extra_Payment</definedName>
    <definedName name="แ" localSheetId="9">Scheduled_Payment+Extra_Payment</definedName>
    <definedName name="Equity_Del_Item" localSheetId="10">[141]!Equity_Del_Item</definedName>
    <definedName name="Equity_Ins_Item" localSheetId="10">[141]!Equity_Ins_Item</definedName>
    <definedName name="Payment_Date" localSheetId="10">DATE(YEAR([201]!Loan_Start),MONTH([201]!Loan_Start)+Payment_Number,DAY([201]!Loan_Start))</definedName>
    <definedName name="Print_a" localSheetId="10">[205]!Print_a</definedName>
    <definedName name="Total_Payment" localSheetId="10">Scheduled_Payment+Extra_Payment</definedName>
    <definedName name="validate_Equity_Data" localSheetId="10">[141]Sheet1!validate_Equity_Data</definedName>
    <definedName name="zzzzz" localSheetId="10">Scheduled_Payment+Extra_Payment</definedName>
    <definedName name="แ" localSheetId="10">Scheduled_Payment+Extra_Payment</definedName>
    <definedName name="Equity_Del_Item" localSheetId="11">[141]!Equity_Del_Item</definedName>
    <definedName name="Equity_Ins_Item" localSheetId="11">[141]!Equity_Ins_Item</definedName>
    <definedName name="Payment_Date" localSheetId="11">DATE(YEAR([201]!Loan_Start),MONTH([201]!Loan_Start)+Payment_Number,DAY([201]!Loan_Start))</definedName>
    <definedName name="Print_a" localSheetId="11">[205]!Print_a</definedName>
    <definedName name="Total_Payment" localSheetId="11">Scheduled_Payment+Extra_Payment</definedName>
    <definedName name="validate_Equity_Data" localSheetId="11">[141]Sheet1!validate_Equity_Data</definedName>
    <definedName name="zzzzz" localSheetId="11">Scheduled_Payment+Extra_Payment</definedName>
    <definedName name="แ" localSheetId="11">Scheduled_Payment+Extra_Payment</definedName>
  </definedNames>
  <calcPr calcId="191028" fullCalcOnLoad="1"/>
</workbook>
</file>

<file path=xl/styles.xml><?xml version="1.0" encoding="utf-8"?>
<styleSheet xmlns="http://schemas.openxmlformats.org/spreadsheetml/2006/main">
  <numFmts count="147">
    <numFmt numFmtId="164" formatCode="0.0%"/>
    <numFmt numFmtId="165" formatCode="\+0.0%;\-0.0%"/>
    <numFmt numFmtId="166" formatCode="[$-D00041E]0"/>
    <numFmt numFmtId="167" formatCode="_(* #,##0_);_(* \(#,##0\);_(* &quot;-&quot;??_);_(@_)"/>
    <numFmt numFmtId="168" formatCode="_-* #,##0_-;\-* #,##0_-;_-* &quot;-&quot;??_-;_-@_-"/>
    <numFmt numFmtId="169" formatCode="_(#,##0.0_);_(\-#,##0.0_)"/>
    <numFmt numFmtId="170" formatCode="_(#,##0.00_);_(\-#,##0.00_)"/>
    <numFmt numFmtId="171" formatCode="_(#,##0_);_(\-#,##0_)"/>
    <numFmt numFmtId="172" formatCode="#,##0;\(#,##0\);&quot;-&quot;"/>
    <numFmt numFmtId="173" formatCode="#,##0,;[Red]\(#,##0\)"/>
    <numFmt numFmtId="174" formatCode="\ ##,##0,_);[Black]\(\ #,##0.0,\ \);[Green]_-* &quot;-&quot;??_-;_-@_-"/>
    <numFmt numFmtId="175" formatCode="\ #,##0.0,_)_);[Black]\(#,##0,\);[Green]_-* &quot;-&quot;??_-;_-@_-"/>
    <numFmt numFmtId="176" formatCode="#,##0.0000000_);\(#,##0.0000000\)"/>
    <numFmt numFmtId="177" formatCode="#,##0.0_);\(#,##0.0\)"/>
    <numFmt numFmtId="178" formatCode="#,##0.0,;[Red]\(#,##0\)"/>
    <numFmt numFmtId="179" formatCode="\ #,##0.0,_)_);[Black]\(\ #,##0.0,\ \);[Green]_-* &quot;-&quot;??_-;_-@_-"/>
    <numFmt numFmtId="180" formatCode="_(* #,##0.0_);_(* \(#,##0.0\);_(* &quot;-&quot;?_);_(@_)"/>
    <numFmt numFmtId="181" formatCode="#,##0.000000000_);\(#,##0.000000000\)"/>
    <numFmt numFmtId="182" formatCode="0.000000000000000%"/>
    <numFmt numFmtId="183" formatCode="0&quot;月&quot;"/>
    <numFmt numFmtId="184" formatCode="\ ##,##0,_);[Black]\(\ #,##0,\ \);[Green]_-* &quot;-&quot;??_-;_-@_-"/>
    <numFmt numFmtId="185" formatCode="\ #,##0.0,_)_);[Black]\(##,##0,\)\ ;[Green]_-* &quot;-&quot;??_-;_-@_-"/>
    <numFmt numFmtId="186" formatCode="##0.0"/>
    <numFmt numFmtId="187" formatCode="_-* #,##0.00_-;\-* #,##0.00_-;_-* &quot;-&quot;??_-;_-@_-"/>
    <numFmt numFmtId="188" formatCode="&quot;¥&quot;#,##0.00;&quot;¥&quot;\-#,##0.00"/>
    <numFmt numFmtId="189" formatCode="_-&quot;¥&quot;* #,##0.00_-;&quot;¥&quot;\-&quot;¥&quot;* #,##0.00_-;_-&quot;¥&quot;* &quot;-&quot;??_-;_-@_-"/>
    <numFmt numFmtId="190" formatCode="0.000_)"/>
    <numFmt numFmtId="191" formatCode="#,##0.0_);[Red]\(#,##0.0\)"/>
    <numFmt numFmtId="192" formatCode="_(* #,##0_);[Red]_(* \(#,##0\);_(* &quot;-&quot;_);_(@_)"/>
    <numFmt numFmtId="193" formatCode="&quot;วันที่&quot;\ ว\ ดดดด\ ปปปป"/>
    <numFmt numFmtId="194" formatCode="mmmm\ d\,\ yyyy"/>
    <numFmt numFmtId="195" formatCode="_-* #,##0_-;\-* #,##0_-;_-* &quot;-&quot;_-;_-@_-"/>
    <numFmt numFmtId="196" formatCode="\t&quot;฿&quot;#,##0.00_);[Red]\(\t&quot;฿&quot;#,##0.00\)"/>
    <numFmt numFmtId="197" formatCode="&quot;Yes&quot;;&quot;Yes&quot;;&quot;No&quot;"/>
    <numFmt numFmtId="198" formatCode="[$-1010409]d\ mmm\ yy;@"/>
    <numFmt numFmtId="199" formatCode="&quot;True&quot;;&quot;True&quot;;&quot;False&quot;"/>
    <numFmt numFmtId="200" formatCode="#,##0.00;\(#,##0.00\)"/>
    <numFmt numFmtId="201" formatCode="[$-101041E]d\ mmm\ yy;@"/>
    <numFmt numFmtId="202" formatCode="&quot;On&quot;;&quot;On&quot;;&quot;Off&quot;"/>
    <numFmt numFmtId="203" formatCode="[$-409]d\-mmm\-yy;@"/>
    <numFmt numFmtId="204" formatCode="B1mmm\-yy"/>
    <numFmt numFmtId="205" formatCode="_-* #,##0.00\ &quot;DM&quot;_-;\-* #,##0.00\ &quot;DM&quot;_-;_-* &quot;-&quot;??\ &quot;DM&quot;_-;_-@_-"/>
    <numFmt numFmtId="206" formatCode="#,##0;\(#,##0\)"/>
    <numFmt numFmtId="207" formatCode="#,##0.00,,_)_);[Red]\(\ #,##0.00,,\ \);[Green]_-* &quot;-&quot;??_-;_-@_-"/>
    <numFmt numFmtId="208" formatCode="\ #,##0.00,_)_);[Red]\(\ #,##0.00,\ \);[Green]_-* &quot;-&quot;??_-;_-@_-"/>
    <numFmt numFmtId="209" formatCode="#,##0.00\ &quot;F&quot;;\-#,##0.00\ &quot;F&quot;"/>
    <numFmt numFmtId="210" formatCode="d\ ดดด\ bb"/>
    <numFmt numFmtId="211" formatCode="_-&quot;£&quot;* #,##0.00_-;\-&quot;£&quot;* #,##0.00_-;_-&quot;£&quot;* &quot;-&quot;??_-;_-@_-"/>
    <numFmt numFmtId="212" formatCode="dd\-mmm\-yy_)"/>
    <numFmt numFmtId="213" formatCode="#,##0_);[Red]\(#,##0\);"/>
    <numFmt numFmtId="214" formatCode="_-[$€-2]* #,##0.00_-;\-[$€-2]* #,##0.00_-;_-[$€-2]* &quot;-&quot;??_-"/>
    <numFmt numFmtId="215" formatCode="&quot;0&quot;#.0"/>
    <numFmt numFmtId="216" formatCode="&quot;0&quot;#"/>
    <numFmt numFmtId="217" formatCode=";;;"/>
    <numFmt numFmtId="218" formatCode="ดดดด\-bbbb"/>
    <numFmt numFmtId="219" formatCode="ดดด\-bb"/>
    <numFmt numFmtId="220" formatCode="ดดด\-bbbb"/>
    <numFmt numFmtId="221" formatCode="0.00_)"/>
    <numFmt numFmtId="222" formatCode="#,##0.00_ ;[Red]\-#,##0.00\ "/>
    <numFmt numFmtId="223" formatCode="_(* #,##0_)_);[Red]_(* \(\ #,##0\ \);_(* &quot;-&quot;??_);_(@_)"/>
    <numFmt numFmtId="224" formatCode="_(* #,##0.00,,_)_);[Red]_(* \(\ #,##0.00,,\ \);_(* &quot;-&quot;??_);_(@_)"/>
    <numFmt numFmtId="225" formatCode="_(* #,##0.00,_)_);[Red]_(* \(\ #,##0.00,\ \);_(* &quot;-&quot;??_);_(@_)"/>
    <numFmt numFmtId="226" formatCode="_-* #,##0.00_-;[Red]\(\ #,##0.00_-\);_-* &quot;-&quot;_-;_-@_-"/>
    <numFmt numFmtId="227" formatCode="ว\ ดดด\ ปป"/>
    <numFmt numFmtId="228" formatCode="#,##0.00;[Red]\(#,##0.00\)"/>
    <numFmt numFmtId="229" formatCode="mm/dd/yy"/>
    <numFmt numFmtId="230" formatCode="_ * #,##0_ ;_ * \-#,##0_ ;_ * &quot;-&quot;_ ;_ @_ "/>
    <numFmt numFmtId="231" formatCode="&quot;(&quot;0%&quot;)   &quot;;[Red]\-&quot;(&quot;0%&quot;)   &quot;;&quot;－    &quot;"/>
    <numFmt numFmtId="232" formatCode="&quot;(&quot;0.00%&quot;)   &quot;;[Red]\-&quot;(&quot;0.00%&quot;)   &quot;;&quot;－    &quot;"/>
    <numFmt numFmtId="233" formatCode="0.00%;[Red]\-0.00%;&quot;－&quot;"/>
    <numFmt numFmtId="234" formatCode="_-&quot;฿&quot;* #,##0_-;\-&quot;฿&quot;* #,##0_-;_-&quot;฿&quot;* &quot;-&quot;_-;_-@_-"/>
    <numFmt numFmtId="235" formatCode="&quot;฿&quot;##,#00_);\(&quot;฿&quot;##,#00\)"/>
    <numFmt numFmtId="236" formatCode="\t#,##0.00_);\(\t#,##0.00\)"/>
    <numFmt numFmtId="237" formatCode="0000"/>
    <numFmt numFmtId="238" formatCode="\t#\ \t00/\t00"/>
    <numFmt numFmtId="239" formatCode="[$-107041E]d\ mmmm\ yyyy;@"/>
    <numFmt numFmtId="240" formatCode="&quot;¥&quot;#,##0.00;[Red]&quot;¥&quot;\-#,##0.00"/>
    <numFmt numFmtId="241" formatCode="&quot;?&quot;#,##0;&quot;?&quot;\-#,##0"/>
    <numFmt numFmtId="242" formatCode="_ * #,##0.00_ ;_ * \-#,##0.00_ ;_ * &quot;-&quot;??_ ;_ @_ "/>
    <numFmt numFmtId="243" formatCode="_ * #,##0_ ;_ * &quot;¥&quot;&quot;¥&quot;\-#,##0_ ;_ * &quot;-&quot;_ ;_ @_ "/>
    <numFmt numFmtId="244" formatCode="_ * #,##0_)\ _฿_ ;_ * \(#,##0\)\ _฿_ ;_ * &quot;-&quot;_)\ _฿_ ;_ @_ "/>
    <numFmt numFmtId="245" formatCode="m/d"/>
    <numFmt numFmtId="246" formatCode="&quot;$&quot;#,##0_);[Red]&quot;¥&quot;&quot;¥&quot;\(&quot;$&quot;#,##0&quot;¥&quot;&quot;¥&quot;\)"/>
    <numFmt numFmtId="247" formatCode="&quot;¥&quot;#,##0.0;&quot;¥&quot;\-#,##0.0"/>
    <numFmt numFmtId="248" formatCode="&quot;¥&quot;#,##0.00;[Red]&quot;¥&quot;&quot;¥&quot;&quot;¥&quot;\-#,##0.00"/>
    <numFmt numFmtId="249" formatCode="&quot;¥&quot;#,##0;[Red]&quot;¥&quot;&quot;¥&quot;&quot;¥&quot;\-#,##0"/>
    <numFmt numFmtId="250" formatCode="&quot;¥&quot;#,##0.00;[Red]\-&quot;¥&quot;#,##0.00"/>
    <numFmt numFmtId="251" formatCode="&quot;¥&quot;#,##0;[Red]\-&quot;¥&quot;#,##0"/>
    <numFmt numFmtId="252" formatCode="#.\ \ "/>
    <numFmt numFmtId="253" formatCode="##.\ \ "/>
    <numFmt numFmtId="254" formatCode="_ &quot;¥&quot;* #,##0_ ;_ &quot;¥&quot;* \-#,##0_ ;_ &quot;¥&quot;* &quot;-&quot;_ ;_ @_ "/>
    <numFmt numFmtId="255" formatCode="_ &quot;¥&quot;* #,##0.00_ ;_ &quot;¥&quot;* \-#,##0.00_ ;_ &quot;¥&quot;* &quot;-&quot;??_ ;_ @_ "/>
    <numFmt numFmtId="256" formatCode="#,##0.0"/>
    <numFmt numFmtId="257" formatCode="&quot;ฃ&quot;#,##0;\-&quot;ฃ&quot;#,##0"/>
    <numFmt numFmtId="258" formatCode="General_)"/>
    <numFmt numFmtId="259" formatCode="_-* #,##0.0_-;\-* #,##0.0_-;_-* &quot;-&quot;??_-;_-@_-"/>
    <numFmt numFmtId="260" formatCode="&quot;$&quot;#,##0;\-&quot;$&quot;#,##0"/>
    <numFmt numFmtId="261" formatCode="_ * #,##0_)\ &quot;R$&quot;_ ;_ * \(#,##0\)\ &quot;R$&quot;_ ;_ * &quot;-&quot;_)\ &quot;R$&quot;_ ;_ @_ "/>
    <numFmt numFmtId="262" formatCode="\U\S\$#,##0.00;\(\U\S\$#,##0.00\)"/>
    <numFmt numFmtId="263" formatCode="_(&quot;$&quot;* #,##0.0_);_(&quot;$&quot;* \(#,##0.0\);_(&quot;$&quot;* &quot;0.0&quot;_);_(@_)"/>
    <numFmt numFmtId="264" formatCode="#,##0\ \ ;\(#,##0\)\ ;\—\ \ \ \ "/>
    <numFmt numFmtId="265" formatCode="_-&quot;ฃ&quot;* #,##0.00_-;\-&quot;ฃ&quot;* #,##0.00_-;_-&quot;ฃ&quot;* &quot;-&quot;??_-;_-@_-"/>
    <numFmt numFmtId="266" formatCode="&quot;฿&quot;\t#,##0_);[Red]\(&quot;฿&quot;\t#,##0\)"/>
    <numFmt numFmtId="267" formatCode="_(&quot;Cr$&quot;* #,##0_);_(&quot;Cr$&quot;* \(#,##0\);_(&quot;Cr$&quot;* &quot;-&quot;_);_(@_)"/>
    <numFmt numFmtId="268" formatCode="_(&quot;Cr$&quot;* #,##0.00_);_(&quot;Cr$&quot;* \(#,##0.00\);_(&quot;Cr$&quot;* &quot;-&quot;??_);_(@_)"/>
    <numFmt numFmtId="269" formatCode="&quot;$&quot;#,##0;[Red]\-&quot;$&quot;#,##0"/>
    <numFmt numFmtId="270" formatCode="&quot;$&quot;#,##0.00;[Red]\-&quot;$&quot;#,##0.00"/>
    <numFmt numFmtId="271" formatCode="_(&quot;N$&quot;* #,##0_);_(&quot;N$&quot;* \(#,##0\);_(&quot;N$&quot;* &quot;-&quot;_);_(@_)"/>
    <numFmt numFmtId="272" formatCode="&quot;Rp&quot;#,##0_);\(&quot;Rp&quot;#,##0\)"/>
    <numFmt numFmtId="273" formatCode="[$-409]mmm\-yy;@"/>
    <numFmt numFmtId="274" formatCode="0."/>
    <numFmt numFmtId="275" formatCode="0%_);\(0%\)"/>
    <numFmt numFmtId="276" formatCode="0&quot;  &quot;"/>
    <numFmt numFmtId="277" formatCode="#,##0.00\ &quot;F&quot;;[Red]\-#,##0.00\ &quot;F&quot;"/>
    <numFmt numFmtId="278" formatCode="_-* #,##0\ &quot;F&quot;_-;\-* #,##0\ &quot;F&quot;_-;_-* &quot;-&quot;\ &quot;F&quot;_-;_-@_-"/>
    <numFmt numFmtId="279" formatCode="0.00&quot;  &quot;"/>
    <numFmt numFmtId="280" formatCode="#,##0\ &quot;F&quot;;[Red]\-#,##0\ &quot;F&quot;"/>
    <numFmt numFmtId="281" formatCode="_(* #,##0.0000000000_);_(* \(#,##0.0000000000\);_(* &quot;-&quot;??_);_(@_)"/>
    <numFmt numFmtId="282" formatCode="_-* #,##0\ &quot;DM&quot;_-;\-* #,##0\ &quot;DM&quot;_-;_-* &quot;-&quot;\ &quot;DM&quot;_-;_-@_-"/>
    <numFmt numFmtId="283" formatCode="_-&quot;｣&quot;* #,##0_-;\-&quot;｣&quot;* #,##0_-;_-&quot;｣&quot;* &quot;-&quot;_-;_-@_-"/>
    <numFmt numFmtId="284" formatCode="_-&quot;｣&quot;* #,##0.00_-;\-&quot;｣&quot;* #,##0.00_-;_-&quot;｣&quot;* &quot;-&quot;??_-;_-@_-"/>
    <numFmt numFmtId="285" formatCode="&quot;¥&quot;#,##0;[Red]&quot;¥&quot;\-#,##0"/>
    <numFmt numFmtId="286" formatCode="_-&quot;ﾟ&quot;* #,##0_-;\-&quot;ﾟ&quot;* #,##0_-;_-&quot;ﾟ&quot;* &quot;-&quot;_-;_-@_-"/>
    <numFmt numFmtId="287" formatCode="_-&quot;ﾟ&quot;* #,##0.00_-;\-&quot;ﾟ&quot;* #,##0.00_-;_-&quot;ﾟ&quot;* &quot;-&quot;??_-;_-@_-"/>
    <numFmt numFmtId="288" formatCode="_-&quot;$&quot;* #,##0_-;\-&quot;$&quot;* #,##0_-;_-&quot;$&quot;* &quot;-&quot;_-;_-@_-"/>
    <numFmt numFmtId="289" formatCode="_-&quot;$&quot;* #,##0.00_-;\-&quot;$&quot;* #,##0.00_-;_-&quot;$&quot;* &quot;-&quot;??_-;_-@_-"/>
    <numFmt numFmtId="290" formatCode="[$-3009]dd\-mmm\-yy;@"/>
    <numFmt numFmtId="291" formatCode="&quot;฿&quot;#,##0.00_);\(&quot;฿&quot;#,##0.00\)"/>
    <numFmt numFmtId="292" formatCode="0.000"/>
    <numFmt numFmtId="293" formatCode="#,##0.0;[Red]\-#,##0.0"/>
    <numFmt numFmtId="294" formatCode="0.00_);[Red]\(0.00\)"/>
    <numFmt numFmtId="295" formatCode="&quot;?&quot;\ #,##0_);[Red]\(&quot;?&quot;\ #,##0\)"/>
    <numFmt numFmtId="296" formatCode="#,##0_);\(#,##0\);&quot;-&quot;_)"/>
    <numFmt numFmtId="297" formatCode="&quot;£&quot;\ #,##0_);[Red]\(&quot;£&quot;\ #,##0\)"/>
    <numFmt numFmtId="298" formatCode="&quot;¥&quot;\ #,##0_);[Red]\(&quot;¥&quot;\ #,##0\)"/>
    <numFmt numFmtId="299" formatCode="&quot;•&quot;\ \ @"/>
    <numFmt numFmtId="300" formatCode="&quot;฿&quot;#,##0.00;[Red]\-&quot;฿&quot;#,##0.00"/>
    <numFmt numFmtId="301" formatCode="_(* #,##0.0_);_(* \(#,##0.0\);_(* &quot;-&quot;??_);_(@_)"/>
    <numFmt numFmtId="302" formatCode="\ \ _•&quot;–&quot;\ \ \ \ @"/>
    <numFmt numFmtId="303" formatCode="_(* #,##0.000_);_(* \(#,##0.000\);_(* &quot;-&quot;??_);_(@_)"/>
    <numFmt numFmtId="304" formatCode="0.000000"/>
    <numFmt numFmtId="305" formatCode="&quot;$&quot;#,##0_);\(&quot;$&quot;#,##0.0\)"/>
    <numFmt numFmtId="306" formatCode="0.0\ \x"/>
    <numFmt numFmtId="307" formatCode="0.00\ \x"/>
    <numFmt numFmtId="308" formatCode="#,##0\x_);\(#,##0\x\)"/>
    <numFmt numFmtId="309" formatCode="#,##0%_);\(#,##0%\)"/>
    <numFmt numFmtId="310" formatCode="0.0"/>
  </numFmts>
  <fonts count="40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1F3864"/>
      <sz val="14"/>
      <scheme val="minor"/>
    </font>
    <font>
      <name val="Aptos Narrow"/>
      <family val="2"/>
      <b val="1"/>
      <color rgb="FF1F3864"/>
      <sz val="12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808080"/>
      <sz val="9"/>
      <scheme val="minor"/>
    </font>
    <font>
      <name val="Aptos Narrow"/>
      <family val="2"/>
      <color rgb="FF808080"/>
      <sz val="9"/>
      <scheme val="minor"/>
    </font>
    <font>
      <name val="Yu Gothic UI"/>
      <family val="2"/>
      <b val="1"/>
      <color theme="1"/>
      <sz val="11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Aptos Narrow"/>
      <charset val="128"/>
      <family val="2"/>
      <color theme="1"/>
      <sz val="11"/>
      <scheme val="minor"/>
    </font>
    <font>
      <name val="Arial"/>
      <family val="2"/>
      <sz val="10"/>
    </font>
    <font>
      <name val="Aptos Narrow"/>
      <family val="2"/>
      <color rgb="FF000000"/>
      <sz val="11"/>
      <scheme val="minor"/>
    </font>
    <font>
      <name val="Aptos Display"/>
      <family val="2"/>
      <b val="1"/>
      <color theme="3"/>
      <sz val="18"/>
      <scheme val="major"/>
    </font>
    <font>
      <name val="???"/>
      <charset val="129"/>
      <family val="2"/>
      <sz val="11"/>
    </font>
    <font>
      <name val="???"/>
      <charset val="129"/>
      <family val="2"/>
      <b val="1"/>
      <sz val="12"/>
    </font>
    <font>
      <name val="???"/>
      <charset val="129"/>
      <family val="2"/>
      <sz val="12"/>
    </font>
    <font>
      <name val="Tahoma"/>
      <family val="2"/>
      <color theme="1"/>
      <sz val="10"/>
    </font>
    <font>
      <name val="Aptos Narrow"/>
      <charset val="222"/>
      <family val="2"/>
      <color theme="1"/>
      <sz val="11"/>
      <scheme val="minor"/>
    </font>
    <font>
      <name val="ＭＳ Ｐゴシック"/>
      <charset val="128"/>
      <family val="3"/>
      <color indexed="8"/>
      <sz val="12"/>
    </font>
    <font>
      <name val="新細明體"/>
      <charset val="136"/>
      <family val="1"/>
      <color indexed="8"/>
      <sz val="12"/>
    </font>
    <font>
      <name val="Tahoma"/>
      <family val="2"/>
      <color theme="0"/>
      <sz val="10"/>
    </font>
    <font>
      <name val="Aptos Narrow"/>
      <charset val="222"/>
      <family val="2"/>
      <color theme="0"/>
      <sz val="11"/>
      <scheme val="minor"/>
    </font>
    <font>
      <name val="ＭＳ Ｐゴシック"/>
      <charset val="128"/>
      <family val="3"/>
      <color indexed="9"/>
      <sz val="12"/>
    </font>
    <font>
      <name val="新細明體"/>
      <charset val="136"/>
      <family val="1"/>
      <color indexed="9"/>
      <sz val="12"/>
    </font>
    <font>
      <name val="AngsanaUPC"/>
      <family val="2"/>
      <sz val="14"/>
    </font>
    <font>
      <name val="AngsanaUPC"/>
      <charset val="222"/>
      <family val="1"/>
      <sz val="14"/>
    </font>
    <font>
      <name val="Angsana New"/>
      <family val="1"/>
      <sz val="16"/>
    </font>
    <font>
      <name val="tahoma"/>
      <family val="2"/>
      <color rgb="FF9C0006"/>
      <sz val="10"/>
    </font>
    <font>
      <name val="Aptos Narrow"/>
      <charset val="222"/>
      <family val="2"/>
      <color rgb="FF9C0006"/>
      <sz val="11"/>
      <scheme val="minor"/>
    </font>
    <font>
      <name val="Tms Rmn"/>
      <sz val="12"/>
    </font>
    <font>
      <name val="tahoma"/>
      <family val="2"/>
      <b val="1"/>
      <color rgb="FFFA7D00"/>
      <sz val="10"/>
    </font>
    <font>
      <name val="Aptos Narrow"/>
      <charset val="222"/>
      <family val="2"/>
      <b val="1"/>
      <color rgb="FFFA7D00"/>
      <sz val="11"/>
      <scheme val="minor"/>
    </font>
    <font>
      <name val="Tahoma"/>
      <family val="2"/>
      <b val="1"/>
      <color theme="0"/>
      <sz val="10"/>
    </font>
    <font>
      <name val="Aptos Narrow"/>
      <charset val="222"/>
      <family val="2"/>
      <b val="1"/>
      <color theme="0"/>
      <sz val="11"/>
      <scheme val="minor"/>
    </font>
    <font>
      <name val="Comic Sans MS"/>
      <family val="4"/>
      <sz val="10"/>
    </font>
    <font>
      <name val="Tms Rmn"/>
      <sz val="11"/>
    </font>
    <font>
      <name val="Tms Rmn"/>
      <charset val="222"/>
      <sz val="10"/>
    </font>
    <font>
      <name val="CordiaUPC"/>
      <charset val="222"/>
      <family val="2"/>
      <sz val="14"/>
    </font>
    <font>
      <name val="ＭＳ Ｐゴシック"/>
      <charset val="128"/>
      <family val="3"/>
      <sz val="11"/>
    </font>
    <font>
      <name val="Calibri"/>
      <family val="2"/>
      <color indexed="8"/>
      <sz val="11"/>
    </font>
    <font>
      <name val="Angsana New"/>
      <family val="1"/>
      <sz val="14"/>
    </font>
    <font>
      <name val="Angsana New"/>
      <family val="2"/>
      <color indexed="8"/>
      <sz val="14"/>
    </font>
    <font>
      <name val="Arial"/>
      <family val="2"/>
      <color theme="1"/>
      <sz val="10"/>
    </font>
    <font>
      <name val="Cordia New"/>
      <family val="2"/>
      <sz val="14"/>
    </font>
    <font>
      <name val="Calibri"/>
      <charset val="222"/>
      <family val="2"/>
      <color indexed="8"/>
      <sz val="11"/>
    </font>
    <font>
      <name val="Tahoma"/>
      <family val="2"/>
      <sz val="10"/>
    </font>
    <font>
      <name val="Tahoma"/>
      <family val="2"/>
      <color indexed="8"/>
      <sz val="11"/>
    </font>
    <font>
      <name val="Times New Roman"/>
      <charset val="222"/>
      <family val="2"/>
      <color indexed="8"/>
      <sz val="8"/>
    </font>
    <font>
      <name val="Tahoma"/>
      <family val="2"/>
      <color indexed="8"/>
      <sz val="10"/>
    </font>
    <font>
      <name val="Tahoma"/>
      <charset val="222"/>
      <family val="2"/>
      <color indexed="8"/>
      <sz val="11"/>
    </font>
    <font>
      <name val="Times New Roman"/>
      <charset val="222"/>
      <family val="2"/>
      <color theme="1"/>
      <sz val="8"/>
    </font>
    <font>
      <name val="Arial"/>
      <charset val="222"/>
      <family val="2"/>
      <sz val="9"/>
    </font>
    <font>
      <name val="Arial"/>
      <family val="2"/>
      <sz val="6"/>
    </font>
    <font>
      <name val="MS Serif"/>
      <family val="1"/>
      <sz val="10"/>
    </font>
    <font>
      <name val="Palatino"/>
      <charset val="222"/>
      <family val="1"/>
      <sz val="14"/>
    </font>
    <font>
      <name val="Palatino"/>
      <charset val="222"/>
      <family val="1"/>
      <sz val="16"/>
    </font>
    <font>
      <name val="Helvetica-Black"/>
      <charset val="222"/>
      <sz val="32"/>
    </font>
    <font>
      <name val="Helv"/>
      <charset val="222"/>
      <b val="1"/>
      <sz val="7"/>
    </font>
    <font>
      <name val="Arial"/>
      <charset val="222"/>
      <family val="2"/>
      <sz val="10"/>
    </font>
    <font>
      <name val="Arial"/>
      <charset val="222"/>
      <family val="2"/>
      <b val="1"/>
      <sz val="10"/>
    </font>
    <font>
      <name val="Arial"/>
      <charset val="222"/>
      <family val="2"/>
      <b val="1"/>
      <sz val="9"/>
    </font>
    <font>
      <name val="Arial"/>
      <family val="2"/>
      <color indexed="8"/>
      <sz val="10"/>
    </font>
    <font>
      <name val="Tms Rmn"/>
      <charset val="222"/>
      <sz val="12"/>
    </font>
    <font>
      <name val="MS Serif"/>
      <family val="1"/>
      <color indexed="16"/>
      <sz val="10"/>
    </font>
    <font>
      <name val="tahoma"/>
      <family val="2"/>
      <i val="1"/>
      <color rgb="FF7F7F7F"/>
      <sz val="10"/>
    </font>
    <font>
      <name val="Aptos Narrow"/>
      <charset val="222"/>
      <family val="2"/>
      <i val="1"/>
      <color rgb="FF7F7F7F"/>
      <sz val="11"/>
      <scheme val="minor"/>
    </font>
    <font>
      <name val="Arial Narrow"/>
      <family val="2"/>
      <sz val="10"/>
    </font>
    <font>
      <name val="Helvetica-Black"/>
      <charset val="222"/>
      <color indexed="23"/>
      <sz val="6"/>
    </font>
    <font>
      <name val="Helvetica-Black"/>
      <charset val="222"/>
      <color indexed="23"/>
      <sz val="9.5"/>
    </font>
    <font>
      <name val="Palatino"/>
      <charset val="222"/>
      <family val="1"/>
      <sz val="7"/>
    </font>
    <font>
      <name val="Cordia New"/>
      <charset val="222"/>
      <family val="2"/>
      <b val="1"/>
      <sz val="14"/>
    </font>
    <font>
      <name val="tahoma"/>
      <family val="2"/>
      <color rgb="FF006100"/>
      <sz val="10"/>
    </font>
    <font>
      <name val="Aptos Narrow"/>
      <charset val="222"/>
      <family val="2"/>
      <color rgb="FF006100"/>
      <sz val="11"/>
      <scheme val="minor"/>
    </font>
    <font>
      <name val="Arial"/>
      <charset val="222"/>
      <family val="2"/>
      <sz val="8"/>
    </font>
    <font>
      <name val="Palatino"/>
      <charset val="222"/>
      <family val="1"/>
      <sz val="6"/>
    </font>
    <font>
      <name val="Arial"/>
      <family val="2"/>
      <b val="1"/>
      <sz val="12"/>
    </font>
    <font>
      <name val="tahoma"/>
      <family val="2"/>
      <b val="1"/>
      <color theme="3"/>
      <sz val="15"/>
    </font>
    <font>
      <name val="Aptos Narrow"/>
      <charset val="222"/>
      <family val="2"/>
      <b val="1"/>
      <color theme="3"/>
      <sz val="15"/>
      <scheme val="minor"/>
    </font>
    <font>
      <name val="Helvetica-Black"/>
      <charset val="222"/>
      <sz val="10"/>
    </font>
    <font>
      <name val="Helvetica-Black"/>
      <charset val="222"/>
      <sz val="28"/>
    </font>
    <font>
      <name val="tahoma"/>
      <family val="2"/>
      <b val="1"/>
      <color theme="3"/>
      <sz val="13"/>
    </font>
    <font>
      <name val="Aptos Narrow"/>
      <charset val="222"/>
      <family val="2"/>
      <b val="1"/>
      <color theme="3"/>
      <sz val="13"/>
      <scheme val="minor"/>
    </font>
    <font>
      <name val="Palatino"/>
      <family val="1"/>
      <sz val="10"/>
    </font>
    <font>
      <name val="Palatino"/>
      <charset val="222"/>
      <family val="1"/>
      <sz val="18"/>
    </font>
    <font>
      <name val="tahoma"/>
      <family val="2"/>
      <b val="1"/>
      <color theme="3"/>
      <sz val="11"/>
    </font>
    <font>
      <name val="Aptos Narrow"/>
      <charset val="222"/>
      <family val="2"/>
      <b val="1"/>
      <color theme="3"/>
      <sz val="11"/>
      <scheme val="minor"/>
    </font>
    <font>
      <name val="Palatino"/>
      <charset val="222"/>
      <family val="1"/>
      <i val="1"/>
      <sz val="14"/>
    </font>
    <font>
      <name val="Helv"/>
      <b val="1"/>
      <sz val="12"/>
    </font>
    <font>
      <name val="Helv"/>
      <b val="1"/>
      <sz val="10"/>
    </font>
    <font>
      <name val="Helv"/>
      <b val="1"/>
      <i val="1"/>
      <sz val="11"/>
    </font>
    <font>
      <name val="tahoma"/>
      <family val="2"/>
      <color rgb="FF3F3F76"/>
      <sz val="10"/>
    </font>
    <font>
      <name val="Aptos Narrow"/>
      <charset val="222"/>
      <family val="2"/>
      <color rgb="FF3F3F76"/>
      <sz val="11"/>
      <scheme val="minor"/>
    </font>
    <font>
      <name val="tahoma"/>
      <family val="2"/>
      <color rgb="FFFA7D00"/>
      <sz val="10"/>
    </font>
    <font>
      <name val="Aptos Narrow"/>
      <charset val="222"/>
      <family val="2"/>
      <color rgb="FFFA7D00"/>
      <sz val="11"/>
      <scheme val="minor"/>
    </font>
    <font>
      <name val="Arial"/>
      <charset val="222"/>
      <family val="2"/>
      <b val="1"/>
      <sz val="8"/>
    </font>
    <font>
      <name val="Arial"/>
      <family val="2"/>
      <b val="1"/>
      <sz val="10"/>
    </font>
    <font>
      <name val="tahoma"/>
      <family val="2"/>
      <color rgb="FF9C6500"/>
      <sz val="10"/>
    </font>
    <font>
      <name val="Aptos Narrow"/>
      <charset val="222"/>
      <family val="2"/>
      <color rgb="FF9C6500"/>
      <sz val="11"/>
      <scheme val="minor"/>
    </font>
    <font>
      <name val="Small Fonts"/>
      <family val="2"/>
      <sz val="7"/>
    </font>
    <font>
      <name val="Helv"/>
      <charset val="222"/>
      <b val="1"/>
      <i val="1"/>
      <sz val="16"/>
    </font>
    <font>
      <name val="Tahoma"/>
      <charset val="222"/>
      <family val="2"/>
      <color theme="1"/>
      <sz val="11"/>
    </font>
    <font>
      <name val="BrowalliaUPC"/>
      <family val="1"/>
      <sz val="15"/>
    </font>
    <font>
      <name val="Palatino"/>
      <charset val="222"/>
      <family val="1"/>
      <sz val="10"/>
    </font>
    <font>
      <name val="tahoma"/>
      <family val="2"/>
      <b val="1"/>
      <color rgb="FF3F3F3F"/>
      <sz val="10"/>
    </font>
    <font>
      <name val="Aptos Narrow"/>
      <charset val="222"/>
      <family val="2"/>
      <b val="1"/>
      <color rgb="FF3F3F3F"/>
      <sz val="11"/>
      <scheme val="minor"/>
    </font>
    <font>
      <name val="Helvetica-Black"/>
      <charset val="222"/>
      <sz val="12"/>
    </font>
    <font>
      <name val="Times New Roman"/>
      <family val="1"/>
      <sz val="12"/>
    </font>
    <font>
      <name val="Helv"/>
      <sz val="8"/>
    </font>
    <font>
      <name val="Arial"/>
      <family val="2"/>
      <b val="1"/>
      <color indexed="8"/>
      <sz val="10"/>
    </font>
    <font>
      <name val="Arial"/>
      <family val="2"/>
      <b val="1"/>
      <color indexed="39"/>
      <sz val="10"/>
    </font>
    <font>
      <name val="Arial"/>
      <family val="2"/>
      <b val="1"/>
      <color indexed="8"/>
      <sz val="12"/>
    </font>
    <font>
      <name val="Arial"/>
      <family val="2"/>
      <color indexed="39"/>
      <sz val="10"/>
    </font>
    <font>
      <name val="Arial"/>
      <family val="2"/>
      <color indexed="48"/>
      <sz val="19"/>
    </font>
    <font>
      <name val="Arial"/>
      <family val="2"/>
      <color indexed="10"/>
      <sz val="10"/>
    </font>
    <font>
      <name val="Helv"/>
      <sz val="9"/>
      <u val="single"/>
    </font>
    <font>
      <name val="Arial"/>
      <family val="2"/>
      <color indexed="9"/>
      <sz val="10"/>
    </font>
    <font>
      <name val="Times New Roman"/>
      <family val="1"/>
      <color indexed="8"/>
      <sz val="10"/>
    </font>
    <font>
      <name val="Arial Rounded MT Bold"/>
      <family val="2"/>
      <b val="1"/>
      <i val="1"/>
      <sz val="12"/>
      <u val="double"/>
    </font>
    <font>
      <name val="Helv"/>
      <b val="1"/>
      <color indexed="8"/>
      <sz val="8"/>
    </font>
    <font>
      <name val="Palatino"/>
      <charset val="222"/>
      <family val="1"/>
      <b val="1"/>
      <sz val="10"/>
    </font>
    <font>
      <name val="Tms Rmn"/>
      <charset val="222"/>
      <sz val="9"/>
    </font>
    <font>
      <name val="Palatino"/>
      <charset val="222"/>
      <family val="1"/>
      <sz val="12"/>
    </font>
    <font>
      <name val="Helvetica-Black"/>
      <charset val="222"/>
      <sz val="11"/>
    </font>
    <font>
      <name val="Arial"/>
      <family val="2"/>
      <b val="1"/>
      <color indexed="10"/>
      <sz val="10"/>
    </font>
    <font>
      <name val="Aptos Display"/>
      <charset val="222"/>
      <family val="2"/>
      <b val="1"/>
      <color theme="3"/>
      <sz val="18"/>
      <scheme val="major"/>
    </font>
    <font>
      <name val="Tahoma"/>
      <family val="2"/>
      <b val="1"/>
      <color theme="1"/>
      <sz val="10"/>
    </font>
    <font>
      <name val="Aptos Narrow"/>
      <charset val="222"/>
      <family val="2"/>
      <b val="1"/>
      <color theme="1"/>
      <sz val="11"/>
      <scheme val="minor"/>
    </font>
    <font>
      <name val="Univers (WN)"/>
      <sz val="11"/>
    </font>
    <font>
      <name val="Tahoma"/>
      <family val="2"/>
      <color rgb="FFFF0000"/>
      <sz val="10"/>
    </font>
    <font>
      <name val="Aptos Narrow"/>
      <charset val="222"/>
      <family val="2"/>
      <color rgb="FFFF0000"/>
      <sz val="11"/>
      <scheme val="minor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2"/>
    </font>
    <font>
      <name val="ＭＳ Ｐゴシック"/>
      <charset val="128"/>
      <family val="3"/>
      <color indexed="60"/>
      <sz val="12"/>
    </font>
    <font>
      <name val="ＭＳ ゴシック"/>
      <charset val="128"/>
      <family val="3"/>
      <sz val="11"/>
    </font>
    <font>
      <name val="ＭＳ Ｐゴシック"/>
      <charset val="128"/>
      <family val="3"/>
      <color indexed="52"/>
      <sz val="12"/>
    </font>
    <font>
      <name val="Cordia New"/>
      <family val="2"/>
      <color indexed="12"/>
      <sz val="14"/>
      <u val="single"/>
    </font>
    <font>
      <name val="Cordia New"/>
      <family val="1"/>
      <sz val="14"/>
    </font>
    <font>
      <name val="ทsฒำฉ๚ล้"/>
      <charset val="136"/>
      <family val="1"/>
      <sz val="12"/>
    </font>
    <font>
      <name val="Cordia New"/>
      <family val="2"/>
      <color indexed="36"/>
      <sz val="14"/>
      <u val="single"/>
    </font>
    <font>
      <name val="นูลมรผ"/>
      <charset val="129"/>
      <family val="2"/>
      <sz val="12"/>
    </font>
    <font>
      <name val="MS Sans Serif"/>
      <family val="2"/>
      <sz val="10"/>
    </font>
    <font>
      <name val="굴림체"/>
      <charset val="129"/>
      <family val="3"/>
      <sz val="11"/>
    </font>
    <font>
      <name val="돋움"/>
      <charset val="129"/>
      <family val="3"/>
      <color indexed="36"/>
      <sz val="9.9"/>
      <u val="single"/>
    </font>
    <font>
      <name val="바탕체"/>
      <charset val="129"/>
      <family val="1"/>
      <sz val="12"/>
    </font>
    <font>
      <name val="新細明體"/>
      <charset val="136"/>
      <family val="1"/>
      <color indexed="60"/>
      <sz val="12"/>
    </font>
    <font>
      <name val="Times New Roman"/>
      <family val="1"/>
      <sz val="11"/>
    </font>
    <font>
      <name val="ＭＳ Ｐゴシック"/>
      <charset val="128"/>
      <family val="3"/>
      <color indexed="62"/>
      <sz val="12"/>
    </font>
    <font>
      <name val="ＭＳ Ｐゴシック"/>
      <charset val="128"/>
      <family val="3"/>
      <b val="1"/>
      <color indexed="63"/>
      <sz val="12"/>
    </font>
    <font>
      <name val="Book Antiqua"/>
      <family val="1"/>
      <sz val="14"/>
    </font>
    <font>
      <name val="新細明體"/>
      <charset val="136"/>
      <family val="1"/>
      <b val="1"/>
      <color indexed="8"/>
      <sz val="12"/>
    </font>
    <font>
      <name val="新細明體"/>
      <charset val="136"/>
      <family val="1"/>
      <color indexed="20"/>
      <sz val="12"/>
    </font>
    <font>
      <name val="新細明體"/>
      <charset val="136"/>
      <family val="1"/>
      <color indexed="17"/>
      <sz val="12"/>
    </font>
    <font>
      <name val="ＭＳ Ｐゴシック"/>
      <charset val="128"/>
      <family val="3"/>
      <color indexed="20"/>
      <sz val="12"/>
    </font>
    <font>
      <name val="ＭＳ 明朝"/>
      <charset val="128"/>
      <family val="1"/>
      <sz val="11"/>
    </font>
    <font>
      <name val="ＭＳ 明朝"/>
      <charset val="128"/>
      <family val="1"/>
      <sz val="14"/>
    </font>
    <font>
      <name val="新細明體"/>
      <charset val="136"/>
      <family val="1"/>
      <b val="1"/>
      <color indexed="56"/>
      <sz val="18"/>
    </font>
    <font>
      <name val="新細明體"/>
      <charset val="136"/>
      <family val="1"/>
      <b val="1"/>
      <color indexed="56"/>
      <sz val="15"/>
    </font>
    <font>
      <name val="新細明體"/>
      <charset val="136"/>
      <family val="1"/>
      <b val="1"/>
      <color indexed="56"/>
      <sz val="13"/>
    </font>
    <font>
      <name val="新細明體"/>
      <charset val="136"/>
      <family val="1"/>
      <b val="1"/>
      <color indexed="56"/>
      <sz val="11"/>
    </font>
    <font>
      <name val="新細明體"/>
      <charset val="136"/>
      <family val="1"/>
      <b val="1"/>
      <color indexed="9"/>
      <sz val="12"/>
    </font>
    <font>
      <name val="ＭＳ Ｐゴシック"/>
      <charset val="128"/>
      <family val="3"/>
      <color indexed="17"/>
      <sz val="12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b val="1"/>
      <color indexed="52"/>
      <sz val="12"/>
    </font>
    <font>
      <name val="新細明體"/>
      <charset val="136"/>
      <family val="1"/>
      <b val="1"/>
      <color indexed="52"/>
      <sz val="12"/>
    </font>
    <font>
      <name val="新細明體"/>
      <charset val="136"/>
      <family val="1"/>
      <i val="1"/>
      <color indexed="23"/>
      <sz val="12"/>
    </font>
    <font>
      <name val="ＭＳ Ｐゴシック"/>
      <charset val="128"/>
      <family val="3"/>
      <i val="1"/>
      <color indexed="23"/>
      <sz val="12"/>
    </font>
    <font>
      <name val="ＭＳ Ｐゴシック"/>
      <charset val="128"/>
      <family val="3"/>
      <color indexed="10"/>
      <sz val="12"/>
    </font>
    <font>
      <name val="新細明體"/>
      <charset val="136"/>
      <family val="1"/>
      <color indexed="10"/>
      <sz val="12"/>
    </font>
    <font>
      <name val="新細明體"/>
      <charset val="136"/>
      <family val="1"/>
      <color indexed="62"/>
      <sz val="12"/>
    </font>
    <font>
      <name val="新細明體"/>
      <charset val="136"/>
      <family val="1"/>
      <b val="1"/>
      <color indexed="63"/>
      <sz val="12"/>
    </font>
    <font>
      <name val="新細明體"/>
      <charset val="136"/>
      <family val="1"/>
      <color indexed="52"/>
      <sz val="12"/>
    </font>
    <font>
      <name val="ＭＳ Ｐゴシック"/>
      <charset val="128"/>
      <family val="3"/>
      <b val="1"/>
      <color indexed="8"/>
      <sz val="12"/>
    </font>
    <font>
      <name val="Arial Narrow"/>
      <family val="2"/>
      <color theme="1"/>
      <sz val="12"/>
    </font>
    <font>
      <name val="Helv"/>
      <family val="2"/>
      <sz val="10"/>
    </font>
    <font>
      <name val="ApFont"/>
      <charset val="222"/>
      <sz val="10"/>
    </font>
    <font>
      <name val="Aptos Narrow"/>
      <family val="2"/>
      <color rgb="FF9C6500"/>
      <sz val="11"/>
      <scheme val="minor"/>
    </font>
    <font>
      <name val=".VnTime"/>
      <sz val="12"/>
    </font>
    <font>
      <name val="ﾀﾞｯﾁ"/>
      <charset val="128"/>
      <family val="3"/>
      <sz val="9"/>
    </font>
    <font>
      <name val="Times New Roman"/>
      <family val="1"/>
      <sz val="10"/>
    </font>
    <font>
      <name val="Courier"/>
      <family val="3"/>
      <sz val="12"/>
    </font>
    <font>
      <name val="Helv"/>
      <charset val="222"/>
      <sz val="12"/>
    </font>
    <font>
      <name val="??"/>
      <family val="3"/>
      <sz val="11"/>
    </font>
    <font>
      <name val="Arial"/>
      <family val="2"/>
      <color indexed="12"/>
      <sz val="10"/>
      <u val="single"/>
    </font>
    <font>
      <name val="Arial"/>
      <family val="2"/>
      <color indexed="36"/>
      <sz val="10"/>
      <u val="single"/>
    </font>
    <font>
      <name val="????"/>
      <family val="2"/>
      <sz val="12"/>
    </font>
    <font>
      <name val="???"/>
      <family val="3"/>
      <sz val="10"/>
    </font>
    <font>
      <name val="Arial"/>
      <family val="2"/>
      <color indexed="36"/>
      <sz val="7.5"/>
      <u val="single"/>
    </font>
    <font>
      <name val="Arial"/>
      <family val="2"/>
      <color indexed="12"/>
      <sz val="7.5"/>
      <u val="single"/>
    </font>
    <font>
      <name val=".VnBook-AntiquaH"/>
      <family val="2"/>
      <b val="1"/>
      <color indexed="8"/>
      <sz val="14"/>
      <u val="single"/>
    </font>
    <font>
      <name val=".VnArial Narrow"/>
      <family val="2"/>
      <color indexed="10"/>
      <sz val="12"/>
    </font>
    <font>
      <name val=".VnBook-AntiquaH"/>
      <family val="2"/>
      <i val="1"/>
      <color indexed="8"/>
      <sz val="12"/>
    </font>
    <font>
      <name val=".VnBook-Antiqua"/>
      <family val="2"/>
      <b val="1"/>
      <color indexed="8"/>
      <sz val="12"/>
    </font>
    <font>
      <name val=".VnBook-Antiqua"/>
      <family val="2"/>
      <i val="1"/>
      <color indexed="8"/>
      <sz val="12"/>
    </font>
    <font>
      <name val="CordiaUPC"/>
      <family val="1"/>
      <sz val="16"/>
    </font>
    <font>
      <name val=".VnTime"/>
      <sz val="10"/>
    </font>
    <font>
      <name val="Tahoma"/>
      <charset val="222"/>
      <family val="2"/>
      <color indexed="9"/>
      <sz val="11"/>
    </font>
    <font>
      <name val="Book Antiqua"/>
      <family val="1"/>
      <sz val="10"/>
    </font>
    <font>
      <name val="Book Antiqua"/>
      <family val="1"/>
      <b val="1"/>
      <sz val="10"/>
    </font>
    <font>
      <name val="±¼¸²Ã¼"/>
      <charset val="129"/>
      <family val="3"/>
      <sz val="12"/>
    </font>
    <font>
      <name val="¹UAAA¼"/>
      <charset val="129"/>
      <family val="3"/>
      <sz val="12"/>
    </font>
    <font>
      <name val="ＭＳ ゴシック"/>
      <charset val="128"/>
      <family val="3"/>
      <sz val="9"/>
    </font>
    <font>
      <name val="MS Sans Serif"/>
      <family val="2"/>
      <b val="1"/>
      <sz val="10"/>
    </font>
    <font>
      <name val="µ¸¿òÃ¼"/>
      <charset val="129"/>
      <family val="3"/>
      <sz val="12"/>
    </font>
    <font>
      <name val="Courier"/>
      <family val="3"/>
      <sz val="10"/>
    </font>
    <font>
      <name val="Helv"/>
      <charset val="222"/>
      <sz val="10"/>
    </font>
    <font>
      <name val="Helv"/>
      <sz val="12"/>
    </font>
    <font>
      <name val="Tms Rmn"/>
      <sz val="10"/>
    </font>
    <font>
      <name val="Browallia New"/>
      <charset val="222"/>
      <family val="2"/>
      <color indexed="8"/>
      <sz val="14"/>
    </font>
    <font>
      <name val="AngsanaUPC"/>
      <charset val="222"/>
      <family val="1"/>
      <sz val="16"/>
    </font>
    <font>
      <name val="Palatino"/>
      <family val="1"/>
      <sz val="12"/>
    </font>
    <font>
      <name val="Arial"/>
      <family val="2"/>
      <b val="1"/>
      <sz val="18"/>
    </font>
    <font>
      <name val="CordiaUPC"/>
      <charset val="222"/>
      <family val="2"/>
      <color indexed="12"/>
      <sz val="12.6"/>
      <u val="single"/>
    </font>
    <font>
      <name val="Arial"/>
      <family val="2"/>
      <color theme="10"/>
      <sz val="10"/>
      <u val="single"/>
    </font>
    <font>
      <name val="CordiaUPC"/>
      <charset val="222"/>
      <family val="2"/>
      <sz val="12"/>
    </font>
    <font>
      <name val="Cordia New"/>
      <family val="2"/>
      <color rgb="FF3F3F76"/>
      <sz val="12"/>
    </font>
    <font>
      <name val="Helv"/>
      <sz val="14"/>
    </font>
    <font>
      <name val="Helv"/>
      <sz val="24"/>
    </font>
    <font>
      <name val="Helv"/>
      <b val="1"/>
      <sz val="11"/>
    </font>
    <font>
      <name val="Arial"/>
      <family val="2"/>
      <sz val="12"/>
    </font>
    <font>
      <name val="Arial"/>
      <charset val="222"/>
      <family val="2"/>
      <color indexed="8"/>
      <sz val="8"/>
    </font>
    <font>
      <name val="Script"/>
      <charset val="255"/>
      <family val="4"/>
      <color indexed="8"/>
      <sz val="11"/>
    </font>
    <font>
      <name val="CG Times (WN)"/>
      <charset val="222"/>
      <sz val="10"/>
    </font>
    <font>
      <name val=".VnTime"/>
      <sz val="13"/>
    </font>
    <font>
      <name val="Times New Roman"/>
      <family val="1"/>
      <color indexed="8"/>
      <sz val="11"/>
    </font>
    <font>
      <name val="Times New Roman"/>
      <family val="1"/>
      <b val="1"/>
      <color indexed="16"/>
      <sz val="11"/>
    </font>
    <font>
      <name val="Geneva"/>
      <family val="2"/>
      <sz val="9"/>
    </font>
    <font>
      <name val="AngsanaUPC"/>
      <charset val="222"/>
      <family val="1"/>
      <color indexed="8"/>
      <sz val="14"/>
    </font>
    <font>
      <name val="BrowalliaUPC"/>
      <charset val="222"/>
      <family val="2"/>
      <color indexed="8"/>
      <sz val="12"/>
    </font>
    <font>
      <name val="BrowalliaUPC"/>
      <charset val="222"/>
      <family val="2"/>
      <color indexed="12"/>
      <sz val="14"/>
    </font>
    <font>
      <name val="BrowalliaUPC"/>
      <charset val="222"/>
      <family val="2"/>
      <color indexed="8"/>
      <sz val="14"/>
    </font>
    <font>
      <name val="AngsanaUPC"/>
      <charset val="222"/>
      <family val="1"/>
      <color indexed="12"/>
      <sz val="14"/>
    </font>
    <font>
      <name val="Tms Rmn"/>
      <sz val="9"/>
    </font>
    <font>
      <name val="Times New Roman"/>
      <charset val="222"/>
      <family val="1"/>
      <b val="1"/>
      <sz val="11"/>
    </font>
    <font>
      <name val="Geneva"/>
      <family val="2"/>
      <sz val="10"/>
    </font>
    <font>
      <name val=".VnArial"/>
      <family val="2"/>
      <sz val="14"/>
    </font>
    <font>
      <name val="Tahoma"/>
      <charset val="222"/>
      <family val="2"/>
      <b val="1"/>
      <color indexed="9"/>
      <sz val="11"/>
    </font>
    <font>
      <name val="Tahoma"/>
      <charset val="222"/>
      <family val="2"/>
      <color indexed="52"/>
      <sz val="11"/>
    </font>
    <font>
      <name val="Tahoma"/>
      <charset val="222"/>
      <family val="2"/>
      <color indexed="20"/>
      <sz val="11"/>
    </font>
    <font>
      <name val="Tahoma"/>
      <charset val="222"/>
      <family val="2"/>
      <b val="1"/>
      <color indexed="63"/>
      <sz val="11"/>
    </font>
    <font>
      <name val="Tahoma"/>
      <charset val="222"/>
      <family val="2"/>
      <b val="1"/>
      <color indexed="52"/>
      <sz val="11"/>
    </font>
    <font>
      <name val="Tahoma"/>
      <charset val="222"/>
      <family val="2"/>
      <color indexed="10"/>
      <sz val="11"/>
    </font>
    <font>
      <name val="Tahoma"/>
      <charset val="222"/>
      <family val="2"/>
      <i val="1"/>
      <color indexed="23"/>
      <sz val="11"/>
    </font>
    <font>
      <name val="Tahoma"/>
      <charset val="222"/>
      <family val="2"/>
      <b val="1"/>
      <color indexed="56"/>
      <sz val="18"/>
    </font>
    <font>
      <name val="lr oSVbN"/>
      <family val="2"/>
      <sz val="11"/>
    </font>
    <font>
      <name val="Tahoma"/>
      <charset val="222"/>
      <family val="2"/>
      <color indexed="17"/>
      <sz val="11"/>
    </font>
    <font>
      <name val="Tahoma"/>
      <charset val="222"/>
      <family val="2"/>
      <color indexed="62"/>
      <sz val="11"/>
    </font>
    <font>
      <name val="Tahoma"/>
      <charset val="222"/>
      <family val="2"/>
      <color indexed="60"/>
      <sz val="11"/>
    </font>
    <font>
      <name val="Tahoma"/>
      <charset val="222"/>
      <family val="2"/>
      <b val="1"/>
      <color indexed="8"/>
      <sz val="11"/>
    </font>
    <font>
      <name val="Tahoma"/>
      <charset val="222"/>
      <family val="2"/>
      <b val="1"/>
      <color indexed="56"/>
      <sz val="11"/>
    </font>
    <font>
      <name val=" "/>
      <charset val="136"/>
      <family val="1"/>
      <sz val="10"/>
    </font>
    <font>
      <name val="นูลมรผ"/>
      <charset val="129"/>
      <sz val="12"/>
    </font>
    <font>
      <name val="바탕체"/>
      <family val="3"/>
      <sz val="12"/>
    </font>
    <font>
      <name val="Arial"/>
      <family val="2"/>
      <sz val="9"/>
    </font>
    <font>
      <name val="明朝"/>
      <charset val="128"/>
      <family val="1"/>
      <sz val="10"/>
    </font>
    <font>
      <name val="EYInterstate"/>
      <family val="2"/>
      <color theme="1"/>
      <sz val="9"/>
    </font>
    <font>
      <name val="Arial"/>
      <family val="2"/>
      <color theme="0"/>
      <sz val="10"/>
    </font>
    <font>
      <name val="Arial"/>
      <family val="2"/>
      <color rgb="FF9C0006"/>
      <sz val="10"/>
    </font>
    <font>
      <name val="Arial"/>
      <family val="2"/>
      <b val="1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rgb="FF006100"/>
      <sz val="10"/>
    </font>
    <font>
      <name val="Tahoma"/>
      <charset val="222"/>
      <family val="2"/>
      <b val="1"/>
      <color indexed="56"/>
      <sz val="15"/>
    </font>
    <font>
      <name val="Tahoma"/>
      <charset val="222"/>
      <family val="2"/>
      <b val="1"/>
      <color indexed="56"/>
      <sz val="13"/>
    </font>
    <font>
      <name val="Arial"/>
      <family val="2"/>
      <b val="1"/>
      <color theme="3"/>
      <sz val="11"/>
    </font>
    <font>
      <name val="Arial"/>
      <family val="2"/>
      <sz val="8"/>
    </font>
    <font>
      <name val="Arial"/>
      <family val="2"/>
      <color rgb="FF3F3F76"/>
      <sz val="10"/>
    </font>
    <font>
      <name val="Arial"/>
      <family val="2"/>
      <color rgb="FFFA7D00"/>
      <sz val="10"/>
    </font>
    <font>
      <name val="Arial"/>
      <family val="2"/>
      <color rgb="FF9C6500"/>
      <sz val="10"/>
    </font>
    <font>
      <name val="Arial"/>
      <family val="2"/>
      <b val="1"/>
      <color rgb="FF3F3F3F"/>
      <sz val="10"/>
    </font>
    <font>
      <name val="Arial"/>
      <family val="2"/>
      <color rgb="FFFF0000"/>
      <sz val="10"/>
    </font>
    <font>
      <name val="Cordia New"/>
      <family val="2"/>
      <color indexed="8"/>
      <sz val="12"/>
    </font>
    <font>
      <name val="AngsanaUPC"/>
      <charset val="222"/>
      <family val="1"/>
      <b val="1"/>
      <sz val="24"/>
    </font>
    <font>
      <name val="Times New Roman"/>
      <family val="1"/>
      <color indexed="12"/>
      <sz val="12"/>
    </font>
    <font>
      <name val="Times New Roman"/>
      <family val="1"/>
      <color indexed="8"/>
      <sz val="12"/>
    </font>
    <font>
      <name val="????"/>
      <charset val="136"/>
      <family val="1"/>
      <color indexed="17"/>
      <sz val="12"/>
    </font>
    <font>
      <name val="??"/>
      <charset val="129"/>
      <family val="3"/>
      <color indexed="36"/>
      <sz val="9.9"/>
      <u val="single"/>
    </font>
    <font>
      <name val="????"/>
      <charset val="136"/>
      <family val="1"/>
      <b val="1"/>
      <color indexed="56"/>
      <sz val="15"/>
    </font>
    <font>
      <name val="Angsana New"/>
      <charset val="128"/>
      <family val="3"/>
      <sz val="14"/>
    </font>
    <font>
      <name val="????"/>
      <charset val="136"/>
      <family val="1"/>
      <i val="1"/>
      <color indexed="23"/>
      <sz val="12"/>
    </font>
    <font>
      <name val="????"/>
      <charset val="136"/>
      <family val="1"/>
      <b val="1"/>
      <color indexed="9"/>
      <sz val="12"/>
    </font>
    <font>
      <name val="????"/>
      <charset val="136"/>
      <family val="1"/>
      <color indexed="52"/>
      <sz val="12"/>
    </font>
    <font>
      <name val="????"/>
      <charset val="136"/>
      <family val="1"/>
      <color indexed="9"/>
      <sz val="12"/>
    </font>
    <font>
      <name val="????"/>
      <charset val="136"/>
      <family val="1"/>
      <color indexed="20"/>
      <sz val="12"/>
    </font>
    <font>
      <name val="Helv"/>
      <charset val="204"/>
      <sz val="10"/>
    </font>
    <font>
      <name val="標準ゴシック"/>
      <charset val="128"/>
      <family val="3"/>
      <sz val="10"/>
    </font>
    <font>
      <name val="??????"/>
      <charset val="128"/>
      <family val="3"/>
      <sz val="10"/>
    </font>
    <font>
      <name val="????"/>
      <charset val="136"/>
      <family val="1"/>
      <color indexed="8"/>
      <sz val="12"/>
    </font>
    <font>
      <name val="Times New Roman"/>
      <family val="1"/>
      <b val="1"/>
      <sz val="12"/>
    </font>
    <font>
      <name val="Times New Roman"/>
      <family val="1"/>
      <sz val="32"/>
    </font>
    <font>
      <name val="Tahoma"/>
      <family val="2"/>
      <b val="1"/>
      <color indexed="52"/>
      <sz val="11"/>
    </font>
    <font>
      <name val="Calibri"/>
      <family val="2"/>
      <b val="1"/>
      <color indexed="52"/>
      <sz val="11"/>
    </font>
    <font>
      <name val="Times New Roman"/>
      <family val="1"/>
      <b val="1"/>
      <sz val="12"/>
      <u val="single"/>
    </font>
    <font>
      <name val="Times New Roman"/>
      <family val="1"/>
      <i val="1"/>
      <color indexed="12"/>
      <sz val="10"/>
    </font>
    <font>
      <name val="Times New Roman"/>
      <family val="1"/>
      <color indexed="10"/>
      <sz val="12"/>
    </font>
    <font>
      <name val="Times New Roman"/>
      <family val="1"/>
      <b val="1"/>
      <color indexed="8"/>
      <sz val="12"/>
    </font>
    <font>
      <name val="Times New Roman"/>
      <family val="1"/>
      <color indexed="9"/>
      <sz val="12"/>
    </font>
    <font>
      <name val="TimesNewRomanPS"/>
      <family val="1"/>
      <color indexed="8"/>
      <sz val="24"/>
    </font>
    <font>
      <name val="Times New Roman"/>
      <family val="1"/>
      <color indexed="8"/>
      <sz val="18"/>
    </font>
    <font>
      <name val="Times New Roman"/>
      <family val="1"/>
      <color indexed="8"/>
      <sz val="24"/>
    </font>
    <font>
      <name val="Arial"/>
      <family val="2"/>
      <color indexed="47"/>
      <sz val="10"/>
    </font>
    <font>
      <name val="Times New Roman"/>
      <family val="1"/>
      <color indexed="48"/>
      <sz val="12"/>
    </font>
    <font>
      <name val="Times New Roman"/>
      <family val="1"/>
      <color indexed="48"/>
      <sz val="11"/>
    </font>
    <font>
      <name val="Arial"/>
      <family val="2"/>
      <color indexed="12"/>
      <sz val="10"/>
    </font>
    <font>
      <name val="MS Sans Serif"/>
      <charset val="222"/>
      <family val="2"/>
      <sz val="10"/>
    </font>
    <font>
      <name val="?? ??"/>
      <charset val="128"/>
      <family val="1"/>
      <sz val="9"/>
    </font>
    <font>
      <name val="ＭＳ 明朝"/>
      <charset val="128"/>
      <family val="1"/>
      <sz val="9"/>
    </font>
    <font>
      <name val="Times New Roman"/>
      <family val="1"/>
      <sz val="24"/>
    </font>
    <font>
      <name val="Cordia New"/>
      <family val="2"/>
      <color theme="1"/>
      <sz val="12"/>
    </font>
    <font>
      <name val="Arial Narrow"/>
      <family val="2"/>
      <color theme="1"/>
      <sz val="10"/>
    </font>
    <font>
      <name val="ApFont"/>
      <sz val="10"/>
    </font>
    <font>
      <name val="Arial"/>
      <family val="2"/>
      <color rgb="FF000000"/>
      <sz val="10"/>
    </font>
    <font>
      <name val="AngsanaUPC"/>
      <family val="1"/>
      <color rgb="FF000000"/>
      <sz val="16"/>
    </font>
    <font>
      <name val="AngsanaUPC"/>
      <family val="1"/>
      <sz val="16"/>
    </font>
    <font>
      <name val="Arial"/>
      <charset val="222"/>
      <family val="2"/>
      <color indexed="8"/>
      <sz val="10"/>
    </font>
    <font>
      <name val="Arial"/>
      <charset val="222"/>
      <family val="2"/>
      <color theme="1"/>
      <sz val="10"/>
    </font>
    <font>
      <name val="Arial"/>
      <charset val="222"/>
      <family val="2"/>
      <color theme="0"/>
      <sz val="10"/>
    </font>
    <font>
      <name val="Arial"/>
      <charset val="222"/>
      <family val="2"/>
      <color rgb="FF9C0006"/>
      <sz val="10"/>
    </font>
    <font>
      <name val="Arial"/>
      <charset val="222"/>
      <family val="2"/>
      <b val="1"/>
      <color rgb="FFFA7D00"/>
      <sz val="10"/>
    </font>
    <font>
      <name val="Arial"/>
      <charset val="222"/>
      <family val="2"/>
      <b val="1"/>
      <color theme="0"/>
      <sz val="10"/>
    </font>
    <font>
      <name val="Arial"/>
      <charset val="222"/>
      <family val="2"/>
      <i val="1"/>
      <color rgb="FF7F7F7F"/>
      <sz val="10"/>
    </font>
    <font>
      <name val="Arial"/>
      <charset val="222"/>
      <family val="2"/>
      <color rgb="FF006100"/>
      <sz val="10"/>
    </font>
    <font>
      <name val="Arial"/>
      <charset val="222"/>
      <family val="2"/>
      <b val="1"/>
      <color theme="3"/>
      <sz val="15"/>
    </font>
    <font>
      <name val="Arial"/>
      <charset val="222"/>
      <family val="2"/>
      <b val="1"/>
      <color theme="3"/>
      <sz val="13"/>
    </font>
    <font>
      <name val="Arial"/>
      <charset val="222"/>
      <family val="2"/>
      <b val="1"/>
      <color theme="3"/>
      <sz val="11"/>
    </font>
    <font>
      <name val="Arial"/>
      <charset val="222"/>
      <family val="2"/>
      <color rgb="FF3F3F76"/>
      <sz val="10"/>
    </font>
    <font>
      <name val="Arial"/>
      <charset val="222"/>
      <family val="2"/>
      <color rgb="FFFA7D00"/>
      <sz val="10"/>
    </font>
    <font>
      <name val="Arial"/>
      <charset val="222"/>
      <family val="2"/>
      <color rgb="FF9C6500"/>
      <sz val="10"/>
    </font>
    <font>
      <name val="Arial"/>
      <charset val="222"/>
      <family val="2"/>
      <b val="1"/>
      <color rgb="FF3F3F3F"/>
      <sz val="10"/>
    </font>
    <font>
      <name val="Tahoma"/>
      <charset val="222"/>
      <family val="2"/>
      <b val="1"/>
      <color theme="3"/>
      <sz val="18"/>
    </font>
    <font>
      <name val="Arial"/>
      <charset val="222"/>
      <family val="2"/>
      <b val="1"/>
      <color theme="1"/>
      <sz val="10"/>
    </font>
    <font>
      <name val="Arial"/>
      <charset val="222"/>
      <family val="2"/>
      <color rgb="FFFF0000"/>
      <sz val="10"/>
    </font>
    <font>
      <name val="AngsanaUPC"/>
      <charset val="222"/>
      <family val="2"/>
      <color theme="1"/>
      <sz val="16"/>
    </font>
    <font>
      <name val="Yu Gothic UI"/>
      <family val="2"/>
      <b val="1"/>
      <sz val="11"/>
    </font>
    <font>
      <name val="Calibri"/>
      <family val="2"/>
      <color theme="1"/>
      <sz val="11"/>
    </font>
    <font>
      <name val="Arial"/>
      <family val="2"/>
      <color theme="1"/>
      <sz val="11"/>
    </font>
    <font>
      <name val="MS Sans Serif"/>
      <color indexed="8"/>
      <sz val="10"/>
    </font>
    <font>
      <name val="Times New Roman"/>
      <family val="1"/>
      <sz val="8"/>
    </font>
    <font>
      <name val="Aptos Narrow"/>
      <family val="2"/>
      <color theme="10"/>
      <sz val="11"/>
      <u val="single"/>
      <scheme val="minor"/>
    </font>
    <font>
      <name val="Yu Gothic UI"/>
      <family val="2"/>
      <color theme="1"/>
      <sz val="11"/>
    </font>
    <font>
      <name val="Yu Gothic UI"/>
      <family val="2"/>
      <b val="1"/>
      <color theme="0"/>
      <sz val="11"/>
    </font>
    <font>
      <name val="Yu Gothic UI"/>
      <family val="2"/>
      <color rgb="FF000000"/>
      <sz val="11"/>
    </font>
    <font>
      <name val="Yu Gothic UI"/>
      <family val="2"/>
      <color theme="1"/>
      <sz val="10"/>
    </font>
    <font>
      <name val="Yu Gothic UI"/>
      <family val="2"/>
      <color theme="1"/>
      <sz val="11"/>
      <u val="singleAccounting"/>
    </font>
    <font>
      <name val="Yu Gothic UI"/>
      <family val="2"/>
      <color rgb="FF000000"/>
      <sz val="11"/>
      <u val="single"/>
    </font>
    <font>
      <name val="Arial"/>
      <charset val="222"/>
      <family val="2"/>
      <b val="1"/>
      <color theme="1"/>
      <sz val="11"/>
    </font>
    <font>
      <name val="Aptos Narrow"/>
      <family val="2"/>
      <b val="1"/>
      <sz val="11"/>
      <scheme val="minor"/>
    </font>
    <font>
      <name val="Yu Gothic UI"/>
      <family val="2"/>
      <i val="1"/>
      <color theme="1"/>
      <sz val="9"/>
    </font>
    <font>
      <name val="Yu Gothic UI"/>
      <family val="2"/>
      <color theme="9"/>
      <sz val="11"/>
    </font>
    <font>
      <name val="Yu Gothic UI"/>
      <family val="2"/>
      <i val="1"/>
      <color theme="1"/>
      <sz val="11"/>
    </font>
    <font>
      <name val="Yu Gothic UI"/>
      <family val="2"/>
      <color theme="1"/>
      <sz val="9"/>
    </font>
    <font>
      <name val="Yu Gothic UI"/>
      <family val="2"/>
      <b val="1"/>
      <color theme="1"/>
      <sz val="14"/>
    </font>
    <font>
      <name val="Yu Gothic UI"/>
      <family val="2"/>
      <b val="1"/>
      <color theme="1"/>
      <sz val="9"/>
    </font>
    <font>
      <name val="Yu Gothic UI"/>
      <family val="2"/>
      <b val="1"/>
      <color theme="0"/>
      <sz val="14"/>
    </font>
    <font>
      <name val="Yu Gothic UI"/>
      <family val="2"/>
      <b val="1"/>
      <color indexed="9"/>
      <sz val="11"/>
    </font>
    <font>
      <name val="Yu Gothic UI"/>
      <family val="2"/>
      <b val="1"/>
      <sz val="10"/>
    </font>
    <font>
      <name val="Yu Gothic UI"/>
      <family val="2"/>
      <sz val="10"/>
    </font>
    <font>
      <name val="Yu Gothic UI"/>
      <family val="2"/>
      <b val="1"/>
      <color theme="0"/>
      <sz val="10"/>
    </font>
    <font>
      <name val="Yu Gothic UI"/>
      <family val="2"/>
      <b val="1"/>
      <color theme="1"/>
      <sz val="10"/>
    </font>
    <font>
      <name val="Yu Gothic UI"/>
      <family val="2"/>
      <b val="1"/>
      <color rgb="FF000000"/>
      <sz val="11"/>
    </font>
    <font>
      <name val="Yu Gothic UI"/>
      <family val="2"/>
      <sz val="11"/>
    </font>
    <font>
      <name val="Aptos Narrow"/>
      <family val="2"/>
      <color rgb="FF808080"/>
      <sz val="11"/>
      <scheme val="minor"/>
    </font>
    <font>
      <name val="Aptos Narrow"/>
      <family val="2"/>
      <b val="1"/>
      <color theme="0" tint="-0.1499984740745262"/>
      <sz val="11"/>
      <scheme val="minor"/>
    </font>
    <font>
      <name val="Aptos Narrow"/>
      <family val="2"/>
      <color theme="0" tint="-0.1499984740745262"/>
      <sz val="11"/>
      <scheme val="minor"/>
    </font>
    <font>
      <name val="Aptos Narrow"/>
      <family val="2"/>
      <color theme="0" tint="-0.1499984740745262"/>
      <sz val="9"/>
      <scheme val="minor"/>
    </font>
    <font>
      <name val="Aptos Narrow"/>
      <family val="2"/>
      <sz val="11"/>
      <scheme val="minor"/>
    </font>
    <font>
      <name val="Aptos Narrow"/>
      <family val="2"/>
      <color theme="0" tint="-0.249977111117893"/>
      <sz val="11"/>
      <scheme val="minor"/>
    </font>
    <font>
      <name val="Aptos Narrow"/>
      <family val="2"/>
      <b val="1"/>
      <color theme="0" tint="-0.249977111117893"/>
      <sz val="11"/>
      <scheme val="minor"/>
    </font>
    <font>
      <name val="Aptos Narrow"/>
      <family val="2"/>
      <b val="1"/>
      <color rgb="FF808080"/>
      <sz val="11"/>
      <scheme val="minor"/>
    </font>
    <font>
      <name val="Aptos Narrow"/>
      <family val="2"/>
      <b val="1"/>
      <color theme="1"/>
      <sz val="18"/>
      <u val="single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6" tint="0.3999755851924192"/>
      <sz val="11"/>
      <scheme val="minor"/>
    </font>
    <font>
      <name val="Aptos Narrow"/>
      <family val="2"/>
      <b val="1"/>
      <color theme="6" tint="0.3999755851924192"/>
      <sz val="11"/>
      <scheme val="minor"/>
    </font>
    <font>
      <name val="Yu Gothic UI"/>
      <family val="2"/>
      <color theme="0"/>
      <sz val="11"/>
    </font>
    <font>
      <name val="Yu Gothic UI"/>
      <family val="2"/>
      <i val="1"/>
      <color theme="0" tint="-0.249977111117893"/>
      <sz val="11"/>
    </font>
    <font>
      <name val="Yu Gothic UI"/>
      <family val="2"/>
      <color theme="0" tint="-0.1499984740745262"/>
      <sz val="11"/>
    </font>
    <font>
      <name val="Yu Gothic UI"/>
      <family val="2"/>
      <b val="1"/>
      <color theme="1"/>
      <sz val="11"/>
      <u val="single"/>
    </font>
    <font>
      <name val="Yu Gothic UI"/>
      <family val="2"/>
      <color rgb="FFFF0000"/>
      <sz val="11"/>
    </font>
    <font>
      <name val="Yu Gothic UI"/>
      <family val="2"/>
      <i val="1"/>
      <sz val="11"/>
    </font>
    <font>
      <name val="Times New Roman"/>
      <family val="1"/>
      <sz val="9"/>
    </font>
    <font>
      <name val="Yu Gothic UI"/>
      <family val="2"/>
      <b val="1"/>
      <color rgb="FFFF0000"/>
      <sz val="11"/>
    </font>
    <font>
      <name val="Tahoma"/>
      <b val="1"/>
      <color indexed="81"/>
      <sz val="9"/>
    </font>
    <font>
      <name val="Tahoma"/>
      <color indexed="81"/>
      <sz val="9"/>
    </font>
    <font>
      <name val="Yu Gothic UI"/>
      <i val="1"/>
      <color theme="1"/>
      <sz val="11"/>
    </font>
    <font>
      <name val="Yu Gothic UI"/>
      <family val="2"/>
      <color rgb="FFFF0000"/>
      <sz val="9"/>
    </font>
    <font>
      <name val="Aptos Narrow"/>
      <family val="2"/>
      <b val="1"/>
      <sz val="11"/>
    </font>
    <font>
      <b val="1"/>
    </font>
  </fonts>
  <fills count="131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3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7"/>
        <bgColor indexed="64"/>
      </patternFill>
    </fill>
    <fill>
      <patternFill patternType="mediumGray">
        <fgColor indexed="22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54"/>
      </patternFill>
    </fill>
    <fill>
      <patternFill patternType="gray0625"/>
    </fill>
    <fill>
      <patternFill patternType="solid">
        <fgColor indexed="39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E50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1C5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indexed="33"/>
        <bgColor indexed="64"/>
      </patternFill>
    </fill>
  </fills>
  <borders count="145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medium">
        <color rgb="FF1F3864"/>
      </top>
      <bottom/>
      <diagonal/>
    </border>
    <border>
      <left style="thin">
        <color rgb="FFD9D9D9"/>
      </left>
      <right style="thin">
        <color rgb="FFD9D9D9"/>
      </right>
      <top style="medium">
        <color rgb="FF1F3864"/>
      </top>
      <bottom/>
      <diagonal/>
    </border>
    <border>
      <left style="thin">
        <color rgb="FFD9D9D9"/>
      </left>
      <right/>
      <top style="medium">
        <color rgb="FF1F38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0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auto="1"/>
      </top>
      <bottom style="double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43"/>
      </left>
      <right style="thin">
        <color indexed="43"/>
      </right>
      <top style="thin">
        <color indexed="43"/>
      </top>
      <bottom style="thin">
        <color indexed="43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7191">
    <xf numFmtId="0" fontId="1" fillId="0" borderId="0"/>
    <xf numFmtId="43" fontId="1" fillId="0" borderId="0"/>
    <xf numFmtId="9" fontId="1" fillId="0" borderId="0"/>
    <xf numFmtId="0" fontId="24" fillId="0" borderId="0" applyAlignment="1">
      <alignment vertical="center"/>
    </xf>
    <xf numFmtId="0" fontId="25" fillId="0" borderId="0"/>
    <xf numFmtId="3" fontId="25" fillId="0" borderId="130"/>
    <xf numFmtId="0" fontId="25" fillId="0" borderId="0"/>
    <xf numFmtId="0" fontId="25" fillId="0" borderId="0"/>
    <xf numFmtId="187" fontId="1" fillId="0" borderId="0"/>
    <xf numFmtId="0" fontId="25" fillId="0" borderId="0"/>
    <xf numFmtId="188" fontId="28" fillId="0" borderId="130" applyAlignment="1">
      <alignment horizontal="right" vertical="center"/>
    </xf>
    <xf numFmtId="189" fontId="29" fillId="0" borderId="0"/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0" fontId="30" fillId="0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31" fillId="17" borderId="0"/>
    <xf numFmtId="0" fontId="1" fillId="17" borderId="0"/>
    <xf numFmtId="0" fontId="1" fillId="17" borderId="0"/>
    <xf numFmtId="0" fontId="32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32" fillId="17" borderId="0"/>
    <xf numFmtId="0" fontId="1" fillId="17" borderId="0"/>
    <xf numFmtId="0" fontId="1" fillId="17" borderId="0"/>
    <xf numFmtId="0" fontId="1" fillId="17" borderId="0"/>
    <xf numFmtId="0" fontId="32" fillId="17" borderId="0"/>
    <xf numFmtId="0" fontId="1" fillId="17" borderId="0"/>
    <xf numFmtId="0" fontId="1" fillId="17" borderId="0"/>
    <xf numFmtId="0" fontId="1" fillId="17" borderId="0"/>
    <xf numFmtId="0" fontId="32" fillId="17" borderId="0"/>
    <xf numFmtId="0" fontId="32" fillId="17" borderId="0"/>
    <xf numFmtId="0" fontId="32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3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3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3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3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31" fillId="17" borderId="0"/>
    <xf numFmtId="0" fontId="1" fillId="17" borderId="0"/>
    <xf numFmtId="0" fontId="1" fillId="17" borderId="0"/>
    <xf numFmtId="0" fontId="1" fillId="17" borderId="0"/>
    <xf numFmtId="0" fontId="32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31" fillId="21" borderId="0"/>
    <xf numFmtId="0" fontId="1" fillId="21" borderId="0"/>
    <xf numFmtId="0" fontId="1" fillId="21" borderId="0"/>
    <xf numFmtId="0" fontId="32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32" fillId="21" borderId="0"/>
    <xf numFmtId="0" fontId="1" fillId="21" borderId="0"/>
    <xf numFmtId="0" fontId="1" fillId="21" borderId="0"/>
    <xf numFmtId="0" fontId="1" fillId="21" borderId="0"/>
    <xf numFmtId="0" fontId="32" fillId="21" borderId="0"/>
    <xf numFmtId="0" fontId="1" fillId="21" borderId="0"/>
    <xf numFmtId="0" fontId="1" fillId="21" borderId="0"/>
    <xf numFmtId="0" fontId="1" fillId="21" borderId="0"/>
    <xf numFmtId="0" fontId="32" fillId="21" borderId="0"/>
    <xf numFmtId="0" fontId="32" fillId="21" borderId="0"/>
    <xf numFmtId="0" fontId="32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3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3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3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3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31" fillId="21" borderId="0"/>
    <xf numFmtId="0" fontId="1" fillId="21" borderId="0"/>
    <xf numFmtId="0" fontId="1" fillId="21" borderId="0"/>
    <xf numFmtId="0" fontId="1" fillId="21" borderId="0"/>
    <xf numFmtId="0" fontId="32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31" fillId="25" borderId="0"/>
    <xf numFmtId="0" fontId="1" fillId="25" borderId="0"/>
    <xf numFmtId="0" fontId="1" fillId="25" borderId="0"/>
    <xf numFmtId="0" fontId="32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32" fillId="25" borderId="0"/>
    <xf numFmtId="0" fontId="1" fillId="25" borderId="0"/>
    <xf numFmtId="0" fontId="1" fillId="25" borderId="0"/>
    <xf numFmtId="0" fontId="1" fillId="25" borderId="0"/>
    <xf numFmtId="0" fontId="32" fillId="25" borderId="0"/>
    <xf numFmtId="0" fontId="1" fillId="25" borderId="0"/>
    <xf numFmtId="0" fontId="1" fillId="25" borderId="0"/>
    <xf numFmtId="0" fontId="1" fillId="25" borderId="0"/>
    <xf numFmtId="0" fontId="32" fillId="25" borderId="0"/>
    <xf numFmtId="0" fontId="32" fillId="25" borderId="0"/>
    <xf numFmtId="0" fontId="32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3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3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3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3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31" fillId="25" borderId="0"/>
    <xf numFmtId="0" fontId="1" fillId="25" borderId="0"/>
    <xf numFmtId="0" fontId="1" fillId="25" borderId="0"/>
    <xf numFmtId="0" fontId="1" fillId="25" borderId="0"/>
    <xf numFmtId="0" fontId="32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31" fillId="29" borderId="0"/>
    <xf numFmtId="0" fontId="1" fillId="29" borderId="0"/>
    <xf numFmtId="0" fontId="1" fillId="29" borderId="0"/>
    <xf numFmtId="0" fontId="32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32" fillId="29" borderId="0"/>
    <xf numFmtId="0" fontId="1" fillId="29" borderId="0"/>
    <xf numFmtId="0" fontId="1" fillId="29" borderId="0"/>
    <xf numFmtId="0" fontId="1" fillId="29" borderId="0"/>
    <xf numFmtId="0" fontId="32" fillId="29" borderId="0"/>
    <xf numFmtId="0" fontId="1" fillId="29" borderId="0"/>
    <xf numFmtId="0" fontId="1" fillId="29" borderId="0"/>
    <xf numFmtId="0" fontId="1" fillId="29" borderId="0"/>
    <xf numFmtId="0" fontId="32" fillId="29" borderId="0"/>
    <xf numFmtId="0" fontId="32" fillId="29" borderId="0"/>
    <xf numFmtId="0" fontId="32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3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3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3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3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31" fillId="29" borderId="0"/>
    <xf numFmtId="0" fontId="1" fillId="29" borderId="0"/>
    <xf numFmtId="0" fontId="1" fillId="29" borderId="0"/>
    <xf numFmtId="0" fontId="1" fillId="29" borderId="0"/>
    <xf numFmtId="0" fontId="32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31" fillId="33" borderId="0"/>
    <xf numFmtId="0" fontId="1" fillId="33" borderId="0"/>
    <xf numFmtId="0" fontId="1" fillId="33" borderId="0"/>
    <xf numFmtId="0" fontId="32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32" fillId="33" borderId="0"/>
    <xf numFmtId="0" fontId="1" fillId="33" borderId="0"/>
    <xf numFmtId="0" fontId="1" fillId="33" borderId="0"/>
    <xf numFmtId="0" fontId="1" fillId="33" borderId="0"/>
    <xf numFmtId="0" fontId="32" fillId="33" borderId="0"/>
    <xf numFmtId="0" fontId="1" fillId="33" borderId="0"/>
    <xf numFmtId="0" fontId="1" fillId="33" borderId="0"/>
    <xf numFmtId="0" fontId="1" fillId="33" borderId="0"/>
    <xf numFmtId="0" fontId="32" fillId="33" borderId="0"/>
    <xf numFmtId="0" fontId="32" fillId="33" borderId="0"/>
    <xf numFmtId="0" fontId="32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3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3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3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3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31" fillId="33" borderId="0"/>
    <xf numFmtId="0" fontId="1" fillId="33" borderId="0"/>
    <xf numFmtId="0" fontId="1" fillId="33" borderId="0"/>
    <xf numFmtId="0" fontId="1" fillId="33" borderId="0"/>
    <xf numFmtId="0" fontId="32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1" fillId="37" borderId="0"/>
    <xf numFmtId="0" fontId="1" fillId="37" borderId="0"/>
    <xf numFmtId="0" fontId="1" fillId="37" borderId="0"/>
    <xf numFmtId="0" fontId="32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2" fillId="37" borderId="0"/>
    <xf numFmtId="0" fontId="1" fillId="37" borderId="0"/>
    <xf numFmtId="0" fontId="1" fillId="37" borderId="0"/>
    <xf numFmtId="0" fontId="1" fillId="37" borderId="0"/>
    <xf numFmtId="0" fontId="32" fillId="37" borderId="0"/>
    <xf numFmtId="0" fontId="1" fillId="37" borderId="0"/>
    <xf numFmtId="0" fontId="1" fillId="37" borderId="0"/>
    <xf numFmtId="0" fontId="1" fillId="37" borderId="0"/>
    <xf numFmtId="0" fontId="32" fillId="37" borderId="0"/>
    <xf numFmtId="0" fontId="32" fillId="37" borderId="0"/>
    <xf numFmtId="0" fontId="32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1" fillId="37" borderId="0"/>
    <xf numFmtId="0" fontId="1" fillId="37" borderId="0"/>
    <xf numFmtId="0" fontId="1" fillId="37" borderId="0"/>
    <xf numFmtId="0" fontId="1" fillId="37" borderId="0"/>
    <xf numFmtId="0" fontId="32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3" fillId="42" borderId="0" applyAlignment="1">
      <alignment vertical="center"/>
    </xf>
    <xf numFmtId="0" fontId="33" fillId="43" borderId="0" applyAlignment="1">
      <alignment vertical="center"/>
    </xf>
    <xf numFmtId="0" fontId="33" fillId="44" borderId="0" applyAlignment="1">
      <alignment vertical="center"/>
    </xf>
    <xf numFmtId="0" fontId="33" fillId="45" borderId="0" applyAlignment="1">
      <alignment vertical="center"/>
    </xf>
    <xf numFmtId="0" fontId="33" fillId="46" borderId="0" applyAlignment="1">
      <alignment vertical="center"/>
    </xf>
    <xf numFmtId="0" fontId="33" fillId="47" borderId="0" applyAlignment="1">
      <alignment vertical="center"/>
    </xf>
    <xf numFmtId="0" fontId="34" fillId="42" borderId="0" applyAlignment="1">
      <alignment vertical="center"/>
    </xf>
    <xf numFmtId="0" fontId="34" fillId="43" borderId="0" applyAlignment="1">
      <alignment vertical="center"/>
    </xf>
    <xf numFmtId="0" fontId="34" fillId="44" borderId="0" applyAlignment="1">
      <alignment vertical="center"/>
    </xf>
    <xf numFmtId="0" fontId="34" fillId="45" borderId="0" applyAlignment="1">
      <alignment vertical="center"/>
    </xf>
    <xf numFmtId="0" fontId="34" fillId="46" borderId="0" applyAlignment="1">
      <alignment vertical="center"/>
    </xf>
    <xf numFmtId="0" fontId="34" fillId="47" borderId="0" applyAlignment="1">
      <alignment vertical="center"/>
    </xf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1" fillId="18" borderId="0"/>
    <xf numFmtId="0" fontId="1" fillId="18" borderId="0"/>
    <xf numFmtId="0" fontId="1" fillId="18" borderId="0"/>
    <xf numFmtId="0" fontId="32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2" fillId="18" borderId="0"/>
    <xf numFmtId="0" fontId="1" fillId="18" borderId="0"/>
    <xf numFmtId="0" fontId="1" fillId="18" borderId="0"/>
    <xf numFmtId="0" fontId="1" fillId="18" borderId="0"/>
    <xf numFmtId="0" fontId="32" fillId="18" borderId="0"/>
    <xf numFmtId="0" fontId="1" fillId="18" borderId="0"/>
    <xf numFmtId="0" fontId="1" fillId="18" borderId="0"/>
    <xf numFmtId="0" fontId="1" fillId="18" borderId="0"/>
    <xf numFmtId="0" fontId="32" fillId="18" borderId="0"/>
    <xf numFmtId="0" fontId="32" fillId="18" borderId="0"/>
    <xf numFmtId="0" fontId="32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1" fillId="18" borderId="0"/>
    <xf numFmtId="0" fontId="1" fillId="18" borderId="0"/>
    <xf numFmtId="0" fontId="1" fillId="18" borderId="0"/>
    <xf numFmtId="0" fontId="1" fillId="18" borderId="0"/>
    <xf numFmtId="0" fontId="32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31" fillId="22" borderId="0"/>
    <xf numFmtId="0" fontId="1" fillId="22" borderId="0"/>
    <xf numFmtId="0" fontId="1" fillId="22" borderId="0"/>
    <xf numFmtId="0" fontId="32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32" fillId="22" borderId="0"/>
    <xf numFmtId="0" fontId="1" fillId="22" borderId="0"/>
    <xf numFmtId="0" fontId="1" fillId="22" borderId="0"/>
    <xf numFmtId="0" fontId="1" fillId="22" borderId="0"/>
    <xf numFmtId="0" fontId="32" fillId="22" borderId="0"/>
    <xf numFmtId="0" fontId="1" fillId="22" borderId="0"/>
    <xf numFmtId="0" fontId="1" fillId="22" borderId="0"/>
    <xf numFmtId="0" fontId="1" fillId="22" borderId="0"/>
    <xf numFmtId="0" fontId="32" fillId="22" borderId="0"/>
    <xf numFmtId="0" fontId="32" fillId="22" borderId="0"/>
    <xf numFmtId="0" fontId="32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3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3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3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3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31" fillId="22" borderId="0"/>
    <xf numFmtId="0" fontId="1" fillId="22" borderId="0"/>
    <xf numFmtId="0" fontId="1" fillId="22" borderId="0"/>
    <xf numFmtId="0" fontId="1" fillId="22" borderId="0"/>
    <xf numFmtId="0" fontId="32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31" fillId="26" borderId="0"/>
    <xf numFmtId="0" fontId="1" fillId="26" borderId="0"/>
    <xf numFmtId="0" fontId="1" fillId="26" borderId="0"/>
    <xf numFmtId="0" fontId="32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32" fillId="26" borderId="0"/>
    <xf numFmtId="0" fontId="1" fillId="26" borderId="0"/>
    <xf numFmtId="0" fontId="1" fillId="26" borderId="0"/>
    <xf numFmtId="0" fontId="1" fillId="26" borderId="0"/>
    <xf numFmtId="0" fontId="32" fillId="26" borderId="0"/>
    <xf numFmtId="0" fontId="1" fillId="26" borderId="0"/>
    <xf numFmtId="0" fontId="1" fillId="26" borderId="0"/>
    <xf numFmtId="0" fontId="1" fillId="26" borderId="0"/>
    <xf numFmtId="0" fontId="32" fillId="26" borderId="0"/>
    <xf numFmtId="0" fontId="32" fillId="26" borderId="0"/>
    <xf numFmtId="0" fontId="32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3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3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3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3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31" fillId="26" borderId="0"/>
    <xf numFmtId="0" fontId="1" fillId="26" borderId="0"/>
    <xf numFmtId="0" fontId="1" fillId="26" borderId="0"/>
    <xf numFmtId="0" fontId="1" fillId="26" borderId="0"/>
    <xf numFmtId="0" fontId="32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31" fillId="30" borderId="0"/>
    <xf numFmtId="0" fontId="1" fillId="30" borderId="0"/>
    <xf numFmtId="0" fontId="1" fillId="30" borderId="0"/>
    <xf numFmtId="0" fontId="32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32" fillId="30" borderId="0"/>
    <xf numFmtId="0" fontId="1" fillId="30" borderId="0"/>
    <xf numFmtId="0" fontId="1" fillId="30" borderId="0"/>
    <xf numFmtId="0" fontId="1" fillId="30" borderId="0"/>
    <xf numFmtId="0" fontId="32" fillId="30" borderId="0"/>
    <xf numFmtId="0" fontId="1" fillId="30" borderId="0"/>
    <xf numFmtId="0" fontId="1" fillId="30" borderId="0"/>
    <xf numFmtId="0" fontId="1" fillId="30" borderId="0"/>
    <xf numFmtId="0" fontId="32" fillId="30" borderId="0"/>
    <xf numFmtId="0" fontId="32" fillId="30" borderId="0"/>
    <xf numFmtId="0" fontId="32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3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3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3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3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31" fillId="30" borderId="0"/>
    <xf numFmtId="0" fontId="1" fillId="30" borderId="0"/>
    <xf numFmtId="0" fontId="1" fillId="30" borderId="0"/>
    <xf numFmtId="0" fontId="1" fillId="30" borderId="0"/>
    <xf numFmtId="0" fontId="32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31" fillId="34" borderId="0"/>
    <xf numFmtId="0" fontId="1" fillId="34" borderId="0"/>
    <xf numFmtId="0" fontId="1" fillId="34" borderId="0"/>
    <xf numFmtId="0" fontId="32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32" fillId="34" borderId="0"/>
    <xf numFmtId="0" fontId="1" fillId="34" borderId="0"/>
    <xf numFmtId="0" fontId="1" fillId="34" borderId="0"/>
    <xf numFmtId="0" fontId="1" fillId="34" borderId="0"/>
    <xf numFmtId="0" fontId="32" fillId="34" borderId="0"/>
    <xf numFmtId="0" fontId="1" fillId="34" borderId="0"/>
    <xf numFmtId="0" fontId="1" fillId="34" borderId="0"/>
    <xf numFmtId="0" fontId="1" fillId="34" borderId="0"/>
    <xf numFmtId="0" fontId="32" fillId="34" borderId="0"/>
    <xf numFmtId="0" fontId="32" fillId="34" borderId="0"/>
    <xf numFmtId="0" fontId="32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3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3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3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3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31" fillId="34" borderId="0"/>
    <xf numFmtId="0" fontId="1" fillId="34" borderId="0"/>
    <xf numFmtId="0" fontId="1" fillId="34" borderId="0"/>
    <xf numFmtId="0" fontId="1" fillId="34" borderId="0"/>
    <xf numFmtId="0" fontId="32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1" fillId="38" borderId="0"/>
    <xf numFmtId="0" fontId="1" fillId="38" borderId="0"/>
    <xf numFmtId="0" fontId="1" fillId="38" borderId="0"/>
    <xf numFmtId="0" fontId="32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2" fillId="38" borderId="0"/>
    <xf numFmtId="0" fontId="1" fillId="38" borderId="0"/>
    <xf numFmtId="0" fontId="1" fillId="38" borderId="0"/>
    <xf numFmtId="0" fontId="1" fillId="38" borderId="0"/>
    <xf numFmtId="0" fontId="32" fillId="38" borderId="0"/>
    <xf numFmtId="0" fontId="1" fillId="38" borderId="0"/>
    <xf numFmtId="0" fontId="1" fillId="38" borderId="0"/>
    <xf numFmtId="0" fontId="1" fillId="38" borderId="0"/>
    <xf numFmtId="0" fontId="32" fillId="38" borderId="0"/>
    <xf numFmtId="0" fontId="32" fillId="38" borderId="0"/>
    <xf numFmtId="0" fontId="32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1" fillId="38" borderId="0"/>
    <xf numFmtId="0" fontId="1" fillId="38" borderId="0"/>
    <xf numFmtId="0" fontId="1" fillId="38" borderId="0"/>
    <xf numFmtId="0" fontId="1" fillId="38" borderId="0"/>
    <xf numFmtId="0" fontId="32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3" fillId="48" borderId="0" applyAlignment="1">
      <alignment vertical="center"/>
    </xf>
    <xf numFmtId="0" fontId="33" fillId="49" borderId="0" applyAlignment="1">
      <alignment vertical="center"/>
    </xf>
    <xf numFmtId="0" fontId="33" fillId="50" borderId="0" applyAlignment="1">
      <alignment vertical="center"/>
    </xf>
    <xf numFmtId="0" fontId="33" fillId="45" borderId="0" applyAlignment="1">
      <alignment vertical="center"/>
    </xf>
    <xf numFmtId="0" fontId="33" fillId="48" borderId="0" applyAlignment="1">
      <alignment vertical="center"/>
    </xf>
    <xf numFmtId="0" fontId="33" fillId="51" borderId="0" applyAlignment="1">
      <alignment vertical="center"/>
    </xf>
    <xf numFmtId="0" fontId="34" fillId="48" borderId="0" applyAlignment="1">
      <alignment vertical="center"/>
    </xf>
    <xf numFmtId="0" fontId="34" fillId="49" borderId="0" applyAlignment="1">
      <alignment vertical="center"/>
    </xf>
    <xf numFmtId="0" fontId="34" fillId="50" borderId="0" applyAlignment="1">
      <alignment vertical="center"/>
    </xf>
    <xf numFmtId="0" fontId="34" fillId="45" borderId="0" applyAlignment="1">
      <alignment vertical="center"/>
    </xf>
    <xf numFmtId="0" fontId="34" fillId="48" borderId="0" applyAlignment="1">
      <alignment vertical="center"/>
    </xf>
    <xf numFmtId="0" fontId="34" fillId="51" borderId="0" applyAlignment="1">
      <alignment vertical="center"/>
    </xf>
    <xf numFmtId="0" fontId="35" fillId="19" borderId="0"/>
    <xf numFmtId="0" fontId="36" fillId="19" borderId="0"/>
    <xf numFmtId="0" fontId="36" fillId="19" borderId="0"/>
    <xf numFmtId="0" fontId="36" fillId="19" borderId="0"/>
    <xf numFmtId="0" fontId="36" fillId="19" borderId="0"/>
    <xf numFmtId="0" fontId="36" fillId="19" borderId="0"/>
    <xf numFmtId="0" fontId="36" fillId="19" borderId="0"/>
    <xf numFmtId="0" fontId="35" fillId="19" borderId="0"/>
    <xf numFmtId="0" fontId="35" fillId="19" borderId="0"/>
    <xf numFmtId="0" fontId="35" fillId="19" borderId="0"/>
    <xf numFmtId="0" fontId="35" fillId="19" borderId="0"/>
    <xf numFmtId="0" fontId="35" fillId="19" borderId="0"/>
    <xf numFmtId="0" fontId="36" fillId="19" borderId="0"/>
    <xf numFmtId="0" fontId="35" fillId="23" borderId="0"/>
    <xf numFmtId="0" fontId="36" fillId="23" borderId="0"/>
    <xf numFmtId="0" fontId="36" fillId="23" borderId="0"/>
    <xf numFmtId="0" fontId="36" fillId="23" borderId="0"/>
    <xf numFmtId="0" fontId="36" fillId="23" borderId="0"/>
    <xf numFmtId="0" fontId="36" fillId="23" borderId="0"/>
    <xf numFmtId="0" fontId="36" fillId="23" borderId="0"/>
    <xf numFmtId="0" fontId="35" fillId="23" borderId="0"/>
    <xf numFmtId="0" fontId="35" fillId="23" borderId="0"/>
    <xf numFmtId="0" fontId="35" fillId="23" borderId="0"/>
    <xf numFmtId="0" fontId="35" fillId="23" borderId="0"/>
    <xf numFmtId="0" fontId="35" fillId="23" borderId="0"/>
    <xf numFmtId="0" fontId="36" fillId="23" borderId="0"/>
    <xf numFmtId="0" fontId="35" fillId="27" borderId="0"/>
    <xf numFmtId="0" fontId="36" fillId="27" borderId="0"/>
    <xf numFmtId="0" fontId="36" fillId="27" borderId="0"/>
    <xf numFmtId="0" fontId="36" fillId="27" borderId="0"/>
    <xf numFmtId="0" fontId="36" fillId="27" borderId="0"/>
    <xf numFmtId="0" fontId="36" fillId="27" borderId="0"/>
    <xf numFmtId="0" fontId="36" fillId="27" borderId="0"/>
    <xf numFmtId="0" fontId="35" fillId="27" borderId="0"/>
    <xf numFmtId="0" fontId="35" fillId="27" borderId="0"/>
    <xf numFmtId="0" fontId="35" fillId="27" borderId="0"/>
    <xf numFmtId="0" fontId="35" fillId="27" borderId="0"/>
    <xf numFmtId="0" fontId="35" fillId="27" borderId="0"/>
    <xf numFmtId="0" fontId="36" fillId="27" borderId="0"/>
    <xf numFmtId="0" fontId="35" fillId="31" borderId="0"/>
    <xf numFmtId="0" fontId="36" fillId="31" borderId="0"/>
    <xf numFmtId="0" fontId="36" fillId="31" borderId="0"/>
    <xf numFmtId="0" fontId="36" fillId="31" borderId="0"/>
    <xf numFmtId="0" fontId="36" fillId="31" borderId="0"/>
    <xf numFmtId="0" fontId="36" fillId="31" borderId="0"/>
    <xf numFmtId="0" fontId="36" fillId="31" borderId="0"/>
    <xf numFmtId="0" fontId="35" fillId="31" borderId="0"/>
    <xf numFmtId="0" fontId="35" fillId="31" borderId="0"/>
    <xf numFmtId="0" fontId="35" fillId="31" borderId="0"/>
    <xf numFmtId="0" fontId="35" fillId="31" borderId="0"/>
    <xf numFmtId="0" fontId="35" fillId="31" borderId="0"/>
    <xf numFmtId="0" fontId="36" fillId="31" borderId="0"/>
    <xf numFmtId="0" fontId="35" fillId="35" borderId="0"/>
    <xf numFmtId="0" fontId="36" fillId="35" borderId="0"/>
    <xf numFmtId="0" fontId="36" fillId="35" borderId="0"/>
    <xf numFmtId="0" fontId="36" fillId="35" borderId="0"/>
    <xf numFmtId="0" fontId="36" fillId="35" borderId="0"/>
    <xf numFmtId="0" fontId="36" fillId="35" borderId="0"/>
    <xf numFmtId="0" fontId="36" fillId="35" borderId="0"/>
    <xf numFmtId="0" fontId="35" fillId="35" borderId="0"/>
    <xf numFmtId="0" fontId="35" fillId="35" borderId="0"/>
    <xf numFmtId="0" fontId="35" fillId="35" borderId="0"/>
    <xf numFmtId="0" fontId="35" fillId="35" borderId="0"/>
    <xf numFmtId="0" fontId="35" fillId="35" borderId="0"/>
    <xf numFmtId="0" fontId="36" fillId="35" borderId="0"/>
    <xf numFmtId="0" fontId="35" fillId="39" borderId="0"/>
    <xf numFmtId="0" fontId="36" fillId="39" borderId="0"/>
    <xf numFmtId="0" fontId="36" fillId="39" borderId="0"/>
    <xf numFmtId="0" fontId="36" fillId="39" borderId="0"/>
    <xf numFmtId="0" fontId="36" fillId="39" borderId="0"/>
    <xf numFmtId="0" fontId="36" fillId="39" borderId="0"/>
    <xf numFmtId="0" fontId="36" fillId="39" borderId="0"/>
    <xf numFmtId="0" fontId="35" fillId="39" borderId="0"/>
    <xf numFmtId="0" fontId="35" fillId="39" borderId="0"/>
    <xf numFmtId="0" fontId="35" fillId="39" borderId="0"/>
    <xf numFmtId="0" fontId="35" fillId="39" borderId="0"/>
    <xf numFmtId="0" fontId="35" fillId="39" borderId="0"/>
    <xf numFmtId="0" fontId="36" fillId="39" borderId="0"/>
    <xf numFmtId="0" fontId="37" fillId="52" borderId="0" applyAlignment="1">
      <alignment vertical="center"/>
    </xf>
    <xf numFmtId="0" fontId="37" fillId="49" borderId="0" applyAlignment="1">
      <alignment vertical="center"/>
    </xf>
    <xf numFmtId="0" fontId="37" fillId="50" borderId="0" applyAlignment="1">
      <alignment vertical="center"/>
    </xf>
    <xf numFmtId="0" fontId="37" fillId="53" borderId="0" applyAlignment="1">
      <alignment vertical="center"/>
    </xf>
    <xf numFmtId="0" fontId="37" fillId="54" borderId="0" applyAlignment="1">
      <alignment vertical="center"/>
    </xf>
    <xf numFmtId="0" fontId="37" fillId="55" borderId="0" applyAlignment="1">
      <alignment vertical="center"/>
    </xf>
    <xf numFmtId="0" fontId="38" fillId="52" borderId="0" applyAlignment="1">
      <alignment vertical="center"/>
    </xf>
    <xf numFmtId="0" fontId="38" fillId="49" borderId="0" applyAlignment="1">
      <alignment vertical="center"/>
    </xf>
    <xf numFmtId="0" fontId="38" fillId="50" borderId="0" applyAlignment="1">
      <alignment vertical="center"/>
    </xf>
    <xf numFmtId="0" fontId="38" fillId="53" borderId="0" applyAlignment="1">
      <alignment vertical="center"/>
    </xf>
    <xf numFmtId="0" fontId="38" fillId="54" borderId="0" applyAlignment="1">
      <alignment vertical="center"/>
    </xf>
    <xf numFmtId="0" fontId="38" fillId="55" borderId="0" applyAlignment="1">
      <alignment vertical="center"/>
    </xf>
    <xf numFmtId="9" fontId="39" fillId="0" borderId="0"/>
    <xf numFmtId="9" fontId="40" fillId="0" borderId="0"/>
    <xf numFmtId="0" fontId="35" fillId="16" borderId="0"/>
    <xf numFmtId="0" fontId="36" fillId="16" borderId="0"/>
    <xf numFmtId="0" fontId="36" fillId="16" borderId="0"/>
    <xf numFmtId="0" fontId="36" fillId="16" borderId="0"/>
    <xf numFmtId="0" fontId="36" fillId="16" borderId="0"/>
    <xf numFmtId="0" fontId="36" fillId="16" borderId="0"/>
    <xf numFmtId="0" fontId="36" fillId="16" borderId="0"/>
    <xf numFmtId="0" fontId="35" fillId="16" borderId="0"/>
    <xf numFmtId="0" fontId="35" fillId="16" borderId="0"/>
    <xf numFmtId="0" fontId="35" fillId="16" borderId="0"/>
    <xf numFmtId="0" fontId="35" fillId="16" borderId="0"/>
    <xf numFmtId="0" fontId="35" fillId="16" borderId="0"/>
    <xf numFmtId="0" fontId="36" fillId="16" borderId="0"/>
    <xf numFmtId="0" fontId="35" fillId="20" borderId="0"/>
    <xf numFmtId="0" fontId="36" fillId="20" borderId="0"/>
    <xf numFmtId="0" fontId="36" fillId="20" borderId="0"/>
    <xf numFmtId="0" fontId="36" fillId="20" borderId="0"/>
    <xf numFmtId="0" fontId="36" fillId="20" borderId="0"/>
    <xf numFmtId="0" fontId="36" fillId="20" borderId="0"/>
    <xf numFmtId="0" fontId="36" fillId="20" borderId="0"/>
    <xf numFmtId="0" fontId="35" fillId="20" borderId="0"/>
    <xf numFmtId="0" fontId="35" fillId="20" borderId="0"/>
    <xf numFmtId="0" fontId="35" fillId="20" borderId="0"/>
    <xf numFmtId="0" fontId="35" fillId="20" borderId="0"/>
    <xf numFmtId="0" fontId="35" fillId="20" borderId="0"/>
    <xf numFmtId="0" fontId="36" fillId="20" borderId="0"/>
    <xf numFmtId="0" fontId="35" fillId="24" borderId="0"/>
    <xf numFmtId="0" fontId="36" fillId="24" borderId="0"/>
    <xf numFmtId="0" fontId="36" fillId="24" borderId="0"/>
    <xf numFmtId="0" fontId="36" fillId="24" borderId="0"/>
    <xf numFmtId="0" fontId="36" fillId="24" borderId="0"/>
    <xf numFmtId="0" fontId="36" fillId="24" borderId="0"/>
    <xf numFmtId="0" fontId="36" fillId="24" borderId="0"/>
    <xf numFmtId="0" fontId="35" fillId="24" borderId="0"/>
    <xf numFmtId="0" fontId="35" fillId="24" borderId="0"/>
    <xf numFmtId="0" fontId="35" fillId="24" borderId="0"/>
    <xf numFmtId="0" fontId="35" fillId="24" borderId="0"/>
    <xf numFmtId="0" fontId="35" fillId="24" borderId="0"/>
    <xf numFmtId="0" fontId="36" fillId="24" borderId="0"/>
    <xf numFmtId="0" fontId="35" fillId="28" borderId="0"/>
    <xf numFmtId="0" fontId="36" fillId="28" borderId="0"/>
    <xf numFmtId="0" fontId="36" fillId="28" borderId="0"/>
    <xf numFmtId="0" fontId="36" fillId="28" borderId="0"/>
    <xf numFmtId="0" fontId="36" fillId="28" borderId="0"/>
    <xf numFmtId="0" fontId="36" fillId="28" borderId="0"/>
    <xf numFmtId="0" fontId="36" fillId="28" borderId="0"/>
    <xf numFmtId="0" fontId="35" fillId="28" borderId="0"/>
    <xf numFmtId="0" fontId="35" fillId="28" borderId="0"/>
    <xf numFmtId="0" fontId="35" fillId="28" borderId="0"/>
    <xf numFmtId="0" fontId="35" fillId="28" borderId="0"/>
    <xf numFmtId="0" fontId="35" fillId="28" borderId="0"/>
    <xf numFmtId="0" fontId="36" fillId="28" borderId="0"/>
    <xf numFmtId="0" fontId="35" fillId="32" borderId="0"/>
    <xf numFmtId="0" fontId="36" fillId="32" borderId="0"/>
    <xf numFmtId="0" fontId="36" fillId="32" borderId="0"/>
    <xf numFmtId="0" fontId="36" fillId="32" borderId="0"/>
    <xf numFmtId="0" fontId="36" fillId="32" borderId="0"/>
    <xf numFmtId="0" fontId="36" fillId="32" borderId="0"/>
    <xf numFmtId="0" fontId="36" fillId="32" borderId="0"/>
    <xf numFmtId="0" fontId="35" fillId="32" borderId="0"/>
    <xf numFmtId="0" fontId="35" fillId="32" borderId="0"/>
    <xf numFmtId="0" fontId="35" fillId="32" borderId="0"/>
    <xf numFmtId="0" fontId="35" fillId="32" borderId="0"/>
    <xf numFmtId="0" fontId="35" fillId="32" borderId="0"/>
    <xf numFmtId="0" fontId="36" fillId="32" borderId="0"/>
    <xf numFmtId="0" fontId="35" fillId="36" borderId="0"/>
    <xf numFmtId="0" fontId="36" fillId="36" borderId="0"/>
    <xf numFmtId="0" fontId="36" fillId="36" borderId="0"/>
    <xf numFmtId="0" fontId="36" fillId="36" borderId="0"/>
    <xf numFmtId="0" fontId="36" fillId="36" borderId="0"/>
    <xf numFmtId="0" fontId="36" fillId="36" borderId="0"/>
    <xf numFmtId="0" fontId="36" fillId="36" borderId="0"/>
    <xf numFmtId="0" fontId="35" fillId="36" borderId="0"/>
    <xf numFmtId="0" fontId="35" fillId="36" borderId="0"/>
    <xf numFmtId="0" fontId="35" fillId="36" borderId="0"/>
    <xf numFmtId="0" fontId="35" fillId="36" borderId="0"/>
    <xf numFmtId="0" fontId="35" fillId="36" borderId="0"/>
    <xf numFmtId="0" fontId="36" fillId="36" borderId="0"/>
    <xf numFmtId="43" fontId="41" fillId="0" borderId="0"/>
    <xf numFmtId="0" fontId="42" fillId="10" borderId="0"/>
    <xf numFmtId="0" fontId="43" fillId="10" borderId="0"/>
    <xf numFmtId="0" fontId="43" fillId="10" borderId="0"/>
    <xf numFmtId="0" fontId="43" fillId="10" borderId="0"/>
    <xf numFmtId="0" fontId="43" fillId="10" borderId="0"/>
    <xf numFmtId="0" fontId="43" fillId="10" borderId="0"/>
    <xf numFmtId="0" fontId="43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3" fillId="10" borderId="0"/>
    <xf numFmtId="0" fontId="4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5" fillId="13" borderId="17"/>
    <xf numFmtId="0" fontId="46" fillId="13" borderId="17"/>
    <xf numFmtId="0" fontId="46" fillId="13" borderId="17"/>
    <xf numFmtId="0" fontId="46" fillId="13" borderId="17"/>
    <xf numFmtId="0" fontId="46" fillId="13" borderId="17"/>
    <xf numFmtId="0" fontId="46" fillId="13" borderId="17"/>
    <xf numFmtId="0" fontId="46" fillId="13" borderId="17"/>
    <xf numFmtId="0" fontId="45" fillId="13" borderId="17"/>
    <xf numFmtId="0" fontId="45" fillId="13" borderId="17"/>
    <xf numFmtId="0" fontId="45" fillId="13" borderId="17"/>
    <xf numFmtId="0" fontId="45" fillId="13" borderId="17"/>
    <xf numFmtId="0" fontId="45" fillId="13" borderId="17"/>
    <xf numFmtId="0" fontId="46" fillId="13" borderId="17"/>
    <xf numFmtId="0" fontId="25" fillId="0" borderId="0"/>
    <xf numFmtId="0" fontId="25" fillId="0" borderId="0"/>
    <xf numFmtId="0" fontId="47" fillId="14" borderId="20"/>
    <xf numFmtId="0" fontId="48" fillId="14" borderId="20"/>
    <xf numFmtId="0" fontId="48" fillId="14" borderId="20"/>
    <xf numFmtId="0" fontId="48" fillId="14" borderId="20"/>
    <xf numFmtId="0" fontId="48" fillId="14" borderId="20"/>
    <xf numFmtId="0" fontId="48" fillId="14" borderId="20"/>
    <xf numFmtId="0" fontId="48" fillId="14" borderId="20"/>
    <xf numFmtId="0" fontId="47" fillId="14" borderId="20"/>
    <xf numFmtId="0" fontId="47" fillId="14" borderId="20"/>
    <xf numFmtId="0" fontId="47" fillId="14" borderId="20"/>
    <xf numFmtId="0" fontId="47" fillId="14" borderId="20"/>
    <xf numFmtId="0" fontId="47" fillId="14" borderId="20"/>
    <xf numFmtId="0" fontId="48" fillId="14" borderId="20"/>
    <xf numFmtId="39" fontId="49" fillId="0" borderId="0"/>
    <xf numFmtId="190" fontId="50" fillId="0" borderId="0"/>
    <xf numFmtId="190" fontId="50" fillId="0" borderId="0"/>
    <xf numFmtId="190" fontId="50" fillId="0" borderId="0"/>
    <xf numFmtId="190" fontId="50" fillId="0" borderId="0"/>
    <xf numFmtId="190" fontId="50" fillId="0" borderId="0"/>
    <xf numFmtId="190" fontId="50" fillId="0" borderId="0"/>
    <xf numFmtId="190" fontId="50" fillId="0" borderId="0"/>
    <xf numFmtId="190" fontId="50" fillId="0" borderId="0"/>
    <xf numFmtId="191" fontId="51" fillId="0" borderId="0"/>
    <xf numFmtId="40" fontId="51" fillId="0" borderId="0"/>
    <xf numFmtId="192" fontId="52" fillId="56" borderId="0" applyAlignment="1">
      <alignment vertical="top"/>
    </xf>
    <xf numFmtId="192" fontId="52" fillId="56" borderId="0" applyAlignment="1">
      <alignment vertical="top"/>
    </xf>
    <xf numFmtId="193" fontId="52" fillId="0" borderId="0"/>
    <xf numFmtId="193" fontId="52" fillId="0" borderId="0"/>
    <xf numFmtId="41" fontId="25" fillId="0" borderId="0"/>
    <xf numFmtId="194" fontId="25" fillId="0" borderId="0"/>
    <xf numFmtId="38" fontId="53" fillId="0" borderId="0"/>
    <xf numFmtId="194" fontId="25" fillId="0" borderId="0"/>
    <xf numFmtId="194" fontId="25" fillId="0" borderId="0"/>
    <xf numFmtId="195" fontId="54" fillId="0" borderId="0"/>
    <xf numFmtId="41" fontId="25" fillId="0" borderId="0"/>
    <xf numFmtId="41" fontId="25" fillId="0" borderId="0"/>
    <xf numFmtId="41" fontId="25" fillId="0" borderId="0"/>
    <xf numFmtId="41" fontId="25" fillId="0" borderId="0"/>
    <xf numFmtId="41" fontId="25" fillId="0" borderId="0"/>
    <xf numFmtId="0" fontId="25" fillId="0" borderId="0"/>
    <xf numFmtId="39" fontId="25" fillId="0" borderId="0"/>
    <xf numFmtId="39" fontId="25" fillId="0" borderId="0"/>
    <xf numFmtId="196" fontId="55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1" fillId="0" borderId="0"/>
    <xf numFmtId="187" fontId="1" fillId="0" borderId="0"/>
    <xf numFmtId="43" fontId="31" fillId="0" borderId="0"/>
    <xf numFmtId="43" fontId="1" fillId="0" borderId="0"/>
    <xf numFmtId="43" fontId="31" fillId="0" borderId="0"/>
    <xf numFmtId="43" fontId="1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39" fontId="25" fillId="0" borderId="0"/>
    <xf numFmtId="39" fontId="25" fillId="0" borderId="0"/>
    <xf numFmtId="187" fontId="32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39" fontId="25" fillId="0" borderId="0"/>
    <xf numFmtId="39" fontId="25" fillId="0" borderId="0"/>
    <xf numFmtId="43" fontId="56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5" fillId="0" borderId="0"/>
    <xf numFmtId="43" fontId="1" fillId="0" borderId="0"/>
    <xf numFmtId="43" fontId="57" fillId="0" borderId="0"/>
    <xf numFmtId="39" fontId="25" fillId="0" borderId="0"/>
    <xf numFmtId="39" fontId="25" fillId="0" borderId="0"/>
    <xf numFmtId="187" fontId="58" fillId="0" borderId="0"/>
    <xf numFmtId="43" fontId="1" fillId="0" borderId="0"/>
    <xf numFmtId="39" fontId="25" fillId="0" borderId="0"/>
    <xf numFmtId="39" fontId="25" fillId="0" borderId="0"/>
    <xf numFmtId="43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197" fontId="1" fillId="0" borderId="0"/>
    <xf numFmtId="187" fontId="59" fillId="0" borderId="0"/>
    <xf numFmtId="198" fontId="60" fillId="0" borderId="0"/>
    <xf numFmtId="187" fontId="58" fillId="0" borderId="0"/>
    <xf numFmtId="187" fontId="58" fillId="0" borderId="0"/>
    <xf numFmtId="199" fontId="1" fillId="0" borderId="0"/>
    <xf numFmtId="187" fontId="25" fillId="0" borderId="0"/>
    <xf numFmtId="187" fontId="54" fillId="0" borderId="0"/>
    <xf numFmtId="187" fontId="54" fillId="0" borderId="0"/>
    <xf numFmtId="0" fontId="25" fillId="0" borderId="0"/>
    <xf numFmtId="43" fontId="60" fillId="0" borderId="0"/>
    <xf numFmtId="43" fontId="60" fillId="0" borderId="0"/>
    <xf numFmtId="187" fontId="32" fillId="0" borderId="0"/>
    <xf numFmtId="0" fontId="25" fillId="0" borderId="0"/>
    <xf numFmtId="43" fontId="25" fillId="0" borderId="0"/>
    <xf numFmtId="43" fontId="25" fillId="0" borderId="0"/>
    <xf numFmtId="187" fontId="59" fillId="0" borderId="0"/>
    <xf numFmtId="187" fontId="59" fillId="0" borderId="0"/>
    <xf numFmtId="187" fontId="32" fillId="0" borderId="0"/>
    <xf numFmtId="43" fontId="25" fillId="0" borderId="0"/>
    <xf numFmtId="200" fontId="25" fillId="0" borderId="0"/>
    <xf numFmtId="187" fontId="59" fillId="0" borderId="0"/>
    <xf numFmtId="200" fontId="25" fillId="0" borderId="0"/>
    <xf numFmtId="200" fontId="25" fillId="0" borderId="0"/>
    <xf numFmtId="187" fontId="59" fillId="0" borderId="0"/>
    <xf numFmtId="200" fontId="25" fillId="0" borderId="0"/>
    <xf numFmtId="200" fontId="25" fillId="0" borderId="0"/>
    <xf numFmtId="200" fontId="25" fillId="0" borderId="0"/>
    <xf numFmtId="43" fontId="25" fillId="0" borderId="0"/>
    <xf numFmtId="200" fontId="25" fillId="0" borderId="0"/>
    <xf numFmtId="200" fontId="25" fillId="0" borderId="0"/>
    <xf numFmtId="43" fontId="25" fillId="0" borderId="0"/>
    <xf numFmtId="187" fontId="59" fillId="0" borderId="0"/>
    <xf numFmtId="43" fontId="25" fillId="0" borderId="0"/>
    <xf numFmtId="187" fontId="59" fillId="0" borderId="0"/>
    <xf numFmtId="187" fontId="59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60" fillId="0" borderId="0"/>
    <xf numFmtId="187" fontId="59" fillId="0" borderId="0"/>
    <xf numFmtId="43" fontId="25" fillId="0" borderId="0"/>
    <xf numFmtId="43" fontId="25" fillId="0" borderId="0"/>
    <xf numFmtId="187" fontId="59" fillId="0" borderId="0"/>
    <xf numFmtId="43" fontId="60" fillId="0" borderId="0"/>
    <xf numFmtId="43" fontId="25" fillId="0" borderId="0"/>
    <xf numFmtId="43" fontId="25" fillId="0" borderId="0"/>
    <xf numFmtId="43" fontId="60" fillId="0" borderId="0"/>
    <xf numFmtId="43" fontId="60" fillId="0" borderId="0"/>
    <xf numFmtId="43" fontId="60" fillId="0" borderId="0"/>
    <xf numFmtId="43" fontId="60" fillId="0" borderId="0"/>
    <xf numFmtId="43" fontId="60" fillId="0" borderId="0"/>
    <xf numFmtId="187" fontId="32" fillId="0" borderId="0"/>
    <xf numFmtId="39" fontId="25" fillId="0" borderId="0"/>
    <xf numFmtId="39" fontId="25" fillId="0" borderId="0"/>
    <xf numFmtId="43" fontId="2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39" fontId="25" fillId="0" borderId="0"/>
    <xf numFmtId="39" fontId="2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01" fontId="1" fillId="0" borderId="0"/>
    <xf numFmtId="187" fontId="61" fillId="0" borderId="0"/>
    <xf numFmtId="187" fontId="61" fillId="0" borderId="0"/>
    <xf numFmtId="187" fontId="61" fillId="0" borderId="0"/>
    <xf numFmtId="187" fontId="61" fillId="0" borderId="0"/>
    <xf numFmtId="187" fontId="1" fillId="0" borderId="0"/>
    <xf numFmtId="187" fontId="1" fillId="0" borderId="0"/>
    <xf numFmtId="187" fontId="54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54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54" fillId="0" borderId="0"/>
    <xf numFmtId="187" fontId="61" fillId="0" borderId="0"/>
    <xf numFmtId="187" fontId="54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25" fillId="0" borderId="0"/>
    <xf numFmtId="187" fontId="25" fillId="0" borderId="0"/>
    <xf numFmtId="43" fontId="60" fillId="0" borderId="0"/>
    <xf numFmtId="187" fontId="62" fillId="0" borderId="0"/>
    <xf numFmtId="187" fontId="59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39" fontId="25" fillId="0" borderId="0"/>
    <xf numFmtId="200" fontId="25" fillId="0" borderId="0"/>
    <xf numFmtId="39" fontId="25" fillId="0" borderId="0"/>
    <xf numFmtId="39" fontId="25" fillId="0" borderId="0"/>
    <xf numFmtId="39" fontId="25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57" fillId="0" borderId="0"/>
    <xf numFmtId="39" fontId="25" fillId="0" borderId="0"/>
    <xf numFmtId="39" fontId="25" fillId="0" borderId="0"/>
    <xf numFmtId="39" fontId="25" fillId="0" borderId="0"/>
    <xf numFmtId="0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187" fontId="32" fillId="0" borderId="0"/>
    <xf numFmtId="199" fontId="1" fillId="0" borderId="0"/>
    <xf numFmtId="43" fontId="25" fillId="0" borderId="0"/>
    <xf numFmtId="202" fontId="1" fillId="0" borderId="0"/>
    <xf numFmtId="43" fontId="25" fillId="0" borderId="0"/>
    <xf numFmtId="198" fontId="63" fillId="0" borderId="0"/>
    <xf numFmtId="197" fontId="1" fillId="0" borderId="0"/>
    <xf numFmtId="43" fontId="1" fillId="0" borderId="0"/>
    <xf numFmtId="187" fontId="58" fillId="0" borderId="0"/>
    <xf numFmtId="43" fontId="25" fillId="0" borderId="0"/>
    <xf numFmtId="43" fontId="31" fillId="0" borderId="0"/>
    <xf numFmtId="43" fontId="31" fillId="0" borderId="0"/>
    <xf numFmtId="187" fontId="1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0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0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187" fontId="1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4" fontId="32" fillId="0" borderId="0"/>
    <xf numFmtId="204" fontId="32" fillId="0" borderId="0"/>
    <xf numFmtId="204" fontId="32" fillId="0" borderId="0"/>
    <xf numFmtId="204" fontId="32" fillId="0" borderId="0"/>
    <xf numFmtId="204" fontId="32" fillId="0" borderId="0"/>
    <xf numFmtId="204" fontId="32" fillId="0" borderId="0"/>
    <xf numFmtId="204" fontId="32" fillId="0" borderId="0"/>
    <xf numFmtId="204" fontId="32" fillId="0" borderId="0"/>
    <xf numFmtId="204" fontId="32" fillId="0" borderId="0"/>
    <xf numFmtId="204" fontId="32" fillId="0" borderId="0"/>
    <xf numFmtId="203" fontId="64" fillId="0" borderId="0"/>
    <xf numFmtId="204" fontId="32" fillId="0" borderId="0"/>
    <xf numFmtId="203" fontId="64" fillId="0" borderId="0"/>
    <xf numFmtId="204" fontId="32" fillId="0" borderId="0"/>
    <xf numFmtId="204" fontId="32" fillId="0" borderId="0"/>
    <xf numFmtId="204" fontId="32" fillId="0" borderId="0"/>
    <xf numFmtId="204" fontId="32" fillId="0" borderId="0"/>
    <xf numFmtId="204" fontId="32" fillId="0" borderId="0"/>
    <xf numFmtId="204" fontId="32" fillId="0" borderId="0"/>
    <xf numFmtId="204" fontId="32" fillId="0" borderId="0"/>
    <xf numFmtId="43" fontId="25" fillId="0" borderId="0"/>
    <xf numFmtId="43" fontId="25" fillId="0" borderId="0"/>
    <xf numFmtId="0" fontId="58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39" fontId="25" fillId="0" borderId="0"/>
    <xf numFmtId="39" fontId="25" fillId="0" borderId="0"/>
    <xf numFmtId="0" fontId="25" fillId="0" borderId="0"/>
    <xf numFmtId="197" fontId="1" fillId="0" borderId="0"/>
    <xf numFmtId="187" fontId="32" fillId="0" borderId="0"/>
    <xf numFmtId="187" fontId="1" fillId="0" borderId="0"/>
    <xf numFmtId="39" fontId="25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0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187" fontId="54" fillId="0" borderId="0"/>
    <xf numFmtId="187" fontId="1" fillId="0" borderId="0"/>
    <xf numFmtId="187" fontId="64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187" fontId="58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39" fontId="25" fillId="0" borderId="0"/>
    <xf numFmtId="187" fontId="32" fillId="0" borderId="0"/>
    <xf numFmtId="39" fontId="25" fillId="0" borderId="0"/>
    <xf numFmtId="39" fontId="25" fillId="0" borderId="0"/>
    <xf numFmtId="39" fontId="25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201" fontId="58" fillId="0" borderId="0"/>
    <xf numFmtId="43" fontId="31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187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0" fontId="54" fillId="0" borderId="0"/>
    <xf numFmtId="0" fontId="54" fillId="0" borderId="0"/>
    <xf numFmtId="0" fontId="54" fillId="0" borderId="0"/>
    <xf numFmtId="205" fontId="54" fillId="0" borderId="0"/>
    <xf numFmtId="205" fontId="54" fillId="0" borderId="0"/>
    <xf numFmtId="205" fontId="54" fillId="0" borderId="0"/>
    <xf numFmtId="205" fontId="54" fillId="0" borderId="0"/>
    <xf numFmtId="194" fontId="54" fillId="0" borderId="0"/>
    <xf numFmtId="0" fontId="54" fillId="0" borderId="0"/>
    <xf numFmtId="0" fontId="54" fillId="0" borderId="0"/>
    <xf numFmtId="0" fontId="54" fillId="0" borderId="0"/>
    <xf numFmtId="194" fontId="54" fillId="0" borderId="0"/>
    <xf numFmtId="194" fontId="54" fillId="0" borderId="0"/>
    <xf numFmtId="187" fontId="59" fillId="0" borderId="0"/>
    <xf numFmtId="187" fontId="54" fillId="0" borderId="0"/>
    <xf numFmtId="187" fontId="54" fillId="0" borderId="0"/>
    <xf numFmtId="187" fontId="61" fillId="0" borderId="0"/>
    <xf numFmtId="198" fontId="25" fillId="0" borderId="0"/>
    <xf numFmtId="198" fontId="25" fillId="0" borderId="0"/>
    <xf numFmtId="187" fontId="64" fillId="0" borderId="0"/>
    <xf numFmtId="187" fontId="32" fillId="0" borderId="0"/>
    <xf numFmtId="187" fontId="32" fillId="0" borderId="0"/>
    <xf numFmtId="187" fontId="32" fillId="0" borderId="0"/>
    <xf numFmtId="187" fontId="64" fillId="0" borderId="0"/>
    <xf numFmtId="187" fontId="64" fillId="0" borderId="0"/>
    <xf numFmtId="187" fontId="64" fillId="0" borderId="0"/>
    <xf numFmtId="187" fontId="64" fillId="0" borderId="0"/>
    <xf numFmtId="187" fontId="64" fillId="0" borderId="0"/>
    <xf numFmtId="187" fontId="64" fillId="0" borderId="0"/>
    <xf numFmtId="187" fontId="32" fillId="0" borderId="0"/>
    <xf numFmtId="187" fontId="32" fillId="0" borderId="0"/>
    <xf numFmtId="187" fontId="32" fillId="0" borderId="0"/>
    <xf numFmtId="187" fontId="32" fillId="0" borderId="0"/>
    <xf numFmtId="187" fontId="58" fillId="0" borderId="0"/>
    <xf numFmtId="187" fontId="1" fillId="0" borderId="0"/>
    <xf numFmtId="39" fontId="25" fillId="0" borderId="0"/>
    <xf numFmtId="187" fontId="31" fillId="0" borderId="0"/>
    <xf numFmtId="39" fontId="25" fillId="0" borderId="0"/>
    <xf numFmtId="206" fontId="25" fillId="0" borderId="0"/>
    <xf numFmtId="187" fontId="32" fillId="0" borderId="0"/>
    <xf numFmtId="187" fontId="32" fillId="0" borderId="0"/>
    <xf numFmtId="187" fontId="32" fillId="0" borderId="0"/>
    <xf numFmtId="43" fontId="60" fillId="0" borderId="0"/>
    <xf numFmtId="187" fontId="58" fillId="0" borderId="0"/>
    <xf numFmtId="187" fontId="58" fillId="0" borderId="0"/>
    <xf numFmtId="187" fontId="58" fillId="0" borderId="0"/>
    <xf numFmtId="187" fontId="62" fillId="0" borderId="0"/>
    <xf numFmtId="187" fontId="62" fillId="0" borderId="0"/>
    <xf numFmtId="187" fontId="62" fillId="0" borderId="0"/>
    <xf numFmtId="187" fontId="62" fillId="0" borderId="0"/>
    <xf numFmtId="187" fontId="58" fillId="0" borderId="0"/>
    <xf numFmtId="43" fontId="65" fillId="0" borderId="0"/>
    <xf numFmtId="43" fontId="65" fillId="0" borderId="0"/>
    <xf numFmtId="43" fontId="62" fillId="0" borderId="0"/>
    <xf numFmtId="43" fontId="65" fillId="0" borderId="0"/>
    <xf numFmtId="187" fontId="62" fillId="0" borderId="0"/>
    <xf numFmtId="187" fontId="65" fillId="0" borderId="0"/>
    <xf numFmtId="187" fontId="65" fillId="0" borderId="0"/>
    <xf numFmtId="187" fontId="62" fillId="0" borderId="0"/>
    <xf numFmtId="187" fontId="65" fillId="0" borderId="0"/>
    <xf numFmtId="43" fontId="61" fillId="0" borderId="0"/>
    <xf numFmtId="43" fontId="54" fillId="0" borderId="0"/>
    <xf numFmtId="43" fontId="54" fillId="0" borderId="0"/>
    <xf numFmtId="43" fontId="65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54" fillId="0" borderId="0"/>
    <xf numFmtId="43" fontId="54" fillId="0" borderId="0"/>
    <xf numFmtId="43" fontId="62" fillId="0" borderId="0"/>
    <xf numFmtId="187" fontId="1" fillId="0" borderId="0"/>
    <xf numFmtId="187" fontId="1" fillId="0" borderId="0"/>
    <xf numFmtId="187" fontId="54" fillId="0" borderId="0"/>
    <xf numFmtId="187" fontId="25" fillId="0" borderId="0"/>
    <xf numFmtId="39" fontId="25" fillId="0" borderId="0"/>
    <xf numFmtId="39" fontId="25" fillId="0" borderId="0"/>
    <xf numFmtId="43" fontId="54" fillId="0" borderId="0"/>
    <xf numFmtId="43" fontId="62" fillId="0" borderId="0"/>
    <xf numFmtId="187" fontId="54" fillId="0" borderId="0"/>
    <xf numFmtId="43" fontId="62" fillId="0" borderId="0"/>
    <xf numFmtId="187" fontId="32" fillId="0" borderId="0"/>
    <xf numFmtId="43" fontId="54" fillId="0" borderId="0"/>
    <xf numFmtId="43" fontId="1" fillId="0" borderId="0"/>
    <xf numFmtId="43" fontId="31" fillId="0" borderId="0"/>
    <xf numFmtId="43" fontId="31" fillId="0" borderId="0"/>
    <xf numFmtId="43" fontId="31" fillId="0" borderId="0"/>
    <xf numFmtId="43" fontId="63" fillId="0" borderId="0"/>
    <xf numFmtId="43" fontId="6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63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207" fontId="66" fillId="0" borderId="0"/>
    <xf numFmtId="208" fontId="66" fillId="0" borderId="0"/>
    <xf numFmtId="209" fontId="40" fillId="0" borderId="0"/>
    <xf numFmtId="209" fontId="40" fillId="0" borderId="0"/>
    <xf numFmtId="209" fontId="40" fillId="0" borderId="0"/>
    <xf numFmtId="3" fontId="67" fillId="0" borderId="0"/>
    <xf numFmtId="0" fontId="68" fillId="0" borderId="0" applyAlignment="1">
      <alignment horizontal="left"/>
    </xf>
    <xf numFmtId="0" fontId="69" fillId="0" borderId="0" applyAlignment="1">
      <alignment horizontal="left"/>
    </xf>
    <xf numFmtId="0" fontId="70" fillId="0" borderId="0"/>
    <xf numFmtId="0" fontId="71" fillId="0" borderId="0" applyAlignment="1">
      <alignment horizontal="left"/>
    </xf>
    <xf numFmtId="210" fontId="52" fillId="56" borderId="26" applyAlignment="1">
      <alignment horizontal="right"/>
    </xf>
    <xf numFmtId="210" fontId="52" fillId="56" borderId="26" applyAlignment="1">
      <alignment horizontal="right"/>
    </xf>
    <xf numFmtId="0" fontId="25" fillId="0" borderId="0"/>
    <xf numFmtId="211" fontId="63" fillId="0" borderId="0"/>
    <xf numFmtId="211" fontId="31" fillId="0" borderId="0"/>
    <xf numFmtId="0" fontId="67" fillId="0" borderId="0"/>
    <xf numFmtId="212" fontId="40" fillId="0" borderId="0"/>
    <xf numFmtId="212" fontId="40" fillId="0" borderId="0"/>
    <xf numFmtId="212" fontId="40" fillId="0" borderId="0"/>
    <xf numFmtId="213" fontId="72" fillId="57" borderId="0" applyProtection="1">
      <protection locked="1" hidden="1"/>
    </xf>
    <xf numFmtId="0" fontId="73" fillId="0" borderId="0" applyAlignment="1">
      <alignment horizontal="left"/>
    </xf>
    <xf numFmtId="0" fontId="73" fillId="0" borderId="0"/>
    <xf numFmtId="0" fontId="73" fillId="0" borderId="0"/>
    <xf numFmtId="0" fontId="74" fillId="0" borderId="0"/>
    <xf numFmtId="0" fontId="74" fillId="0" borderId="0" applyAlignment="1">
      <alignment horizontal="left"/>
    </xf>
    <xf numFmtId="0" fontId="73" fillId="0" borderId="0"/>
    <xf numFmtId="47" fontId="75" fillId="0" borderId="0" applyAlignment="1">
      <alignment horizontal="center"/>
    </xf>
    <xf numFmtId="14" fontId="75" fillId="0" borderId="0" applyAlignment="1">
      <alignment horizontal="center"/>
    </xf>
    <xf numFmtId="14" fontId="76" fillId="0" borderId="0"/>
    <xf numFmtId="164" fontId="40" fillId="0" borderId="0"/>
    <xf numFmtId="164" fontId="40" fillId="0" borderId="0"/>
    <xf numFmtId="0" fontId="7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8" fillId="0" borderId="0" applyAlignment="1">
      <alignment horizontal="left"/>
    </xf>
    <xf numFmtId="214" fontId="58" fillId="0" borderId="0"/>
    <xf numFmtId="0" fontId="79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0" fillId="0" borderId="0"/>
    <xf numFmtId="0" fontId="81" fillId="0" borderId="0" applyAlignment="1">
      <alignment horizontal="left" vertical="top" wrapText="1"/>
    </xf>
    <xf numFmtId="0" fontId="82" fillId="0" borderId="0" applyAlignment="1">
      <alignment horizontal="left"/>
    </xf>
    <xf numFmtId="0" fontId="83" fillId="0" borderId="0" applyAlignment="1">
      <alignment horizontal="left"/>
    </xf>
    <xf numFmtId="0" fontId="84" fillId="0" borderId="0" applyAlignment="1">
      <alignment horizontal="left"/>
    </xf>
    <xf numFmtId="0" fontId="84" fillId="0" borderId="0" applyAlignment="1">
      <alignment horizontal="left"/>
    </xf>
    <xf numFmtId="0" fontId="84" fillId="0" borderId="0" applyAlignment="1">
      <alignment horizontal="left"/>
    </xf>
    <xf numFmtId="0" fontId="85" fillId="0" borderId="130" applyAlignment="1">
      <alignment horizontal="center" vertical="justify" wrapText="1"/>
    </xf>
    <xf numFmtId="0" fontId="85" fillId="0" borderId="130" applyAlignment="1">
      <alignment horizontal="centerContinuous" vertical="justify" wrapText="1"/>
    </xf>
    <xf numFmtId="0" fontId="66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 applyAlignment="1">
      <alignment vertical="justify" wrapText="1"/>
    </xf>
    <xf numFmtId="0" fontId="58" fillId="0" borderId="0" applyAlignment="1">
      <alignment vertical="justify" wrapText="1"/>
    </xf>
    <xf numFmtId="0" fontId="86" fillId="9" borderId="0"/>
    <xf numFmtId="0" fontId="87" fillId="9" borderId="0"/>
    <xf numFmtId="0" fontId="87" fillId="9" borderId="0"/>
    <xf numFmtId="0" fontId="87" fillId="9" borderId="0"/>
    <xf numFmtId="0" fontId="87" fillId="9" borderId="0"/>
    <xf numFmtId="0" fontId="87" fillId="9" borderId="0"/>
    <xf numFmtId="0" fontId="87" fillId="9" borderId="0"/>
    <xf numFmtId="0" fontId="86" fillId="9" borderId="0"/>
    <xf numFmtId="0" fontId="86" fillId="9" borderId="0"/>
    <xf numFmtId="0" fontId="86" fillId="9" borderId="0"/>
    <xf numFmtId="0" fontId="86" fillId="9" borderId="0"/>
    <xf numFmtId="0" fontId="86" fillId="9" borderId="0"/>
    <xf numFmtId="0" fontId="87" fillId="9" borderId="0"/>
    <xf numFmtId="38" fontId="88" fillId="58" borderId="0"/>
    <xf numFmtId="0" fontId="89" fillId="0" borderId="0" applyAlignment="1">
      <alignment horizontal="left"/>
    </xf>
    <xf numFmtId="0" fontId="89" fillId="0" borderId="0" applyAlignment="1">
      <alignment horizontal="left"/>
    </xf>
    <xf numFmtId="0" fontId="89" fillId="0" borderId="0" applyAlignment="1">
      <alignment horizontal="left"/>
    </xf>
    <xf numFmtId="0" fontId="90" fillId="0" borderId="27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1" fillId="0" borderId="14"/>
    <xf numFmtId="0" fontId="92" fillId="0" borderId="14"/>
    <xf numFmtId="0" fontId="92" fillId="0" borderId="14"/>
    <xf numFmtId="0" fontId="92" fillId="0" borderId="14"/>
    <xf numFmtId="0" fontId="92" fillId="0" borderId="14"/>
    <xf numFmtId="0" fontId="92" fillId="0" borderId="14"/>
    <xf numFmtId="0" fontId="92" fillId="0" borderId="14"/>
    <xf numFmtId="0" fontId="91" fillId="0" borderId="14"/>
    <xf numFmtId="0" fontId="91" fillId="0" borderId="14"/>
    <xf numFmtId="0" fontId="91" fillId="0" borderId="14"/>
    <xf numFmtId="0" fontId="91" fillId="0" borderId="14"/>
    <xf numFmtId="0" fontId="91" fillId="0" borderId="14"/>
    <xf numFmtId="0" fontId="92" fillId="0" borderId="14"/>
    <xf numFmtId="0" fontId="93" fillId="0" borderId="0" applyAlignment="1">
      <alignment horizontal="left"/>
    </xf>
    <xf numFmtId="0" fontId="94" fillId="0" borderId="24" applyAlignment="1">
      <alignment horizontal="left" vertical="top"/>
    </xf>
    <xf numFmtId="0" fontId="95" fillId="0" borderId="15"/>
    <xf numFmtId="0" fontId="96" fillId="0" borderId="15"/>
    <xf numFmtId="0" fontId="96" fillId="0" borderId="15"/>
    <xf numFmtId="0" fontId="96" fillId="0" borderId="15"/>
    <xf numFmtId="0" fontId="96" fillId="0" borderId="15"/>
    <xf numFmtId="0" fontId="96" fillId="0" borderId="15"/>
    <xf numFmtId="0" fontId="96" fillId="0" borderId="15"/>
    <xf numFmtId="0" fontId="95" fillId="0" borderId="15"/>
    <xf numFmtId="0" fontId="95" fillId="0" borderId="15"/>
    <xf numFmtId="0" fontId="95" fillId="0" borderId="15"/>
    <xf numFmtId="0" fontId="95" fillId="0" borderId="15"/>
    <xf numFmtId="0" fontId="95" fillId="0" borderId="15"/>
    <xf numFmtId="0" fontId="96" fillId="0" borderId="15"/>
    <xf numFmtId="0" fontId="97" fillId="0" borderId="0" applyAlignment="1">
      <alignment horizontal="left"/>
    </xf>
    <xf numFmtId="0" fontId="97" fillId="0" borderId="0" applyAlignment="1">
      <alignment horizontal="left"/>
    </xf>
    <xf numFmtId="0" fontId="98" fillId="0" borderId="24" applyAlignment="1">
      <alignment horizontal="left" vertical="top"/>
    </xf>
    <xf numFmtId="0" fontId="99" fillId="0" borderId="16"/>
    <xf numFmtId="0" fontId="100" fillId="0" borderId="16"/>
    <xf numFmtId="0" fontId="100" fillId="0" borderId="16"/>
    <xf numFmtId="0" fontId="100" fillId="0" borderId="16"/>
    <xf numFmtId="0" fontId="100" fillId="0" borderId="16"/>
    <xf numFmtId="0" fontId="100" fillId="0" borderId="16"/>
    <xf numFmtId="0" fontId="100" fillId="0" borderId="16"/>
    <xf numFmtId="0" fontId="99" fillId="0" borderId="16"/>
    <xf numFmtId="0" fontId="99" fillId="0" borderId="16"/>
    <xf numFmtId="0" fontId="99" fillId="0" borderId="16"/>
    <xf numFmtId="0" fontId="99" fillId="0" borderId="16"/>
    <xf numFmtId="0" fontId="99" fillId="0" borderId="16"/>
    <xf numFmtId="0" fontId="100" fillId="0" borderId="16"/>
    <xf numFmtId="0" fontId="101" fillId="0" borderId="0" applyAlignment="1">
      <alignment horizontal="left"/>
    </xf>
    <xf numFmtId="0" fontId="99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00" fillId="0" borderId="0"/>
    <xf numFmtId="215" fontId="102" fillId="0" borderId="28" applyAlignment="1">
      <alignment horizontal="left"/>
    </xf>
    <xf numFmtId="216" fontId="103" fillId="0" borderId="125" applyAlignment="1">
      <alignment horizontal="left"/>
    </xf>
    <xf numFmtId="0" fontId="104" fillId="0" borderId="29" applyAlignment="1">
      <alignment horizontal="right"/>
    </xf>
    <xf numFmtId="0" fontId="102" fillId="1" borderId="125" applyAlignment="1">
      <alignment horizontal="left"/>
    </xf>
    <xf numFmtId="217" fontId="51" fillId="0" borderId="0"/>
    <xf numFmtId="10" fontId="88" fillId="59" borderId="130"/>
    <xf numFmtId="0" fontId="105" fillId="12" borderId="17"/>
    <xf numFmtId="0" fontId="106" fillId="12" borderId="17"/>
    <xf numFmtId="0" fontId="106" fillId="12" borderId="17"/>
    <xf numFmtId="0" fontId="106" fillId="12" borderId="17"/>
    <xf numFmtId="0" fontId="106" fillId="12" borderId="17"/>
    <xf numFmtId="0" fontId="106" fillId="12" borderId="17"/>
    <xf numFmtId="0" fontId="106" fillId="12" borderId="17"/>
    <xf numFmtId="0" fontId="105" fillId="12" borderId="17"/>
    <xf numFmtId="0" fontId="105" fillId="12" borderId="17"/>
    <xf numFmtId="0" fontId="105" fillId="12" borderId="17"/>
    <xf numFmtId="0" fontId="105" fillId="12" borderId="17"/>
    <xf numFmtId="0" fontId="105" fillId="12" borderId="17"/>
    <xf numFmtId="0" fontId="106" fillId="12" borderId="17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7" fillId="0" borderId="19"/>
    <xf numFmtId="0" fontId="108" fillId="0" borderId="19"/>
    <xf numFmtId="0" fontId="108" fillId="0" borderId="19"/>
    <xf numFmtId="0" fontId="108" fillId="0" borderId="19"/>
    <xf numFmtId="0" fontId="108" fillId="0" borderId="19"/>
    <xf numFmtId="0" fontId="108" fillId="0" borderId="19"/>
    <xf numFmtId="0" fontId="108" fillId="0" borderId="19"/>
    <xf numFmtId="0" fontId="107" fillId="0" borderId="19"/>
    <xf numFmtId="0" fontId="107" fillId="0" borderId="19"/>
    <xf numFmtId="0" fontId="107" fillId="0" borderId="19"/>
    <xf numFmtId="0" fontId="107" fillId="0" borderId="19"/>
    <xf numFmtId="0" fontId="107" fillId="0" borderId="19"/>
    <xf numFmtId="0" fontId="108" fillId="0" borderId="19"/>
    <xf numFmtId="37" fontId="25" fillId="0" borderId="0"/>
    <xf numFmtId="17" fontId="109" fillId="0" borderId="0" applyAlignment="1">
      <alignment horizontal="center"/>
    </xf>
    <xf numFmtId="218" fontId="58" fillId="0" borderId="0" applyAlignment="1">
      <alignment horizontal="center"/>
    </xf>
    <xf numFmtId="218" fontId="58" fillId="0" borderId="0" applyAlignment="1">
      <alignment horizontal="center"/>
    </xf>
    <xf numFmtId="219" fontId="58" fillId="0" borderId="0"/>
    <xf numFmtId="219" fontId="58" fillId="0" borderId="0"/>
    <xf numFmtId="220" fontId="58" fillId="0" borderId="0"/>
    <xf numFmtId="220" fontId="58" fillId="0" borderId="0"/>
    <xf numFmtId="0" fontId="110" fillId="0" borderId="0"/>
    <xf numFmtId="0" fontId="25" fillId="0" borderId="0"/>
    <xf numFmtId="0" fontId="25" fillId="0" borderId="0"/>
    <xf numFmtId="0" fontId="111" fillId="11" borderId="0"/>
    <xf numFmtId="0" fontId="112" fillId="11" borderId="0"/>
    <xf numFmtId="0" fontId="112" fillId="11" borderId="0"/>
    <xf numFmtId="0" fontId="112" fillId="11" borderId="0"/>
    <xf numFmtId="0" fontId="112" fillId="11" borderId="0"/>
    <xf numFmtId="0" fontId="112" fillId="11" borderId="0"/>
    <xf numFmtId="0" fontId="112" fillId="11" borderId="0"/>
    <xf numFmtId="0" fontId="111" fillId="11" borderId="0"/>
    <xf numFmtId="0" fontId="111" fillId="11" borderId="0"/>
    <xf numFmtId="0" fontId="111" fillId="11" borderId="0"/>
    <xf numFmtId="0" fontId="111" fillId="11" borderId="0"/>
    <xf numFmtId="0" fontId="111" fillId="11" borderId="0"/>
    <xf numFmtId="0" fontId="112" fillId="11" borderId="0"/>
    <xf numFmtId="37" fontId="113" fillId="0" borderId="0"/>
    <xf numFmtId="37" fontId="113" fillId="0" borderId="0"/>
    <xf numFmtId="221" fontId="114" fillId="0" borderId="0"/>
    <xf numFmtId="222" fontId="66" fillId="0" borderId="0"/>
    <xf numFmtId="223" fontId="58" fillId="0" borderId="0"/>
    <xf numFmtId="223" fontId="58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25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9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8" fillId="0" borderId="0"/>
    <xf numFmtId="0" fontId="58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25" fillId="0" borderId="0"/>
    <xf numFmtId="0" fontId="32" fillId="0" borderId="0"/>
    <xf numFmtId="0" fontId="25" fillId="0" borderId="0"/>
    <xf numFmtId="0" fontId="25" fillId="0" borderId="0"/>
    <xf numFmtId="0" fontId="3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0"/>
    <xf numFmtId="0" fontId="32" fillId="0" borderId="0"/>
    <xf numFmtId="0" fontId="25" fillId="0" borderId="0"/>
    <xf numFmtId="0" fontId="32" fillId="0" borderId="0"/>
    <xf numFmtId="0" fontId="32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25" fillId="0" borderId="0"/>
    <xf numFmtId="0" fontId="25" fillId="0" borderId="0"/>
    <xf numFmtId="0" fontId="32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55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/>
    <xf numFmtId="0" fontId="32" fillId="0" borderId="0"/>
    <xf numFmtId="0" fontId="6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32" fillId="0" borderId="0"/>
    <xf numFmtId="0" fontId="32" fillId="0" borderId="0"/>
    <xf numFmtId="0" fontId="1" fillId="0" borderId="0"/>
    <xf numFmtId="0" fontId="25" fillId="0" borderId="0"/>
    <xf numFmtId="0" fontId="25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25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32" fillId="0" borderId="0"/>
    <xf numFmtId="0" fontId="6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3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0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1" fillId="0" borderId="0"/>
    <xf numFmtId="0" fontId="31" fillId="0" borderId="0"/>
    <xf numFmtId="0" fontId="65" fillId="0" borderId="0"/>
    <xf numFmtId="0" fontId="6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1" fontId="1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9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8" fillId="0" borderId="0"/>
    <xf numFmtId="0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4" fontId="58" fillId="0" borderId="0"/>
    <xf numFmtId="224" fontId="58" fillId="0" borderId="0"/>
    <xf numFmtId="225" fontId="58" fillId="0" borderId="0"/>
    <xf numFmtId="225" fontId="58" fillId="0" borderId="0"/>
    <xf numFmtId="226" fontId="58" fillId="0" borderId="0" applyAlignment="1">
      <alignment vertical="justify" wrapText="1"/>
    </xf>
    <xf numFmtId="226" fontId="58" fillId="0" borderId="0" applyAlignment="1">
      <alignment vertical="justify" wrapText="1"/>
    </xf>
    <xf numFmtId="0" fontId="117" fillId="0" borderId="0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64" fillId="15" borderId="21"/>
    <xf numFmtId="0" fontId="64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64" fillId="15" borderId="21"/>
    <xf numFmtId="0" fontId="32" fillId="15" borderId="21"/>
    <xf numFmtId="0" fontId="64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31" fillId="15" borderId="21"/>
    <xf numFmtId="0" fontId="31" fillId="15" borderId="21"/>
    <xf numFmtId="0" fontId="31" fillId="15" borderId="21"/>
    <xf numFmtId="0" fontId="31" fillId="15" borderId="21"/>
    <xf numFmtId="0" fontId="31" fillId="15" borderId="21"/>
    <xf numFmtId="0" fontId="31" fillId="15" borderId="21"/>
    <xf numFmtId="0" fontId="32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18" fillId="13" borderId="18"/>
    <xf numFmtId="0" fontId="119" fillId="13" borderId="18"/>
    <xf numFmtId="0" fontId="119" fillId="13" borderId="18"/>
    <xf numFmtId="0" fontId="119" fillId="13" borderId="18"/>
    <xf numFmtId="0" fontId="119" fillId="13" borderId="18"/>
    <xf numFmtId="0" fontId="119" fillId="13" borderId="18"/>
    <xf numFmtId="0" fontId="119" fillId="13" borderId="18"/>
    <xf numFmtId="0" fontId="118" fillId="13" borderId="18"/>
    <xf numFmtId="0" fontId="118" fillId="13" borderId="18"/>
    <xf numFmtId="0" fontId="118" fillId="13" borderId="18"/>
    <xf numFmtId="0" fontId="118" fillId="13" borderId="18"/>
    <xf numFmtId="0" fontId="118" fillId="13" borderId="18"/>
    <xf numFmtId="0" fontId="119" fillId="13" borderId="18"/>
    <xf numFmtId="0" fontId="120" fillId="0" borderId="0" applyAlignment="1">
      <alignment horizontal="left"/>
    </xf>
    <xf numFmtId="227" fontId="52" fillId="56" borderId="0" applyProtection="1">
      <protection locked="0" hidden="0"/>
    </xf>
    <xf numFmtId="227" fontId="52" fillId="56" borderId="0" applyProtection="1">
      <protection locked="0" hidden="0"/>
    </xf>
    <xf numFmtId="5" fontId="52" fillId="56" borderId="0" applyAlignment="1">
      <alignment vertical="top"/>
    </xf>
    <xf numFmtId="5" fontId="52" fillId="56" borderId="0" applyAlignment="1">
      <alignment vertical="top"/>
    </xf>
    <xf numFmtId="228" fontId="52" fillId="0" borderId="0"/>
    <xf numFmtId="228" fontId="52" fillId="0" borderId="0"/>
    <xf numFmtId="0" fontId="25" fillId="0" borderId="0"/>
    <xf numFmtId="0" fontId="25" fillId="0" borderId="0"/>
    <xf numFmtId="10" fontId="25" fillId="0" borderId="0"/>
    <xf numFmtId="10" fontId="25" fillId="0" borderId="0"/>
    <xf numFmtId="10" fontId="25" fillId="0" borderId="0"/>
    <xf numFmtId="9" fontId="25" fillId="0" borderId="0"/>
    <xf numFmtId="9" fontId="25" fillId="0" borderId="0"/>
    <xf numFmtId="9" fontId="25" fillId="0" borderId="0"/>
    <xf numFmtId="9" fontId="25" fillId="0" borderId="0"/>
    <xf numFmtId="9" fontId="25" fillId="0" borderId="0"/>
    <xf numFmtId="9" fontId="31" fillId="0" borderId="0"/>
    <xf numFmtId="9" fontId="31" fillId="0" borderId="0"/>
    <xf numFmtId="9" fontId="31" fillId="0" borderId="0"/>
    <xf numFmtId="9" fontId="31" fillId="0" borderId="0"/>
    <xf numFmtId="9" fontId="31" fillId="0" borderId="0"/>
    <xf numFmtId="9" fontId="59" fillId="0" borderId="0"/>
    <xf numFmtId="9" fontId="25" fillId="0" borderId="0"/>
    <xf numFmtId="9" fontId="25" fillId="0" borderId="0"/>
    <xf numFmtId="9" fontId="25" fillId="0" borderId="0"/>
    <xf numFmtId="9" fontId="25" fillId="0" borderId="0"/>
    <xf numFmtId="9" fontId="25" fillId="0" borderId="0"/>
    <xf numFmtId="9" fontId="58" fillId="0" borderId="0"/>
    <xf numFmtId="9" fontId="25" fillId="0" borderId="0"/>
    <xf numFmtId="9" fontId="25" fillId="0" borderId="0"/>
    <xf numFmtId="9" fontId="25" fillId="0" borderId="0"/>
    <xf numFmtId="9" fontId="25" fillId="0" borderId="0"/>
    <xf numFmtId="9" fontId="25" fillId="0" borderId="0"/>
    <xf numFmtId="9" fontId="58" fillId="0" borderId="0"/>
    <xf numFmtId="9" fontId="58" fillId="0" borderId="0"/>
    <xf numFmtId="9" fontId="54" fillId="0" borderId="0"/>
    <xf numFmtId="9" fontId="62" fillId="0" borderId="0"/>
    <xf numFmtId="9" fontId="25" fillId="0" borderId="0"/>
    <xf numFmtId="9" fontId="25" fillId="0" borderId="0"/>
    <xf numFmtId="9" fontId="25" fillId="0" borderId="0"/>
    <xf numFmtId="9" fontId="1" fillId="0" borderId="0"/>
    <xf numFmtId="9" fontId="25" fillId="0" borderId="0"/>
    <xf numFmtId="9" fontId="54" fillId="0" borderId="0"/>
    <xf numFmtId="9" fontId="54" fillId="0" borderId="0"/>
    <xf numFmtId="9" fontId="54" fillId="0" borderId="0"/>
    <xf numFmtId="9" fontId="58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62" fillId="0" borderId="0"/>
    <xf numFmtId="9" fontId="63" fillId="0" borderId="0"/>
    <xf numFmtId="9" fontId="31" fillId="0" borderId="0"/>
    <xf numFmtId="9" fontId="31" fillId="0" borderId="0"/>
    <xf numFmtId="9" fontId="25" fillId="0" borderId="0"/>
    <xf numFmtId="9" fontId="31" fillId="0" borderId="0"/>
    <xf numFmtId="9" fontId="31" fillId="0" borderId="0"/>
    <xf numFmtId="9" fontId="31" fillId="0" borderId="0"/>
    <xf numFmtId="9" fontId="25" fillId="0" borderId="0"/>
    <xf numFmtId="9" fontId="58" fillId="0" borderId="0"/>
    <xf numFmtId="9" fontId="58" fillId="0" borderId="0"/>
    <xf numFmtId="9" fontId="25" fillId="0" borderId="0"/>
    <xf numFmtId="9" fontId="58" fillId="0" borderId="0"/>
    <xf numFmtId="9" fontId="58" fillId="0" borderId="0"/>
    <xf numFmtId="9" fontId="58" fillId="0" borderId="0"/>
    <xf numFmtId="9" fontId="25" fillId="0" borderId="0"/>
    <xf numFmtId="9" fontId="62" fillId="0" borderId="0"/>
    <xf numFmtId="9" fontId="62" fillId="0" borderId="0"/>
    <xf numFmtId="9" fontId="62" fillId="0" borderId="0"/>
    <xf numFmtId="9" fontId="54" fillId="0" borderId="0"/>
    <xf numFmtId="9" fontId="31" fillId="0" borderId="0"/>
    <xf numFmtId="9" fontId="31" fillId="0" borderId="0"/>
    <xf numFmtId="9" fontId="31" fillId="0" borderId="0"/>
    <xf numFmtId="9" fontId="5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37" fontId="121" fillId="0" borderId="0"/>
    <xf numFmtId="1" fontId="25" fillId="0" borderId="92" applyAlignment="1">
      <alignment horizontal="center" vertical="center"/>
    </xf>
    <xf numFmtId="1" fontId="25" fillId="0" borderId="92" applyAlignment="1">
      <alignment horizontal="center" vertical="center"/>
    </xf>
    <xf numFmtId="1" fontId="25" fillId="0" borderId="92" applyAlignment="1">
      <alignment horizontal="center" vertical="center"/>
    </xf>
    <xf numFmtId="229" fontId="122" fillId="0" borderId="0" applyAlignment="1">
      <alignment horizontal="left"/>
    </xf>
    <xf numFmtId="0" fontId="83" fillId="0" borderId="30" applyAlignment="1">
      <alignment vertical="center"/>
    </xf>
    <xf numFmtId="4" fontId="123" fillId="60" borderId="57" applyAlignment="1">
      <alignment vertical="center"/>
    </xf>
    <xf numFmtId="4" fontId="124" fillId="61" borderId="57" applyAlignment="1">
      <alignment vertical="center"/>
    </xf>
    <xf numFmtId="4" fontId="123" fillId="61" borderId="57" applyAlignment="1">
      <alignment horizontal="left" vertical="center" indent="1"/>
    </xf>
    <xf numFmtId="0" fontId="123" fillId="61" borderId="57" applyAlignment="1">
      <alignment horizontal="left" vertical="top" indent="1"/>
    </xf>
    <xf numFmtId="4" fontId="123" fillId="62" borderId="0" applyAlignment="1">
      <alignment horizontal="left" vertical="center" indent="1"/>
    </xf>
    <xf numFmtId="4" fontId="76" fillId="43" borderId="57" applyAlignment="1">
      <alignment horizontal="right" vertical="center"/>
    </xf>
    <xf numFmtId="4" fontId="76" fillId="49" borderId="57" applyAlignment="1">
      <alignment horizontal="right" vertical="center"/>
    </xf>
    <xf numFmtId="4" fontId="76" fillId="63" borderId="57" applyAlignment="1">
      <alignment horizontal="right" vertical="center"/>
    </xf>
    <xf numFmtId="4" fontId="76" fillId="51" borderId="57" applyAlignment="1">
      <alignment horizontal="right" vertical="center"/>
    </xf>
    <xf numFmtId="4" fontId="76" fillId="55" borderId="57" applyAlignment="1">
      <alignment horizontal="right" vertical="center"/>
    </xf>
    <xf numFmtId="4" fontId="76" fillId="64" borderId="57" applyAlignment="1">
      <alignment horizontal="right" vertical="center"/>
    </xf>
    <xf numFmtId="4" fontId="76" fillId="65" borderId="57" applyAlignment="1">
      <alignment horizontal="right" vertical="center"/>
    </xf>
    <xf numFmtId="4" fontId="76" fillId="66" borderId="57" applyAlignment="1">
      <alignment horizontal="right" vertical="center"/>
    </xf>
    <xf numFmtId="4" fontId="76" fillId="50" borderId="57" applyAlignment="1">
      <alignment horizontal="right" vertical="center"/>
    </xf>
    <xf numFmtId="4" fontId="123" fillId="67" borderId="31" applyAlignment="1">
      <alignment horizontal="left" vertical="center" indent="1"/>
    </xf>
    <xf numFmtId="4" fontId="76" fillId="68" borderId="0" applyAlignment="1">
      <alignment horizontal="left" vertical="center" indent="1"/>
    </xf>
    <xf numFmtId="4" fontId="125" fillId="69" borderId="0" applyAlignment="1">
      <alignment horizontal="left" vertical="center" indent="1"/>
    </xf>
    <xf numFmtId="4" fontId="76" fillId="70" borderId="57" applyAlignment="1">
      <alignment horizontal="right" vertical="center"/>
    </xf>
    <xf numFmtId="4" fontId="76" fillId="68" borderId="0" applyAlignment="1">
      <alignment horizontal="left" vertical="center" indent="1"/>
    </xf>
    <xf numFmtId="4" fontId="76" fillId="62" borderId="0" applyAlignment="1">
      <alignment horizontal="left" vertical="center" indent="1"/>
    </xf>
    <xf numFmtId="0" fontId="25" fillId="69" borderId="57" applyAlignment="1">
      <alignment horizontal="left" vertical="center" indent="1"/>
    </xf>
    <xf numFmtId="0" fontId="25" fillId="69" borderId="57" applyAlignment="1">
      <alignment horizontal="left" vertical="top" indent="1"/>
    </xf>
    <xf numFmtId="0" fontId="25" fillId="62" borderId="57" applyAlignment="1">
      <alignment horizontal="left" vertical="center" indent="1"/>
    </xf>
    <xf numFmtId="0" fontId="25" fillId="62" borderId="57" applyAlignment="1">
      <alignment horizontal="left" vertical="top" indent="1"/>
    </xf>
    <xf numFmtId="0" fontId="25" fillId="71" borderId="57" applyAlignment="1">
      <alignment horizontal="left" vertical="center" indent="1"/>
    </xf>
    <xf numFmtId="0" fontId="25" fillId="71" borderId="57" applyAlignment="1">
      <alignment horizontal="left" vertical="top" indent="1"/>
    </xf>
    <xf numFmtId="0" fontId="25" fillId="72" borderId="57" applyAlignment="1">
      <alignment horizontal="left" vertical="center" indent="1"/>
    </xf>
    <xf numFmtId="0" fontId="25" fillId="72" borderId="57" applyAlignment="1">
      <alignment horizontal="left" vertical="top" indent="1"/>
    </xf>
    <xf numFmtId="4" fontId="76" fillId="59" borderId="57" applyAlignment="1">
      <alignment vertical="center"/>
    </xf>
    <xf numFmtId="4" fontId="126" fillId="59" borderId="57" applyAlignment="1">
      <alignment vertical="center"/>
    </xf>
    <xf numFmtId="4" fontId="76" fillId="59" borderId="57" applyAlignment="1">
      <alignment horizontal="left" vertical="center" indent="1"/>
    </xf>
    <xf numFmtId="0" fontId="76" fillId="59" borderId="57" applyAlignment="1">
      <alignment horizontal="left" vertical="top" indent="1"/>
    </xf>
    <xf numFmtId="4" fontId="76" fillId="68" borderId="57" applyAlignment="1">
      <alignment horizontal="right" vertical="center"/>
    </xf>
    <xf numFmtId="4" fontId="126" fillId="68" borderId="57" applyAlignment="1">
      <alignment horizontal="right" vertical="center"/>
    </xf>
    <xf numFmtId="4" fontId="76" fillId="70" borderId="57" applyAlignment="1">
      <alignment horizontal="left" vertical="center" indent="1"/>
    </xf>
    <xf numFmtId="0" fontId="76" fillId="62" borderId="57" applyAlignment="1">
      <alignment horizontal="left" vertical="top" indent="1"/>
    </xf>
    <xf numFmtId="4" fontId="127" fillId="73" borderId="0" applyAlignment="1">
      <alignment horizontal="left" vertical="center" indent="1"/>
    </xf>
    <xf numFmtId="4" fontId="128" fillId="68" borderId="57" applyAlignment="1">
      <alignment horizontal="right" vertical="center"/>
    </xf>
    <xf numFmtId="0" fontId="129" fillId="0" borderId="0" applyAlignment="1">
      <alignment horizontal="left"/>
    </xf>
    <xf numFmtId="0" fontId="130" fillId="74" borderId="0"/>
    <xf numFmtId="0" fontId="25" fillId="0" borderId="0"/>
    <xf numFmtId="0" fontId="25" fillId="0" borderId="0"/>
    <xf numFmtId="0" fontId="130" fillId="74" borderId="0"/>
    <xf numFmtId="0" fontId="25" fillId="59" borderId="0"/>
    <xf numFmtId="0" fontId="25" fillId="59" borderId="0"/>
    <xf numFmtId="3" fontId="25" fillId="0" borderId="0"/>
    <xf numFmtId="3" fontId="25" fillId="0" borderId="0"/>
    <xf numFmtId="0" fontId="130" fillId="74" borderId="0"/>
    <xf numFmtId="0" fontId="25" fillId="59" borderId="0"/>
    <xf numFmtId="0" fontId="25" fillId="59" borderId="0"/>
    <xf numFmtId="3" fontId="25" fillId="0" borderId="0"/>
    <xf numFmtId="3" fontId="25" fillId="0" borderId="0"/>
    <xf numFmtId="0" fontId="25" fillId="75" borderId="0"/>
    <xf numFmtId="0" fontId="25" fillId="75" borderId="0"/>
    <xf numFmtId="0" fontId="130" fillId="75" borderId="0"/>
    <xf numFmtId="3" fontId="25" fillId="0" borderId="0"/>
    <xf numFmtId="3" fontId="25" fillId="0" borderId="0"/>
    <xf numFmtId="3" fontId="130" fillId="76" borderId="0"/>
    <xf numFmtId="3" fontId="130" fillId="76" borderId="0"/>
    <xf numFmtId="3" fontId="25" fillId="0" borderId="0"/>
    <xf numFmtId="3" fontId="25" fillId="0" borderId="0"/>
    <xf numFmtId="3" fontId="130" fillId="77" borderId="0"/>
    <xf numFmtId="3" fontId="130" fillId="77" borderId="0"/>
    <xf numFmtId="0" fontId="25" fillId="0" borderId="0"/>
    <xf numFmtId="0" fontId="25" fillId="0" borderId="0"/>
    <xf numFmtId="3" fontId="25" fillId="58" borderId="0"/>
    <xf numFmtId="3" fontId="25" fillId="58" borderId="0"/>
    <xf numFmtId="0" fontId="25" fillId="77" borderId="0"/>
    <xf numFmtId="0" fontId="25" fillId="77" borderId="0"/>
    <xf numFmtId="4" fontId="25" fillId="58" borderId="0"/>
    <xf numFmtId="4" fontId="25" fillId="58" borderId="0"/>
    <xf numFmtId="3" fontId="131" fillId="61" borderId="53" applyAlignment="1" applyProtection="1">
      <alignment horizontal="left" vertical="top" wrapText="1"/>
      <protection locked="0" hidden="0"/>
    </xf>
    <xf numFmtId="0" fontId="132" fillId="0" borderId="0" applyAlignment="1">
      <alignment horizontal="center" vertical="center"/>
    </xf>
    <xf numFmtId="43" fontId="40" fillId="0" borderId="0"/>
    <xf numFmtId="0" fontId="25" fillId="0" borderId="0"/>
    <xf numFmtId="0" fontId="25" fillId="0" borderId="0"/>
    <xf numFmtId="43" fontId="40" fillId="0" borderId="0"/>
    <xf numFmtId="43" fontId="40" fillId="0" borderId="0"/>
    <xf numFmtId="40" fontId="133" fillId="0" borderId="0" applyAlignment="1">
      <alignment horizontal="right"/>
    </xf>
    <xf numFmtId="0" fontId="134" fillId="0" borderId="0" applyAlignment="1">
      <alignment horizontal="left"/>
    </xf>
    <xf numFmtId="0" fontId="84" fillId="0" borderId="0" applyAlignment="1">
      <alignment horizontal="left"/>
    </xf>
    <xf numFmtId="0" fontId="97" fillId="0" borderId="0"/>
    <xf numFmtId="0" fontId="97" fillId="0" borderId="0"/>
    <xf numFmtId="0" fontId="93" fillId="0" borderId="0"/>
    <xf numFmtId="0" fontId="84" fillId="0" borderId="0"/>
    <xf numFmtId="0" fontId="135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6" fillId="0" borderId="0"/>
    <xf numFmtId="0" fontId="136" fillId="0" borderId="0"/>
    <xf numFmtId="49" fontId="76" fillId="0" borderId="0"/>
    <xf numFmtId="0" fontId="25" fillId="0" borderId="0"/>
    <xf numFmtId="230" fontId="25" fillId="0" borderId="0"/>
    <xf numFmtId="0" fontId="138" fillId="0" borderId="0" applyAlignment="1">
      <alignment horizontal="center" vertical="top"/>
    </xf>
    <xf numFmtId="0" fontId="139" fillId="0" borderId="0"/>
    <xf numFmtId="0" fontId="27" fillId="0" borderId="0"/>
    <xf numFmtId="0" fontId="139" fillId="0" borderId="0"/>
    <xf numFmtId="0" fontId="27" fillId="0" borderId="0"/>
    <xf numFmtId="0" fontId="27" fillId="0" borderId="0"/>
    <xf numFmtId="0" fontId="27" fillId="0" borderId="0"/>
    <xf numFmtId="0" fontId="137" fillId="0" borderId="0"/>
    <xf numFmtId="0" fontId="136" fillId="0" borderId="0"/>
    <xf numFmtId="0" fontId="140" fillId="0" borderId="22"/>
    <xf numFmtId="0" fontId="141" fillId="0" borderId="22"/>
    <xf numFmtId="0" fontId="141" fillId="0" borderId="22"/>
    <xf numFmtId="0" fontId="141" fillId="0" borderId="22"/>
    <xf numFmtId="0" fontId="141" fillId="0" borderId="22"/>
    <xf numFmtId="0" fontId="141" fillId="0" borderId="22"/>
    <xf numFmtId="0" fontId="141" fillId="0" borderId="22"/>
    <xf numFmtId="0" fontId="140" fillId="0" borderId="22"/>
    <xf numFmtId="0" fontId="140" fillId="0" borderId="22"/>
    <xf numFmtId="0" fontId="140" fillId="0" borderId="22"/>
    <xf numFmtId="0" fontId="140" fillId="0" borderId="22"/>
    <xf numFmtId="0" fontId="140" fillId="0" borderId="22"/>
    <xf numFmtId="0" fontId="141" fillId="0" borderId="22"/>
    <xf numFmtId="0" fontId="142" fillId="0" borderId="0"/>
    <xf numFmtId="0" fontId="143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3" fillId="0" borderId="0"/>
    <xf numFmtId="0" fontId="143" fillId="0" borderId="0"/>
    <xf numFmtId="0" fontId="143" fillId="0" borderId="0"/>
    <xf numFmtId="0" fontId="143" fillId="0" borderId="0"/>
    <xf numFmtId="0" fontId="143" fillId="0" borderId="0"/>
    <xf numFmtId="0" fontId="144" fillId="0" borderId="0"/>
    <xf numFmtId="0" fontId="37" fillId="78" borderId="0" applyAlignment="1">
      <alignment vertical="center"/>
    </xf>
    <xf numFmtId="0" fontId="37" fillId="63" borderId="0" applyAlignment="1">
      <alignment vertical="center"/>
    </xf>
    <xf numFmtId="0" fontId="37" fillId="65" borderId="0" applyAlignment="1">
      <alignment vertical="center"/>
    </xf>
    <xf numFmtId="0" fontId="37" fillId="53" borderId="0" applyAlignment="1">
      <alignment vertical="center"/>
    </xf>
    <xf numFmtId="0" fontId="37" fillId="54" borderId="0" applyAlignment="1">
      <alignment vertical="center"/>
    </xf>
    <xf numFmtId="0" fontId="37" fillId="64" borderId="0" applyAlignment="1">
      <alignment vertical="center"/>
    </xf>
    <xf numFmtId="0" fontId="145" fillId="0" borderId="0" applyAlignment="1">
      <alignment vertical="center"/>
    </xf>
    <xf numFmtId="0" fontId="146" fillId="79" borderId="32" applyAlignment="1">
      <alignment vertical="center"/>
    </xf>
    <xf numFmtId="0" fontId="147" fillId="60" borderId="0" applyAlignment="1">
      <alignment vertical="center"/>
    </xf>
    <xf numFmtId="231" fontId="148" fillId="0" borderId="0"/>
    <xf numFmtId="232" fontId="148" fillId="0" borderId="0" applyAlignment="1">
      <alignment vertical="top"/>
    </xf>
    <xf numFmtId="233" fontId="148" fillId="0" borderId="0"/>
    <xf numFmtId="0" fontId="53" fillId="80" borderId="58" applyAlignment="1">
      <alignment vertical="center"/>
    </xf>
    <xf numFmtId="0" fontId="149" fillId="0" borderId="33" applyAlignment="1">
      <alignment vertical="center"/>
    </xf>
    <xf numFmtId="43" fontId="25" fillId="0" borderId="0"/>
    <xf numFmtId="234" fontId="40" fillId="0" borderId="0"/>
    <xf numFmtId="0" fontId="150" fillId="0" borderId="0" applyAlignment="1" applyProtection="1">
      <alignment vertical="top"/>
      <protection locked="0" hidden="0"/>
    </xf>
    <xf numFmtId="0" fontId="150" fillId="0" borderId="0" applyAlignment="1" applyProtection="1">
      <alignment vertical="top"/>
      <protection locked="0" hidden="0"/>
    </xf>
    <xf numFmtId="0" fontId="151" fillId="0" borderId="0"/>
    <xf numFmtId="195" fontId="151" fillId="0" borderId="0"/>
    <xf numFmtId="43" fontId="151" fillId="0" borderId="0"/>
    <xf numFmtId="42" fontId="152" fillId="0" borderId="0"/>
    <xf numFmtId="44" fontId="152" fillId="0" borderId="0"/>
    <xf numFmtId="0" fontId="153" fillId="0" borderId="0" applyAlignment="1" applyProtection="1">
      <alignment vertical="top"/>
      <protection locked="0" hidden="0"/>
    </xf>
    <xf numFmtId="0" fontId="153" fillId="0" borderId="0" applyAlignment="1" applyProtection="1">
      <alignment vertical="top"/>
      <protection locked="0" hidden="0"/>
    </xf>
    <xf numFmtId="9" fontId="1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35" fontId="39" fillId="0" borderId="0"/>
    <xf numFmtId="236" fontId="39" fillId="0" borderId="0"/>
    <xf numFmtId="237" fontId="39" fillId="0" borderId="0"/>
    <xf numFmtId="238" fontId="121" fillId="0" borderId="0"/>
    <xf numFmtId="0" fontId="154" fillId="0" borderId="0"/>
    <xf numFmtId="0" fontId="25" fillId="80" borderId="58"/>
    <xf numFmtId="38" fontId="155" fillId="0" borderId="0"/>
    <xf numFmtId="43" fontId="40" fillId="0" borderId="0"/>
    <xf numFmtId="43" fontId="40" fillId="0" borderId="0"/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0" fontId="157" fillId="0" borderId="0" applyAlignment="1" applyProtection="1">
      <alignment vertical="top"/>
      <protection locked="0" hidden="0"/>
    </xf>
    <xf numFmtId="0" fontId="158" fillId="0" borderId="0"/>
    <xf numFmtId="0" fontId="159" fillId="60" borderId="0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1" fillId="47" borderId="54" applyAlignment="1">
      <alignment vertical="center"/>
    </xf>
    <xf numFmtId="0" fontId="162" fillId="81" borderId="59" applyAlignment="1">
      <alignment vertical="center"/>
    </xf>
    <xf numFmtId="187" fontId="163" fillId="0" borderId="0"/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5" fillId="43" borderId="0" applyAlignment="1">
      <alignment vertical="center"/>
    </xf>
    <xf numFmtId="0" fontId="166" fillId="44" borderId="0" applyAlignment="1">
      <alignment vertical="center"/>
    </xf>
    <xf numFmtId="0" fontId="167" fillId="43" borderId="0" applyAlignment="1">
      <alignment vertical="center"/>
    </xf>
    <xf numFmtId="0" fontId="168" fillId="0" borderId="0" applyAlignment="1">
      <alignment horizontal="left" vertical="top" wrapText="1"/>
    </xf>
    <xf numFmtId="0" fontId="169" fillId="0" borderId="0"/>
    <xf numFmtId="0" fontId="170" fillId="0" borderId="0" applyAlignment="1">
      <alignment vertical="center"/>
    </xf>
    <xf numFmtId="0" fontId="171" fillId="0" borderId="34" applyAlignment="1">
      <alignment vertical="center"/>
    </xf>
    <xf numFmtId="0" fontId="172" fillId="0" borderId="35" applyAlignment="1">
      <alignment vertical="center"/>
    </xf>
    <xf numFmtId="0" fontId="173" fillId="0" borderId="36" applyAlignment="1">
      <alignment vertical="center"/>
    </xf>
    <xf numFmtId="0" fontId="173" fillId="0" borderId="36" applyAlignment="1">
      <alignment vertical="center"/>
    </xf>
    <xf numFmtId="0" fontId="173" fillId="0" borderId="0" applyAlignment="1">
      <alignment vertical="center"/>
    </xf>
    <xf numFmtId="0" fontId="174" fillId="79" borderId="32" applyAlignment="1">
      <alignment vertical="center"/>
    </xf>
    <xf numFmtId="0" fontId="175" fillId="44" borderId="0" applyAlignment="1">
      <alignment vertical="center"/>
    </xf>
    <xf numFmtId="0" fontId="176" fillId="0" borderId="34" applyAlignment="1">
      <alignment vertical="center"/>
    </xf>
    <xf numFmtId="0" fontId="177" fillId="0" borderId="35" applyAlignment="1">
      <alignment vertical="center"/>
    </xf>
    <xf numFmtId="0" fontId="178" fillId="0" borderId="36" applyAlignment="1">
      <alignment vertical="center"/>
    </xf>
    <xf numFmtId="0" fontId="178" fillId="0" borderId="0" applyAlignment="1">
      <alignment vertical="center"/>
    </xf>
    <xf numFmtId="0" fontId="179" fillId="0" borderId="0"/>
    <xf numFmtId="0" fontId="180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2" fillId="0" borderId="0" applyAlignment="1">
      <alignment vertical="center"/>
    </xf>
    <xf numFmtId="0" fontId="183" fillId="0" borderId="0" applyAlignment="1">
      <alignment vertical="center"/>
    </xf>
    <xf numFmtId="0" fontId="184" fillId="0" borderId="0" applyAlignment="1">
      <alignment vertical="center"/>
    </xf>
    <xf numFmtId="0" fontId="185" fillId="0" borderId="0" applyAlignment="1">
      <alignment vertical="center"/>
    </xf>
    <xf numFmtId="0" fontId="38" fillId="78" borderId="0" applyAlignment="1">
      <alignment vertical="center"/>
    </xf>
    <xf numFmtId="0" fontId="38" fillId="63" borderId="0" applyAlignment="1">
      <alignment vertical="center"/>
    </xf>
    <xf numFmtId="0" fontId="38" fillId="65" borderId="0" applyAlignment="1">
      <alignment vertical="center"/>
    </xf>
    <xf numFmtId="0" fontId="38" fillId="53" borderId="0" applyAlignment="1">
      <alignment vertical="center"/>
    </xf>
    <xf numFmtId="0" fontId="38" fillId="54" borderId="0" applyAlignment="1">
      <alignment vertical="center"/>
    </xf>
    <xf numFmtId="0" fontId="38" fillId="64" borderId="0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8" fillId="0" borderId="33" applyAlignment="1">
      <alignment vertical="center"/>
    </xf>
    <xf numFmtId="0" fontId="189" fillId="0" borderId="60" applyAlignment="1">
      <alignment vertical="center"/>
    </xf>
    <xf numFmtId="0" fontId="27" fillId="0" borderId="0"/>
    <xf numFmtId="0" fontId="188" fillId="0" borderId="33" applyAlignment="1">
      <alignment vertical="center"/>
    </xf>
    <xf numFmtId="187" fontId="1" fillId="0" borderId="0"/>
    <xf numFmtId="0" fontId="190" fillId="0" borderId="0"/>
    <xf numFmtId="43" fontId="31" fillId="0" borderId="0"/>
    <xf numFmtId="187" fontId="1" fillId="0" borderId="0"/>
    <xf numFmtId="4" fontId="25" fillId="0" borderId="0"/>
    <xf numFmtId="49" fontId="25" fillId="0" borderId="0" applyAlignment="1">
      <alignment horizontal="center"/>
    </xf>
    <xf numFmtId="49" fontId="25" fillId="0" borderId="0"/>
    <xf numFmtId="0" fontId="191" fillId="0" borderId="0"/>
    <xf numFmtId="41" fontId="58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4" fontId="192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187" fontId="54" fillId="0" borderId="0"/>
    <xf numFmtId="187" fontId="54" fillId="0" borderId="0"/>
    <xf numFmtId="187" fontId="54" fillId="0" borderId="0"/>
    <xf numFmtId="187" fontId="1" fillId="0" borderId="0"/>
    <xf numFmtId="2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/>
    <xf numFmtId="187" fontId="1" fillId="0" borderId="0"/>
    <xf numFmtId="43" fontId="25" fillId="0" borderId="0"/>
    <xf numFmtId="187" fontId="190" fillId="0" borderId="0"/>
    <xf numFmtId="239" fontId="25" fillId="0" borderId="0"/>
    <xf numFmtId="239" fontId="25" fillId="0" borderId="0"/>
    <xf numFmtId="239" fontId="32" fillId="0" borderId="0"/>
    <xf numFmtId="239" fontId="32" fillId="0" borderId="0"/>
    <xf numFmtId="239" fontId="32" fillId="0" borderId="0"/>
    <xf numFmtId="239" fontId="32" fillId="0" borderId="0"/>
    <xf numFmtId="239" fontId="32" fillId="0" borderId="0"/>
    <xf numFmtId="239" fontId="32" fillId="0" borderId="0"/>
    <xf numFmtId="0" fontId="64" fillId="0" borderId="0"/>
    <xf numFmtId="0" fontId="190" fillId="0" borderId="0"/>
    <xf numFmtId="0" fontId="25" fillId="0" borderId="0"/>
    <xf numFmtId="0" fontId="26" fillId="0" borderId="0"/>
    <xf numFmtId="0" fontId="26" fillId="0" borderId="0"/>
    <xf numFmtId="0" fontId="64" fillId="0" borderId="0"/>
    <xf numFmtId="0" fontId="194" fillId="0" borderId="0"/>
    <xf numFmtId="38" fontId="195" fillId="0" borderId="0"/>
    <xf numFmtId="0" fontId="196" fillId="0" borderId="0"/>
    <xf numFmtId="0" fontId="196" fillId="0" borderId="0"/>
    <xf numFmtId="37" fontId="197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7" fontId="64" fillId="0" borderId="41"/>
    <xf numFmtId="39" fontId="198" fillId="0" borderId="0"/>
    <xf numFmtId="240" fontId="64" fillId="0" borderId="0"/>
    <xf numFmtId="241" fontId="199" fillId="0" borderId="0"/>
    <xf numFmtId="39" fontId="198" fillId="0" borderId="0"/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188" fontId="28" fillId="0" borderId="130" applyAlignment="1">
      <alignment horizontal="right" vertical="center"/>
    </xf>
    <xf numFmtId="44" fontId="25" fillId="0" borderId="0"/>
    <xf numFmtId="44" fontId="25" fillId="0" borderId="0"/>
    <xf numFmtId="44" fontId="25" fillId="0" borderId="0"/>
    <xf numFmtId="44" fontId="25" fillId="0" borderId="0"/>
    <xf numFmtId="242" fontId="64" fillId="0" borderId="0"/>
    <xf numFmtId="39" fontId="198" fillId="0" borderId="0"/>
    <xf numFmtId="39" fontId="198" fillId="0" borderId="0"/>
    <xf numFmtId="0" fontId="200" fillId="0" borderId="0" applyAlignment="1" applyProtection="1">
      <alignment vertical="top"/>
      <protection locked="0" hidden="0"/>
    </xf>
    <xf numFmtId="0" fontId="201" fillId="0" borderId="0" applyAlignment="1" applyProtection="1">
      <alignment vertical="top"/>
      <protection locked="0" hidden="0"/>
    </xf>
    <xf numFmtId="42" fontId="25" fillId="0" borderId="0"/>
    <xf numFmtId="44" fontId="25" fillId="0" borderId="0"/>
    <xf numFmtId="230" fontId="64" fillId="0" borderId="0"/>
    <xf numFmtId="195" fontId="202" fillId="0" borderId="0"/>
    <xf numFmtId="0" fontId="203" fillId="0" borderId="0"/>
    <xf numFmtId="243" fontId="64" fillId="0" borderId="0"/>
    <xf numFmtId="0" fontId="204" fillId="0" borderId="0" applyAlignment="1" applyProtection="1">
      <alignment vertical="top"/>
      <protection locked="0" hidden="0"/>
    </xf>
    <xf numFmtId="0" fontId="205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3" fontId="64" fillId="0" borderId="0"/>
    <xf numFmtId="0" fontId="25" fillId="0" borderId="0"/>
    <xf numFmtId="0" fontId="25" fillId="0" borderId="0"/>
    <xf numFmtId="0" fontId="64" fillId="0" borderId="0"/>
    <xf numFmtId="195" fontId="25" fillId="0" borderId="0"/>
    <xf numFmtId="195" fontId="25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5" fillId="0" borderId="0"/>
    <xf numFmtId="0" fontId="64" fillId="0" borderId="0"/>
    <xf numFmtId="0" fontId="64" fillId="0" borderId="0"/>
    <xf numFmtId="0" fontId="64" fillId="0" borderId="0"/>
    <xf numFmtId="244" fontId="40" fillId="0" borderId="0"/>
    <xf numFmtId="244" fontId="4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244" fontId="40" fillId="0" borderId="0"/>
    <xf numFmtId="244" fontId="40" fillId="0" borderId="0"/>
    <xf numFmtId="195" fontId="25" fillId="0" borderId="0"/>
    <xf numFmtId="244" fontId="40" fillId="0" borderId="0"/>
    <xf numFmtId="0" fontId="64" fillId="0" borderId="0"/>
    <xf numFmtId="195" fontId="25" fillId="0" borderId="0"/>
    <xf numFmtId="244" fontId="40" fillId="0" borderId="0"/>
    <xf numFmtId="195" fontId="25" fillId="0" borderId="0"/>
    <xf numFmtId="0" fontId="64" fillId="0" borderId="0"/>
    <xf numFmtId="245" fontId="64" fillId="0" borderId="0"/>
    <xf numFmtId="0" fontId="64" fillId="0" borderId="0"/>
    <xf numFmtId="191" fontId="64" fillId="0" borderId="0"/>
    <xf numFmtId="246" fontId="64" fillId="0" borderId="0"/>
    <xf numFmtId="247" fontId="64" fillId="0" borderId="0"/>
    <xf numFmtId="246" fontId="64" fillId="0" borderId="0"/>
    <xf numFmtId="248" fontId="64" fillId="0" borderId="0"/>
    <xf numFmtId="249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40" fontId="64" fillId="0" borderId="0"/>
    <xf numFmtId="38" fontId="64" fillId="0" borderId="0"/>
    <xf numFmtId="250" fontId="64" fillId="0" borderId="0"/>
    <xf numFmtId="251" fontId="64" fillId="0" borderId="0"/>
    <xf numFmtId="0" fontId="64" fillId="0" borderId="0"/>
    <xf numFmtId="0" fontId="64" fillId="0" borderId="0"/>
    <xf numFmtId="0" fontId="121" fillId="0" borderId="0"/>
    <xf numFmtId="0" fontId="206" fillId="58" borderId="0"/>
    <xf numFmtId="0" fontId="64" fillId="58" borderId="0"/>
    <xf numFmtId="3" fontId="64" fillId="0" borderId="24" applyAlignment="1">
      <alignment vertical="center"/>
    </xf>
    <xf numFmtId="0" fontId="64" fillId="0" borderId="0"/>
    <xf numFmtId="0" fontId="207" fillId="82" borderId="42" applyAlignment="1">
      <alignment vertical="center" wrapText="1"/>
    </xf>
    <xf numFmtId="0" fontId="208" fillId="58" borderId="0"/>
    <xf numFmtId="0" fontId="40" fillId="0" borderId="0"/>
    <xf numFmtId="0" fontId="64" fillId="42" borderId="0"/>
    <xf numFmtId="0" fontId="64" fillId="56" borderId="0"/>
    <xf numFmtId="0" fontId="119" fillId="42" borderId="0"/>
    <xf numFmtId="0" fontId="64" fillId="43" borderId="0"/>
    <xf numFmtId="0" fontId="64" fillId="47" borderId="0"/>
    <xf numFmtId="0" fontId="119" fillId="43" borderId="0"/>
    <xf numFmtId="0" fontId="64" fillId="44" borderId="0"/>
    <xf numFmtId="0" fontId="64" fillId="80" borderId="0"/>
    <xf numFmtId="0" fontId="119" fillId="44" borderId="0"/>
    <xf numFmtId="0" fontId="64" fillId="45" borderId="0"/>
    <xf numFmtId="0" fontId="64" fillId="56" borderId="0"/>
    <xf numFmtId="0" fontId="119" fillId="45" borderId="0"/>
    <xf numFmtId="0" fontId="64" fillId="46" borderId="0"/>
    <xf numFmtId="0" fontId="64" fillId="47" borderId="0"/>
    <xf numFmtId="0" fontId="209" fillId="58" borderId="0"/>
    <xf numFmtId="0" fontId="210" fillId="0" borderId="0" applyAlignment="1">
      <alignment wrapText="1"/>
    </xf>
    <xf numFmtId="0" fontId="64" fillId="48" borderId="0"/>
    <xf numFmtId="0" fontId="64" fillId="81" borderId="0"/>
    <xf numFmtId="0" fontId="119" fillId="48" borderId="0"/>
    <xf numFmtId="0" fontId="64" fillId="49" borderId="0"/>
    <xf numFmtId="0" fontId="64" fillId="50" borderId="0"/>
    <xf numFmtId="0" fontId="64" fillId="60" borderId="0"/>
    <xf numFmtId="0" fontId="119" fillId="50" borderId="0"/>
    <xf numFmtId="0" fontId="64" fillId="45" borderId="0"/>
    <xf numFmtId="0" fontId="64" fillId="81" borderId="0"/>
    <xf numFmtId="0" fontId="119" fillId="45" borderId="0"/>
    <xf numFmtId="0" fontId="64" fillId="48" borderId="0"/>
    <xf numFmtId="0" fontId="64" fillId="51" borderId="0"/>
    <xf numFmtId="0" fontId="64" fillId="47" borderId="0"/>
    <xf numFmtId="0" fontId="119" fillId="51" borderId="0"/>
    <xf numFmtId="43" fontId="211" fillId="0" borderId="39" applyAlignment="1">
      <alignment horizontal="right" vertical="center"/>
    </xf>
    <xf numFmtId="0" fontId="212" fillId="0" borderId="0"/>
    <xf numFmtId="0" fontId="23" fillId="19" borderId="0"/>
    <xf numFmtId="0" fontId="23" fillId="23" borderId="0"/>
    <xf numFmtId="0" fontId="23" fillId="27" borderId="0"/>
    <xf numFmtId="0" fontId="23" fillId="31" borderId="0"/>
    <xf numFmtId="0" fontId="23" fillId="35" borderId="0"/>
    <xf numFmtId="0" fontId="23" fillId="39" borderId="0"/>
    <xf numFmtId="0" fontId="213" fillId="52" borderId="0"/>
    <xf numFmtId="0" fontId="64" fillId="54" borderId="0"/>
    <xf numFmtId="0" fontId="119" fillId="52" borderId="0"/>
    <xf numFmtId="0" fontId="213" fillId="49" borderId="0"/>
    <xf numFmtId="0" fontId="213" fillId="50" borderId="0"/>
    <xf numFmtId="0" fontId="64" fillId="60" borderId="0"/>
    <xf numFmtId="0" fontId="119" fillId="50" borderId="0"/>
    <xf numFmtId="0" fontId="213" fillId="53" borderId="0"/>
    <xf numFmtId="0" fontId="64" fillId="81" borderId="0"/>
    <xf numFmtId="0" fontId="119" fillId="53" borderId="0"/>
    <xf numFmtId="0" fontId="213" fillId="54" borderId="0"/>
    <xf numFmtId="0" fontId="213" fillId="55" borderId="0"/>
    <xf numFmtId="0" fontId="64" fillId="47" borderId="0"/>
    <xf numFmtId="0" fontId="119" fillId="55" borderId="0"/>
    <xf numFmtId="9" fontId="39" fillId="0" borderId="0"/>
    <xf numFmtId="0" fontId="154" fillId="0" borderId="0"/>
    <xf numFmtId="0" fontId="214" fillId="0" borderId="130" applyAlignment="1">
      <alignment horizontal="center"/>
    </xf>
    <xf numFmtId="0" fontId="215" fillId="0" borderId="0"/>
    <xf numFmtId="0" fontId="215" fillId="0" borderId="38" applyAlignment="1" applyProtection="1">
      <alignment horizontal="center"/>
      <protection locked="0" hidden="0"/>
    </xf>
    <xf numFmtId="0" fontId="214" fillId="0" borderId="0" applyAlignment="1" applyProtection="1">
      <alignment horizontal="center"/>
      <protection locked="0" hidden="0"/>
    </xf>
    <xf numFmtId="0" fontId="214" fillId="83" borderId="0"/>
    <xf numFmtId="0" fontId="214" fillId="0" borderId="0" applyProtection="1">
      <protection locked="0" hidden="0"/>
    </xf>
    <xf numFmtId="0" fontId="214" fillId="0" borderId="0"/>
    <xf numFmtId="252" fontId="214" fillId="0" borderId="0"/>
    <xf numFmtId="253" fontId="214" fillId="0" borderId="0"/>
    <xf numFmtId="0" fontId="215" fillId="84" borderId="0" applyAlignment="1">
      <alignment horizontal="right"/>
    </xf>
    <xf numFmtId="0" fontId="214" fillId="0" borderId="0"/>
    <xf numFmtId="0" fontId="64" fillId="85" borderId="0"/>
    <xf numFmtId="0" fontId="64" fillId="85" borderId="0"/>
    <xf numFmtId="0" fontId="64" fillId="86" borderId="0"/>
    <xf numFmtId="0" fontId="23" fillId="16" borderId="0"/>
    <xf numFmtId="0" fontId="64" fillId="87" borderId="0"/>
    <xf numFmtId="0" fontId="64" fillId="88" borderId="0"/>
    <xf numFmtId="0" fontId="64" fillId="89" borderId="0"/>
    <xf numFmtId="0" fontId="23" fillId="20" borderId="0"/>
    <xf numFmtId="0" fontId="64" fillId="87" borderId="0"/>
    <xf numFmtId="0" fontId="64" fillId="90" borderId="0"/>
    <xf numFmtId="0" fontId="64" fillId="88" borderId="0"/>
    <xf numFmtId="0" fontId="23" fillId="24" borderId="0"/>
    <xf numFmtId="0" fontId="64" fillId="85" borderId="0"/>
    <xf numFmtId="0" fontId="64" fillId="88" borderId="0"/>
    <xf numFmtId="0" fontId="64" fillId="88" borderId="0"/>
    <xf numFmtId="0" fontId="23" fillId="28" borderId="0"/>
    <xf numFmtId="0" fontId="64" fillId="91" borderId="0"/>
    <xf numFmtId="0" fontId="64" fillId="85" borderId="0"/>
    <xf numFmtId="0" fontId="64" fillId="86" borderId="0"/>
    <xf numFmtId="0" fontId="23" fillId="32" borderId="0"/>
    <xf numFmtId="0" fontId="64" fillId="87" borderId="0"/>
    <xf numFmtId="0" fontId="64" fillId="92" borderId="0"/>
    <xf numFmtId="0" fontId="64" fillId="92" borderId="0"/>
    <xf numFmtId="0" fontId="23" fillId="36" borderId="0"/>
    <xf numFmtId="230" fontId="64" fillId="71" borderId="43" applyAlignment="1">
      <alignment horizontal="center" vertical="center"/>
    </xf>
    <xf numFmtId="254" fontId="216" fillId="0" borderId="0"/>
    <xf numFmtId="0" fontId="217" fillId="0" borderId="0"/>
    <xf numFmtId="255" fontId="216" fillId="0" borderId="0"/>
    <xf numFmtId="0" fontId="217" fillId="0" borderId="0"/>
    <xf numFmtId="3" fontId="64" fillId="0" borderId="0"/>
    <xf numFmtId="0" fontId="218" fillId="0" borderId="44" applyAlignment="1">
      <alignment horizontal="center" vertical="center"/>
    </xf>
    <xf numFmtId="6" fontId="64" fillId="0" borderId="0"/>
    <xf numFmtId="230" fontId="216" fillId="0" borderId="0"/>
    <xf numFmtId="0" fontId="217" fillId="0" borderId="0"/>
    <xf numFmtId="242" fontId="216" fillId="0" borderId="0"/>
    <xf numFmtId="0" fontId="217" fillId="0" borderId="0"/>
    <xf numFmtId="0" fontId="15" fillId="10" borderId="0"/>
    <xf numFmtId="256" fontId="25" fillId="0" borderId="130" applyAlignment="1" applyProtection="1">
      <alignment wrapText="1"/>
      <protection locked="0" hidden="0"/>
    </xf>
    <xf numFmtId="5" fontId="219" fillId="0" borderId="131"/>
    <xf numFmtId="3" fontId="64" fillId="0" borderId="0"/>
    <xf numFmtId="0" fontId="217" fillId="0" borderId="0"/>
    <xf numFmtId="0" fontId="220" fillId="0" borderId="0"/>
    <xf numFmtId="0" fontId="217" fillId="0" borderId="0"/>
    <xf numFmtId="0" fontId="221" fillId="0" borderId="0"/>
    <xf numFmtId="0" fontId="25" fillId="0" borderId="0"/>
    <xf numFmtId="0" fontId="19" fillId="13" borderId="17"/>
    <xf numFmtId="0" fontId="103" fillId="0" borderId="0"/>
    <xf numFmtId="3" fontId="155" fillId="0" borderId="130"/>
    <xf numFmtId="0" fontId="2" fillId="14" borderId="20"/>
    <xf numFmtId="1" fontId="64" fillId="0" borderId="23"/>
    <xf numFmtId="257" fontId="40" fillId="0" borderId="0"/>
    <xf numFmtId="39" fontId="222" fillId="0" borderId="0"/>
    <xf numFmtId="258" fontId="223" fillId="0" borderId="0"/>
    <xf numFmtId="190" fontId="50" fillId="0" borderId="0"/>
    <xf numFmtId="39" fontId="222" fillId="0" borderId="0"/>
    <xf numFmtId="258" fontId="223" fillId="0" borderId="0"/>
    <xf numFmtId="190" fontId="50" fillId="0" borderId="0"/>
    <xf numFmtId="39" fontId="222" fillId="0" borderId="0"/>
    <xf numFmtId="258" fontId="223" fillId="0" borderId="0"/>
    <xf numFmtId="190" fontId="50" fillId="0" borderId="0"/>
    <xf numFmtId="39" fontId="222" fillId="0" borderId="0"/>
    <xf numFmtId="258" fontId="223" fillId="0" borderId="0"/>
    <xf numFmtId="190" fontId="50" fillId="0" borderId="0"/>
    <xf numFmtId="39" fontId="222" fillId="0" borderId="0"/>
    <xf numFmtId="258" fontId="223" fillId="0" borderId="0"/>
    <xf numFmtId="190" fontId="50" fillId="0" borderId="0"/>
    <xf numFmtId="39" fontId="222" fillId="0" borderId="0"/>
    <xf numFmtId="258" fontId="223" fillId="0" borderId="0"/>
    <xf numFmtId="190" fontId="50" fillId="0" borderId="0"/>
    <xf numFmtId="39" fontId="222" fillId="0" borderId="0"/>
    <xf numFmtId="258" fontId="223" fillId="0" borderId="0"/>
    <xf numFmtId="190" fontId="50" fillId="0" borderId="0"/>
    <xf numFmtId="39" fontId="222" fillId="0" borderId="0"/>
    <xf numFmtId="258" fontId="223" fillId="0" borderId="0"/>
    <xf numFmtId="190" fontId="50" fillId="0" borderId="0"/>
    <xf numFmtId="191" fontId="224" fillId="0" borderId="0"/>
    <xf numFmtId="191" fontId="51" fillId="0" borderId="0"/>
    <xf numFmtId="40" fontId="224" fillId="0" borderId="0"/>
    <xf numFmtId="40" fontId="51" fillId="0" borderId="0"/>
    <xf numFmtId="39" fontId="25" fillId="0" borderId="0"/>
    <xf numFmtId="196" fontId="55" fillId="0" borderId="0"/>
    <xf numFmtId="196" fontId="55" fillId="0" borderId="0"/>
    <xf numFmtId="43" fontId="1" fillId="0" borderId="0"/>
    <xf numFmtId="43" fontId="25" fillId="0" borderId="0"/>
    <xf numFmtId="187" fontId="1" fillId="0" borderId="0"/>
    <xf numFmtId="39" fontId="25" fillId="0" borderId="0"/>
    <xf numFmtId="187" fontId="196" fillId="0" borderId="0"/>
    <xf numFmtId="187" fontId="1" fillId="0" borderId="0"/>
    <xf numFmtId="39" fontId="25" fillId="0" borderId="0"/>
    <xf numFmtId="43" fontId="25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39" fontId="25" fillId="0" borderId="0"/>
    <xf numFmtId="187" fontId="196" fillId="0" borderId="0"/>
    <xf numFmtId="43" fontId="56" fillId="0" borderId="0"/>
    <xf numFmtId="187" fontId="1" fillId="0" borderId="0"/>
    <xf numFmtId="39" fontId="25" fillId="0" borderId="0"/>
    <xf numFmtId="43" fontId="25" fillId="0" borderId="0"/>
    <xf numFmtId="43" fontId="1" fillId="0" borderId="0"/>
    <xf numFmtId="43" fontId="57" fillId="0" borderId="0"/>
    <xf numFmtId="39" fontId="25" fillId="0" borderId="0"/>
    <xf numFmtId="187" fontId="58" fillId="0" borderId="0"/>
    <xf numFmtId="187" fontId="225" fillId="0" borderId="0"/>
    <xf numFmtId="43" fontId="1" fillId="0" borderId="0"/>
    <xf numFmtId="187" fontId="25" fillId="0" borderId="0"/>
    <xf numFmtId="187" fontId="25" fillId="0" borderId="0"/>
    <xf numFmtId="43" fontId="57" fillId="0" borderId="0"/>
    <xf numFmtId="187" fontId="54" fillId="0" borderId="0"/>
    <xf numFmtId="187" fontId="54" fillId="0" borderId="0"/>
    <xf numFmtId="187" fontId="54" fillId="0" borderId="0"/>
    <xf numFmtId="187" fontId="54" fillId="0" borderId="0"/>
    <xf numFmtId="187" fontId="196" fillId="0" borderId="0"/>
    <xf numFmtId="187" fontId="225" fillId="0" borderId="0"/>
    <xf numFmtId="187" fontId="196" fillId="0" borderId="0"/>
    <xf numFmtId="39" fontId="25" fillId="0" borderId="0"/>
    <xf numFmtId="43" fontId="58" fillId="0" borderId="0"/>
    <xf numFmtId="0" fontId="64" fillId="0" borderId="0"/>
    <xf numFmtId="43" fontId="64" fillId="0" borderId="0"/>
    <xf numFmtId="187" fontId="87" fillId="0" borderId="0"/>
    <xf numFmtId="0" fontId="64" fillId="0" borderId="0"/>
    <xf numFmtId="43" fontId="226" fillId="0" borderId="0"/>
    <xf numFmtId="0" fontId="64" fillId="0" borderId="0"/>
    <xf numFmtId="43" fontId="64" fillId="0" borderId="0"/>
    <xf numFmtId="43" fontId="31" fillId="0" borderId="0"/>
    <xf numFmtId="187" fontId="25" fillId="0" borderId="0"/>
    <xf numFmtId="8" fontId="64" fillId="0" borderId="0"/>
    <xf numFmtId="8" fontId="64" fillId="0" borderId="0"/>
    <xf numFmtId="187" fontId="32" fillId="0" borderId="0"/>
    <xf numFmtId="187" fontId="58" fillId="0" borderId="0"/>
    <xf numFmtId="43" fontId="60" fillId="0" borderId="0"/>
    <xf numFmtId="187" fontId="25" fillId="0" borderId="0"/>
    <xf numFmtId="8" fontId="64" fillId="0" borderId="0"/>
    <xf numFmtId="8" fontId="64" fillId="0" borderId="0"/>
    <xf numFmtId="8" fontId="64" fillId="0" borderId="0"/>
    <xf numFmtId="43" fontId="64" fillId="0" borderId="0"/>
    <xf numFmtId="187" fontId="64" fillId="0" borderId="0"/>
    <xf numFmtId="4" fontId="192" fillId="0" borderId="0"/>
    <xf numFmtId="39" fontId="25" fillId="0" borderId="0"/>
    <xf numFmtId="43" fontId="1" fillId="0" borderId="0"/>
    <xf numFmtId="187" fontId="64" fillId="0" borderId="0"/>
    <xf numFmtId="0" fontId="64" fillId="0" borderId="0"/>
    <xf numFmtId="0" fontId="119" fillId="0" borderId="0"/>
    <xf numFmtId="187" fontId="119" fillId="0" borderId="0"/>
    <xf numFmtId="187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187" fontId="25" fillId="0" borderId="0"/>
    <xf numFmtId="43" fontId="31" fillId="0" borderId="0"/>
    <xf numFmtId="187" fontId="1" fillId="0" borderId="0"/>
    <xf numFmtId="43" fontId="54" fillId="0" borderId="0"/>
    <xf numFmtId="203" fontId="64" fillId="0" borderId="0"/>
    <xf numFmtId="39" fontId="25" fillId="0" borderId="0"/>
    <xf numFmtId="43" fontId="76" fillId="0" borderId="0"/>
    <xf numFmtId="187" fontId="32" fillId="0" borderId="0"/>
    <xf numFmtId="203" fontId="64" fillId="0" borderId="0"/>
    <xf numFmtId="0" fontId="55" fillId="0" borderId="0"/>
    <xf numFmtId="0" fontId="64" fillId="0" borderId="0"/>
    <xf numFmtId="39" fontId="25" fillId="0" borderId="0"/>
    <xf numFmtId="39" fontId="25" fillId="0" borderId="0"/>
    <xf numFmtId="187" fontId="32" fillId="0" borderId="0"/>
    <xf numFmtId="187" fontId="58" fillId="0" borderId="0"/>
    <xf numFmtId="196" fontId="58" fillId="0" borderId="0"/>
    <xf numFmtId="39" fontId="25" fillId="0" borderId="0"/>
    <xf numFmtId="187" fontId="31" fillId="0" borderId="0"/>
    <xf numFmtId="43" fontId="25" fillId="0" borderId="0"/>
    <xf numFmtId="43" fontId="25" fillId="0" borderId="0"/>
    <xf numFmtId="187" fontId="25" fillId="0" borderId="0"/>
    <xf numFmtId="39" fontId="25" fillId="0" borderId="0"/>
    <xf numFmtId="187" fontId="119" fillId="0" borderId="0"/>
    <xf numFmtId="196" fontId="40" fillId="0" borderId="0"/>
    <xf numFmtId="196" fontId="40" fillId="0" borderId="0"/>
    <xf numFmtId="209" fontId="64" fillId="0" borderId="0"/>
    <xf numFmtId="3" fontId="67" fillId="0" borderId="0"/>
    <xf numFmtId="259" fontId="64" fillId="0" borderId="0"/>
    <xf numFmtId="42" fontId="64" fillId="0" borderId="0"/>
    <xf numFmtId="0" fontId="64" fillId="0" borderId="0"/>
    <xf numFmtId="0" fontId="64" fillId="0" borderId="0"/>
    <xf numFmtId="260" fontId="64" fillId="0" borderId="0"/>
    <xf numFmtId="234" fontId="32" fillId="0" borderId="0"/>
    <xf numFmtId="211" fontId="31" fillId="0" borderId="0"/>
    <xf numFmtId="44" fontId="25" fillId="0" borderId="0"/>
    <xf numFmtId="261" fontId="64" fillId="0" borderId="0"/>
    <xf numFmtId="0" fontId="67" fillId="0" borderId="0"/>
    <xf numFmtId="212" fontId="64" fillId="0" borderId="0"/>
    <xf numFmtId="0" fontId="64" fillId="58" borderId="0" applyAlignment="1">
      <alignment horizontal="left"/>
    </xf>
    <xf numFmtId="47" fontId="75" fillId="0" borderId="0" applyAlignment="1">
      <alignment horizontal="center"/>
    </xf>
    <xf numFmtId="47" fontId="75" fillId="0" borderId="0" applyAlignment="1">
      <alignment horizontal="center"/>
    </xf>
    <xf numFmtId="0" fontId="64" fillId="0" borderId="0"/>
    <xf numFmtId="262" fontId="64" fillId="0" borderId="45" applyAlignment="1">
      <alignment vertical="center"/>
    </xf>
    <xf numFmtId="0" fontId="25" fillId="0" borderId="0"/>
    <xf numFmtId="0" fontId="25" fillId="0" borderId="0"/>
    <xf numFmtId="164" fontId="64" fillId="0" borderId="0"/>
    <xf numFmtId="263" fontId="25" fillId="0" borderId="0"/>
    <xf numFmtId="0" fontId="77" fillId="0" borderId="0"/>
    <xf numFmtId="0" fontId="227" fillId="0" borderId="0"/>
    <xf numFmtId="0" fontId="64" fillId="93" borderId="0"/>
    <xf numFmtId="0" fontId="64" fillId="94" borderId="0"/>
    <xf numFmtId="0" fontId="64" fillId="95" borderId="0"/>
    <xf numFmtId="3" fontId="64" fillId="0" borderId="0"/>
    <xf numFmtId="0" fontId="22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264" fontId="64" fillId="0" borderId="0" applyAlignment="1">
      <alignment horizontal="right"/>
    </xf>
    <xf numFmtId="0" fontId="14" fillId="9" borderId="0"/>
    <xf numFmtId="38" fontId="88" fillId="58" borderId="0"/>
    <xf numFmtId="38" fontId="119" fillId="58" borderId="0"/>
    <xf numFmtId="0" fontId="64" fillId="0" borderId="0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14" fontId="110" fillId="96" borderId="38" applyAlignment="1">
      <alignment horizontal="center" vertical="center" wrapText="1"/>
    </xf>
    <xf numFmtId="0" fontId="11" fillId="0" borderId="14"/>
    <xf numFmtId="0" fontId="91" fillId="0" borderId="14"/>
    <xf numFmtId="0" fontId="12" fillId="0" borderId="15"/>
    <xf numFmtId="0" fontId="95" fillId="0" borderId="15"/>
    <xf numFmtId="0" fontId="13" fillId="0" borderId="16"/>
    <xf numFmtId="0" fontId="99" fillId="0" borderId="16"/>
    <xf numFmtId="0" fontId="13" fillId="0" borderId="0"/>
    <xf numFmtId="216" fontId="103" fillId="0" borderId="125" applyAlignment="1">
      <alignment horizontal="left"/>
    </xf>
    <xf numFmtId="0" fontId="102" fillId="1" borderId="125" applyAlignment="1">
      <alignment horizontal="left"/>
    </xf>
    <xf numFmtId="0" fontId="228" fillId="0" borderId="0"/>
    <xf numFmtId="0" fontId="90" fillId="0" borderId="0"/>
    <xf numFmtId="5" fontId="64" fillId="62" borderId="130" applyAlignment="1">
      <alignment horizontal="left" vertical="top"/>
    </xf>
    <xf numFmtId="217" fontId="224" fillId="0" borderId="0"/>
    <xf numFmtId="217" fontId="51" fillId="0" borderId="0"/>
    <xf numFmtId="217" fontId="218" fillId="0" borderId="0" applyAlignment="1">
      <alignment horizontal="center" vertical="center"/>
    </xf>
    <xf numFmtId="0" fontId="64" fillId="0" borderId="46"/>
    <xf numFmtId="49" fontId="64" fillId="0" borderId="130" applyAlignment="1">
      <alignment vertical="center"/>
    </xf>
    <xf numFmtId="0" fontId="229" fillId="0" borderId="0" applyAlignment="1" applyProtection="1">
      <alignment vertical="top"/>
      <protection locked="0" hidden="0"/>
    </xf>
    <xf numFmtId="0" fontId="230" fillId="0" borderId="0" applyAlignment="1" applyProtection="1">
      <alignment vertical="top"/>
      <protection locked="0" hidden="0"/>
    </xf>
    <xf numFmtId="0" fontId="64" fillId="0" borderId="0" applyAlignment="1" applyProtection="1">
      <alignment vertical="top"/>
      <protection locked="0" hidden="0"/>
    </xf>
    <xf numFmtId="0" fontId="64" fillId="59" borderId="0" applyAlignment="1">
      <alignment horizontal="left" wrapText="1"/>
    </xf>
    <xf numFmtId="1" fontId="231" fillId="0" borderId="0"/>
    <xf numFmtId="10" fontId="88" fillId="59" borderId="130"/>
    <xf numFmtId="10" fontId="119" fillId="59" borderId="130"/>
    <xf numFmtId="0" fontId="232" fillId="12" borderId="17"/>
    <xf numFmtId="0" fontId="232" fillId="12" borderId="17"/>
    <xf numFmtId="0" fontId="17" fillId="12" borderId="17"/>
    <xf numFmtId="0" fontId="17" fillId="12" borderId="17"/>
    <xf numFmtId="0" fontId="17" fillId="12" borderId="17"/>
    <xf numFmtId="0" fontId="105" fillId="12" borderId="17"/>
    <xf numFmtId="0" fontId="106" fillId="12" borderId="17"/>
    <xf numFmtId="0" fontId="232" fillId="12" borderId="17"/>
    <xf numFmtId="1" fontId="25" fillId="0" borderId="0"/>
    <xf numFmtId="1" fontId="25" fillId="0" borderId="0"/>
    <xf numFmtId="265" fontId="64" fillId="0" borderId="0"/>
    <xf numFmtId="38" fontId="64" fillId="0" borderId="0"/>
    <xf numFmtId="38" fontId="64" fillId="0" borderId="0"/>
    <xf numFmtId="38" fontId="64" fillId="0" borderId="0"/>
    <xf numFmtId="38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96" fillId="0" borderId="0" applyAlignment="1">
      <alignment horizontal="left" vertical="center"/>
    </xf>
    <xf numFmtId="0" fontId="64" fillId="0" borderId="0"/>
    <xf numFmtId="3" fontId="64" fillId="0" borderId="95" applyAlignment="1">
      <alignment horizontal="centerContinuous"/>
    </xf>
    <xf numFmtId="0" fontId="20" fillId="0" borderId="19"/>
    <xf numFmtId="0" fontId="218" fillId="0" borderId="0" applyAlignment="1">
      <alignment horizontal="center" vertical="center"/>
    </xf>
    <xf numFmtId="0" fontId="233" fillId="0" borderId="0"/>
    <xf numFmtId="0" fontId="223" fillId="0" borderId="0"/>
    <xf numFmtId="0" fontId="233" fillId="0" borderId="0"/>
    <xf numFmtId="0" fontId="223" fillId="0" borderId="0"/>
    <xf numFmtId="0" fontId="234" fillId="0" borderId="0"/>
    <xf numFmtId="266" fontId="52" fillId="0" borderId="0"/>
    <xf numFmtId="230" fontId="64" fillId="0" borderId="0"/>
    <xf numFmtId="242" fontId="64" fillId="0" borderId="0"/>
    <xf numFmtId="38" fontId="64" fillId="0" borderId="0"/>
    <xf numFmtId="40" fontId="64" fillId="0" borderId="0"/>
    <xf numFmtId="0" fontId="235" fillId="0" borderId="38"/>
    <xf numFmtId="267" fontId="64" fillId="0" borderId="0"/>
    <xf numFmtId="268" fontId="64" fillId="0" borderId="0"/>
    <xf numFmtId="42" fontId="64" fillId="0" borderId="0"/>
    <xf numFmtId="44" fontId="64" fillId="0" borderId="0"/>
    <xf numFmtId="269" fontId="64" fillId="0" borderId="0"/>
    <xf numFmtId="270" fontId="64" fillId="0" borderId="0"/>
    <xf numFmtId="271" fontId="64" fillId="0" borderId="0"/>
    <xf numFmtId="272" fontId="64" fillId="0" borderId="0"/>
    <xf numFmtId="0" fontId="236" fillId="0" borderId="0"/>
    <xf numFmtId="0" fontId="64" fillId="0" borderId="0"/>
    <xf numFmtId="0" fontId="193" fillId="11" borderId="0"/>
    <xf numFmtId="0" fontId="196" fillId="0" borderId="0"/>
    <xf numFmtId="0" fontId="64" fillId="0" borderId="130" applyAlignment="1">
      <alignment horizontal="center"/>
    </xf>
    <xf numFmtId="0" fontId="233" fillId="0" borderId="0"/>
    <xf numFmtId="0" fontId="223" fillId="0" borderId="0"/>
    <xf numFmtId="0" fontId="223" fillId="0" borderId="0"/>
    <xf numFmtId="221" fontId="114" fillId="0" borderId="0"/>
    <xf numFmtId="221" fontId="64" fillId="0" borderId="0"/>
    <xf numFmtId="0" fontId="64" fillId="0" borderId="0"/>
    <xf numFmtId="0" fontId="64" fillId="0" borderId="0"/>
    <xf numFmtId="0" fontId="32" fillId="0" borderId="0"/>
    <xf numFmtId="0" fontId="60" fillId="0" borderId="0"/>
    <xf numFmtId="0" fontId="119" fillId="0" borderId="0"/>
    <xf numFmtId="0" fontId="25" fillId="0" borderId="0"/>
    <xf numFmtId="0" fontId="25" fillId="0" borderId="0"/>
    <xf numFmtId="0" fontId="11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5" fillId="0" borderId="0"/>
    <xf numFmtId="0" fontId="32" fillId="0" borderId="0"/>
    <xf numFmtId="0" fontId="119" fillId="0" borderId="0"/>
    <xf numFmtId="0" fontId="115" fillId="0" borderId="0"/>
    <xf numFmtId="0" fontId="32" fillId="0" borderId="0"/>
    <xf numFmtId="0" fontId="115" fillId="0" borderId="0"/>
    <xf numFmtId="0" fontId="32" fillId="0" borderId="0"/>
    <xf numFmtId="0" fontId="237" fillId="0" borderId="0"/>
    <xf numFmtId="0" fontId="115" fillId="0" borderId="0"/>
    <xf numFmtId="0" fontId="32" fillId="0" borderId="0"/>
    <xf numFmtId="0" fontId="115" fillId="0" borderId="0"/>
    <xf numFmtId="0" fontId="32" fillId="0" borderId="0"/>
    <xf numFmtId="0" fontId="115" fillId="0" borderId="0"/>
    <xf numFmtId="0" fontId="32" fillId="0" borderId="0"/>
    <xf numFmtId="0" fontId="115" fillId="0" borderId="0"/>
    <xf numFmtId="0" fontId="32" fillId="0" borderId="0"/>
    <xf numFmtId="0" fontId="115" fillId="0" borderId="0"/>
    <xf numFmtId="0" fontId="32" fillId="0" borderId="0"/>
    <xf numFmtId="0" fontId="115" fillId="0" borderId="0"/>
    <xf numFmtId="0" fontId="32" fillId="0" borderId="0"/>
    <xf numFmtId="0" fontId="25" fillId="0" borderId="0"/>
    <xf numFmtId="0" fontId="1" fillId="0" borderId="0"/>
    <xf numFmtId="0" fontId="1" fillId="0" borderId="0"/>
    <xf numFmtId="0" fontId="115" fillId="0" borderId="0"/>
    <xf numFmtId="0" fontId="196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96" fillId="0" borderId="0"/>
    <xf numFmtId="0" fontId="119" fillId="0" borderId="0"/>
    <xf numFmtId="0" fontId="64" fillId="0" borderId="0"/>
    <xf numFmtId="0" fontId="119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5" fillId="0" borderId="0"/>
    <xf numFmtId="0" fontId="65" fillId="0" borderId="0"/>
    <xf numFmtId="0" fontId="76" fillId="0" borderId="0" applyAlignment="1">
      <alignment vertical="top"/>
    </xf>
    <xf numFmtId="0" fontId="32" fillId="0" borderId="0"/>
    <xf numFmtId="0" fontId="1" fillId="0" borderId="0"/>
    <xf numFmtId="0" fontId="76" fillId="0" borderId="0" applyAlignment="1">
      <alignment vertical="top"/>
    </xf>
    <xf numFmtId="0" fontId="1" fillId="0" borderId="0"/>
    <xf numFmtId="0" fontId="32" fillId="0" borderId="0"/>
    <xf numFmtId="0" fontId="57" fillId="0" borderId="0"/>
    <xf numFmtId="0" fontId="65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0"/>
    <xf numFmtId="0" fontId="6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25" fillId="0" borderId="0"/>
    <xf numFmtId="1" fontId="116" fillId="0" borderId="0"/>
    <xf numFmtId="0" fontId="57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57" fillId="0" borderId="0"/>
    <xf numFmtId="0" fontId="119" fillId="0" borderId="0"/>
    <xf numFmtId="0" fontId="119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5" fillId="0" borderId="0"/>
    <xf numFmtId="1" fontId="116" fillId="0" borderId="0"/>
    <xf numFmtId="1" fontId="116" fillId="0" borderId="0"/>
    <xf numFmtId="1" fontId="116" fillId="0" borderId="0"/>
    <xf numFmtId="1" fontId="116" fillId="0" borderId="0"/>
    <xf numFmtId="273" fontId="25" fillId="0" borderId="0"/>
    <xf numFmtId="273" fontId="25" fillId="0" borderId="0"/>
    <xf numFmtId="0" fontId="57" fillId="0" borderId="0"/>
    <xf numFmtId="0" fontId="119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5" fillId="0" borderId="0"/>
    <xf numFmtId="0" fontId="2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19" fillId="0" borderId="0"/>
    <xf numFmtId="0" fontId="6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1" fillId="0" borderId="0"/>
    <xf numFmtId="1" fontId="116" fillId="0" borderId="0"/>
    <xf numFmtId="0" fontId="25" fillId="0" borderId="0"/>
    <xf numFmtId="1" fontId="116" fillId="0" borderId="0"/>
    <xf numFmtId="1" fontId="116" fillId="0" borderId="0"/>
    <xf numFmtId="1" fontId="116" fillId="0" borderId="0"/>
    <xf numFmtId="1" fontId="11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5" fillId="0" borderId="0"/>
    <xf numFmtId="0" fontId="64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6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1" fillId="0" borderId="0"/>
    <xf numFmtId="0" fontId="6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192" fillId="0" borderId="0"/>
    <xf numFmtId="0" fontId="115" fillId="0" borderId="0"/>
    <xf numFmtId="0" fontId="115" fillId="0" borderId="0"/>
    <xf numFmtId="1" fontId="116" fillId="0" borderId="0"/>
    <xf numFmtId="0" fontId="1" fillId="0" borderId="0"/>
    <xf numFmtId="0" fontId="119" fillId="0" borderId="0"/>
    <xf numFmtId="0" fontId="239" fillId="0" borderId="0"/>
    <xf numFmtId="0" fontId="64" fillId="80" borderId="58"/>
    <xf numFmtId="0" fontId="64" fillId="15" borderId="21"/>
    <xf numFmtId="0" fontId="64" fillId="15" borderId="21"/>
    <xf numFmtId="274" fontId="231" fillId="0" borderId="96"/>
    <xf numFmtId="242" fontId="64" fillId="0" borderId="0"/>
    <xf numFmtId="230" fontId="64" fillId="0" borderId="0"/>
    <xf numFmtId="0" fontId="64" fillId="0" borderId="0"/>
    <xf numFmtId="0" fontId="64" fillId="0" borderId="0"/>
    <xf numFmtId="0" fontId="240" fillId="0" borderId="0"/>
    <xf numFmtId="0" fontId="194" fillId="0" borderId="0"/>
    <xf numFmtId="0" fontId="64" fillId="0" borderId="0"/>
    <xf numFmtId="0" fontId="64" fillId="0" borderId="0"/>
    <xf numFmtId="0" fontId="64" fillId="0" borderId="0"/>
    <xf numFmtId="0" fontId="18" fillId="13" borderId="18"/>
    <xf numFmtId="40" fontId="241" fillId="41" borderId="0" applyAlignment="1">
      <alignment horizontal="right"/>
    </xf>
    <xf numFmtId="0" fontId="242" fillId="41" borderId="40"/>
    <xf numFmtId="0" fontId="64" fillId="41" borderId="0"/>
    <xf numFmtId="0" fontId="64" fillId="0" borderId="0"/>
    <xf numFmtId="275" fontId="25" fillId="0" borderId="0"/>
    <xf numFmtId="9" fontId="64" fillId="0" borderId="0"/>
    <xf numFmtId="9" fontId="31" fillId="0" borderId="0"/>
    <xf numFmtId="9" fontId="57" fillId="0" borderId="0"/>
    <xf numFmtId="9" fontId="31" fillId="0" borderId="0"/>
    <xf numFmtId="9" fontId="31" fillId="0" borderId="0"/>
    <xf numFmtId="9" fontId="31" fillId="0" borderId="0"/>
    <xf numFmtId="9" fontId="25" fillId="0" borderId="0"/>
    <xf numFmtId="9" fontId="25" fillId="0" borderId="0"/>
    <xf numFmtId="9" fontId="25" fillId="0" borderId="0"/>
    <xf numFmtId="9" fontId="1" fillId="0" borderId="0"/>
    <xf numFmtId="9" fontId="25" fillId="0" borderId="0"/>
    <xf numFmtId="9" fontId="25" fillId="0" borderId="0"/>
    <xf numFmtId="9" fontId="25" fillId="0" borderId="0"/>
    <xf numFmtId="9" fontId="25" fillId="0" borderId="0"/>
    <xf numFmtId="9" fontId="57" fillId="0" borderId="0"/>
    <xf numFmtId="9" fontId="76" fillId="0" borderId="0"/>
    <xf numFmtId="9" fontId="196" fillId="0" borderId="0"/>
    <xf numFmtId="9" fontId="31" fillId="0" borderId="0"/>
    <xf numFmtId="9" fontId="31" fillId="0" borderId="0"/>
    <xf numFmtId="9" fontId="56" fillId="0" borderId="0"/>
    <xf numFmtId="9" fontId="58" fillId="0" borderId="0"/>
    <xf numFmtId="9" fontId="64" fillId="0" borderId="37"/>
    <xf numFmtId="187" fontId="25" fillId="0" borderId="0"/>
    <xf numFmtId="0" fontId="64" fillId="0" borderId="0"/>
    <xf numFmtId="0" fontId="64" fillId="0" borderId="0" applyAlignment="1">
      <alignment horizontal="left"/>
    </xf>
    <xf numFmtId="15" fontId="64" fillId="0" borderId="0"/>
    <xf numFmtId="4" fontId="64" fillId="0" borderId="0"/>
    <xf numFmtId="0" fontId="64" fillId="0" borderId="38" applyAlignment="1">
      <alignment horizontal="center"/>
    </xf>
    <xf numFmtId="3" fontId="64" fillId="0" borderId="0"/>
    <xf numFmtId="0" fontId="64" fillId="97" borderId="0"/>
    <xf numFmtId="195" fontId="25" fillId="0" borderId="0"/>
    <xf numFmtId="276" fontId="236" fillId="0" borderId="0"/>
    <xf numFmtId="0" fontId="64" fillId="0" borderId="0" applyAlignment="1">
      <alignment vertical="justify"/>
    </xf>
    <xf numFmtId="0" fontId="25" fillId="0" borderId="0" applyAlignment="1">
      <alignment vertical="justify"/>
    </xf>
    <xf numFmtId="0" fontId="25" fillId="0" borderId="0" applyAlignment="1">
      <alignment vertical="justify"/>
    </xf>
    <xf numFmtId="0" fontId="25" fillId="0" borderId="0" applyAlignment="1">
      <alignment vertical="justify"/>
    </xf>
    <xf numFmtId="0" fontId="25" fillId="0" borderId="0" applyAlignment="1">
      <alignment vertical="justify"/>
    </xf>
    <xf numFmtId="0" fontId="25" fillId="0" borderId="0" applyAlignment="1">
      <alignment vertical="justify"/>
    </xf>
    <xf numFmtId="0" fontId="25" fillId="0" borderId="0" applyAlignment="1">
      <alignment vertical="justify"/>
    </xf>
    <xf numFmtId="0" fontId="40" fillId="0" borderId="0"/>
    <xf numFmtId="1" fontId="25" fillId="0" borderId="92" applyAlignment="1">
      <alignment horizontal="center" vertical="center"/>
    </xf>
    <xf numFmtId="0" fontId="194" fillId="0" borderId="0"/>
    <xf numFmtId="3" fontId="64" fillId="0" borderId="47" applyAlignment="1">
      <alignment horizontal="right" wrapText="1"/>
    </xf>
    <xf numFmtId="4" fontId="123" fillId="60" borderId="57" applyAlignment="1">
      <alignment vertical="center"/>
    </xf>
    <xf numFmtId="4" fontId="124" fillId="61" borderId="57" applyAlignment="1">
      <alignment vertical="center"/>
    </xf>
    <xf numFmtId="4" fontId="123" fillId="61" borderId="57" applyAlignment="1">
      <alignment horizontal="left" vertical="center" indent="1"/>
    </xf>
    <xf numFmtId="0" fontId="123" fillId="61" borderId="57" applyAlignment="1">
      <alignment horizontal="left" vertical="top" indent="1"/>
    </xf>
    <xf numFmtId="4" fontId="76" fillId="43" borderId="57" applyAlignment="1">
      <alignment horizontal="right" vertical="center"/>
    </xf>
    <xf numFmtId="4" fontId="76" fillId="49" borderId="57" applyAlignment="1">
      <alignment horizontal="right" vertical="center"/>
    </xf>
    <xf numFmtId="4" fontId="76" fillId="63" borderId="57" applyAlignment="1">
      <alignment horizontal="right" vertical="center"/>
    </xf>
    <xf numFmtId="4" fontId="76" fillId="51" borderId="57" applyAlignment="1">
      <alignment horizontal="right" vertical="center"/>
    </xf>
    <xf numFmtId="4" fontId="76" fillId="55" borderId="57" applyAlignment="1">
      <alignment horizontal="right" vertical="center"/>
    </xf>
    <xf numFmtId="4" fontId="76" fillId="64" borderId="57" applyAlignment="1">
      <alignment horizontal="right" vertical="center"/>
    </xf>
    <xf numFmtId="4" fontId="76" fillId="65" borderId="57" applyAlignment="1">
      <alignment horizontal="right" vertical="center"/>
    </xf>
    <xf numFmtId="4" fontId="76" fillId="66" borderId="57" applyAlignment="1">
      <alignment horizontal="right" vertical="center"/>
    </xf>
    <xf numFmtId="4" fontId="76" fillId="50" borderId="57" applyAlignment="1">
      <alignment horizontal="right" vertical="center"/>
    </xf>
    <xf numFmtId="4" fontId="76" fillId="70" borderId="57" applyAlignment="1">
      <alignment horizontal="right" vertical="center"/>
    </xf>
    <xf numFmtId="0" fontId="25" fillId="69" borderId="57" applyAlignment="1">
      <alignment horizontal="left" vertical="center" indent="1"/>
    </xf>
    <xf numFmtId="0" fontId="25" fillId="69" borderId="57" applyAlignment="1">
      <alignment horizontal="left" vertical="top" indent="1"/>
    </xf>
    <xf numFmtId="0" fontId="25" fillId="62" borderId="57" applyAlignment="1">
      <alignment horizontal="left" vertical="center" indent="1"/>
    </xf>
    <xf numFmtId="0" fontId="25" fillId="62" borderId="57" applyAlignment="1">
      <alignment horizontal="left" vertical="top" indent="1"/>
    </xf>
    <xf numFmtId="0" fontId="25" fillId="71" borderId="57" applyAlignment="1">
      <alignment horizontal="left" vertical="center" indent="1"/>
    </xf>
    <xf numFmtId="0" fontId="25" fillId="71" borderId="57" applyAlignment="1">
      <alignment horizontal="left" vertical="top" indent="1"/>
    </xf>
    <xf numFmtId="0" fontId="25" fillId="72" borderId="57" applyAlignment="1">
      <alignment horizontal="left" vertical="center" indent="1"/>
    </xf>
    <xf numFmtId="0" fontId="25" fillId="72" borderId="57" applyAlignment="1">
      <alignment horizontal="left" vertical="top" indent="1"/>
    </xf>
    <xf numFmtId="4" fontId="76" fillId="59" borderId="57" applyAlignment="1">
      <alignment vertical="center"/>
    </xf>
    <xf numFmtId="4" fontId="126" fillId="59" borderId="57" applyAlignment="1">
      <alignment vertical="center"/>
    </xf>
    <xf numFmtId="4" fontId="76" fillId="59" borderId="57" applyAlignment="1">
      <alignment horizontal="left" vertical="center" indent="1"/>
    </xf>
    <xf numFmtId="0" fontId="76" fillId="59" borderId="57" applyAlignment="1">
      <alignment horizontal="left" vertical="top" indent="1"/>
    </xf>
    <xf numFmtId="4" fontId="76" fillId="68" borderId="57" applyAlignment="1">
      <alignment horizontal="right" vertical="center"/>
    </xf>
    <xf numFmtId="4" fontId="126" fillId="68" borderId="57" applyAlignment="1">
      <alignment horizontal="right" vertical="center"/>
    </xf>
    <xf numFmtId="4" fontId="76" fillId="70" borderId="57" applyAlignment="1">
      <alignment horizontal="left" vertical="center" indent="1"/>
    </xf>
    <xf numFmtId="0" fontId="76" fillId="62" borderId="57" applyAlignment="1">
      <alignment horizontal="left" vertical="top" indent="1"/>
    </xf>
    <xf numFmtId="4" fontId="128" fillId="68" borderId="57" applyAlignment="1">
      <alignment horizontal="right" vertical="center"/>
    </xf>
    <xf numFmtId="38" fontId="64" fillId="0" borderId="0"/>
    <xf numFmtId="40" fontId="64" fillId="0" borderId="0"/>
    <xf numFmtId="0" fontId="64" fillId="0" borderId="0"/>
    <xf numFmtId="0" fontId="64" fillId="0" borderId="47" applyAlignment="1">
      <alignment horizontal="centerContinuous"/>
    </xf>
    <xf numFmtId="12" fontId="243" fillId="0" borderId="130" applyAlignment="1">
      <alignment horizontal="center"/>
    </xf>
    <xf numFmtId="3" fontId="131" fillId="61" borderId="130" applyAlignment="1" applyProtection="1">
      <alignment horizontal="left" vertical="top" wrapText="1"/>
      <protection locked="0" hidden="0"/>
    </xf>
    <xf numFmtId="0" fontId="191" fillId="0" borderId="0"/>
    <xf numFmtId="43" fontId="4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6" fillId="0" borderId="0"/>
    <xf numFmtId="0" fontId="76" fillId="0" borderId="0"/>
    <xf numFmtId="0" fontId="244" fillId="0" borderId="0"/>
    <xf numFmtId="0" fontId="245" fillId="0" borderId="0"/>
    <xf numFmtId="0" fontId="246" fillId="0" borderId="0"/>
    <xf numFmtId="0" fontId="247" fillId="0" borderId="0"/>
    <xf numFmtId="0" fontId="248" fillId="0" borderId="0"/>
    <xf numFmtId="0" fontId="244" fillId="0" borderId="0"/>
    <xf numFmtId="0" fontId="235" fillId="0" borderId="0"/>
    <xf numFmtId="0" fontId="64" fillId="59" borderId="0" applyAlignment="1">
      <alignment wrapText="1"/>
    </xf>
    <xf numFmtId="3" fontId="64" fillId="0" borderId="0"/>
    <xf numFmtId="277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77" fontId="64" fillId="0" borderId="125" applyAlignment="1">
      <alignment horizontal="right" vertical="center"/>
    </xf>
    <xf numFmtId="277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77" fontId="64" fillId="0" borderId="125" applyAlignment="1">
      <alignment horizontal="right" vertical="center"/>
    </xf>
    <xf numFmtId="277" fontId="64" fillId="0" borderId="125" applyAlignment="1">
      <alignment horizontal="right" vertical="center"/>
    </xf>
    <xf numFmtId="277" fontId="64" fillId="0" borderId="125" applyAlignment="1">
      <alignment horizontal="right" vertical="center"/>
    </xf>
    <xf numFmtId="277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77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77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77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51" fontId="64" fillId="0" borderId="125" applyAlignment="1">
      <alignment horizontal="right" vertical="center"/>
    </xf>
    <xf numFmtId="277" fontId="64" fillId="0" borderId="125" applyAlignment="1">
      <alignment horizontal="right" vertical="center"/>
    </xf>
    <xf numFmtId="277" fontId="64" fillId="0" borderId="125" applyAlignment="1">
      <alignment horizontal="right" vertical="center"/>
    </xf>
    <xf numFmtId="0" fontId="249" fillId="0" borderId="0"/>
    <xf numFmtId="0" fontId="135" fillId="0" borderId="0"/>
    <xf numFmtId="278" fontId="64" fillId="0" borderId="125" applyAlignment="1">
      <alignment horizontal="center"/>
    </xf>
    <xf numFmtId="0" fontId="64" fillId="0" borderId="48"/>
    <xf numFmtId="0" fontId="240" fillId="0" borderId="0"/>
    <xf numFmtId="0" fontId="64" fillId="0" borderId="0"/>
    <xf numFmtId="40" fontId="250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3" fillId="0" borderId="22"/>
    <xf numFmtId="0" fontId="64" fillId="0" borderId="0"/>
    <xf numFmtId="0" fontId="1" fillId="0" borderId="0"/>
    <xf numFmtId="37" fontId="64" fillId="61" borderId="0"/>
    <xf numFmtId="37" fontId="64" fillId="0" borderId="0"/>
    <xf numFmtId="3" fontId="64" fillId="0" borderId="46"/>
    <xf numFmtId="6" fontId="155" fillId="0" borderId="0"/>
    <xf numFmtId="279" fontId="236" fillId="0" borderId="0"/>
    <xf numFmtId="280" fontId="64" fillId="0" borderId="0"/>
    <xf numFmtId="281" fontId="64" fillId="0" borderId="0" applyAlignment="1">
      <alignment vertical="top"/>
    </xf>
    <xf numFmtId="209" fontId="64" fillId="0" borderId="130"/>
    <xf numFmtId="0" fontId="64" fillId="0" borderId="0"/>
    <xf numFmtId="0" fontId="64" fillId="0" borderId="0"/>
    <xf numFmtId="5" fontId="64" fillId="57" borderId="94" applyAlignment="1">
      <alignment vertical="top"/>
    </xf>
    <xf numFmtId="0" fontId="64" fillId="98" borderId="130" applyAlignment="1">
      <alignment horizontal="left" vertical="center"/>
    </xf>
    <xf numFmtId="6" fontId="64" fillId="99" borderId="94"/>
    <xf numFmtId="5" fontId="64" fillId="0" borderId="94" applyAlignment="1">
      <alignment horizontal="left" vertical="top"/>
    </xf>
    <xf numFmtId="0" fontId="64" fillId="100" borderId="0" applyAlignment="1">
      <alignment horizontal="left" vertical="center"/>
    </xf>
    <xf numFmtId="5" fontId="64" fillId="0" borderId="92" applyAlignment="1">
      <alignment horizontal="left" vertical="top"/>
    </xf>
    <xf numFmtId="0" fontId="64" fillId="0" borderId="92" applyAlignment="1">
      <alignment horizontal="left" vertical="center"/>
    </xf>
    <xf numFmtId="0" fontId="64" fillId="0" borderId="0" applyAlignment="1">
      <alignment horizontal="centerContinuous" vertical="center"/>
    </xf>
    <xf numFmtId="282" fontId="64" fillId="0" borderId="0"/>
    <xf numFmtId="205" fontId="64" fillId="0" borderId="0"/>
    <xf numFmtId="0" fontId="25" fillId="0" borderId="0" applyAlignment="1">
      <alignment horizontal="centerContinuous" vertical="center"/>
    </xf>
    <xf numFmtId="0" fontId="25" fillId="0" borderId="0" applyAlignment="1">
      <alignment horizontal="centerContinuous" vertical="center"/>
    </xf>
    <xf numFmtId="0" fontId="25" fillId="0" borderId="0" applyAlignment="1">
      <alignment horizontal="centerContinuous" vertical="center"/>
    </xf>
    <xf numFmtId="0" fontId="25" fillId="0" borderId="0" applyAlignment="1">
      <alignment horizontal="centerContinuous" vertical="center"/>
    </xf>
    <xf numFmtId="0" fontId="25" fillId="0" borderId="0" applyAlignment="1">
      <alignment horizontal="centerContinuous" vertical="center"/>
    </xf>
    <xf numFmtId="0" fontId="25" fillId="0" borderId="0" applyAlignment="1">
      <alignment horizontal="centerContinuous" vertical="center"/>
    </xf>
    <xf numFmtId="282" fontId="64" fillId="0" borderId="0"/>
    <xf numFmtId="205" fontId="64" fillId="0" borderId="0"/>
    <xf numFmtId="0" fontId="21" fillId="0" borderId="0"/>
    <xf numFmtId="0" fontId="251" fillId="0" borderId="0" applyAlignment="1">
      <alignment horizontal="center" vertical="center" wrapText="1"/>
    </xf>
    <xf numFmtId="0" fontId="25" fillId="0" borderId="0"/>
    <xf numFmtId="0" fontId="25" fillId="0" borderId="0"/>
    <xf numFmtId="283" fontId="64" fillId="0" borderId="0"/>
    <xf numFmtId="284" fontId="64" fillId="0" borderId="0"/>
    <xf numFmtId="0" fontId="252" fillId="0" borderId="0"/>
    <xf numFmtId="0" fontId="64" fillId="0" borderId="0" applyAlignment="1">
      <alignment horizontal="left"/>
    </xf>
    <xf numFmtId="0" fontId="64" fillId="0" borderId="0"/>
    <xf numFmtId="0" fontId="53" fillId="80" borderId="58" applyAlignment="1">
      <alignment vertical="center"/>
    </xf>
    <xf numFmtId="0" fontId="1" fillId="0" borderId="0"/>
    <xf numFmtId="195" fontId="58" fillId="0" borderId="0"/>
    <xf numFmtId="0" fontId="1" fillId="0" borderId="0"/>
    <xf numFmtId="0" fontId="119" fillId="0" borderId="0"/>
    <xf numFmtId="187" fontId="119" fillId="0" borderId="0"/>
    <xf numFmtId="187" fontId="64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187" fontId="25" fillId="0" borderId="0"/>
    <xf numFmtId="0" fontId="253" fillId="79" borderId="32"/>
    <xf numFmtId="0" fontId="254" fillId="0" borderId="33"/>
    <xf numFmtId="9" fontId="64" fillId="0" borderId="0"/>
    <xf numFmtId="0" fontId="64" fillId="0" borderId="40"/>
    <xf numFmtId="0" fontId="255" fillId="43" borderId="0"/>
    <xf numFmtId="0" fontId="256" fillId="81" borderId="59"/>
    <xf numFmtId="0" fontId="64" fillId="56" borderId="59"/>
    <xf numFmtId="0" fontId="119" fillId="81" borderId="59"/>
    <xf numFmtId="0" fontId="257" fillId="81" borderId="54"/>
    <xf numFmtId="0" fontId="64" fillId="56" borderId="54"/>
    <xf numFmtId="0" fontId="119" fillId="81" borderId="54"/>
    <xf numFmtId="0" fontId="258" fillId="0" borderId="0"/>
    <xf numFmtId="0" fontId="259" fillId="0" borderId="0"/>
    <xf numFmtId="0" fontId="260" fillId="0" borderId="0"/>
    <xf numFmtId="0" fontId="64" fillId="0" borderId="0"/>
    <xf numFmtId="285" fontId="261" fillId="0" borderId="0"/>
    <xf numFmtId="0" fontId="262" fillId="44" borderId="0"/>
    <xf numFmtId="0" fontId="263" fillId="47" borderId="54"/>
    <xf numFmtId="0" fontId="264" fillId="60" borderId="0"/>
    <xf numFmtId="0" fontId="265" fillId="0" borderId="60"/>
    <xf numFmtId="0" fontId="64" fillId="0" borderId="49"/>
    <xf numFmtId="0" fontId="119" fillId="0" borderId="6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13" fillId="78" borderId="0"/>
    <xf numFmtId="0" fontId="64" fillId="54" borderId="0"/>
    <xf numFmtId="0" fontId="119" fillId="78" borderId="0"/>
    <xf numFmtId="0" fontId="213" fillId="63" borderId="0"/>
    <xf numFmtId="0" fontId="213" fillId="65" borderId="0"/>
    <xf numFmtId="0" fontId="213" fillId="53" borderId="0"/>
    <xf numFmtId="0" fontId="64" fillId="101" borderId="0"/>
    <xf numFmtId="0" fontId="119" fillId="53" borderId="0"/>
    <xf numFmtId="0" fontId="213" fillId="54" borderId="0"/>
    <xf numFmtId="0" fontId="213" fillId="64" borderId="0"/>
    <xf numFmtId="0" fontId="25" fillId="80" borderId="58"/>
    <xf numFmtId="0" fontId="25" fillId="80" borderId="58"/>
    <xf numFmtId="0" fontId="64" fillId="0" borderId="34"/>
    <xf numFmtId="0" fontId="64" fillId="0" borderId="50"/>
    <xf numFmtId="0" fontId="119" fillId="0" borderId="34"/>
    <xf numFmtId="0" fontId="64" fillId="0" borderId="35"/>
    <xf numFmtId="0" fontId="64" fillId="0" borderId="35"/>
    <xf numFmtId="0" fontId="119" fillId="0" borderId="35"/>
    <xf numFmtId="0" fontId="64" fillId="0" borderId="36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119" fillId="0" borderId="36"/>
    <xf numFmtId="0" fontId="266" fillId="0" borderId="0"/>
    <xf numFmtId="0" fontId="64" fillId="0" borderId="0"/>
    <xf numFmtId="0" fontId="119" fillId="0" borderId="0"/>
    <xf numFmtId="0" fontId="267" fillId="0" borderId="0"/>
    <xf numFmtId="0" fontId="267" fillId="0" borderId="0"/>
    <xf numFmtId="0" fontId="121" fillId="0" borderId="0" applyAlignment="1">
      <alignment vertical="center"/>
    </xf>
    <xf numFmtId="0" fontId="268" fillId="0" borderId="0"/>
    <xf numFmtId="244" fontId="40" fillId="0" borderId="0"/>
    <xf numFmtId="244" fontId="40" fillId="0" borderId="0"/>
    <xf numFmtId="244" fontId="40" fillId="0" borderId="0"/>
    <xf numFmtId="43" fontId="40" fillId="0" borderId="0"/>
    <xf numFmtId="230" fontId="64" fillId="0" borderId="0"/>
    <xf numFmtId="0" fontId="40" fillId="0" borderId="0"/>
    <xf numFmtId="9" fontId="269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258" fontId="191" fillId="0" borderId="0"/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1" fillId="47" borderId="54" applyAlignment="1">
      <alignment vertical="center"/>
    </xf>
    <xf numFmtId="0" fontId="162" fillId="81" borderId="59" applyAlignment="1">
      <alignment vertical="center"/>
    </xf>
    <xf numFmtId="195" fontId="270" fillId="0" borderId="0"/>
    <xf numFmtId="187" fontId="270" fillId="0" borderId="0"/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187" fontId="64" fillId="0" borderId="0"/>
    <xf numFmtId="195" fontId="64" fillId="0" borderId="0"/>
    <xf numFmtId="0" fontId="64" fillId="102" borderId="0" applyAlignment="1" applyProtection="1">
      <alignment horizontal="center" vertical="center"/>
      <protection locked="1" hidden="1"/>
    </xf>
    <xf numFmtId="187" fontId="25" fillId="0" borderId="0"/>
    <xf numFmtId="0" fontId="25" fillId="0" borderId="0"/>
    <xf numFmtId="0" fontId="119" fillId="0" borderId="0"/>
    <xf numFmtId="195" fontId="64" fillId="0" borderId="0"/>
    <xf numFmtId="187" fontId="64" fillId="0" borderId="0"/>
    <xf numFmtId="286" fontId="64" fillId="0" borderId="0"/>
    <xf numFmtId="287" fontId="64" fillId="0" borderId="0"/>
    <xf numFmtId="0" fontId="64" fillId="0" borderId="0" applyAlignment="1" applyProtection="1">
      <alignment vertical="top"/>
      <protection locked="0" hidden="0"/>
    </xf>
    <xf numFmtId="0" fontId="180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288" fontId="270" fillId="0" borderId="0"/>
    <xf numFmtId="6" fontId="197" fillId="0" borderId="0"/>
    <xf numFmtId="289" fontId="270" fillId="0" borderId="0"/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9" fillId="0" borderId="60" applyAlignment="1">
      <alignment vertical="center"/>
    </xf>
    <xf numFmtId="217" fontId="271" fillId="0" borderId="125" applyAlignment="1">
      <alignment horizontal="center"/>
    </xf>
    <xf numFmtId="187" fontId="58" fillId="0" borderId="0"/>
    <xf numFmtId="0" fontId="58" fillId="0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17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1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5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29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3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37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18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2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26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0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4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290" fontId="1" fillId="38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7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43" fontId="31" fillId="0" borderId="0"/>
    <xf numFmtId="43" fontId="31" fillId="0" borderId="0"/>
    <xf numFmtId="43" fontId="31" fillId="0" borderId="0"/>
    <xf numFmtId="187" fontId="1" fillId="0" borderId="0"/>
    <xf numFmtId="43" fontId="1" fillId="0" borderId="0"/>
    <xf numFmtId="187" fontId="1" fillId="0" borderId="0"/>
    <xf numFmtId="187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54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6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61" fillId="0" borderId="0"/>
    <xf numFmtId="187" fontId="61" fillId="0" borderId="0"/>
    <xf numFmtId="187" fontId="64" fillId="0" borderId="0"/>
    <xf numFmtId="187" fontId="64" fillId="0" borderId="0"/>
    <xf numFmtId="206" fontId="25" fillId="0" borderId="0"/>
    <xf numFmtId="206" fontId="25" fillId="0" borderId="0"/>
    <xf numFmtId="43" fontId="60" fillId="0" borderId="0"/>
    <xf numFmtId="187" fontId="58" fillId="0" borderId="0"/>
    <xf numFmtId="187" fontId="58" fillId="0" borderId="0"/>
    <xf numFmtId="43" fontId="62" fillId="0" borderId="0"/>
    <xf numFmtId="43" fontId="62" fillId="0" borderId="0"/>
    <xf numFmtId="187" fontId="54" fillId="0" borderId="0"/>
    <xf numFmtId="187" fontId="54" fillId="0" borderId="0"/>
    <xf numFmtId="43" fontId="65" fillId="0" borderId="0"/>
    <xf numFmtId="43" fontId="62" fillId="0" borderId="0"/>
    <xf numFmtId="43" fontId="6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25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3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0" fontId="1" fillId="0" borderId="0"/>
    <xf numFmtId="290" fontId="1" fillId="0" borderId="0"/>
    <xf numFmtId="0" fontId="1" fillId="0" borderId="0"/>
    <xf numFmtId="290" fontId="1" fillId="0" borderId="0"/>
    <xf numFmtId="0" fontId="1" fillId="0" borderId="0"/>
    <xf numFmtId="290" fontId="1" fillId="0" borderId="0"/>
    <xf numFmtId="0" fontId="1" fillId="0" borderId="0"/>
    <xf numFmtId="290" fontId="1" fillId="0" borderId="0"/>
    <xf numFmtId="0" fontId="1" fillId="0" borderId="0"/>
    <xf numFmtId="290" fontId="1" fillId="0" borderId="0"/>
    <xf numFmtId="0" fontId="1" fillId="0" borderId="0"/>
    <xf numFmtId="290" fontId="1" fillId="0" borderId="0"/>
    <xf numFmtId="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290" fontId="1" fillId="15" borderId="21"/>
    <xf numFmtId="43" fontId="272" fillId="0" borderId="0"/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0" fontId="273" fillId="19" borderId="0"/>
    <xf numFmtId="0" fontId="273" fillId="23" borderId="0"/>
    <xf numFmtId="0" fontId="273" fillId="27" borderId="0"/>
    <xf numFmtId="0" fontId="273" fillId="31" borderId="0"/>
    <xf numFmtId="0" fontId="273" fillId="35" borderId="0"/>
    <xf numFmtId="0" fontId="273" fillId="39" borderId="0"/>
    <xf numFmtId="0" fontId="273" fillId="16" borderId="0"/>
    <xf numFmtId="0" fontId="273" fillId="20" borderId="0"/>
    <xf numFmtId="0" fontId="273" fillId="24" borderId="0"/>
    <xf numFmtId="0" fontId="273" fillId="28" borderId="0"/>
    <xf numFmtId="0" fontId="273" fillId="32" borderId="0"/>
    <xf numFmtId="0" fontId="273" fillId="36" borderId="0"/>
    <xf numFmtId="0" fontId="274" fillId="10" borderId="0"/>
    <xf numFmtId="5" fontId="219" fillId="0" borderId="131"/>
    <xf numFmtId="0" fontId="275" fillId="13" borderId="17"/>
    <xf numFmtId="3" fontId="155" fillId="0" borderId="53"/>
    <xf numFmtId="0" fontId="276" fillId="14" borderId="20"/>
    <xf numFmtId="43" fontId="58" fillId="0" borderId="0"/>
    <xf numFmtId="0" fontId="277" fillId="0" borderId="0"/>
    <xf numFmtId="0" fontId="85" fillId="0" borderId="53" applyAlignment="1">
      <alignment horizontal="center" vertical="justify" wrapText="1"/>
    </xf>
    <xf numFmtId="0" fontId="85" fillId="0" borderId="53" applyAlignment="1">
      <alignment horizontal="centerContinuous" vertical="justify" wrapText="1"/>
    </xf>
    <xf numFmtId="0" fontId="278" fillId="9" borderId="0"/>
    <xf numFmtId="0" fontId="279" fillId="0" borderId="34"/>
    <xf numFmtId="0" fontId="280" fillId="0" borderId="35"/>
    <xf numFmtId="0" fontId="266" fillId="0" borderId="36"/>
    <xf numFmtId="0" fontId="281" fillId="0" borderId="0"/>
    <xf numFmtId="10" fontId="282" fillId="59" borderId="53"/>
    <xf numFmtId="0" fontId="283" fillId="12" borderId="17"/>
    <xf numFmtId="0" fontId="284" fillId="0" borderId="19"/>
    <xf numFmtId="0" fontId="285" fillId="11" borderId="0"/>
    <xf numFmtId="0" fontId="57" fillId="0" borderId="0"/>
    <xf numFmtId="0" fontId="57" fillId="0" borderId="0"/>
    <xf numFmtId="274" fontId="231" fillId="0" borderId="96"/>
    <xf numFmtId="0" fontId="286" fillId="13" borderId="18"/>
    <xf numFmtId="9" fontId="57" fillId="0" borderId="0"/>
    <xf numFmtId="9" fontId="57" fillId="0" borderId="0"/>
    <xf numFmtId="9" fontId="57" fillId="0" borderId="0"/>
    <xf numFmtId="4" fontId="123" fillId="60" borderId="57" applyAlignment="1">
      <alignment vertical="center"/>
    </xf>
    <xf numFmtId="4" fontId="124" fillId="61" borderId="57" applyAlignment="1">
      <alignment vertical="center"/>
    </xf>
    <xf numFmtId="4" fontId="123" fillId="61" borderId="57" applyAlignment="1">
      <alignment horizontal="left" vertical="center" indent="1"/>
    </xf>
    <xf numFmtId="0" fontId="123" fillId="61" borderId="57" applyAlignment="1">
      <alignment horizontal="left" vertical="top" indent="1"/>
    </xf>
    <xf numFmtId="4" fontId="76" fillId="43" borderId="57" applyAlignment="1">
      <alignment horizontal="right" vertical="center"/>
    </xf>
    <xf numFmtId="4" fontId="76" fillId="49" borderId="57" applyAlignment="1">
      <alignment horizontal="right" vertical="center"/>
    </xf>
    <xf numFmtId="4" fontId="76" fillId="63" borderId="57" applyAlignment="1">
      <alignment horizontal="right" vertical="center"/>
    </xf>
    <xf numFmtId="4" fontId="76" fillId="51" borderId="57" applyAlignment="1">
      <alignment horizontal="right" vertical="center"/>
    </xf>
    <xf numFmtId="4" fontId="76" fillId="55" borderId="57" applyAlignment="1">
      <alignment horizontal="right" vertical="center"/>
    </xf>
    <xf numFmtId="4" fontId="76" fillId="64" borderId="57" applyAlignment="1">
      <alignment horizontal="right" vertical="center"/>
    </xf>
    <xf numFmtId="4" fontId="76" fillId="65" borderId="57" applyAlignment="1">
      <alignment horizontal="right" vertical="center"/>
    </xf>
    <xf numFmtId="4" fontId="76" fillId="66" borderId="57" applyAlignment="1">
      <alignment horizontal="right" vertical="center"/>
    </xf>
    <xf numFmtId="4" fontId="76" fillId="50" borderId="57" applyAlignment="1">
      <alignment horizontal="right" vertical="center"/>
    </xf>
    <xf numFmtId="4" fontId="76" fillId="70" borderId="57" applyAlignment="1">
      <alignment horizontal="right" vertical="center"/>
    </xf>
    <xf numFmtId="0" fontId="25" fillId="69" borderId="57" applyAlignment="1">
      <alignment horizontal="left" vertical="center" indent="1"/>
    </xf>
    <xf numFmtId="0" fontId="25" fillId="69" borderId="57" applyAlignment="1">
      <alignment horizontal="left" vertical="top" indent="1"/>
    </xf>
    <xf numFmtId="0" fontId="25" fillId="62" borderId="57" applyAlignment="1">
      <alignment horizontal="left" vertical="center" indent="1"/>
    </xf>
    <xf numFmtId="0" fontId="25" fillId="62" borderId="57" applyAlignment="1">
      <alignment horizontal="left" vertical="top" indent="1"/>
    </xf>
    <xf numFmtId="0" fontId="25" fillId="71" borderId="57" applyAlignment="1">
      <alignment horizontal="left" vertical="center" indent="1"/>
    </xf>
    <xf numFmtId="0" fontId="25" fillId="71" borderId="57" applyAlignment="1">
      <alignment horizontal="left" vertical="top" indent="1"/>
    </xf>
    <xf numFmtId="0" fontId="25" fillId="72" borderId="57" applyAlignment="1">
      <alignment horizontal="left" vertical="center" indent="1"/>
    </xf>
    <xf numFmtId="0" fontId="25" fillId="72" borderId="57" applyAlignment="1">
      <alignment horizontal="left" vertical="top" indent="1"/>
    </xf>
    <xf numFmtId="4" fontId="76" fillId="59" borderId="57" applyAlignment="1">
      <alignment vertical="center"/>
    </xf>
    <xf numFmtId="4" fontId="126" fillId="59" borderId="57" applyAlignment="1">
      <alignment vertical="center"/>
    </xf>
    <xf numFmtId="4" fontId="76" fillId="59" borderId="57" applyAlignment="1">
      <alignment horizontal="left" vertical="center" indent="1"/>
    </xf>
    <xf numFmtId="0" fontId="76" fillId="59" borderId="57" applyAlignment="1">
      <alignment horizontal="left" vertical="top" indent="1"/>
    </xf>
    <xf numFmtId="4" fontId="76" fillId="68" borderId="57" applyAlignment="1">
      <alignment horizontal="right" vertical="center"/>
    </xf>
    <xf numFmtId="4" fontId="126" fillId="68" borderId="57" applyAlignment="1">
      <alignment horizontal="right" vertical="center"/>
    </xf>
    <xf numFmtId="4" fontId="76" fillId="70" borderId="57" applyAlignment="1">
      <alignment horizontal="left" vertical="center" indent="1"/>
    </xf>
    <xf numFmtId="0" fontId="76" fillId="62" borderId="57" applyAlignment="1">
      <alignment horizontal="left" vertical="top" indent="1"/>
    </xf>
    <xf numFmtId="4" fontId="128" fillId="68" borderId="57" applyAlignment="1">
      <alignment horizontal="right" vertical="center"/>
    </xf>
    <xf numFmtId="3" fontId="131" fillId="61" borderId="53" applyAlignment="1" applyProtection="1">
      <alignment horizontal="left" vertical="top" wrapText="1"/>
      <protection locked="0" hidden="0"/>
    </xf>
    <xf numFmtId="0" fontId="76" fillId="0" borderId="0" applyAlignment="1">
      <alignment vertical="top"/>
    </xf>
    <xf numFmtId="0" fontId="287" fillId="0" borderId="0"/>
    <xf numFmtId="0" fontId="53" fillId="80" borderId="58" applyAlignment="1">
      <alignment vertical="center"/>
    </xf>
    <xf numFmtId="0" fontId="256" fillId="81" borderId="59"/>
    <xf numFmtId="0" fontId="257" fillId="81" borderId="54"/>
    <xf numFmtId="0" fontId="263" fillId="47" borderId="54"/>
    <xf numFmtId="0" fontId="265" fillId="0" borderId="60"/>
    <xf numFmtId="0" fontId="25" fillId="80" borderId="58"/>
    <xf numFmtId="0" fontId="25" fillId="80" borderId="58"/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0" fillId="80" borderId="58" applyAlignment="1">
      <alignment vertical="center"/>
    </xf>
    <xf numFmtId="0" fontId="161" fillId="47" borderId="54" applyAlignment="1">
      <alignment vertical="center"/>
    </xf>
    <xf numFmtId="0" fontId="162" fillId="81" borderId="59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64" fillId="0" borderId="60" applyAlignment="1">
      <alignment vertical="center"/>
    </xf>
    <xf numFmtId="0" fontId="180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1" fillId="81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6" fillId="47" borderId="54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7" fillId="81" borderId="59" applyAlignment="1">
      <alignment vertical="center"/>
    </xf>
    <xf numFmtId="0" fontId="189" fillId="0" borderId="60" applyAlignment="1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291" fontId="52" fillId="56" borderId="0" applyAlignment="1">
      <alignment vertical="top"/>
    </xf>
    <xf numFmtId="292" fontId="52" fillId="0" borderId="0"/>
    <xf numFmtId="41" fontId="58" fillId="0" borderId="0"/>
    <xf numFmtId="41" fontId="58" fillId="0" borderId="0"/>
    <xf numFmtId="196" fontId="55" fillId="0" borderId="0"/>
    <xf numFmtId="43" fontId="57" fillId="0" borderId="0"/>
    <xf numFmtId="43" fontId="57" fillId="0" borderId="0"/>
    <xf numFmtId="43" fontId="55" fillId="0" borderId="0"/>
    <xf numFmtId="43" fontId="55" fillId="0" borderId="0"/>
    <xf numFmtId="43" fontId="55" fillId="0" borderId="0"/>
    <xf numFmtId="43" fontId="25" fillId="0" borderId="0"/>
    <xf numFmtId="234" fontId="55" fillId="0" borderId="0"/>
    <xf numFmtId="234" fontId="55" fillId="0" borderId="0"/>
    <xf numFmtId="196" fontId="58" fillId="0" borderId="0"/>
    <xf numFmtId="196" fontId="58" fillId="0" borderId="0"/>
    <xf numFmtId="43" fontId="25" fillId="0" borderId="0"/>
    <xf numFmtId="3" fontId="25" fillId="0" borderId="0"/>
    <xf numFmtId="0" fontId="52" fillId="56" borderId="26" applyAlignment="1">
      <alignment horizontal="right"/>
    </xf>
    <xf numFmtId="0" fontId="25" fillId="0" borderId="0"/>
    <xf numFmtId="0" fontId="25" fillId="0" borderId="0"/>
    <xf numFmtId="3" fontId="25" fillId="0" borderId="0"/>
    <xf numFmtId="14" fontId="76" fillId="0" borderId="0"/>
    <xf numFmtId="14" fontId="7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2" fontId="25" fillId="0" borderId="0"/>
    <xf numFmtId="2" fontId="25" fillId="0" borderId="0"/>
    <xf numFmtId="0" fontId="85" fillId="0" borderId="53" applyAlignment="1">
      <alignment horizontal="center" vertical="justify" wrapText="1"/>
    </xf>
    <xf numFmtId="0" fontId="85" fillId="0" borderId="53" applyAlignment="1">
      <alignment horizontal="centerContinuous" vertical="justify" wrapText="1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2" fillId="0" borderId="0"/>
    <xf numFmtId="0" fontId="55" fillId="0" borderId="0"/>
    <xf numFmtId="0" fontId="55" fillId="0" borderId="0"/>
    <xf numFmtId="0" fontId="25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25" fillId="0" borderId="0"/>
    <xf numFmtId="0" fontId="25" fillId="0" borderId="0"/>
    <xf numFmtId="0" fontId="25" fillId="0" borderId="0"/>
    <xf numFmtId="0" fontId="40" fillId="0" borderId="0"/>
    <xf numFmtId="0" fontId="40" fillId="0" borderId="0"/>
    <xf numFmtId="0" fontId="1" fillId="15" borderId="21"/>
    <xf numFmtId="0" fontId="54" fillId="15" borderId="21"/>
    <xf numFmtId="0" fontId="288" fillId="15" borderId="21"/>
    <xf numFmtId="0" fontId="52" fillId="56" borderId="0" applyProtection="1">
      <protection locked="0" hidden="0"/>
    </xf>
    <xf numFmtId="293" fontId="52" fillId="56" borderId="0" applyAlignment="1">
      <alignment vertical="top"/>
    </xf>
    <xf numFmtId="294" fontId="52" fillId="0" borderId="0"/>
    <xf numFmtId="0" fontId="25" fillId="0" borderId="0"/>
    <xf numFmtId="0" fontId="25" fillId="0" borderId="0"/>
    <xf numFmtId="9" fontId="25" fillId="0" borderId="0"/>
    <xf numFmtId="9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" fontId="76" fillId="68" borderId="0" applyAlignment="1">
      <alignment horizontal="left" vertical="center" indent="1"/>
    </xf>
    <xf numFmtId="4" fontId="76" fillId="68" borderId="0" applyAlignment="1">
      <alignment horizontal="left" vertical="center" indent="1"/>
    </xf>
    <xf numFmtId="4" fontId="76" fillId="68" borderId="0" applyAlignment="1">
      <alignment horizontal="left" vertical="center" indent="1"/>
    </xf>
    <xf numFmtId="4" fontId="76" fillId="68" borderId="0" applyAlignment="1">
      <alignment horizontal="left" vertical="center" indent="1"/>
    </xf>
    <xf numFmtId="4" fontId="76" fillId="62" borderId="0" applyAlignment="1">
      <alignment horizontal="left" vertical="center" indent="1"/>
    </xf>
    <xf numFmtId="4" fontId="76" fillId="62" borderId="0" applyAlignment="1">
      <alignment horizontal="left" vertical="center" indent="1"/>
    </xf>
    <xf numFmtId="0" fontId="25" fillId="59" borderId="0"/>
    <xf numFmtId="3" fontId="25" fillId="0" borderId="0"/>
    <xf numFmtId="0" fontId="25" fillId="59" borderId="0"/>
    <xf numFmtId="3" fontId="25" fillId="0" borderId="0"/>
    <xf numFmtId="0" fontId="25" fillId="75" borderId="0"/>
    <xf numFmtId="3" fontId="25" fillId="0" borderId="0"/>
    <xf numFmtId="3" fontId="25" fillId="0" borderId="0"/>
    <xf numFmtId="43" fontId="40" fillId="0" borderId="0"/>
    <xf numFmtId="49" fontId="76" fillId="0" borderId="0"/>
    <xf numFmtId="49" fontId="76" fillId="0" borderId="0"/>
    <xf numFmtId="0" fontId="25" fillId="0" borderId="0"/>
    <xf numFmtId="0" fontId="25" fillId="0" borderId="0"/>
    <xf numFmtId="230" fontId="25" fillId="0" borderId="0"/>
    <xf numFmtId="230" fontId="25" fillId="0" borderId="0"/>
    <xf numFmtId="3" fontId="289" fillId="0" borderId="52" applyAlignment="1">
      <alignment horizontal="center"/>
    </xf>
    <xf numFmtId="0" fontId="221" fillId="0" borderId="0"/>
    <xf numFmtId="43" fontId="40" fillId="0" borderId="0"/>
    <xf numFmtId="0" fontId="27" fillId="0" borderId="0"/>
    <xf numFmtId="0" fontId="193" fillId="11" borderId="0"/>
    <xf numFmtId="0" fontId="23" fillId="19" borderId="0"/>
    <xf numFmtId="0" fontId="23" fillId="23" borderId="0"/>
    <xf numFmtId="0" fontId="23" fillId="27" borderId="0"/>
    <xf numFmtId="0" fontId="23" fillId="31" borderId="0"/>
    <xf numFmtId="0" fontId="23" fillId="35" borderId="0"/>
    <xf numFmtId="0" fontId="23" fillId="39" borderId="0"/>
    <xf numFmtId="0" fontId="25" fillId="0" borderId="0"/>
    <xf numFmtId="0" fontId="25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43" fontId="1" fillId="0" borderId="0"/>
    <xf numFmtId="43" fontId="1" fillId="0" borderId="0"/>
    <xf numFmtId="290" fontId="25" fillId="0" borderId="0"/>
    <xf numFmtId="290" fontId="31" fillId="0" borderId="0"/>
    <xf numFmtId="290" fontId="25" fillId="0" borderId="0"/>
    <xf numFmtId="0" fontId="1" fillId="0" borderId="0"/>
    <xf numFmtId="290" fontId="1" fillId="0" borderId="0"/>
    <xf numFmtId="29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90" fontId="25" fillId="0" borderId="0"/>
    <xf numFmtId="0" fontId="1" fillId="0" borderId="0"/>
    <xf numFmtId="0" fontId="1" fillId="0" borderId="0"/>
    <xf numFmtId="290" fontId="1" fillId="0" borderId="0"/>
    <xf numFmtId="290" fontId="1" fillId="0" borderId="0"/>
    <xf numFmtId="290" fontId="1" fillId="0" borderId="0"/>
    <xf numFmtId="0" fontId="1" fillId="0" borderId="0"/>
    <xf numFmtId="0" fontId="1" fillId="0" borderId="0"/>
    <xf numFmtId="0" fontId="1" fillId="0" borderId="0"/>
    <xf numFmtId="290" fontId="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9" fontId="31" fillId="0" borderId="0"/>
    <xf numFmtId="187" fontId="1" fillId="0" borderId="0"/>
    <xf numFmtId="187" fontId="1" fillId="0" borderId="0"/>
    <xf numFmtId="0" fontId="219" fillId="0" borderId="0"/>
    <xf numFmtId="0" fontId="25" fillId="0" borderId="0"/>
    <xf numFmtId="0" fontId="25" fillId="0" borderId="0"/>
    <xf numFmtId="10" fontId="290" fillId="0" borderId="0"/>
    <xf numFmtId="10" fontId="290" fillId="0" borderId="0"/>
    <xf numFmtId="10" fontId="290" fillId="0" borderId="0"/>
    <xf numFmtId="39" fontId="291" fillId="0" borderId="0"/>
    <xf numFmtId="39" fontId="291" fillId="0" borderId="0"/>
    <xf numFmtId="10" fontId="290" fillId="0" borderId="0"/>
    <xf numFmtId="9" fontId="121" fillId="0" borderId="0"/>
    <xf numFmtId="0" fontId="291" fillId="0" borderId="0"/>
    <xf numFmtId="164" fontId="121" fillId="0" borderId="0"/>
    <xf numFmtId="0" fontId="291" fillId="0" borderId="0"/>
    <xf numFmtId="10" fontId="121" fillId="0" borderId="0"/>
    <xf numFmtId="39" fontId="291" fillId="0" borderId="0"/>
    <xf numFmtId="0" fontId="292" fillId="44" borderId="0" applyAlignment="1">
      <alignment vertical="center"/>
    </xf>
    <xf numFmtId="295" fontId="121" fillId="0" borderId="0"/>
    <xf numFmtId="295" fontId="121" fillId="0" borderId="0"/>
    <xf numFmtId="0" fontId="293" fillId="0" borderId="0" applyAlignment="1" applyProtection="1">
      <alignment vertical="top"/>
      <protection locked="0" hidden="0"/>
    </xf>
    <xf numFmtId="0" fontId="294" fillId="0" borderId="34" applyAlignment="1">
      <alignment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188" fontId="28" fillId="0" borderId="53" applyAlignment="1">
      <alignment horizontal="right" vertical="center"/>
    </xf>
    <xf numFmtId="0" fontId="295" fillId="0" borderId="0"/>
    <xf numFmtId="0" fontId="296" fillId="0" borderId="0" applyAlignment="1">
      <alignment vertical="center"/>
    </xf>
    <xf numFmtId="273" fontId="30" fillId="0" borderId="0"/>
    <xf numFmtId="0" fontId="297" fillId="79" borderId="32" applyAlignment="1">
      <alignment vertical="center"/>
    </xf>
    <xf numFmtId="0" fontId="298" fillId="0" borderId="33" applyAlignment="1">
      <alignment vertical="center"/>
    </xf>
    <xf numFmtId="0" fontId="299" fillId="78" borderId="0" applyAlignment="1">
      <alignment vertical="center"/>
    </xf>
    <xf numFmtId="0" fontId="299" fillId="63" borderId="0" applyAlignment="1">
      <alignment vertical="center"/>
    </xf>
    <xf numFmtId="0" fontId="299" fillId="65" borderId="0" applyAlignment="1">
      <alignment vertical="center"/>
    </xf>
    <xf numFmtId="0" fontId="299" fillId="53" borderId="0" applyAlignment="1">
      <alignment vertical="center"/>
    </xf>
    <xf numFmtId="0" fontId="299" fillId="54" borderId="0" applyAlignment="1">
      <alignment vertical="center"/>
    </xf>
    <xf numFmtId="0" fontId="299" fillId="64" borderId="0" applyAlignment="1">
      <alignment vertical="center"/>
    </xf>
    <xf numFmtId="0" fontId="300" fillId="43" borderId="0" applyAlignment="1">
      <alignment vertical="center"/>
    </xf>
    <xf numFmtId="164" fontId="121" fillId="0" borderId="0"/>
    <xf numFmtId="0" fontId="121" fillId="0" borderId="0"/>
    <xf numFmtId="0" fontId="301" fillId="0" borderId="0"/>
    <xf numFmtId="0" fontId="302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2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25" fillId="0" borderId="0"/>
    <xf numFmtId="0" fontId="302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25" fillId="0" borderId="0"/>
    <xf numFmtId="0" fontId="191" fillId="0" borderId="0"/>
    <xf numFmtId="296" fontId="282" fillId="0" borderId="0" applyAlignment="1">
      <alignment horizontal="right"/>
    </xf>
    <xf numFmtId="297" fontId="121" fillId="0" borderId="0"/>
    <xf numFmtId="298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304" fillId="42" borderId="0" applyAlignment="1">
      <alignment vertical="center"/>
    </xf>
    <xf numFmtId="0" fontId="304" fillId="43" borderId="0" applyAlignment="1">
      <alignment vertical="center"/>
    </xf>
    <xf numFmtId="0" fontId="304" fillId="44" borderId="0" applyAlignment="1">
      <alignment vertical="center"/>
    </xf>
    <xf numFmtId="0" fontId="304" fillId="45" borderId="0" applyAlignment="1">
      <alignment vertical="center"/>
    </xf>
    <xf numFmtId="0" fontId="304" fillId="46" borderId="0" applyAlignment="1">
      <alignment vertical="center"/>
    </xf>
    <xf numFmtId="0" fontId="304" fillId="47" borderId="0" applyAlignment="1">
      <alignment vertical="center"/>
    </xf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273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273" fontId="1" fillId="17" borderId="0"/>
    <xf numFmtId="0" fontId="1" fillId="17" borderId="0"/>
    <xf numFmtId="0" fontId="1" fillId="17" borderId="0"/>
    <xf numFmtId="273" fontId="1" fillId="17" borderId="0"/>
    <xf numFmtId="0" fontId="1" fillId="17" borderId="0"/>
    <xf numFmtId="0" fontId="1" fillId="17" borderId="0"/>
    <xf numFmtId="273" fontId="1" fillId="17" borderId="0"/>
    <xf numFmtId="0" fontId="1" fillId="17" borderId="0"/>
    <xf numFmtId="0" fontId="1" fillId="17" borderId="0"/>
    <xf numFmtId="273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273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273" fontId="1" fillId="21" borderId="0"/>
    <xf numFmtId="0" fontId="1" fillId="21" borderId="0"/>
    <xf numFmtId="0" fontId="1" fillId="21" borderId="0"/>
    <xf numFmtId="273" fontId="1" fillId="21" borderId="0"/>
    <xf numFmtId="0" fontId="1" fillId="21" borderId="0"/>
    <xf numFmtId="0" fontId="1" fillId="21" borderId="0"/>
    <xf numFmtId="273" fontId="1" fillId="21" borderId="0"/>
    <xf numFmtId="0" fontId="1" fillId="21" borderId="0"/>
    <xf numFmtId="0" fontId="1" fillId="21" borderId="0"/>
    <xf numFmtId="273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273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273" fontId="1" fillId="25" borderId="0"/>
    <xf numFmtId="0" fontId="1" fillId="25" borderId="0"/>
    <xf numFmtId="0" fontId="1" fillId="25" borderId="0"/>
    <xf numFmtId="273" fontId="1" fillId="25" borderId="0"/>
    <xf numFmtId="0" fontId="1" fillId="25" borderId="0"/>
    <xf numFmtId="0" fontId="1" fillId="25" borderId="0"/>
    <xf numFmtId="273" fontId="1" fillId="25" borderId="0"/>
    <xf numFmtId="0" fontId="1" fillId="25" borderId="0"/>
    <xf numFmtId="0" fontId="1" fillId="25" borderId="0"/>
    <xf numFmtId="273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273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273" fontId="1" fillId="29" borderId="0"/>
    <xf numFmtId="0" fontId="1" fillId="29" borderId="0"/>
    <xf numFmtId="0" fontId="1" fillId="29" borderId="0"/>
    <xf numFmtId="273" fontId="1" fillId="29" borderId="0"/>
    <xf numFmtId="0" fontId="1" fillId="29" borderId="0"/>
    <xf numFmtId="0" fontId="1" fillId="29" borderId="0"/>
    <xf numFmtId="273" fontId="1" fillId="29" borderId="0"/>
    <xf numFmtId="0" fontId="1" fillId="29" borderId="0"/>
    <xf numFmtId="0" fontId="1" fillId="29" borderId="0"/>
    <xf numFmtId="273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273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273" fontId="1" fillId="33" borderId="0"/>
    <xf numFmtId="0" fontId="1" fillId="33" borderId="0"/>
    <xf numFmtId="0" fontId="1" fillId="33" borderId="0"/>
    <xf numFmtId="273" fontId="1" fillId="33" borderId="0"/>
    <xf numFmtId="0" fontId="1" fillId="33" borderId="0"/>
    <xf numFmtId="0" fontId="1" fillId="33" borderId="0"/>
    <xf numFmtId="273" fontId="1" fillId="33" borderId="0"/>
    <xf numFmtId="0" fontId="1" fillId="33" borderId="0"/>
    <xf numFmtId="0" fontId="1" fillId="33" borderId="0"/>
    <xf numFmtId="273" fontId="1" fillId="33" borderId="0"/>
    <xf numFmtId="0" fontId="1" fillId="33" borderId="0"/>
    <xf numFmtId="0" fontId="1" fillId="33" borderId="0"/>
    <xf numFmtId="0" fontId="1" fillId="33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273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273" fontId="1" fillId="37" borderId="0"/>
    <xf numFmtId="0" fontId="1" fillId="37" borderId="0"/>
    <xf numFmtId="0" fontId="1" fillId="37" borderId="0"/>
    <xf numFmtId="273" fontId="1" fillId="37" borderId="0"/>
    <xf numFmtId="0" fontId="1" fillId="37" borderId="0"/>
    <xf numFmtId="0" fontId="1" fillId="37" borderId="0"/>
    <xf numFmtId="273" fontId="1" fillId="37" borderId="0"/>
    <xf numFmtId="0" fontId="1" fillId="37" borderId="0"/>
    <xf numFmtId="0" fontId="1" fillId="37" borderId="0"/>
    <xf numFmtId="273" fontId="1" fillId="37" borderId="0"/>
    <xf numFmtId="0" fontId="1" fillId="37" borderId="0"/>
    <xf numFmtId="0" fontId="1" fillId="37" borderId="0"/>
    <xf numFmtId="0" fontId="1" fillId="37" borderId="0"/>
    <xf numFmtId="273" fontId="34" fillId="42" borderId="0" applyAlignment="1">
      <alignment vertical="center"/>
    </xf>
    <xf numFmtId="273" fontId="34" fillId="43" borderId="0" applyAlignment="1">
      <alignment vertical="center"/>
    </xf>
    <xf numFmtId="273" fontId="34" fillId="44" borderId="0" applyAlignment="1">
      <alignment vertical="center"/>
    </xf>
    <xf numFmtId="273" fontId="34" fillId="45" borderId="0" applyAlignment="1">
      <alignment vertical="center"/>
    </xf>
    <xf numFmtId="273" fontId="34" fillId="46" borderId="0" applyAlignment="1">
      <alignment vertical="center"/>
    </xf>
    <xf numFmtId="273" fontId="34" fillId="47" borderId="0" applyAlignment="1">
      <alignment vertical="center"/>
    </xf>
    <xf numFmtId="0" fontId="304" fillId="48" borderId="0" applyAlignment="1">
      <alignment vertical="center"/>
    </xf>
    <xf numFmtId="0" fontId="304" fillId="49" borderId="0" applyAlignment="1">
      <alignment vertical="center"/>
    </xf>
    <xf numFmtId="0" fontId="304" fillId="50" borderId="0" applyAlignment="1">
      <alignment vertical="center"/>
    </xf>
    <xf numFmtId="0" fontId="304" fillId="45" borderId="0" applyAlignment="1">
      <alignment vertical="center"/>
    </xf>
    <xf numFmtId="0" fontId="304" fillId="48" borderId="0" applyAlignment="1">
      <alignment vertical="center"/>
    </xf>
    <xf numFmtId="0" fontId="304" fillId="51" borderId="0" applyAlignment="1">
      <alignment vertical="center"/>
    </xf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273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273" fontId="1" fillId="18" borderId="0"/>
    <xf numFmtId="0" fontId="1" fillId="18" borderId="0"/>
    <xf numFmtId="0" fontId="1" fillId="18" borderId="0"/>
    <xf numFmtId="273" fontId="1" fillId="18" borderId="0"/>
    <xf numFmtId="0" fontId="1" fillId="18" borderId="0"/>
    <xf numFmtId="0" fontId="1" fillId="18" borderId="0"/>
    <xf numFmtId="273" fontId="1" fillId="18" borderId="0"/>
    <xf numFmtId="0" fontId="1" fillId="18" borderId="0"/>
    <xf numFmtId="0" fontId="1" fillId="18" borderId="0"/>
    <xf numFmtId="273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273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273" fontId="1" fillId="22" borderId="0"/>
    <xf numFmtId="0" fontId="1" fillId="22" borderId="0"/>
    <xf numFmtId="0" fontId="1" fillId="22" borderId="0"/>
    <xf numFmtId="273" fontId="1" fillId="22" borderId="0"/>
    <xf numFmtId="0" fontId="1" fillId="22" borderId="0"/>
    <xf numFmtId="0" fontId="1" fillId="22" borderId="0"/>
    <xf numFmtId="273" fontId="1" fillId="22" borderId="0"/>
    <xf numFmtId="0" fontId="1" fillId="22" borderId="0"/>
    <xf numFmtId="0" fontId="1" fillId="22" borderId="0"/>
    <xf numFmtId="273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273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273" fontId="1" fillId="26" borderId="0"/>
    <xf numFmtId="0" fontId="1" fillId="26" borderId="0"/>
    <xf numFmtId="0" fontId="1" fillId="26" borderId="0"/>
    <xf numFmtId="273" fontId="1" fillId="26" borderId="0"/>
    <xf numFmtId="0" fontId="1" fillId="26" borderId="0"/>
    <xf numFmtId="0" fontId="1" fillId="26" borderId="0"/>
    <xf numFmtId="273" fontId="1" fillId="26" borderId="0"/>
    <xf numFmtId="0" fontId="1" fillId="26" borderId="0"/>
    <xf numFmtId="0" fontId="1" fillId="26" borderId="0"/>
    <xf numFmtId="273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273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273" fontId="1" fillId="30" borderId="0"/>
    <xf numFmtId="0" fontId="1" fillId="30" borderId="0"/>
    <xf numFmtId="0" fontId="1" fillId="30" borderId="0"/>
    <xf numFmtId="273" fontId="1" fillId="30" borderId="0"/>
    <xf numFmtId="0" fontId="1" fillId="30" borderId="0"/>
    <xf numFmtId="0" fontId="1" fillId="30" borderId="0"/>
    <xf numFmtId="273" fontId="1" fillId="30" borderId="0"/>
    <xf numFmtId="0" fontId="1" fillId="30" borderId="0"/>
    <xf numFmtId="0" fontId="1" fillId="30" borderId="0"/>
    <xf numFmtId="273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273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273" fontId="1" fillId="34" borderId="0"/>
    <xf numFmtId="0" fontId="1" fillId="34" borderId="0"/>
    <xf numFmtId="0" fontId="1" fillId="34" borderId="0"/>
    <xf numFmtId="273" fontId="1" fillId="34" borderId="0"/>
    <xf numFmtId="0" fontId="1" fillId="34" borderId="0"/>
    <xf numFmtId="0" fontId="1" fillId="34" borderId="0"/>
    <xf numFmtId="273" fontId="1" fillId="34" borderId="0"/>
    <xf numFmtId="0" fontId="1" fillId="34" borderId="0"/>
    <xf numFmtId="0" fontId="1" fillId="34" borderId="0"/>
    <xf numFmtId="273" fontId="1" fillId="34" borderId="0"/>
    <xf numFmtId="0" fontId="1" fillId="34" borderId="0"/>
    <xf numFmtId="0" fontId="1" fillId="34" borderId="0"/>
    <xf numFmtId="0" fontId="1" fillId="34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273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273" fontId="1" fillId="38" borderId="0"/>
    <xf numFmtId="0" fontId="1" fillId="38" borderId="0"/>
    <xf numFmtId="0" fontId="1" fillId="38" borderId="0"/>
    <xf numFmtId="273" fontId="1" fillId="38" borderId="0"/>
    <xf numFmtId="0" fontId="1" fillId="38" borderId="0"/>
    <xf numFmtId="0" fontId="1" fillId="38" borderId="0"/>
    <xf numFmtId="273" fontId="1" fillId="38" borderId="0"/>
    <xf numFmtId="0" fontId="1" fillId="38" borderId="0"/>
    <xf numFmtId="0" fontId="1" fillId="38" borderId="0"/>
    <xf numFmtId="273" fontId="1" fillId="38" borderId="0"/>
    <xf numFmtId="0" fontId="1" fillId="38" borderId="0"/>
    <xf numFmtId="0" fontId="1" fillId="38" borderId="0"/>
    <xf numFmtId="0" fontId="1" fillId="38" borderId="0"/>
    <xf numFmtId="273" fontId="34" fillId="48" borderId="0" applyAlignment="1">
      <alignment vertical="center"/>
    </xf>
    <xf numFmtId="273" fontId="34" fillId="49" borderId="0" applyAlignment="1">
      <alignment vertical="center"/>
    </xf>
    <xf numFmtId="273" fontId="34" fillId="50" borderId="0" applyAlignment="1">
      <alignment vertical="center"/>
    </xf>
    <xf numFmtId="273" fontId="34" fillId="45" borderId="0" applyAlignment="1">
      <alignment vertical="center"/>
    </xf>
    <xf numFmtId="273" fontId="34" fillId="48" borderId="0" applyAlignment="1">
      <alignment vertical="center"/>
    </xf>
    <xf numFmtId="273" fontId="34" fillId="51" borderId="0" applyAlignment="1">
      <alignment vertical="center"/>
    </xf>
    <xf numFmtId="0" fontId="299" fillId="52" borderId="0" applyAlignment="1">
      <alignment vertical="center"/>
    </xf>
    <xf numFmtId="0" fontId="299" fillId="49" borderId="0" applyAlignment="1">
      <alignment vertical="center"/>
    </xf>
    <xf numFmtId="0" fontId="299" fillId="50" borderId="0" applyAlignment="1">
      <alignment vertical="center"/>
    </xf>
    <xf numFmtId="0" fontId="299" fillId="53" borderId="0" applyAlignment="1">
      <alignment vertical="center"/>
    </xf>
    <xf numFmtId="0" fontId="299" fillId="54" borderId="0" applyAlignment="1">
      <alignment vertical="center"/>
    </xf>
    <xf numFmtId="0" fontId="299" fillId="55" borderId="0" applyAlignment="1">
      <alignment vertical="center"/>
    </xf>
    <xf numFmtId="273" fontId="23" fillId="19" borderId="0"/>
    <xf numFmtId="273" fontId="23" fillId="19" borderId="0"/>
    <xf numFmtId="273" fontId="23" fillId="19" borderId="0"/>
    <xf numFmtId="273" fontId="23" fillId="19" borderId="0"/>
    <xf numFmtId="273" fontId="23" fillId="23" borderId="0"/>
    <xf numFmtId="273" fontId="23" fillId="23" borderId="0"/>
    <xf numFmtId="273" fontId="23" fillId="23" borderId="0"/>
    <xf numFmtId="273" fontId="23" fillId="23" borderId="0"/>
    <xf numFmtId="273" fontId="23" fillId="27" borderId="0"/>
    <xf numFmtId="273" fontId="23" fillId="27" borderId="0"/>
    <xf numFmtId="273" fontId="23" fillId="27" borderId="0"/>
    <xf numFmtId="273" fontId="23" fillId="27" borderId="0"/>
    <xf numFmtId="273" fontId="23" fillId="31" borderId="0"/>
    <xf numFmtId="273" fontId="23" fillId="31" borderId="0"/>
    <xf numFmtId="273" fontId="23" fillId="31" borderId="0"/>
    <xf numFmtId="273" fontId="23" fillId="31" borderId="0"/>
    <xf numFmtId="273" fontId="23" fillId="35" borderId="0"/>
    <xf numFmtId="273" fontId="23" fillId="35" borderId="0"/>
    <xf numFmtId="273" fontId="23" fillId="35" borderId="0"/>
    <xf numFmtId="273" fontId="23" fillId="35" borderId="0"/>
    <xf numFmtId="273" fontId="23" fillId="39" borderId="0"/>
    <xf numFmtId="273" fontId="23" fillId="39" borderId="0"/>
    <xf numFmtId="273" fontId="23" fillId="39" borderId="0"/>
    <xf numFmtId="273" fontId="23" fillId="39" borderId="0"/>
    <xf numFmtId="273" fontId="38" fillId="52" borderId="0" applyAlignment="1">
      <alignment vertical="center"/>
    </xf>
    <xf numFmtId="273" fontId="38" fillId="49" borderId="0" applyAlignment="1">
      <alignment vertical="center"/>
    </xf>
    <xf numFmtId="273" fontId="38" fillId="50" borderId="0" applyAlignment="1">
      <alignment vertical="center"/>
    </xf>
    <xf numFmtId="273" fontId="38" fillId="53" borderId="0" applyAlignment="1">
      <alignment vertical="center"/>
    </xf>
    <xf numFmtId="273" fontId="38" fillId="54" borderId="0" applyAlignment="1">
      <alignment vertical="center"/>
    </xf>
    <xf numFmtId="273" fontId="38" fillId="55" borderId="0" applyAlignment="1">
      <alignment vertical="center"/>
    </xf>
    <xf numFmtId="273" fontId="23" fillId="16" borderId="0"/>
    <xf numFmtId="273" fontId="23" fillId="16" borderId="0"/>
    <xf numFmtId="273" fontId="23" fillId="16" borderId="0"/>
    <xf numFmtId="273" fontId="23" fillId="16" borderId="0"/>
    <xf numFmtId="273" fontId="23" fillId="20" borderId="0"/>
    <xf numFmtId="273" fontId="23" fillId="20" borderId="0"/>
    <xf numFmtId="273" fontId="23" fillId="20" borderId="0"/>
    <xf numFmtId="273" fontId="23" fillId="20" borderId="0"/>
    <xf numFmtId="273" fontId="23" fillId="24" borderId="0"/>
    <xf numFmtId="273" fontId="23" fillId="24" borderId="0"/>
    <xf numFmtId="273" fontId="23" fillId="24" borderId="0"/>
    <xf numFmtId="273" fontId="23" fillId="24" borderId="0"/>
    <xf numFmtId="273" fontId="23" fillId="28" borderId="0"/>
    <xf numFmtId="273" fontId="23" fillId="28" borderId="0"/>
    <xf numFmtId="273" fontId="23" fillId="28" borderId="0"/>
    <xf numFmtId="273" fontId="23" fillId="28" borderId="0"/>
    <xf numFmtId="273" fontId="23" fillId="32" borderId="0"/>
    <xf numFmtId="273" fontId="23" fillId="32" borderId="0"/>
    <xf numFmtId="273" fontId="23" fillId="32" borderId="0"/>
    <xf numFmtId="273" fontId="23" fillId="32" borderId="0"/>
    <xf numFmtId="273" fontId="23" fillId="36" borderId="0"/>
    <xf numFmtId="273" fontId="23" fillId="36" borderId="0"/>
    <xf numFmtId="273" fontId="23" fillId="36" borderId="0"/>
    <xf numFmtId="273" fontId="23" fillId="36" borderId="0"/>
    <xf numFmtId="0" fontId="25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167" fontId="290" fillId="0" borderId="0"/>
    <xf numFmtId="273" fontId="15" fillId="10" borderId="0"/>
    <xf numFmtId="273" fontId="15" fillId="10" borderId="0"/>
    <xf numFmtId="273" fontId="15" fillId="10" borderId="0"/>
    <xf numFmtId="273" fontId="15" fillId="10" borderId="0"/>
    <xf numFmtId="37" fontId="291" fillId="103" borderId="0"/>
    <xf numFmtId="273" fontId="44" fillId="0" borderId="0"/>
    <xf numFmtId="0" fontId="305" fillId="0" borderId="25"/>
    <xf numFmtId="0" fontId="25" fillId="104" borderId="0"/>
    <xf numFmtId="0" fontId="306" fillId="0" borderId="38" applyAlignment="1">
      <alignment horizontal="centerContinuous"/>
    </xf>
    <xf numFmtId="299" fontId="121" fillId="0" borderId="0"/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43" fontId="291" fillId="0" borderId="0" applyAlignment="1">
      <alignment horizontal="right"/>
    </xf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0" fontId="290" fillId="0" borderId="0"/>
    <xf numFmtId="0" fontId="290" fillId="0" borderId="0"/>
    <xf numFmtId="43" fontId="291" fillId="0" borderId="0" applyAlignment="1">
      <alignment horizontal="right"/>
    </xf>
    <xf numFmtId="217" fontId="121" fillId="0" borderId="0"/>
    <xf numFmtId="0" fontId="307" fillId="81" borderId="54"/>
    <xf numFmtId="0" fontId="307" fillId="81" borderId="54"/>
    <xf numFmtId="0" fontId="308" fillId="81" borderId="54"/>
    <xf numFmtId="273" fontId="19" fillId="13" borderId="17"/>
    <xf numFmtId="273" fontId="19" fillId="13" borderId="17"/>
    <xf numFmtId="273" fontId="19" fillId="13" borderId="17"/>
    <xf numFmtId="0" fontId="308" fillId="81" borderId="54"/>
    <xf numFmtId="0" fontId="308" fillId="81" borderId="54"/>
    <xf numFmtId="273" fontId="2" fillId="14" borderId="20"/>
    <xf numFmtId="273" fontId="2" fillId="14" borderId="20"/>
    <xf numFmtId="273" fontId="2" fillId="14" borderId="20"/>
    <xf numFmtId="273" fontId="2" fillId="14" borderId="20"/>
    <xf numFmtId="168" fontId="291" fillId="0" borderId="0"/>
    <xf numFmtId="164" fontId="291" fillId="0" borderId="0"/>
    <xf numFmtId="38" fontId="5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43" fontId="3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43" fontId="25" fillId="0" borderId="0"/>
    <xf numFmtId="39" fontId="25" fillId="0" borderId="0"/>
    <xf numFmtId="187" fontId="1" fillId="0" borderId="0"/>
    <xf numFmtId="39" fontId="25" fillId="0" borderId="0"/>
    <xf numFmtId="43" fontId="1" fillId="0" borderId="0"/>
    <xf numFmtId="43" fontId="1" fillId="0" borderId="0"/>
    <xf numFmtId="43" fontId="57" fillId="0" borderId="0"/>
    <xf numFmtId="187" fontId="1" fillId="0" borderId="0"/>
    <xf numFmtId="187" fontId="1" fillId="0" borderId="0"/>
    <xf numFmtId="4" fontId="192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43" fontId="1" fillId="0" borderId="0"/>
    <xf numFmtId="300" fontId="59" fillId="0" borderId="0"/>
    <xf numFmtId="199" fontId="1" fillId="0" borderId="0"/>
    <xf numFmtId="187" fontId="54" fillId="0" borderId="0"/>
    <xf numFmtId="301" fontId="2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54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201" fontId="1" fillId="0" borderId="0"/>
    <xf numFmtId="187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300" fontId="59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43" fontId="57" fillId="0" borderId="0"/>
    <xf numFmtId="43" fontId="57" fillId="0" borderId="0"/>
    <xf numFmtId="187" fontId="1" fillId="0" borderId="0"/>
    <xf numFmtId="273" fontId="25" fillId="0" borderId="0"/>
    <xf numFmtId="202" fontId="1" fillId="0" borderId="0"/>
    <xf numFmtId="39" fontId="25" fillId="0" borderId="0"/>
    <xf numFmtId="43" fontId="1" fillId="0" borderId="0"/>
    <xf numFmtId="273" fontId="25" fillId="0" borderId="0"/>
    <xf numFmtId="273" fontId="25" fillId="0" borderId="0"/>
    <xf numFmtId="273" fontId="64" fillId="0" borderId="0"/>
    <xf numFmtId="43" fontId="57" fillId="0" borderId="0"/>
    <xf numFmtId="43" fontId="57" fillId="0" borderId="0"/>
    <xf numFmtId="0" fontId="25" fillId="0" borderId="0"/>
    <xf numFmtId="197" fontId="1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187" fontId="1" fillId="0" borderId="0"/>
    <xf numFmtId="300" fontId="25" fillId="0" borderId="0"/>
    <xf numFmtId="187" fontId="1" fillId="0" borderId="0"/>
    <xf numFmtId="39" fontId="25" fillId="0" borderId="0"/>
    <xf numFmtId="273" fontId="54" fillId="0" borderId="0"/>
    <xf numFmtId="273" fontId="54" fillId="0" borderId="0"/>
    <xf numFmtId="273" fontId="54" fillId="0" borderId="0"/>
    <xf numFmtId="273" fontId="54" fillId="0" borderId="0"/>
    <xf numFmtId="273" fontId="54" fillId="0" borderId="0"/>
    <xf numFmtId="273" fontId="54" fillId="0" borderId="0"/>
    <xf numFmtId="187" fontId="61" fillId="0" borderId="0"/>
    <xf numFmtId="273" fontId="25" fillId="0" borderId="0"/>
    <xf numFmtId="187" fontId="64" fillId="0" borderId="0"/>
    <xf numFmtId="43" fontId="1" fillId="0" borderId="0"/>
    <xf numFmtId="187" fontId="1" fillId="0" borderId="0"/>
    <xf numFmtId="187" fontId="1" fillId="0" borderId="0"/>
    <xf numFmtId="206" fontId="25" fillId="0" borderId="0"/>
    <xf numFmtId="43" fontId="62" fillId="0" borderId="0"/>
    <xf numFmtId="187" fontId="58" fillId="0" borderId="0"/>
    <xf numFmtId="43" fontId="62" fillId="0" borderId="0"/>
    <xf numFmtId="43" fontId="62" fillId="0" borderId="0"/>
    <xf numFmtId="187" fontId="54" fillId="0" borderId="0"/>
    <xf numFmtId="187" fontId="54" fillId="0" borderId="0"/>
    <xf numFmtId="43" fontId="65" fillId="0" borderId="0"/>
    <xf numFmtId="43" fontId="62" fillId="0" borderId="0"/>
    <xf numFmtId="43" fontId="62" fillId="0" borderId="0"/>
    <xf numFmtId="167" fontId="25" fillId="0" borderId="0"/>
    <xf numFmtId="37" fontId="2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73" fontId="68" fillId="0" borderId="0" applyAlignment="1">
      <alignment horizontal="left"/>
    </xf>
    <xf numFmtId="273" fontId="69" fillId="0" borderId="0" applyAlignment="1">
      <alignment horizontal="left"/>
    </xf>
    <xf numFmtId="273" fontId="70" fillId="0" borderId="0"/>
    <xf numFmtId="273" fontId="71" fillId="0" borderId="0" applyAlignment="1">
      <alignment horizontal="left"/>
    </xf>
    <xf numFmtId="211" fontId="25" fillId="0" borderId="0"/>
    <xf numFmtId="301" fontId="290" fillId="0" borderId="0" applyAlignment="1">
      <alignment horizontal="right"/>
    </xf>
    <xf numFmtId="0" fontId="309" fillId="0" borderId="0" applyAlignment="1">
      <alignment horizontal="centerContinuous"/>
    </xf>
    <xf numFmtId="302" fontId="121" fillId="0" borderId="0"/>
    <xf numFmtId="0" fontId="309" fillId="0" borderId="0" applyAlignment="1">
      <alignment horizontal="center"/>
    </xf>
    <xf numFmtId="167" fontId="290" fillId="0" borderId="0"/>
    <xf numFmtId="303" fontId="290" fillId="0" borderId="0"/>
    <xf numFmtId="164" fontId="310" fillId="0" borderId="0" applyAlignment="1">
      <alignment horizontal="right"/>
    </xf>
    <xf numFmtId="301" fontId="290" fillId="0" borderId="131" applyAlignment="1">
      <alignment horizontal="right"/>
    </xf>
    <xf numFmtId="273" fontId="78" fillId="0" borderId="0" applyAlignment="1">
      <alignment horizontal="left"/>
    </xf>
    <xf numFmtId="256" fontId="311" fillId="0" borderId="0" applyAlignment="1">
      <alignment horizontal="right"/>
    </xf>
    <xf numFmtId="0" fontId="312" fillId="0" borderId="0"/>
    <xf numFmtId="273" fontId="58" fillId="0" borderId="0"/>
    <xf numFmtId="273" fontId="22" fillId="0" borderId="0"/>
    <xf numFmtId="273" fontId="22" fillId="0" borderId="0"/>
    <xf numFmtId="273" fontId="22" fillId="0" borderId="0"/>
    <xf numFmtId="273" fontId="22" fillId="0" borderId="0"/>
    <xf numFmtId="301" fontId="291" fillId="0" borderId="0" applyAlignment="1">
      <alignment horizontal="right"/>
    </xf>
    <xf numFmtId="301" fontId="291" fillId="0" borderId="0" applyAlignment="1">
      <alignment horizontal="right"/>
    </xf>
    <xf numFmtId="301" fontId="291" fillId="0" borderId="0" applyAlignment="1">
      <alignment horizontal="right"/>
    </xf>
    <xf numFmtId="301" fontId="291" fillId="0" borderId="0" applyAlignment="1">
      <alignment horizontal="right"/>
    </xf>
    <xf numFmtId="301" fontId="291" fillId="0" borderId="0" applyAlignment="1">
      <alignment horizontal="right"/>
    </xf>
    <xf numFmtId="167" fontId="291" fillId="0" borderId="0" applyAlignment="1">
      <alignment horizontal="right"/>
    </xf>
    <xf numFmtId="303" fontId="291" fillId="0" borderId="0" applyAlignment="1">
      <alignment horizontal="right"/>
    </xf>
    <xf numFmtId="304" fontId="121" fillId="0" borderId="0" applyAlignment="1">
      <alignment horizontal="left"/>
    </xf>
    <xf numFmtId="273" fontId="82" fillId="0" borderId="0" applyAlignment="1">
      <alignment horizontal="left"/>
    </xf>
    <xf numFmtId="273" fontId="83" fillId="0" borderId="0" applyAlignment="1">
      <alignment horizontal="left"/>
    </xf>
    <xf numFmtId="273" fontId="84" fillId="0" borderId="0" applyAlignment="1">
      <alignment horizontal="left"/>
    </xf>
    <xf numFmtId="273" fontId="84" fillId="0" borderId="0" applyAlignment="1">
      <alignment horizontal="left"/>
    </xf>
    <xf numFmtId="0" fontId="85" fillId="0" borderId="53" applyAlignment="1">
      <alignment horizontal="center" vertical="justify" wrapText="1"/>
    </xf>
    <xf numFmtId="0" fontId="85" fillId="0" borderId="53" applyAlignment="1">
      <alignment horizontal="center" vertical="justify" wrapText="1"/>
    </xf>
    <xf numFmtId="0" fontId="85" fillId="0" borderId="53" applyAlignment="1">
      <alignment horizontal="center" vertical="justify" wrapText="1"/>
    </xf>
    <xf numFmtId="0" fontId="85" fillId="0" borderId="53" applyAlignment="1">
      <alignment horizontal="center" vertical="justify" wrapText="1"/>
    </xf>
    <xf numFmtId="0" fontId="85" fillId="0" borderId="53" applyAlignment="1">
      <alignment horizontal="center" vertical="justify" wrapText="1"/>
    </xf>
    <xf numFmtId="0" fontId="85" fillId="0" borderId="53" applyAlignment="1">
      <alignment horizontal="center" vertical="justify" wrapText="1"/>
    </xf>
    <xf numFmtId="0" fontId="85" fillId="0" borderId="53" applyAlignment="1">
      <alignment horizontal="center" vertical="justify" wrapText="1"/>
    </xf>
    <xf numFmtId="0" fontId="85" fillId="0" borderId="53" applyAlignment="1">
      <alignment horizontal="center" vertical="justify" wrapText="1"/>
    </xf>
    <xf numFmtId="0" fontId="85" fillId="0" borderId="53" applyAlignment="1">
      <alignment horizontal="center" vertical="justify" wrapText="1"/>
    </xf>
    <xf numFmtId="0" fontId="85" fillId="0" borderId="53" applyAlignment="1">
      <alignment horizontal="center" vertical="justify" wrapText="1"/>
    </xf>
    <xf numFmtId="0" fontId="85" fillId="0" borderId="53" applyAlignment="1">
      <alignment horizontal="center" vertical="justify" wrapText="1"/>
    </xf>
    <xf numFmtId="0" fontId="85" fillId="0" borderId="53" applyAlignment="1">
      <alignment horizontal="center" vertical="justify" wrapText="1"/>
    </xf>
    <xf numFmtId="0" fontId="85" fillId="0" borderId="53" applyAlignment="1">
      <alignment horizontal="center" vertical="justify" wrapText="1"/>
    </xf>
    <xf numFmtId="0" fontId="85" fillId="0" borderId="53" applyAlignment="1">
      <alignment horizontal="centerContinuous" vertical="justify" wrapText="1"/>
    </xf>
    <xf numFmtId="0" fontId="85" fillId="0" borderId="53" applyAlignment="1">
      <alignment horizontal="centerContinuous" vertical="justify" wrapText="1"/>
    </xf>
    <xf numFmtId="0" fontId="85" fillId="0" borderId="53" applyAlignment="1">
      <alignment horizontal="centerContinuous" vertical="justify" wrapText="1"/>
    </xf>
    <xf numFmtId="0" fontId="85" fillId="0" borderId="53" applyAlignment="1">
      <alignment horizontal="centerContinuous" vertical="justify" wrapText="1"/>
    </xf>
    <xf numFmtId="0" fontId="85" fillId="0" borderId="53" applyAlignment="1">
      <alignment horizontal="centerContinuous" vertical="justify" wrapText="1"/>
    </xf>
    <xf numFmtId="0" fontId="85" fillId="0" borderId="53" applyAlignment="1">
      <alignment horizontal="centerContinuous" vertical="justify" wrapText="1"/>
    </xf>
    <xf numFmtId="0" fontId="85" fillId="0" borderId="53" applyAlignment="1">
      <alignment horizontal="centerContinuous" vertical="justify" wrapText="1"/>
    </xf>
    <xf numFmtId="0" fontId="85" fillId="0" borderId="53" applyAlignment="1">
      <alignment horizontal="centerContinuous" vertical="justify" wrapText="1"/>
    </xf>
    <xf numFmtId="0" fontId="85" fillId="0" borderId="53" applyAlignment="1">
      <alignment horizontal="centerContinuous" vertical="justify" wrapText="1"/>
    </xf>
    <xf numFmtId="0" fontId="85" fillId="0" borderId="53" applyAlignment="1">
      <alignment horizontal="centerContinuous" vertical="justify" wrapText="1"/>
    </xf>
    <xf numFmtId="0" fontId="85" fillId="0" borderId="53" applyAlignment="1">
      <alignment horizontal="centerContinuous" vertical="justify" wrapText="1"/>
    </xf>
    <xf numFmtId="0" fontId="85" fillId="0" borderId="53" applyAlignment="1">
      <alignment horizontal="centerContinuous" vertical="justify" wrapText="1"/>
    </xf>
    <xf numFmtId="0" fontId="85" fillId="0" borderId="53" applyAlignment="1">
      <alignment horizontal="centerContinuous" vertical="justify" wrapText="1"/>
    </xf>
    <xf numFmtId="273" fontId="14" fillId="9" borderId="0"/>
    <xf numFmtId="273" fontId="14" fillId="9" borderId="0"/>
    <xf numFmtId="273" fontId="14" fillId="9" borderId="0"/>
    <xf numFmtId="273" fontId="14" fillId="9" borderId="0"/>
    <xf numFmtId="0" fontId="313" fillId="0" borderId="0" applyAlignment="1">
      <alignment horizontal="left"/>
    </xf>
    <xf numFmtId="0" fontId="313" fillId="0" borderId="0" applyAlignment="1">
      <alignment horizontal="left"/>
    </xf>
    <xf numFmtId="0" fontId="313" fillId="0" borderId="0" applyAlignment="1">
      <alignment horizontal="left"/>
    </xf>
    <xf numFmtId="0" fontId="312" fillId="0" borderId="0" applyAlignment="1">
      <alignment horizontal="centerContinuous"/>
    </xf>
    <xf numFmtId="0" fontId="312" fillId="0" borderId="0" applyAlignment="1">
      <alignment horizontal="centerContinuous"/>
    </xf>
    <xf numFmtId="217" fontId="121" fillId="0" borderId="0"/>
    <xf numFmtId="217" fontId="121" fillId="0" borderId="0"/>
    <xf numFmtId="217" fontId="121" fillId="0" borderId="0"/>
    <xf numFmtId="217" fontId="121" fillId="0" borderId="0"/>
    <xf numFmtId="217" fontId="121" fillId="0" borderId="0"/>
    <xf numFmtId="217" fontId="121" fillId="0" borderId="0"/>
    <xf numFmtId="217" fontId="121" fillId="0" borderId="0"/>
    <xf numFmtId="0" fontId="313" fillId="0" borderId="0" applyAlignment="1">
      <alignment horizontal="left"/>
    </xf>
    <xf numFmtId="0" fontId="314" fillId="0" borderId="55" applyAlignment="1">
      <alignment horizontal="centerContinuous"/>
    </xf>
    <xf numFmtId="0" fontId="315" fillId="0" borderId="0" applyAlignment="1">
      <alignment horizontal="centerContinuous"/>
    </xf>
    <xf numFmtId="0" fontId="315" fillId="0" borderId="0" applyAlignment="1">
      <alignment horizontal="centerContinuous"/>
    </xf>
    <xf numFmtId="273" fontId="89" fillId="0" borderId="0" applyAlignment="1">
      <alignment horizontal="left"/>
    </xf>
    <xf numFmtId="273" fontId="89" fillId="0" borderId="0" applyAlignment="1">
      <alignment horizontal="left"/>
    </xf>
    <xf numFmtId="0" fontId="90" fillId="0" borderId="27" applyAlignment="1">
      <alignment horizontal="left" vertical="center"/>
    </xf>
    <xf numFmtId="0" fontId="90" fillId="0" borderId="27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0" fontId="90" fillId="0" borderId="95" applyAlignment="1">
      <alignment horizontal="left" vertical="center"/>
    </xf>
    <xf numFmtId="273" fontId="11" fillId="0" borderId="14"/>
    <xf numFmtId="273" fontId="11" fillId="0" borderId="14"/>
    <xf numFmtId="273" fontId="11" fillId="0" borderId="14"/>
    <xf numFmtId="273" fontId="11" fillId="0" borderId="14"/>
    <xf numFmtId="273" fontId="93" fillId="0" borderId="0" applyAlignment="1">
      <alignment horizontal="left"/>
    </xf>
    <xf numFmtId="273" fontId="94" fillId="0" borderId="24" applyAlignment="1">
      <alignment horizontal="left" vertical="top"/>
    </xf>
    <xf numFmtId="273" fontId="12" fillId="0" borderId="15"/>
    <xf numFmtId="273" fontId="12" fillId="0" borderId="15"/>
    <xf numFmtId="273" fontId="12" fillId="0" borderId="15"/>
    <xf numFmtId="273" fontId="12" fillId="0" borderId="15"/>
    <xf numFmtId="273" fontId="97" fillId="0" borderId="0" applyAlignment="1">
      <alignment horizontal="left"/>
    </xf>
    <xf numFmtId="273" fontId="98" fillId="0" borderId="24" applyAlignment="1">
      <alignment horizontal="left" vertical="top"/>
    </xf>
    <xf numFmtId="273" fontId="13" fillId="0" borderId="16"/>
    <xf numFmtId="273" fontId="13" fillId="0" borderId="16"/>
    <xf numFmtId="273" fontId="13" fillId="0" borderId="16"/>
    <xf numFmtId="273" fontId="13" fillId="0" borderId="16"/>
    <xf numFmtId="273" fontId="101" fillId="0" borderId="0" applyAlignment="1">
      <alignment horizontal="left"/>
    </xf>
    <xf numFmtId="273" fontId="13" fillId="0" borderId="0"/>
    <xf numFmtId="273" fontId="13" fillId="0" borderId="0"/>
    <xf numFmtId="273" fontId="13" fillId="0" borderId="0"/>
    <xf numFmtId="273" fontId="13" fillId="0" borderId="0"/>
    <xf numFmtId="216" fontId="103" fillId="0" borderId="125" applyAlignment="1">
      <alignment horizontal="left"/>
    </xf>
    <xf numFmtId="216" fontId="103" fillId="0" borderId="125" applyAlignment="1">
      <alignment horizontal="left"/>
    </xf>
    <xf numFmtId="216" fontId="103" fillId="0" borderId="125" applyAlignment="1">
      <alignment horizontal="left"/>
    </xf>
    <xf numFmtId="216" fontId="103" fillId="0" borderId="125" applyAlignment="1">
      <alignment horizontal="left"/>
    </xf>
    <xf numFmtId="216" fontId="103" fillId="0" borderId="125" applyAlignment="1">
      <alignment horizontal="left"/>
    </xf>
    <xf numFmtId="216" fontId="103" fillId="0" borderId="125" applyAlignment="1">
      <alignment horizontal="left"/>
    </xf>
    <xf numFmtId="216" fontId="103" fillId="0" borderId="125" applyAlignment="1">
      <alignment horizontal="left"/>
    </xf>
    <xf numFmtId="216" fontId="103" fillId="0" borderId="125" applyAlignment="1">
      <alignment horizontal="left"/>
    </xf>
    <xf numFmtId="216" fontId="103" fillId="0" borderId="125" applyAlignment="1">
      <alignment horizontal="left"/>
    </xf>
    <xf numFmtId="216" fontId="103" fillId="0" borderId="125" applyAlignment="1">
      <alignment horizontal="left"/>
    </xf>
    <xf numFmtId="216" fontId="103" fillId="0" borderId="125" applyAlignment="1">
      <alignment horizontal="left"/>
    </xf>
    <xf numFmtId="216" fontId="103" fillId="0" borderId="125" applyAlignment="1">
      <alignment horizontal="left"/>
    </xf>
    <xf numFmtId="216" fontId="103" fillId="0" borderId="125" applyAlignment="1">
      <alignment horizontal="left"/>
    </xf>
    <xf numFmtId="216" fontId="103" fillId="0" borderId="125" applyAlignment="1">
      <alignment horizontal="left"/>
    </xf>
    <xf numFmtId="0" fontId="102" fillId="1" borderId="125" applyAlignment="1">
      <alignment horizontal="left"/>
    </xf>
    <xf numFmtId="0" fontId="102" fillId="1" borderId="125" applyAlignment="1">
      <alignment horizontal="left"/>
    </xf>
    <xf numFmtId="0" fontId="102" fillId="1" borderId="125" applyAlignment="1">
      <alignment horizontal="left"/>
    </xf>
    <xf numFmtId="0" fontId="102" fillId="1" borderId="125" applyAlignment="1">
      <alignment horizontal="left"/>
    </xf>
    <xf numFmtId="0" fontId="102" fillId="1" borderId="125" applyAlignment="1">
      <alignment horizontal="left"/>
    </xf>
    <xf numFmtId="0" fontId="102" fillId="1" borderId="125" applyAlignment="1">
      <alignment horizontal="left"/>
    </xf>
    <xf numFmtId="0" fontId="102" fillId="1" borderId="125" applyAlignment="1">
      <alignment horizontal="left"/>
    </xf>
    <xf numFmtId="0" fontId="102" fillId="1" borderId="125" applyAlignment="1">
      <alignment horizontal="left"/>
    </xf>
    <xf numFmtId="0" fontId="102" fillId="1" borderId="125" applyAlignment="1">
      <alignment horizontal="left"/>
    </xf>
    <xf numFmtId="0" fontId="102" fillId="1" borderId="125" applyAlignment="1">
      <alignment horizontal="left"/>
    </xf>
    <xf numFmtId="0" fontId="102" fillId="1" borderId="125" applyAlignment="1">
      <alignment horizontal="left"/>
    </xf>
    <xf numFmtId="0" fontId="102" fillId="1" borderId="125" applyAlignment="1">
      <alignment horizontal="left"/>
    </xf>
    <xf numFmtId="0" fontId="102" fillId="1" borderId="125" applyAlignment="1">
      <alignment horizontal="left"/>
    </xf>
    <xf numFmtId="0" fontId="102" fillId="1" borderId="125" applyAlignment="1">
      <alignment horizontal="left"/>
    </xf>
    <xf numFmtId="0" fontId="316" fillId="0" borderId="38" applyAlignment="1">
      <alignment horizontal="centerContinuous"/>
    </xf>
    <xf numFmtId="0" fontId="305" fillId="0" borderId="0" applyAlignment="1">
      <alignment horizontal="centerContinuous"/>
    </xf>
    <xf numFmtId="3" fontId="317" fillId="0" borderId="0"/>
    <xf numFmtId="0" fontId="121" fillId="0" borderId="0"/>
    <xf numFmtId="0" fontId="290" fillId="0" borderId="53" applyAlignment="1">
      <alignment horizontal="centerContinuous"/>
    </xf>
    <xf numFmtId="0" fontId="290" fillId="0" borderId="53" applyAlignment="1">
      <alignment horizontal="centerContinuous"/>
    </xf>
    <xf numFmtId="0" fontId="318" fillId="0" borderId="0"/>
    <xf numFmtId="3" fontId="317" fillId="0" borderId="0"/>
    <xf numFmtId="256" fontId="290" fillId="0" borderId="0" applyAlignment="1">
      <alignment horizontal="center"/>
    </xf>
    <xf numFmtId="256" fontId="318" fillId="0" borderId="0" applyAlignment="1">
      <alignment horizontal="right"/>
    </xf>
    <xf numFmtId="256" fontId="318" fillId="0" borderId="0" applyAlignment="1">
      <alignment horizontal="right"/>
    </xf>
    <xf numFmtId="3" fontId="317" fillId="0" borderId="0"/>
    <xf numFmtId="37" fontId="290" fillId="0" borderId="0" applyProtection="1">
      <protection locked="0" hidden="0"/>
    </xf>
    <xf numFmtId="256" fontId="319" fillId="0" borderId="0" applyAlignment="1">
      <alignment horizontal="center"/>
    </xf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0" fontId="17" fillId="12" borderId="17"/>
    <xf numFmtId="0" fontId="17" fillId="12" borderId="17"/>
    <xf numFmtId="0" fontId="17" fillId="12" borderId="17"/>
    <xf numFmtId="0" fontId="17" fillId="12" borderId="17"/>
    <xf numFmtId="0" fontId="17" fillId="12" borderId="17"/>
    <xf numFmtId="0" fontId="17" fillId="12" borderId="17"/>
    <xf numFmtId="0" fontId="17" fillId="12" borderId="17"/>
    <xf numFmtId="273" fontId="17" fillId="12" borderId="17"/>
    <xf numFmtId="0" fontId="17" fillId="12" borderId="17"/>
    <xf numFmtId="0" fontId="17" fillId="12" borderId="17"/>
    <xf numFmtId="0" fontId="17" fillId="12" borderId="17"/>
    <xf numFmtId="0" fontId="17" fillId="12" borderId="17"/>
    <xf numFmtId="0" fontId="17" fillId="12" borderId="17"/>
    <xf numFmtId="0" fontId="17" fillId="12" borderId="17"/>
    <xf numFmtId="273" fontId="17" fillId="12" borderId="17"/>
    <xf numFmtId="0" fontId="320" fillId="0" borderId="0" applyProtection="1">
      <protection locked="0" hidden="0"/>
    </xf>
    <xf numFmtId="0" fontId="121" fillId="0" borderId="0"/>
    <xf numFmtId="37" fontId="311" fillId="61" borderId="0" applyProtection="1">
      <protection locked="0" hidden="0"/>
    </xf>
    <xf numFmtId="273" fontId="20" fillId="0" borderId="19"/>
    <xf numFmtId="273" fontId="20" fillId="0" borderId="19"/>
    <xf numFmtId="273" fontId="20" fillId="0" borderId="19"/>
    <xf numFmtId="273" fontId="20" fillId="0" borderId="19"/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6" fontId="290" fillId="0" borderId="0"/>
    <xf numFmtId="306" fontId="290" fillId="0" borderId="0"/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5" fontId="121" fillId="0" borderId="0" applyAlignment="1">
      <alignment horizontal="right"/>
    </xf>
    <xf numFmtId="307" fontId="312" fillId="0" borderId="25" applyAlignment="1">
      <alignment horizontal="centerContinuous"/>
    </xf>
    <xf numFmtId="308" fontId="25" fillId="0" borderId="0"/>
    <xf numFmtId="309" fontId="270" fillId="0" borderId="0"/>
    <xf numFmtId="6" fontId="321" fillId="0" borderId="0"/>
    <xf numFmtId="8" fontId="321" fillId="0" borderId="0"/>
    <xf numFmtId="0" fontId="322" fillId="0" borderId="0"/>
    <xf numFmtId="0" fontId="323" fillId="0" borderId="0"/>
    <xf numFmtId="0" fontId="324" fillId="0" borderId="0" applyAlignment="1">
      <alignment horizontal="centerContinuous"/>
    </xf>
    <xf numFmtId="0" fontId="306" fillId="0" borderId="38" applyAlignment="1">
      <alignment horizontal="centerContinuous"/>
    </xf>
    <xf numFmtId="308" fontId="270" fillId="0" borderId="0"/>
    <xf numFmtId="43" fontId="121" fillId="0" borderId="0"/>
    <xf numFmtId="273" fontId="25" fillId="0" borderId="0"/>
    <xf numFmtId="273" fontId="193" fillId="11" borderId="0"/>
    <xf numFmtId="273" fontId="193" fillId="11" borderId="0"/>
    <xf numFmtId="273" fontId="193" fillId="11" borderId="0"/>
    <xf numFmtId="273" fontId="193" fillId="11" borderId="0"/>
    <xf numFmtId="2" fontId="131" fillId="0" borderId="0"/>
    <xf numFmtId="301" fontId="320" fillId="0" borderId="0"/>
    <xf numFmtId="0" fontId="291" fillId="0" borderId="0" applyAlignment="1">
      <alignment horizontal="left"/>
    </xf>
    <xf numFmtId="273" fontId="31" fillId="0" borderId="0"/>
    <xf numFmtId="273" fontId="31" fillId="0" borderId="0"/>
    <xf numFmtId="0" fontId="115" fillId="0" borderId="0"/>
    <xf numFmtId="273" fontId="115" fillId="0" borderId="0"/>
    <xf numFmtId="0" fontId="1" fillId="0" borderId="0"/>
    <xf numFmtId="0" fontId="1" fillId="0" borderId="0"/>
    <xf numFmtId="0" fontId="1" fillId="0" borderId="0"/>
    <xf numFmtId="273" fontId="31" fillId="0" borderId="0"/>
    <xf numFmtId="273" fontId="31" fillId="0" borderId="0"/>
    <xf numFmtId="0" fontId="1" fillId="0" borderId="0"/>
    <xf numFmtId="0" fontId="1" fillId="0" borderId="0"/>
    <xf numFmtId="0" fontId="1" fillId="0" borderId="0"/>
    <xf numFmtId="273" fontId="31" fillId="0" borderId="0"/>
    <xf numFmtId="273" fontId="31" fillId="0" borderId="0"/>
    <xf numFmtId="273" fontId="31" fillId="0" borderId="0"/>
    <xf numFmtId="273" fontId="31" fillId="0" borderId="0"/>
    <xf numFmtId="273" fontId="31" fillId="0" borderId="0"/>
    <xf numFmtId="273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73" fontId="31" fillId="0" borderId="0"/>
    <xf numFmtId="0" fontId="115" fillId="0" borderId="0"/>
    <xf numFmtId="273" fontId="115" fillId="0" borderId="0"/>
    <xf numFmtId="273" fontId="58" fillId="0" borderId="0"/>
    <xf numFmtId="273" fontId="58" fillId="0" borderId="0"/>
    <xf numFmtId="273" fontId="58" fillId="0" borderId="0"/>
    <xf numFmtId="273" fontId="31" fillId="0" borderId="0"/>
    <xf numFmtId="273" fontId="31" fillId="0" borderId="0"/>
    <xf numFmtId="0" fontId="1" fillId="0" borderId="0"/>
    <xf numFmtId="273" fontId="31" fillId="0" borderId="0"/>
    <xf numFmtId="273" fontId="31" fillId="0" borderId="0"/>
    <xf numFmtId="273" fontId="31" fillId="0" borderId="0"/>
    <xf numFmtId="273" fontId="31" fillId="0" borderId="0"/>
    <xf numFmtId="273" fontId="31" fillId="0" borderId="0"/>
    <xf numFmtId="273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0" fontId="326" fillId="0" borderId="0"/>
    <xf numFmtId="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29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21"/>
    <xf numFmtId="9" fontId="1" fillId="0" borderId="0"/>
    <xf numFmtId="9" fontId="326" fillId="0" borderId="0"/>
    <xf numFmtId="0" fontId="83" fillId="0" borderId="30" applyAlignment="1">
      <alignment vertical="center"/>
    </xf>
    <xf numFmtId="0" fontId="83" fillId="0" borderId="30" applyAlignment="1">
      <alignment vertical="center"/>
    </xf>
    <xf numFmtId="4" fontId="123" fillId="60" borderId="57" applyAlignment="1">
      <alignment vertical="center"/>
    </xf>
    <xf numFmtId="4" fontId="124" fillId="61" borderId="57" applyAlignment="1">
      <alignment vertical="center"/>
    </xf>
    <xf numFmtId="4" fontId="123" fillId="61" borderId="57" applyAlignment="1">
      <alignment horizontal="left" vertical="center" indent="1"/>
    </xf>
    <xf numFmtId="0" fontId="123" fillId="61" borderId="57" applyAlignment="1">
      <alignment horizontal="left" vertical="top" indent="1"/>
    </xf>
    <xf numFmtId="4" fontId="76" fillId="43" borderId="57" applyAlignment="1">
      <alignment horizontal="right" vertical="center"/>
    </xf>
    <xf numFmtId="4" fontId="76" fillId="49" borderId="57" applyAlignment="1">
      <alignment horizontal="right" vertical="center"/>
    </xf>
    <xf numFmtId="4" fontId="76" fillId="63" borderId="57" applyAlignment="1">
      <alignment horizontal="right" vertical="center"/>
    </xf>
    <xf numFmtId="4" fontId="76" fillId="51" borderId="57" applyAlignment="1">
      <alignment horizontal="right" vertical="center"/>
    </xf>
    <xf numFmtId="4" fontId="76" fillId="55" borderId="57" applyAlignment="1">
      <alignment horizontal="right" vertical="center"/>
    </xf>
    <xf numFmtId="4" fontId="76" fillId="64" borderId="57" applyAlignment="1">
      <alignment horizontal="right" vertical="center"/>
    </xf>
    <xf numFmtId="4" fontId="76" fillId="65" borderId="57" applyAlignment="1">
      <alignment horizontal="right" vertical="center"/>
    </xf>
    <xf numFmtId="4" fontId="76" fillId="66" borderId="57" applyAlignment="1">
      <alignment horizontal="right" vertical="center"/>
    </xf>
    <xf numFmtId="4" fontId="76" fillId="50" borderId="57" applyAlignment="1">
      <alignment horizontal="right" vertical="center"/>
    </xf>
    <xf numFmtId="4" fontId="123" fillId="67" borderId="31" applyAlignment="1">
      <alignment horizontal="left" vertical="center" indent="1"/>
    </xf>
    <xf numFmtId="4" fontId="123" fillId="67" borderId="31" applyAlignment="1">
      <alignment horizontal="left" vertical="center" indent="1"/>
    </xf>
    <xf numFmtId="4" fontId="76" fillId="70" borderId="57" applyAlignment="1">
      <alignment horizontal="right" vertical="center"/>
    </xf>
    <xf numFmtId="0" fontId="25" fillId="69" borderId="57" applyAlignment="1">
      <alignment horizontal="left" vertical="center" indent="1"/>
    </xf>
    <xf numFmtId="0" fontId="25" fillId="69" borderId="57" applyAlignment="1">
      <alignment horizontal="left" vertical="top" indent="1"/>
    </xf>
    <xf numFmtId="0" fontId="25" fillId="62" borderId="57" applyAlignment="1">
      <alignment horizontal="left" vertical="center" indent="1"/>
    </xf>
    <xf numFmtId="0" fontId="25" fillId="62" borderId="57" applyAlignment="1">
      <alignment horizontal="left" vertical="top" indent="1"/>
    </xf>
    <xf numFmtId="0" fontId="25" fillId="71" borderId="57" applyAlignment="1">
      <alignment horizontal="left" vertical="center" indent="1"/>
    </xf>
    <xf numFmtId="0" fontId="25" fillId="71" borderId="57" applyAlignment="1">
      <alignment horizontal="left" vertical="top" indent="1"/>
    </xf>
    <xf numFmtId="0" fontId="25" fillId="72" borderId="57" applyAlignment="1">
      <alignment horizontal="left" vertical="center" indent="1"/>
    </xf>
    <xf numFmtId="0" fontId="25" fillId="72" borderId="57" applyAlignment="1">
      <alignment horizontal="left" vertical="top" indent="1"/>
    </xf>
    <xf numFmtId="4" fontId="76" fillId="59" borderId="57" applyAlignment="1">
      <alignment vertical="center"/>
    </xf>
    <xf numFmtId="4" fontId="126" fillId="59" borderId="57" applyAlignment="1">
      <alignment vertical="center"/>
    </xf>
    <xf numFmtId="4" fontId="76" fillId="59" borderId="57" applyAlignment="1">
      <alignment horizontal="left" vertical="center" indent="1"/>
    </xf>
    <xf numFmtId="0" fontId="76" fillId="59" borderId="57" applyAlignment="1">
      <alignment horizontal="left" vertical="top" indent="1"/>
    </xf>
    <xf numFmtId="4" fontId="76" fillId="68" borderId="57" applyAlignment="1">
      <alignment horizontal="right" vertical="center"/>
    </xf>
    <xf numFmtId="4" fontId="126" fillId="68" borderId="57" applyAlignment="1">
      <alignment horizontal="right" vertical="center"/>
    </xf>
    <xf numFmtId="4" fontId="76" fillId="70" borderId="57" applyAlignment="1">
      <alignment horizontal="left" vertical="center" indent="1"/>
    </xf>
    <xf numFmtId="0" fontId="76" fillId="62" borderId="57" applyAlignment="1">
      <alignment horizontal="left" vertical="top" indent="1"/>
    </xf>
    <xf numFmtId="4" fontId="128" fillId="68" borderId="57" applyAlignment="1">
      <alignment horizontal="right" vertical="center"/>
    </xf>
    <xf numFmtId="3" fontId="131" fillId="61" borderId="53" applyAlignment="1" applyProtection="1">
      <alignment horizontal="left" vertical="top" wrapText="1"/>
      <protection locked="0" hidden="0"/>
    </xf>
    <xf numFmtId="0" fontId="53" fillId="80" borderId="58" applyAlignment="1">
      <alignment vertical="center"/>
    </xf>
    <xf numFmtId="0" fontId="256" fillId="81" borderId="59"/>
    <xf numFmtId="0" fontId="257" fillId="81" borderId="54"/>
    <xf numFmtId="0" fontId="263" fillId="47" borderId="54"/>
    <xf numFmtId="0" fontId="263" fillId="47" borderId="54"/>
    <xf numFmtId="0" fontId="265" fillId="0" borderId="60"/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188" fontId="156" fillId="0" borderId="53" applyAlignment="1">
      <alignment horizontal="right" vertical="center" shrinkToFit="1"/>
    </xf>
    <xf numFmtId="0" fontId="161" fillId="47" borderId="54" applyAlignment="1">
      <alignment vertical="center"/>
    </xf>
    <xf numFmtId="0" fontId="162" fillId="81" borderId="59" applyAlignment="1">
      <alignment vertical="center"/>
    </xf>
    <xf numFmtId="0" fontId="180" fillId="81" borderId="54" applyAlignment="1">
      <alignment vertical="center"/>
    </xf>
    <xf numFmtId="0" fontId="187" fillId="81" borderId="59" applyAlignment="1">
      <alignment vertical="center"/>
    </xf>
    <xf numFmtId="0" fontId="189" fillId="0" borderId="60" applyAlignment="1">
      <alignment vertical="center"/>
    </xf>
    <xf numFmtId="0" fontId="25" fillId="0" borderId="0"/>
    <xf numFmtId="187" fontId="25" fillId="0" borderId="0"/>
    <xf numFmtId="0" fontId="25" fillId="0" borderId="0"/>
    <xf numFmtId="0" fontId="25" fillId="0" borderId="0"/>
    <xf numFmtId="187" fontId="25" fillId="0" borderId="0"/>
    <xf numFmtId="0" fontId="327" fillId="0" borderId="0"/>
    <xf numFmtId="0" fontId="327" fillId="0" borderId="0"/>
    <xf numFmtId="0" fontId="25" fillId="0" borderId="0"/>
    <xf numFmtId="0" fontId="328" fillId="0" borderId="0"/>
    <xf numFmtId="187" fontId="328" fillId="0" borderId="0"/>
    <xf numFmtId="0" fontId="25" fillId="0" borderId="0"/>
    <xf numFmtId="187" fontId="26" fillId="0" borderId="0"/>
    <xf numFmtId="187" fontId="25" fillId="0" borderId="0"/>
    <xf numFmtId="0" fontId="25" fillId="0" borderId="0"/>
    <xf numFmtId="187" fontId="25" fillId="0" borderId="0"/>
    <xf numFmtId="187" fontId="25" fillId="0" borderId="0"/>
    <xf numFmtId="0" fontId="25" fillId="0" borderId="0"/>
    <xf numFmtId="187" fontId="25" fillId="0" borderId="0"/>
    <xf numFmtId="0" fontId="25" fillId="0" borderId="0"/>
    <xf numFmtId="0" fontId="26" fillId="0" borderId="0"/>
    <xf numFmtId="187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7" fontId="25" fillId="0" borderId="0"/>
    <xf numFmtId="0" fontId="25" fillId="0" borderId="0"/>
    <xf numFmtId="0" fontId="16" fillId="11" borderId="0"/>
    <xf numFmtId="187" fontId="25" fillId="0" borderId="0"/>
    <xf numFmtId="0" fontId="25" fillId="0" borderId="0"/>
    <xf numFmtId="0" fontId="1" fillId="19" borderId="0"/>
    <xf numFmtId="0" fontId="1" fillId="23" borderId="0"/>
    <xf numFmtId="0" fontId="1" fillId="27" borderId="0"/>
    <xf numFmtId="0" fontId="1" fillId="31" borderId="0"/>
    <xf numFmtId="187" fontId="25" fillId="0" borderId="0"/>
    <xf numFmtId="0" fontId="1" fillId="35" borderId="0"/>
    <xf numFmtId="0" fontId="25" fillId="0" borderId="0"/>
    <xf numFmtId="0" fontId="1" fillId="39" borderId="0"/>
    <xf numFmtId="0" fontId="32" fillId="0" borderId="0"/>
    <xf numFmtId="0" fontId="25" fillId="0" borderId="0"/>
    <xf numFmtId="43" fontId="25" fillId="0" borderId="0"/>
    <xf numFmtId="195" fontId="40" fillId="0" borderId="0"/>
    <xf numFmtId="0" fontId="1" fillId="0" borderId="0"/>
    <xf numFmtId="0" fontId="1" fillId="0" borderId="0"/>
    <xf numFmtId="9" fontId="32" fillId="0" borderId="0"/>
    <xf numFmtId="0" fontId="57" fillId="0" borderId="0"/>
    <xf numFmtId="0" fontId="25" fillId="0" borderId="0"/>
    <xf numFmtId="187" fontId="25" fillId="0" borderId="0"/>
    <xf numFmtId="0" fontId="25" fillId="0" borderId="0"/>
    <xf numFmtId="187" fontId="25" fillId="0" borderId="0"/>
    <xf numFmtId="0" fontId="25" fillId="0" borderId="0"/>
    <xf numFmtId="187" fontId="25" fillId="0" borderId="0"/>
    <xf numFmtId="187" fontId="25" fillId="0" borderId="0"/>
    <xf numFmtId="187" fontId="25" fillId="0" borderId="0"/>
    <xf numFmtId="0" fontId="25" fillId="0" borderId="0"/>
    <xf numFmtId="187" fontId="25" fillId="0" borderId="0"/>
    <xf numFmtId="187" fontId="25" fillId="0" borderId="0"/>
    <xf numFmtId="0" fontId="25" fillId="0" borderId="0"/>
    <xf numFmtId="187" fontId="25" fillId="0" borderId="0"/>
    <xf numFmtId="187" fontId="25" fillId="0" borderId="0"/>
    <xf numFmtId="0" fontId="25" fillId="0" borderId="0"/>
    <xf numFmtId="187" fontId="25" fillId="0" borderId="0"/>
    <xf numFmtId="0" fontId="25" fillId="0" borderId="0"/>
    <xf numFmtId="0" fontId="25" fillId="0" borderId="0"/>
    <xf numFmtId="0" fontId="25" fillId="0" borderId="0"/>
    <xf numFmtId="187" fontId="25" fillId="0" borderId="0"/>
    <xf numFmtId="9" fontId="25" fillId="0" borderId="0"/>
    <xf numFmtId="0" fontId="25" fillId="0" borderId="0"/>
    <xf numFmtId="0" fontId="57" fillId="0" borderId="0"/>
    <xf numFmtId="187" fontId="25" fillId="0" borderId="0"/>
    <xf numFmtId="0" fontId="57" fillId="0" borderId="0"/>
    <xf numFmtId="187" fontId="1" fillId="0" borderId="0"/>
    <xf numFmtId="9" fontId="57" fillId="0" borderId="0"/>
    <xf numFmtId="187" fontId="57" fillId="0" borderId="0"/>
    <xf numFmtId="9" fontId="57" fillId="0" borderId="0"/>
    <xf numFmtId="9" fontId="25" fillId="0" borderId="0"/>
    <xf numFmtId="187" fontId="1" fillId="0" borderId="0"/>
    <xf numFmtId="9" fontId="1" fillId="0" borderId="0"/>
    <xf numFmtId="203" fontId="1" fillId="0" borderId="0"/>
    <xf numFmtId="187" fontId="25" fillId="0" borderId="0"/>
    <xf numFmtId="187" fontId="25" fillId="0" borderId="0"/>
    <xf numFmtId="9" fontId="57" fillId="0" borderId="0"/>
    <xf numFmtId="0" fontId="25" fillId="0" borderId="0"/>
    <xf numFmtId="187" fontId="57" fillId="0" borderId="0"/>
    <xf numFmtId="187" fontId="1" fillId="0" borderId="0"/>
    <xf numFmtId="203" fontId="1" fillId="0" borderId="0"/>
    <xf numFmtId="187" fontId="25" fillId="0" borderId="0"/>
    <xf numFmtId="187" fontId="1" fillId="0" borderId="0"/>
    <xf numFmtId="187" fontId="57" fillId="0" borderId="0"/>
    <xf numFmtId="187" fontId="25" fillId="0" borderId="0"/>
    <xf numFmtId="187" fontId="1" fillId="0" borderId="0"/>
    <xf numFmtId="9" fontId="1" fillId="0" borderId="0"/>
    <xf numFmtId="203" fontId="1" fillId="0" borderId="0"/>
    <xf numFmtId="187" fontId="25" fillId="0" borderId="0"/>
    <xf numFmtId="187" fontId="57" fillId="0" borderId="0"/>
    <xf numFmtId="187" fontId="1" fillId="0" borderId="0"/>
    <xf numFmtId="0" fontId="1" fillId="0" borderId="0"/>
    <xf numFmtId="187" fontId="1" fillId="0" borderId="0"/>
    <xf numFmtId="0" fontId="25" fillId="0" borderId="0"/>
    <xf numFmtId="0" fontId="25" fillId="0" borderId="0"/>
    <xf numFmtId="0" fontId="57" fillId="0" borderId="0"/>
    <xf numFmtId="187" fontId="25" fillId="0" borderId="0"/>
    <xf numFmtId="203" fontId="1" fillId="0" borderId="0"/>
    <xf numFmtId="0" fontId="25" fillId="0" borderId="0"/>
    <xf numFmtId="203" fontId="1" fillId="0" borderId="0"/>
    <xf numFmtId="203" fontId="1" fillId="0" borderId="0"/>
    <xf numFmtId="0" fontId="57" fillId="0" borderId="0"/>
    <xf numFmtId="187" fontId="25" fillId="0" borderId="0"/>
    <xf numFmtId="187" fontId="25" fillId="0" borderId="0"/>
    <xf numFmtId="9" fontId="25" fillId="0" borderId="0"/>
    <xf numFmtId="0" fontId="57" fillId="0" borderId="0"/>
    <xf numFmtId="0" fontId="57" fillId="0" borderId="0"/>
    <xf numFmtId="203" fontId="1" fillId="0" borderId="0"/>
    <xf numFmtId="9" fontId="25" fillId="0" borderId="0"/>
    <xf numFmtId="9" fontId="25" fillId="0" borderId="0"/>
    <xf numFmtId="0" fontId="57" fillId="0" borderId="0"/>
    <xf numFmtId="9" fontId="25" fillId="0" borderId="0"/>
    <xf numFmtId="0" fontId="25" fillId="0" borderId="0"/>
    <xf numFmtId="0" fontId="25" fillId="0" borderId="0"/>
    <xf numFmtId="0" fontId="329" fillId="0" borderId="0"/>
    <xf numFmtId="0" fontId="330" fillId="0" borderId="0"/>
    <xf numFmtId="0" fontId="332" fillId="17" borderId="0"/>
    <xf numFmtId="0" fontId="332" fillId="21" borderId="0"/>
    <xf numFmtId="0" fontId="332" fillId="25" borderId="0"/>
    <xf numFmtId="0" fontId="332" fillId="29" borderId="0"/>
    <xf numFmtId="0" fontId="332" fillId="33" borderId="0"/>
    <xf numFmtId="0" fontId="332" fillId="37" borderId="0"/>
    <xf numFmtId="0" fontId="332" fillId="18" borderId="0"/>
    <xf numFmtId="0" fontId="332" fillId="22" borderId="0"/>
    <xf numFmtId="0" fontId="332" fillId="26" borderId="0"/>
    <xf numFmtId="0" fontId="332" fillId="30" borderId="0"/>
    <xf numFmtId="0" fontId="332" fillId="34" borderId="0"/>
    <xf numFmtId="0" fontId="332" fillId="38" borderId="0"/>
    <xf numFmtId="0" fontId="333" fillId="19" borderId="0"/>
    <xf numFmtId="0" fontId="333" fillId="23" borderId="0"/>
    <xf numFmtId="0" fontId="333" fillId="27" borderId="0"/>
    <xf numFmtId="0" fontId="333" fillId="31" borderId="0"/>
    <xf numFmtId="0" fontId="333" fillId="35" borderId="0"/>
    <xf numFmtId="0" fontId="333" fillId="39" borderId="0"/>
    <xf numFmtId="0" fontId="333" fillId="16" borderId="0"/>
    <xf numFmtId="0" fontId="333" fillId="20" borderId="0"/>
    <xf numFmtId="0" fontId="333" fillId="24" borderId="0"/>
    <xf numFmtId="0" fontId="333" fillId="28" borderId="0"/>
    <xf numFmtId="0" fontId="333" fillId="32" borderId="0"/>
    <xf numFmtId="0" fontId="333" fillId="36" borderId="0"/>
    <xf numFmtId="0" fontId="334" fillId="10" borderId="0"/>
    <xf numFmtId="0" fontId="335" fillId="13" borderId="17"/>
    <xf numFmtId="0" fontId="336" fillId="14" borderId="20"/>
    <xf numFmtId="187" fontId="226" fillId="0" borderId="0"/>
    <xf numFmtId="187" fontId="226" fillId="0" borderId="0"/>
    <xf numFmtId="0" fontId="337" fillId="0" borderId="0"/>
    <xf numFmtId="0" fontId="338" fillId="9" borderId="0"/>
    <xf numFmtId="0" fontId="339" fillId="0" borderId="14"/>
    <xf numFmtId="0" fontId="340" fillId="0" borderId="15"/>
    <xf numFmtId="0" fontId="341" fillId="0" borderId="16"/>
    <xf numFmtId="0" fontId="341" fillId="0" borderId="0"/>
    <xf numFmtId="0" fontId="342" fillId="12" borderId="17"/>
    <xf numFmtId="0" fontId="343" fillId="0" borderId="19"/>
    <xf numFmtId="0" fontId="344" fillId="11" borderId="0"/>
    <xf numFmtId="0" fontId="226" fillId="0" borderId="0"/>
    <xf numFmtId="0" fontId="331" fillId="15" borderId="21"/>
    <xf numFmtId="0" fontId="345" fillId="13" borderId="18"/>
    <xf numFmtId="9" fontId="226" fillId="0" borderId="0"/>
    <xf numFmtId="9" fontId="226" fillId="0" borderId="0"/>
    <xf numFmtId="0" fontId="346" fillId="0" borderId="0"/>
    <xf numFmtId="0" fontId="347" fillId="0" borderId="22"/>
    <xf numFmtId="0" fontId="348" fillId="0" borderId="0"/>
    <xf numFmtId="187" fontId="226" fillId="0" borderId="0"/>
    <xf numFmtId="187" fontId="226" fillId="0" borderId="0"/>
    <xf numFmtId="0" fontId="226" fillId="0" borderId="0"/>
    <xf numFmtId="9" fontId="226" fillId="0" borderId="0"/>
    <xf numFmtId="43" fontId="226" fillId="0" borderId="0"/>
    <xf numFmtId="0" fontId="332" fillId="26" borderId="0"/>
    <xf numFmtId="0" fontId="332" fillId="22" borderId="0"/>
    <xf numFmtId="0" fontId="332" fillId="18" borderId="0"/>
    <xf numFmtId="0" fontId="226" fillId="0" borderId="0"/>
    <xf numFmtId="43" fontId="226" fillId="0" borderId="0"/>
    <xf numFmtId="0" fontId="332" fillId="34" borderId="0"/>
    <xf numFmtId="0" fontId="329" fillId="0" borderId="0"/>
    <xf numFmtId="43" fontId="349" fillId="0" borderId="0"/>
    <xf numFmtId="0" fontId="333" fillId="32" borderId="0"/>
    <xf numFmtId="187" fontId="329" fillId="0" borderId="0"/>
    <xf numFmtId="9" fontId="329" fillId="0" borderId="0"/>
    <xf numFmtId="0" fontId="330" fillId="0" borderId="0"/>
    <xf numFmtId="0" fontId="226" fillId="0" borderId="0"/>
    <xf numFmtId="0" fontId="226" fillId="0" borderId="0"/>
    <xf numFmtId="187" fontId="329" fillId="0" borderId="0"/>
    <xf numFmtId="9" fontId="329" fillId="0" borderId="0"/>
    <xf numFmtId="0" fontId="351" fillId="0" borderId="0"/>
    <xf numFmtId="43" fontId="351" fillId="0" borderId="0"/>
    <xf numFmtId="9" fontId="351" fillId="0" borderId="0"/>
    <xf numFmtId="0" fontId="351" fillId="0" borderId="0"/>
    <xf numFmtId="43" fontId="351" fillId="0" borderId="0"/>
    <xf numFmtId="9" fontId="351" fillId="0" borderId="0"/>
    <xf numFmtId="0" fontId="352" fillId="0" borderId="0"/>
    <xf numFmtId="0" fontId="25" fillId="0" borderId="0" applyAlignment="1">
      <alignment wrapText="1"/>
    </xf>
    <xf numFmtId="0" fontId="25" fillId="0" borderId="0" applyAlignment="1">
      <alignment wrapText="1"/>
    </xf>
    <xf numFmtId="0" fontId="352" fillId="0" borderId="0"/>
    <xf numFmtId="0" fontId="353" fillId="0" borderId="0"/>
    <xf numFmtId="9" fontId="352" fillId="0" borderId="0"/>
    <xf numFmtId="0" fontId="351" fillId="0" borderId="0"/>
    <xf numFmtId="43" fontId="351" fillId="0" borderId="0"/>
    <xf numFmtId="3" fontId="354" fillId="0" borderId="130"/>
    <xf numFmtId="43" fontId="351" fillId="0" borderId="0"/>
    <xf numFmtId="3" fontId="25" fillId="0" borderId="130"/>
    <xf numFmtId="43" fontId="25" fillId="0" borderId="0"/>
    <xf numFmtId="9" fontId="25" fillId="0" borderId="0"/>
    <xf numFmtId="43" fontId="58" fillId="0" borderId="0"/>
    <xf numFmtId="3" fontId="25" fillId="0" borderId="130"/>
    <xf numFmtId="3" fontId="25" fillId="0" borderId="130"/>
    <xf numFmtId="9" fontId="58" fillId="0" borderId="0"/>
    <xf numFmtId="3" fontId="25" fillId="0" borderId="130"/>
    <xf numFmtId="43" fontId="1" fillId="0" borderId="0"/>
    <xf numFmtId="43" fontId="1" fillId="0" borderId="0"/>
    <xf numFmtId="0" fontId="351" fillId="0" borderId="0"/>
    <xf numFmtId="43" fontId="1" fillId="0" borderId="0"/>
    <xf numFmtId="9" fontId="1" fillId="0" borderId="0"/>
    <xf numFmtId="9" fontId="1" fillId="0" borderId="0"/>
    <xf numFmtId="43" fontId="1" fillId="0" borderId="0"/>
    <xf numFmtId="9" fontId="351" fillId="0" borderId="0"/>
    <xf numFmtId="0" fontId="351" fillId="0" borderId="0"/>
    <xf numFmtId="43" fontId="1" fillId="0" borderId="0"/>
    <xf numFmtId="9" fontId="1" fillId="0" borderId="0"/>
    <xf numFmtId="9" fontId="1" fillId="0" borderId="0"/>
    <xf numFmtId="43" fontId="1" fillId="0" borderId="0"/>
    <xf numFmtId="43" fontId="1" fillId="0" borderId="0"/>
    <xf numFmtId="9" fontId="1" fillId="0" borderId="0"/>
    <xf numFmtId="3" fontId="155" fillId="0" borderId="130"/>
    <xf numFmtId="0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43" fontId="1" fillId="0" borderId="0"/>
    <xf numFmtId="43" fontId="1" fillId="0" borderId="0"/>
    <xf numFmtId="9" fontId="1" fillId="0" borderId="0"/>
    <xf numFmtId="0" fontId="35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1" fillId="0" borderId="0"/>
    <xf numFmtId="0" fontId="351" fillId="0" borderId="0"/>
    <xf numFmtId="0" fontId="32" fillId="0" borderId="0"/>
    <xf numFmtId="38" fontId="1" fillId="0" borderId="0" applyAlignment="1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355" fillId="0" borderId="0"/>
    <xf numFmtId="43" fontId="1" fillId="0" borderId="0"/>
  </cellStyleXfs>
  <cellXfs count="115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3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4" fontId="6" fillId="2" borderId="0" applyAlignment="1" pivotButton="0" quotePrefix="0" xfId="0">
      <alignment horizontal="center"/>
    </xf>
    <xf numFmtId="3" fontId="0" fillId="0" borderId="0" pivotButton="0" quotePrefix="0" xfId="0"/>
    <xf numFmtId="3" fontId="0" fillId="4" borderId="0" pivotButton="0" quotePrefix="0" xfId="0"/>
    <xf numFmtId="0" fontId="6" fillId="2" borderId="1" pivotButton="0" quotePrefix="0" xfId="0"/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3" fillId="0" borderId="4" pivotButton="0" quotePrefix="0" xfId="0"/>
    <xf numFmtId="3" fontId="0" fillId="0" borderId="5" pivotButton="0" quotePrefix="0" xfId="0"/>
    <xf numFmtId="3" fontId="3" fillId="0" borderId="6" pivotButton="0" quotePrefix="0" xfId="0"/>
    <xf numFmtId="164" fontId="0" fillId="0" borderId="5" pivotButton="0" quotePrefix="0" xfId="0"/>
    <xf numFmtId="164" fontId="3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7" fillId="0" borderId="4" pivotButton="0" quotePrefix="0" xfId="0"/>
    <xf numFmtId="165" fontId="8" fillId="0" borderId="5" applyAlignment="1" pivotButton="0" quotePrefix="0" xfId="0">
      <alignment horizontal="center"/>
    </xf>
    <xf numFmtId="0" fontId="0" fillId="2" borderId="2" pivotButton="0" quotePrefix="0" xfId="0"/>
    <xf numFmtId="0" fontId="0" fillId="2" borderId="3" pivotButton="0" quotePrefix="0" xfId="0"/>
    <xf numFmtId="0" fontId="0" fillId="4" borderId="4" pivotButton="0" quotePrefix="0" xfId="0"/>
    <xf numFmtId="3" fontId="0" fillId="4" borderId="5" pivotButton="0" quotePrefix="0" xfId="0"/>
    <xf numFmtId="3" fontId="3" fillId="4" borderId="6" pivotButton="0" quotePrefix="0" xfId="0"/>
    <xf numFmtId="0" fontId="0" fillId="4" borderId="7" pivotButton="0" quotePrefix="0" xfId="0"/>
    <xf numFmtId="3" fontId="0" fillId="4" borderId="8" pivotButton="0" quotePrefix="0" xfId="0"/>
    <xf numFmtId="164" fontId="0" fillId="4" borderId="5" pivotButton="0" quotePrefix="0" xfId="0"/>
    <xf numFmtId="164" fontId="0" fillId="4" borderId="6" pivotButton="0" quotePrefix="0" xfId="0"/>
    <xf numFmtId="164" fontId="0" fillId="0" borderId="6" pivotButton="0" quotePrefix="0" xfId="0"/>
    <xf numFmtId="0" fontId="0" fillId="0" borderId="7" pivotButton="0" quotePrefix="0" xfId="0"/>
    <xf numFmtId="164" fontId="0" fillId="0" borderId="8" pivotButton="0" quotePrefix="0" xfId="0"/>
    <xf numFmtId="3" fontId="3" fillId="0" borderId="9" pivotButton="0" quotePrefix="0" xfId="0"/>
    <xf numFmtId="3" fontId="3" fillId="4" borderId="9" pivotButton="0" quotePrefix="0" xfId="0"/>
    <xf numFmtId="0" fontId="3" fillId="6" borderId="10" pivotButton="0" quotePrefix="0" xfId="0"/>
    <xf numFmtId="3" fontId="3" fillId="6" borderId="11" pivotButton="0" quotePrefix="0" xfId="0"/>
    <xf numFmtId="3" fontId="3" fillId="6" borderId="12" pivotButton="0" quotePrefix="0" xfId="0"/>
    <xf numFmtId="164" fontId="0" fillId="4" borderId="8" pivotButton="0" quotePrefix="0" xfId="0"/>
    <xf numFmtId="164" fontId="0" fillId="4" borderId="9" pivotButton="0" quotePrefix="0" xfId="0"/>
    <xf numFmtId="164" fontId="3" fillId="6" borderId="11" pivotButton="0" quotePrefix="0" xfId="0"/>
    <xf numFmtId="164" fontId="3" fillId="6" borderId="12" pivotButton="0" quotePrefix="0" xfId="0"/>
    <xf numFmtId="0" fontId="0" fillId="5" borderId="5" pivotButton="0" quotePrefix="0" xfId="0"/>
    <xf numFmtId="0" fontId="2" fillId="2" borderId="2" applyAlignment="1" pivotButton="0" quotePrefix="0" xfId="0">
      <alignment horizontal="center"/>
    </xf>
    <xf numFmtId="0" fontId="3" fillId="5" borderId="0" pivotButton="0" quotePrefix="0" xfId="0"/>
    <xf numFmtId="0" fontId="9" fillId="7" borderId="0" applyAlignment="1" pivotButton="0" quotePrefix="0" xfId="0">
      <alignment horizontal="center" vertical="center"/>
    </xf>
    <xf numFmtId="0" fontId="356" fillId="7" borderId="0" applyAlignment="1" pivotButton="0" quotePrefix="0" xfId="0">
      <alignment vertical="center"/>
    </xf>
    <xf numFmtId="0" fontId="358" fillId="7" borderId="61" applyAlignment="1" pivotButton="0" quotePrefix="0" xfId="0">
      <alignment horizontal="center" vertical="center"/>
    </xf>
    <xf numFmtId="16" fontId="356" fillId="7" borderId="0" applyAlignment="1" pivotButton="0" quotePrefix="0" xfId="0">
      <alignment vertical="center"/>
    </xf>
    <xf numFmtId="3" fontId="358" fillId="109" borderId="0" applyAlignment="1" pivotButton="0" quotePrefix="0" xfId="0">
      <alignment vertical="center"/>
    </xf>
    <xf numFmtId="3" fontId="358" fillId="108" borderId="0" applyAlignment="1" pivotButton="0" quotePrefix="0" xfId="0">
      <alignment vertical="center"/>
    </xf>
    <xf numFmtId="3" fontId="358" fillId="40" borderId="0" applyAlignment="1" pivotButton="0" quotePrefix="0" xfId="0">
      <alignment vertical="center"/>
    </xf>
    <xf numFmtId="3" fontId="358" fillId="7" borderId="0" applyAlignment="1" pivotButton="0" quotePrefix="0" xfId="0">
      <alignment vertical="center"/>
    </xf>
    <xf numFmtId="0" fontId="358" fillId="7" borderId="40" applyAlignment="1" pivotButton="0" quotePrefix="0" xfId="0">
      <alignment vertical="center"/>
    </xf>
    <xf numFmtId="3" fontId="358" fillId="110" borderId="0" applyAlignment="1" pivotButton="0" quotePrefix="0" xfId="0">
      <alignment vertical="center"/>
    </xf>
    <xf numFmtId="0" fontId="355" fillId="7" borderId="0" applyAlignment="1" pivotButton="0" quotePrefix="0" xfId="57189">
      <alignment horizontal="left" vertical="center"/>
    </xf>
    <xf numFmtId="3" fontId="356" fillId="7" borderId="0" applyAlignment="1" pivotButton="0" quotePrefix="0" xfId="0">
      <alignment vertical="center"/>
    </xf>
    <xf numFmtId="0" fontId="9" fillId="7" borderId="0" applyAlignment="1" pivotButton="0" quotePrefix="0" xfId="0">
      <alignment vertical="center"/>
    </xf>
    <xf numFmtId="3" fontId="9" fillId="7" borderId="0" applyAlignment="1" pivotButton="0" quotePrefix="0" xfId="0">
      <alignment vertical="center"/>
    </xf>
    <xf numFmtId="3" fontId="358" fillId="7" borderId="25" applyAlignment="1" pivotButton="0" quotePrefix="0" xfId="0">
      <alignment vertical="center"/>
    </xf>
    <xf numFmtId="0" fontId="358" fillId="7" borderId="62" applyAlignment="1" pivotButton="0" quotePrefix="0" xfId="0">
      <alignment vertical="center"/>
    </xf>
    <xf numFmtId="0" fontId="359" fillId="7" borderId="0" pivotButton="0" quotePrefix="0" xfId="0"/>
    <xf numFmtId="3" fontId="361" fillId="7" borderId="0" applyAlignment="1" pivotButton="0" quotePrefix="0" xfId="0">
      <alignment horizontal="right" vertical="center"/>
    </xf>
    <xf numFmtId="17" fontId="9" fillId="7" borderId="0" applyAlignment="1" pivotButton="0" quotePrefix="0" xfId="0">
      <alignment horizontal="center" vertical="center"/>
    </xf>
    <xf numFmtId="166" fontId="358" fillId="7" borderId="0" applyAlignment="1" pivotButton="0" quotePrefix="0" xfId="0">
      <alignment horizontal="center" vertical="center"/>
    </xf>
    <xf numFmtId="164" fontId="358" fillId="7" borderId="0" applyAlignment="1" pivotButton="0" quotePrefix="0" xfId="2">
      <alignment vertical="center"/>
    </xf>
    <xf numFmtId="0" fontId="358" fillId="109" borderId="40" applyAlignment="1" pivotButton="0" quotePrefix="0" xfId="0">
      <alignment vertical="center"/>
    </xf>
    <xf numFmtId="0" fontId="356" fillId="7" borderId="0" applyAlignment="1" pivotButton="0" quotePrefix="0" xfId="0">
      <alignment horizontal="center" vertical="center"/>
    </xf>
    <xf numFmtId="164" fontId="356" fillId="7" borderId="0" applyAlignment="1" pivotButton="0" quotePrefix="0" xfId="2">
      <alignment vertical="center"/>
    </xf>
    <xf numFmtId="0" fontId="358" fillId="7" borderId="0" applyAlignment="1" pivotButton="0" quotePrefix="0" xfId="0">
      <alignment vertical="center"/>
    </xf>
    <xf numFmtId="167" fontId="356" fillId="7" borderId="0" applyAlignment="1" pivotButton="0" quotePrefix="0" xfId="0">
      <alignment vertical="center"/>
    </xf>
    <xf numFmtId="0" fontId="356" fillId="112" borderId="0" applyAlignment="1" pivotButton="0" quotePrefix="0" xfId="0">
      <alignment horizontal="center" vertical="center"/>
    </xf>
    <xf numFmtId="0" fontId="356" fillId="7" borderId="0" applyAlignment="1" pivotButton="0" quotePrefix="0" xfId="0">
      <alignment horizontal="left" vertical="center"/>
    </xf>
    <xf numFmtId="167" fontId="360" fillId="7" borderId="0" applyAlignment="1" pivotButton="0" quotePrefix="0" xfId="1">
      <alignment vertical="center"/>
    </xf>
    <xf numFmtId="167" fontId="363" fillId="0" borderId="0" pivotButton="0" quotePrefix="0" xfId="1"/>
    <xf numFmtId="9" fontId="356" fillId="7" borderId="0" applyAlignment="1" pivotButton="0" quotePrefix="0" xfId="2">
      <alignment vertical="center"/>
    </xf>
    <xf numFmtId="0" fontId="358" fillId="7" borderId="0" applyAlignment="1" pivotButton="0" quotePrefix="0" xfId="0">
      <alignment horizontal="center" vertical="center"/>
    </xf>
    <xf numFmtId="166" fontId="358" fillId="7" borderId="69" applyAlignment="1" pivotButton="0" quotePrefix="0" xfId="0">
      <alignment horizontal="center" vertical="center"/>
    </xf>
    <xf numFmtId="168" fontId="362" fillId="0" borderId="0" applyAlignment="1" pivotButton="0" quotePrefix="0" xfId="1">
      <alignment vertical="center"/>
    </xf>
    <xf numFmtId="0" fontId="358" fillId="7" borderId="70" applyAlignment="1" pivotButton="0" quotePrefix="0" xfId="0">
      <alignment horizontal="center" vertical="center"/>
    </xf>
    <xf numFmtId="164" fontId="358" fillId="7" borderId="69" applyAlignment="1" pivotButton="0" quotePrefix="0" xfId="2">
      <alignment vertical="center"/>
    </xf>
    <xf numFmtId="0" fontId="358" fillId="7" borderId="71" applyAlignment="1" pivotButton="0" quotePrefix="0" xfId="0">
      <alignment horizontal="center" vertical="center"/>
    </xf>
    <xf numFmtId="0" fontId="364" fillId="7" borderId="0" applyAlignment="1" pivotButton="0" quotePrefix="0" xfId="0">
      <alignment horizontal="left" vertical="center"/>
    </xf>
    <xf numFmtId="0" fontId="355" fillId="0" borderId="0" pivotButton="0" quotePrefix="0" xfId="57189"/>
    <xf numFmtId="0" fontId="358" fillId="7" borderId="72" applyAlignment="1" pivotButton="0" quotePrefix="0" xfId="0">
      <alignment horizontal="center" vertical="center"/>
    </xf>
    <xf numFmtId="0" fontId="358" fillId="7" borderId="73" applyAlignment="1" pivotButton="0" quotePrefix="0" xfId="0">
      <alignment vertical="center"/>
    </xf>
    <xf numFmtId="3" fontId="358" fillId="7" borderId="38" applyAlignment="1" pivotButton="0" quotePrefix="0" xfId="0">
      <alignment vertical="center"/>
    </xf>
    <xf numFmtId="164" fontId="358" fillId="7" borderId="73" applyAlignment="1" pivotButton="0" quotePrefix="0" xfId="2">
      <alignment vertical="center"/>
    </xf>
    <xf numFmtId="164" fontId="358" fillId="7" borderId="74" applyAlignment="1" pivotButton="0" quotePrefix="0" xfId="2">
      <alignment vertical="center"/>
    </xf>
    <xf numFmtId="0" fontId="358" fillId="7" borderId="75" applyAlignment="1" pivotButton="0" quotePrefix="0" xfId="0">
      <alignment vertical="center"/>
    </xf>
    <xf numFmtId="3" fontId="359" fillId="7" borderId="0" pivotButton="0" quotePrefix="0" xfId="0"/>
    <xf numFmtId="168" fontId="362" fillId="0" borderId="76" applyAlignment="1" pivotButton="0" quotePrefix="0" xfId="1">
      <alignment vertical="center"/>
    </xf>
    <xf numFmtId="9" fontId="365" fillId="7" borderId="0" applyAlignment="1" pivotButton="0" quotePrefix="0" xfId="2">
      <alignment vertical="center"/>
    </xf>
    <xf numFmtId="17" fontId="356" fillId="7" borderId="0" applyAlignment="1" pivotButton="0" quotePrefix="0" xfId="0">
      <alignment horizontal="center" vertical="center"/>
    </xf>
    <xf numFmtId="0" fontId="366" fillId="7" borderId="0" applyAlignment="1" pivotButton="0" quotePrefix="0" xfId="0">
      <alignment horizontal="center" vertical="center"/>
    </xf>
    <xf numFmtId="9" fontId="366" fillId="7" borderId="0" applyAlignment="1" pivotButton="0" quotePrefix="0" xfId="2">
      <alignment horizontal="center" vertical="center"/>
    </xf>
    <xf numFmtId="9" fontId="366" fillId="114" borderId="0" applyAlignment="1" pivotButton="0" quotePrefix="0" xfId="2">
      <alignment horizontal="center" vertical="center"/>
    </xf>
    <xf numFmtId="0" fontId="367" fillId="7" borderId="0" applyAlignment="1" pivotButton="0" quotePrefix="0" xfId="0">
      <alignment vertical="center"/>
    </xf>
    <xf numFmtId="0" fontId="367" fillId="7" borderId="0" applyAlignment="1" pivotButton="0" quotePrefix="0" xfId="0">
      <alignment vertical="center" wrapText="1"/>
    </xf>
    <xf numFmtId="168" fontId="362" fillId="0" borderId="79" applyAlignment="1" pivotButton="0" quotePrefix="0" xfId="2341">
      <alignment vertical="center"/>
    </xf>
    <xf numFmtId="0" fontId="368" fillId="0" borderId="0" pivotButton="0" quotePrefix="0" xfId="0"/>
    <xf numFmtId="0" fontId="9" fillId="0" borderId="0" pivotButton="0" quotePrefix="0" xfId="0"/>
    <xf numFmtId="0" fontId="369" fillId="0" borderId="0" pivotButton="0" quotePrefix="0" xfId="0"/>
    <xf numFmtId="0" fontId="370" fillId="115" borderId="0" pivotButton="0" quotePrefix="0" xfId="0"/>
    <xf numFmtId="0" fontId="356" fillId="0" borderId="0" pivotButton="0" quotePrefix="0" xfId="0"/>
    <xf numFmtId="169" fontId="373" fillId="41" borderId="0" pivotButton="0" quotePrefix="0" xfId="6"/>
    <xf numFmtId="169" fontId="373" fillId="41" borderId="40" pivotButton="0" quotePrefix="0" xfId="6"/>
    <xf numFmtId="169" fontId="373" fillId="117" borderId="0" pivotButton="0" quotePrefix="0" xfId="6"/>
    <xf numFmtId="169" fontId="373" fillId="117" borderId="40" pivotButton="0" quotePrefix="0" xfId="6"/>
    <xf numFmtId="169" fontId="373" fillId="117" borderId="25" pivotButton="0" quotePrefix="0" xfId="6"/>
    <xf numFmtId="169" fontId="373" fillId="117" borderId="62" pivotButton="0" quotePrefix="0" xfId="6"/>
    <xf numFmtId="170" fontId="372" fillId="41" borderId="0" applyAlignment="1" pivotButton="0" quotePrefix="0" xfId="6">
      <alignment horizontal="right"/>
    </xf>
    <xf numFmtId="9" fontId="373" fillId="41" borderId="0" pivotButton="0" quotePrefix="0" xfId="2"/>
    <xf numFmtId="0" fontId="373" fillId="0" borderId="0" pivotButton="0" quotePrefix="0" xfId="6"/>
    <xf numFmtId="164" fontId="373" fillId="41" borderId="0" pivotButton="0" quotePrefix="0" xfId="2"/>
    <xf numFmtId="3" fontId="356" fillId="0" borderId="0" pivotButton="0" quotePrefix="0" xfId="0"/>
    <xf numFmtId="9" fontId="356" fillId="0" borderId="0" pivotButton="0" quotePrefix="0" xfId="2"/>
    <xf numFmtId="4" fontId="356" fillId="0" borderId="0" pivotButton="0" quotePrefix="0" xfId="0"/>
    <xf numFmtId="169" fontId="374" fillId="7" borderId="0" applyAlignment="1" pivotButton="0" quotePrefix="0" xfId="6">
      <alignment vertical="center"/>
    </xf>
    <xf numFmtId="0" fontId="356" fillId="0" borderId="0" applyAlignment="1" pivotButton="0" quotePrefix="0" xfId="0">
      <alignment vertical="center"/>
    </xf>
    <xf numFmtId="169" fontId="372" fillId="41" borderId="0" applyAlignment="1" pivotButton="0" quotePrefix="0" xfId="6">
      <alignment horizontal="center"/>
    </xf>
    <xf numFmtId="169" fontId="359" fillId="7" borderId="0" applyAlignment="1" pivotButton="0" quotePrefix="0" xfId="6">
      <alignment horizontal="center" vertical="center" wrapText="1"/>
    </xf>
    <xf numFmtId="9" fontId="375" fillId="7" borderId="0" applyAlignment="1" pivotButton="0" quotePrefix="0" xfId="2">
      <alignment horizontal="right" vertical="center"/>
    </xf>
    <xf numFmtId="9" fontId="375" fillId="7" borderId="0" applyAlignment="1" pivotButton="0" quotePrefix="0" xfId="2">
      <alignment horizontal="center" vertical="center"/>
    </xf>
    <xf numFmtId="0" fontId="368" fillId="119" borderId="0" pivotButton="0" quotePrefix="0" xfId="0"/>
    <xf numFmtId="0" fontId="372" fillId="117" borderId="80" applyAlignment="1" pivotButton="0" quotePrefix="0" xfId="6">
      <alignment horizontal="right"/>
    </xf>
    <xf numFmtId="169" fontId="373" fillId="117" borderId="81" pivotButton="0" quotePrefix="0" xfId="6"/>
    <xf numFmtId="0" fontId="372" fillId="41" borderId="80" applyAlignment="1" pivotButton="0" quotePrefix="0" xfId="6">
      <alignment horizontal="right"/>
    </xf>
    <xf numFmtId="169" fontId="373" fillId="41" borderId="81" pivotButton="0" quotePrefix="0" xfId="6"/>
    <xf numFmtId="0" fontId="372" fillId="41" borderId="82" applyAlignment="1" pivotButton="0" quotePrefix="0" xfId="6">
      <alignment horizontal="right"/>
    </xf>
    <xf numFmtId="0" fontId="372" fillId="117" borderId="82" applyAlignment="1" pivotButton="0" quotePrefix="0" xfId="6">
      <alignment horizontal="right"/>
    </xf>
    <xf numFmtId="170" fontId="373" fillId="117" borderId="0" pivotButton="0" quotePrefix="0" xfId="6"/>
    <xf numFmtId="170" fontId="373" fillId="41" borderId="0" pivotButton="0" quotePrefix="0" xfId="6"/>
    <xf numFmtId="0" fontId="356" fillId="7" borderId="0" pivotButton="0" quotePrefix="0" xfId="0"/>
    <xf numFmtId="169" fontId="373" fillId="7" borderId="40" pivotButton="0" quotePrefix="0" xfId="6"/>
    <xf numFmtId="169" fontId="373" fillId="41" borderId="25" pivotButton="0" quotePrefix="0" xfId="6"/>
    <xf numFmtId="169" fontId="373" fillId="7" borderId="62" pivotButton="0" quotePrefix="0" xfId="6"/>
    <xf numFmtId="169" fontId="373" fillId="7" borderId="0" pivotButton="0" quotePrefix="0" xfId="0"/>
    <xf numFmtId="169" fontId="373" fillId="7" borderId="40" pivotButton="0" quotePrefix="0" xfId="0"/>
    <xf numFmtId="0" fontId="372" fillId="7" borderId="82" applyAlignment="1" pivotButton="0" quotePrefix="0" xfId="6">
      <alignment horizontal="right"/>
    </xf>
    <xf numFmtId="169" fontId="373" fillId="7" borderId="0" pivotButton="0" quotePrefix="0" xfId="6"/>
    <xf numFmtId="170" fontId="373" fillId="7" borderId="0" pivotButton="0" quotePrefix="0" xfId="6"/>
    <xf numFmtId="170" fontId="373" fillId="7" borderId="40" pivotButton="0" quotePrefix="0" xfId="6"/>
    <xf numFmtId="170" fontId="373" fillId="117" borderId="40" pivotButton="0" quotePrefix="0" xfId="6"/>
    <xf numFmtId="171" fontId="373" fillId="117" borderId="0" pivotButton="0" quotePrefix="0" xfId="6"/>
    <xf numFmtId="171" fontId="373" fillId="117" borderId="40" pivotButton="0" quotePrefix="0" xfId="6"/>
    <xf numFmtId="0" fontId="372" fillId="41" borderId="0" applyAlignment="1" pivotButton="0" quotePrefix="0" xfId="6">
      <alignment horizontal="right"/>
    </xf>
    <xf numFmtId="0" fontId="359" fillId="7" borderId="0" applyAlignment="1" pivotButton="0" quotePrefix="0" xfId="6">
      <alignment horizontal="left"/>
    </xf>
    <xf numFmtId="170" fontId="359" fillId="7" borderId="0" pivotButton="0" quotePrefix="0" xfId="6"/>
    <xf numFmtId="171" fontId="359" fillId="7" borderId="0" applyAlignment="1" pivotButton="0" quotePrefix="0" xfId="6">
      <alignment horizontal="center"/>
    </xf>
    <xf numFmtId="0" fontId="375" fillId="7" borderId="0" applyAlignment="1" pivotButton="0" quotePrefix="0" xfId="6">
      <alignment horizontal="center"/>
    </xf>
    <xf numFmtId="0" fontId="372" fillId="41" borderId="40" applyAlignment="1" pivotButton="0" quotePrefix="0" xfId="6">
      <alignment horizontal="right"/>
    </xf>
    <xf numFmtId="169" fontId="356" fillId="0" borderId="0" pivotButton="0" quotePrefix="0" xfId="0"/>
    <xf numFmtId="0" fontId="3" fillId="40" borderId="0" pivotButton="0" quotePrefix="0" xfId="0"/>
    <xf numFmtId="3" fontId="3" fillId="0" borderId="0" pivotButton="0" quotePrefix="0" xfId="0"/>
    <xf numFmtId="164" fontId="3" fillId="0" borderId="0" pivotButton="0" quotePrefix="0" xfId="0"/>
    <xf numFmtId="0" fontId="0" fillId="2" borderId="0" pivotButton="0" quotePrefix="0" xfId="0"/>
    <xf numFmtId="3" fontId="3" fillId="4" borderId="0" pivotButton="0" quotePrefix="0" xfId="0"/>
    <xf numFmtId="164" fontId="0" fillId="4" borderId="0" pivotButton="0" quotePrefix="0" xfId="0"/>
    <xf numFmtId="164" fontId="0" fillId="0" borderId="0" pivotButton="0" quotePrefix="0" xfId="0"/>
    <xf numFmtId="164" fontId="3" fillId="6" borderId="0" pivotButton="0" quotePrefix="0" xfId="0"/>
    <xf numFmtId="0" fontId="2" fillId="120" borderId="0" pivotButton="0" quotePrefix="0" xfId="0"/>
    <xf numFmtId="0" fontId="6" fillId="122" borderId="1" pivotButton="0" quotePrefix="0" xfId="0"/>
    <xf numFmtId="0" fontId="6" fillId="122" borderId="2" applyAlignment="1" pivotButton="0" quotePrefix="0" xfId="0">
      <alignment horizontal="center"/>
    </xf>
    <xf numFmtId="0" fontId="6" fillId="122" borderId="3" applyAlignment="1" pivotButton="0" quotePrefix="0" xfId="0">
      <alignment horizontal="center"/>
    </xf>
    <xf numFmtId="0" fontId="6" fillId="122" borderId="0" applyAlignment="1" pivotButton="0" quotePrefix="0" xfId="0">
      <alignment horizontal="center"/>
    </xf>
    <xf numFmtId="0" fontId="0" fillId="122" borderId="0" pivotButton="0" quotePrefix="0" xfId="0"/>
    <xf numFmtId="0" fontId="0" fillId="122" borderId="2" pivotButton="0" quotePrefix="0" xfId="0"/>
    <xf numFmtId="0" fontId="0" fillId="122" borderId="3" pivotButton="0" quotePrefix="0" xfId="0"/>
    <xf numFmtId="0" fontId="2" fillId="122" borderId="2" applyAlignment="1" pivotButton="0" quotePrefix="0" xfId="0">
      <alignment horizontal="center"/>
    </xf>
    <xf numFmtId="0" fontId="6" fillId="123" borderId="2" applyAlignment="1" pivotButton="0" quotePrefix="0" xfId="0">
      <alignment horizontal="center"/>
    </xf>
    <xf numFmtId="0" fontId="6" fillId="123" borderId="0" applyAlignment="1" pivotButton="0" quotePrefix="0" xfId="0">
      <alignment horizontal="center"/>
    </xf>
    <xf numFmtId="0" fontId="6" fillId="106" borderId="1" pivotButton="0" quotePrefix="0" xfId="0"/>
    <xf numFmtId="0" fontId="6" fillId="106" borderId="2" applyAlignment="1" pivotButton="0" quotePrefix="0" xfId="0">
      <alignment horizontal="center"/>
    </xf>
    <xf numFmtId="0" fontId="6" fillId="106" borderId="0" applyAlignment="1" pivotButton="0" quotePrefix="0" xfId="0">
      <alignment horizontal="center"/>
    </xf>
    <xf numFmtId="0" fontId="2" fillId="122" borderId="2" pivotButton="0" quotePrefix="0" xfId="0"/>
    <xf numFmtId="0" fontId="2" fillId="124" borderId="0" pivotButton="0" quotePrefix="0" xfId="0"/>
    <xf numFmtId="164" fontId="6" fillId="124" borderId="0" applyAlignment="1" pivotButton="0" quotePrefix="0" xfId="0">
      <alignment horizontal="center"/>
    </xf>
    <xf numFmtId="0" fontId="0" fillId="124" borderId="3" pivotButton="0" quotePrefix="0" xfId="0"/>
    <xf numFmtId="9" fontId="0" fillId="4" borderId="5" pivotButton="0" quotePrefix="0" xfId="2"/>
    <xf numFmtId="167" fontId="0" fillId="5" borderId="5" pivotButton="0" quotePrefix="0" xfId="1"/>
    <xf numFmtId="3" fontId="0" fillId="4" borderId="89" pivotButton="0" quotePrefix="0" xfId="0"/>
    <xf numFmtId="3" fontId="3" fillId="4" borderId="90" pivotButton="0" quotePrefix="0" xfId="0"/>
    <xf numFmtId="0" fontId="0" fillId="4" borderId="91" pivotButton="0" quotePrefix="0" xfId="0"/>
    <xf numFmtId="164" fontId="0" fillId="4" borderId="90" pivotButton="0" quotePrefix="0" xfId="0"/>
    <xf numFmtId="164" fontId="0" fillId="4" borderId="89" pivotButton="0" quotePrefix="0" xfId="0"/>
    <xf numFmtId="3" fontId="6" fillId="123" borderId="0" applyAlignment="1" pivotButton="0" quotePrefix="0" xfId="0">
      <alignment horizontal="center"/>
    </xf>
    <xf numFmtId="0" fontId="0" fillId="7" borderId="0" pivotButton="0" quotePrefix="0" xfId="0"/>
    <xf numFmtId="0" fontId="0" fillId="106" borderId="0" pivotButton="0" quotePrefix="0" xfId="0"/>
    <xf numFmtId="0" fontId="0" fillId="125" borderId="0" pivotButton="0" quotePrefix="0" xfId="0"/>
    <xf numFmtId="0" fontId="2" fillId="125" borderId="0" pivotButton="0" quotePrefix="0" xfId="0"/>
    <xf numFmtId="3" fontId="23" fillId="125" borderId="0" pivotButton="0" quotePrefix="0" xfId="0"/>
    <xf numFmtId="0" fontId="23" fillId="125" borderId="0" pivotButton="0" quotePrefix="0" xfId="0"/>
    <xf numFmtId="9" fontId="3" fillId="6" borderId="11" pivotButton="0" quotePrefix="0" xfId="2"/>
    <xf numFmtId="0" fontId="2" fillId="122" borderId="0" pivotButton="0" quotePrefix="0" xfId="0"/>
    <xf numFmtId="3" fontId="23" fillId="122" borderId="0" pivotButton="0" quotePrefix="0" xfId="0"/>
    <xf numFmtId="0" fontId="23" fillId="122" borderId="0" pivotButton="0" quotePrefix="0" xfId="0"/>
    <xf numFmtId="3" fontId="0" fillId="106" borderId="0" pivotButton="0" quotePrefix="0" xfId="0"/>
    <xf numFmtId="0" fontId="0" fillId="106" borderId="91" pivotButton="0" quotePrefix="0" xfId="0"/>
    <xf numFmtId="3" fontId="3" fillId="106" borderId="0" pivotButton="0" quotePrefix="0" xfId="0"/>
    <xf numFmtId="3" fontId="23" fillId="106" borderId="0" pivotButton="0" quotePrefix="0" xfId="0"/>
    <xf numFmtId="0" fontId="2" fillId="7" borderId="0" pivotButton="0" quotePrefix="0" xfId="0"/>
    <xf numFmtId="164" fontId="6" fillId="7" borderId="0" applyAlignment="1" pivotButton="0" quotePrefix="0" xfId="0">
      <alignment horizontal="center"/>
    </xf>
    <xf numFmtId="3" fontId="0" fillId="7" borderId="0" pivotButton="0" quotePrefix="0" xfId="0"/>
    <xf numFmtId="0" fontId="0" fillId="7" borderId="85" pivotButton="0" quotePrefix="0" xfId="0"/>
    <xf numFmtId="3" fontId="0" fillId="7" borderId="37" pivotButton="0" quotePrefix="0" xfId="0"/>
    <xf numFmtId="0" fontId="0" fillId="7" borderId="71" pivotButton="0" quotePrefix="0" xfId="0"/>
    <xf numFmtId="0" fontId="0" fillId="7" borderId="72" pivotButton="0" quotePrefix="0" xfId="0"/>
    <xf numFmtId="3" fontId="0" fillId="7" borderId="38" pivotButton="0" quotePrefix="0" xfId="0"/>
    <xf numFmtId="1" fontId="0" fillId="4" borderId="0" applyAlignment="1" pivotButton="0" quotePrefix="0" xfId="0">
      <alignment horizontal="center" vertical="center"/>
    </xf>
    <xf numFmtId="1" fontId="0" fillId="5" borderId="5" applyAlignment="1" pivotButton="0" quotePrefix="0" xfId="0">
      <alignment vertical="center"/>
    </xf>
    <xf numFmtId="1" fontId="0" fillId="0" borderId="5" applyAlignment="1" pivotButton="0" quotePrefix="0" xfId="0">
      <alignment vertical="center"/>
    </xf>
    <xf numFmtId="0" fontId="378" fillId="0" borderId="0" pivotButton="0" quotePrefix="0" xfId="0"/>
    <xf numFmtId="3" fontId="378" fillId="0" borderId="0" pivotButton="0" quotePrefix="0" xfId="0"/>
    <xf numFmtId="0" fontId="378" fillId="122" borderId="0" pivotButton="0" quotePrefix="0" xfId="0"/>
    <xf numFmtId="3" fontId="378" fillId="122" borderId="0" pivotButton="0" quotePrefix="0" xfId="0"/>
    <xf numFmtId="0" fontId="379" fillId="122" borderId="2" applyAlignment="1" pivotButton="0" quotePrefix="0" xfId="0">
      <alignment horizontal="center"/>
    </xf>
    <xf numFmtId="164" fontId="380" fillId="4" borderId="0" applyAlignment="1" pivotButton="0" quotePrefix="0" xfId="0">
      <alignment horizontal="center"/>
    </xf>
    <xf numFmtId="164" fontId="379" fillId="124" borderId="0" applyAlignment="1" pivotButton="0" quotePrefix="0" xfId="0">
      <alignment horizontal="center"/>
    </xf>
    <xf numFmtId="3" fontId="380" fillId="4" borderId="0" pivotButton="0" quotePrefix="0" xfId="0"/>
    <xf numFmtId="3" fontId="380" fillId="0" borderId="0" pivotButton="0" quotePrefix="0" xfId="0"/>
    <xf numFmtId="3" fontId="380" fillId="4" borderId="0" applyAlignment="1" pivotButton="0" quotePrefix="0" xfId="0">
      <alignment horizontal="center"/>
    </xf>
    <xf numFmtId="3" fontId="380" fillId="0" borderId="0" applyAlignment="1" pivotButton="0" quotePrefix="0" xfId="0">
      <alignment horizontal="center"/>
    </xf>
    <xf numFmtId="0" fontId="380" fillId="0" borderId="0" applyAlignment="1" pivotButton="0" quotePrefix="0" xfId="0">
      <alignment horizontal="center"/>
    </xf>
    <xf numFmtId="0" fontId="380" fillId="122" borderId="0" pivotButton="0" quotePrefix="0" xfId="0"/>
    <xf numFmtId="9" fontId="380" fillId="4" borderId="5" pivotButton="0" quotePrefix="0" xfId="2"/>
    <xf numFmtId="164" fontId="379" fillId="6" borderId="11" pivotButton="0" quotePrefix="0" xfId="0"/>
    <xf numFmtId="0" fontId="379" fillId="122" borderId="0" applyAlignment="1" pivotButton="0" quotePrefix="0" xfId="0">
      <alignment horizontal="center"/>
    </xf>
    <xf numFmtId="3" fontId="379" fillId="0" borderId="0" pivotButton="0" quotePrefix="0" xfId="0"/>
    <xf numFmtId="164" fontId="380" fillId="0" borderId="5" pivotButton="0" quotePrefix="0" xfId="0"/>
    <xf numFmtId="3" fontId="380" fillId="0" borderId="5" pivotButton="0" quotePrefix="0" xfId="0"/>
    <xf numFmtId="0" fontId="380" fillId="0" borderId="5" pivotButton="0" quotePrefix="0" xfId="0"/>
    <xf numFmtId="165" fontId="381" fillId="0" borderId="5" applyAlignment="1" pivotButton="0" quotePrefix="0" xfId="0">
      <alignment horizontal="center"/>
    </xf>
    <xf numFmtId="0" fontId="380" fillId="0" borderId="0" pivotButton="0" quotePrefix="0" xfId="0"/>
    <xf numFmtId="3" fontId="379" fillId="6" borderId="11" pivotButton="0" quotePrefix="0" xfId="0"/>
    <xf numFmtId="3" fontId="380" fillId="4" borderId="5" pivotButton="0" quotePrefix="0" xfId="0"/>
    <xf numFmtId="0" fontId="379" fillId="2" borderId="2" applyAlignment="1" pivotButton="0" quotePrefix="0" xfId="0">
      <alignment horizontal="center"/>
    </xf>
    <xf numFmtId="0" fontId="379" fillId="2" borderId="0" applyAlignment="1" pivotButton="0" quotePrefix="0" xfId="0">
      <alignment horizontal="center"/>
    </xf>
    <xf numFmtId="164" fontId="379" fillId="0" borderId="0" pivotButton="0" quotePrefix="0" xfId="0"/>
    <xf numFmtId="0" fontId="380" fillId="2" borderId="0" pivotButton="0" quotePrefix="0" xfId="0"/>
    <xf numFmtId="3" fontId="379" fillId="4" borderId="0" pivotButton="0" quotePrefix="0" xfId="0"/>
    <xf numFmtId="164" fontId="379" fillId="2" borderId="0" applyAlignment="1" pivotButton="0" quotePrefix="0" xfId="0">
      <alignment horizontal="center"/>
    </xf>
    <xf numFmtId="164" fontId="380" fillId="4" borderId="0" pivotButton="0" quotePrefix="0" xfId="0"/>
    <xf numFmtId="164" fontId="380" fillId="0" borderId="0" pivotButton="0" quotePrefix="0" xfId="0"/>
    <xf numFmtId="164" fontId="380" fillId="4" borderId="5" pivotButton="0" quotePrefix="0" xfId="0"/>
    <xf numFmtId="0" fontId="380" fillId="4" borderId="0" pivotButton="0" quotePrefix="0" xfId="0"/>
    <xf numFmtId="3" fontId="380" fillId="122" borderId="0" pivotButton="0" quotePrefix="0" xfId="0"/>
    <xf numFmtId="164" fontId="379" fillId="7" borderId="0" applyAlignment="1" pivotButton="0" quotePrefix="0" xfId="0">
      <alignment horizontal="center"/>
    </xf>
    <xf numFmtId="0" fontId="380" fillId="7" borderId="0" pivotButton="0" quotePrefix="0" xfId="0"/>
    <xf numFmtId="3" fontId="380" fillId="4" borderId="8" pivotButton="0" quotePrefix="0" xfId="0"/>
    <xf numFmtId="3" fontId="380" fillId="4" borderId="89" pivotButton="0" quotePrefix="0" xfId="0"/>
    <xf numFmtId="0" fontId="380" fillId="125" borderId="0" pivotButton="0" quotePrefix="0" xfId="0"/>
    <xf numFmtId="0" fontId="380" fillId="7" borderId="37" pivotButton="0" quotePrefix="0" xfId="0"/>
    <xf numFmtId="0" fontId="380" fillId="7" borderId="38" pivotButton="0" quotePrefix="0" xfId="0"/>
    <xf numFmtId="9" fontId="379" fillId="6" borderId="11" pivotButton="0" quotePrefix="0" xfId="2"/>
    <xf numFmtId="3" fontId="380" fillId="125" borderId="0" pivotButton="0" quotePrefix="0" xfId="0"/>
    <xf numFmtId="3" fontId="380" fillId="7" borderId="37" pivotButton="0" quotePrefix="0" xfId="0"/>
    <xf numFmtId="0" fontId="0" fillId="7" borderId="4" pivotButton="0" quotePrefix="0" xfId="0"/>
    <xf numFmtId="164" fontId="0" fillId="7" borderId="0" applyAlignment="1" pivotButton="0" quotePrefix="0" xfId="0">
      <alignment horizontal="center"/>
    </xf>
    <xf numFmtId="164" fontId="380" fillId="7" borderId="0" applyAlignment="1" pivotButton="0" quotePrefix="0" xfId="0">
      <alignment horizontal="center"/>
    </xf>
    <xf numFmtId="3" fontId="3" fillId="7" borderId="6" pivotButton="0" quotePrefix="0" xfId="0"/>
    <xf numFmtId="164" fontId="380" fillId="7" borderId="0" pivotButton="0" quotePrefix="0" xfId="0"/>
    <xf numFmtId="0" fontId="378" fillId="106" borderId="0" pivotButton="0" quotePrefix="0" xfId="0"/>
    <xf numFmtId="3" fontId="378" fillId="106" borderId="0" pivotButton="0" quotePrefix="0" xfId="0"/>
    <xf numFmtId="164" fontId="0" fillId="7" borderId="0" pivotButton="0" quotePrefix="0" xfId="0"/>
    <xf numFmtId="3" fontId="3" fillId="7" borderId="0" pivotButton="0" quotePrefix="0" xfId="0"/>
    <xf numFmtId="164" fontId="0" fillId="106" borderId="0" pivotButton="0" quotePrefix="0" xfId="0"/>
    <xf numFmtId="3" fontId="378" fillId="7" borderId="37" pivotButton="0" quotePrefix="0" xfId="0"/>
    <xf numFmtId="3" fontId="0" fillId="4" borderId="86" pivotButton="0" quotePrefix="0" xfId="0"/>
    <xf numFmtId="3" fontId="378" fillId="7" borderId="0" pivotButton="0" quotePrefix="0" xfId="0"/>
    <xf numFmtId="3" fontId="0" fillId="4" borderId="87" pivotButton="0" quotePrefix="0" xfId="0"/>
    <xf numFmtId="0" fontId="0" fillId="0" borderId="38" pivotButton="0" quotePrefix="0" xfId="0"/>
    <xf numFmtId="3" fontId="0" fillId="4" borderId="88" pivotButton="0" quotePrefix="0" xfId="0"/>
    <xf numFmtId="3" fontId="0" fillId="7" borderId="86" pivotButton="0" quotePrefix="0" xfId="0"/>
    <xf numFmtId="3" fontId="0" fillId="7" borderId="87" pivotButton="0" quotePrefix="0" xfId="0"/>
    <xf numFmtId="3" fontId="0" fillId="7" borderId="88" pivotButton="0" quotePrefix="0" xfId="0"/>
    <xf numFmtId="3" fontId="380" fillId="7" borderId="0" pivotButton="0" quotePrefix="0" xfId="0"/>
    <xf numFmtId="0" fontId="363" fillId="7" borderId="0" pivotButton="0" quotePrefix="0" xfId="0"/>
    <xf numFmtId="0" fontId="382" fillId="7" borderId="0" pivotButton="0" quotePrefix="0" xfId="0"/>
    <xf numFmtId="164" fontId="363" fillId="7" borderId="0" applyAlignment="1" pivotButton="0" quotePrefix="0" xfId="0">
      <alignment horizontal="center"/>
    </xf>
    <xf numFmtId="0" fontId="382" fillId="0" borderId="0" pivotButton="0" quotePrefix="0" xfId="0"/>
    <xf numFmtId="0" fontId="0" fillId="2" borderId="90" pivotButton="0" quotePrefix="0" xfId="0"/>
    <xf numFmtId="0" fontId="363" fillId="7" borderId="85" pivotButton="0" quotePrefix="0" xfId="0"/>
    <xf numFmtId="3" fontId="363" fillId="7" borderId="37" applyAlignment="1" pivotButton="0" quotePrefix="0" xfId="0">
      <alignment horizontal="center"/>
    </xf>
    <xf numFmtId="0" fontId="363" fillId="7" borderId="37" applyAlignment="1" pivotButton="0" quotePrefix="0" xfId="0">
      <alignment horizontal="center"/>
    </xf>
    <xf numFmtId="3" fontId="382" fillId="7" borderId="86" pivotButton="0" quotePrefix="0" xfId="0"/>
    <xf numFmtId="0" fontId="363" fillId="7" borderId="71" pivotButton="0" quotePrefix="0" xfId="0"/>
    <xf numFmtId="3" fontId="363" fillId="7" borderId="0" applyAlignment="1" pivotButton="0" quotePrefix="0" xfId="0">
      <alignment horizontal="center"/>
    </xf>
    <xf numFmtId="0" fontId="363" fillId="7" borderId="0" applyAlignment="1" pivotButton="0" quotePrefix="0" xfId="0">
      <alignment horizontal="center"/>
    </xf>
    <xf numFmtId="3" fontId="382" fillId="7" borderId="87" pivotButton="0" quotePrefix="0" xfId="0"/>
    <xf numFmtId="3" fontId="382" fillId="7" borderId="88" pivotButton="0" quotePrefix="0" xfId="0"/>
    <xf numFmtId="0" fontId="363" fillId="7" borderId="72" pivotButton="0" quotePrefix="0" xfId="0"/>
    <xf numFmtId="3" fontId="382" fillId="7" borderId="38" pivotButton="0" quotePrefix="0" xfId="0"/>
    <xf numFmtId="0" fontId="382" fillId="7" borderId="38" pivotButton="0" quotePrefix="0" xfId="0"/>
    <xf numFmtId="0" fontId="383" fillId="0" borderId="0" pivotButton="0" quotePrefix="0" xfId="0"/>
    <xf numFmtId="0" fontId="384" fillId="2" borderId="2" applyAlignment="1" pivotButton="0" quotePrefix="0" xfId="0">
      <alignment horizontal="center"/>
    </xf>
    <xf numFmtId="0" fontId="384" fillId="2" borderId="0" applyAlignment="1" pivotButton="0" quotePrefix="0" xfId="0">
      <alignment horizontal="center"/>
    </xf>
    <xf numFmtId="3" fontId="384" fillId="0" borderId="0" pivotButton="0" quotePrefix="0" xfId="0"/>
    <xf numFmtId="164" fontId="384" fillId="0" borderId="0" pivotButton="0" quotePrefix="0" xfId="0"/>
    <xf numFmtId="0" fontId="383" fillId="0" borderId="5" pivotButton="0" quotePrefix="0" xfId="0"/>
    <xf numFmtId="0" fontId="383" fillId="2" borderId="0" pivotButton="0" quotePrefix="0" xfId="0"/>
    <xf numFmtId="3" fontId="384" fillId="4" borderId="0" pivotButton="0" quotePrefix="0" xfId="0"/>
    <xf numFmtId="3" fontId="384" fillId="6" borderId="0" pivotButton="0" quotePrefix="0" xfId="0"/>
    <xf numFmtId="164" fontId="383" fillId="106" borderId="0" pivotButton="0" quotePrefix="0" xfId="0"/>
    <xf numFmtId="164" fontId="383" fillId="7" borderId="0" pivotButton="0" quotePrefix="0" xfId="0"/>
    <xf numFmtId="0" fontId="384" fillId="122" borderId="2" applyAlignment="1" pivotButton="0" quotePrefix="0" xfId="0">
      <alignment horizontal="center"/>
    </xf>
    <xf numFmtId="0" fontId="384" fillId="122" borderId="0" applyAlignment="1" pivotButton="0" quotePrefix="0" xfId="0">
      <alignment horizontal="center"/>
    </xf>
    <xf numFmtId="0" fontId="383" fillId="122" borderId="0" pivotButton="0" quotePrefix="0" xfId="0"/>
    <xf numFmtId="164" fontId="384" fillId="4" borderId="0" pivotButton="0" quotePrefix="0" xfId="0"/>
    <xf numFmtId="1" fontId="3" fillId="0" borderId="6" pivotButton="0" quotePrefix="0" xfId="0"/>
    <xf numFmtId="167" fontId="0" fillId="0" borderId="5" pivotButton="0" quotePrefix="0" xfId="1"/>
    <xf numFmtId="167" fontId="3" fillId="0" borderId="6" pivotButton="0" quotePrefix="0" xfId="1"/>
    <xf numFmtId="3" fontId="385" fillId="4" borderId="0" pivotButton="0" quotePrefix="0" xfId="0"/>
    <xf numFmtId="3" fontId="385" fillId="0" borderId="0" pivotButton="0" quotePrefix="0" xfId="0"/>
    <xf numFmtId="164" fontId="385" fillId="2" borderId="0" applyAlignment="1" pivotButton="0" quotePrefix="0" xfId="0">
      <alignment horizontal="center"/>
    </xf>
    <xf numFmtId="164" fontId="378" fillId="4" borderId="0" pivotButton="0" quotePrefix="0" xfId="0"/>
    <xf numFmtId="164" fontId="378" fillId="0" borderId="0" pivotButton="0" quotePrefix="0" xfId="0"/>
    <xf numFmtId="0" fontId="378" fillId="125" borderId="0" pivotButton="0" quotePrefix="0" xfId="0"/>
    <xf numFmtId="164" fontId="385" fillId="7" borderId="0" applyAlignment="1" pivotButton="0" quotePrefix="0" xfId="0">
      <alignment horizontal="center"/>
    </xf>
    <xf numFmtId="0" fontId="378" fillId="7" borderId="0" pivotButton="0" quotePrefix="0" xfId="0"/>
    <xf numFmtId="0" fontId="23" fillId="7" borderId="0" pivotButton="0" quotePrefix="0" xfId="0"/>
    <xf numFmtId="3" fontId="23" fillId="7" borderId="0" pivotButton="0" quotePrefix="0" xfId="0"/>
    <xf numFmtId="0" fontId="0" fillId="114" borderId="4" pivotButton="0" quotePrefix="0" xfId="0"/>
    <xf numFmtId="164" fontId="0" fillId="114" borderId="5" pivotButton="0" quotePrefix="0" xfId="0"/>
    <xf numFmtId="9" fontId="0" fillId="0" borderId="0" pivotButton="0" quotePrefix="0" xfId="2"/>
    <xf numFmtId="9" fontId="3" fillId="7" borderId="0" pivotButton="0" quotePrefix="0" xfId="2"/>
    <xf numFmtId="3" fontId="356" fillId="7" borderId="92" applyAlignment="1" pivotButton="0" quotePrefix="0" xfId="0">
      <alignment vertical="center"/>
    </xf>
    <xf numFmtId="0" fontId="386" fillId="7" borderId="0" pivotButton="0" quotePrefix="0" xfId="0"/>
    <xf numFmtId="164" fontId="378" fillId="4" borderId="0" applyAlignment="1" pivotButton="0" quotePrefix="0" xfId="0">
      <alignment horizontal="center"/>
    </xf>
    <xf numFmtId="164" fontId="385" fillId="124" borderId="0" applyAlignment="1" pivotButton="0" quotePrefix="0" xfId="0">
      <alignment horizontal="center"/>
    </xf>
    <xf numFmtId="3" fontId="378" fillId="4" borderId="0" pivotButton="0" quotePrefix="0" xfId="0"/>
    <xf numFmtId="3" fontId="378" fillId="4" borderId="0" applyAlignment="1" pivotButton="0" quotePrefix="0" xfId="0">
      <alignment horizontal="center"/>
    </xf>
    <xf numFmtId="3" fontId="378" fillId="0" borderId="0" applyAlignment="1" pivotButton="0" quotePrefix="0" xfId="0">
      <alignment horizontal="center"/>
    </xf>
    <xf numFmtId="0" fontId="378" fillId="0" borderId="0" applyAlignment="1" pivotButton="0" quotePrefix="0" xfId="0">
      <alignment horizontal="center"/>
    </xf>
    <xf numFmtId="0" fontId="387" fillId="7" borderId="0" pivotButton="0" quotePrefix="0" xfId="0"/>
    <xf numFmtId="3" fontId="388" fillId="4" borderId="0" applyAlignment="1" pivotButton="0" quotePrefix="0" xfId="0">
      <alignment horizontal="center"/>
    </xf>
    <xf numFmtId="0" fontId="388" fillId="2" borderId="2" pivotButton="0" quotePrefix="0" xfId="0"/>
    <xf numFmtId="3" fontId="388" fillId="0" borderId="0" applyAlignment="1" pivotButton="0" quotePrefix="0" xfId="0">
      <alignment horizontal="center"/>
    </xf>
    <xf numFmtId="172" fontId="388" fillId="0" borderId="0" applyAlignment="1" pivotButton="0" quotePrefix="0" xfId="0">
      <alignment horizontal="center"/>
    </xf>
    <xf numFmtId="3" fontId="388" fillId="4" borderId="5" pivotButton="0" quotePrefix="0" xfId="0"/>
    <xf numFmtId="3" fontId="388" fillId="0" borderId="5" pivotButton="0" quotePrefix="0" xfId="0"/>
    <xf numFmtId="3" fontId="388" fillId="4" borderId="8" pivotButton="0" quotePrefix="0" xfId="0"/>
    <xf numFmtId="3" fontId="389" fillId="6" borderId="11" pivotButton="0" quotePrefix="0" xfId="0"/>
    <xf numFmtId="0" fontId="388" fillId="122" borderId="2" pivotButton="0" quotePrefix="0" xfId="0"/>
    <xf numFmtId="0" fontId="389" fillId="122" borderId="2" applyAlignment="1" pivotButton="0" quotePrefix="0" xfId="0">
      <alignment horizontal="center"/>
    </xf>
    <xf numFmtId="164" fontId="388" fillId="114" borderId="5" pivotButton="0" quotePrefix="0" xfId="0"/>
    <xf numFmtId="164" fontId="388" fillId="4" borderId="5" pivotButton="0" quotePrefix="0" xfId="0"/>
    <xf numFmtId="164" fontId="388" fillId="0" borderId="5" pivotButton="0" quotePrefix="0" xfId="0"/>
    <xf numFmtId="164" fontId="388" fillId="0" borderId="8" pivotButton="0" quotePrefix="0" xfId="0"/>
    <xf numFmtId="164" fontId="388" fillId="122" borderId="0" pivotButton="0" quotePrefix="0" xfId="0"/>
    <xf numFmtId="0" fontId="389" fillId="123" borderId="2" applyAlignment="1" pivotButton="0" quotePrefix="0" xfId="0">
      <alignment horizontal="center"/>
    </xf>
    <xf numFmtId="3" fontId="388" fillId="4" borderId="0" pivotButton="0" quotePrefix="0" xfId="0"/>
    <xf numFmtId="3" fontId="388" fillId="0" borderId="0" pivotButton="0" quotePrefix="0" xfId="0"/>
    <xf numFmtId="0" fontId="388" fillId="122" borderId="0" pivotButton="0" quotePrefix="0" xfId="0"/>
    <xf numFmtId="3" fontId="388" fillId="122" borderId="0" pivotButton="0" quotePrefix="0" xfId="0"/>
    <xf numFmtId="0" fontId="389" fillId="106" borderId="2" applyAlignment="1" pivotButton="0" quotePrefix="0" xfId="0">
      <alignment horizontal="center"/>
    </xf>
    <xf numFmtId="3" fontId="388" fillId="106" borderId="0" pivotButton="0" quotePrefix="0" xfId="0"/>
    <xf numFmtId="3" fontId="388" fillId="7" borderId="37" pivotButton="0" quotePrefix="0" xfId="0"/>
    <xf numFmtId="3" fontId="388" fillId="7" borderId="0" pivotButton="0" quotePrefix="0" xfId="0"/>
    <xf numFmtId="3" fontId="388" fillId="0" borderId="38" pivotButton="0" quotePrefix="0" xfId="0"/>
    <xf numFmtId="0" fontId="389" fillId="2" borderId="2" applyAlignment="1" pivotButton="0" quotePrefix="0" xfId="0">
      <alignment horizontal="center"/>
    </xf>
    <xf numFmtId="0" fontId="6" fillId="40" borderId="1" pivotButton="0" quotePrefix="0" xfId="0"/>
    <xf numFmtId="0" fontId="6" fillId="40" borderId="2" applyAlignment="1" pivotButton="0" quotePrefix="0" xfId="0">
      <alignment horizontal="center"/>
    </xf>
    <xf numFmtId="0" fontId="0" fillId="40" borderId="4" pivotButton="0" quotePrefix="0" xfId="0"/>
    <xf numFmtId="3" fontId="0" fillId="40" borderId="5" pivotButton="0" quotePrefix="0" xfId="0"/>
    <xf numFmtId="0" fontId="3" fillId="40" borderId="10" pivotButton="0" quotePrefix="0" xfId="0"/>
    <xf numFmtId="3" fontId="3" fillId="40" borderId="11" pivotButton="0" quotePrefix="0" xfId="0"/>
    <xf numFmtId="0" fontId="377" fillId="0" borderId="0" pivotButton="0" quotePrefix="0" xfId="0"/>
    <xf numFmtId="0" fontId="356" fillId="7" borderId="85" pivotButton="0" quotePrefix="0" xfId="0"/>
    <xf numFmtId="0" fontId="356" fillId="7" borderId="37" pivotButton="0" quotePrefix="0" xfId="0"/>
    <xf numFmtId="0" fontId="377" fillId="7" borderId="37" pivotButton="0" quotePrefix="0" xfId="0"/>
    <xf numFmtId="0" fontId="356" fillId="7" borderId="86" pivotButton="0" quotePrefix="0" xfId="0"/>
    <xf numFmtId="0" fontId="356" fillId="7" borderId="71" pivotButton="0" quotePrefix="0" xfId="0"/>
    <xf numFmtId="0" fontId="357" fillId="126" borderId="0" pivotButton="0" quotePrefix="0" xfId="0"/>
    <xf numFmtId="0" fontId="390" fillId="126" borderId="0" pivotButton="0" quotePrefix="0" xfId="0"/>
    <xf numFmtId="1" fontId="356" fillId="40" borderId="93" applyAlignment="1" pivotButton="0" quotePrefix="0" xfId="0">
      <alignment horizontal="right"/>
    </xf>
    <xf numFmtId="0" fontId="377" fillId="7" borderId="0" pivotButton="0" quotePrefix="0" xfId="0"/>
    <xf numFmtId="173" fontId="377" fillId="7" borderId="0" pivotButton="0" quotePrefix="0" xfId="0"/>
    <xf numFmtId="0" fontId="356" fillId="7" borderId="87" pivotButton="0" quotePrefix="0" xfId="0"/>
    <xf numFmtId="173" fontId="356" fillId="7" borderId="0" pivotButton="0" quotePrefix="0" xfId="0"/>
    <xf numFmtId="0" fontId="366" fillId="7" borderId="0" pivotButton="0" quotePrefix="0" xfId="0"/>
    <xf numFmtId="0" fontId="358" fillId="7" borderId="96" applyAlignment="1" pivotButton="0" quotePrefix="0" xfId="0">
      <alignment horizontal="left" vertical="center"/>
    </xf>
    <xf numFmtId="9" fontId="358" fillId="7" borderId="96" applyAlignment="1" pivotButton="0" quotePrefix="0" xfId="2">
      <alignment horizontal="right" vertical="center"/>
    </xf>
    <xf numFmtId="0" fontId="377" fillId="7" borderId="96" applyAlignment="1" pivotButton="0" quotePrefix="0" xfId="0">
      <alignment horizontal="left" vertical="center"/>
    </xf>
    <xf numFmtId="0" fontId="358" fillId="7" borderId="82" applyAlignment="1" pivotButton="0" quotePrefix="0" xfId="0">
      <alignment horizontal="left" vertical="center"/>
    </xf>
    <xf numFmtId="167" fontId="358" fillId="7" borderId="92" applyAlignment="1" pivotButton="0" quotePrefix="0" xfId="1">
      <alignment horizontal="right" vertical="center"/>
    </xf>
    <xf numFmtId="167" fontId="358" fillId="7" borderId="82" applyAlignment="1" pivotButton="0" quotePrefix="0" xfId="1">
      <alignment horizontal="right" vertical="center"/>
    </xf>
    <xf numFmtId="167" fontId="356" fillId="7" borderId="92" applyAlignment="1" pivotButton="0" quotePrefix="0" xfId="1">
      <alignment horizontal="right" vertical="center"/>
    </xf>
    <xf numFmtId="9" fontId="358" fillId="7" borderId="40" applyAlignment="1" pivotButton="0" quotePrefix="0" xfId="0">
      <alignment horizontal="right" vertical="center"/>
    </xf>
    <xf numFmtId="9" fontId="358" fillId="7" borderId="92" applyAlignment="1" pivotButton="0" quotePrefix="0" xfId="0">
      <alignment horizontal="right" vertical="center"/>
    </xf>
    <xf numFmtId="0" fontId="377" fillId="7" borderId="92" applyAlignment="1" pivotButton="0" quotePrefix="0" xfId="0">
      <alignment horizontal="left" vertical="center"/>
    </xf>
    <xf numFmtId="9" fontId="377" fillId="7" borderId="92" applyAlignment="1" pivotButton="0" quotePrefix="0" xfId="0">
      <alignment horizontal="right" vertical="center"/>
    </xf>
    <xf numFmtId="0" fontId="377" fillId="7" borderId="82" applyAlignment="1" pivotButton="0" quotePrefix="0" xfId="0">
      <alignment horizontal="left" vertical="center"/>
    </xf>
    <xf numFmtId="167" fontId="358" fillId="7" borderId="92" applyAlignment="1" pivotButton="0" quotePrefix="0" xfId="1">
      <alignment vertical="center"/>
    </xf>
    <xf numFmtId="167" fontId="358" fillId="7" borderId="82" applyAlignment="1" pivotButton="0" quotePrefix="0" xfId="1">
      <alignment vertical="center"/>
    </xf>
    <xf numFmtId="0" fontId="377" fillId="7" borderId="71" pivotButton="0" quotePrefix="0" xfId="0"/>
    <xf numFmtId="9" fontId="377" fillId="7" borderId="62" applyAlignment="1" pivotButton="0" quotePrefix="0" xfId="0">
      <alignment horizontal="right" vertical="center"/>
    </xf>
    <xf numFmtId="0" fontId="377" fillId="7" borderId="87" pivotButton="0" quotePrefix="0" xfId="0"/>
    <xf numFmtId="0" fontId="358" fillId="7" borderId="0" applyAlignment="1" pivotButton="0" quotePrefix="0" xfId="0">
      <alignment horizontal="left" vertical="center"/>
    </xf>
    <xf numFmtId="167" fontId="358" fillId="7" borderId="0" applyAlignment="1" pivotButton="0" quotePrefix="0" xfId="1">
      <alignment vertical="center"/>
    </xf>
    <xf numFmtId="9" fontId="358" fillId="7" borderId="0" applyAlignment="1" pivotButton="0" quotePrefix="0" xfId="0">
      <alignment horizontal="right" vertical="center"/>
    </xf>
    <xf numFmtId="9" fontId="358" fillId="7" borderId="0" applyAlignment="1" pivotButton="0" quotePrefix="0" xfId="2">
      <alignment vertical="center"/>
    </xf>
    <xf numFmtId="0" fontId="377" fillId="7" borderId="0" applyAlignment="1" pivotButton="0" quotePrefix="0" xfId="0">
      <alignment horizontal="left" vertical="center"/>
    </xf>
    <xf numFmtId="9" fontId="377" fillId="7" borderId="0" applyAlignment="1" pivotButton="0" quotePrefix="0" xfId="2">
      <alignment vertical="center"/>
    </xf>
    <xf numFmtId="9" fontId="377" fillId="7" borderId="0" applyAlignment="1" pivotButton="0" quotePrefix="0" xfId="0">
      <alignment horizontal="right" vertical="center"/>
    </xf>
    <xf numFmtId="173" fontId="377" fillId="7" borderId="96" applyAlignment="1" pivotButton="0" quotePrefix="0" xfId="0">
      <alignment vertical="center"/>
    </xf>
    <xf numFmtId="173" fontId="377" fillId="7" borderId="97" applyAlignment="1" pivotButton="0" quotePrefix="0" xfId="0">
      <alignment vertical="center"/>
    </xf>
    <xf numFmtId="174" fontId="356" fillId="0" borderId="0" pivotButton="0" quotePrefix="0" xfId="0"/>
    <xf numFmtId="175" fontId="377" fillId="7" borderId="92" pivotButton="0" quotePrefix="0" xfId="1"/>
    <xf numFmtId="175" fontId="377" fillId="7" borderId="0" pivotButton="0" quotePrefix="0" xfId="1"/>
    <xf numFmtId="9" fontId="377" fillId="109" borderId="92" applyAlignment="1" pivotButton="0" quotePrefix="0" xfId="0">
      <alignment horizontal="right" vertical="center"/>
    </xf>
    <xf numFmtId="167" fontId="356" fillId="0" borderId="0" pivotButton="0" quotePrefix="0" xfId="1"/>
    <xf numFmtId="0" fontId="376" fillId="7" borderId="82" applyAlignment="1" pivotButton="0" quotePrefix="0" xfId="0">
      <alignment horizontal="left" vertical="center"/>
    </xf>
    <xf numFmtId="173" fontId="350" fillId="7" borderId="0" applyAlignment="1" pivotButton="0" quotePrefix="0" xfId="0">
      <alignment vertical="center"/>
    </xf>
    <xf numFmtId="0" fontId="350" fillId="7" borderId="82" applyAlignment="1" pivotButton="0" quotePrefix="0" xfId="0">
      <alignment horizontal="left" vertical="center"/>
    </xf>
    <xf numFmtId="173" fontId="350" fillId="7" borderId="92" applyAlignment="1" pivotButton="0" quotePrefix="0" xfId="0">
      <alignment vertical="center"/>
    </xf>
    <xf numFmtId="173" fontId="356" fillId="0" borderId="0" pivotButton="0" quotePrefix="0" xfId="0"/>
    <xf numFmtId="175" fontId="377" fillId="7" borderId="82" pivotButton="0" quotePrefix="0" xfId="1"/>
    <xf numFmtId="175" fontId="377" fillId="7" borderId="40" pivotButton="0" quotePrefix="0" xfId="1"/>
    <xf numFmtId="40" fontId="356" fillId="0" borderId="0" pivotButton="0" quotePrefix="0" xfId="0"/>
    <xf numFmtId="173" fontId="350" fillId="7" borderId="25" applyAlignment="1" pivotButton="0" quotePrefix="0" xfId="0">
      <alignment vertical="center"/>
    </xf>
    <xf numFmtId="0" fontId="356" fillId="7" borderId="72" pivotButton="0" quotePrefix="0" xfId="0"/>
    <xf numFmtId="0" fontId="358" fillId="7" borderId="38" applyAlignment="1" pivotButton="0" quotePrefix="0" xfId="0">
      <alignment horizontal="left" vertical="center" indent="1"/>
    </xf>
    <xf numFmtId="167" fontId="358" fillId="7" borderId="38" applyAlignment="1" pivotButton="0" quotePrefix="0" xfId="1">
      <alignment vertical="center"/>
    </xf>
    <xf numFmtId="9" fontId="358" fillId="7" borderId="38" applyAlignment="1" pivotButton="0" quotePrefix="0" xfId="0">
      <alignment horizontal="right" vertical="center"/>
    </xf>
    <xf numFmtId="0" fontId="356" fillId="7" borderId="38" applyAlignment="1" pivotButton="0" quotePrefix="0" xfId="0">
      <alignment vertical="center"/>
    </xf>
    <xf numFmtId="0" fontId="391" fillId="7" borderId="38" applyAlignment="1" pivotButton="0" quotePrefix="0" xfId="0">
      <alignment horizontal="left" vertical="center"/>
    </xf>
    <xf numFmtId="0" fontId="377" fillId="7" borderId="38" applyAlignment="1" pivotButton="0" quotePrefix="0" xfId="0">
      <alignment vertical="center"/>
    </xf>
    <xf numFmtId="0" fontId="356" fillId="7" borderId="88" pivotButton="0" quotePrefix="0" xfId="0"/>
    <xf numFmtId="173" fontId="377" fillId="0" borderId="0" pivotButton="0" quotePrefix="0" xfId="0"/>
    <xf numFmtId="0" fontId="390" fillId="0" borderId="0" pivotButton="0" quotePrefix="0" xfId="0"/>
    <xf numFmtId="43" fontId="9" fillId="7" borderId="0" applyAlignment="1" pivotButton="0" quotePrefix="0" xfId="1">
      <alignment vertical="center"/>
    </xf>
    <xf numFmtId="176" fontId="356" fillId="7" borderId="0" pivotButton="0" quotePrefix="0" xfId="0"/>
    <xf numFmtId="174" fontId="377" fillId="7" borderId="0" pivotButton="0" quotePrefix="0" xfId="0"/>
    <xf numFmtId="9" fontId="377" fillId="7" borderId="0" pivotButton="0" quotePrefix="0" xfId="0"/>
    <xf numFmtId="174" fontId="377" fillId="0" borderId="0" pivotButton="0" quotePrefix="0" xfId="0"/>
    <xf numFmtId="43" fontId="377" fillId="0" borderId="0" pivotButton="0" quotePrefix="0" xfId="1"/>
    <xf numFmtId="167" fontId="377" fillId="0" borderId="0" pivotButton="0" quotePrefix="0" xfId="1"/>
    <xf numFmtId="0" fontId="392" fillId="0" borderId="0" pivotButton="0" quotePrefix="0" xfId="0"/>
    <xf numFmtId="9" fontId="377" fillId="0" borderId="0" pivotButton="0" quotePrefix="0" xfId="2"/>
    <xf numFmtId="39" fontId="377" fillId="0" borderId="0" pivotButton="0" quotePrefix="0" xfId="0"/>
    <xf numFmtId="164" fontId="356" fillId="0" borderId="0" pivotButton="0" quotePrefix="0" xfId="2"/>
    <xf numFmtId="177" fontId="377" fillId="0" borderId="0" pivotButton="0" quotePrefix="0" xfId="0"/>
    <xf numFmtId="178" fontId="356" fillId="0" borderId="0" pivotButton="0" quotePrefix="0" xfId="0"/>
    <xf numFmtId="179" fontId="356" fillId="0" borderId="0" pivotButton="0" quotePrefix="0" xfId="0"/>
    <xf numFmtId="0" fontId="393" fillId="0" borderId="0" pivotButton="0" quotePrefix="0" xfId="0"/>
    <xf numFmtId="164" fontId="356" fillId="0" borderId="0" pivotButton="0" quotePrefix="0" xfId="0"/>
    <xf numFmtId="9" fontId="394" fillId="0" borderId="0" pivotButton="0" quotePrefix="0" xfId="2"/>
    <xf numFmtId="180" fontId="356" fillId="0" borderId="0" pivotButton="0" quotePrefix="0" xfId="0"/>
    <xf numFmtId="1" fontId="356" fillId="0" borderId="0" pivotButton="0" quotePrefix="0" xfId="0"/>
    <xf numFmtId="167" fontId="356" fillId="0" borderId="0" pivotButton="0" quotePrefix="0" xfId="0"/>
    <xf numFmtId="9" fontId="356" fillId="0" borderId="0" pivotButton="0" quotePrefix="0" xfId="0"/>
    <xf numFmtId="0" fontId="356" fillId="0" borderId="92" applyAlignment="1" pivotButton="0" quotePrefix="0" xfId="0">
      <alignment vertical="center"/>
    </xf>
    <xf numFmtId="0" fontId="356" fillId="0" borderId="98" applyAlignment="1" pivotButton="0" quotePrefix="0" xfId="0">
      <alignment horizontal="left" vertical="center" indent="1"/>
    </xf>
    <xf numFmtId="9" fontId="356" fillId="0" borderId="83" applyAlignment="1" pivotButton="0" quotePrefix="0" xfId="2">
      <alignment vertical="center"/>
    </xf>
    <xf numFmtId="0" fontId="356" fillId="0" borderId="84" applyAlignment="1" pivotButton="0" quotePrefix="0" xfId="0">
      <alignment horizontal="left" vertical="center" indent="1"/>
    </xf>
    <xf numFmtId="9" fontId="356" fillId="0" borderId="84" applyAlignment="1" pivotButton="0" quotePrefix="0" xfId="2">
      <alignment vertical="center"/>
    </xf>
    <xf numFmtId="43" fontId="356" fillId="0" borderId="0" pivotButton="0" quotePrefix="0" xfId="0"/>
    <xf numFmtId="3" fontId="356" fillId="0" borderId="83" applyAlignment="1" pivotButton="0" quotePrefix="0" xfId="0">
      <alignment vertical="center"/>
    </xf>
    <xf numFmtId="167" fontId="356" fillId="0" borderId="83" applyAlignment="1" pivotButton="0" quotePrefix="0" xfId="1">
      <alignment vertical="center"/>
    </xf>
    <xf numFmtId="0" fontId="356" fillId="0" borderId="83" applyAlignment="1" pivotButton="0" quotePrefix="0" xfId="0">
      <alignment vertical="center"/>
    </xf>
    <xf numFmtId="164" fontId="356" fillId="0" borderId="0" applyAlignment="1" pivotButton="0" quotePrefix="0" xfId="2">
      <alignment vertical="center"/>
    </xf>
    <xf numFmtId="3" fontId="356" fillId="0" borderId="84" applyAlignment="1" pivotButton="0" quotePrefix="0" xfId="0">
      <alignment vertical="center"/>
    </xf>
    <xf numFmtId="167" fontId="356" fillId="0" borderId="84" applyAlignment="1" pivotButton="0" quotePrefix="0" xfId="1">
      <alignment vertical="center"/>
    </xf>
    <xf numFmtId="0" fontId="356" fillId="0" borderId="84" applyAlignment="1" pivotButton="0" quotePrefix="0" xfId="0">
      <alignment vertical="center"/>
    </xf>
    <xf numFmtId="167" fontId="356" fillId="0" borderId="0" applyAlignment="1" pivotButton="0" quotePrefix="0" xfId="1">
      <alignment vertical="center"/>
    </xf>
    <xf numFmtId="0" fontId="356" fillId="7" borderId="99" applyAlignment="1" pivotButton="0" quotePrefix="0" xfId="0">
      <alignment horizontal="center"/>
    </xf>
    <xf numFmtId="9" fontId="356" fillId="7" borderId="100" pivotButton="0" quotePrefix="0" xfId="0"/>
    <xf numFmtId="173" fontId="377" fillId="7" borderId="101" pivotButton="0" quotePrefix="0" xfId="0"/>
    <xf numFmtId="0" fontId="377" fillId="7" borderId="101" pivotButton="0" quotePrefix="0" xfId="0"/>
    <xf numFmtId="173" fontId="350" fillId="7" borderId="102" pivotButton="0" quotePrefix="0" xfId="0"/>
    <xf numFmtId="3" fontId="356" fillId="7" borderId="103" applyAlignment="1" pivotButton="0" quotePrefix="0" xfId="0">
      <alignment horizontal="center"/>
    </xf>
    <xf numFmtId="9" fontId="356" fillId="7" borderId="104" pivotButton="0" quotePrefix="0" xfId="0"/>
    <xf numFmtId="9" fontId="395" fillId="7" borderId="105" pivotButton="0" quotePrefix="0" xfId="0"/>
    <xf numFmtId="0" fontId="377" fillId="7" borderId="105" pivotButton="0" quotePrefix="0" xfId="0"/>
    <xf numFmtId="9" fontId="395" fillId="114" borderId="106" pivotButton="0" quotePrefix="0" xfId="0"/>
    <xf numFmtId="0" fontId="356" fillId="7" borderId="103" applyAlignment="1" pivotButton="0" quotePrefix="0" xfId="0">
      <alignment horizontal="center"/>
    </xf>
    <xf numFmtId="167" fontId="356" fillId="7" borderId="107" pivotButton="0" quotePrefix="0" xfId="0"/>
    <xf numFmtId="173" fontId="350" fillId="7" borderId="108" pivotButton="0" quotePrefix="0" xfId="0"/>
    <xf numFmtId="9" fontId="356" fillId="0" borderId="0" applyAlignment="1" pivotButton="0" quotePrefix="0" xfId="2">
      <alignment vertical="center"/>
    </xf>
    <xf numFmtId="164" fontId="9" fillId="0" borderId="0" applyAlignment="1" pivotButton="0" quotePrefix="0" xfId="2">
      <alignment vertical="center"/>
    </xf>
    <xf numFmtId="0" fontId="356" fillId="7" borderId="109" applyAlignment="1" pivotButton="0" quotePrefix="0" xfId="0">
      <alignment horizontal="center"/>
    </xf>
    <xf numFmtId="167" fontId="356" fillId="7" borderId="104" pivotButton="0" quotePrefix="0" xfId="0"/>
    <xf numFmtId="9" fontId="377" fillId="7" borderId="105" pivotButton="0" quotePrefix="0" xfId="0"/>
    <xf numFmtId="174" fontId="377" fillId="7" borderId="105" pivotButton="0" quotePrefix="0" xfId="0"/>
    <xf numFmtId="9" fontId="377" fillId="114" borderId="106" pivotButton="0" quotePrefix="0" xfId="0"/>
    <xf numFmtId="9" fontId="396" fillId="0" borderId="92" applyAlignment="1" pivotButton="0" quotePrefix="0" xfId="0">
      <alignment horizontal="right"/>
    </xf>
    <xf numFmtId="176" fontId="377" fillId="0" borderId="0" pivotButton="0" quotePrefix="0" xfId="0"/>
    <xf numFmtId="4" fontId="377" fillId="0" borderId="0" pivotButton="0" quotePrefix="0" xfId="0"/>
    <xf numFmtId="0" fontId="356" fillId="7" borderId="0" applyAlignment="1" pivotButton="0" quotePrefix="0" xfId="0">
      <alignment horizontal="center"/>
    </xf>
    <xf numFmtId="167" fontId="356" fillId="7" borderId="0" pivotButton="0" quotePrefix="0" xfId="0"/>
    <xf numFmtId="9" fontId="377" fillId="114" borderId="0" pivotButton="0" quotePrefix="0" xfId="0"/>
    <xf numFmtId="9" fontId="377" fillId="0" borderId="83" applyAlignment="1" pivotButton="0" quotePrefix="0" xfId="2">
      <alignment vertical="center"/>
    </xf>
    <xf numFmtId="3" fontId="377" fillId="0" borderId="83" applyAlignment="1" pivotButton="0" quotePrefix="0" xfId="0">
      <alignment vertical="center"/>
    </xf>
    <xf numFmtId="3" fontId="377" fillId="0" borderId="84" applyAlignment="1" pivotButton="0" quotePrefix="0" xfId="0">
      <alignment vertical="center"/>
    </xf>
    <xf numFmtId="167" fontId="0" fillId="0" borderId="0" pivotButton="0" quotePrefix="0" xfId="1"/>
    <xf numFmtId="9" fontId="356" fillId="0" borderId="83" applyAlignment="1" pivotButton="0" quotePrefix="0" xfId="2">
      <alignment horizontal="right" vertical="center"/>
    </xf>
    <xf numFmtId="9" fontId="356" fillId="0" borderId="84" applyAlignment="1" pivotButton="0" quotePrefix="0" xfId="2">
      <alignment horizontal="right" vertical="center"/>
    </xf>
    <xf numFmtId="3" fontId="356" fillId="7" borderId="83" applyAlignment="1" pivotButton="0" quotePrefix="0" xfId="0">
      <alignment vertical="center"/>
    </xf>
    <xf numFmtId="3" fontId="356" fillId="7" borderId="84" applyAlignment="1" pivotButton="0" quotePrefix="0" xfId="0">
      <alignment vertical="center"/>
    </xf>
    <xf numFmtId="0" fontId="377" fillId="0" borderId="0" pivotButton="0" quotePrefix="0" xfId="1"/>
    <xf numFmtId="3" fontId="356" fillId="0" borderId="83" applyAlignment="1" pivotButton="0" quotePrefix="0" xfId="0">
      <alignment horizontal="right" vertical="center"/>
    </xf>
    <xf numFmtId="3" fontId="356" fillId="0" borderId="84" applyAlignment="1" pivotButton="0" quotePrefix="0" xfId="0">
      <alignment horizontal="right" vertical="center"/>
    </xf>
    <xf numFmtId="0" fontId="377" fillId="0" borderId="0" applyAlignment="1" pivotButton="0" quotePrefix="0" xfId="0">
      <alignment vertical="center"/>
    </xf>
    <xf numFmtId="179" fontId="350" fillId="0" borderId="0" pivotButton="0" quotePrefix="0" xfId="1"/>
    <xf numFmtId="0" fontId="391" fillId="0" borderId="0" applyAlignment="1" pivotButton="0" quotePrefix="0" xfId="0">
      <alignment horizontal="left" vertical="center"/>
    </xf>
    <xf numFmtId="0" fontId="358" fillId="0" borderId="0" applyAlignment="1" pivotButton="0" quotePrefix="0" xfId="0">
      <alignment horizontal="left" vertical="center" indent="1"/>
    </xf>
    <xf numFmtId="167" fontId="358" fillId="0" borderId="0" applyAlignment="1" pivotButton="0" quotePrefix="0" xfId="1">
      <alignment vertical="center"/>
    </xf>
    <xf numFmtId="9" fontId="358" fillId="0" borderId="0" applyAlignment="1" pivotButton="0" quotePrefix="0" xfId="0">
      <alignment horizontal="right" vertical="center"/>
    </xf>
    <xf numFmtId="181" fontId="356" fillId="7" borderId="0" pivotButton="0" quotePrefix="0" xfId="0"/>
    <xf numFmtId="9" fontId="356" fillId="7" borderId="96" applyAlignment="1" pivotButton="0" quotePrefix="0" xfId="2">
      <alignment horizontal="right" vertical="center"/>
    </xf>
    <xf numFmtId="9" fontId="377" fillId="7" borderId="96" applyAlignment="1" pivotButton="0" quotePrefix="0" xfId="2">
      <alignment horizontal="right" vertical="center"/>
    </xf>
    <xf numFmtId="167" fontId="356" fillId="7" borderId="82" applyAlignment="1" pivotButton="0" quotePrefix="0" xfId="1">
      <alignment horizontal="right" vertical="center"/>
    </xf>
    <xf numFmtId="167" fontId="377" fillId="7" borderId="82" applyAlignment="1" pivotButton="0" quotePrefix="0" xfId="1">
      <alignment horizontal="right" vertical="center"/>
    </xf>
    <xf numFmtId="0" fontId="358" fillId="7" borderId="92" applyAlignment="1" pivotButton="0" quotePrefix="0" xfId="0">
      <alignment horizontal="left" vertical="center"/>
    </xf>
    <xf numFmtId="167" fontId="377" fillId="7" borderId="92" applyAlignment="1" pivotButton="0" quotePrefix="0" xfId="1">
      <alignment horizontal="right" vertical="center"/>
    </xf>
    <xf numFmtId="167" fontId="356" fillId="7" borderId="92" applyAlignment="1" pivotButton="0" quotePrefix="0" xfId="1">
      <alignment vertical="center"/>
    </xf>
    <xf numFmtId="9" fontId="358" fillId="7" borderId="62" applyAlignment="1" pivotButton="0" quotePrefix="0" xfId="2">
      <alignment vertical="center"/>
    </xf>
    <xf numFmtId="173" fontId="356" fillId="7" borderId="96" applyAlignment="1" pivotButton="0" quotePrefix="0" xfId="0">
      <alignment vertical="center"/>
    </xf>
    <xf numFmtId="173" fontId="356" fillId="7" borderId="97" applyAlignment="1" pivotButton="0" quotePrefix="0" xfId="0">
      <alignment vertical="center"/>
    </xf>
    <xf numFmtId="175" fontId="356" fillId="7" borderId="92" pivotButton="0" quotePrefix="0" xfId="1"/>
    <xf numFmtId="175" fontId="356" fillId="7" borderId="0" pivotButton="0" quotePrefix="0" xfId="1"/>
    <xf numFmtId="175" fontId="356" fillId="7" borderId="40" pivotButton="0" quotePrefix="0" xfId="1"/>
    <xf numFmtId="173" fontId="9" fillId="7" borderId="92" applyAlignment="1" pivotButton="0" quotePrefix="0" xfId="0">
      <alignment vertical="center"/>
    </xf>
    <xf numFmtId="173" fontId="9" fillId="7" borderId="0" applyAlignment="1" pivotButton="0" quotePrefix="0" xfId="0">
      <alignment vertical="center"/>
    </xf>
    <xf numFmtId="173" fontId="9" fillId="7" borderId="40" applyAlignment="1" pivotButton="0" quotePrefix="0" xfId="0">
      <alignment vertical="center"/>
    </xf>
    <xf numFmtId="175" fontId="356" fillId="7" borderId="82" pivotButton="0" quotePrefix="0" xfId="1"/>
    <xf numFmtId="9" fontId="358" fillId="109" borderId="92" applyAlignment="1" pivotButton="0" quotePrefix="0" xfId="0">
      <alignment horizontal="right" vertical="center"/>
    </xf>
    <xf numFmtId="173" fontId="9" fillId="7" borderId="25" applyAlignment="1" pivotButton="0" quotePrefix="0" xfId="0">
      <alignment vertical="center"/>
    </xf>
    <xf numFmtId="174" fontId="356" fillId="7" borderId="0" pivotButton="0" quotePrefix="0" xfId="0"/>
    <xf numFmtId="43" fontId="356" fillId="0" borderId="0" pivotButton="0" quotePrefix="0" xfId="1"/>
    <xf numFmtId="39" fontId="356" fillId="0" borderId="0" pivotButton="0" quotePrefix="0" xfId="0"/>
    <xf numFmtId="177" fontId="356" fillId="0" borderId="0" pivotButton="0" quotePrefix="0" xfId="0"/>
    <xf numFmtId="10" fontId="356" fillId="0" borderId="0" pivotButton="0" quotePrefix="0" xfId="2"/>
    <xf numFmtId="182" fontId="356" fillId="0" borderId="0" pivotButton="0" quotePrefix="0" xfId="0"/>
    <xf numFmtId="1" fontId="356" fillId="0" borderId="83" applyAlignment="1" pivotButton="0" quotePrefix="0" xfId="2">
      <alignment vertical="center"/>
    </xf>
    <xf numFmtId="176" fontId="356" fillId="0" borderId="0" pivotButton="0" quotePrefix="0" xfId="0"/>
    <xf numFmtId="9" fontId="356" fillId="0" borderId="0" pivotButton="0" quotePrefix="0" xfId="1"/>
    <xf numFmtId="9" fontId="356" fillId="114" borderId="0" pivotButton="0" quotePrefix="0" xfId="0"/>
    <xf numFmtId="0" fontId="356" fillId="114" borderId="0" pivotButton="0" quotePrefix="0" xfId="0"/>
    <xf numFmtId="179" fontId="9" fillId="0" borderId="0" pivotButton="0" quotePrefix="0" xfId="1"/>
    <xf numFmtId="0" fontId="9" fillId="107" borderId="114" applyAlignment="1" pivotButton="0" quotePrefix="0" xfId="0">
      <alignment horizontal="center" vertical="center"/>
    </xf>
    <xf numFmtId="0" fontId="376" fillId="7" borderId="114" applyAlignment="1" pivotButton="0" quotePrefix="0" xfId="0">
      <alignment horizontal="center" vertical="center" wrapText="1"/>
    </xf>
    <xf numFmtId="0" fontId="376" fillId="7" borderId="110" applyAlignment="1" pivotButton="0" quotePrefix="0" xfId="0">
      <alignment horizontal="center" vertical="center" wrapText="1"/>
    </xf>
    <xf numFmtId="9" fontId="358" fillId="7" borderId="110" applyAlignment="1" pivotButton="0" quotePrefix="0" xfId="2">
      <alignment horizontal="right" vertical="center"/>
    </xf>
    <xf numFmtId="9" fontId="358" fillId="7" borderId="110" applyAlignment="1" pivotButton="0" quotePrefix="0" xfId="0">
      <alignment horizontal="right" vertical="center"/>
    </xf>
    <xf numFmtId="9" fontId="356" fillId="7" borderId="110" applyAlignment="1" pivotButton="0" quotePrefix="0" xfId="2">
      <alignment horizontal="right" vertical="center"/>
    </xf>
    <xf numFmtId="0" fontId="358" fillId="7" borderId="110" applyAlignment="1" pivotButton="0" quotePrefix="0" xfId="0">
      <alignment horizontal="left" vertical="center"/>
    </xf>
    <xf numFmtId="9" fontId="377" fillId="7" borderId="110" applyAlignment="1" pivotButton="0" quotePrefix="0" xfId="2">
      <alignment horizontal="right" vertical="center"/>
    </xf>
    <xf numFmtId="0" fontId="358" fillId="7" borderId="115" applyAlignment="1" pivotButton="0" quotePrefix="0" xfId="0">
      <alignment horizontal="left" vertical="center"/>
    </xf>
    <xf numFmtId="9" fontId="358" fillId="7" borderId="113" applyAlignment="1" pivotButton="0" quotePrefix="0" xfId="2">
      <alignment vertical="center"/>
    </xf>
    <xf numFmtId="9" fontId="358" fillId="7" borderId="115" applyAlignment="1" pivotButton="0" quotePrefix="0" xfId="2">
      <alignment vertical="center"/>
    </xf>
    <xf numFmtId="9" fontId="358" fillId="7" borderId="113" applyAlignment="1" pivotButton="0" quotePrefix="0" xfId="0">
      <alignment horizontal="right" vertical="center"/>
    </xf>
    <xf numFmtId="0" fontId="358" fillId="7" borderId="113" applyAlignment="1" pivotButton="0" quotePrefix="0" xfId="0">
      <alignment horizontal="left" vertical="center"/>
    </xf>
    <xf numFmtId="173" fontId="356" fillId="7" borderId="110" applyAlignment="1" pivotButton="0" quotePrefix="0" xfId="0">
      <alignment vertical="center"/>
    </xf>
    <xf numFmtId="0" fontId="376" fillId="7" borderId="115" applyAlignment="1" pivotButton="0" quotePrefix="0" xfId="0">
      <alignment horizontal="left" vertical="center"/>
    </xf>
    <xf numFmtId="173" fontId="9" fillId="7" borderId="113" applyAlignment="1" pivotButton="0" quotePrefix="0" xfId="0">
      <alignment vertical="center"/>
    </xf>
    <xf numFmtId="183" fontId="356" fillId="127" borderId="114" applyAlignment="1" pivotButton="0" quotePrefix="0" xfId="0">
      <alignment horizontal="center" vertical="center"/>
    </xf>
    <xf numFmtId="167" fontId="356" fillId="127" borderId="114" applyAlignment="1" pivotButton="0" quotePrefix="0" xfId="1">
      <alignment horizontal="center" vertical="center"/>
    </xf>
    <xf numFmtId="174" fontId="356" fillId="7" borderId="114" pivotButton="0" quotePrefix="0" xfId="0"/>
    <xf numFmtId="173" fontId="9" fillId="7" borderId="114" applyAlignment="1" pivotButton="0" quotePrefix="0" xfId="0">
      <alignment vertical="center"/>
    </xf>
    <xf numFmtId="164" fontId="356" fillId="108" borderId="114" applyAlignment="1" pivotButton="0" quotePrefix="0" xfId="2">
      <alignment vertical="center"/>
    </xf>
    <xf numFmtId="164" fontId="9" fillId="108" borderId="114" applyAlignment="1" pivotButton="0" quotePrefix="0" xfId="2">
      <alignment vertical="center"/>
    </xf>
    <xf numFmtId="167" fontId="356" fillId="108" borderId="114" applyAlignment="1" pivotButton="0" quotePrefix="0" xfId="1">
      <alignment vertical="center"/>
    </xf>
    <xf numFmtId="167" fontId="9" fillId="108" borderId="114" applyAlignment="1" pivotButton="0" quotePrefix="0" xfId="1">
      <alignment vertical="center"/>
    </xf>
    <xf numFmtId="174" fontId="9" fillId="7" borderId="114" pivotButton="0" quotePrefix="0" xfId="0"/>
    <xf numFmtId="167" fontId="356" fillId="108" borderId="114" applyAlignment="1" pivotButton="0" quotePrefix="0" xfId="1">
      <alignment horizontal="center" vertical="center"/>
    </xf>
    <xf numFmtId="164" fontId="356" fillId="121" borderId="114" applyAlignment="1" pivotButton="0" quotePrefix="0" xfId="2">
      <alignment vertical="center"/>
    </xf>
    <xf numFmtId="164" fontId="9" fillId="121" borderId="114" applyAlignment="1" pivotButton="0" quotePrefix="0" xfId="2">
      <alignment vertical="center"/>
    </xf>
    <xf numFmtId="167" fontId="356" fillId="121" borderId="114" applyAlignment="1" pivotButton="0" quotePrefix="0" xfId="1">
      <alignment vertical="center"/>
    </xf>
    <xf numFmtId="167" fontId="9" fillId="121" borderId="114" applyAlignment="1" pivotButton="0" quotePrefix="0" xfId="1">
      <alignment vertical="center"/>
    </xf>
    <xf numFmtId="184" fontId="9" fillId="7" borderId="114" pivotButton="0" quotePrefix="0" xfId="0"/>
    <xf numFmtId="164" fontId="356" fillId="0" borderId="114" applyAlignment="1" pivotButton="0" quotePrefix="0" xfId="2">
      <alignment vertical="center"/>
    </xf>
    <xf numFmtId="164" fontId="9" fillId="7" borderId="114" applyAlignment="1" pivotButton="0" quotePrefix="0" xfId="2">
      <alignment vertical="center"/>
    </xf>
    <xf numFmtId="167" fontId="356" fillId="0" borderId="114" applyAlignment="1" pivotButton="0" quotePrefix="0" xfId="1">
      <alignment vertical="center"/>
    </xf>
    <xf numFmtId="38" fontId="9" fillId="7" borderId="114" applyAlignment="1" pivotButton="0" quotePrefix="0" xfId="57184">
      <alignment vertical="center"/>
    </xf>
    <xf numFmtId="38" fontId="9" fillId="0" borderId="114" applyAlignment="1" pivotButton="0" quotePrefix="0" xfId="57184">
      <alignment vertical="center"/>
    </xf>
    <xf numFmtId="183" fontId="356" fillId="0" borderId="114" applyAlignment="1" pivotButton="0" quotePrefix="0" xfId="0">
      <alignment horizontal="center" vertical="center"/>
    </xf>
    <xf numFmtId="183" fontId="9" fillId="0" borderId="113" applyAlignment="1" pivotButton="0" quotePrefix="0" xfId="0">
      <alignment horizontal="center" vertical="center" wrapText="1"/>
    </xf>
    <xf numFmtId="184" fontId="9" fillId="7" borderId="114" pivotButton="0" quotePrefix="0" xfId="1"/>
    <xf numFmtId="174" fontId="9" fillId="7" borderId="114" pivotButton="0" quotePrefix="0" xfId="1"/>
    <xf numFmtId="185" fontId="356" fillId="108" borderId="114" pivotButton="0" quotePrefix="0" xfId="1"/>
    <xf numFmtId="185" fontId="9" fillId="108" borderId="114" pivotButton="0" quotePrefix="0" xfId="1"/>
    <xf numFmtId="185" fontId="356" fillId="121" borderId="114" pivotButton="0" quotePrefix="0" xfId="1"/>
    <xf numFmtId="185" fontId="394" fillId="121" borderId="114" pivotButton="0" quotePrefix="0" xfId="1"/>
    <xf numFmtId="185" fontId="397" fillId="121" borderId="114" pivotButton="0" quotePrefix="0" xfId="1"/>
    <xf numFmtId="167" fontId="377" fillId="108" borderId="114" applyAlignment="1" pivotButton="0" quotePrefix="0" xfId="1">
      <alignment vertical="center"/>
    </xf>
    <xf numFmtId="185" fontId="9" fillId="7" borderId="114" pivotButton="0" quotePrefix="0" xfId="1"/>
    <xf numFmtId="167" fontId="377" fillId="7" borderId="114" applyAlignment="1" pivotButton="0" quotePrefix="0" xfId="1">
      <alignment vertical="center"/>
    </xf>
    <xf numFmtId="167" fontId="356" fillId="7" borderId="114" applyAlignment="1" pivotButton="0" quotePrefix="0" xfId="1">
      <alignment vertical="center"/>
    </xf>
    <xf numFmtId="174" fontId="356" fillId="108" borderId="114" pivotButton="0" quotePrefix="0" xfId="1"/>
    <xf numFmtId="174" fontId="9" fillId="108" borderId="114" pivotButton="0" quotePrefix="0" xfId="1"/>
    <xf numFmtId="9" fontId="356" fillId="121" borderId="114" applyAlignment="1" pivotButton="0" quotePrefix="0" xfId="2">
      <alignment vertical="center"/>
    </xf>
    <xf numFmtId="9" fontId="394" fillId="121" borderId="114" applyAlignment="1" pivotButton="0" quotePrefix="0" xfId="2">
      <alignment vertical="center"/>
    </xf>
    <xf numFmtId="174" fontId="356" fillId="121" borderId="114" pivotButton="0" quotePrefix="0" xfId="1"/>
    <xf numFmtId="174" fontId="394" fillId="121" borderId="114" pivotButton="0" quotePrefix="0" xfId="1"/>
    <xf numFmtId="174" fontId="9" fillId="121" borderId="114" pivotButton="0" quotePrefix="0" xfId="1"/>
    <xf numFmtId="167" fontId="394" fillId="121" borderId="114" applyAlignment="1" pivotButton="0" quotePrefix="0" xfId="1">
      <alignment vertical="center"/>
    </xf>
    <xf numFmtId="9" fontId="356" fillId="108" borderId="114" pivotButton="0" quotePrefix="0" xfId="0"/>
    <xf numFmtId="9" fontId="9" fillId="108" borderId="114" pivotButton="0" quotePrefix="0" xfId="0"/>
    <xf numFmtId="9" fontId="356" fillId="121" borderId="114" pivotButton="0" quotePrefix="0" xfId="2"/>
    <xf numFmtId="9" fontId="394" fillId="121" borderId="114" pivotButton="0" quotePrefix="0" xfId="2"/>
    <xf numFmtId="9" fontId="9" fillId="121" borderId="114" pivotButton="0" quotePrefix="0" xfId="2"/>
    <xf numFmtId="0" fontId="356" fillId="8" borderId="114" applyAlignment="1" pivotButton="0" quotePrefix="0" xfId="0">
      <alignment horizontal="center" vertical="center"/>
    </xf>
    <xf numFmtId="164" fontId="9" fillId="8" borderId="114" applyAlignment="1" pivotButton="0" quotePrefix="0" xfId="2">
      <alignment vertical="center"/>
    </xf>
    <xf numFmtId="9" fontId="9" fillId="8" borderId="114" applyAlignment="1" pivotButton="0" quotePrefix="0" xfId="2">
      <alignment vertical="center"/>
    </xf>
    <xf numFmtId="9" fontId="9" fillId="7" borderId="114" pivotButton="0" quotePrefix="0" xfId="2"/>
    <xf numFmtId="9" fontId="9" fillId="7" borderId="114" pivotButton="0" quotePrefix="0" xfId="0"/>
    <xf numFmtId="0" fontId="356" fillId="0" borderId="113" applyAlignment="1" pivotButton="0" quotePrefix="0" xfId="0">
      <alignment vertical="center"/>
    </xf>
    <xf numFmtId="167" fontId="9" fillId="8" borderId="114" applyAlignment="1" pivotButton="0" quotePrefix="0" xfId="1">
      <alignment vertical="center"/>
    </xf>
    <xf numFmtId="0" fontId="356" fillId="0" borderId="114" pivotButton="0" quotePrefix="0" xfId="0"/>
    <xf numFmtId="185" fontId="9" fillId="121" borderId="114" pivotButton="0" quotePrefix="0" xfId="1"/>
    <xf numFmtId="174" fontId="397" fillId="40" borderId="114" pivotButton="0" quotePrefix="0" xfId="1"/>
    <xf numFmtId="167" fontId="9" fillId="8" borderId="114" applyAlignment="1" pivotButton="0" quotePrefix="0" xfId="1">
      <alignment horizontal="right" vertical="center"/>
    </xf>
    <xf numFmtId="174" fontId="350" fillId="7" borderId="114" pivotButton="0" quotePrefix="0" xfId="1"/>
    <xf numFmtId="174" fontId="9" fillId="0" borderId="114" pivotButton="0" quotePrefix="0" xfId="1"/>
    <xf numFmtId="0" fontId="9" fillId="108" borderId="110" applyAlignment="1" pivotButton="0" quotePrefix="0" xfId="0">
      <alignment horizontal="center" vertical="center"/>
    </xf>
    <xf numFmtId="0" fontId="350" fillId="108" borderId="110" applyAlignment="1" pivotButton="0" quotePrefix="0" xfId="0">
      <alignment horizontal="center" vertical="center"/>
    </xf>
    <xf numFmtId="0" fontId="9" fillId="108" borderId="113" applyAlignment="1" pivotButton="0" quotePrefix="0" xfId="0">
      <alignment horizontal="center" vertical="center"/>
    </xf>
    <xf numFmtId="0" fontId="350" fillId="108" borderId="113" applyAlignment="1" pivotButton="0" quotePrefix="0" xfId="0">
      <alignment horizontal="center" vertical="center"/>
    </xf>
    <xf numFmtId="0" fontId="350" fillId="7" borderId="114" applyAlignment="1" pivotButton="0" quotePrefix="0" xfId="0">
      <alignment horizontal="center" vertical="center" wrapText="1"/>
    </xf>
    <xf numFmtId="9" fontId="358" fillId="7" borderId="111" applyAlignment="1" pivotButton="0" quotePrefix="0" xfId="0">
      <alignment horizontal="right" vertical="center"/>
    </xf>
    <xf numFmtId="0" fontId="377" fillId="7" borderId="110" applyAlignment="1" pivotButton="0" quotePrefix="0" xfId="0">
      <alignment horizontal="left" vertical="center"/>
    </xf>
    <xf numFmtId="9" fontId="377" fillId="7" borderId="110" applyAlignment="1" pivotButton="0" quotePrefix="0" xfId="0">
      <alignment horizontal="right" vertical="center"/>
    </xf>
    <xf numFmtId="0" fontId="377" fillId="7" borderId="115" applyAlignment="1" pivotButton="0" quotePrefix="0" xfId="0">
      <alignment horizontal="left" vertical="center"/>
    </xf>
    <xf numFmtId="9" fontId="377" fillId="7" borderId="113" applyAlignment="1" pivotButton="0" quotePrefix="0" xfId="2">
      <alignment vertical="center"/>
    </xf>
    <xf numFmtId="9" fontId="377" fillId="7" borderId="115" applyAlignment="1" pivotButton="0" quotePrefix="0" xfId="2">
      <alignment vertical="center"/>
    </xf>
    <xf numFmtId="9" fontId="377" fillId="7" borderId="113" applyAlignment="1" pivotButton="0" quotePrefix="0" xfId="0">
      <alignment horizontal="right" vertical="center"/>
    </xf>
    <xf numFmtId="0" fontId="377" fillId="7" borderId="113" applyAlignment="1" pivotButton="0" quotePrefix="0" xfId="0">
      <alignment horizontal="left" vertical="center"/>
    </xf>
    <xf numFmtId="173" fontId="377" fillId="7" borderId="110" applyAlignment="1" pivotButton="0" quotePrefix="0" xfId="0">
      <alignment vertical="center"/>
    </xf>
    <xf numFmtId="9" fontId="377" fillId="109" borderId="110" applyAlignment="1" pivotButton="0" quotePrefix="0" xfId="0">
      <alignment horizontal="right" vertical="center"/>
    </xf>
    <xf numFmtId="175" fontId="377" fillId="7" borderId="113" pivotButton="0" quotePrefix="0" xfId="1"/>
    <xf numFmtId="9" fontId="377" fillId="109" borderId="113" applyAlignment="1" pivotButton="0" quotePrefix="0" xfId="0">
      <alignment horizontal="right" vertical="center"/>
    </xf>
    <xf numFmtId="0" fontId="350" fillId="7" borderId="115" applyAlignment="1" pivotButton="0" quotePrefix="0" xfId="0">
      <alignment horizontal="left" vertical="center"/>
    </xf>
    <xf numFmtId="173" fontId="350" fillId="7" borderId="113" applyAlignment="1" pivotButton="0" quotePrefix="0" xfId="0">
      <alignment vertical="center"/>
    </xf>
    <xf numFmtId="183" fontId="377" fillId="127" borderId="114" applyAlignment="1" pivotButton="0" quotePrefix="0" xfId="0">
      <alignment horizontal="center" vertical="center"/>
    </xf>
    <xf numFmtId="184" fontId="377" fillId="0" borderId="114" pivotButton="0" quotePrefix="0" xfId="0"/>
    <xf numFmtId="0" fontId="377" fillId="0" borderId="114" pivotButton="0" quotePrefix="0" xfId="0"/>
    <xf numFmtId="184" fontId="350" fillId="0" borderId="61" pivotButton="0" quotePrefix="0" xfId="0"/>
    <xf numFmtId="174" fontId="377" fillId="108" borderId="114" pivotButton="0" quotePrefix="0" xfId="0"/>
    <xf numFmtId="173" fontId="350" fillId="108" borderId="114" applyAlignment="1" pivotButton="0" quotePrefix="0" xfId="0">
      <alignment vertical="center"/>
    </xf>
    <xf numFmtId="174" fontId="377" fillId="128" borderId="114" pivotButton="0" quotePrefix="0" xfId="0"/>
    <xf numFmtId="173" fontId="350" fillId="128" borderId="114" applyAlignment="1" pivotButton="0" quotePrefix="0" xfId="0">
      <alignment vertical="center"/>
    </xf>
    <xf numFmtId="174" fontId="350" fillId="7" borderId="114" pivotButton="0" quotePrefix="0" xfId="0"/>
    <xf numFmtId="173" fontId="350" fillId="7" borderId="114" applyAlignment="1" pivotButton="0" quotePrefix="0" xfId="0">
      <alignment vertical="center"/>
    </xf>
    <xf numFmtId="184" fontId="350" fillId="7" borderId="114" pivotButton="0" quotePrefix="0" xfId="0"/>
    <xf numFmtId="0" fontId="9" fillId="7" borderId="114" applyAlignment="1" pivotButton="0" quotePrefix="0" xfId="1">
      <alignment vertical="center"/>
    </xf>
    <xf numFmtId="0" fontId="9" fillId="0" borderId="114" applyAlignment="1" pivotButton="0" quotePrefix="0" xfId="1">
      <alignment vertical="center"/>
    </xf>
    <xf numFmtId="184" fontId="350" fillId="7" borderId="114" pivotButton="0" quotePrefix="0" xfId="1"/>
    <xf numFmtId="9" fontId="356" fillId="108" borderId="114" applyAlignment="1" pivotButton="0" quotePrefix="0" xfId="2">
      <alignment vertical="center"/>
    </xf>
    <xf numFmtId="185" fontId="377" fillId="108" borderId="114" pivotButton="0" quotePrefix="0" xfId="1"/>
    <xf numFmtId="185" fontId="350" fillId="108" borderId="114" pivotButton="0" quotePrefix="0" xfId="1"/>
    <xf numFmtId="185" fontId="377" fillId="121" borderId="114" pivotButton="0" quotePrefix="0" xfId="1"/>
    <xf numFmtId="185" fontId="350" fillId="121" borderId="114" pivotButton="0" quotePrefix="0" xfId="1"/>
    <xf numFmtId="185" fontId="350" fillId="7" borderId="114" pivotButton="0" quotePrefix="0" xfId="1"/>
    <xf numFmtId="9" fontId="377" fillId="121" borderId="114" applyAlignment="1" pivotButton="0" quotePrefix="0" xfId="2">
      <alignment vertical="center"/>
    </xf>
    <xf numFmtId="174" fontId="377" fillId="121" borderId="114" pivotButton="0" quotePrefix="0" xfId="1"/>
    <xf numFmtId="174" fontId="350" fillId="121" borderId="114" pivotButton="0" quotePrefix="0" xfId="1"/>
    <xf numFmtId="167" fontId="377" fillId="121" borderId="114" applyAlignment="1" pivotButton="0" quotePrefix="0" xfId="1">
      <alignment vertical="center"/>
    </xf>
    <xf numFmtId="9" fontId="377" fillId="108" borderId="114" pivotButton="0" quotePrefix="0" xfId="0"/>
    <xf numFmtId="9" fontId="350" fillId="108" borderId="114" pivotButton="0" quotePrefix="0" xfId="0"/>
    <xf numFmtId="9" fontId="377" fillId="121" borderId="114" pivotButton="0" quotePrefix="0" xfId="2"/>
    <xf numFmtId="9" fontId="350" fillId="121" borderId="114" pivotButton="0" quotePrefix="0" xfId="2"/>
    <xf numFmtId="9" fontId="350" fillId="7" borderId="114" pivotButton="0" quotePrefix="0" xfId="2"/>
    <xf numFmtId="174" fontId="377" fillId="108" borderId="114" pivotButton="0" quotePrefix="0" xfId="1"/>
    <xf numFmtId="174" fontId="350" fillId="108" borderId="114" pivotButton="0" quotePrefix="0" xfId="1"/>
    <xf numFmtId="174" fontId="350" fillId="40" borderId="114" pivotButton="0" quotePrefix="0" xfId="1"/>
    <xf numFmtId="164" fontId="377" fillId="121" borderId="114" applyAlignment="1" pivotButton="0" quotePrefix="0" xfId="2">
      <alignment vertical="center"/>
    </xf>
    <xf numFmtId="9" fontId="350" fillId="7" borderId="114" pivotButton="0" quotePrefix="0" xfId="0"/>
    <xf numFmtId="9" fontId="350" fillId="8" borderId="114" applyAlignment="1" pivotButton="0" quotePrefix="0" xfId="2">
      <alignment vertical="center"/>
    </xf>
    <xf numFmtId="167" fontId="350" fillId="8" borderId="114" applyAlignment="1" pivotButton="0" quotePrefix="0" xfId="1">
      <alignment vertical="center"/>
    </xf>
    <xf numFmtId="174" fontId="350" fillId="0" borderId="114" pivotButton="0" quotePrefix="0" xfId="1"/>
    <xf numFmtId="0" fontId="356" fillId="0" borderId="114" applyAlignment="1" pivotButton="0" quotePrefix="0" xfId="0">
      <alignment vertical="center"/>
    </xf>
    <xf numFmtId="9" fontId="356" fillId="0" borderId="114" applyAlignment="1" pivotButton="0" quotePrefix="0" xfId="0">
      <alignment vertical="center"/>
    </xf>
    <xf numFmtId="0" fontId="356" fillId="7" borderId="114" applyAlignment="1" pivotButton="0" quotePrefix="0" xfId="0">
      <alignment horizontal="center" vertical="center"/>
    </xf>
    <xf numFmtId="0" fontId="356" fillId="113" borderId="114" applyAlignment="1" pivotButton="0" quotePrefix="0" xfId="0">
      <alignment horizontal="center" vertical="center"/>
    </xf>
    <xf numFmtId="0" fontId="9" fillId="7" borderId="114" applyAlignment="1" pivotButton="0" quotePrefix="0" xfId="0">
      <alignment horizontal="center" vertical="center"/>
    </xf>
    <xf numFmtId="3" fontId="356" fillId="7" borderId="114" applyAlignment="1" pivotButton="0" quotePrefix="0" xfId="0">
      <alignment vertical="center"/>
    </xf>
    <xf numFmtId="3" fontId="356" fillId="113" borderId="114" applyAlignment="1" pivotButton="0" quotePrefix="0" xfId="0">
      <alignment vertical="center"/>
    </xf>
    <xf numFmtId="0" fontId="9" fillId="7" borderId="114" applyAlignment="1" pivotButton="0" quotePrefix="0" xfId="0">
      <alignment horizontal="center" vertical="center" wrapText="1"/>
    </xf>
    <xf numFmtId="3" fontId="9" fillId="7" borderId="114" applyAlignment="1" pivotButton="0" quotePrefix="0" xfId="0">
      <alignment vertical="center"/>
    </xf>
    <xf numFmtId="3" fontId="9" fillId="113" borderId="114" applyAlignment="1" pivotButton="0" quotePrefix="0" xfId="0">
      <alignment vertical="center"/>
    </xf>
    <xf numFmtId="3" fontId="356" fillId="0" borderId="114" applyAlignment="1" pivotButton="0" quotePrefix="0" xfId="0">
      <alignment vertical="center"/>
    </xf>
    <xf numFmtId="0" fontId="0" fillId="129" borderId="114" pivotButton="0" quotePrefix="0" xfId="0"/>
    <xf numFmtId="3" fontId="0" fillId="129" borderId="114" pivotButton="0" quotePrefix="0" xfId="0"/>
    <xf numFmtId="9" fontId="9" fillId="107" borderId="114" applyAlignment="1" pivotButton="0" quotePrefix="0" xfId="2">
      <alignment horizontal="center" vertical="center"/>
    </xf>
    <xf numFmtId="0" fontId="9" fillId="113" borderId="114" applyAlignment="1" pivotButton="0" quotePrefix="0" xfId="0">
      <alignment horizontal="center" vertical="center"/>
    </xf>
    <xf numFmtId="0" fontId="356" fillId="129" borderId="114" applyAlignment="1" pivotButton="0" quotePrefix="0" xfId="0">
      <alignment horizontal="center" vertical="center"/>
    </xf>
    <xf numFmtId="3" fontId="356" fillId="129" borderId="114" applyAlignment="1" pivotButton="0" quotePrefix="0" xfId="0">
      <alignment vertical="center"/>
    </xf>
    <xf numFmtId="0" fontId="0" fillId="0" borderId="114" pivotButton="0" quotePrefix="0" xfId="0"/>
    <xf numFmtId="0" fontId="3" fillId="119" borderId="114" pivotButton="0" quotePrefix="0" xfId="0"/>
    <xf numFmtId="3" fontId="0" fillId="0" borderId="114" pivotButton="0" quotePrefix="0" xfId="0"/>
    <xf numFmtId="3" fontId="0" fillId="0" borderId="114" applyAlignment="1" pivotButton="0" quotePrefix="0" xfId="0">
      <alignment horizontal="center" vertical="center"/>
    </xf>
    <xf numFmtId="3" fontId="0" fillId="0" borderId="114" applyAlignment="1" pivotButton="0" quotePrefix="0" xfId="0">
      <alignment vertical="center"/>
    </xf>
    <xf numFmtId="9" fontId="0" fillId="0" borderId="114" pivotButton="0" quotePrefix="0" xfId="2"/>
    <xf numFmtId="3" fontId="0" fillId="40" borderId="114" applyAlignment="1" pivotButton="0" quotePrefix="0" xfId="0">
      <alignment horizontal="center" vertical="center"/>
    </xf>
    <xf numFmtId="164" fontId="9" fillId="107" borderId="114" applyAlignment="1" pivotButton="0" quotePrefix="0" xfId="2">
      <alignment horizontal="center" vertical="center"/>
    </xf>
    <xf numFmtId="0" fontId="358" fillId="7" borderId="114" applyAlignment="1" pivotButton="0" quotePrefix="0" xfId="0">
      <alignment horizontal="center" vertical="center"/>
    </xf>
    <xf numFmtId="166" fontId="358" fillId="7" borderId="110" applyAlignment="1" pivotButton="0" quotePrefix="0" xfId="0">
      <alignment horizontal="center" vertical="center"/>
    </xf>
    <xf numFmtId="0" fontId="358" fillId="7" borderId="110" applyAlignment="1" pivotButton="0" quotePrefix="0" xfId="0">
      <alignment horizontal="center" vertical="center"/>
    </xf>
    <xf numFmtId="166" fontId="358" fillId="7" borderId="114" applyAlignment="1" pivotButton="0" quotePrefix="0" xfId="0">
      <alignment horizontal="center" vertical="center"/>
    </xf>
    <xf numFmtId="166" fontId="358" fillId="7" borderId="56" applyAlignment="1" pivotButton="0" quotePrefix="0" xfId="0">
      <alignment horizontal="center" vertical="center"/>
    </xf>
    <xf numFmtId="0" fontId="358" fillId="40" borderId="96" applyAlignment="1" pivotButton="0" quotePrefix="0" xfId="0">
      <alignment horizontal="center" vertical="center"/>
    </xf>
    <xf numFmtId="0" fontId="358" fillId="40" borderId="110" applyAlignment="1" pivotButton="0" quotePrefix="0" xfId="0">
      <alignment vertical="center"/>
    </xf>
    <xf numFmtId="3" fontId="358" fillId="40" borderId="97" applyAlignment="1" pivotButton="0" quotePrefix="0" xfId="0">
      <alignment vertical="center"/>
    </xf>
    <xf numFmtId="164" fontId="358" fillId="40" borderId="110" applyAlignment="1" pivotButton="0" quotePrefix="0" xfId="2">
      <alignment vertical="center"/>
    </xf>
    <xf numFmtId="0" fontId="358" fillId="108" borderId="96" applyAlignment="1" pivotButton="0" quotePrefix="0" xfId="0">
      <alignment horizontal="center" vertical="center"/>
    </xf>
    <xf numFmtId="0" fontId="358" fillId="108" borderId="110" applyAlignment="1" pivotButton="0" quotePrefix="0" xfId="0">
      <alignment vertical="center"/>
    </xf>
    <xf numFmtId="3" fontId="358" fillId="108" borderId="97" applyAlignment="1" pivotButton="0" quotePrefix="0" xfId="0">
      <alignment vertical="center"/>
    </xf>
    <xf numFmtId="164" fontId="358" fillId="108" borderId="110" applyAlignment="1" pivotButton="0" quotePrefix="0" xfId="2">
      <alignment vertical="center"/>
    </xf>
    <xf numFmtId="0" fontId="358" fillId="7" borderId="96" applyAlignment="1" pivotButton="0" quotePrefix="0" xfId="0">
      <alignment horizontal="center" vertical="center"/>
    </xf>
    <xf numFmtId="0" fontId="358" fillId="7" borderId="92" applyAlignment="1" pivotButton="0" quotePrefix="0" xfId="0">
      <alignment vertical="center"/>
    </xf>
    <xf numFmtId="3" fontId="358" fillId="7" borderId="97" applyAlignment="1" pivotButton="0" quotePrefix="0" xfId="0">
      <alignment vertical="center"/>
    </xf>
    <xf numFmtId="164" fontId="358" fillId="7" borderId="110" applyAlignment="1" pivotButton="0" quotePrefix="0" xfId="2">
      <alignment vertical="center"/>
    </xf>
    <xf numFmtId="0" fontId="358" fillId="7" borderId="110" applyAlignment="1" pivotButton="0" quotePrefix="0" xfId="0">
      <alignment vertical="center"/>
    </xf>
    <xf numFmtId="167" fontId="356" fillId="7" borderId="110" applyAlignment="1" pivotButton="0" quotePrefix="0" xfId="1">
      <alignment vertical="center"/>
    </xf>
    <xf numFmtId="164" fontId="356" fillId="7" borderId="82" applyAlignment="1" pivotButton="0" quotePrefix="0" xfId="2">
      <alignment vertical="center"/>
    </xf>
    <xf numFmtId="0" fontId="358" fillId="7" borderId="111" applyAlignment="1" pivotButton="0" quotePrefix="0" xfId="0">
      <alignment vertical="center"/>
    </xf>
    <xf numFmtId="164" fontId="356" fillId="7" borderId="92" applyAlignment="1" pivotButton="0" quotePrefix="0" xfId="2">
      <alignment vertical="center"/>
    </xf>
    <xf numFmtId="0" fontId="358" fillId="109" borderId="82" applyAlignment="1" pivotButton="0" quotePrefix="0" xfId="0">
      <alignment horizontal="center" vertical="center"/>
    </xf>
    <xf numFmtId="0" fontId="358" fillId="109" borderId="92" applyAlignment="1" pivotButton="0" quotePrefix="0" xfId="0">
      <alignment vertical="center"/>
    </xf>
    <xf numFmtId="164" fontId="358" fillId="109" borderId="92" applyAlignment="1" pivotButton="0" quotePrefix="0" xfId="2">
      <alignment vertical="center"/>
    </xf>
    <xf numFmtId="0" fontId="358" fillId="108" borderId="82" applyAlignment="1" pivotButton="0" quotePrefix="0" xfId="0">
      <alignment horizontal="center" vertical="center"/>
    </xf>
    <xf numFmtId="0" fontId="358" fillId="108" borderId="92" applyAlignment="1" pivotButton="0" quotePrefix="0" xfId="0">
      <alignment vertical="center"/>
    </xf>
    <xf numFmtId="164" fontId="358" fillId="108" borderId="92" applyAlignment="1" pivotButton="0" quotePrefix="0" xfId="2">
      <alignment vertical="center"/>
    </xf>
    <xf numFmtId="0" fontId="358" fillId="40" borderId="82" applyAlignment="1" pivotButton="0" quotePrefix="0" xfId="0">
      <alignment horizontal="center" vertical="center"/>
    </xf>
    <xf numFmtId="0" fontId="358" fillId="40" borderId="92" applyAlignment="1" pivotButton="0" quotePrefix="0" xfId="0">
      <alignment vertical="center"/>
    </xf>
    <xf numFmtId="164" fontId="358" fillId="40" borderId="92" applyAlignment="1" pivotButton="0" quotePrefix="0" xfId="2">
      <alignment vertical="center"/>
    </xf>
    <xf numFmtId="0" fontId="358" fillId="7" borderId="82" applyAlignment="1" pivotButton="0" quotePrefix="0" xfId="0">
      <alignment horizontal="center" vertical="center"/>
    </xf>
    <xf numFmtId="164" fontId="358" fillId="7" borderId="92" applyAlignment="1" pivotButton="0" quotePrefix="0" xfId="2">
      <alignment vertical="center"/>
    </xf>
    <xf numFmtId="0" fontId="358" fillId="110" borderId="82" applyAlignment="1" pivotButton="0" quotePrefix="0" xfId="0">
      <alignment horizontal="center" vertical="center"/>
    </xf>
    <xf numFmtId="0" fontId="358" fillId="110" borderId="92" applyAlignment="1" pivotButton="0" quotePrefix="0" xfId="0">
      <alignment vertical="center"/>
    </xf>
    <xf numFmtId="164" fontId="358" fillId="110" borderId="92" applyAlignment="1" pivotButton="0" quotePrefix="0" xfId="2">
      <alignment vertical="center"/>
    </xf>
    <xf numFmtId="0" fontId="358" fillId="7" borderId="115" applyAlignment="1" pivotButton="0" quotePrefix="0" xfId="0">
      <alignment horizontal="center" vertical="center"/>
    </xf>
    <xf numFmtId="0" fontId="358" fillId="7" borderId="113" applyAlignment="1" pivotButton="0" quotePrefix="0" xfId="0">
      <alignment vertical="center"/>
    </xf>
    <xf numFmtId="164" fontId="358" fillId="7" borderId="113" applyAlignment="1" pivotButton="0" quotePrefix="0" xfId="2">
      <alignment vertical="center"/>
    </xf>
    <xf numFmtId="164" fontId="356" fillId="7" borderId="115" applyAlignment="1" pivotButton="0" quotePrefix="0" xfId="2">
      <alignment vertical="center"/>
    </xf>
    <xf numFmtId="164" fontId="356" fillId="7" borderId="113" applyAlignment="1" pivotButton="0" quotePrefix="0" xfId="2">
      <alignment vertical="center"/>
    </xf>
    <xf numFmtId="167" fontId="356" fillId="7" borderId="113" applyAlignment="1" pivotButton="0" quotePrefix="0" xfId="1">
      <alignment vertical="center"/>
    </xf>
    <xf numFmtId="167" fontId="360" fillId="7" borderId="97" applyAlignment="1" pivotButton="0" quotePrefix="0" xfId="1">
      <alignment vertical="center"/>
    </xf>
    <xf numFmtId="0" fontId="358" fillId="109" borderId="110" applyAlignment="1" pivotButton="0" quotePrefix="0" xfId="0">
      <alignment vertical="center"/>
    </xf>
    <xf numFmtId="167" fontId="356" fillId="109" borderId="110" applyAlignment="1" pivotButton="0" quotePrefix="0" xfId="1">
      <alignment vertical="center"/>
    </xf>
    <xf numFmtId="164" fontId="356" fillId="109" borderId="92" applyAlignment="1" pivotButton="0" quotePrefix="0" xfId="2">
      <alignment vertical="center"/>
    </xf>
    <xf numFmtId="3" fontId="358" fillId="7" borderId="92" applyAlignment="1" pivotButton="0" quotePrefix="0" xfId="0">
      <alignment vertical="center"/>
    </xf>
    <xf numFmtId="167" fontId="356" fillId="109" borderId="92" applyAlignment="1" pivotButton="0" quotePrefix="0" xfId="1">
      <alignment vertical="center"/>
    </xf>
    <xf numFmtId="0" fontId="356" fillId="7" borderId="92" applyAlignment="1" pivotButton="0" quotePrefix="0" xfId="0">
      <alignment vertical="center"/>
    </xf>
    <xf numFmtId="164" fontId="356" fillId="109" borderId="82" applyAlignment="1" pivotButton="0" quotePrefix="0" xfId="2">
      <alignment vertical="center"/>
    </xf>
    <xf numFmtId="166" fontId="358" fillId="7" borderId="96" applyAlignment="1" pivotButton="0" quotePrefix="0" xfId="0">
      <alignment horizontal="center" vertical="center"/>
    </xf>
    <xf numFmtId="3" fontId="358" fillId="109" borderId="97" applyAlignment="1" pivotButton="0" quotePrefix="0" xfId="0">
      <alignment vertical="center"/>
    </xf>
    <xf numFmtId="164" fontId="358" fillId="109" borderId="110" applyAlignment="1" pivotButton="0" quotePrefix="0" xfId="2">
      <alignment vertical="center"/>
    </xf>
    <xf numFmtId="164" fontId="358" fillId="109" borderId="96" applyAlignment="1" pivotButton="0" quotePrefix="0" xfId="2">
      <alignment vertical="center"/>
    </xf>
    <xf numFmtId="0" fontId="358" fillId="109" borderId="111" applyAlignment="1" pivotButton="0" quotePrefix="0" xfId="0">
      <alignment vertical="center"/>
    </xf>
    <xf numFmtId="164" fontId="358" fillId="7" borderId="82" applyAlignment="1" pivotButton="0" quotePrefix="0" xfId="2">
      <alignment vertical="center"/>
    </xf>
    <xf numFmtId="164" fontId="358" fillId="7" borderId="115" applyAlignment="1" pivotButton="0" quotePrefix="0" xfId="2">
      <alignment vertical="center"/>
    </xf>
    <xf numFmtId="0" fontId="356" fillId="7" borderId="113" applyAlignment="1" pivotButton="0" quotePrefix="0" xfId="0">
      <alignment vertical="center"/>
    </xf>
    <xf numFmtId="3" fontId="358" fillId="7" borderId="113" applyAlignment="1" pivotButton="0" quotePrefix="0" xfId="0">
      <alignment vertical="center"/>
    </xf>
    <xf numFmtId="168" fontId="362" fillId="0" borderId="96" applyAlignment="1" pivotButton="0" quotePrefix="0" xfId="1">
      <alignment vertical="center"/>
    </xf>
    <xf numFmtId="164" fontId="358" fillId="109" borderId="120" applyAlignment="1" pivotButton="0" quotePrefix="0" xfId="2">
      <alignment vertical="center"/>
    </xf>
    <xf numFmtId="164" fontId="358" fillId="7" borderId="120" applyAlignment="1" pivotButton="0" quotePrefix="0" xfId="2">
      <alignment vertical="center"/>
    </xf>
    <xf numFmtId="0" fontId="9" fillId="7" borderId="114" applyAlignment="1" pivotButton="0" quotePrefix="0" xfId="0">
      <alignment vertical="center"/>
    </xf>
    <xf numFmtId="0" fontId="356" fillId="7" borderId="114" applyAlignment="1" pivotButton="0" quotePrefix="0" xfId="0">
      <alignment vertical="center"/>
    </xf>
    <xf numFmtId="0" fontId="356" fillId="7" borderId="114" applyAlignment="1" pivotButton="0" quotePrefix="1" xfId="0">
      <alignment horizontal="center" vertical="center"/>
    </xf>
    <xf numFmtId="16" fontId="356" fillId="7" borderId="114" applyAlignment="1" pivotButton="0" quotePrefix="1" xfId="0">
      <alignment horizontal="center" vertical="center"/>
    </xf>
    <xf numFmtId="0" fontId="372" fillId="41" borderId="97" applyAlignment="1" pivotButton="0" quotePrefix="0" xfId="6">
      <alignment horizontal="right"/>
    </xf>
    <xf numFmtId="0" fontId="372" fillId="41" borderId="111" applyAlignment="1" pivotButton="0" quotePrefix="0" xfId="6">
      <alignment horizontal="right"/>
    </xf>
    <xf numFmtId="0" fontId="372" fillId="117" borderId="96" applyAlignment="1" pivotButton="0" quotePrefix="0" xfId="6">
      <alignment horizontal="right"/>
    </xf>
    <xf numFmtId="169" fontId="373" fillId="117" borderId="97" pivotButton="0" quotePrefix="0" xfId="6"/>
    <xf numFmtId="169" fontId="373" fillId="117" borderId="111" pivotButton="0" quotePrefix="0" xfId="6"/>
    <xf numFmtId="0" fontId="372" fillId="117" borderId="115" applyAlignment="1" pivotButton="0" quotePrefix="0" xfId="6">
      <alignment horizontal="right"/>
    </xf>
    <xf numFmtId="0" fontId="372" fillId="41" borderId="121" applyAlignment="1" pivotButton="0" quotePrefix="0" xfId="6">
      <alignment horizontal="right"/>
    </xf>
    <xf numFmtId="0" fontId="372" fillId="41" borderId="122" applyAlignment="1" pivotButton="0" quotePrefix="0" xfId="6">
      <alignment horizontal="right"/>
    </xf>
    <xf numFmtId="0" fontId="375" fillId="7" borderId="113" applyAlignment="1" pivotButton="0" quotePrefix="0" xfId="6">
      <alignment horizontal="center"/>
    </xf>
    <xf numFmtId="0" fontId="375" fillId="7" borderId="115" applyAlignment="1" pivotButton="0" quotePrefix="0" xfId="6">
      <alignment horizontal="center"/>
    </xf>
    <xf numFmtId="0" fontId="372" fillId="41" borderId="115" applyAlignment="1" pivotButton="0" quotePrefix="0" xfId="6">
      <alignment horizontal="right"/>
    </xf>
    <xf numFmtId="170" fontId="373" fillId="117" borderId="97" pivotButton="0" quotePrefix="0" xfId="6"/>
    <xf numFmtId="170" fontId="373" fillId="117" borderId="111" pivotButton="0" quotePrefix="0" xfId="6"/>
    <xf numFmtId="170" fontId="359" fillId="7" borderId="113" pivotButton="0" quotePrefix="0" xfId="6"/>
    <xf numFmtId="0" fontId="371" fillId="116" borderId="97" pivotButton="0" quotePrefix="0" xfId="6"/>
    <xf numFmtId="0" fontId="371" fillId="116" borderId="111" pivotButton="0" quotePrefix="0" xfId="6"/>
    <xf numFmtId="0" fontId="371" fillId="116" borderId="121" pivotButton="0" quotePrefix="0" xfId="6"/>
    <xf numFmtId="0" fontId="371" fillId="116" borderId="122" pivotButton="0" quotePrefix="0" xfId="6"/>
    <xf numFmtId="0" fontId="372" fillId="41" borderId="96" applyAlignment="1" pivotButton="0" quotePrefix="0" xfId="6">
      <alignment horizontal="right"/>
    </xf>
    <xf numFmtId="0" fontId="371" fillId="116" borderId="123" pivotButton="0" quotePrefix="0" xfId="6"/>
    <xf numFmtId="0" fontId="371" fillId="116" borderId="124" pivotButton="0" quotePrefix="0" xfId="6"/>
    <xf numFmtId="0" fontId="9" fillId="40" borderId="125" applyAlignment="1" pivotButton="0" quotePrefix="0" xfId="6">
      <alignment horizontal="center"/>
    </xf>
    <xf numFmtId="0" fontId="375" fillId="7" borderId="126" applyAlignment="1" pivotButton="0" quotePrefix="0" xfId="6">
      <alignment horizontal="center"/>
    </xf>
    <xf numFmtId="9" fontId="375" fillId="7" borderId="126" applyAlignment="1" pivotButton="0" quotePrefix="0" xfId="2">
      <alignment horizontal="center" vertical="center"/>
    </xf>
    <xf numFmtId="9" fontId="374" fillId="115" borderId="126" applyAlignment="1" pivotButton="0" quotePrefix="0" xfId="2">
      <alignment horizontal="center" vertical="center"/>
    </xf>
    <xf numFmtId="0" fontId="375" fillId="40" borderId="126" applyAlignment="1" pivotButton="0" quotePrefix="0" xfId="6">
      <alignment horizontal="center"/>
    </xf>
    <xf numFmtId="171" fontId="359" fillId="7" borderId="126" applyAlignment="1" pivotButton="0" quotePrefix="0" xfId="6">
      <alignment horizontal="center"/>
    </xf>
    <xf numFmtId="0" fontId="372" fillId="41" borderId="127" applyAlignment="1" pivotButton="0" quotePrefix="0" xfId="6">
      <alignment horizontal="right"/>
    </xf>
    <xf numFmtId="0" fontId="372" fillId="41" borderId="128" applyAlignment="1" pivotButton="0" quotePrefix="0" xfId="6">
      <alignment horizontal="right"/>
    </xf>
    <xf numFmtId="0" fontId="372" fillId="41" borderId="129" applyAlignment="1" pivotButton="0" quotePrefix="0" xfId="6">
      <alignment horizontal="right"/>
    </xf>
    <xf numFmtId="169" fontId="359" fillId="7" borderId="130" applyAlignment="1" pivotButton="0" quotePrefix="0" xfId="6">
      <alignment horizontal="center" wrapText="1"/>
    </xf>
    <xf numFmtId="169" fontId="373" fillId="41" borderId="131" pivotButton="0" quotePrefix="0" xfId="6"/>
    <xf numFmtId="169" fontId="373" fillId="41" borderId="132" pivotButton="0" quotePrefix="0" xfId="6"/>
    <xf numFmtId="9" fontId="375" fillId="7" borderId="130" applyAlignment="1" pivotButton="0" quotePrefix="0" xfId="2">
      <alignment horizontal="right" vertical="center"/>
    </xf>
    <xf numFmtId="9" fontId="374" fillId="115" borderId="130" applyAlignment="1" pivotButton="0" quotePrefix="0" xfId="2">
      <alignment horizontal="right" vertical="center"/>
    </xf>
    <xf numFmtId="0" fontId="372" fillId="41" borderId="133" applyAlignment="1" pivotButton="0" quotePrefix="0" xfId="6">
      <alignment horizontal="right"/>
    </xf>
    <xf numFmtId="170" fontId="359" fillId="7" borderId="130" pivotButton="0" quotePrefix="0" xfId="6"/>
    <xf numFmtId="0" fontId="371" fillId="116" borderId="96" pivotButton="0" quotePrefix="0" xfId="6"/>
    <xf numFmtId="0" fontId="3" fillId="5" borderId="130" pivotButton="0" quotePrefix="0" xfId="0"/>
    <xf numFmtId="0" fontId="3" fillId="3" borderId="130" pivotButton="0" quotePrefix="0" xfId="0"/>
    <xf numFmtId="9" fontId="0" fillId="0" borderId="130" pivotButton="0" quotePrefix="0" xfId="2"/>
    <xf numFmtId="0" fontId="0" fillId="0" borderId="130" pivotButton="0" quotePrefix="0" xfId="0"/>
    <xf numFmtId="167" fontId="9" fillId="8" borderId="130" applyAlignment="1" pivotButton="0" quotePrefix="0" xfId="1">
      <alignment vertical="center"/>
    </xf>
    <xf numFmtId="43" fontId="0" fillId="0" borderId="130" pivotButton="0" quotePrefix="0" xfId="0"/>
    <xf numFmtId="9" fontId="356" fillId="121" borderId="130" applyAlignment="1" pivotButton="0" quotePrefix="0" xfId="2">
      <alignment vertical="center"/>
    </xf>
    <xf numFmtId="9" fontId="377" fillId="121" borderId="130" applyAlignment="1" pivotButton="0" quotePrefix="0" xfId="2">
      <alignment vertical="center"/>
    </xf>
    <xf numFmtId="167" fontId="356" fillId="121" borderId="130" applyAlignment="1" pivotButton="0" quotePrefix="0" xfId="1">
      <alignment vertical="center"/>
    </xf>
    <xf numFmtId="167" fontId="377" fillId="121" borderId="130" applyAlignment="1" pivotButton="0" quotePrefix="0" xfId="1">
      <alignment vertical="center"/>
    </xf>
    <xf numFmtId="184" fontId="350" fillId="7" borderId="130" pivotButton="0" quotePrefix="0" xfId="1"/>
    <xf numFmtId="174" fontId="350" fillId="7" borderId="130" pivotButton="0" quotePrefix="0" xfId="1"/>
    <xf numFmtId="174" fontId="350" fillId="40" borderId="130" pivotButton="0" quotePrefix="0" xfId="1"/>
    <xf numFmtId="43" fontId="0" fillId="0" borderId="130" pivotButton="0" quotePrefix="0" xfId="1"/>
    <xf numFmtId="184" fontId="9" fillId="7" borderId="130" pivotButton="0" quotePrefix="0" xfId="1"/>
    <xf numFmtId="174" fontId="9" fillId="7" borderId="130" pivotButton="0" quotePrefix="0" xfId="1"/>
    <xf numFmtId="9" fontId="9" fillId="8" borderId="130" applyAlignment="1" pivotButton="0" quotePrefix="0" xfId="2">
      <alignment vertical="center"/>
    </xf>
    <xf numFmtId="164" fontId="356" fillId="121" borderId="130" applyAlignment="1" pivotButton="0" quotePrefix="0" xfId="2">
      <alignment vertical="center"/>
    </xf>
    <xf numFmtId="164" fontId="377" fillId="121" borderId="130" applyAlignment="1" pivotButton="0" quotePrefix="0" xfId="2">
      <alignment vertical="center"/>
    </xf>
    <xf numFmtId="174" fontId="9" fillId="40" borderId="130" pivotButton="0" quotePrefix="0" xfId="1"/>
    <xf numFmtId="174" fontId="9" fillId="129" borderId="130" pivotButton="0" quotePrefix="0" xfId="1"/>
    <xf numFmtId="169" fontId="374" fillId="118" borderId="0" applyAlignment="1" pivotButton="0" quotePrefix="0" xfId="6">
      <alignment horizontal="center" vertical="center"/>
    </xf>
    <xf numFmtId="0" fontId="356" fillId="8" borderId="114" applyAlignment="1" pivotButton="0" quotePrefix="0" xfId="0">
      <alignment horizontal="center" vertical="center"/>
    </xf>
    <xf numFmtId="0" fontId="0" fillId="0" borderId="61" pivotButton="0" quotePrefix="0" xfId="0"/>
    <xf numFmtId="0" fontId="9" fillId="107" borderId="114" applyAlignment="1" pivotButton="0" quotePrefix="0" xfId="0">
      <alignment horizontal="center" vertical="center"/>
    </xf>
    <xf numFmtId="0" fontId="0" fillId="0" borderId="111" pivotButton="0" quotePrefix="0" xfId="0"/>
    <xf numFmtId="0" fontId="0" fillId="0" borderId="115" pivotButton="0" quotePrefix="0" xfId="0"/>
    <xf numFmtId="0" fontId="0" fillId="0" borderId="62" pivotButton="0" quotePrefix="0" xfId="0"/>
    <xf numFmtId="0" fontId="9" fillId="0" borderId="114" applyAlignment="1" pivotButton="0" quotePrefix="0" xfId="0">
      <alignment horizontal="center"/>
    </xf>
    <xf numFmtId="0" fontId="9" fillId="0" borderId="110" applyAlignment="1" pivotButton="0" quotePrefix="0" xfId="0">
      <alignment horizontal="center" vertical="center"/>
    </xf>
    <xf numFmtId="0" fontId="376" fillId="7" borderId="114" applyAlignment="1" pivotButton="0" quotePrefix="0" xfId="0">
      <alignment horizontal="center" vertical="center"/>
    </xf>
    <xf numFmtId="0" fontId="0" fillId="0" borderId="112" pivotButton="0" quotePrefix="0" xfId="0"/>
    <xf numFmtId="0" fontId="9" fillId="108" borderId="114" applyAlignment="1" pivotButton="0" quotePrefix="0" xfId="0">
      <alignment horizontal="center" vertical="center"/>
    </xf>
    <xf numFmtId="0" fontId="0" fillId="0" borderId="113" pivotButton="0" quotePrefix="0" xfId="0"/>
    <xf numFmtId="0" fontId="356" fillId="121" borderId="110" applyAlignment="1" pivotButton="0" quotePrefix="0" xfId="0">
      <alignment horizontal="center" vertical="center"/>
    </xf>
    <xf numFmtId="0" fontId="356" fillId="121" borderId="114" applyAlignment="1" pivotButton="0" quotePrefix="0" xfId="0">
      <alignment horizontal="center" vertical="center"/>
    </xf>
    <xf numFmtId="0" fontId="356" fillId="107" borderId="114" applyAlignment="1" pivotButton="0" quotePrefix="0" xfId="0">
      <alignment horizontal="center" vertical="center"/>
    </xf>
    <xf numFmtId="0" fontId="356" fillId="108" borderId="114" applyAlignment="1" pivotButton="0" quotePrefix="0" xfId="0">
      <alignment horizontal="center" vertical="center"/>
    </xf>
    <xf numFmtId="0" fontId="9" fillId="7" borderId="114" applyAlignment="1" pivotButton="0" quotePrefix="0" xfId="0">
      <alignment horizontal="center"/>
    </xf>
    <xf numFmtId="0" fontId="356" fillId="108" borderId="110" applyAlignment="1" pivotButton="0" quotePrefix="0" xfId="0">
      <alignment horizontal="center" vertical="center"/>
    </xf>
    <xf numFmtId="183" fontId="9" fillId="127" borderId="114" applyAlignment="1" pivotButton="0" quotePrefix="0" xfId="0">
      <alignment horizontal="center" vertical="center" wrapText="1"/>
    </xf>
    <xf numFmtId="0" fontId="9" fillId="0" borderId="114" applyAlignment="1" pivotButton="0" quotePrefix="0" xfId="0">
      <alignment horizontal="center" vertical="center"/>
    </xf>
    <xf numFmtId="0" fontId="356" fillId="0" borderId="114" applyAlignment="1" pivotButton="0" quotePrefix="0" xfId="0">
      <alignment horizontal="center" vertical="center"/>
    </xf>
    <xf numFmtId="0" fontId="357" fillId="106" borderId="114" applyAlignment="1" pivotButton="0" quotePrefix="0" xfId="0">
      <alignment horizontal="center" vertical="center"/>
    </xf>
    <xf numFmtId="0" fontId="0" fillId="0" borderId="92" pivotButton="0" quotePrefix="0" xfId="0"/>
    <xf numFmtId="0" fontId="350" fillId="0" borderId="114" applyAlignment="1" pivotButton="0" quotePrefix="0" xfId="0">
      <alignment horizontal="center" vertical="center"/>
    </xf>
    <xf numFmtId="0" fontId="350" fillId="7" borderId="114" applyAlignment="1" pivotButton="0" quotePrefix="0" xfId="0">
      <alignment horizontal="center" vertical="center"/>
    </xf>
    <xf numFmtId="0" fontId="356" fillId="128" borderId="114" applyAlignment="1" pivotButton="0" quotePrefix="0" xfId="0">
      <alignment horizontal="center" vertical="center"/>
    </xf>
    <xf numFmtId="0" fontId="9" fillId="129" borderId="114" applyAlignment="1" pivotButton="0" quotePrefix="0" xfId="0">
      <alignment horizontal="center" vertical="center"/>
    </xf>
    <xf numFmtId="0" fontId="377" fillId="107" borderId="114" applyAlignment="1" pivotButton="0" quotePrefix="0" xfId="0">
      <alignment horizontal="center" vertical="center"/>
    </xf>
    <xf numFmtId="0" fontId="3" fillId="119" borderId="114" applyAlignment="1" pivotButton="0" quotePrefix="0" xfId="0">
      <alignment horizontal="center"/>
    </xf>
    <xf numFmtId="0" fontId="356" fillId="111" borderId="25" applyAlignment="1" pivotButton="0" quotePrefix="0" xfId="0">
      <alignment horizontal="center" vertical="center"/>
    </xf>
    <xf numFmtId="0" fontId="0" fillId="0" borderId="25" pivotButton="0" quotePrefix="0" xfId="0"/>
    <xf numFmtId="17" fontId="357" fillId="106" borderId="114" applyAlignment="1" pivotButton="0" quotePrefix="0" xfId="0">
      <alignment horizontal="center" vertical="center"/>
    </xf>
    <xf numFmtId="0" fontId="356" fillId="7" borderId="110" applyAlignment="1" pivotButton="0" quotePrefix="0" xfId="0">
      <alignment horizontal="center" vertical="center"/>
    </xf>
    <xf numFmtId="17" fontId="357" fillId="106" borderId="114" applyAlignment="1" pivotButton="0" quotePrefix="1" xfId="0">
      <alignment horizontal="center" vertical="center"/>
    </xf>
    <xf numFmtId="0" fontId="356" fillId="7" borderId="116" applyAlignment="1" pivotButton="0" quotePrefix="0" xfId="0">
      <alignment horizontal="center" vertical="center"/>
    </xf>
    <xf numFmtId="0" fontId="0" fillId="0" borderId="66" pivotButton="0" quotePrefix="0" xfId="0"/>
    <xf numFmtId="0" fontId="0" fillId="0" borderId="68" pivotButton="0" quotePrefix="0" xfId="0"/>
    <xf numFmtId="0" fontId="356" fillId="7" borderId="114" applyAlignment="1" pivotButton="0" quotePrefix="0" xfId="0">
      <alignment horizontal="center" vertical="center"/>
    </xf>
    <xf numFmtId="17" fontId="357" fillId="106" borderId="119" applyAlignment="1" pivotButton="0" quotePrefix="0" xfId="0">
      <alignment horizontal="center" vertical="center"/>
    </xf>
    <xf numFmtId="0" fontId="0" fillId="0" borderId="67" pivotButton="0" quotePrefix="0" xfId="0"/>
    <xf numFmtId="17" fontId="357" fillId="106" borderId="117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64" pivotButton="0" quotePrefix="0" xfId="0"/>
    <xf numFmtId="17" fontId="357" fillId="105" borderId="114" applyAlignment="1" pivotButton="0" quotePrefix="1" xfId="0">
      <alignment horizontal="center" vertical="center"/>
    </xf>
    <xf numFmtId="17" fontId="357" fillId="106" borderId="118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77" pivotButton="0" quotePrefix="0" xfId="0"/>
    <xf numFmtId="9" fontId="400" fillId="7" borderId="78" applyAlignment="1" pivotButton="0" quotePrefix="0" xfId="2">
      <alignment horizontal="center" vertical="center"/>
    </xf>
    <xf numFmtId="0" fontId="356" fillId="7" borderId="130" applyAlignment="1" pivotButton="0" quotePrefix="0" xfId="0">
      <alignment horizontal="center" vertical="center"/>
    </xf>
    <xf numFmtId="3" fontId="9" fillId="7" borderId="130" applyAlignment="1" pivotButton="0" quotePrefix="0" xfId="0">
      <alignment vertical="center"/>
    </xf>
    <xf numFmtId="0" fontId="9" fillId="7" borderId="130" applyAlignment="1" pivotButton="0" quotePrefix="0" xfId="0">
      <alignment horizontal="center" vertical="center" wrapText="1"/>
    </xf>
    <xf numFmtId="0" fontId="9" fillId="7" borderId="130" applyAlignment="1" pivotButton="0" quotePrefix="0" xfId="0">
      <alignment horizontal="center" vertical="center"/>
    </xf>
    <xf numFmtId="3" fontId="356" fillId="7" borderId="130" applyAlignment="1" pivotButton="0" quotePrefix="0" xfId="0">
      <alignment vertical="center"/>
    </xf>
    <xf numFmtId="0" fontId="356" fillId="113" borderId="130" applyAlignment="1" pivotButton="0" quotePrefix="0" xfId="0">
      <alignment horizontal="center" vertical="center"/>
    </xf>
    <xf numFmtId="3" fontId="356" fillId="113" borderId="130" applyAlignment="1" pivotButton="0" quotePrefix="0" xfId="0">
      <alignment vertical="center"/>
    </xf>
    <xf numFmtId="3" fontId="0" fillId="0" borderId="130" pivotButton="0" quotePrefix="0" xfId="0"/>
    <xf numFmtId="167" fontId="356" fillId="7" borderId="130" applyAlignment="1" pivotButton="0" quotePrefix="0" xfId="1">
      <alignment vertical="center"/>
    </xf>
    <xf numFmtId="168" fontId="362" fillId="0" borderId="130" applyAlignment="1" pivotButton="0" quotePrefix="0" xfId="2341">
      <alignment vertical="center"/>
    </xf>
    <xf numFmtId="0" fontId="401" fillId="7" borderId="0" applyAlignment="1" pivotButton="0" quotePrefix="0" xfId="0">
      <alignment vertical="center"/>
    </xf>
    <xf numFmtId="0" fontId="357" fillId="105" borderId="130" applyAlignment="1" pivotButton="0" quotePrefix="0" xfId="0">
      <alignment horizontal="center" vertical="center" wrapText="1"/>
    </xf>
    <xf numFmtId="0" fontId="356" fillId="7" borderId="130" applyAlignment="1" pivotButton="0" quotePrefix="1" xfId="0">
      <alignment horizontal="left" vertical="center"/>
    </xf>
    <xf numFmtId="3" fontId="356" fillId="0" borderId="130" applyAlignment="1" pivotButton="0" quotePrefix="0" xfId="0">
      <alignment vertical="center"/>
    </xf>
    <xf numFmtId="164" fontId="366" fillId="7" borderId="0" applyAlignment="1" pivotButton="0" quotePrefix="0" xfId="2">
      <alignment horizontal="center" vertical="center"/>
    </xf>
    <xf numFmtId="0" fontId="9" fillId="114" borderId="130" applyAlignment="1" pivotButton="0" quotePrefix="0" xfId="0">
      <alignment horizontal="center" vertical="center"/>
    </xf>
    <xf numFmtId="164" fontId="366" fillId="7" borderId="134" applyAlignment="1" pivotButton="0" quotePrefix="0" xfId="2">
      <alignment horizontal="center" vertical="center"/>
    </xf>
    <xf numFmtId="167" fontId="0" fillId="0" borderId="0" pivotButton="0" quotePrefix="0" xfId="57190"/>
    <xf numFmtId="167" fontId="9" fillId="7" borderId="130" applyAlignment="1" pivotButton="0" quotePrefix="0" xfId="57190">
      <alignment horizontal="center" vertical="center"/>
    </xf>
    <xf numFmtId="0" fontId="402" fillId="0" borderId="0" pivotButton="0" quotePrefix="0" xfId="0"/>
    <xf numFmtId="165" fontId="0" fillId="0" borderId="0" pivotButton="0" quotePrefix="0" xfId="0"/>
    <xf numFmtId="9" fontId="1" fillId="0" borderId="0" pivotButton="0" quotePrefix="0" xfId="2"/>
    <xf numFmtId="169" fontId="373" fillId="115" borderId="25" pivotButton="0" quotePrefix="0" xfId="6"/>
    <xf numFmtId="169" fontId="373" fillId="115" borderId="62" pivotButton="0" quotePrefix="0" xfId="6"/>
    <xf numFmtId="169" fontId="373" fillId="7" borderId="25" pivotButton="0" quotePrefix="0" xfId="6"/>
    <xf numFmtId="169" fontId="356" fillId="7" borderId="0" pivotButton="0" quotePrefix="0" xfId="0"/>
    <xf numFmtId="186" fontId="25" fillId="130" borderId="135" applyAlignment="1" pivotButton="0" quotePrefix="0" xfId="0">
      <alignment horizontal="right"/>
    </xf>
    <xf numFmtId="186" fontId="25" fillId="0" borderId="135" applyAlignment="1" pivotButton="0" quotePrefix="0" xfId="0">
      <alignment horizontal="right"/>
    </xf>
    <xf numFmtId="4" fontId="25" fillId="0" borderId="135" applyAlignment="1" pivotButton="0" quotePrefix="0" xfId="0">
      <alignment horizontal="right"/>
    </xf>
    <xf numFmtId="4" fontId="25" fillId="130" borderId="135" applyAlignment="1" pivotButton="0" quotePrefix="0" xfId="0">
      <alignment horizontal="right"/>
    </xf>
    <xf numFmtId="0" fontId="372" fillId="7" borderId="115" applyAlignment="1" pivotButton="0" quotePrefix="0" xfId="6">
      <alignment horizontal="right"/>
    </xf>
    <xf numFmtId="4" fontId="25" fillId="7" borderId="135" applyAlignment="1" pivotButton="0" quotePrefix="0" xfId="0">
      <alignment horizontal="right"/>
    </xf>
    <xf numFmtId="173" fontId="356" fillId="7" borderId="0" pivotButton="0" quotePrefix="0" xfId="0"/>
    <xf numFmtId="181" fontId="356" fillId="7" borderId="0" pivotButton="0" quotePrefix="0" xfId="0"/>
    <xf numFmtId="0" fontId="9" fillId="108" borderId="126" applyAlignment="1" pivotButton="0" quotePrefix="0" xfId="0">
      <alignment horizontal="center" vertical="center"/>
    </xf>
    <xf numFmtId="0" fontId="376" fillId="7" borderId="126" applyAlignment="1" pivotButton="0" quotePrefix="0" xfId="0">
      <alignment horizontal="center" vertical="center"/>
    </xf>
    <xf numFmtId="0" fontId="0" fillId="0" borderId="139" pivotButton="0" quotePrefix="0" xfId="0"/>
    <xf numFmtId="0" fontId="357" fillId="106" borderId="126" applyAlignment="1" pivotButton="0" quotePrefix="0" xfId="0">
      <alignment horizontal="center" vertical="center"/>
    </xf>
    <xf numFmtId="0" fontId="0" fillId="0" borderId="137" pivotButton="0" quotePrefix="0" xfId="0"/>
    <xf numFmtId="167" fontId="358" fillId="7" borderId="92" applyAlignment="1" pivotButton="0" quotePrefix="0" xfId="1">
      <alignment horizontal="right" vertical="center"/>
    </xf>
    <xf numFmtId="167" fontId="356" fillId="7" borderId="82" applyAlignment="1" pivotButton="0" quotePrefix="0" xfId="1">
      <alignment horizontal="right" vertical="center"/>
    </xf>
    <xf numFmtId="167" fontId="356" fillId="7" borderId="0" pivotButton="0" quotePrefix="0" xfId="0"/>
    <xf numFmtId="167" fontId="377" fillId="7" borderId="82" applyAlignment="1" pivotButton="0" quotePrefix="0" xfId="1">
      <alignment horizontal="right" vertical="center"/>
    </xf>
    <xf numFmtId="167" fontId="356" fillId="7" borderId="92" applyAlignment="1" pivotButton="0" quotePrefix="0" xfId="1">
      <alignment horizontal="right" vertical="center"/>
    </xf>
    <xf numFmtId="167" fontId="377" fillId="7" borderId="92" applyAlignment="1" pivotButton="0" quotePrefix="0" xfId="1">
      <alignment horizontal="right" vertical="center"/>
    </xf>
    <xf numFmtId="167" fontId="358" fillId="7" borderId="82" applyAlignment="1" pivotButton="0" quotePrefix="0" xfId="1">
      <alignment vertical="center"/>
    </xf>
    <xf numFmtId="167" fontId="356" fillId="7" borderId="92" applyAlignment="1" pivotButton="0" quotePrefix="0" xfId="1">
      <alignment vertical="center"/>
    </xf>
    <xf numFmtId="167" fontId="358" fillId="7" borderId="92" applyAlignment="1" pivotButton="0" quotePrefix="0" xfId="1">
      <alignment vertical="center"/>
    </xf>
    <xf numFmtId="167" fontId="358" fillId="7" borderId="0" applyAlignment="1" pivotButton="0" quotePrefix="0" xfId="1">
      <alignment vertical="center"/>
    </xf>
    <xf numFmtId="173" fontId="356" fillId="7" borderId="110" applyAlignment="1" pivotButton="0" quotePrefix="0" xfId="0">
      <alignment vertical="center"/>
    </xf>
    <xf numFmtId="173" fontId="356" fillId="7" borderId="96" applyAlignment="1" pivotButton="0" quotePrefix="0" xfId="0">
      <alignment vertical="center"/>
    </xf>
    <xf numFmtId="173" fontId="356" fillId="7" borderId="97" applyAlignment="1" pivotButton="0" quotePrefix="0" xfId="0">
      <alignment vertical="center"/>
    </xf>
    <xf numFmtId="175" fontId="356" fillId="7" borderId="92" pivotButton="0" quotePrefix="0" xfId="1"/>
    <xf numFmtId="175" fontId="356" fillId="7" borderId="0" pivotButton="0" quotePrefix="0" xfId="1"/>
    <xf numFmtId="175" fontId="356" fillId="7" borderId="40" pivotButton="0" quotePrefix="0" xfId="1"/>
    <xf numFmtId="173" fontId="9" fillId="7" borderId="92" applyAlignment="1" pivotButton="0" quotePrefix="0" xfId="0">
      <alignment vertical="center"/>
    </xf>
    <xf numFmtId="173" fontId="9" fillId="7" borderId="0" applyAlignment="1" pivotButton="0" quotePrefix="0" xfId="0">
      <alignment vertical="center"/>
    </xf>
    <xf numFmtId="173" fontId="9" fillId="7" borderId="40" applyAlignment="1" pivotButton="0" quotePrefix="0" xfId="0">
      <alignment vertical="center"/>
    </xf>
    <xf numFmtId="173" fontId="356" fillId="0" borderId="0" pivotButton="0" quotePrefix="0" xfId="0"/>
    <xf numFmtId="167" fontId="356" fillId="0" borderId="0" pivotButton="0" quotePrefix="0" xfId="1"/>
    <xf numFmtId="175" fontId="356" fillId="7" borderId="82" pivotButton="0" quotePrefix="0" xfId="1"/>
    <xf numFmtId="173" fontId="9" fillId="7" borderId="113" applyAlignment="1" pivotButton="0" quotePrefix="0" xfId="0">
      <alignment vertical="center"/>
    </xf>
    <xf numFmtId="173" fontId="9" fillId="7" borderId="25" applyAlignment="1" pivotButton="0" quotePrefix="0" xfId="0">
      <alignment vertical="center"/>
    </xf>
    <xf numFmtId="167" fontId="358" fillId="7" borderId="38" applyAlignment="1" pivotButton="0" quotePrefix="0" xfId="1">
      <alignment vertical="center"/>
    </xf>
    <xf numFmtId="0" fontId="356" fillId="107" borderId="126" applyAlignment="1" pivotButton="0" quotePrefix="0" xfId="0">
      <alignment horizontal="center" vertical="center"/>
    </xf>
    <xf numFmtId="183" fontId="9" fillId="127" borderId="126" applyAlignment="1" pivotButton="0" quotePrefix="0" xfId="0">
      <alignment horizontal="center" vertical="center" wrapText="1"/>
    </xf>
    <xf numFmtId="0" fontId="9" fillId="0" borderId="126" applyAlignment="1" pivotButton="0" quotePrefix="0" xfId="0">
      <alignment horizontal="center" vertical="center"/>
    </xf>
    <xf numFmtId="183" fontId="356" fillId="127" borderId="114" applyAlignment="1" pivotButton="0" quotePrefix="0" xfId="0">
      <alignment horizontal="center" vertical="center"/>
    </xf>
    <xf numFmtId="0" fontId="0" fillId="0" borderId="136" pivotButton="0" quotePrefix="0" xfId="0"/>
    <xf numFmtId="167" fontId="356" fillId="127" borderId="114" applyAlignment="1" pivotButton="0" quotePrefix="0" xfId="1">
      <alignment horizontal="center" vertical="center"/>
    </xf>
    <xf numFmtId="0" fontId="356" fillId="108" borderId="126" applyAlignment="1" pivotButton="0" quotePrefix="0" xfId="0">
      <alignment horizontal="center" vertical="center"/>
    </xf>
    <xf numFmtId="174" fontId="356" fillId="7" borderId="114" pivotButton="0" quotePrefix="0" xfId="0"/>
    <xf numFmtId="173" fontId="9" fillId="7" borderId="114" applyAlignment="1" pivotButton="0" quotePrefix="0" xfId="0">
      <alignment vertical="center"/>
    </xf>
    <xf numFmtId="0" fontId="356" fillId="121" borderId="126" applyAlignment="1" pivotButton="0" quotePrefix="0" xfId="0">
      <alignment horizontal="center" vertical="center"/>
    </xf>
    <xf numFmtId="176" fontId="356" fillId="7" borderId="0" pivotButton="0" quotePrefix="0" xfId="0"/>
    <xf numFmtId="167" fontId="356" fillId="108" borderId="114" applyAlignment="1" pivotButton="0" quotePrefix="0" xfId="1">
      <alignment vertical="center"/>
    </xf>
    <xf numFmtId="167" fontId="9" fillId="108" borderId="114" applyAlignment="1" pivotButton="0" quotePrefix="0" xfId="1">
      <alignment vertical="center"/>
    </xf>
    <xf numFmtId="0" fontId="9" fillId="7" borderId="126" applyAlignment="1" pivotButton="0" quotePrefix="0" xfId="0">
      <alignment horizontal="center"/>
    </xf>
    <xf numFmtId="174" fontId="9" fillId="7" borderId="114" pivotButton="0" quotePrefix="0" xfId="0"/>
    <xf numFmtId="167" fontId="356" fillId="108" borderId="114" applyAlignment="1" pivotButton="0" quotePrefix="0" xfId="1">
      <alignment horizontal="center" vertical="center"/>
    </xf>
    <xf numFmtId="174" fontId="356" fillId="0" borderId="0" pivotButton="0" quotePrefix="0" xfId="0"/>
    <xf numFmtId="167" fontId="356" fillId="121" borderId="114" applyAlignment="1" pivotButton="0" quotePrefix="0" xfId="1">
      <alignment vertical="center"/>
    </xf>
    <xf numFmtId="167" fontId="9" fillId="121" borderId="114" applyAlignment="1" pivotButton="0" quotePrefix="0" xfId="1">
      <alignment vertical="center"/>
    </xf>
    <xf numFmtId="184" fontId="9" fillId="7" borderId="114" pivotButton="0" quotePrefix="0" xfId="0"/>
    <xf numFmtId="0" fontId="356" fillId="0" borderId="126" applyAlignment="1" pivotButton="0" quotePrefix="0" xfId="0">
      <alignment horizontal="center" vertical="center"/>
    </xf>
    <xf numFmtId="174" fontId="356" fillId="7" borderId="0" pivotButton="0" quotePrefix="0" xfId="0"/>
    <xf numFmtId="167" fontId="356" fillId="0" borderId="114" applyAlignment="1" pivotButton="0" quotePrefix="0" xfId="1">
      <alignment vertical="center"/>
    </xf>
    <xf numFmtId="177" fontId="356" fillId="0" borderId="0" pivotButton="0" quotePrefix="0" xfId="0"/>
    <xf numFmtId="0" fontId="9" fillId="107" borderId="126" applyAlignment="1" pivotButton="0" quotePrefix="0" xfId="0">
      <alignment horizontal="center" vertical="center"/>
    </xf>
    <xf numFmtId="183" fontId="356" fillId="0" borderId="114" applyAlignment="1" pivotButton="0" quotePrefix="0" xfId="0">
      <alignment horizontal="center" vertical="center"/>
    </xf>
    <xf numFmtId="183" fontId="9" fillId="0" borderId="113" applyAlignment="1" pivotButton="0" quotePrefix="0" xfId="0">
      <alignment horizontal="center" vertical="center" wrapText="1"/>
    </xf>
    <xf numFmtId="0" fontId="9" fillId="0" borderId="126" applyAlignment="1" pivotButton="0" quotePrefix="0" xfId="0">
      <alignment horizontal="center"/>
    </xf>
    <xf numFmtId="184" fontId="9" fillId="7" borderId="114" pivotButton="0" quotePrefix="0" xfId="1"/>
    <xf numFmtId="174" fontId="9" fillId="7" borderId="114" pivotButton="0" quotePrefix="0" xfId="1"/>
    <xf numFmtId="185" fontId="356" fillId="108" borderId="114" pivotButton="0" quotePrefix="0" xfId="1"/>
    <xf numFmtId="185" fontId="9" fillId="108" borderId="114" pivotButton="0" quotePrefix="0" xfId="1"/>
    <xf numFmtId="185" fontId="356" fillId="121" borderId="114" pivotButton="0" quotePrefix="0" xfId="1"/>
    <xf numFmtId="185" fontId="394" fillId="121" borderId="114" pivotButton="0" quotePrefix="0" xfId="1"/>
    <xf numFmtId="185" fontId="397" fillId="121" borderId="114" pivotButton="0" quotePrefix="0" xfId="1"/>
    <xf numFmtId="167" fontId="377" fillId="108" borderId="114" applyAlignment="1" pivotButton="0" quotePrefix="0" xfId="1">
      <alignment vertical="center"/>
    </xf>
    <xf numFmtId="185" fontId="9" fillId="7" borderId="114" pivotButton="0" quotePrefix="0" xfId="1"/>
    <xf numFmtId="167" fontId="377" fillId="7" borderId="114" applyAlignment="1" pivotButton="0" quotePrefix="0" xfId="1">
      <alignment vertical="center"/>
    </xf>
    <xf numFmtId="167" fontId="356" fillId="7" borderId="114" applyAlignment="1" pivotButton="0" quotePrefix="0" xfId="1">
      <alignment vertical="center"/>
    </xf>
    <xf numFmtId="174" fontId="356" fillId="108" borderId="114" pivotButton="0" quotePrefix="0" xfId="1"/>
    <xf numFmtId="174" fontId="9" fillId="108" borderId="114" pivotButton="0" quotePrefix="0" xfId="1"/>
    <xf numFmtId="174" fontId="356" fillId="121" borderId="114" pivotButton="0" quotePrefix="0" xfId="1"/>
    <xf numFmtId="174" fontId="394" fillId="121" borderId="114" pivotButton="0" quotePrefix="0" xfId="1"/>
    <xf numFmtId="174" fontId="9" fillId="121" borderId="114" pivotButton="0" quotePrefix="0" xfId="1"/>
    <xf numFmtId="167" fontId="394" fillId="121" borderId="114" applyAlignment="1" pivotButton="0" quotePrefix="0" xfId="1">
      <alignment vertical="center"/>
    </xf>
    <xf numFmtId="0" fontId="356" fillId="8" borderId="126" applyAlignment="1" pivotButton="0" quotePrefix="0" xfId="0">
      <alignment horizontal="center" vertical="center"/>
    </xf>
    <xf numFmtId="167" fontId="9" fillId="8" borderId="114" applyAlignment="1" pivotButton="0" quotePrefix="0" xfId="1">
      <alignment vertical="center"/>
    </xf>
    <xf numFmtId="167" fontId="356" fillId="0" borderId="83" applyAlignment="1" pivotButton="0" quotePrefix="0" xfId="1">
      <alignment vertical="center"/>
    </xf>
    <xf numFmtId="167" fontId="356" fillId="0" borderId="84" applyAlignment="1" pivotButton="0" quotePrefix="0" xfId="1">
      <alignment vertical="center"/>
    </xf>
    <xf numFmtId="167" fontId="356" fillId="0" borderId="0" applyAlignment="1" pivotButton="0" quotePrefix="0" xfId="1">
      <alignment vertical="center"/>
    </xf>
    <xf numFmtId="167" fontId="356" fillId="0" borderId="0" pivotButton="0" quotePrefix="0" xfId="0"/>
    <xf numFmtId="182" fontId="356" fillId="0" borderId="0" pivotButton="0" quotePrefix="0" xfId="0"/>
    <xf numFmtId="185" fontId="9" fillId="121" borderId="114" pivotButton="0" quotePrefix="0" xfId="1"/>
    <xf numFmtId="176" fontId="356" fillId="0" borderId="0" pivotButton="0" quotePrefix="0" xfId="0"/>
    <xf numFmtId="174" fontId="397" fillId="40" borderId="114" pivotButton="0" quotePrefix="0" xfId="1"/>
    <xf numFmtId="167" fontId="9" fillId="8" borderId="114" applyAlignment="1" pivotButton="0" quotePrefix="0" xfId="1">
      <alignment horizontal="right" vertical="center"/>
    </xf>
    <xf numFmtId="174" fontId="350" fillId="7" borderId="114" pivotButton="0" quotePrefix="0" xfId="1"/>
    <xf numFmtId="174" fontId="9" fillId="0" borderId="114" pivotButton="0" quotePrefix="0" xfId="1"/>
    <xf numFmtId="179" fontId="9" fillId="0" borderId="0" pivotButton="0" quotePrefix="0" xfId="1"/>
    <xf numFmtId="167" fontId="358" fillId="0" borderId="0" applyAlignment="1" pivotButton="0" quotePrefix="0" xfId="1">
      <alignment vertical="center"/>
    </xf>
    <xf numFmtId="173" fontId="377" fillId="7" borderId="0" pivotButton="0" quotePrefix="0" xfId="0"/>
    <xf numFmtId="0" fontId="350" fillId="7" borderId="126" applyAlignment="1" pivotButton="0" quotePrefix="0" xfId="0">
      <alignment horizontal="center" vertical="center"/>
    </xf>
    <xf numFmtId="167" fontId="358" fillId="7" borderId="82" applyAlignment="1" pivotButton="0" quotePrefix="0" xfId="1">
      <alignment horizontal="right" vertical="center"/>
    </xf>
    <xf numFmtId="173" fontId="377" fillId="7" borderId="110" applyAlignment="1" pivotButton="0" quotePrefix="0" xfId="0">
      <alignment vertical="center"/>
    </xf>
    <xf numFmtId="173" fontId="377" fillId="7" borderId="96" applyAlignment="1" pivotButton="0" quotePrefix="0" xfId="0">
      <alignment vertical="center"/>
    </xf>
    <xf numFmtId="173" fontId="377" fillId="7" borderId="97" applyAlignment="1" pivotButton="0" quotePrefix="0" xfId="0">
      <alignment vertical="center"/>
    </xf>
    <xf numFmtId="175" fontId="377" fillId="7" borderId="92" pivotButton="0" quotePrefix="0" xfId="1"/>
    <xf numFmtId="175" fontId="377" fillId="7" borderId="0" pivotButton="0" quotePrefix="0" xfId="1"/>
    <xf numFmtId="173" fontId="350" fillId="7" borderId="0" applyAlignment="1" pivotButton="0" quotePrefix="0" xfId="0">
      <alignment vertical="center"/>
    </xf>
    <xf numFmtId="173" fontId="350" fillId="7" borderId="92" applyAlignment="1" pivotButton="0" quotePrefix="0" xfId="0">
      <alignment vertical="center"/>
    </xf>
    <xf numFmtId="175" fontId="377" fillId="7" borderId="82" pivotButton="0" quotePrefix="0" xfId="1"/>
    <xf numFmtId="175" fontId="377" fillId="7" borderId="40" pivotButton="0" quotePrefix="0" xfId="1"/>
    <xf numFmtId="175" fontId="377" fillId="7" borderId="113" pivotButton="0" quotePrefix="0" xfId="1"/>
    <xf numFmtId="173" fontId="350" fillId="7" borderId="25" applyAlignment="1" pivotButton="0" quotePrefix="0" xfId="0">
      <alignment vertical="center"/>
    </xf>
    <xf numFmtId="173" fontId="350" fillId="7" borderId="113" applyAlignment="1" pivotButton="0" quotePrefix="0" xfId="0">
      <alignment vertical="center"/>
    </xf>
    <xf numFmtId="173" fontId="377" fillId="0" borderId="0" pivotButton="0" quotePrefix="0" xfId="0"/>
    <xf numFmtId="0" fontId="377" fillId="107" borderId="126" applyAlignment="1" pivotButton="0" quotePrefix="0" xfId="0">
      <alignment horizontal="center" vertical="center"/>
    </xf>
    <xf numFmtId="0" fontId="350" fillId="0" borderId="126" applyAlignment="1" pivotButton="0" quotePrefix="0" xfId="0">
      <alignment horizontal="center" vertical="center"/>
    </xf>
    <xf numFmtId="183" fontId="377" fillId="127" borderId="114" applyAlignment="1" pivotButton="0" quotePrefix="0" xfId="0">
      <alignment horizontal="center" vertical="center"/>
    </xf>
    <xf numFmtId="184" fontId="377" fillId="0" borderId="114" pivotButton="0" quotePrefix="0" xfId="0"/>
    <xf numFmtId="184" fontId="350" fillId="0" borderId="61" pivotButton="0" quotePrefix="0" xfId="0"/>
    <xf numFmtId="174" fontId="377" fillId="108" borderId="114" pivotButton="0" quotePrefix="0" xfId="0"/>
    <xf numFmtId="173" fontId="350" fillId="108" borderId="114" applyAlignment="1" pivotButton="0" quotePrefix="0" xfId="0">
      <alignment vertical="center"/>
    </xf>
    <xf numFmtId="0" fontId="356" fillId="128" borderId="126" applyAlignment="1" pivotButton="0" quotePrefix="0" xfId="0">
      <alignment horizontal="center" vertical="center"/>
    </xf>
    <xf numFmtId="174" fontId="377" fillId="128" borderId="114" pivotButton="0" quotePrefix="0" xfId="0"/>
    <xf numFmtId="173" fontId="350" fillId="128" borderId="114" applyAlignment="1" pivotButton="0" quotePrefix="0" xfId="0">
      <alignment vertical="center"/>
    </xf>
    <xf numFmtId="174" fontId="350" fillId="7" borderId="114" pivotButton="0" quotePrefix="0" xfId="0"/>
    <xf numFmtId="173" fontId="350" fillId="7" borderId="114" applyAlignment="1" pivotButton="0" quotePrefix="0" xfId="0">
      <alignment vertical="center"/>
    </xf>
    <xf numFmtId="184" fontId="350" fillId="7" borderId="114" pivotButton="0" quotePrefix="0" xfId="0"/>
    <xf numFmtId="174" fontId="377" fillId="7" borderId="0" pivotButton="0" quotePrefix="0" xfId="0"/>
    <xf numFmtId="174" fontId="377" fillId="0" borderId="0" pivotButton="0" quotePrefix="0" xfId="0"/>
    <xf numFmtId="167" fontId="377" fillId="0" borderId="0" pivotButton="0" quotePrefix="0" xfId="1"/>
    <xf numFmtId="177" fontId="377" fillId="0" borderId="0" pivotButton="0" quotePrefix="0" xfId="0"/>
    <xf numFmtId="0" fontId="9" fillId="129" borderId="126" applyAlignment="1" pivotButton="0" quotePrefix="0" xfId="0">
      <alignment horizontal="center" vertical="center"/>
    </xf>
    <xf numFmtId="184" fontId="350" fillId="7" borderId="114" pivotButton="0" quotePrefix="0" xfId="1"/>
    <xf numFmtId="178" fontId="356" fillId="0" borderId="0" pivotButton="0" quotePrefix="0" xfId="0"/>
    <xf numFmtId="185" fontId="377" fillId="108" borderId="114" pivotButton="0" quotePrefix="0" xfId="1"/>
    <xf numFmtId="185" fontId="350" fillId="108" borderId="114" pivotButton="0" quotePrefix="0" xfId="1"/>
    <xf numFmtId="179" fontId="356" fillId="0" borderId="0" pivotButton="0" quotePrefix="0" xfId="0"/>
    <xf numFmtId="185" fontId="377" fillId="121" borderId="114" pivotButton="0" quotePrefix="0" xfId="1"/>
    <xf numFmtId="185" fontId="350" fillId="121" borderId="114" pivotButton="0" quotePrefix="0" xfId="1"/>
    <xf numFmtId="185" fontId="350" fillId="7" borderId="114" pivotButton="0" quotePrefix="0" xfId="1"/>
    <xf numFmtId="180" fontId="356" fillId="0" borderId="0" pivotButton="0" quotePrefix="0" xfId="0"/>
    <xf numFmtId="174" fontId="377" fillId="121" borderId="114" pivotButton="0" quotePrefix="0" xfId="1"/>
    <xf numFmtId="174" fontId="350" fillId="121" borderId="114" pivotButton="0" quotePrefix="0" xfId="1"/>
    <xf numFmtId="167" fontId="377" fillId="121" borderId="114" applyAlignment="1" pivotButton="0" quotePrefix="0" xfId="1">
      <alignment vertical="center"/>
    </xf>
    <xf numFmtId="174" fontId="377" fillId="108" borderId="114" pivotButton="0" quotePrefix="0" xfId="1"/>
    <xf numFmtId="174" fontId="350" fillId="108" borderId="114" pivotButton="0" quotePrefix="0" xfId="1"/>
    <xf numFmtId="174" fontId="350" fillId="40" borderId="114" pivotButton="0" quotePrefix="0" xfId="1"/>
    <xf numFmtId="173" fontId="377" fillId="7" borderId="101" pivotButton="0" quotePrefix="0" xfId="0"/>
    <xf numFmtId="173" fontId="350" fillId="7" borderId="102" pivotButton="0" quotePrefix="0" xfId="0"/>
    <xf numFmtId="167" fontId="356" fillId="7" borderId="107" pivotButton="0" quotePrefix="0" xfId="0"/>
    <xf numFmtId="173" fontId="350" fillId="7" borderId="108" pivotButton="0" quotePrefix="0" xfId="0"/>
    <xf numFmtId="167" fontId="356" fillId="7" borderId="104" pivotButton="0" quotePrefix="0" xfId="0"/>
    <xf numFmtId="174" fontId="377" fillId="7" borderId="105" pivotButton="0" quotePrefix="0" xfId="0"/>
    <xf numFmtId="176" fontId="377" fillId="0" borderId="0" pivotButton="0" quotePrefix="0" xfId="0"/>
    <xf numFmtId="167" fontId="350" fillId="8" borderId="114" applyAlignment="1" pivotButton="0" quotePrefix="0" xfId="1">
      <alignment vertical="center"/>
    </xf>
    <xf numFmtId="167" fontId="0" fillId="0" borderId="0" pivotButton="0" quotePrefix="0" xfId="1"/>
    <xf numFmtId="174" fontId="350" fillId="0" borderId="114" pivotButton="0" quotePrefix="0" xfId="1"/>
    <xf numFmtId="179" fontId="350" fillId="0" borderId="0" pivotButton="0" quotePrefix="0" xfId="1"/>
    <xf numFmtId="167" fontId="356" fillId="7" borderId="130" applyAlignment="1" pivotButton="0" quotePrefix="0" xfId="1">
      <alignment vertical="center"/>
    </xf>
    <xf numFmtId="168" fontId="362" fillId="0" borderId="130" applyAlignment="1" pivotButton="0" quotePrefix="0" xfId="2341">
      <alignment vertical="center"/>
    </xf>
    <xf numFmtId="0" fontId="3" fillId="119" borderId="126" applyAlignment="1" pivotButton="0" quotePrefix="0" xfId="0">
      <alignment horizontal="center"/>
    </xf>
    <xf numFmtId="167" fontId="0" fillId="0" borderId="0" pivotButton="0" quotePrefix="0" xfId="57190"/>
    <xf numFmtId="167" fontId="9" fillId="7" borderId="130" applyAlignment="1" pivotButton="0" quotePrefix="0" xfId="57190">
      <alignment horizontal="center" vertical="center"/>
    </xf>
    <xf numFmtId="17" fontId="357" fillId="105" borderId="126" applyAlignment="1" pivotButton="0" quotePrefix="1" xfId="0">
      <alignment horizontal="center" vertical="center"/>
    </xf>
    <xf numFmtId="17" fontId="357" fillId="106" borderId="126" applyAlignment="1" pivotButton="0" quotePrefix="1" xfId="0">
      <alignment horizontal="center" vertical="center"/>
    </xf>
    <xf numFmtId="0" fontId="356" fillId="7" borderId="126" applyAlignment="1" pivotButton="0" quotePrefix="0" xfId="0">
      <alignment horizontal="center" vertical="center"/>
    </xf>
    <xf numFmtId="17" fontId="357" fillId="106" borderId="126" applyAlignment="1" pivotButton="0" quotePrefix="0" xfId="0">
      <alignment horizontal="center" vertical="center"/>
    </xf>
    <xf numFmtId="166" fontId="358" fillId="7" borderId="110" applyAlignment="1" pivotButton="0" quotePrefix="0" xfId="0">
      <alignment horizontal="center" vertical="center"/>
    </xf>
    <xf numFmtId="166" fontId="358" fillId="7" borderId="114" applyAlignment="1" pivotButton="0" quotePrefix="0" xfId="0">
      <alignment horizontal="center" vertical="center"/>
    </xf>
    <xf numFmtId="166" fontId="358" fillId="7" borderId="56" applyAlignment="1" pivotButton="0" quotePrefix="0" xfId="0">
      <alignment horizontal="center" vertical="center"/>
    </xf>
    <xf numFmtId="167" fontId="356" fillId="7" borderId="110" applyAlignment="1" pivotButton="0" quotePrefix="0" xfId="1">
      <alignment vertical="center"/>
    </xf>
    <xf numFmtId="167" fontId="356" fillId="7" borderId="113" applyAlignment="1" pivotButton="0" quotePrefix="0" xfId="1">
      <alignment vertical="center"/>
    </xf>
    <xf numFmtId="167" fontId="360" fillId="7" borderId="97" applyAlignment="1" pivotButton="0" quotePrefix="0" xfId="1">
      <alignment vertical="center"/>
    </xf>
    <xf numFmtId="166" fontId="358" fillId="7" borderId="0" applyAlignment="1" pivotButton="0" quotePrefix="0" xfId="0">
      <alignment horizontal="center" vertical="center"/>
    </xf>
    <xf numFmtId="167" fontId="356" fillId="109" borderId="110" applyAlignment="1" pivotButton="0" quotePrefix="0" xfId="1">
      <alignment vertical="center"/>
    </xf>
    <xf numFmtId="167" fontId="356" fillId="109" borderId="92" applyAlignment="1" pivotButton="0" quotePrefix="0" xfId="1">
      <alignment vertical="center"/>
    </xf>
    <xf numFmtId="167" fontId="356" fillId="7" borderId="0" applyAlignment="1" pivotButton="0" quotePrefix="0" xfId="0">
      <alignment vertical="center"/>
    </xf>
    <xf numFmtId="166" fontId="358" fillId="7" borderId="96" applyAlignment="1" pivotButton="0" quotePrefix="0" xfId="0">
      <alignment horizontal="center" vertical="center"/>
    </xf>
    <xf numFmtId="168" fontId="362" fillId="0" borderId="79" applyAlignment="1" pivotButton="0" quotePrefix="0" xfId="2341">
      <alignment vertical="center"/>
    </xf>
    <xf numFmtId="167" fontId="360" fillId="7" borderId="0" applyAlignment="1" pivotButton="0" quotePrefix="0" xfId="1">
      <alignment vertical="center"/>
    </xf>
    <xf numFmtId="168" fontId="362" fillId="0" borderId="96" applyAlignment="1" pivotButton="0" quotePrefix="0" xfId="1">
      <alignment vertical="center"/>
    </xf>
    <xf numFmtId="167" fontId="363" fillId="0" borderId="0" pivotButton="0" quotePrefix="0" xfId="1"/>
    <xf numFmtId="0" fontId="0" fillId="0" borderId="95" pivotButton="0" quotePrefix="0" xfId="0"/>
    <xf numFmtId="166" fontId="358" fillId="7" borderId="69" applyAlignment="1" pivotButton="0" quotePrefix="0" xfId="0">
      <alignment horizontal="center" vertical="center"/>
    </xf>
    <xf numFmtId="168" fontId="362" fillId="0" borderId="0" applyAlignment="1" pivotButton="0" quotePrefix="0" xfId="1">
      <alignment vertical="center"/>
    </xf>
    <xf numFmtId="168" fontId="362" fillId="0" borderId="76" applyAlignment="1" pivotButton="0" quotePrefix="0" xfId="1">
      <alignment vertical="center"/>
    </xf>
    <xf numFmtId="0" fontId="403" fillId="0" borderId="0" pivotButton="0" quotePrefix="0" xfId="0"/>
    <xf numFmtId="169" fontId="373" fillId="117" borderId="97" pivotButton="0" quotePrefix="0" xfId="6"/>
    <xf numFmtId="169" fontId="373" fillId="117" borderId="111" pivotButton="0" quotePrefix="0" xfId="6"/>
    <xf numFmtId="310" fontId="0" fillId="0" borderId="0" pivotButton="0" quotePrefix="0" xfId="0"/>
    <xf numFmtId="169" fontId="373" fillId="41" borderId="0" pivotButton="0" quotePrefix="0" xfId="6"/>
    <xf numFmtId="169" fontId="373" fillId="41" borderId="40" pivotButton="0" quotePrefix="0" xfId="6"/>
    <xf numFmtId="169" fontId="373" fillId="117" borderId="0" pivotButton="0" quotePrefix="0" xfId="6"/>
    <xf numFmtId="169" fontId="373" fillId="117" borderId="40" pivotButton="0" quotePrefix="0" xfId="6"/>
    <xf numFmtId="169" fontId="373" fillId="7" borderId="0" pivotButton="0" quotePrefix="0" xfId="6"/>
    <xf numFmtId="186" fontId="25" fillId="130" borderId="135" applyAlignment="1" pivotButton="0" quotePrefix="0" xfId="0">
      <alignment horizontal="right"/>
    </xf>
    <xf numFmtId="186" fontId="25" fillId="0" borderId="135" applyAlignment="1" pivotButton="0" quotePrefix="0" xfId="0">
      <alignment horizontal="right"/>
    </xf>
    <xf numFmtId="169" fontId="373" fillId="115" borderId="25" pivotButton="0" quotePrefix="0" xfId="6"/>
    <xf numFmtId="169" fontId="373" fillId="115" borderId="62" pivotButton="0" quotePrefix="0" xfId="6"/>
    <xf numFmtId="310" fontId="356" fillId="0" borderId="0" pivotButton="0" quotePrefix="0" xfId="0"/>
    <xf numFmtId="169" fontId="373" fillId="117" borderId="25" pivotButton="0" quotePrefix="0" xfId="6"/>
    <xf numFmtId="169" fontId="373" fillId="117" borderId="62" pivotButton="0" quotePrefix="0" xfId="6"/>
    <xf numFmtId="170" fontId="372" fillId="41" borderId="0" applyAlignment="1" pivotButton="0" quotePrefix="0" xfId="6">
      <alignment horizontal="right"/>
    </xf>
    <xf numFmtId="169" fontId="359" fillId="7" borderId="0" applyAlignment="1" pivotButton="0" quotePrefix="0" xfId="6">
      <alignment horizontal="center" vertical="center" wrapText="1"/>
    </xf>
    <xf numFmtId="169" fontId="373" fillId="7" borderId="40" pivotButton="0" quotePrefix="0" xfId="6"/>
    <xf numFmtId="3" fontId="372" fillId="117" borderId="82" applyAlignment="1" pivotButton="0" quotePrefix="0" xfId="6">
      <alignment horizontal="right"/>
    </xf>
    <xf numFmtId="169" fontId="373" fillId="7" borderId="25" pivotButton="0" quotePrefix="0" xfId="6"/>
    <xf numFmtId="169" fontId="373" fillId="7" borderId="62" pivotButton="0" quotePrefix="0" xfId="6"/>
    <xf numFmtId="3" fontId="356" fillId="7" borderId="0" pivotButton="0" quotePrefix="0" xfId="0"/>
    <xf numFmtId="169" fontId="373" fillId="117" borderId="81" pivotButton="0" quotePrefix="0" xfId="6"/>
    <xf numFmtId="169" fontId="373" fillId="41" borderId="81" pivotButton="0" quotePrefix="0" xfId="6"/>
    <xf numFmtId="170" fontId="373" fillId="117" borderId="0" pivotButton="0" quotePrefix="0" xfId="6"/>
    <xf numFmtId="170" fontId="373" fillId="41" borderId="0" pivotButton="0" quotePrefix="0" xfId="6"/>
    <xf numFmtId="169" fontId="373" fillId="41" borderId="131" pivotButton="0" quotePrefix="0" xfId="6"/>
    <xf numFmtId="169" fontId="373" fillId="41" borderId="132" pivotButton="0" quotePrefix="0" xfId="6"/>
    <xf numFmtId="169" fontId="373" fillId="41" borderId="25" pivotButton="0" quotePrefix="0" xfId="6"/>
    <xf numFmtId="169" fontId="373" fillId="7" borderId="0" pivotButton="0" quotePrefix="0" xfId="0"/>
    <xf numFmtId="169" fontId="373" fillId="7" borderId="40" pivotButton="0" quotePrefix="0" xfId="0"/>
    <xf numFmtId="170" fontId="373" fillId="117" borderId="97" pivotButton="0" quotePrefix="0" xfId="6"/>
    <xf numFmtId="170" fontId="373" fillId="117" borderId="111" pivotButton="0" quotePrefix="0" xfId="6"/>
    <xf numFmtId="170" fontId="373" fillId="7" borderId="0" pivotButton="0" quotePrefix="0" xfId="6"/>
    <xf numFmtId="170" fontId="373" fillId="7" borderId="40" pivotButton="0" quotePrefix="0" xfId="6"/>
    <xf numFmtId="170" fontId="373" fillId="117" borderId="40" pivotButton="0" quotePrefix="0" xfId="6"/>
    <xf numFmtId="171" fontId="373" fillId="117" borderId="0" pivotButton="0" quotePrefix="0" xfId="6"/>
    <xf numFmtId="171" fontId="373" fillId="117" borderId="40" pivotButton="0" quotePrefix="0" xfId="6"/>
    <xf numFmtId="170" fontId="359" fillId="7" borderId="0" pivotButton="0" quotePrefix="0" xfId="6"/>
    <xf numFmtId="171" fontId="359" fillId="7" borderId="0" applyAlignment="1" pivotButton="0" quotePrefix="0" xfId="6">
      <alignment horizontal="center"/>
    </xf>
    <xf numFmtId="169" fontId="374" fillId="118" borderId="0" applyAlignment="1" pivotButton="0" quotePrefix="0" xfId="6">
      <alignment horizontal="center" vertical="center"/>
    </xf>
    <xf numFmtId="169" fontId="374" fillId="7" borderId="0" applyAlignment="1" pivotButton="0" quotePrefix="0" xfId="6">
      <alignment vertical="center"/>
    </xf>
    <xf numFmtId="169" fontId="372" fillId="41" borderId="0" applyAlignment="1" pivotButton="0" quotePrefix="0" xfId="6">
      <alignment horizontal="center"/>
    </xf>
    <xf numFmtId="170" fontId="359" fillId="7" borderId="113" pivotButton="0" quotePrefix="0" xfId="6"/>
    <xf numFmtId="170" fontId="359" fillId="7" borderId="130" pivotButton="0" quotePrefix="0" xfId="6"/>
    <xf numFmtId="169" fontId="359" fillId="7" borderId="130" applyAlignment="1" pivotButton="0" quotePrefix="0" xfId="6">
      <alignment horizontal="center" wrapText="1"/>
    </xf>
    <xf numFmtId="171" fontId="359" fillId="7" borderId="126" applyAlignment="1" pivotButton="0" quotePrefix="0" xfId="6">
      <alignment horizontal="center"/>
    </xf>
    <xf numFmtId="3" fontId="403" fillId="0" borderId="0" pivotButton="0" quotePrefix="0" xfId="0"/>
    <xf numFmtId="167" fontId="9" fillId="8" borderId="130" applyAlignment="1" pivotButton="0" quotePrefix="0" xfId="1">
      <alignment vertical="center"/>
    </xf>
    <xf numFmtId="167" fontId="356" fillId="121" borderId="130" applyAlignment="1" pivotButton="0" quotePrefix="0" xfId="1">
      <alignment vertical="center"/>
    </xf>
    <xf numFmtId="167" fontId="377" fillId="121" borderId="130" applyAlignment="1" pivotButton="0" quotePrefix="0" xfId="1">
      <alignment vertical="center"/>
    </xf>
    <xf numFmtId="184" fontId="350" fillId="7" borderId="130" pivotButton="0" quotePrefix="0" xfId="1"/>
    <xf numFmtId="174" fontId="350" fillId="7" borderId="130" pivotButton="0" quotePrefix="0" xfId="1"/>
    <xf numFmtId="174" fontId="350" fillId="40" borderId="130" pivotButton="0" quotePrefix="0" xfId="1"/>
    <xf numFmtId="184" fontId="9" fillId="7" borderId="130" pivotButton="0" quotePrefix="0" xfId="1"/>
    <xf numFmtId="174" fontId="9" fillId="7" borderId="130" pivotButton="0" quotePrefix="0" xfId="1"/>
    <xf numFmtId="174" fontId="9" fillId="40" borderId="130" pivotButton="0" quotePrefix="0" xfId="1"/>
    <xf numFmtId="174" fontId="9" fillId="129" borderId="130" pivotButton="0" quotePrefix="0" xfId="1"/>
    <xf numFmtId="167" fontId="0" fillId="0" borderId="5" pivotButton="0" quotePrefix="0" xfId="1"/>
    <xf numFmtId="167" fontId="3" fillId="0" borderId="6" pivotButton="0" quotePrefix="0" xfId="1"/>
    <xf numFmtId="172" fontId="388" fillId="0" borderId="0" applyAlignment="1" pivotButton="0" quotePrefix="0" xfId="0">
      <alignment horizontal="center"/>
    </xf>
    <xf numFmtId="167" fontId="0" fillId="5" borderId="5" pivotButton="0" quotePrefix="0" xfId="1"/>
  </cellXfs>
  <cellStyles count="57191">
    <cellStyle name="Normal" xfId="0" builtinId="0"/>
    <cellStyle name="Comma" xfId="1" builtinId="3"/>
    <cellStyle name="Percent" xfId="2" builtinId="5"/>
    <cellStyle name="Normal 691" xfId="3"/>
    <cellStyle name="Normal 2" xfId="4"/>
    <cellStyle name="Normal 2 5" xfId="5"/>
    <cellStyle name="Normal 2 3" xfId="6"/>
    <cellStyle name="Normal 3 2" xfId="7"/>
    <cellStyle name="Comma 104" xfId="8"/>
    <cellStyle name="%" xfId="9"/>
    <cellStyle name="??" xfId="10"/>
    <cellStyle name="?? [0]_01??" xfId="11"/>
    <cellStyle name="?? 10" xfId="12"/>
    <cellStyle name="?? 11" xfId="13"/>
    <cellStyle name="?? 12" xfId="14"/>
    <cellStyle name="?? 13" xfId="15"/>
    <cellStyle name="?? 14" xfId="16"/>
    <cellStyle name="?? 15" xfId="17"/>
    <cellStyle name="?? 2" xfId="18"/>
    <cellStyle name="?? 2 2" xfId="19"/>
    <cellStyle name="?? 2 3" xfId="20"/>
    <cellStyle name="?? 2 4" xfId="21"/>
    <cellStyle name="?? 3" xfId="22"/>
    <cellStyle name="?? 3 2" xfId="23"/>
    <cellStyle name="?? 3 3" xfId="24"/>
    <cellStyle name="?? 4" xfId="25"/>
    <cellStyle name="?? 5" xfId="26"/>
    <cellStyle name="?? 6" xfId="27"/>
    <cellStyle name="?? 7" xfId="28"/>
    <cellStyle name="?? 8" xfId="29"/>
    <cellStyle name="?? 9" xfId="30"/>
    <cellStyle name="???? ??" xfId="31"/>
    <cellStyle name="20% - Accent1 10" xfId="32"/>
    <cellStyle name="20% - Accent1 10 2" xfId="33"/>
    <cellStyle name="20% - Accent1 10 2 2" xfId="34"/>
    <cellStyle name="20% - Accent1 10 3" xfId="35"/>
    <cellStyle name="20% - Accent1 11" xfId="36"/>
    <cellStyle name="20% - Accent1 11 2" xfId="37"/>
    <cellStyle name="20% - Accent1 11 2 2" xfId="38"/>
    <cellStyle name="20% - Accent1 11 3" xfId="39"/>
    <cellStyle name="20% - Accent1 12" xfId="40"/>
    <cellStyle name="20% - Accent1 12 2" xfId="41"/>
    <cellStyle name="20% - Accent1 12 2 2" xfId="42"/>
    <cellStyle name="20% - Accent1 12 3" xfId="43"/>
    <cellStyle name="20% - Accent1 13" xfId="44"/>
    <cellStyle name="20% - Accent1 13 2" xfId="45"/>
    <cellStyle name="20% - Accent1 13 2 2" xfId="46"/>
    <cellStyle name="20% - Accent1 13 3" xfId="47"/>
    <cellStyle name="20% - Accent1 14" xfId="48"/>
    <cellStyle name="20% - Accent1 14 2" xfId="49"/>
    <cellStyle name="20% - Accent1 14 2 2" xfId="50"/>
    <cellStyle name="20% - Accent1 14 3" xfId="51"/>
    <cellStyle name="20% - Accent1 15" xfId="52"/>
    <cellStyle name="20% - Accent1 15 2" xfId="53"/>
    <cellStyle name="20% - Accent1 15 2 2" xfId="54"/>
    <cellStyle name="20% - Accent1 15 3" xfId="55"/>
    <cellStyle name="20% - Accent1 16" xfId="56"/>
    <cellStyle name="20% - Accent1 16 2" xfId="57"/>
    <cellStyle name="20% - Accent1 16 2 2" xfId="58"/>
    <cellStyle name="20% - Accent1 16 3" xfId="59"/>
    <cellStyle name="20% - Accent1 17" xfId="60"/>
    <cellStyle name="20% - Accent1 17 2" xfId="61"/>
    <cellStyle name="20% - Accent1 17 2 2" xfId="62"/>
    <cellStyle name="20% - Accent1 17 3" xfId="63"/>
    <cellStyle name="20% - Accent1 18" xfId="64"/>
    <cellStyle name="20% - Accent1 18 2" xfId="65"/>
    <cellStyle name="20% - Accent1 18 2 2" xfId="66"/>
    <cellStyle name="20% - Accent1 18 3" xfId="67"/>
    <cellStyle name="20% - Accent1 19" xfId="68"/>
    <cellStyle name="20% - Accent1 19 2" xfId="69"/>
    <cellStyle name="20% - Accent1 2" xfId="70"/>
    <cellStyle name="20% - Accent1 2 10" xfId="71"/>
    <cellStyle name="20% - Accent1 2 11" xfId="72"/>
    <cellStyle name="20% - Accent1 2 2" xfId="73"/>
    <cellStyle name="20% - Accent1 2 2 2" xfId="74"/>
    <cellStyle name="20% - Accent1 2 2 2 2" xfId="75"/>
    <cellStyle name="20% - Accent1 2 2 2 2 2" xfId="76"/>
    <cellStyle name="20% - Accent1 2 2 2 3" xfId="77"/>
    <cellStyle name="20% - Accent1 2 2 3" xfId="78"/>
    <cellStyle name="20% - Accent1 2 2 3 2" xfId="79"/>
    <cellStyle name="20% - Accent1 2 2 4" xfId="80"/>
    <cellStyle name="20% - Accent1 2 3" xfId="81"/>
    <cellStyle name="20% - Accent1 2 3 2" xfId="82"/>
    <cellStyle name="20% - Accent1 2 3 2 2" xfId="83"/>
    <cellStyle name="20% - Accent1 2 3 3" xfId="84"/>
    <cellStyle name="20% - Accent1 2 4" xfId="85"/>
    <cellStyle name="20% - Accent1 2 4 2" xfId="86"/>
    <cellStyle name="20% - Accent1 2 4 2 2" xfId="87"/>
    <cellStyle name="20% - Accent1 2 4 3" xfId="88"/>
    <cellStyle name="20% - Accent1 2 5" xfId="89"/>
    <cellStyle name="20% - Accent1 2 6" xfId="90"/>
    <cellStyle name="20% - Accent1 2 7" xfId="91"/>
    <cellStyle name="20% - Accent1 2 8" xfId="92"/>
    <cellStyle name="20% - Accent1 2 8 2" xfId="93"/>
    <cellStyle name="20% - Accent1 2 9" xfId="94"/>
    <cellStyle name="20% - Accent1 20" xfId="95"/>
    <cellStyle name="20% - Accent1 20 2" xfId="96"/>
    <cellStyle name="20% - Accent1 21" xfId="97"/>
    <cellStyle name="20% - Accent1 22" xfId="98"/>
    <cellStyle name="20% - Accent1 3" xfId="99"/>
    <cellStyle name="20% - Accent1 3 2" xfId="100"/>
    <cellStyle name="20% - Accent1 3 2 2" xfId="101"/>
    <cellStyle name="20% - Accent1 3 2 2 2" xfId="102"/>
    <cellStyle name="20% - Accent1 3 2 2 2 2" xfId="103"/>
    <cellStyle name="20% - Accent1 3 2 2 3" xfId="104"/>
    <cellStyle name="20% - Accent1 3 2 3" xfId="105"/>
    <cellStyle name="20% - Accent1 3 2 3 2" xfId="106"/>
    <cellStyle name="20% - Accent1 3 2 4" xfId="107"/>
    <cellStyle name="20% - Accent1 3 3" xfId="108"/>
    <cellStyle name="20% - Accent1 3 3 2" xfId="109"/>
    <cellStyle name="20% - Accent1 3 3 2 2" xfId="110"/>
    <cellStyle name="20% - Accent1 3 3 3" xfId="111"/>
    <cellStyle name="20% - Accent1 3 4" xfId="112"/>
    <cellStyle name="20% - Accent1 3 4 2" xfId="113"/>
    <cellStyle name="20% - Accent1 3 4 2 2" xfId="114"/>
    <cellStyle name="20% - Accent1 3 4 3" xfId="115"/>
    <cellStyle name="20% - Accent1 3 5" xfId="116"/>
    <cellStyle name="20% - Accent1 3 5 2" xfId="117"/>
    <cellStyle name="20% - Accent1 3 6" xfId="118"/>
    <cellStyle name="20% - Accent1 3 7" xfId="119"/>
    <cellStyle name="20% - Accent1 3 8" xfId="120"/>
    <cellStyle name="20% - Accent1 4" xfId="121"/>
    <cellStyle name="20% - Accent1 4 2" xfId="122"/>
    <cellStyle name="20% - Accent1 4 2 2" xfId="123"/>
    <cellStyle name="20% - Accent1 4 2 2 2" xfId="124"/>
    <cellStyle name="20% - Accent1 4 2 2 2 2" xfId="125"/>
    <cellStyle name="20% - Accent1 4 2 2 3" xfId="126"/>
    <cellStyle name="20% - Accent1 4 2 3" xfId="127"/>
    <cellStyle name="20% - Accent1 4 2 3 2" xfId="128"/>
    <cellStyle name="20% - Accent1 4 2 4" xfId="129"/>
    <cellStyle name="20% - Accent1 4 3" xfId="130"/>
    <cellStyle name="20% - Accent1 4 3 2" xfId="131"/>
    <cellStyle name="20% - Accent1 4 3 2 2" xfId="132"/>
    <cellStyle name="20% - Accent1 4 3 3" xfId="133"/>
    <cellStyle name="20% - Accent1 4 4" xfId="134"/>
    <cellStyle name="20% - Accent1 4 4 2" xfId="135"/>
    <cellStyle name="20% - Accent1 4 4 2 2" xfId="136"/>
    <cellStyle name="20% - Accent1 4 4 3" xfId="137"/>
    <cellStyle name="20% - Accent1 4 5" xfId="138"/>
    <cellStyle name="20% - Accent1 4 5 2" xfId="139"/>
    <cellStyle name="20% - Accent1 4 6" xfId="140"/>
    <cellStyle name="20% - Accent1 4 7" xfId="141"/>
    <cellStyle name="20% - Accent1 4 8" xfId="142"/>
    <cellStyle name="20% - Accent1 5" xfId="143"/>
    <cellStyle name="20% - Accent1 5 2" xfId="144"/>
    <cellStyle name="20% - Accent1 5 2 2" xfId="145"/>
    <cellStyle name="20% - Accent1 5 2 2 2" xfId="146"/>
    <cellStyle name="20% - Accent1 5 2 2 2 2" xfId="147"/>
    <cellStyle name="20% - Accent1 5 2 2 3" xfId="148"/>
    <cellStyle name="20% - Accent1 5 2 3" xfId="149"/>
    <cellStyle name="20% - Accent1 5 2 3 2" xfId="150"/>
    <cellStyle name="20% - Accent1 5 2 4" xfId="151"/>
    <cellStyle name="20% - Accent1 5 3" xfId="152"/>
    <cellStyle name="20% - Accent1 5 3 2" xfId="153"/>
    <cellStyle name="20% - Accent1 5 3 2 2" xfId="154"/>
    <cellStyle name="20% - Accent1 5 3 3" xfId="155"/>
    <cellStyle name="20% - Accent1 5 4" xfId="156"/>
    <cellStyle name="20% - Accent1 5 4 2" xfId="157"/>
    <cellStyle name="20% - Accent1 5 4 2 2" xfId="158"/>
    <cellStyle name="20% - Accent1 5 4 3" xfId="159"/>
    <cellStyle name="20% - Accent1 5 5" xfId="160"/>
    <cellStyle name="20% - Accent1 5 5 2" xfId="161"/>
    <cellStyle name="20% - Accent1 5 6" xfId="162"/>
    <cellStyle name="20% - Accent1 5 7" xfId="163"/>
    <cellStyle name="20% - Accent1 5 8" xfId="164"/>
    <cellStyle name="20% - Accent1 6" xfId="165"/>
    <cellStyle name="20% - Accent1 6 2" xfId="166"/>
    <cellStyle name="20% - Accent1 6 2 2" xfId="167"/>
    <cellStyle name="20% - Accent1 6 2 2 2" xfId="168"/>
    <cellStyle name="20% - Accent1 6 2 2 2 2" xfId="169"/>
    <cellStyle name="20% - Accent1 6 2 2 3" xfId="170"/>
    <cellStyle name="20% - Accent1 6 2 3" xfId="171"/>
    <cellStyle name="20% - Accent1 6 2 3 2" xfId="172"/>
    <cellStyle name="20% - Accent1 6 2 4" xfId="173"/>
    <cellStyle name="20% - Accent1 6 3" xfId="174"/>
    <cellStyle name="20% - Accent1 6 3 2" xfId="175"/>
    <cellStyle name="20% - Accent1 6 3 2 2" xfId="176"/>
    <cellStyle name="20% - Accent1 6 3 3" xfId="177"/>
    <cellStyle name="20% - Accent1 6 4" xfId="178"/>
    <cellStyle name="20% - Accent1 6 4 2" xfId="179"/>
    <cellStyle name="20% - Accent1 6 4 2 2" xfId="180"/>
    <cellStyle name="20% - Accent1 6 4 3" xfId="181"/>
    <cellStyle name="20% - Accent1 6 5" xfId="182"/>
    <cellStyle name="20% - Accent1 6 5 2" xfId="183"/>
    <cellStyle name="20% - Accent1 6 6" xfId="184"/>
    <cellStyle name="20% - Accent1 6 7" xfId="185"/>
    <cellStyle name="20% - Accent1 6 8" xfId="186"/>
    <cellStyle name="20% - Accent1 7" xfId="187"/>
    <cellStyle name="20% - Accent1 7 2" xfId="188"/>
    <cellStyle name="20% - Accent1 7 2 2" xfId="189"/>
    <cellStyle name="20% - Accent1 7 3" xfId="190"/>
    <cellStyle name="20% - Accent1 8" xfId="191"/>
    <cellStyle name="20% - Accent1 8 2" xfId="192"/>
    <cellStyle name="20% - Accent1 8 2 2" xfId="193"/>
    <cellStyle name="20% - Accent1 8 3" xfId="194"/>
    <cellStyle name="20% - Accent1 9" xfId="195"/>
    <cellStyle name="20% - Accent1 9 2" xfId="196"/>
    <cellStyle name="20% - Accent1 9 2 2" xfId="197"/>
    <cellStyle name="20% - Accent1 9 3" xfId="198"/>
    <cellStyle name="20% - Accent2 10" xfId="199"/>
    <cellStyle name="20% - Accent2 10 2" xfId="200"/>
    <cellStyle name="20% - Accent2 10 2 2" xfId="201"/>
    <cellStyle name="20% - Accent2 10 3" xfId="202"/>
    <cellStyle name="20% - Accent2 11" xfId="203"/>
    <cellStyle name="20% - Accent2 11 2" xfId="204"/>
    <cellStyle name="20% - Accent2 11 2 2" xfId="205"/>
    <cellStyle name="20% - Accent2 11 3" xfId="206"/>
    <cellStyle name="20% - Accent2 12" xfId="207"/>
    <cellStyle name="20% - Accent2 12 2" xfId="208"/>
    <cellStyle name="20% - Accent2 12 2 2" xfId="209"/>
    <cellStyle name="20% - Accent2 12 3" xfId="210"/>
    <cellStyle name="20% - Accent2 13" xfId="211"/>
    <cellStyle name="20% - Accent2 13 2" xfId="212"/>
    <cellStyle name="20% - Accent2 13 2 2" xfId="213"/>
    <cellStyle name="20% - Accent2 13 3" xfId="214"/>
    <cellStyle name="20% - Accent2 14" xfId="215"/>
    <cellStyle name="20% - Accent2 14 2" xfId="216"/>
    <cellStyle name="20% - Accent2 14 2 2" xfId="217"/>
    <cellStyle name="20% - Accent2 14 3" xfId="218"/>
    <cellStyle name="20% - Accent2 15" xfId="219"/>
    <cellStyle name="20% - Accent2 15 2" xfId="220"/>
    <cellStyle name="20% - Accent2 15 2 2" xfId="221"/>
    <cellStyle name="20% - Accent2 15 3" xfId="222"/>
    <cellStyle name="20% - Accent2 16" xfId="223"/>
    <cellStyle name="20% - Accent2 16 2" xfId="224"/>
    <cellStyle name="20% - Accent2 16 2 2" xfId="225"/>
    <cellStyle name="20% - Accent2 16 3" xfId="226"/>
    <cellStyle name="20% - Accent2 17" xfId="227"/>
    <cellStyle name="20% - Accent2 17 2" xfId="228"/>
    <cellStyle name="20% - Accent2 17 2 2" xfId="229"/>
    <cellStyle name="20% - Accent2 17 3" xfId="230"/>
    <cellStyle name="20% - Accent2 18" xfId="231"/>
    <cellStyle name="20% - Accent2 18 2" xfId="232"/>
    <cellStyle name="20% - Accent2 18 2 2" xfId="233"/>
    <cellStyle name="20% - Accent2 18 3" xfId="234"/>
    <cellStyle name="20% - Accent2 19" xfId="235"/>
    <cellStyle name="20% - Accent2 19 2" xfId="236"/>
    <cellStyle name="20% - Accent2 2" xfId="237"/>
    <cellStyle name="20% - Accent2 2 10" xfId="238"/>
    <cellStyle name="20% - Accent2 2 11" xfId="239"/>
    <cellStyle name="20% - Accent2 2 2" xfId="240"/>
    <cellStyle name="20% - Accent2 2 2 2" xfId="241"/>
    <cellStyle name="20% - Accent2 2 2 2 2" xfId="242"/>
    <cellStyle name="20% - Accent2 2 2 2 2 2" xfId="243"/>
    <cellStyle name="20% - Accent2 2 2 2 3" xfId="244"/>
    <cellStyle name="20% - Accent2 2 2 3" xfId="245"/>
    <cellStyle name="20% - Accent2 2 2 3 2" xfId="246"/>
    <cellStyle name="20% - Accent2 2 2 4" xfId="247"/>
    <cellStyle name="20% - Accent2 2 3" xfId="248"/>
    <cellStyle name="20% - Accent2 2 3 2" xfId="249"/>
    <cellStyle name="20% - Accent2 2 3 2 2" xfId="250"/>
    <cellStyle name="20% - Accent2 2 3 3" xfId="251"/>
    <cellStyle name="20% - Accent2 2 4" xfId="252"/>
    <cellStyle name="20% - Accent2 2 4 2" xfId="253"/>
    <cellStyle name="20% - Accent2 2 4 2 2" xfId="254"/>
    <cellStyle name="20% - Accent2 2 4 3" xfId="255"/>
    <cellStyle name="20% - Accent2 2 5" xfId="256"/>
    <cellStyle name="20% - Accent2 2 6" xfId="257"/>
    <cellStyle name="20% - Accent2 2 7" xfId="258"/>
    <cellStyle name="20% - Accent2 2 8" xfId="259"/>
    <cellStyle name="20% - Accent2 2 8 2" xfId="260"/>
    <cellStyle name="20% - Accent2 2 9" xfId="261"/>
    <cellStyle name="20% - Accent2 20" xfId="262"/>
    <cellStyle name="20% - Accent2 20 2" xfId="263"/>
    <cellStyle name="20% - Accent2 21" xfId="264"/>
    <cellStyle name="20% - Accent2 22" xfId="265"/>
    <cellStyle name="20% - Accent2 3" xfId="266"/>
    <cellStyle name="20% - Accent2 3 2" xfId="267"/>
    <cellStyle name="20% - Accent2 3 2 2" xfId="268"/>
    <cellStyle name="20% - Accent2 3 2 2 2" xfId="269"/>
    <cellStyle name="20% - Accent2 3 2 2 2 2" xfId="270"/>
    <cellStyle name="20% - Accent2 3 2 2 3" xfId="271"/>
    <cellStyle name="20% - Accent2 3 2 3" xfId="272"/>
    <cellStyle name="20% - Accent2 3 2 3 2" xfId="273"/>
    <cellStyle name="20% - Accent2 3 2 4" xfId="274"/>
    <cellStyle name="20% - Accent2 3 3" xfId="275"/>
    <cellStyle name="20% - Accent2 3 3 2" xfId="276"/>
    <cellStyle name="20% - Accent2 3 3 2 2" xfId="277"/>
    <cellStyle name="20% - Accent2 3 3 3" xfId="278"/>
    <cellStyle name="20% - Accent2 3 4" xfId="279"/>
    <cellStyle name="20% - Accent2 3 4 2" xfId="280"/>
    <cellStyle name="20% - Accent2 3 4 2 2" xfId="281"/>
    <cellStyle name="20% - Accent2 3 4 3" xfId="282"/>
    <cellStyle name="20% - Accent2 3 5" xfId="283"/>
    <cellStyle name="20% - Accent2 3 5 2" xfId="284"/>
    <cellStyle name="20% - Accent2 3 6" xfId="285"/>
    <cellStyle name="20% - Accent2 3 7" xfId="286"/>
    <cellStyle name="20% - Accent2 3 8" xfId="287"/>
    <cellStyle name="20% - Accent2 4" xfId="288"/>
    <cellStyle name="20% - Accent2 4 2" xfId="289"/>
    <cellStyle name="20% - Accent2 4 2 2" xfId="290"/>
    <cellStyle name="20% - Accent2 4 2 2 2" xfId="291"/>
    <cellStyle name="20% - Accent2 4 2 2 2 2" xfId="292"/>
    <cellStyle name="20% - Accent2 4 2 2 3" xfId="293"/>
    <cellStyle name="20% - Accent2 4 2 3" xfId="294"/>
    <cellStyle name="20% - Accent2 4 2 3 2" xfId="295"/>
    <cellStyle name="20% - Accent2 4 2 4" xfId="296"/>
    <cellStyle name="20% - Accent2 4 3" xfId="297"/>
    <cellStyle name="20% - Accent2 4 3 2" xfId="298"/>
    <cellStyle name="20% - Accent2 4 3 2 2" xfId="299"/>
    <cellStyle name="20% - Accent2 4 3 3" xfId="300"/>
    <cellStyle name="20% - Accent2 4 4" xfId="301"/>
    <cellStyle name="20% - Accent2 4 4 2" xfId="302"/>
    <cellStyle name="20% - Accent2 4 4 2 2" xfId="303"/>
    <cellStyle name="20% - Accent2 4 4 3" xfId="304"/>
    <cellStyle name="20% - Accent2 4 5" xfId="305"/>
    <cellStyle name="20% - Accent2 4 5 2" xfId="306"/>
    <cellStyle name="20% - Accent2 4 6" xfId="307"/>
    <cellStyle name="20% - Accent2 4 7" xfId="308"/>
    <cellStyle name="20% - Accent2 4 8" xfId="309"/>
    <cellStyle name="20% - Accent2 5" xfId="310"/>
    <cellStyle name="20% - Accent2 5 2" xfId="311"/>
    <cellStyle name="20% - Accent2 5 2 2" xfId="312"/>
    <cellStyle name="20% - Accent2 5 2 2 2" xfId="313"/>
    <cellStyle name="20% - Accent2 5 2 2 2 2" xfId="314"/>
    <cellStyle name="20% - Accent2 5 2 2 3" xfId="315"/>
    <cellStyle name="20% - Accent2 5 2 3" xfId="316"/>
    <cellStyle name="20% - Accent2 5 2 3 2" xfId="317"/>
    <cellStyle name="20% - Accent2 5 2 4" xfId="318"/>
    <cellStyle name="20% - Accent2 5 3" xfId="319"/>
    <cellStyle name="20% - Accent2 5 3 2" xfId="320"/>
    <cellStyle name="20% - Accent2 5 3 2 2" xfId="321"/>
    <cellStyle name="20% - Accent2 5 3 3" xfId="322"/>
    <cellStyle name="20% - Accent2 5 4" xfId="323"/>
    <cellStyle name="20% - Accent2 5 4 2" xfId="324"/>
    <cellStyle name="20% - Accent2 5 4 2 2" xfId="325"/>
    <cellStyle name="20% - Accent2 5 4 3" xfId="326"/>
    <cellStyle name="20% - Accent2 5 5" xfId="327"/>
    <cellStyle name="20% - Accent2 5 5 2" xfId="328"/>
    <cellStyle name="20% - Accent2 5 6" xfId="329"/>
    <cellStyle name="20% - Accent2 5 7" xfId="330"/>
    <cellStyle name="20% - Accent2 5 8" xfId="331"/>
    <cellStyle name="20% - Accent2 6" xfId="332"/>
    <cellStyle name="20% - Accent2 6 2" xfId="333"/>
    <cellStyle name="20% - Accent2 6 2 2" xfId="334"/>
    <cellStyle name="20% - Accent2 6 2 2 2" xfId="335"/>
    <cellStyle name="20% - Accent2 6 2 2 2 2" xfId="336"/>
    <cellStyle name="20% - Accent2 6 2 2 3" xfId="337"/>
    <cellStyle name="20% - Accent2 6 2 3" xfId="338"/>
    <cellStyle name="20% - Accent2 6 2 3 2" xfId="339"/>
    <cellStyle name="20% - Accent2 6 2 4" xfId="340"/>
    <cellStyle name="20% - Accent2 6 3" xfId="341"/>
    <cellStyle name="20% - Accent2 6 3 2" xfId="342"/>
    <cellStyle name="20% - Accent2 6 3 2 2" xfId="343"/>
    <cellStyle name="20% - Accent2 6 3 3" xfId="344"/>
    <cellStyle name="20% - Accent2 6 4" xfId="345"/>
    <cellStyle name="20% - Accent2 6 4 2" xfId="346"/>
    <cellStyle name="20% - Accent2 6 4 2 2" xfId="347"/>
    <cellStyle name="20% - Accent2 6 4 3" xfId="348"/>
    <cellStyle name="20% - Accent2 6 5" xfId="349"/>
    <cellStyle name="20% - Accent2 6 5 2" xfId="350"/>
    <cellStyle name="20% - Accent2 6 6" xfId="351"/>
    <cellStyle name="20% - Accent2 6 7" xfId="352"/>
    <cellStyle name="20% - Accent2 6 8" xfId="353"/>
    <cellStyle name="20% - Accent2 7" xfId="354"/>
    <cellStyle name="20% - Accent2 7 2" xfId="355"/>
    <cellStyle name="20% - Accent2 7 2 2" xfId="356"/>
    <cellStyle name="20% - Accent2 7 3" xfId="357"/>
    <cellStyle name="20% - Accent2 8" xfId="358"/>
    <cellStyle name="20% - Accent2 8 2" xfId="359"/>
    <cellStyle name="20% - Accent2 8 2 2" xfId="360"/>
    <cellStyle name="20% - Accent2 8 3" xfId="361"/>
    <cellStyle name="20% - Accent2 9" xfId="362"/>
    <cellStyle name="20% - Accent2 9 2" xfId="363"/>
    <cellStyle name="20% - Accent2 9 2 2" xfId="364"/>
    <cellStyle name="20% - Accent2 9 3" xfId="365"/>
    <cellStyle name="20% - Accent3 10" xfId="366"/>
    <cellStyle name="20% - Accent3 10 2" xfId="367"/>
    <cellStyle name="20% - Accent3 10 2 2" xfId="368"/>
    <cellStyle name="20% - Accent3 10 3" xfId="369"/>
    <cellStyle name="20% - Accent3 11" xfId="370"/>
    <cellStyle name="20% - Accent3 11 2" xfId="371"/>
    <cellStyle name="20% - Accent3 11 2 2" xfId="372"/>
    <cellStyle name="20% - Accent3 11 3" xfId="373"/>
    <cellStyle name="20% - Accent3 12" xfId="374"/>
    <cellStyle name="20% - Accent3 12 2" xfId="375"/>
    <cellStyle name="20% - Accent3 12 2 2" xfId="376"/>
    <cellStyle name="20% - Accent3 12 3" xfId="377"/>
    <cellStyle name="20% - Accent3 13" xfId="378"/>
    <cellStyle name="20% - Accent3 13 2" xfId="379"/>
    <cellStyle name="20% - Accent3 13 2 2" xfId="380"/>
    <cellStyle name="20% - Accent3 13 3" xfId="381"/>
    <cellStyle name="20% - Accent3 14" xfId="382"/>
    <cellStyle name="20% - Accent3 14 2" xfId="383"/>
    <cellStyle name="20% - Accent3 14 2 2" xfId="384"/>
    <cellStyle name="20% - Accent3 14 3" xfId="385"/>
    <cellStyle name="20% - Accent3 15" xfId="386"/>
    <cellStyle name="20% - Accent3 15 2" xfId="387"/>
    <cellStyle name="20% - Accent3 15 2 2" xfId="388"/>
    <cellStyle name="20% - Accent3 15 3" xfId="389"/>
    <cellStyle name="20% - Accent3 16" xfId="390"/>
    <cellStyle name="20% - Accent3 16 2" xfId="391"/>
    <cellStyle name="20% - Accent3 16 2 2" xfId="392"/>
    <cellStyle name="20% - Accent3 16 3" xfId="393"/>
    <cellStyle name="20% - Accent3 17" xfId="394"/>
    <cellStyle name="20% - Accent3 17 2" xfId="395"/>
    <cellStyle name="20% - Accent3 17 2 2" xfId="396"/>
    <cellStyle name="20% - Accent3 17 3" xfId="397"/>
    <cellStyle name="20% - Accent3 18" xfId="398"/>
    <cellStyle name="20% - Accent3 18 2" xfId="399"/>
    <cellStyle name="20% - Accent3 18 2 2" xfId="400"/>
    <cellStyle name="20% - Accent3 18 3" xfId="401"/>
    <cellStyle name="20% - Accent3 19" xfId="402"/>
    <cellStyle name="20% - Accent3 19 2" xfId="403"/>
    <cellStyle name="20% - Accent3 2" xfId="404"/>
    <cellStyle name="20% - Accent3 2 10" xfId="405"/>
    <cellStyle name="20% - Accent3 2 11" xfId="406"/>
    <cellStyle name="20% - Accent3 2 2" xfId="407"/>
    <cellStyle name="20% - Accent3 2 2 2" xfId="408"/>
    <cellStyle name="20% - Accent3 2 2 2 2" xfId="409"/>
    <cellStyle name="20% - Accent3 2 2 2 2 2" xfId="410"/>
    <cellStyle name="20% - Accent3 2 2 2 3" xfId="411"/>
    <cellStyle name="20% - Accent3 2 2 3" xfId="412"/>
    <cellStyle name="20% - Accent3 2 2 3 2" xfId="413"/>
    <cellStyle name="20% - Accent3 2 2 4" xfId="414"/>
    <cellStyle name="20% - Accent3 2 3" xfId="415"/>
    <cellStyle name="20% - Accent3 2 3 2" xfId="416"/>
    <cellStyle name="20% - Accent3 2 3 2 2" xfId="417"/>
    <cellStyle name="20% - Accent3 2 3 3" xfId="418"/>
    <cellStyle name="20% - Accent3 2 4" xfId="419"/>
    <cellStyle name="20% - Accent3 2 4 2" xfId="420"/>
    <cellStyle name="20% - Accent3 2 4 2 2" xfId="421"/>
    <cellStyle name="20% - Accent3 2 4 3" xfId="422"/>
    <cellStyle name="20% - Accent3 2 5" xfId="423"/>
    <cellStyle name="20% - Accent3 2 6" xfId="424"/>
    <cellStyle name="20% - Accent3 2 7" xfId="425"/>
    <cellStyle name="20% - Accent3 2 8" xfId="426"/>
    <cellStyle name="20% - Accent3 2 8 2" xfId="427"/>
    <cellStyle name="20% - Accent3 2 9" xfId="428"/>
    <cellStyle name="20% - Accent3 20" xfId="429"/>
    <cellStyle name="20% - Accent3 20 2" xfId="430"/>
    <cellStyle name="20% - Accent3 21" xfId="431"/>
    <cellStyle name="20% - Accent3 22" xfId="432"/>
    <cellStyle name="20% - Accent3 3" xfId="433"/>
    <cellStyle name="20% - Accent3 3 2" xfId="434"/>
    <cellStyle name="20% - Accent3 3 2 2" xfId="435"/>
    <cellStyle name="20% - Accent3 3 2 2 2" xfId="436"/>
    <cellStyle name="20% - Accent3 3 2 2 2 2" xfId="437"/>
    <cellStyle name="20% - Accent3 3 2 2 3" xfId="438"/>
    <cellStyle name="20% - Accent3 3 2 3" xfId="439"/>
    <cellStyle name="20% - Accent3 3 2 3 2" xfId="440"/>
    <cellStyle name="20% - Accent3 3 2 4" xfId="441"/>
    <cellStyle name="20% - Accent3 3 3" xfId="442"/>
    <cellStyle name="20% - Accent3 3 3 2" xfId="443"/>
    <cellStyle name="20% - Accent3 3 3 2 2" xfId="444"/>
    <cellStyle name="20% - Accent3 3 3 3" xfId="445"/>
    <cellStyle name="20% - Accent3 3 4" xfId="446"/>
    <cellStyle name="20% - Accent3 3 4 2" xfId="447"/>
    <cellStyle name="20% - Accent3 3 4 2 2" xfId="448"/>
    <cellStyle name="20% - Accent3 3 4 3" xfId="449"/>
    <cellStyle name="20% - Accent3 3 5" xfId="450"/>
    <cellStyle name="20% - Accent3 3 5 2" xfId="451"/>
    <cellStyle name="20% - Accent3 3 6" xfId="452"/>
    <cellStyle name="20% - Accent3 3 7" xfId="453"/>
    <cellStyle name="20% - Accent3 3 8" xfId="454"/>
    <cellStyle name="20% - Accent3 4" xfId="455"/>
    <cellStyle name="20% - Accent3 4 2" xfId="456"/>
    <cellStyle name="20% - Accent3 4 2 2" xfId="457"/>
    <cellStyle name="20% - Accent3 4 2 2 2" xfId="458"/>
    <cellStyle name="20% - Accent3 4 2 2 2 2" xfId="459"/>
    <cellStyle name="20% - Accent3 4 2 2 3" xfId="460"/>
    <cellStyle name="20% - Accent3 4 2 3" xfId="461"/>
    <cellStyle name="20% - Accent3 4 2 3 2" xfId="462"/>
    <cellStyle name="20% - Accent3 4 2 4" xfId="463"/>
    <cellStyle name="20% - Accent3 4 3" xfId="464"/>
    <cellStyle name="20% - Accent3 4 3 2" xfId="465"/>
    <cellStyle name="20% - Accent3 4 3 2 2" xfId="466"/>
    <cellStyle name="20% - Accent3 4 3 3" xfId="467"/>
    <cellStyle name="20% - Accent3 4 4" xfId="468"/>
    <cellStyle name="20% - Accent3 4 4 2" xfId="469"/>
    <cellStyle name="20% - Accent3 4 4 2 2" xfId="470"/>
    <cellStyle name="20% - Accent3 4 4 3" xfId="471"/>
    <cellStyle name="20% - Accent3 4 5" xfId="472"/>
    <cellStyle name="20% - Accent3 4 5 2" xfId="473"/>
    <cellStyle name="20% - Accent3 4 6" xfId="474"/>
    <cellStyle name="20% - Accent3 4 7" xfId="475"/>
    <cellStyle name="20% - Accent3 4 8" xfId="476"/>
    <cellStyle name="20% - Accent3 5" xfId="477"/>
    <cellStyle name="20% - Accent3 5 2" xfId="478"/>
    <cellStyle name="20% - Accent3 5 2 2" xfId="479"/>
    <cellStyle name="20% - Accent3 5 2 2 2" xfId="480"/>
    <cellStyle name="20% - Accent3 5 2 2 2 2" xfId="481"/>
    <cellStyle name="20% - Accent3 5 2 2 3" xfId="482"/>
    <cellStyle name="20% - Accent3 5 2 3" xfId="483"/>
    <cellStyle name="20% - Accent3 5 2 3 2" xfId="484"/>
    <cellStyle name="20% - Accent3 5 2 4" xfId="485"/>
    <cellStyle name="20% - Accent3 5 3" xfId="486"/>
    <cellStyle name="20% - Accent3 5 3 2" xfId="487"/>
    <cellStyle name="20% - Accent3 5 3 2 2" xfId="488"/>
    <cellStyle name="20% - Accent3 5 3 3" xfId="489"/>
    <cellStyle name="20% - Accent3 5 4" xfId="490"/>
    <cellStyle name="20% - Accent3 5 4 2" xfId="491"/>
    <cellStyle name="20% - Accent3 5 4 2 2" xfId="492"/>
    <cellStyle name="20% - Accent3 5 4 3" xfId="493"/>
    <cellStyle name="20% - Accent3 5 5" xfId="494"/>
    <cellStyle name="20% - Accent3 5 5 2" xfId="495"/>
    <cellStyle name="20% - Accent3 5 6" xfId="496"/>
    <cellStyle name="20% - Accent3 5 7" xfId="497"/>
    <cellStyle name="20% - Accent3 5 8" xfId="498"/>
    <cellStyle name="20% - Accent3 6" xfId="499"/>
    <cellStyle name="20% - Accent3 6 2" xfId="500"/>
    <cellStyle name="20% - Accent3 6 2 2" xfId="501"/>
    <cellStyle name="20% - Accent3 6 2 2 2" xfId="502"/>
    <cellStyle name="20% - Accent3 6 2 2 2 2" xfId="503"/>
    <cellStyle name="20% - Accent3 6 2 2 3" xfId="504"/>
    <cellStyle name="20% - Accent3 6 2 3" xfId="505"/>
    <cellStyle name="20% - Accent3 6 2 3 2" xfId="506"/>
    <cellStyle name="20% - Accent3 6 2 4" xfId="507"/>
    <cellStyle name="20% - Accent3 6 3" xfId="508"/>
    <cellStyle name="20% - Accent3 6 3 2" xfId="509"/>
    <cellStyle name="20% - Accent3 6 3 2 2" xfId="510"/>
    <cellStyle name="20% - Accent3 6 3 3" xfId="511"/>
    <cellStyle name="20% - Accent3 6 4" xfId="512"/>
    <cellStyle name="20% - Accent3 6 4 2" xfId="513"/>
    <cellStyle name="20% - Accent3 6 4 2 2" xfId="514"/>
    <cellStyle name="20% - Accent3 6 4 3" xfId="515"/>
    <cellStyle name="20% - Accent3 6 5" xfId="516"/>
    <cellStyle name="20% - Accent3 6 5 2" xfId="517"/>
    <cellStyle name="20% - Accent3 6 6" xfId="518"/>
    <cellStyle name="20% - Accent3 6 7" xfId="519"/>
    <cellStyle name="20% - Accent3 6 8" xfId="520"/>
    <cellStyle name="20% - Accent3 7" xfId="521"/>
    <cellStyle name="20% - Accent3 7 2" xfId="522"/>
    <cellStyle name="20% - Accent3 7 2 2" xfId="523"/>
    <cellStyle name="20% - Accent3 7 3" xfId="524"/>
    <cellStyle name="20% - Accent3 8" xfId="525"/>
    <cellStyle name="20% - Accent3 8 2" xfId="526"/>
    <cellStyle name="20% - Accent3 8 2 2" xfId="527"/>
    <cellStyle name="20% - Accent3 8 3" xfId="528"/>
    <cellStyle name="20% - Accent3 9" xfId="529"/>
    <cellStyle name="20% - Accent3 9 2" xfId="530"/>
    <cellStyle name="20% - Accent3 9 2 2" xfId="531"/>
    <cellStyle name="20% - Accent3 9 3" xfId="532"/>
    <cellStyle name="20% - Accent4 10" xfId="533"/>
    <cellStyle name="20% - Accent4 10 2" xfId="534"/>
    <cellStyle name="20% - Accent4 10 2 2" xfId="535"/>
    <cellStyle name="20% - Accent4 10 3" xfId="536"/>
    <cellStyle name="20% - Accent4 11" xfId="537"/>
    <cellStyle name="20% - Accent4 11 2" xfId="538"/>
    <cellStyle name="20% - Accent4 11 2 2" xfId="539"/>
    <cellStyle name="20% - Accent4 11 3" xfId="540"/>
    <cellStyle name="20% - Accent4 12" xfId="541"/>
    <cellStyle name="20% - Accent4 12 2" xfId="542"/>
    <cellStyle name="20% - Accent4 12 2 2" xfId="543"/>
    <cellStyle name="20% - Accent4 12 3" xfId="544"/>
    <cellStyle name="20% - Accent4 13" xfId="545"/>
    <cellStyle name="20% - Accent4 13 2" xfId="546"/>
    <cellStyle name="20% - Accent4 13 2 2" xfId="547"/>
    <cellStyle name="20% - Accent4 13 3" xfId="548"/>
    <cellStyle name="20% - Accent4 14" xfId="549"/>
    <cellStyle name="20% - Accent4 14 2" xfId="550"/>
    <cellStyle name="20% - Accent4 14 2 2" xfId="551"/>
    <cellStyle name="20% - Accent4 14 3" xfId="552"/>
    <cellStyle name="20% - Accent4 15" xfId="553"/>
    <cellStyle name="20% - Accent4 15 2" xfId="554"/>
    <cellStyle name="20% - Accent4 15 2 2" xfId="555"/>
    <cellStyle name="20% - Accent4 15 3" xfId="556"/>
    <cellStyle name="20% - Accent4 16" xfId="557"/>
    <cellStyle name="20% - Accent4 16 2" xfId="558"/>
    <cellStyle name="20% - Accent4 16 2 2" xfId="559"/>
    <cellStyle name="20% - Accent4 16 3" xfId="560"/>
    <cellStyle name="20% - Accent4 17" xfId="561"/>
    <cellStyle name="20% - Accent4 17 2" xfId="562"/>
    <cellStyle name="20% - Accent4 17 2 2" xfId="563"/>
    <cellStyle name="20% - Accent4 17 3" xfId="564"/>
    <cellStyle name="20% - Accent4 18" xfId="565"/>
    <cellStyle name="20% - Accent4 18 2" xfId="566"/>
    <cellStyle name="20% - Accent4 18 2 2" xfId="567"/>
    <cellStyle name="20% - Accent4 18 3" xfId="568"/>
    <cellStyle name="20% - Accent4 19" xfId="569"/>
    <cellStyle name="20% - Accent4 19 2" xfId="570"/>
    <cellStyle name="20% - Accent4 2" xfId="571"/>
    <cellStyle name="20% - Accent4 2 10" xfId="572"/>
    <cellStyle name="20% - Accent4 2 11" xfId="573"/>
    <cellStyle name="20% - Accent4 2 2" xfId="574"/>
    <cellStyle name="20% - Accent4 2 2 2" xfId="575"/>
    <cellStyle name="20% - Accent4 2 2 2 2" xfId="576"/>
    <cellStyle name="20% - Accent4 2 2 2 2 2" xfId="577"/>
    <cellStyle name="20% - Accent4 2 2 2 3" xfId="578"/>
    <cellStyle name="20% - Accent4 2 2 3" xfId="579"/>
    <cellStyle name="20% - Accent4 2 2 3 2" xfId="580"/>
    <cellStyle name="20% - Accent4 2 2 4" xfId="581"/>
    <cellStyle name="20% - Accent4 2 3" xfId="582"/>
    <cellStyle name="20% - Accent4 2 3 2" xfId="583"/>
    <cellStyle name="20% - Accent4 2 3 2 2" xfId="584"/>
    <cellStyle name="20% - Accent4 2 3 3" xfId="585"/>
    <cellStyle name="20% - Accent4 2 4" xfId="586"/>
    <cellStyle name="20% - Accent4 2 4 2" xfId="587"/>
    <cellStyle name="20% - Accent4 2 4 2 2" xfId="588"/>
    <cellStyle name="20% - Accent4 2 4 3" xfId="589"/>
    <cellStyle name="20% - Accent4 2 5" xfId="590"/>
    <cellStyle name="20% - Accent4 2 6" xfId="591"/>
    <cellStyle name="20% - Accent4 2 7" xfId="592"/>
    <cellStyle name="20% - Accent4 2 8" xfId="593"/>
    <cellStyle name="20% - Accent4 2 8 2" xfId="594"/>
    <cellStyle name="20% - Accent4 2 9" xfId="595"/>
    <cellStyle name="20% - Accent4 20" xfId="596"/>
    <cellStyle name="20% - Accent4 20 2" xfId="597"/>
    <cellStyle name="20% - Accent4 21" xfId="598"/>
    <cellStyle name="20% - Accent4 22" xfId="599"/>
    <cellStyle name="20% - Accent4 3" xfId="600"/>
    <cellStyle name="20% - Accent4 3 2" xfId="601"/>
    <cellStyle name="20% - Accent4 3 2 2" xfId="602"/>
    <cellStyle name="20% - Accent4 3 2 2 2" xfId="603"/>
    <cellStyle name="20% - Accent4 3 2 2 2 2" xfId="604"/>
    <cellStyle name="20% - Accent4 3 2 2 3" xfId="605"/>
    <cellStyle name="20% - Accent4 3 2 3" xfId="606"/>
    <cellStyle name="20% - Accent4 3 2 3 2" xfId="607"/>
    <cellStyle name="20% - Accent4 3 2 4" xfId="608"/>
    <cellStyle name="20% - Accent4 3 3" xfId="609"/>
    <cellStyle name="20% - Accent4 3 3 2" xfId="610"/>
    <cellStyle name="20% - Accent4 3 3 2 2" xfId="611"/>
    <cellStyle name="20% - Accent4 3 3 3" xfId="612"/>
    <cellStyle name="20% - Accent4 3 4" xfId="613"/>
    <cellStyle name="20% - Accent4 3 4 2" xfId="614"/>
    <cellStyle name="20% - Accent4 3 4 2 2" xfId="615"/>
    <cellStyle name="20% - Accent4 3 4 3" xfId="616"/>
    <cellStyle name="20% - Accent4 3 5" xfId="617"/>
    <cellStyle name="20% - Accent4 3 5 2" xfId="618"/>
    <cellStyle name="20% - Accent4 3 6" xfId="619"/>
    <cellStyle name="20% - Accent4 3 7" xfId="620"/>
    <cellStyle name="20% - Accent4 3 8" xfId="621"/>
    <cellStyle name="20% - Accent4 4" xfId="622"/>
    <cellStyle name="20% - Accent4 4 2" xfId="623"/>
    <cellStyle name="20% - Accent4 4 2 2" xfId="624"/>
    <cellStyle name="20% - Accent4 4 2 2 2" xfId="625"/>
    <cellStyle name="20% - Accent4 4 2 2 2 2" xfId="626"/>
    <cellStyle name="20% - Accent4 4 2 2 3" xfId="627"/>
    <cellStyle name="20% - Accent4 4 2 3" xfId="628"/>
    <cellStyle name="20% - Accent4 4 2 3 2" xfId="629"/>
    <cellStyle name="20% - Accent4 4 2 4" xfId="630"/>
    <cellStyle name="20% - Accent4 4 3" xfId="631"/>
    <cellStyle name="20% - Accent4 4 3 2" xfId="632"/>
    <cellStyle name="20% - Accent4 4 3 2 2" xfId="633"/>
    <cellStyle name="20% - Accent4 4 3 3" xfId="634"/>
    <cellStyle name="20% - Accent4 4 4" xfId="635"/>
    <cellStyle name="20% - Accent4 4 4 2" xfId="636"/>
    <cellStyle name="20% - Accent4 4 4 2 2" xfId="637"/>
    <cellStyle name="20% - Accent4 4 4 3" xfId="638"/>
    <cellStyle name="20% - Accent4 4 5" xfId="639"/>
    <cellStyle name="20% - Accent4 4 5 2" xfId="640"/>
    <cellStyle name="20% - Accent4 4 6" xfId="641"/>
    <cellStyle name="20% - Accent4 4 7" xfId="642"/>
    <cellStyle name="20% - Accent4 4 8" xfId="643"/>
    <cellStyle name="20% - Accent4 5" xfId="644"/>
    <cellStyle name="20% - Accent4 5 2" xfId="645"/>
    <cellStyle name="20% - Accent4 5 2 2" xfId="646"/>
    <cellStyle name="20% - Accent4 5 2 2 2" xfId="647"/>
    <cellStyle name="20% - Accent4 5 2 2 2 2" xfId="648"/>
    <cellStyle name="20% - Accent4 5 2 2 3" xfId="649"/>
    <cellStyle name="20% - Accent4 5 2 3" xfId="650"/>
    <cellStyle name="20% - Accent4 5 2 3 2" xfId="651"/>
    <cellStyle name="20% - Accent4 5 2 4" xfId="652"/>
    <cellStyle name="20% - Accent4 5 3" xfId="653"/>
    <cellStyle name="20% - Accent4 5 3 2" xfId="654"/>
    <cellStyle name="20% - Accent4 5 3 2 2" xfId="655"/>
    <cellStyle name="20% - Accent4 5 3 3" xfId="656"/>
    <cellStyle name="20% - Accent4 5 4" xfId="657"/>
    <cellStyle name="20% - Accent4 5 4 2" xfId="658"/>
    <cellStyle name="20% - Accent4 5 4 2 2" xfId="659"/>
    <cellStyle name="20% - Accent4 5 4 3" xfId="660"/>
    <cellStyle name="20% - Accent4 5 5" xfId="661"/>
    <cellStyle name="20% - Accent4 5 5 2" xfId="662"/>
    <cellStyle name="20% - Accent4 5 6" xfId="663"/>
    <cellStyle name="20% - Accent4 5 7" xfId="664"/>
    <cellStyle name="20% - Accent4 5 8" xfId="665"/>
    <cellStyle name="20% - Accent4 6" xfId="666"/>
    <cellStyle name="20% - Accent4 6 2" xfId="667"/>
    <cellStyle name="20% - Accent4 6 2 2" xfId="668"/>
    <cellStyle name="20% - Accent4 6 2 2 2" xfId="669"/>
    <cellStyle name="20% - Accent4 6 2 2 2 2" xfId="670"/>
    <cellStyle name="20% - Accent4 6 2 2 3" xfId="671"/>
    <cellStyle name="20% - Accent4 6 2 3" xfId="672"/>
    <cellStyle name="20% - Accent4 6 2 3 2" xfId="673"/>
    <cellStyle name="20% - Accent4 6 2 4" xfId="674"/>
    <cellStyle name="20% - Accent4 6 3" xfId="675"/>
    <cellStyle name="20% - Accent4 6 3 2" xfId="676"/>
    <cellStyle name="20% - Accent4 6 3 2 2" xfId="677"/>
    <cellStyle name="20% - Accent4 6 3 3" xfId="678"/>
    <cellStyle name="20% - Accent4 6 4" xfId="679"/>
    <cellStyle name="20% - Accent4 6 4 2" xfId="680"/>
    <cellStyle name="20% - Accent4 6 4 2 2" xfId="681"/>
    <cellStyle name="20% - Accent4 6 4 3" xfId="682"/>
    <cellStyle name="20% - Accent4 6 5" xfId="683"/>
    <cellStyle name="20% - Accent4 6 5 2" xfId="684"/>
    <cellStyle name="20% - Accent4 6 6" xfId="685"/>
    <cellStyle name="20% - Accent4 6 7" xfId="686"/>
    <cellStyle name="20% - Accent4 6 8" xfId="687"/>
    <cellStyle name="20% - Accent4 7" xfId="688"/>
    <cellStyle name="20% - Accent4 7 2" xfId="689"/>
    <cellStyle name="20% - Accent4 7 2 2" xfId="690"/>
    <cellStyle name="20% - Accent4 7 3" xfId="691"/>
    <cellStyle name="20% - Accent4 8" xfId="692"/>
    <cellStyle name="20% - Accent4 8 2" xfId="693"/>
    <cellStyle name="20% - Accent4 8 2 2" xfId="694"/>
    <cellStyle name="20% - Accent4 8 3" xfId="695"/>
    <cellStyle name="20% - Accent4 9" xfId="696"/>
    <cellStyle name="20% - Accent4 9 2" xfId="697"/>
    <cellStyle name="20% - Accent4 9 2 2" xfId="698"/>
    <cellStyle name="20% - Accent4 9 3" xfId="699"/>
    <cellStyle name="20% - Accent5 10" xfId="700"/>
    <cellStyle name="20% - Accent5 10 2" xfId="701"/>
    <cellStyle name="20% - Accent5 10 2 2" xfId="702"/>
    <cellStyle name="20% - Accent5 10 3" xfId="703"/>
    <cellStyle name="20% - Accent5 11" xfId="704"/>
    <cellStyle name="20% - Accent5 11 2" xfId="705"/>
    <cellStyle name="20% - Accent5 11 2 2" xfId="706"/>
    <cellStyle name="20% - Accent5 11 3" xfId="707"/>
    <cellStyle name="20% - Accent5 12" xfId="708"/>
    <cellStyle name="20% - Accent5 12 2" xfId="709"/>
    <cellStyle name="20% - Accent5 12 2 2" xfId="710"/>
    <cellStyle name="20% - Accent5 12 3" xfId="711"/>
    <cellStyle name="20% - Accent5 13" xfId="712"/>
    <cellStyle name="20% - Accent5 13 2" xfId="713"/>
    <cellStyle name="20% - Accent5 13 2 2" xfId="714"/>
    <cellStyle name="20% - Accent5 13 3" xfId="715"/>
    <cellStyle name="20% - Accent5 14" xfId="716"/>
    <cellStyle name="20% - Accent5 14 2" xfId="717"/>
    <cellStyle name="20% - Accent5 14 2 2" xfId="718"/>
    <cellStyle name="20% - Accent5 14 3" xfId="719"/>
    <cellStyle name="20% - Accent5 15" xfId="720"/>
    <cellStyle name="20% - Accent5 15 2" xfId="721"/>
    <cellStyle name="20% - Accent5 15 2 2" xfId="722"/>
    <cellStyle name="20% - Accent5 15 3" xfId="723"/>
    <cellStyle name="20% - Accent5 16" xfId="724"/>
    <cellStyle name="20% - Accent5 16 2" xfId="725"/>
    <cellStyle name="20% - Accent5 16 2 2" xfId="726"/>
    <cellStyle name="20% - Accent5 16 3" xfId="727"/>
    <cellStyle name="20% - Accent5 17" xfId="728"/>
    <cellStyle name="20% - Accent5 17 2" xfId="729"/>
    <cellStyle name="20% - Accent5 17 2 2" xfId="730"/>
    <cellStyle name="20% - Accent5 17 3" xfId="731"/>
    <cellStyle name="20% - Accent5 18" xfId="732"/>
    <cellStyle name="20% - Accent5 18 2" xfId="733"/>
    <cellStyle name="20% - Accent5 18 2 2" xfId="734"/>
    <cellStyle name="20% - Accent5 18 3" xfId="735"/>
    <cellStyle name="20% - Accent5 19" xfId="736"/>
    <cellStyle name="20% - Accent5 19 2" xfId="737"/>
    <cellStyle name="20% - Accent5 2" xfId="738"/>
    <cellStyle name="20% - Accent5 2 10" xfId="739"/>
    <cellStyle name="20% - Accent5 2 11" xfId="740"/>
    <cellStyle name="20% - Accent5 2 2" xfId="741"/>
    <cellStyle name="20% - Accent5 2 2 2" xfId="742"/>
    <cellStyle name="20% - Accent5 2 2 2 2" xfId="743"/>
    <cellStyle name="20% - Accent5 2 2 2 2 2" xfId="744"/>
    <cellStyle name="20% - Accent5 2 2 2 3" xfId="745"/>
    <cellStyle name="20% - Accent5 2 2 3" xfId="746"/>
    <cellStyle name="20% - Accent5 2 2 3 2" xfId="747"/>
    <cellStyle name="20% - Accent5 2 2 4" xfId="748"/>
    <cellStyle name="20% - Accent5 2 3" xfId="749"/>
    <cellStyle name="20% - Accent5 2 3 2" xfId="750"/>
    <cellStyle name="20% - Accent5 2 3 2 2" xfId="751"/>
    <cellStyle name="20% - Accent5 2 3 3" xfId="752"/>
    <cellStyle name="20% - Accent5 2 4" xfId="753"/>
    <cellStyle name="20% - Accent5 2 4 2" xfId="754"/>
    <cellStyle name="20% - Accent5 2 4 2 2" xfId="755"/>
    <cellStyle name="20% - Accent5 2 4 3" xfId="756"/>
    <cellStyle name="20% - Accent5 2 5" xfId="757"/>
    <cellStyle name="20% - Accent5 2 6" xfId="758"/>
    <cellStyle name="20% - Accent5 2 7" xfId="759"/>
    <cellStyle name="20% - Accent5 2 8" xfId="760"/>
    <cellStyle name="20% - Accent5 2 8 2" xfId="761"/>
    <cellStyle name="20% - Accent5 2 9" xfId="762"/>
    <cellStyle name="20% - Accent5 20" xfId="763"/>
    <cellStyle name="20% - Accent5 20 2" xfId="764"/>
    <cellStyle name="20% - Accent5 21" xfId="765"/>
    <cellStyle name="20% - Accent5 22" xfId="766"/>
    <cellStyle name="20% - Accent5 3" xfId="767"/>
    <cellStyle name="20% - Accent5 3 2" xfId="768"/>
    <cellStyle name="20% - Accent5 3 2 2" xfId="769"/>
    <cellStyle name="20% - Accent5 3 2 2 2" xfId="770"/>
    <cellStyle name="20% - Accent5 3 2 2 2 2" xfId="771"/>
    <cellStyle name="20% - Accent5 3 2 2 3" xfId="772"/>
    <cellStyle name="20% - Accent5 3 2 3" xfId="773"/>
    <cellStyle name="20% - Accent5 3 2 3 2" xfId="774"/>
    <cellStyle name="20% - Accent5 3 2 4" xfId="775"/>
    <cellStyle name="20% - Accent5 3 3" xfId="776"/>
    <cellStyle name="20% - Accent5 3 3 2" xfId="777"/>
    <cellStyle name="20% - Accent5 3 3 2 2" xfId="778"/>
    <cellStyle name="20% - Accent5 3 3 3" xfId="779"/>
    <cellStyle name="20% - Accent5 3 4" xfId="780"/>
    <cellStyle name="20% - Accent5 3 4 2" xfId="781"/>
    <cellStyle name="20% - Accent5 3 4 2 2" xfId="782"/>
    <cellStyle name="20% - Accent5 3 4 3" xfId="783"/>
    <cellStyle name="20% - Accent5 3 5" xfId="784"/>
    <cellStyle name="20% - Accent5 3 5 2" xfId="785"/>
    <cellStyle name="20% - Accent5 3 6" xfId="786"/>
    <cellStyle name="20% - Accent5 3 7" xfId="787"/>
    <cellStyle name="20% - Accent5 3 8" xfId="788"/>
    <cellStyle name="20% - Accent5 4" xfId="789"/>
    <cellStyle name="20% - Accent5 4 2" xfId="790"/>
    <cellStyle name="20% - Accent5 4 2 2" xfId="791"/>
    <cellStyle name="20% - Accent5 4 2 2 2" xfId="792"/>
    <cellStyle name="20% - Accent5 4 2 2 2 2" xfId="793"/>
    <cellStyle name="20% - Accent5 4 2 2 3" xfId="794"/>
    <cellStyle name="20% - Accent5 4 2 3" xfId="795"/>
    <cellStyle name="20% - Accent5 4 2 3 2" xfId="796"/>
    <cellStyle name="20% - Accent5 4 2 4" xfId="797"/>
    <cellStyle name="20% - Accent5 4 3" xfId="798"/>
    <cellStyle name="20% - Accent5 4 3 2" xfId="799"/>
    <cellStyle name="20% - Accent5 4 3 2 2" xfId="800"/>
    <cellStyle name="20% - Accent5 4 3 3" xfId="801"/>
    <cellStyle name="20% - Accent5 4 4" xfId="802"/>
    <cellStyle name="20% - Accent5 4 4 2" xfId="803"/>
    <cellStyle name="20% - Accent5 4 4 2 2" xfId="804"/>
    <cellStyle name="20% - Accent5 4 4 3" xfId="805"/>
    <cellStyle name="20% - Accent5 4 5" xfId="806"/>
    <cellStyle name="20% - Accent5 4 5 2" xfId="807"/>
    <cellStyle name="20% - Accent5 4 6" xfId="808"/>
    <cellStyle name="20% - Accent5 4 7" xfId="809"/>
    <cellStyle name="20% - Accent5 4 8" xfId="810"/>
    <cellStyle name="20% - Accent5 5" xfId="811"/>
    <cellStyle name="20% - Accent5 5 2" xfId="812"/>
    <cellStyle name="20% - Accent5 5 2 2" xfId="813"/>
    <cellStyle name="20% - Accent5 5 2 2 2" xfId="814"/>
    <cellStyle name="20% - Accent5 5 2 2 2 2" xfId="815"/>
    <cellStyle name="20% - Accent5 5 2 2 3" xfId="816"/>
    <cellStyle name="20% - Accent5 5 2 3" xfId="817"/>
    <cellStyle name="20% - Accent5 5 2 3 2" xfId="818"/>
    <cellStyle name="20% - Accent5 5 2 4" xfId="819"/>
    <cellStyle name="20% - Accent5 5 3" xfId="820"/>
    <cellStyle name="20% - Accent5 5 3 2" xfId="821"/>
    <cellStyle name="20% - Accent5 5 3 2 2" xfId="822"/>
    <cellStyle name="20% - Accent5 5 3 3" xfId="823"/>
    <cellStyle name="20% - Accent5 5 4" xfId="824"/>
    <cellStyle name="20% - Accent5 5 4 2" xfId="825"/>
    <cellStyle name="20% - Accent5 5 4 2 2" xfId="826"/>
    <cellStyle name="20% - Accent5 5 4 3" xfId="827"/>
    <cellStyle name="20% - Accent5 5 5" xfId="828"/>
    <cellStyle name="20% - Accent5 5 5 2" xfId="829"/>
    <cellStyle name="20% - Accent5 5 6" xfId="830"/>
    <cellStyle name="20% - Accent5 5 7" xfId="831"/>
    <cellStyle name="20% - Accent5 5 8" xfId="832"/>
    <cellStyle name="20% - Accent5 6" xfId="833"/>
    <cellStyle name="20% - Accent5 6 2" xfId="834"/>
    <cellStyle name="20% - Accent5 6 2 2" xfId="835"/>
    <cellStyle name="20% - Accent5 6 2 2 2" xfId="836"/>
    <cellStyle name="20% - Accent5 6 2 2 2 2" xfId="837"/>
    <cellStyle name="20% - Accent5 6 2 2 3" xfId="838"/>
    <cellStyle name="20% - Accent5 6 2 3" xfId="839"/>
    <cellStyle name="20% - Accent5 6 2 3 2" xfId="840"/>
    <cellStyle name="20% - Accent5 6 2 4" xfId="841"/>
    <cellStyle name="20% - Accent5 6 3" xfId="842"/>
    <cellStyle name="20% - Accent5 6 3 2" xfId="843"/>
    <cellStyle name="20% - Accent5 6 3 2 2" xfId="844"/>
    <cellStyle name="20% - Accent5 6 3 3" xfId="845"/>
    <cellStyle name="20% - Accent5 6 4" xfId="846"/>
    <cellStyle name="20% - Accent5 6 4 2" xfId="847"/>
    <cellStyle name="20% - Accent5 6 4 2 2" xfId="848"/>
    <cellStyle name="20% - Accent5 6 4 3" xfId="849"/>
    <cellStyle name="20% - Accent5 6 5" xfId="850"/>
    <cellStyle name="20% - Accent5 6 5 2" xfId="851"/>
    <cellStyle name="20% - Accent5 6 6" xfId="852"/>
    <cellStyle name="20% - Accent5 6 7" xfId="853"/>
    <cellStyle name="20% - Accent5 6 8" xfId="854"/>
    <cellStyle name="20% - Accent5 7" xfId="855"/>
    <cellStyle name="20% - Accent5 7 2" xfId="856"/>
    <cellStyle name="20% - Accent5 7 2 2" xfId="857"/>
    <cellStyle name="20% - Accent5 7 3" xfId="858"/>
    <cellStyle name="20% - Accent5 8" xfId="859"/>
    <cellStyle name="20% - Accent5 8 2" xfId="860"/>
    <cellStyle name="20% - Accent5 8 2 2" xfId="861"/>
    <cellStyle name="20% - Accent5 8 3" xfId="862"/>
    <cellStyle name="20% - Accent5 9" xfId="863"/>
    <cellStyle name="20% - Accent5 9 2" xfId="864"/>
    <cellStyle name="20% - Accent5 9 2 2" xfId="865"/>
    <cellStyle name="20% - Accent5 9 3" xfId="866"/>
    <cellStyle name="20% - Accent6 10" xfId="867"/>
    <cellStyle name="20% - Accent6 10 2" xfId="868"/>
    <cellStyle name="20% - Accent6 10 2 2" xfId="869"/>
    <cellStyle name="20% - Accent6 10 3" xfId="870"/>
    <cellStyle name="20% - Accent6 11" xfId="871"/>
    <cellStyle name="20% - Accent6 11 2" xfId="872"/>
    <cellStyle name="20% - Accent6 11 2 2" xfId="873"/>
    <cellStyle name="20% - Accent6 11 3" xfId="874"/>
    <cellStyle name="20% - Accent6 12" xfId="875"/>
    <cellStyle name="20% - Accent6 12 2" xfId="876"/>
    <cellStyle name="20% - Accent6 12 2 2" xfId="877"/>
    <cellStyle name="20% - Accent6 12 3" xfId="878"/>
    <cellStyle name="20% - Accent6 13" xfId="879"/>
    <cellStyle name="20% - Accent6 13 2" xfId="880"/>
    <cellStyle name="20% - Accent6 13 2 2" xfId="881"/>
    <cellStyle name="20% - Accent6 13 3" xfId="882"/>
    <cellStyle name="20% - Accent6 14" xfId="883"/>
    <cellStyle name="20% - Accent6 14 2" xfId="884"/>
    <cellStyle name="20% - Accent6 14 2 2" xfId="885"/>
    <cellStyle name="20% - Accent6 14 3" xfId="886"/>
    <cellStyle name="20% - Accent6 15" xfId="887"/>
    <cellStyle name="20% - Accent6 15 2" xfId="888"/>
    <cellStyle name="20% - Accent6 15 2 2" xfId="889"/>
    <cellStyle name="20% - Accent6 15 3" xfId="890"/>
    <cellStyle name="20% - Accent6 16" xfId="891"/>
    <cellStyle name="20% - Accent6 16 2" xfId="892"/>
    <cellStyle name="20% - Accent6 16 2 2" xfId="893"/>
    <cellStyle name="20% - Accent6 16 3" xfId="894"/>
    <cellStyle name="20% - Accent6 17" xfId="895"/>
    <cellStyle name="20% - Accent6 17 2" xfId="896"/>
    <cellStyle name="20% - Accent6 17 2 2" xfId="897"/>
    <cellStyle name="20% - Accent6 17 3" xfId="898"/>
    <cellStyle name="20% - Accent6 18" xfId="899"/>
    <cellStyle name="20% - Accent6 18 2" xfId="900"/>
    <cellStyle name="20% - Accent6 18 2 2" xfId="901"/>
    <cellStyle name="20% - Accent6 18 3" xfId="902"/>
    <cellStyle name="20% - Accent6 19" xfId="903"/>
    <cellStyle name="20% - Accent6 19 2" xfId="904"/>
    <cellStyle name="20% - Accent6 2" xfId="905"/>
    <cellStyle name="20% - Accent6 2 10" xfId="906"/>
    <cellStyle name="20% - Accent6 2 11" xfId="907"/>
    <cellStyle name="20% - Accent6 2 2" xfId="908"/>
    <cellStyle name="20% - Accent6 2 2 2" xfId="909"/>
    <cellStyle name="20% - Accent6 2 2 2 2" xfId="910"/>
    <cellStyle name="20% - Accent6 2 2 2 2 2" xfId="911"/>
    <cellStyle name="20% - Accent6 2 2 2 3" xfId="912"/>
    <cellStyle name="20% - Accent6 2 2 3" xfId="913"/>
    <cellStyle name="20% - Accent6 2 2 3 2" xfId="914"/>
    <cellStyle name="20% - Accent6 2 2 4" xfId="915"/>
    <cellStyle name="20% - Accent6 2 3" xfId="916"/>
    <cellStyle name="20% - Accent6 2 3 2" xfId="917"/>
    <cellStyle name="20% - Accent6 2 3 2 2" xfId="918"/>
    <cellStyle name="20% - Accent6 2 3 3" xfId="919"/>
    <cellStyle name="20% - Accent6 2 4" xfId="920"/>
    <cellStyle name="20% - Accent6 2 4 2" xfId="921"/>
    <cellStyle name="20% - Accent6 2 4 2 2" xfId="922"/>
    <cellStyle name="20% - Accent6 2 4 3" xfId="923"/>
    <cellStyle name="20% - Accent6 2 5" xfId="924"/>
    <cellStyle name="20% - Accent6 2 6" xfId="925"/>
    <cellStyle name="20% - Accent6 2 7" xfId="926"/>
    <cellStyle name="20% - Accent6 2 8" xfId="927"/>
    <cellStyle name="20% - Accent6 2 8 2" xfId="928"/>
    <cellStyle name="20% - Accent6 2 9" xfId="929"/>
    <cellStyle name="20% - Accent6 20" xfId="930"/>
    <cellStyle name="20% - Accent6 20 2" xfId="931"/>
    <cellStyle name="20% - Accent6 21" xfId="932"/>
    <cellStyle name="20% - Accent6 22" xfId="933"/>
    <cellStyle name="20% - Accent6 3" xfId="934"/>
    <cellStyle name="20% - Accent6 3 2" xfId="935"/>
    <cellStyle name="20% - Accent6 3 2 2" xfId="936"/>
    <cellStyle name="20% - Accent6 3 2 2 2" xfId="937"/>
    <cellStyle name="20% - Accent6 3 2 2 2 2" xfId="938"/>
    <cellStyle name="20% - Accent6 3 2 2 3" xfId="939"/>
    <cellStyle name="20% - Accent6 3 2 3" xfId="940"/>
    <cellStyle name="20% - Accent6 3 2 3 2" xfId="941"/>
    <cellStyle name="20% - Accent6 3 2 4" xfId="942"/>
    <cellStyle name="20% - Accent6 3 3" xfId="943"/>
    <cellStyle name="20% - Accent6 3 3 2" xfId="944"/>
    <cellStyle name="20% - Accent6 3 3 2 2" xfId="945"/>
    <cellStyle name="20% - Accent6 3 3 3" xfId="946"/>
    <cellStyle name="20% - Accent6 3 4" xfId="947"/>
    <cellStyle name="20% - Accent6 3 4 2" xfId="948"/>
    <cellStyle name="20% - Accent6 3 4 2 2" xfId="949"/>
    <cellStyle name="20% - Accent6 3 4 3" xfId="950"/>
    <cellStyle name="20% - Accent6 3 5" xfId="951"/>
    <cellStyle name="20% - Accent6 3 5 2" xfId="952"/>
    <cellStyle name="20% - Accent6 3 6" xfId="953"/>
    <cellStyle name="20% - Accent6 3 7" xfId="954"/>
    <cellStyle name="20% - Accent6 3 8" xfId="955"/>
    <cellStyle name="20% - Accent6 4" xfId="956"/>
    <cellStyle name="20% - Accent6 4 2" xfId="957"/>
    <cellStyle name="20% - Accent6 4 2 2" xfId="958"/>
    <cellStyle name="20% - Accent6 4 2 2 2" xfId="959"/>
    <cellStyle name="20% - Accent6 4 2 2 2 2" xfId="960"/>
    <cellStyle name="20% - Accent6 4 2 2 3" xfId="961"/>
    <cellStyle name="20% - Accent6 4 2 3" xfId="962"/>
    <cellStyle name="20% - Accent6 4 2 3 2" xfId="963"/>
    <cellStyle name="20% - Accent6 4 2 4" xfId="964"/>
    <cellStyle name="20% - Accent6 4 3" xfId="965"/>
    <cellStyle name="20% - Accent6 4 3 2" xfId="966"/>
    <cellStyle name="20% - Accent6 4 3 2 2" xfId="967"/>
    <cellStyle name="20% - Accent6 4 3 3" xfId="968"/>
    <cellStyle name="20% - Accent6 4 4" xfId="969"/>
    <cellStyle name="20% - Accent6 4 4 2" xfId="970"/>
    <cellStyle name="20% - Accent6 4 4 2 2" xfId="971"/>
    <cellStyle name="20% - Accent6 4 4 3" xfId="972"/>
    <cellStyle name="20% - Accent6 4 5" xfId="973"/>
    <cellStyle name="20% - Accent6 4 5 2" xfId="974"/>
    <cellStyle name="20% - Accent6 4 6" xfId="975"/>
    <cellStyle name="20% - Accent6 4 7" xfId="976"/>
    <cellStyle name="20% - Accent6 4 8" xfId="977"/>
    <cellStyle name="20% - Accent6 5" xfId="978"/>
    <cellStyle name="20% - Accent6 5 2" xfId="979"/>
    <cellStyle name="20% - Accent6 5 2 2" xfId="980"/>
    <cellStyle name="20% - Accent6 5 2 2 2" xfId="981"/>
    <cellStyle name="20% - Accent6 5 2 2 2 2" xfId="982"/>
    <cellStyle name="20% - Accent6 5 2 2 3" xfId="983"/>
    <cellStyle name="20% - Accent6 5 2 3" xfId="984"/>
    <cellStyle name="20% - Accent6 5 2 3 2" xfId="985"/>
    <cellStyle name="20% - Accent6 5 2 4" xfId="986"/>
    <cellStyle name="20% - Accent6 5 3" xfId="987"/>
    <cellStyle name="20% - Accent6 5 3 2" xfId="988"/>
    <cellStyle name="20% - Accent6 5 3 2 2" xfId="989"/>
    <cellStyle name="20% - Accent6 5 3 3" xfId="990"/>
    <cellStyle name="20% - Accent6 5 4" xfId="991"/>
    <cellStyle name="20% - Accent6 5 4 2" xfId="992"/>
    <cellStyle name="20% - Accent6 5 4 2 2" xfId="993"/>
    <cellStyle name="20% - Accent6 5 4 3" xfId="994"/>
    <cellStyle name="20% - Accent6 5 5" xfId="995"/>
    <cellStyle name="20% - Accent6 5 5 2" xfId="996"/>
    <cellStyle name="20% - Accent6 5 6" xfId="997"/>
    <cellStyle name="20% - Accent6 5 7" xfId="998"/>
    <cellStyle name="20% - Accent6 5 8" xfId="999"/>
    <cellStyle name="20% - Accent6 6" xfId="1000"/>
    <cellStyle name="20% - Accent6 6 2" xfId="1001"/>
    <cellStyle name="20% - Accent6 6 2 2" xfId="1002"/>
    <cellStyle name="20% - Accent6 6 2 2 2" xfId="1003"/>
    <cellStyle name="20% - Accent6 6 2 2 2 2" xfId="1004"/>
    <cellStyle name="20% - Accent6 6 2 2 3" xfId="1005"/>
    <cellStyle name="20% - Accent6 6 2 3" xfId="1006"/>
    <cellStyle name="20% - Accent6 6 2 3 2" xfId="1007"/>
    <cellStyle name="20% - Accent6 6 2 4" xfId="1008"/>
    <cellStyle name="20% - Accent6 6 3" xfId="1009"/>
    <cellStyle name="20% - Accent6 6 3 2" xfId="1010"/>
    <cellStyle name="20% - Accent6 6 3 2 2" xfId="1011"/>
    <cellStyle name="20% - Accent6 6 3 3" xfId="1012"/>
    <cellStyle name="20% - Accent6 6 4" xfId="1013"/>
    <cellStyle name="20% - Accent6 6 4 2" xfId="1014"/>
    <cellStyle name="20% - Accent6 6 4 2 2" xfId="1015"/>
    <cellStyle name="20% - Accent6 6 4 3" xfId="1016"/>
    <cellStyle name="20% - Accent6 6 5" xfId="1017"/>
    <cellStyle name="20% - Accent6 6 5 2" xfId="1018"/>
    <cellStyle name="20% - Accent6 6 6" xfId="1019"/>
    <cellStyle name="20% - Accent6 6 7" xfId="1020"/>
    <cellStyle name="20% - Accent6 6 8" xfId="1021"/>
    <cellStyle name="20% - Accent6 7" xfId="1022"/>
    <cellStyle name="20% - Accent6 7 2" xfId="1023"/>
    <cellStyle name="20% - Accent6 7 2 2" xfId="1024"/>
    <cellStyle name="20% - Accent6 7 3" xfId="1025"/>
    <cellStyle name="20% - Accent6 8" xfId="1026"/>
    <cellStyle name="20% - Accent6 8 2" xfId="1027"/>
    <cellStyle name="20% - Accent6 8 2 2" xfId="1028"/>
    <cellStyle name="20% - Accent6 8 3" xfId="1029"/>
    <cellStyle name="20% - Accent6 9" xfId="1030"/>
    <cellStyle name="20% - Accent6 9 2" xfId="1031"/>
    <cellStyle name="20% - Accent6 9 2 2" xfId="1032"/>
    <cellStyle name="20% - Accent6 9 3" xfId="1033"/>
    <cellStyle name="20% - Accent1 30" xfId="1034"/>
    <cellStyle name="20% - Accent2 30" xfId="1035"/>
    <cellStyle name="20% - Accent3 30" xfId="1036"/>
    <cellStyle name="20% - Accent4 30" xfId="1037"/>
    <cellStyle name="20% - Accent5 30" xfId="1038"/>
    <cellStyle name="20% - Accent6 30" xfId="1039"/>
    <cellStyle name="20% - 輔色1" xfId="1040"/>
    <cellStyle name="20% - 輔色2" xfId="1041"/>
    <cellStyle name="20% - 輔色3" xfId="1042"/>
    <cellStyle name="20% - 輔色4" xfId="1043"/>
    <cellStyle name="20% - 輔色5" xfId="1044"/>
    <cellStyle name="20% - 輔色6" xfId="1045"/>
    <cellStyle name="40% - Accent1 10" xfId="1046"/>
    <cellStyle name="40% - Accent1 10 2" xfId="1047"/>
    <cellStyle name="40% - Accent1 10 2 2" xfId="1048"/>
    <cellStyle name="40% - Accent1 10 3" xfId="1049"/>
    <cellStyle name="40% - Accent1 11" xfId="1050"/>
    <cellStyle name="40% - Accent1 11 2" xfId="1051"/>
    <cellStyle name="40% - Accent1 11 2 2" xfId="1052"/>
    <cellStyle name="40% - Accent1 11 3" xfId="1053"/>
    <cellStyle name="40% - Accent1 12" xfId="1054"/>
    <cellStyle name="40% - Accent1 12 2" xfId="1055"/>
    <cellStyle name="40% - Accent1 12 2 2" xfId="1056"/>
    <cellStyle name="40% - Accent1 12 3" xfId="1057"/>
    <cellStyle name="40% - Accent1 13" xfId="1058"/>
    <cellStyle name="40% - Accent1 13 2" xfId="1059"/>
    <cellStyle name="40% - Accent1 13 2 2" xfId="1060"/>
    <cellStyle name="40% - Accent1 13 3" xfId="1061"/>
    <cellStyle name="40% - Accent1 14" xfId="1062"/>
    <cellStyle name="40% - Accent1 14 2" xfId="1063"/>
    <cellStyle name="40% - Accent1 14 2 2" xfId="1064"/>
    <cellStyle name="40% - Accent1 14 3" xfId="1065"/>
    <cellStyle name="40% - Accent1 15" xfId="1066"/>
    <cellStyle name="40% - Accent1 15 2" xfId="1067"/>
    <cellStyle name="40% - Accent1 15 2 2" xfId="1068"/>
    <cellStyle name="40% - Accent1 15 3" xfId="1069"/>
    <cellStyle name="40% - Accent1 16" xfId="1070"/>
    <cellStyle name="40% - Accent1 16 2" xfId="1071"/>
    <cellStyle name="40% - Accent1 16 2 2" xfId="1072"/>
    <cellStyle name="40% - Accent1 16 3" xfId="1073"/>
    <cellStyle name="40% - Accent1 17" xfId="1074"/>
    <cellStyle name="40% - Accent1 17 2" xfId="1075"/>
    <cellStyle name="40% - Accent1 17 2 2" xfId="1076"/>
    <cellStyle name="40% - Accent1 17 3" xfId="1077"/>
    <cellStyle name="40% - Accent1 18" xfId="1078"/>
    <cellStyle name="40% - Accent1 18 2" xfId="1079"/>
    <cellStyle name="40% - Accent1 18 2 2" xfId="1080"/>
    <cellStyle name="40% - Accent1 18 3" xfId="1081"/>
    <cellStyle name="40% - Accent1 19" xfId="1082"/>
    <cellStyle name="40% - Accent1 19 2" xfId="1083"/>
    <cellStyle name="40% - Accent1 2" xfId="1084"/>
    <cellStyle name="40% - Accent1 2 10" xfId="1085"/>
    <cellStyle name="40% - Accent1 2 11" xfId="1086"/>
    <cellStyle name="40% - Accent1 2 2" xfId="1087"/>
    <cellStyle name="40% - Accent1 2 2 2" xfId="1088"/>
    <cellStyle name="40% - Accent1 2 2 2 2" xfId="1089"/>
    <cellStyle name="40% - Accent1 2 2 2 2 2" xfId="1090"/>
    <cellStyle name="40% - Accent1 2 2 2 3" xfId="1091"/>
    <cellStyle name="40% - Accent1 2 2 3" xfId="1092"/>
    <cellStyle name="40% - Accent1 2 2 3 2" xfId="1093"/>
    <cellStyle name="40% - Accent1 2 2 4" xfId="1094"/>
    <cellStyle name="40% - Accent1 2 3" xfId="1095"/>
    <cellStyle name="40% - Accent1 2 3 2" xfId="1096"/>
    <cellStyle name="40% - Accent1 2 3 2 2" xfId="1097"/>
    <cellStyle name="40% - Accent1 2 3 3" xfId="1098"/>
    <cellStyle name="40% - Accent1 2 4" xfId="1099"/>
    <cellStyle name="40% - Accent1 2 4 2" xfId="1100"/>
    <cellStyle name="40% - Accent1 2 4 2 2" xfId="1101"/>
    <cellStyle name="40% - Accent1 2 4 3" xfId="1102"/>
    <cellStyle name="40% - Accent1 2 5" xfId="1103"/>
    <cellStyle name="40% - Accent1 2 6" xfId="1104"/>
    <cellStyle name="40% - Accent1 2 7" xfId="1105"/>
    <cellStyle name="40% - Accent1 2 8" xfId="1106"/>
    <cellStyle name="40% - Accent1 2 8 2" xfId="1107"/>
    <cellStyle name="40% - Accent1 2 9" xfId="1108"/>
    <cellStyle name="40% - Accent1 20" xfId="1109"/>
    <cellStyle name="40% - Accent1 20 2" xfId="1110"/>
    <cellStyle name="40% - Accent1 21" xfId="1111"/>
    <cellStyle name="40% - Accent1 22" xfId="1112"/>
    <cellStyle name="40% - Accent1 3" xfId="1113"/>
    <cellStyle name="40% - Accent1 3 2" xfId="1114"/>
    <cellStyle name="40% - Accent1 3 2 2" xfId="1115"/>
    <cellStyle name="40% - Accent1 3 2 2 2" xfId="1116"/>
    <cellStyle name="40% - Accent1 3 2 2 2 2" xfId="1117"/>
    <cellStyle name="40% - Accent1 3 2 2 3" xfId="1118"/>
    <cellStyle name="40% - Accent1 3 2 3" xfId="1119"/>
    <cellStyle name="40% - Accent1 3 2 3 2" xfId="1120"/>
    <cellStyle name="40% - Accent1 3 2 4" xfId="1121"/>
    <cellStyle name="40% - Accent1 3 3" xfId="1122"/>
    <cellStyle name="40% - Accent1 3 3 2" xfId="1123"/>
    <cellStyle name="40% - Accent1 3 3 2 2" xfId="1124"/>
    <cellStyle name="40% - Accent1 3 3 3" xfId="1125"/>
    <cellStyle name="40% - Accent1 3 4" xfId="1126"/>
    <cellStyle name="40% - Accent1 3 4 2" xfId="1127"/>
    <cellStyle name="40% - Accent1 3 4 2 2" xfId="1128"/>
    <cellStyle name="40% - Accent1 3 4 3" xfId="1129"/>
    <cellStyle name="40% - Accent1 3 5" xfId="1130"/>
    <cellStyle name="40% - Accent1 3 5 2" xfId="1131"/>
    <cellStyle name="40% - Accent1 3 6" xfId="1132"/>
    <cellStyle name="40% - Accent1 3 7" xfId="1133"/>
    <cellStyle name="40% - Accent1 3 8" xfId="1134"/>
    <cellStyle name="40% - Accent1 4" xfId="1135"/>
    <cellStyle name="40% - Accent1 4 2" xfId="1136"/>
    <cellStyle name="40% - Accent1 4 2 2" xfId="1137"/>
    <cellStyle name="40% - Accent1 4 2 2 2" xfId="1138"/>
    <cellStyle name="40% - Accent1 4 2 2 2 2" xfId="1139"/>
    <cellStyle name="40% - Accent1 4 2 2 3" xfId="1140"/>
    <cellStyle name="40% - Accent1 4 2 3" xfId="1141"/>
    <cellStyle name="40% - Accent1 4 2 3 2" xfId="1142"/>
    <cellStyle name="40% - Accent1 4 2 4" xfId="1143"/>
    <cellStyle name="40% - Accent1 4 3" xfId="1144"/>
    <cellStyle name="40% - Accent1 4 3 2" xfId="1145"/>
    <cellStyle name="40% - Accent1 4 3 2 2" xfId="1146"/>
    <cellStyle name="40% - Accent1 4 3 3" xfId="1147"/>
    <cellStyle name="40% - Accent1 4 4" xfId="1148"/>
    <cellStyle name="40% - Accent1 4 4 2" xfId="1149"/>
    <cellStyle name="40% - Accent1 4 4 2 2" xfId="1150"/>
    <cellStyle name="40% - Accent1 4 4 3" xfId="1151"/>
    <cellStyle name="40% - Accent1 4 5" xfId="1152"/>
    <cellStyle name="40% - Accent1 4 5 2" xfId="1153"/>
    <cellStyle name="40% - Accent1 4 6" xfId="1154"/>
    <cellStyle name="40% - Accent1 4 7" xfId="1155"/>
    <cellStyle name="40% - Accent1 4 8" xfId="1156"/>
    <cellStyle name="40% - Accent1 5" xfId="1157"/>
    <cellStyle name="40% - Accent1 5 2" xfId="1158"/>
    <cellStyle name="40% - Accent1 5 2 2" xfId="1159"/>
    <cellStyle name="40% - Accent1 5 2 2 2" xfId="1160"/>
    <cellStyle name="40% - Accent1 5 2 2 2 2" xfId="1161"/>
    <cellStyle name="40% - Accent1 5 2 2 3" xfId="1162"/>
    <cellStyle name="40% - Accent1 5 2 3" xfId="1163"/>
    <cellStyle name="40% - Accent1 5 2 3 2" xfId="1164"/>
    <cellStyle name="40% - Accent1 5 2 4" xfId="1165"/>
    <cellStyle name="40% - Accent1 5 3" xfId="1166"/>
    <cellStyle name="40% - Accent1 5 3 2" xfId="1167"/>
    <cellStyle name="40% - Accent1 5 3 2 2" xfId="1168"/>
    <cellStyle name="40% - Accent1 5 3 3" xfId="1169"/>
    <cellStyle name="40% - Accent1 5 4" xfId="1170"/>
    <cellStyle name="40% - Accent1 5 4 2" xfId="1171"/>
    <cellStyle name="40% - Accent1 5 4 2 2" xfId="1172"/>
    <cellStyle name="40% - Accent1 5 4 3" xfId="1173"/>
    <cellStyle name="40% - Accent1 5 5" xfId="1174"/>
    <cellStyle name="40% - Accent1 5 5 2" xfId="1175"/>
    <cellStyle name="40% - Accent1 5 6" xfId="1176"/>
    <cellStyle name="40% - Accent1 5 7" xfId="1177"/>
    <cellStyle name="40% - Accent1 5 8" xfId="1178"/>
    <cellStyle name="40% - Accent1 6" xfId="1179"/>
    <cellStyle name="40% - Accent1 6 2" xfId="1180"/>
    <cellStyle name="40% - Accent1 6 2 2" xfId="1181"/>
    <cellStyle name="40% - Accent1 6 2 2 2" xfId="1182"/>
    <cellStyle name="40% - Accent1 6 2 2 2 2" xfId="1183"/>
    <cellStyle name="40% - Accent1 6 2 2 3" xfId="1184"/>
    <cellStyle name="40% - Accent1 6 2 3" xfId="1185"/>
    <cellStyle name="40% - Accent1 6 2 3 2" xfId="1186"/>
    <cellStyle name="40% - Accent1 6 2 4" xfId="1187"/>
    <cellStyle name="40% - Accent1 6 3" xfId="1188"/>
    <cellStyle name="40% - Accent1 6 3 2" xfId="1189"/>
    <cellStyle name="40% - Accent1 6 3 2 2" xfId="1190"/>
    <cellStyle name="40% - Accent1 6 3 3" xfId="1191"/>
    <cellStyle name="40% - Accent1 6 4" xfId="1192"/>
    <cellStyle name="40% - Accent1 6 4 2" xfId="1193"/>
    <cellStyle name="40% - Accent1 6 4 2 2" xfId="1194"/>
    <cellStyle name="40% - Accent1 6 4 3" xfId="1195"/>
    <cellStyle name="40% - Accent1 6 5" xfId="1196"/>
    <cellStyle name="40% - Accent1 6 5 2" xfId="1197"/>
    <cellStyle name="40% - Accent1 6 6" xfId="1198"/>
    <cellStyle name="40% - Accent1 6 7" xfId="1199"/>
    <cellStyle name="40% - Accent1 6 8" xfId="1200"/>
    <cellStyle name="40% - Accent1 7" xfId="1201"/>
    <cellStyle name="40% - Accent1 7 2" xfId="1202"/>
    <cellStyle name="40% - Accent1 7 2 2" xfId="1203"/>
    <cellStyle name="40% - Accent1 7 3" xfId="1204"/>
    <cellStyle name="40% - Accent1 8" xfId="1205"/>
    <cellStyle name="40% - Accent1 8 2" xfId="1206"/>
    <cellStyle name="40% - Accent1 8 2 2" xfId="1207"/>
    <cellStyle name="40% - Accent1 8 3" xfId="1208"/>
    <cellStyle name="40% - Accent1 9" xfId="1209"/>
    <cellStyle name="40% - Accent1 9 2" xfId="1210"/>
    <cellStyle name="40% - Accent1 9 2 2" xfId="1211"/>
    <cellStyle name="40% - Accent1 9 3" xfId="1212"/>
    <cellStyle name="40% - Accent2 10" xfId="1213"/>
    <cellStyle name="40% - Accent2 10 2" xfId="1214"/>
    <cellStyle name="40% - Accent2 10 2 2" xfId="1215"/>
    <cellStyle name="40% - Accent2 10 3" xfId="1216"/>
    <cellStyle name="40% - Accent2 11" xfId="1217"/>
    <cellStyle name="40% - Accent2 11 2" xfId="1218"/>
    <cellStyle name="40% - Accent2 11 2 2" xfId="1219"/>
    <cellStyle name="40% - Accent2 11 3" xfId="1220"/>
    <cellStyle name="40% - Accent2 12" xfId="1221"/>
    <cellStyle name="40% - Accent2 12 2" xfId="1222"/>
    <cellStyle name="40% - Accent2 12 2 2" xfId="1223"/>
    <cellStyle name="40% - Accent2 12 3" xfId="1224"/>
    <cellStyle name="40% - Accent2 13" xfId="1225"/>
    <cellStyle name="40% - Accent2 13 2" xfId="1226"/>
    <cellStyle name="40% - Accent2 13 2 2" xfId="1227"/>
    <cellStyle name="40% - Accent2 13 3" xfId="1228"/>
    <cellStyle name="40% - Accent2 14" xfId="1229"/>
    <cellStyle name="40% - Accent2 14 2" xfId="1230"/>
    <cellStyle name="40% - Accent2 14 2 2" xfId="1231"/>
    <cellStyle name="40% - Accent2 14 3" xfId="1232"/>
    <cellStyle name="40% - Accent2 15" xfId="1233"/>
    <cellStyle name="40% - Accent2 15 2" xfId="1234"/>
    <cellStyle name="40% - Accent2 15 2 2" xfId="1235"/>
    <cellStyle name="40% - Accent2 15 3" xfId="1236"/>
    <cellStyle name="40% - Accent2 16" xfId="1237"/>
    <cellStyle name="40% - Accent2 16 2" xfId="1238"/>
    <cellStyle name="40% - Accent2 16 2 2" xfId="1239"/>
    <cellStyle name="40% - Accent2 16 3" xfId="1240"/>
    <cellStyle name="40% - Accent2 17" xfId="1241"/>
    <cellStyle name="40% - Accent2 17 2" xfId="1242"/>
    <cellStyle name="40% - Accent2 17 2 2" xfId="1243"/>
    <cellStyle name="40% - Accent2 17 3" xfId="1244"/>
    <cellStyle name="40% - Accent2 18" xfId="1245"/>
    <cellStyle name="40% - Accent2 18 2" xfId="1246"/>
    <cellStyle name="40% - Accent2 18 2 2" xfId="1247"/>
    <cellStyle name="40% - Accent2 18 3" xfId="1248"/>
    <cellStyle name="40% - Accent2 19" xfId="1249"/>
    <cellStyle name="40% - Accent2 19 2" xfId="1250"/>
    <cellStyle name="40% - Accent2 2" xfId="1251"/>
    <cellStyle name="40% - Accent2 2 10" xfId="1252"/>
    <cellStyle name="40% - Accent2 2 11" xfId="1253"/>
    <cellStyle name="40% - Accent2 2 2" xfId="1254"/>
    <cellStyle name="40% - Accent2 2 2 2" xfId="1255"/>
    <cellStyle name="40% - Accent2 2 2 2 2" xfId="1256"/>
    <cellStyle name="40% - Accent2 2 2 2 2 2" xfId="1257"/>
    <cellStyle name="40% - Accent2 2 2 2 3" xfId="1258"/>
    <cellStyle name="40% - Accent2 2 2 3" xfId="1259"/>
    <cellStyle name="40% - Accent2 2 2 3 2" xfId="1260"/>
    <cellStyle name="40% - Accent2 2 2 4" xfId="1261"/>
    <cellStyle name="40% - Accent2 2 3" xfId="1262"/>
    <cellStyle name="40% - Accent2 2 3 2" xfId="1263"/>
    <cellStyle name="40% - Accent2 2 3 2 2" xfId="1264"/>
    <cellStyle name="40% - Accent2 2 3 3" xfId="1265"/>
    <cellStyle name="40% - Accent2 2 4" xfId="1266"/>
    <cellStyle name="40% - Accent2 2 4 2" xfId="1267"/>
    <cellStyle name="40% - Accent2 2 4 2 2" xfId="1268"/>
    <cellStyle name="40% - Accent2 2 4 3" xfId="1269"/>
    <cellStyle name="40% - Accent2 2 5" xfId="1270"/>
    <cellStyle name="40% - Accent2 2 6" xfId="1271"/>
    <cellStyle name="40% - Accent2 2 7" xfId="1272"/>
    <cellStyle name="40% - Accent2 2 8" xfId="1273"/>
    <cellStyle name="40% - Accent2 2 8 2" xfId="1274"/>
    <cellStyle name="40% - Accent2 2 9" xfId="1275"/>
    <cellStyle name="40% - Accent2 20" xfId="1276"/>
    <cellStyle name="40% - Accent2 20 2" xfId="1277"/>
    <cellStyle name="40% - Accent2 21" xfId="1278"/>
    <cellStyle name="40% - Accent2 22" xfId="1279"/>
    <cellStyle name="40% - Accent2 3" xfId="1280"/>
    <cellStyle name="40% - Accent2 3 2" xfId="1281"/>
    <cellStyle name="40% - Accent2 3 2 2" xfId="1282"/>
    <cellStyle name="40% - Accent2 3 2 2 2" xfId="1283"/>
    <cellStyle name="40% - Accent2 3 2 2 2 2" xfId="1284"/>
    <cellStyle name="40% - Accent2 3 2 2 3" xfId="1285"/>
    <cellStyle name="40% - Accent2 3 2 3" xfId="1286"/>
    <cellStyle name="40% - Accent2 3 2 3 2" xfId="1287"/>
    <cellStyle name="40% - Accent2 3 2 4" xfId="1288"/>
    <cellStyle name="40% - Accent2 3 3" xfId="1289"/>
    <cellStyle name="40% - Accent2 3 3 2" xfId="1290"/>
    <cellStyle name="40% - Accent2 3 3 2 2" xfId="1291"/>
    <cellStyle name="40% - Accent2 3 3 3" xfId="1292"/>
    <cellStyle name="40% - Accent2 3 4" xfId="1293"/>
    <cellStyle name="40% - Accent2 3 4 2" xfId="1294"/>
    <cellStyle name="40% - Accent2 3 4 2 2" xfId="1295"/>
    <cellStyle name="40% - Accent2 3 4 3" xfId="1296"/>
    <cellStyle name="40% - Accent2 3 5" xfId="1297"/>
    <cellStyle name="40% - Accent2 3 5 2" xfId="1298"/>
    <cellStyle name="40% - Accent2 3 6" xfId="1299"/>
    <cellStyle name="40% - Accent2 3 7" xfId="1300"/>
    <cellStyle name="40% - Accent2 3 8" xfId="1301"/>
    <cellStyle name="40% - Accent2 4" xfId="1302"/>
    <cellStyle name="40% - Accent2 4 2" xfId="1303"/>
    <cellStyle name="40% - Accent2 4 2 2" xfId="1304"/>
    <cellStyle name="40% - Accent2 4 2 2 2" xfId="1305"/>
    <cellStyle name="40% - Accent2 4 2 2 2 2" xfId="1306"/>
    <cellStyle name="40% - Accent2 4 2 2 3" xfId="1307"/>
    <cellStyle name="40% - Accent2 4 2 3" xfId="1308"/>
    <cellStyle name="40% - Accent2 4 2 3 2" xfId="1309"/>
    <cellStyle name="40% - Accent2 4 2 4" xfId="1310"/>
    <cellStyle name="40% - Accent2 4 3" xfId="1311"/>
    <cellStyle name="40% - Accent2 4 3 2" xfId="1312"/>
    <cellStyle name="40% - Accent2 4 3 2 2" xfId="1313"/>
    <cellStyle name="40% - Accent2 4 3 3" xfId="1314"/>
    <cellStyle name="40% - Accent2 4 4" xfId="1315"/>
    <cellStyle name="40% - Accent2 4 4 2" xfId="1316"/>
    <cellStyle name="40% - Accent2 4 4 2 2" xfId="1317"/>
    <cellStyle name="40% - Accent2 4 4 3" xfId="1318"/>
    <cellStyle name="40% - Accent2 4 5" xfId="1319"/>
    <cellStyle name="40% - Accent2 4 5 2" xfId="1320"/>
    <cellStyle name="40% - Accent2 4 6" xfId="1321"/>
    <cellStyle name="40% - Accent2 4 7" xfId="1322"/>
    <cellStyle name="40% - Accent2 4 8" xfId="1323"/>
    <cellStyle name="40% - Accent2 5" xfId="1324"/>
    <cellStyle name="40% - Accent2 5 2" xfId="1325"/>
    <cellStyle name="40% - Accent2 5 2 2" xfId="1326"/>
    <cellStyle name="40% - Accent2 5 2 2 2" xfId="1327"/>
    <cellStyle name="40% - Accent2 5 2 2 2 2" xfId="1328"/>
    <cellStyle name="40% - Accent2 5 2 2 3" xfId="1329"/>
    <cellStyle name="40% - Accent2 5 2 3" xfId="1330"/>
    <cellStyle name="40% - Accent2 5 2 3 2" xfId="1331"/>
    <cellStyle name="40% - Accent2 5 2 4" xfId="1332"/>
    <cellStyle name="40% - Accent2 5 3" xfId="1333"/>
    <cellStyle name="40% - Accent2 5 3 2" xfId="1334"/>
    <cellStyle name="40% - Accent2 5 3 2 2" xfId="1335"/>
    <cellStyle name="40% - Accent2 5 3 3" xfId="1336"/>
    <cellStyle name="40% - Accent2 5 4" xfId="1337"/>
    <cellStyle name="40% - Accent2 5 4 2" xfId="1338"/>
    <cellStyle name="40% - Accent2 5 4 2 2" xfId="1339"/>
    <cellStyle name="40% - Accent2 5 4 3" xfId="1340"/>
    <cellStyle name="40% - Accent2 5 5" xfId="1341"/>
    <cellStyle name="40% - Accent2 5 5 2" xfId="1342"/>
    <cellStyle name="40% - Accent2 5 6" xfId="1343"/>
    <cellStyle name="40% - Accent2 5 7" xfId="1344"/>
    <cellStyle name="40% - Accent2 5 8" xfId="1345"/>
    <cellStyle name="40% - Accent2 6" xfId="1346"/>
    <cellStyle name="40% - Accent2 6 2" xfId="1347"/>
    <cellStyle name="40% - Accent2 6 2 2" xfId="1348"/>
    <cellStyle name="40% - Accent2 6 2 2 2" xfId="1349"/>
    <cellStyle name="40% - Accent2 6 2 2 2 2" xfId="1350"/>
    <cellStyle name="40% - Accent2 6 2 2 3" xfId="1351"/>
    <cellStyle name="40% - Accent2 6 2 3" xfId="1352"/>
    <cellStyle name="40% - Accent2 6 2 3 2" xfId="1353"/>
    <cellStyle name="40% - Accent2 6 2 4" xfId="1354"/>
    <cellStyle name="40% - Accent2 6 3" xfId="1355"/>
    <cellStyle name="40% - Accent2 6 3 2" xfId="1356"/>
    <cellStyle name="40% - Accent2 6 3 2 2" xfId="1357"/>
    <cellStyle name="40% - Accent2 6 3 3" xfId="1358"/>
    <cellStyle name="40% - Accent2 6 4" xfId="1359"/>
    <cellStyle name="40% - Accent2 6 4 2" xfId="1360"/>
    <cellStyle name="40% - Accent2 6 4 2 2" xfId="1361"/>
    <cellStyle name="40% - Accent2 6 4 3" xfId="1362"/>
    <cellStyle name="40% - Accent2 6 5" xfId="1363"/>
    <cellStyle name="40% - Accent2 6 5 2" xfId="1364"/>
    <cellStyle name="40% - Accent2 6 6" xfId="1365"/>
    <cellStyle name="40% - Accent2 6 7" xfId="1366"/>
    <cellStyle name="40% - Accent2 6 8" xfId="1367"/>
    <cellStyle name="40% - Accent2 7" xfId="1368"/>
    <cellStyle name="40% - Accent2 7 2" xfId="1369"/>
    <cellStyle name="40% - Accent2 7 2 2" xfId="1370"/>
    <cellStyle name="40% - Accent2 7 3" xfId="1371"/>
    <cellStyle name="40% - Accent2 8" xfId="1372"/>
    <cellStyle name="40% - Accent2 8 2" xfId="1373"/>
    <cellStyle name="40% - Accent2 8 2 2" xfId="1374"/>
    <cellStyle name="40% - Accent2 8 3" xfId="1375"/>
    <cellStyle name="40% - Accent2 9" xfId="1376"/>
    <cellStyle name="40% - Accent2 9 2" xfId="1377"/>
    <cellStyle name="40% - Accent2 9 2 2" xfId="1378"/>
    <cellStyle name="40% - Accent2 9 3" xfId="1379"/>
    <cellStyle name="40% - Accent3 10" xfId="1380"/>
    <cellStyle name="40% - Accent3 10 2" xfId="1381"/>
    <cellStyle name="40% - Accent3 10 2 2" xfId="1382"/>
    <cellStyle name="40% - Accent3 10 3" xfId="1383"/>
    <cellStyle name="40% - Accent3 11" xfId="1384"/>
    <cellStyle name="40% - Accent3 11 2" xfId="1385"/>
    <cellStyle name="40% - Accent3 11 2 2" xfId="1386"/>
    <cellStyle name="40% - Accent3 11 3" xfId="1387"/>
    <cellStyle name="40% - Accent3 12" xfId="1388"/>
    <cellStyle name="40% - Accent3 12 2" xfId="1389"/>
    <cellStyle name="40% - Accent3 12 2 2" xfId="1390"/>
    <cellStyle name="40% - Accent3 12 3" xfId="1391"/>
    <cellStyle name="40% - Accent3 13" xfId="1392"/>
    <cellStyle name="40% - Accent3 13 2" xfId="1393"/>
    <cellStyle name="40% - Accent3 13 2 2" xfId="1394"/>
    <cellStyle name="40% - Accent3 13 3" xfId="1395"/>
    <cellStyle name="40% - Accent3 14" xfId="1396"/>
    <cellStyle name="40% - Accent3 14 2" xfId="1397"/>
    <cellStyle name="40% - Accent3 14 2 2" xfId="1398"/>
    <cellStyle name="40% - Accent3 14 3" xfId="1399"/>
    <cellStyle name="40% - Accent3 15" xfId="1400"/>
    <cellStyle name="40% - Accent3 15 2" xfId="1401"/>
    <cellStyle name="40% - Accent3 15 2 2" xfId="1402"/>
    <cellStyle name="40% - Accent3 15 3" xfId="1403"/>
    <cellStyle name="40% - Accent3 16" xfId="1404"/>
    <cellStyle name="40% - Accent3 16 2" xfId="1405"/>
    <cellStyle name="40% - Accent3 16 2 2" xfId="1406"/>
    <cellStyle name="40% - Accent3 16 3" xfId="1407"/>
    <cellStyle name="40% - Accent3 17" xfId="1408"/>
    <cellStyle name="40% - Accent3 17 2" xfId="1409"/>
    <cellStyle name="40% - Accent3 17 2 2" xfId="1410"/>
    <cellStyle name="40% - Accent3 17 3" xfId="1411"/>
    <cellStyle name="40% - Accent3 18" xfId="1412"/>
    <cellStyle name="40% - Accent3 18 2" xfId="1413"/>
    <cellStyle name="40% - Accent3 18 2 2" xfId="1414"/>
    <cellStyle name="40% - Accent3 18 3" xfId="1415"/>
    <cellStyle name="40% - Accent3 19" xfId="1416"/>
    <cellStyle name="40% - Accent3 19 2" xfId="1417"/>
    <cellStyle name="40% - Accent3 2" xfId="1418"/>
    <cellStyle name="40% - Accent3 2 10" xfId="1419"/>
    <cellStyle name="40% - Accent3 2 11" xfId="1420"/>
    <cellStyle name="40% - Accent3 2 2" xfId="1421"/>
    <cellStyle name="40% - Accent3 2 2 2" xfId="1422"/>
    <cellStyle name="40% - Accent3 2 2 2 2" xfId="1423"/>
    <cellStyle name="40% - Accent3 2 2 2 2 2" xfId="1424"/>
    <cellStyle name="40% - Accent3 2 2 2 3" xfId="1425"/>
    <cellStyle name="40% - Accent3 2 2 3" xfId="1426"/>
    <cellStyle name="40% - Accent3 2 2 3 2" xfId="1427"/>
    <cellStyle name="40% - Accent3 2 2 4" xfId="1428"/>
    <cellStyle name="40% - Accent3 2 3" xfId="1429"/>
    <cellStyle name="40% - Accent3 2 3 2" xfId="1430"/>
    <cellStyle name="40% - Accent3 2 3 2 2" xfId="1431"/>
    <cellStyle name="40% - Accent3 2 3 3" xfId="1432"/>
    <cellStyle name="40% - Accent3 2 4" xfId="1433"/>
    <cellStyle name="40% - Accent3 2 4 2" xfId="1434"/>
    <cellStyle name="40% - Accent3 2 4 2 2" xfId="1435"/>
    <cellStyle name="40% - Accent3 2 4 3" xfId="1436"/>
    <cellStyle name="40% - Accent3 2 5" xfId="1437"/>
    <cellStyle name="40% - Accent3 2 6" xfId="1438"/>
    <cellStyle name="40% - Accent3 2 7" xfId="1439"/>
    <cellStyle name="40% - Accent3 2 8" xfId="1440"/>
    <cellStyle name="40% - Accent3 2 8 2" xfId="1441"/>
    <cellStyle name="40% - Accent3 2 9" xfId="1442"/>
    <cellStyle name="40% - Accent3 20" xfId="1443"/>
    <cellStyle name="40% - Accent3 20 2" xfId="1444"/>
    <cellStyle name="40% - Accent3 21" xfId="1445"/>
    <cellStyle name="40% - Accent3 22" xfId="1446"/>
    <cellStyle name="40% - Accent3 3" xfId="1447"/>
    <cellStyle name="40% - Accent3 3 2" xfId="1448"/>
    <cellStyle name="40% - Accent3 3 2 2" xfId="1449"/>
    <cellStyle name="40% - Accent3 3 2 2 2" xfId="1450"/>
    <cellStyle name="40% - Accent3 3 2 2 2 2" xfId="1451"/>
    <cellStyle name="40% - Accent3 3 2 2 3" xfId="1452"/>
    <cellStyle name="40% - Accent3 3 2 3" xfId="1453"/>
    <cellStyle name="40% - Accent3 3 2 3 2" xfId="1454"/>
    <cellStyle name="40% - Accent3 3 2 4" xfId="1455"/>
    <cellStyle name="40% - Accent3 3 3" xfId="1456"/>
    <cellStyle name="40% - Accent3 3 3 2" xfId="1457"/>
    <cellStyle name="40% - Accent3 3 3 2 2" xfId="1458"/>
    <cellStyle name="40% - Accent3 3 3 3" xfId="1459"/>
    <cellStyle name="40% - Accent3 3 4" xfId="1460"/>
    <cellStyle name="40% - Accent3 3 4 2" xfId="1461"/>
    <cellStyle name="40% - Accent3 3 4 2 2" xfId="1462"/>
    <cellStyle name="40% - Accent3 3 4 3" xfId="1463"/>
    <cellStyle name="40% - Accent3 3 5" xfId="1464"/>
    <cellStyle name="40% - Accent3 3 5 2" xfId="1465"/>
    <cellStyle name="40% - Accent3 3 6" xfId="1466"/>
    <cellStyle name="40% - Accent3 3 7" xfId="1467"/>
    <cellStyle name="40% - Accent3 3 8" xfId="1468"/>
    <cellStyle name="40% - Accent3 4" xfId="1469"/>
    <cellStyle name="40% - Accent3 4 2" xfId="1470"/>
    <cellStyle name="40% - Accent3 4 2 2" xfId="1471"/>
    <cellStyle name="40% - Accent3 4 2 2 2" xfId="1472"/>
    <cellStyle name="40% - Accent3 4 2 2 2 2" xfId="1473"/>
    <cellStyle name="40% - Accent3 4 2 2 3" xfId="1474"/>
    <cellStyle name="40% - Accent3 4 2 3" xfId="1475"/>
    <cellStyle name="40% - Accent3 4 2 3 2" xfId="1476"/>
    <cellStyle name="40% - Accent3 4 2 4" xfId="1477"/>
    <cellStyle name="40% - Accent3 4 3" xfId="1478"/>
    <cellStyle name="40% - Accent3 4 3 2" xfId="1479"/>
    <cellStyle name="40% - Accent3 4 3 2 2" xfId="1480"/>
    <cellStyle name="40% - Accent3 4 3 3" xfId="1481"/>
    <cellStyle name="40% - Accent3 4 4" xfId="1482"/>
    <cellStyle name="40% - Accent3 4 4 2" xfId="1483"/>
    <cellStyle name="40% - Accent3 4 4 2 2" xfId="1484"/>
    <cellStyle name="40% - Accent3 4 4 3" xfId="1485"/>
    <cellStyle name="40% - Accent3 4 5" xfId="1486"/>
    <cellStyle name="40% - Accent3 4 5 2" xfId="1487"/>
    <cellStyle name="40% - Accent3 4 6" xfId="1488"/>
    <cellStyle name="40% - Accent3 4 7" xfId="1489"/>
    <cellStyle name="40% - Accent3 4 8" xfId="1490"/>
    <cellStyle name="40% - Accent3 5" xfId="1491"/>
    <cellStyle name="40% - Accent3 5 2" xfId="1492"/>
    <cellStyle name="40% - Accent3 5 2 2" xfId="1493"/>
    <cellStyle name="40% - Accent3 5 2 2 2" xfId="1494"/>
    <cellStyle name="40% - Accent3 5 2 2 2 2" xfId="1495"/>
    <cellStyle name="40% - Accent3 5 2 2 3" xfId="1496"/>
    <cellStyle name="40% - Accent3 5 2 3" xfId="1497"/>
    <cellStyle name="40% - Accent3 5 2 3 2" xfId="1498"/>
    <cellStyle name="40% - Accent3 5 2 4" xfId="1499"/>
    <cellStyle name="40% - Accent3 5 3" xfId="1500"/>
    <cellStyle name="40% - Accent3 5 3 2" xfId="1501"/>
    <cellStyle name="40% - Accent3 5 3 2 2" xfId="1502"/>
    <cellStyle name="40% - Accent3 5 3 3" xfId="1503"/>
    <cellStyle name="40% - Accent3 5 4" xfId="1504"/>
    <cellStyle name="40% - Accent3 5 4 2" xfId="1505"/>
    <cellStyle name="40% - Accent3 5 4 2 2" xfId="1506"/>
    <cellStyle name="40% - Accent3 5 4 3" xfId="1507"/>
    <cellStyle name="40% - Accent3 5 5" xfId="1508"/>
    <cellStyle name="40% - Accent3 5 5 2" xfId="1509"/>
    <cellStyle name="40% - Accent3 5 6" xfId="1510"/>
    <cellStyle name="40% - Accent3 5 7" xfId="1511"/>
    <cellStyle name="40% - Accent3 5 8" xfId="1512"/>
    <cellStyle name="40% - Accent3 6" xfId="1513"/>
    <cellStyle name="40% - Accent3 6 2" xfId="1514"/>
    <cellStyle name="40% - Accent3 6 2 2" xfId="1515"/>
    <cellStyle name="40% - Accent3 6 2 2 2" xfId="1516"/>
    <cellStyle name="40% - Accent3 6 2 2 2 2" xfId="1517"/>
    <cellStyle name="40% - Accent3 6 2 2 3" xfId="1518"/>
    <cellStyle name="40% - Accent3 6 2 3" xfId="1519"/>
    <cellStyle name="40% - Accent3 6 2 3 2" xfId="1520"/>
    <cellStyle name="40% - Accent3 6 2 4" xfId="1521"/>
    <cellStyle name="40% - Accent3 6 3" xfId="1522"/>
    <cellStyle name="40% - Accent3 6 3 2" xfId="1523"/>
    <cellStyle name="40% - Accent3 6 3 2 2" xfId="1524"/>
    <cellStyle name="40% - Accent3 6 3 3" xfId="1525"/>
    <cellStyle name="40% - Accent3 6 4" xfId="1526"/>
    <cellStyle name="40% - Accent3 6 4 2" xfId="1527"/>
    <cellStyle name="40% - Accent3 6 4 2 2" xfId="1528"/>
    <cellStyle name="40% - Accent3 6 4 3" xfId="1529"/>
    <cellStyle name="40% - Accent3 6 5" xfId="1530"/>
    <cellStyle name="40% - Accent3 6 5 2" xfId="1531"/>
    <cellStyle name="40% - Accent3 6 6" xfId="1532"/>
    <cellStyle name="40% - Accent3 6 7" xfId="1533"/>
    <cellStyle name="40% - Accent3 6 8" xfId="1534"/>
    <cellStyle name="40% - Accent3 7" xfId="1535"/>
    <cellStyle name="40% - Accent3 7 2" xfId="1536"/>
    <cellStyle name="40% - Accent3 7 2 2" xfId="1537"/>
    <cellStyle name="40% - Accent3 7 3" xfId="1538"/>
    <cellStyle name="40% - Accent3 8" xfId="1539"/>
    <cellStyle name="40% - Accent3 8 2" xfId="1540"/>
    <cellStyle name="40% - Accent3 8 2 2" xfId="1541"/>
    <cellStyle name="40% - Accent3 8 3" xfId="1542"/>
    <cellStyle name="40% - Accent3 9" xfId="1543"/>
    <cellStyle name="40% - Accent3 9 2" xfId="1544"/>
    <cellStyle name="40% - Accent3 9 2 2" xfId="1545"/>
    <cellStyle name="40% - Accent3 9 3" xfId="1546"/>
    <cellStyle name="40% - Accent4 10" xfId="1547"/>
    <cellStyle name="40% - Accent4 10 2" xfId="1548"/>
    <cellStyle name="40% - Accent4 10 2 2" xfId="1549"/>
    <cellStyle name="40% - Accent4 10 3" xfId="1550"/>
    <cellStyle name="40% - Accent4 11" xfId="1551"/>
    <cellStyle name="40% - Accent4 11 2" xfId="1552"/>
    <cellStyle name="40% - Accent4 11 2 2" xfId="1553"/>
    <cellStyle name="40% - Accent4 11 3" xfId="1554"/>
    <cellStyle name="40% - Accent4 12" xfId="1555"/>
    <cellStyle name="40% - Accent4 12 2" xfId="1556"/>
    <cellStyle name="40% - Accent4 12 2 2" xfId="1557"/>
    <cellStyle name="40% - Accent4 12 3" xfId="1558"/>
    <cellStyle name="40% - Accent4 13" xfId="1559"/>
    <cellStyle name="40% - Accent4 13 2" xfId="1560"/>
    <cellStyle name="40% - Accent4 13 2 2" xfId="1561"/>
    <cellStyle name="40% - Accent4 13 3" xfId="1562"/>
    <cellStyle name="40% - Accent4 14" xfId="1563"/>
    <cellStyle name="40% - Accent4 14 2" xfId="1564"/>
    <cellStyle name="40% - Accent4 14 2 2" xfId="1565"/>
    <cellStyle name="40% - Accent4 14 3" xfId="1566"/>
    <cellStyle name="40% - Accent4 15" xfId="1567"/>
    <cellStyle name="40% - Accent4 15 2" xfId="1568"/>
    <cellStyle name="40% - Accent4 15 2 2" xfId="1569"/>
    <cellStyle name="40% - Accent4 15 3" xfId="1570"/>
    <cellStyle name="40% - Accent4 16" xfId="1571"/>
    <cellStyle name="40% - Accent4 16 2" xfId="1572"/>
    <cellStyle name="40% - Accent4 16 2 2" xfId="1573"/>
    <cellStyle name="40% - Accent4 16 3" xfId="1574"/>
    <cellStyle name="40% - Accent4 17" xfId="1575"/>
    <cellStyle name="40% - Accent4 17 2" xfId="1576"/>
    <cellStyle name="40% - Accent4 17 2 2" xfId="1577"/>
    <cellStyle name="40% - Accent4 17 3" xfId="1578"/>
    <cellStyle name="40% - Accent4 18" xfId="1579"/>
    <cellStyle name="40% - Accent4 18 2" xfId="1580"/>
    <cellStyle name="40% - Accent4 18 2 2" xfId="1581"/>
    <cellStyle name="40% - Accent4 18 3" xfId="1582"/>
    <cellStyle name="40% - Accent4 19" xfId="1583"/>
    <cellStyle name="40% - Accent4 19 2" xfId="1584"/>
    <cellStyle name="40% - Accent4 2" xfId="1585"/>
    <cellStyle name="40% - Accent4 2 10" xfId="1586"/>
    <cellStyle name="40% - Accent4 2 11" xfId="1587"/>
    <cellStyle name="40% - Accent4 2 2" xfId="1588"/>
    <cellStyle name="40% - Accent4 2 2 2" xfId="1589"/>
    <cellStyle name="40% - Accent4 2 2 2 2" xfId="1590"/>
    <cellStyle name="40% - Accent4 2 2 2 2 2" xfId="1591"/>
    <cellStyle name="40% - Accent4 2 2 2 3" xfId="1592"/>
    <cellStyle name="40% - Accent4 2 2 3" xfId="1593"/>
    <cellStyle name="40% - Accent4 2 2 3 2" xfId="1594"/>
    <cellStyle name="40% - Accent4 2 2 4" xfId="1595"/>
    <cellStyle name="40% - Accent4 2 3" xfId="1596"/>
    <cellStyle name="40% - Accent4 2 3 2" xfId="1597"/>
    <cellStyle name="40% - Accent4 2 3 2 2" xfId="1598"/>
    <cellStyle name="40% - Accent4 2 3 3" xfId="1599"/>
    <cellStyle name="40% - Accent4 2 4" xfId="1600"/>
    <cellStyle name="40% - Accent4 2 4 2" xfId="1601"/>
    <cellStyle name="40% - Accent4 2 4 2 2" xfId="1602"/>
    <cellStyle name="40% - Accent4 2 4 3" xfId="1603"/>
    <cellStyle name="40% - Accent4 2 5" xfId="1604"/>
    <cellStyle name="40% - Accent4 2 6" xfId="1605"/>
    <cellStyle name="40% - Accent4 2 7" xfId="1606"/>
    <cellStyle name="40% - Accent4 2 8" xfId="1607"/>
    <cellStyle name="40% - Accent4 2 8 2" xfId="1608"/>
    <cellStyle name="40% - Accent4 2 9" xfId="1609"/>
    <cellStyle name="40% - Accent4 20" xfId="1610"/>
    <cellStyle name="40% - Accent4 20 2" xfId="1611"/>
    <cellStyle name="40% - Accent4 21" xfId="1612"/>
    <cellStyle name="40% - Accent4 22" xfId="1613"/>
    <cellStyle name="40% - Accent4 3" xfId="1614"/>
    <cellStyle name="40% - Accent4 3 2" xfId="1615"/>
    <cellStyle name="40% - Accent4 3 2 2" xfId="1616"/>
    <cellStyle name="40% - Accent4 3 2 2 2" xfId="1617"/>
    <cellStyle name="40% - Accent4 3 2 2 2 2" xfId="1618"/>
    <cellStyle name="40% - Accent4 3 2 2 3" xfId="1619"/>
    <cellStyle name="40% - Accent4 3 2 3" xfId="1620"/>
    <cellStyle name="40% - Accent4 3 2 3 2" xfId="1621"/>
    <cellStyle name="40% - Accent4 3 2 4" xfId="1622"/>
    <cellStyle name="40% - Accent4 3 3" xfId="1623"/>
    <cellStyle name="40% - Accent4 3 3 2" xfId="1624"/>
    <cellStyle name="40% - Accent4 3 3 2 2" xfId="1625"/>
    <cellStyle name="40% - Accent4 3 3 3" xfId="1626"/>
    <cellStyle name="40% - Accent4 3 4" xfId="1627"/>
    <cellStyle name="40% - Accent4 3 4 2" xfId="1628"/>
    <cellStyle name="40% - Accent4 3 4 2 2" xfId="1629"/>
    <cellStyle name="40% - Accent4 3 4 3" xfId="1630"/>
    <cellStyle name="40% - Accent4 3 5" xfId="1631"/>
    <cellStyle name="40% - Accent4 3 5 2" xfId="1632"/>
    <cellStyle name="40% - Accent4 3 6" xfId="1633"/>
    <cellStyle name="40% - Accent4 3 7" xfId="1634"/>
    <cellStyle name="40% - Accent4 3 8" xfId="1635"/>
    <cellStyle name="40% - Accent4 4" xfId="1636"/>
    <cellStyle name="40% - Accent4 4 2" xfId="1637"/>
    <cellStyle name="40% - Accent4 4 2 2" xfId="1638"/>
    <cellStyle name="40% - Accent4 4 2 2 2" xfId="1639"/>
    <cellStyle name="40% - Accent4 4 2 2 2 2" xfId="1640"/>
    <cellStyle name="40% - Accent4 4 2 2 3" xfId="1641"/>
    <cellStyle name="40% - Accent4 4 2 3" xfId="1642"/>
    <cellStyle name="40% - Accent4 4 2 3 2" xfId="1643"/>
    <cellStyle name="40% - Accent4 4 2 4" xfId="1644"/>
    <cellStyle name="40% - Accent4 4 3" xfId="1645"/>
    <cellStyle name="40% - Accent4 4 3 2" xfId="1646"/>
    <cellStyle name="40% - Accent4 4 3 2 2" xfId="1647"/>
    <cellStyle name="40% - Accent4 4 3 3" xfId="1648"/>
    <cellStyle name="40% - Accent4 4 4" xfId="1649"/>
    <cellStyle name="40% - Accent4 4 4 2" xfId="1650"/>
    <cellStyle name="40% - Accent4 4 4 2 2" xfId="1651"/>
    <cellStyle name="40% - Accent4 4 4 3" xfId="1652"/>
    <cellStyle name="40% - Accent4 4 5" xfId="1653"/>
    <cellStyle name="40% - Accent4 4 5 2" xfId="1654"/>
    <cellStyle name="40% - Accent4 4 6" xfId="1655"/>
    <cellStyle name="40% - Accent4 4 7" xfId="1656"/>
    <cellStyle name="40% - Accent4 4 8" xfId="1657"/>
    <cellStyle name="40% - Accent4 5" xfId="1658"/>
    <cellStyle name="40% - Accent4 5 2" xfId="1659"/>
    <cellStyle name="40% - Accent4 5 2 2" xfId="1660"/>
    <cellStyle name="40% - Accent4 5 2 2 2" xfId="1661"/>
    <cellStyle name="40% - Accent4 5 2 2 2 2" xfId="1662"/>
    <cellStyle name="40% - Accent4 5 2 2 3" xfId="1663"/>
    <cellStyle name="40% - Accent4 5 2 3" xfId="1664"/>
    <cellStyle name="40% - Accent4 5 2 3 2" xfId="1665"/>
    <cellStyle name="40% - Accent4 5 2 4" xfId="1666"/>
    <cellStyle name="40% - Accent4 5 3" xfId="1667"/>
    <cellStyle name="40% - Accent4 5 3 2" xfId="1668"/>
    <cellStyle name="40% - Accent4 5 3 2 2" xfId="1669"/>
    <cellStyle name="40% - Accent4 5 3 3" xfId="1670"/>
    <cellStyle name="40% - Accent4 5 4" xfId="1671"/>
    <cellStyle name="40% - Accent4 5 4 2" xfId="1672"/>
    <cellStyle name="40% - Accent4 5 4 2 2" xfId="1673"/>
    <cellStyle name="40% - Accent4 5 4 3" xfId="1674"/>
    <cellStyle name="40% - Accent4 5 5" xfId="1675"/>
    <cellStyle name="40% - Accent4 5 5 2" xfId="1676"/>
    <cellStyle name="40% - Accent4 5 6" xfId="1677"/>
    <cellStyle name="40% - Accent4 5 7" xfId="1678"/>
    <cellStyle name="40% - Accent4 5 8" xfId="1679"/>
    <cellStyle name="40% - Accent4 6" xfId="1680"/>
    <cellStyle name="40% - Accent4 6 2" xfId="1681"/>
    <cellStyle name="40% - Accent4 6 2 2" xfId="1682"/>
    <cellStyle name="40% - Accent4 6 2 2 2" xfId="1683"/>
    <cellStyle name="40% - Accent4 6 2 2 2 2" xfId="1684"/>
    <cellStyle name="40% - Accent4 6 2 2 3" xfId="1685"/>
    <cellStyle name="40% - Accent4 6 2 3" xfId="1686"/>
    <cellStyle name="40% - Accent4 6 2 3 2" xfId="1687"/>
    <cellStyle name="40% - Accent4 6 2 4" xfId="1688"/>
    <cellStyle name="40% - Accent4 6 3" xfId="1689"/>
    <cellStyle name="40% - Accent4 6 3 2" xfId="1690"/>
    <cellStyle name="40% - Accent4 6 3 2 2" xfId="1691"/>
    <cellStyle name="40% - Accent4 6 3 3" xfId="1692"/>
    <cellStyle name="40% - Accent4 6 4" xfId="1693"/>
    <cellStyle name="40% - Accent4 6 4 2" xfId="1694"/>
    <cellStyle name="40% - Accent4 6 4 2 2" xfId="1695"/>
    <cellStyle name="40% - Accent4 6 4 3" xfId="1696"/>
    <cellStyle name="40% - Accent4 6 5" xfId="1697"/>
    <cellStyle name="40% - Accent4 6 5 2" xfId="1698"/>
    <cellStyle name="40% - Accent4 6 6" xfId="1699"/>
    <cellStyle name="40% - Accent4 6 7" xfId="1700"/>
    <cellStyle name="40% - Accent4 6 8" xfId="1701"/>
    <cellStyle name="40% - Accent4 7" xfId="1702"/>
    <cellStyle name="40% - Accent4 7 2" xfId="1703"/>
    <cellStyle name="40% - Accent4 7 2 2" xfId="1704"/>
    <cellStyle name="40% - Accent4 7 3" xfId="1705"/>
    <cellStyle name="40% - Accent4 8" xfId="1706"/>
    <cellStyle name="40% - Accent4 8 2" xfId="1707"/>
    <cellStyle name="40% - Accent4 8 2 2" xfId="1708"/>
    <cellStyle name="40% - Accent4 8 3" xfId="1709"/>
    <cellStyle name="40% - Accent4 9" xfId="1710"/>
    <cellStyle name="40% - Accent4 9 2" xfId="1711"/>
    <cellStyle name="40% - Accent4 9 2 2" xfId="1712"/>
    <cellStyle name="40% - Accent4 9 3" xfId="1713"/>
    <cellStyle name="40% - Accent5 10" xfId="1714"/>
    <cellStyle name="40% - Accent5 10 2" xfId="1715"/>
    <cellStyle name="40% - Accent5 10 2 2" xfId="1716"/>
    <cellStyle name="40% - Accent5 10 3" xfId="1717"/>
    <cellStyle name="40% - Accent5 11" xfId="1718"/>
    <cellStyle name="40% - Accent5 11 2" xfId="1719"/>
    <cellStyle name="40% - Accent5 11 2 2" xfId="1720"/>
    <cellStyle name="40% - Accent5 11 3" xfId="1721"/>
    <cellStyle name="40% - Accent5 12" xfId="1722"/>
    <cellStyle name="40% - Accent5 12 2" xfId="1723"/>
    <cellStyle name="40% - Accent5 12 2 2" xfId="1724"/>
    <cellStyle name="40% - Accent5 12 3" xfId="1725"/>
    <cellStyle name="40% - Accent5 13" xfId="1726"/>
    <cellStyle name="40% - Accent5 13 2" xfId="1727"/>
    <cellStyle name="40% - Accent5 13 2 2" xfId="1728"/>
    <cellStyle name="40% - Accent5 13 3" xfId="1729"/>
    <cellStyle name="40% - Accent5 14" xfId="1730"/>
    <cellStyle name="40% - Accent5 14 2" xfId="1731"/>
    <cellStyle name="40% - Accent5 14 2 2" xfId="1732"/>
    <cellStyle name="40% - Accent5 14 3" xfId="1733"/>
    <cellStyle name="40% - Accent5 15" xfId="1734"/>
    <cellStyle name="40% - Accent5 15 2" xfId="1735"/>
    <cellStyle name="40% - Accent5 15 2 2" xfId="1736"/>
    <cellStyle name="40% - Accent5 15 3" xfId="1737"/>
    <cellStyle name="40% - Accent5 16" xfId="1738"/>
    <cellStyle name="40% - Accent5 16 2" xfId="1739"/>
    <cellStyle name="40% - Accent5 16 2 2" xfId="1740"/>
    <cellStyle name="40% - Accent5 16 3" xfId="1741"/>
    <cellStyle name="40% - Accent5 17" xfId="1742"/>
    <cellStyle name="40% - Accent5 17 2" xfId="1743"/>
    <cellStyle name="40% - Accent5 17 2 2" xfId="1744"/>
    <cellStyle name="40% - Accent5 17 3" xfId="1745"/>
    <cellStyle name="40% - Accent5 18" xfId="1746"/>
    <cellStyle name="40% - Accent5 18 2" xfId="1747"/>
    <cellStyle name="40% - Accent5 18 2 2" xfId="1748"/>
    <cellStyle name="40% - Accent5 18 3" xfId="1749"/>
    <cellStyle name="40% - Accent5 19" xfId="1750"/>
    <cellStyle name="40% - Accent5 19 2" xfId="1751"/>
    <cellStyle name="40% - Accent5 2" xfId="1752"/>
    <cellStyle name="40% - Accent5 2 10" xfId="1753"/>
    <cellStyle name="40% - Accent5 2 11" xfId="1754"/>
    <cellStyle name="40% - Accent5 2 2" xfId="1755"/>
    <cellStyle name="40% - Accent5 2 2 2" xfId="1756"/>
    <cellStyle name="40% - Accent5 2 2 2 2" xfId="1757"/>
    <cellStyle name="40% - Accent5 2 2 2 2 2" xfId="1758"/>
    <cellStyle name="40% - Accent5 2 2 2 3" xfId="1759"/>
    <cellStyle name="40% - Accent5 2 2 3" xfId="1760"/>
    <cellStyle name="40% - Accent5 2 2 3 2" xfId="1761"/>
    <cellStyle name="40% - Accent5 2 2 4" xfId="1762"/>
    <cellStyle name="40% - Accent5 2 3" xfId="1763"/>
    <cellStyle name="40% - Accent5 2 3 2" xfId="1764"/>
    <cellStyle name="40% - Accent5 2 3 2 2" xfId="1765"/>
    <cellStyle name="40% - Accent5 2 3 3" xfId="1766"/>
    <cellStyle name="40% - Accent5 2 4" xfId="1767"/>
    <cellStyle name="40% - Accent5 2 4 2" xfId="1768"/>
    <cellStyle name="40% - Accent5 2 4 2 2" xfId="1769"/>
    <cellStyle name="40% - Accent5 2 4 3" xfId="1770"/>
    <cellStyle name="40% - Accent5 2 5" xfId="1771"/>
    <cellStyle name="40% - Accent5 2 6" xfId="1772"/>
    <cellStyle name="40% - Accent5 2 7" xfId="1773"/>
    <cellStyle name="40% - Accent5 2 8" xfId="1774"/>
    <cellStyle name="40% - Accent5 2 8 2" xfId="1775"/>
    <cellStyle name="40% - Accent5 2 9" xfId="1776"/>
    <cellStyle name="40% - Accent5 20" xfId="1777"/>
    <cellStyle name="40% - Accent5 20 2" xfId="1778"/>
    <cellStyle name="40% - Accent5 21" xfId="1779"/>
    <cellStyle name="40% - Accent5 22" xfId="1780"/>
    <cellStyle name="40% - Accent5 3" xfId="1781"/>
    <cellStyle name="40% - Accent5 3 2" xfId="1782"/>
    <cellStyle name="40% - Accent5 3 2 2" xfId="1783"/>
    <cellStyle name="40% - Accent5 3 2 2 2" xfId="1784"/>
    <cellStyle name="40% - Accent5 3 2 2 2 2" xfId="1785"/>
    <cellStyle name="40% - Accent5 3 2 2 3" xfId="1786"/>
    <cellStyle name="40% - Accent5 3 2 3" xfId="1787"/>
    <cellStyle name="40% - Accent5 3 2 3 2" xfId="1788"/>
    <cellStyle name="40% - Accent5 3 2 4" xfId="1789"/>
    <cellStyle name="40% - Accent5 3 3" xfId="1790"/>
    <cellStyle name="40% - Accent5 3 3 2" xfId="1791"/>
    <cellStyle name="40% - Accent5 3 3 2 2" xfId="1792"/>
    <cellStyle name="40% - Accent5 3 3 3" xfId="1793"/>
    <cellStyle name="40% - Accent5 3 4" xfId="1794"/>
    <cellStyle name="40% - Accent5 3 4 2" xfId="1795"/>
    <cellStyle name="40% - Accent5 3 4 2 2" xfId="1796"/>
    <cellStyle name="40% - Accent5 3 4 3" xfId="1797"/>
    <cellStyle name="40% - Accent5 3 5" xfId="1798"/>
    <cellStyle name="40% - Accent5 3 5 2" xfId="1799"/>
    <cellStyle name="40% - Accent5 3 6" xfId="1800"/>
    <cellStyle name="40% - Accent5 3 7" xfId="1801"/>
    <cellStyle name="40% - Accent5 3 8" xfId="1802"/>
    <cellStyle name="40% - Accent5 4" xfId="1803"/>
    <cellStyle name="40% - Accent5 4 2" xfId="1804"/>
    <cellStyle name="40% - Accent5 4 2 2" xfId="1805"/>
    <cellStyle name="40% - Accent5 4 2 2 2" xfId="1806"/>
    <cellStyle name="40% - Accent5 4 2 2 2 2" xfId="1807"/>
    <cellStyle name="40% - Accent5 4 2 2 3" xfId="1808"/>
    <cellStyle name="40% - Accent5 4 2 3" xfId="1809"/>
    <cellStyle name="40% - Accent5 4 2 3 2" xfId="1810"/>
    <cellStyle name="40% - Accent5 4 2 4" xfId="1811"/>
    <cellStyle name="40% - Accent5 4 3" xfId="1812"/>
    <cellStyle name="40% - Accent5 4 3 2" xfId="1813"/>
    <cellStyle name="40% - Accent5 4 3 2 2" xfId="1814"/>
    <cellStyle name="40% - Accent5 4 3 3" xfId="1815"/>
    <cellStyle name="40% - Accent5 4 4" xfId="1816"/>
    <cellStyle name="40% - Accent5 4 4 2" xfId="1817"/>
    <cellStyle name="40% - Accent5 4 4 2 2" xfId="1818"/>
    <cellStyle name="40% - Accent5 4 4 3" xfId="1819"/>
    <cellStyle name="40% - Accent5 4 5" xfId="1820"/>
    <cellStyle name="40% - Accent5 4 5 2" xfId="1821"/>
    <cellStyle name="40% - Accent5 4 6" xfId="1822"/>
    <cellStyle name="40% - Accent5 4 7" xfId="1823"/>
    <cellStyle name="40% - Accent5 4 8" xfId="1824"/>
    <cellStyle name="40% - Accent5 5" xfId="1825"/>
    <cellStyle name="40% - Accent5 5 2" xfId="1826"/>
    <cellStyle name="40% - Accent5 5 2 2" xfId="1827"/>
    <cellStyle name="40% - Accent5 5 2 2 2" xfId="1828"/>
    <cellStyle name="40% - Accent5 5 2 2 2 2" xfId="1829"/>
    <cellStyle name="40% - Accent5 5 2 2 3" xfId="1830"/>
    <cellStyle name="40% - Accent5 5 2 3" xfId="1831"/>
    <cellStyle name="40% - Accent5 5 2 3 2" xfId="1832"/>
    <cellStyle name="40% - Accent5 5 2 4" xfId="1833"/>
    <cellStyle name="40% - Accent5 5 3" xfId="1834"/>
    <cellStyle name="40% - Accent5 5 3 2" xfId="1835"/>
    <cellStyle name="40% - Accent5 5 3 2 2" xfId="1836"/>
    <cellStyle name="40% - Accent5 5 3 3" xfId="1837"/>
    <cellStyle name="40% - Accent5 5 4" xfId="1838"/>
    <cellStyle name="40% - Accent5 5 4 2" xfId="1839"/>
    <cellStyle name="40% - Accent5 5 4 2 2" xfId="1840"/>
    <cellStyle name="40% - Accent5 5 4 3" xfId="1841"/>
    <cellStyle name="40% - Accent5 5 5" xfId="1842"/>
    <cellStyle name="40% - Accent5 5 5 2" xfId="1843"/>
    <cellStyle name="40% - Accent5 5 6" xfId="1844"/>
    <cellStyle name="40% - Accent5 5 7" xfId="1845"/>
    <cellStyle name="40% - Accent5 5 8" xfId="1846"/>
    <cellStyle name="40% - Accent5 6" xfId="1847"/>
    <cellStyle name="40% - Accent5 6 2" xfId="1848"/>
    <cellStyle name="40% - Accent5 6 2 2" xfId="1849"/>
    <cellStyle name="40% - Accent5 6 2 2 2" xfId="1850"/>
    <cellStyle name="40% - Accent5 6 2 2 2 2" xfId="1851"/>
    <cellStyle name="40% - Accent5 6 2 2 3" xfId="1852"/>
    <cellStyle name="40% - Accent5 6 2 3" xfId="1853"/>
    <cellStyle name="40% - Accent5 6 2 3 2" xfId="1854"/>
    <cellStyle name="40% - Accent5 6 2 4" xfId="1855"/>
    <cellStyle name="40% - Accent5 6 3" xfId="1856"/>
    <cellStyle name="40% - Accent5 6 3 2" xfId="1857"/>
    <cellStyle name="40% - Accent5 6 3 2 2" xfId="1858"/>
    <cellStyle name="40% - Accent5 6 3 3" xfId="1859"/>
    <cellStyle name="40% - Accent5 6 4" xfId="1860"/>
    <cellStyle name="40% - Accent5 6 4 2" xfId="1861"/>
    <cellStyle name="40% - Accent5 6 4 2 2" xfId="1862"/>
    <cellStyle name="40% - Accent5 6 4 3" xfId="1863"/>
    <cellStyle name="40% - Accent5 6 5" xfId="1864"/>
    <cellStyle name="40% - Accent5 6 5 2" xfId="1865"/>
    <cellStyle name="40% - Accent5 6 6" xfId="1866"/>
    <cellStyle name="40% - Accent5 6 7" xfId="1867"/>
    <cellStyle name="40% - Accent5 6 8" xfId="1868"/>
    <cellStyle name="40% - Accent5 7" xfId="1869"/>
    <cellStyle name="40% - Accent5 7 2" xfId="1870"/>
    <cellStyle name="40% - Accent5 7 2 2" xfId="1871"/>
    <cellStyle name="40% - Accent5 7 3" xfId="1872"/>
    <cellStyle name="40% - Accent5 8" xfId="1873"/>
    <cellStyle name="40% - Accent5 8 2" xfId="1874"/>
    <cellStyle name="40% - Accent5 8 2 2" xfId="1875"/>
    <cellStyle name="40% - Accent5 8 3" xfId="1876"/>
    <cellStyle name="40% - Accent5 9" xfId="1877"/>
    <cellStyle name="40% - Accent5 9 2" xfId="1878"/>
    <cellStyle name="40% - Accent5 9 2 2" xfId="1879"/>
    <cellStyle name="40% - Accent5 9 3" xfId="1880"/>
    <cellStyle name="40% - Accent6 10" xfId="1881"/>
    <cellStyle name="40% - Accent6 10 2" xfId="1882"/>
    <cellStyle name="40% - Accent6 10 2 2" xfId="1883"/>
    <cellStyle name="40% - Accent6 10 3" xfId="1884"/>
    <cellStyle name="40% - Accent6 11" xfId="1885"/>
    <cellStyle name="40% - Accent6 11 2" xfId="1886"/>
    <cellStyle name="40% - Accent6 11 2 2" xfId="1887"/>
    <cellStyle name="40% - Accent6 11 3" xfId="1888"/>
    <cellStyle name="40% - Accent6 12" xfId="1889"/>
    <cellStyle name="40% - Accent6 12 2" xfId="1890"/>
    <cellStyle name="40% - Accent6 12 2 2" xfId="1891"/>
    <cellStyle name="40% - Accent6 12 3" xfId="1892"/>
    <cellStyle name="40% - Accent6 13" xfId="1893"/>
    <cellStyle name="40% - Accent6 13 2" xfId="1894"/>
    <cellStyle name="40% - Accent6 13 2 2" xfId="1895"/>
    <cellStyle name="40% - Accent6 13 3" xfId="1896"/>
    <cellStyle name="40% - Accent6 14" xfId="1897"/>
    <cellStyle name="40% - Accent6 14 2" xfId="1898"/>
    <cellStyle name="40% - Accent6 14 2 2" xfId="1899"/>
    <cellStyle name="40% - Accent6 14 3" xfId="1900"/>
    <cellStyle name="40% - Accent6 15" xfId="1901"/>
    <cellStyle name="40% - Accent6 15 2" xfId="1902"/>
    <cellStyle name="40% - Accent6 15 2 2" xfId="1903"/>
    <cellStyle name="40% - Accent6 15 3" xfId="1904"/>
    <cellStyle name="40% - Accent6 16" xfId="1905"/>
    <cellStyle name="40% - Accent6 16 2" xfId="1906"/>
    <cellStyle name="40% - Accent6 16 2 2" xfId="1907"/>
    <cellStyle name="40% - Accent6 16 3" xfId="1908"/>
    <cellStyle name="40% - Accent6 17" xfId="1909"/>
    <cellStyle name="40% - Accent6 17 2" xfId="1910"/>
    <cellStyle name="40% - Accent6 17 2 2" xfId="1911"/>
    <cellStyle name="40% - Accent6 17 3" xfId="1912"/>
    <cellStyle name="40% - Accent6 18" xfId="1913"/>
    <cellStyle name="40% - Accent6 18 2" xfId="1914"/>
    <cellStyle name="40% - Accent6 18 2 2" xfId="1915"/>
    <cellStyle name="40% - Accent6 18 3" xfId="1916"/>
    <cellStyle name="40% - Accent6 19" xfId="1917"/>
    <cellStyle name="40% - Accent6 19 2" xfId="1918"/>
    <cellStyle name="40% - Accent6 2" xfId="1919"/>
    <cellStyle name="40% - Accent6 2 10" xfId="1920"/>
    <cellStyle name="40% - Accent6 2 11" xfId="1921"/>
    <cellStyle name="40% - Accent6 2 2" xfId="1922"/>
    <cellStyle name="40% - Accent6 2 2 2" xfId="1923"/>
    <cellStyle name="40% - Accent6 2 2 2 2" xfId="1924"/>
    <cellStyle name="40% - Accent6 2 2 2 2 2" xfId="1925"/>
    <cellStyle name="40% - Accent6 2 2 2 3" xfId="1926"/>
    <cellStyle name="40% - Accent6 2 2 3" xfId="1927"/>
    <cellStyle name="40% - Accent6 2 2 3 2" xfId="1928"/>
    <cellStyle name="40% - Accent6 2 2 4" xfId="1929"/>
    <cellStyle name="40% - Accent6 2 3" xfId="1930"/>
    <cellStyle name="40% - Accent6 2 3 2" xfId="1931"/>
    <cellStyle name="40% - Accent6 2 3 2 2" xfId="1932"/>
    <cellStyle name="40% - Accent6 2 3 3" xfId="1933"/>
    <cellStyle name="40% - Accent6 2 4" xfId="1934"/>
    <cellStyle name="40% - Accent6 2 4 2" xfId="1935"/>
    <cellStyle name="40% - Accent6 2 4 2 2" xfId="1936"/>
    <cellStyle name="40% - Accent6 2 4 3" xfId="1937"/>
    <cellStyle name="40% - Accent6 2 5" xfId="1938"/>
    <cellStyle name="40% - Accent6 2 6" xfId="1939"/>
    <cellStyle name="40% - Accent6 2 7" xfId="1940"/>
    <cellStyle name="40% - Accent6 2 8" xfId="1941"/>
    <cellStyle name="40% - Accent6 2 8 2" xfId="1942"/>
    <cellStyle name="40% - Accent6 2 9" xfId="1943"/>
    <cellStyle name="40% - Accent6 20" xfId="1944"/>
    <cellStyle name="40% - Accent6 20 2" xfId="1945"/>
    <cellStyle name="40% - Accent6 21" xfId="1946"/>
    <cellStyle name="40% - Accent6 22" xfId="1947"/>
    <cellStyle name="40% - Accent6 3" xfId="1948"/>
    <cellStyle name="40% - Accent6 3 2" xfId="1949"/>
    <cellStyle name="40% - Accent6 3 2 2" xfId="1950"/>
    <cellStyle name="40% - Accent6 3 2 2 2" xfId="1951"/>
    <cellStyle name="40% - Accent6 3 2 2 2 2" xfId="1952"/>
    <cellStyle name="40% - Accent6 3 2 2 3" xfId="1953"/>
    <cellStyle name="40% - Accent6 3 2 3" xfId="1954"/>
    <cellStyle name="40% - Accent6 3 2 3 2" xfId="1955"/>
    <cellStyle name="40% - Accent6 3 2 4" xfId="1956"/>
    <cellStyle name="40% - Accent6 3 3" xfId="1957"/>
    <cellStyle name="40% - Accent6 3 3 2" xfId="1958"/>
    <cellStyle name="40% - Accent6 3 3 2 2" xfId="1959"/>
    <cellStyle name="40% - Accent6 3 3 3" xfId="1960"/>
    <cellStyle name="40% - Accent6 3 4" xfId="1961"/>
    <cellStyle name="40% - Accent6 3 4 2" xfId="1962"/>
    <cellStyle name="40% - Accent6 3 4 2 2" xfId="1963"/>
    <cellStyle name="40% - Accent6 3 4 3" xfId="1964"/>
    <cellStyle name="40% - Accent6 3 5" xfId="1965"/>
    <cellStyle name="40% - Accent6 3 5 2" xfId="1966"/>
    <cellStyle name="40% - Accent6 3 6" xfId="1967"/>
    <cellStyle name="40% - Accent6 3 7" xfId="1968"/>
    <cellStyle name="40% - Accent6 3 8" xfId="1969"/>
    <cellStyle name="40% - Accent6 4" xfId="1970"/>
    <cellStyle name="40% - Accent6 4 2" xfId="1971"/>
    <cellStyle name="40% - Accent6 4 2 2" xfId="1972"/>
    <cellStyle name="40% - Accent6 4 2 2 2" xfId="1973"/>
    <cellStyle name="40% - Accent6 4 2 2 2 2" xfId="1974"/>
    <cellStyle name="40% - Accent6 4 2 2 3" xfId="1975"/>
    <cellStyle name="40% - Accent6 4 2 3" xfId="1976"/>
    <cellStyle name="40% - Accent6 4 2 3 2" xfId="1977"/>
    <cellStyle name="40% - Accent6 4 2 4" xfId="1978"/>
    <cellStyle name="40% - Accent6 4 3" xfId="1979"/>
    <cellStyle name="40% - Accent6 4 3 2" xfId="1980"/>
    <cellStyle name="40% - Accent6 4 3 2 2" xfId="1981"/>
    <cellStyle name="40% - Accent6 4 3 3" xfId="1982"/>
    <cellStyle name="40% - Accent6 4 4" xfId="1983"/>
    <cellStyle name="40% - Accent6 4 4 2" xfId="1984"/>
    <cellStyle name="40% - Accent6 4 4 2 2" xfId="1985"/>
    <cellStyle name="40% - Accent6 4 4 3" xfId="1986"/>
    <cellStyle name="40% - Accent6 4 5" xfId="1987"/>
    <cellStyle name="40% - Accent6 4 5 2" xfId="1988"/>
    <cellStyle name="40% - Accent6 4 6" xfId="1989"/>
    <cellStyle name="40% - Accent6 4 7" xfId="1990"/>
    <cellStyle name="40% - Accent6 4 8" xfId="1991"/>
    <cellStyle name="40% - Accent6 5" xfId="1992"/>
    <cellStyle name="40% - Accent6 5 2" xfId="1993"/>
    <cellStyle name="40% - Accent6 5 2 2" xfId="1994"/>
    <cellStyle name="40% - Accent6 5 2 2 2" xfId="1995"/>
    <cellStyle name="40% - Accent6 5 2 2 2 2" xfId="1996"/>
    <cellStyle name="40% - Accent6 5 2 2 3" xfId="1997"/>
    <cellStyle name="40% - Accent6 5 2 3" xfId="1998"/>
    <cellStyle name="40% - Accent6 5 2 3 2" xfId="1999"/>
    <cellStyle name="40% - Accent6 5 2 4" xfId="2000"/>
    <cellStyle name="40% - Accent6 5 3" xfId="2001"/>
    <cellStyle name="40% - Accent6 5 3 2" xfId="2002"/>
    <cellStyle name="40% - Accent6 5 3 2 2" xfId="2003"/>
    <cellStyle name="40% - Accent6 5 3 3" xfId="2004"/>
    <cellStyle name="40% - Accent6 5 4" xfId="2005"/>
    <cellStyle name="40% - Accent6 5 4 2" xfId="2006"/>
    <cellStyle name="40% - Accent6 5 4 2 2" xfId="2007"/>
    <cellStyle name="40% - Accent6 5 4 3" xfId="2008"/>
    <cellStyle name="40% - Accent6 5 5" xfId="2009"/>
    <cellStyle name="40% - Accent6 5 5 2" xfId="2010"/>
    <cellStyle name="40% - Accent6 5 6" xfId="2011"/>
    <cellStyle name="40% - Accent6 5 7" xfId="2012"/>
    <cellStyle name="40% - Accent6 5 8" xfId="2013"/>
    <cellStyle name="40% - Accent6 6" xfId="2014"/>
    <cellStyle name="40% - Accent6 6 2" xfId="2015"/>
    <cellStyle name="40% - Accent6 6 2 2" xfId="2016"/>
    <cellStyle name="40% - Accent6 6 2 2 2" xfId="2017"/>
    <cellStyle name="40% - Accent6 6 2 2 2 2" xfId="2018"/>
    <cellStyle name="40% - Accent6 6 2 2 3" xfId="2019"/>
    <cellStyle name="40% - Accent6 6 2 3" xfId="2020"/>
    <cellStyle name="40% - Accent6 6 2 3 2" xfId="2021"/>
    <cellStyle name="40% - Accent6 6 2 4" xfId="2022"/>
    <cellStyle name="40% - Accent6 6 3" xfId="2023"/>
    <cellStyle name="40% - Accent6 6 3 2" xfId="2024"/>
    <cellStyle name="40% - Accent6 6 3 2 2" xfId="2025"/>
    <cellStyle name="40% - Accent6 6 3 3" xfId="2026"/>
    <cellStyle name="40% - Accent6 6 4" xfId="2027"/>
    <cellStyle name="40% - Accent6 6 4 2" xfId="2028"/>
    <cellStyle name="40% - Accent6 6 4 2 2" xfId="2029"/>
    <cellStyle name="40% - Accent6 6 4 3" xfId="2030"/>
    <cellStyle name="40% - Accent6 6 5" xfId="2031"/>
    <cellStyle name="40% - Accent6 6 5 2" xfId="2032"/>
    <cellStyle name="40% - Accent6 6 6" xfId="2033"/>
    <cellStyle name="40% - Accent6 6 7" xfId="2034"/>
    <cellStyle name="40% - Accent6 6 8" xfId="2035"/>
    <cellStyle name="40% - Accent6 7" xfId="2036"/>
    <cellStyle name="40% - Accent6 7 2" xfId="2037"/>
    <cellStyle name="40% - Accent6 7 2 2" xfId="2038"/>
    <cellStyle name="40% - Accent6 7 3" xfId="2039"/>
    <cellStyle name="40% - Accent6 8" xfId="2040"/>
    <cellStyle name="40% - Accent6 8 2" xfId="2041"/>
    <cellStyle name="40% - Accent6 8 2 2" xfId="2042"/>
    <cellStyle name="40% - Accent6 8 3" xfId="2043"/>
    <cellStyle name="40% - Accent6 9" xfId="2044"/>
    <cellStyle name="40% - Accent6 9 2" xfId="2045"/>
    <cellStyle name="40% - Accent6 9 2 2" xfId="2046"/>
    <cellStyle name="40% - Accent6 9 3" xfId="2047"/>
    <cellStyle name="40% - Accent1 30" xfId="2048"/>
    <cellStyle name="40% - Accent2 30" xfId="2049"/>
    <cellStyle name="40% - Accent3 30" xfId="2050"/>
    <cellStyle name="40% - Accent4 30" xfId="2051"/>
    <cellStyle name="40% - Accent5 30" xfId="2052"/>
    <cellStyle name="40% - Accent6 30" xfId="2053"/>
    <cellStyle name="40% - 輔色1" xfId="2054"/>
    <cellStyle name="40% - 輔色2" xfId="2055"/>
    <cellStyle name="40% - 輔色3" xfId="2056"/>
    <cellStyle name="40% - 輔色4" xfId="2057"/>
    <cellStyle name="40% - 輔色5" xfId="2058"/>
    <cellStyle name="40% - 輔色6" xfId="2059"/>
    <cellStyle name="60% - Accent1 2" xfId="2060"/>
    <cellStyle name="60% - Accent1 2 2" xfId="2061"/>
    <cellStyle name="60% - Accent1 2 3" xfId="2062"/>
    <cellStyle name="60% - Accent1 2 4" xfId="2063"/>
    <cellStyle name="60% - Accent1 2 5" xfId="2064"/>
    <cellStyle name="60% - Accent1 2 6" xfId="2065"/>
    <cellStyle name="60% - Accent1 2 7" xfId="2066"/>
    <cellStyle name="60% - Accent1 3" xfId="2067"/>
    <cellStyle name="60% - Accent1 4" xfId="2068"/>
    <cellStyle name="60% - Accent1 5" xfId="2069"/>
    <cellStyle name="60% - Accent1 6" xfId="2070"/>
    <cellStyle name="60% - Accent1 7" xfId="2071"/>
    <cellStyle name="60% - Accent1 8" xfId="2072"/>
    <cellStyle name="60% - Accent2 2" xfId="2073"/>
    <cellStyle name="60% - Accent2 2 2" xfId="2074"/>
    <cellStyle name="60% - Accent2 2 3" xfId="2075"/>
    <cellStyle name="60% - Accent2 2 4" xfId="2076"/>
    <cellStyle name="60% - Accent2 2 5" xfId="2077"/>
    <cellStyle name="60% - Accent2 2 6" xfId="2078"/>
    <cellStyle name="60% - Accent2 2 7" xfId="2079"/>
    <cellStyle name="60% - Accent2 3" xfId="2080"/>
    <cellStyle name="60% - Accent2 4" xfId="2081"/>
    <cellStyle name="60% - Accent2 5" xfId="2082"/>
    <cellStyle name="60% - Accent2 6" xfId="2083"/>
    <cellStyle name="60% - Accent2 7" xfId="2084"/>
    <cellStyle name="60% - Accent2 8" xfId="2085"/>
    <cellStyle name="60% - Accent3 2" xfId="2086"/>
    <cellStyle name="60% - Accent3 2 2" xfId="2087"/>
    <cellStyle name="60% - Accent3 2 3" xfId="2088"/>
    <cellStyle name="60% - Accent3 2 4" xfId="2089"/>
    <cellStyle name="60% - Accent3 2 5" xfId="2090"/>
    <cellStyle name="60% - Accent3 2 6" xfId="2091"/>
    <cellStyle name="60% - Accent3 2 7" xfId="2092"/>
    <cellStyle name="60% - Accent3 3" xfId="2093"/>
    <cellStyle name="60% - Accent3 4" xfId="2094"/>
    <cellStyle name="60% - Accent3 5" xfId="2095"/>
    <cellStyle name="60% - Accent3 6" xfId="2096"/>
    <cellStyle name="60% - Accent3 7" xfId="2097"/>
    <cellStyle name="60% - Accent3 8" xfId="2098"/>
    <cellStyle name="60% - Accent4 2" xfId="2099"/>
    <cellStyle name="60% - Accent4 2 2" xfId="2100"/>
    <cellStyle name="60% - Accent4 2 3" xfId="2101"/>
    <cellStyle name="60% - Accent4 2 4" xfId="2102"/>
    <cellStyle name="60% - Accent4 2 5" xfId="2103"/>
    <cellStyle name="60% - Accent4 2 6" xfId="2104"/>
    <cellStyle name="60% - Accent4 2 7" xfId="2105"/>
    <cellStyle name="60% - Accent4 3" xfId="2106"/>
    <cellStyle name="60% - Accent4 4" xfId="2107"/>
    <cellStyle name="60% - Accent4 5" xfId="2108"/>
    <cellStyle name="60% - Accent4 6" xfId="2109"/>
    <cellStyle name="60% - Accent4 7" xfId="2110"/>
    <cellStyle name="60% - Accent4 8" xfId="2111"/>
    <cellStyle name="60% - Accent5 2" xfId="2112"/>
    <cellStyle name="60% - Accent5 2 2" xfId="2113"/>
    <cellStyle name="60% - Accent5 2 3" xfId="2114"/>
    <cellStyle name="60% - Accent5 2 4" xfId="2115"/>
    <cellStyle name="60% - Accent5 2 5" xfId="2116"/>
    <cellStyle name="60% - Accent5 2 6" xfId="2117"/>
    <cellStyle name="60% - Accent5 2 7" xfId="2118"/>
    <cellStyle name="60% - Accent5 3" xfId="2119"/>
    <cellStyle name="60% - Accent5 4" xfId="2120"/>
    <cellStyle name="60% - Accent5 5" xfId="2121"/>
    <cellStyle name="60% - Accent5 6" xfId="2122"/>
    <cellStyle name="60% - Accent5 7" xfId="2123"/>
    <cellStyle name="60% - Accent5 8" xfId="2124"/>
    <cellStyle name="60% - Accent6 2" xfId="2125"/>
    <cellStyle name="60% - Accent6 2 2" xfId="2126"/>
    <cellStyle name="60% - Accent6 2 3" xfId="2127"/>
    <cellStyle name="60% - Accent6 2 4" xfId="2128"/>
    <cellStyle name="60% - Accent6 2 5" xfId="2129"/>
    <cellStyle name="60% - Accent6 2 6" xfId="2130"/>
    <cellStyle name="60% - Accent6 2 7" xfId="2131"/>
    <cellStyle name="60% - Accent6 3" xfId="2132"/>
    <cellStyle name="60% - Accent6 4" xfId="2133"/>
    <cellStyle name="60% - Accent6 5" xfId="2134"/>
    <cellStyle name="60% - Accent6 6" xfId="2135"/>
    <cellStyle name="60% - Accent6 7" xfId="2136"/>
    <cellStyle name="60% - Accent6 8" xfId="2137"/>
    <cellStyle name="60% - アクセント 1" xfId="2138"/>
    <cellStyle name="60% - アクセント 2" xfId="2139"/>
    <cellStyle name="60% - アクセント 3" xfId="2140"/>
    <cellStyle name="60% - アクセント 4" xfId="2141"/>
    <cellStyle name="60% - アクセント 5" xfId="2142"/>
    <cellStyle name="60% - アクセント 6" xfId="2143"/>
    <cellStyle name="60% - 輔色1" xfId="2144"/>
    <cellStyle name="60% - 輔色2" xfId="2145"/>
    <cellStyle name="60% - 輔色3" xfId="2146"/>
    <cellStyle name="60% - 輔色4" xfId="2147"/>
    <cellStyle name="60% - 輔色5" xfId="2148"/>
    <cellStyle name="60% - 輔色6" xfId="2149"/>
    <cellStyle name="75" xfId="2150"/>
    <cellStyle name="75 2" xfId="2151"/>
    <cellStyle name="Accent1 2" xfId="2152"/>
    <cellStyle name="Accent1 2 2" xfId="2153"/>
    <cellStyle name="Accent1 2 3" xfId="2154"/>
    <cellStyle name="Accent1 2 4" xfId="2155"/>
    <cellStyle name="Accent1 2 5" xfId="2156"/>
    <cellStyle name="Accent1 2 6" xfId="2157"/>
    <cellStyle name="Accent1 2 7" xfId="2158"/>
    <cellStyle name="Accent1 3" xfId="2159"/>
    <cellStyle name="Accent1 4" xfId="2160"/>
    <cellStyle name="Accent1 5" xfId="2161"/>
    <cellStyle name="Accent1 6" xfId="2162"/>
    <cellStyle name="Accent1 7" xfId="2163"/>
    <cellStyle name="Accent1 8" xfId="2164"/>
    <cellStyle name="Accent2 2" xfId="2165"/>
    <cellStyle name="Accent2 2 2" xfId="2166"/>
    <cellStyle name="Accent2 2 3" xfId="2167"/>
    <cellStyle name="Accent2 2 4" xfId="2168"/>
    <cellStyle name="Accent2 2 5" xfId="2169"/>
    <cellStyle name="Accent2 2 6" xfId="2170"/>
    <cellStyle name="Accent2 2 7" xfId="2171"/>
    <cellStyle name="Accent2 3" xfId="2172"/>
    <cellStyle name="Accent2 4" xfId="2173"/>
    <cellStyle name="Accent2 5" xfId="2174"/>
    <cellStyle name="Accent2 6" xfId="2175"/>
    <cellStyle name="Accent2 7" xfId="2176"/>
    <cellStyle name="Accent2 8" xfId="2177"/>
    <cellStyle name="Accent3 2" xfId="2178"/>
    <cellStyle name="Accent3 2 2" xfId="2179"/>
    <cellStyle name="Accent3 2 3" xfId="2180"/>
    <cellStyle name="Accent3 2 4" xfId="2181"/>
    <cellStyle name="Accent3 2 5" xfId="2182"/>
    <cellStyle name="Accent3 2 6" xfId="2183"/>
    <cellStyle name="Accent3 2 7" xfId="2184"/>
    <cellStyle name="Accent3 3" xfId="2185"/>
    <cellStyle name="Accent3 4" xfId="2186"/>
    <cellStyle name="Accent3 5" xfId="2187"/>
    <cellStyle name="Accent3 6" xfId="2188"/>
    <cellStyle name="Accent3 7" xfId="2189"/>
    <cellStyle name="Accent3 8" xfId="2190"/>
    <cellStyle name="Accent4 2" xfId="2191"/>
    <cellStyle name="Accent4 2 2" xfId="2192"/>
    <cellStyle name="Accent4 2 3" xfId="2193"/>
    <cellStyle name="Accent4 2 4" xfId="2194"/>
    <cellStyle name="Accent4 2 5" xfId="2195"/>
    <cellStyle name="Accent4 2 6" xfId="2196"/>
    <cellStyle name="Accent4 2 7" xfId="2197"/>
    <cellStyle name="Accent4 3" xfId="2198"/>
    <cellStyle name="Accent4 4" xfId="2199"/>
    <cellStyle name="Accent4 5" xfId="2200"/>
    <cellStyle name="Accent4 6" xfId="2201"/>
    <cellStyle name="Accent4 7" xfId="2202"/>
    <cellStyle name="Accent4 8" xfId="2203"/>
    <cellStyle name="Accent5 2" xfId="2204"/>
    <cellStyle name="Accent5 2 2" xfId="2205"/>
    <cellStyle name="Accent5 2 3" xfId="2206"/>
    <cellStyle name="Accent5 2 4" xfId="2207"/>
    <cellStyle name="Accent5 2 5" xfId="2208"/>
    <cellStyle name="Accent5 2 6" xfId="2209"/>
    <cellStyle name="Accent5 2 7" xfId="2210"/>
    <cellStyle name="Accent5 3" xfId="2211"/>
    <cellStyle name="Accent5 4" xfId="2212"/>
    <cellStyle name="Accent5 5" xfId="2213"/>
    <cellStyle name="Accent5 6" xfId="2214"/>
    <cellStyle name="Accent5 7" xfId="2215"/>
    <cellStyle name="Accent5 8" xfId="2216"/>
    <cellStyle name="Accent6 2" xfId="2217"/>
    <cellStyle name="Accent6 2 2" xfId="2218"/>
    <cellStyle name="Accent6 2 3" xfId="2219"/>
    <cellStyle name="Accent6 2 4" xfId="2220"/>
    <cellStyle name="Accent6 2 5" xfId="2221"/>
    <cellStyle name="Accent6 2 6" xfId="2222"/>
    <cellStyle name="Accent6 2 7" xfId="2223"/>
    <cellStyle name="Accent6 3" xfId="2224"/>
    <cellStyle name="Accent6 4" xfId="2225"/>
    <cellStyle name="Accent6 5" xfId="2226"/>
    <cellStyle name="Accent6 6" xfId="2227"/>
    <cellStyle name="Accent6 7" xfId="2228"/>
    <cellStyle name="Accent6 8" xfId="2229"/>
    <cellStyle name="amount" xfId="2230"/>
    <cellStyle name="Bad 2" xfId="2231"/>
    <cellStyle name="Bad 2 2" xfId="2232"/>
    <cellStyle name="Bad 2 3" xfId="2233"/>
    <cellStyle name="Bad 2 4" xfId="2234"/>
    <cellStyle name="Bad 2 5" xfId="2235"/>
    <cellStyle name="Bad 2 6" xfId="2236"/>
    <cellStyle name="Bad 2 7" xfId="2237"/>
    <cellStyle name="Bad 3" xfId="2238"/>
    <cellStyle name="Bad 4" xfId="2239"/>
    <cellStyle name="Bad 5" xfId="2240"/>
    <cellStyle name="Bad 6" xfId="2241"/>
    <cellStyle name="Bad 7" xfId="2242"/>
    <cellStyle name="Bad 8" xfId="2243"/>
    <cellStyle name="Body" xfId="2244"/>
    <cellStyle name="Calc Currency (0)" xfId="2245"/>
    <cellStyle name="Calc Currency (2)" xfId="2246"/>
    <cellStyle name="Calc Percent (0)" xfId="2247"/>
    <cellStyle name="Calc Percent (1)" xfId="2248"/>
    <cellStyle name="Calc Percent (2)" xfId="2249"/>
    <cellStyle name="Calc Units (0)" xfId="2250"/>
    <cellStyle name="Calc Units (1)" xfId="2251"/>
    <cellStyle name="Calc Units (2)" xfId="2252"/>
    <cellStyle name="Calculation 2" xfId="2253"/>
    <cellStyle name="Calculation 2 2" xfId="2254"/>
    <cellStyle name="Calculation 2 3" xfId="2255"/>
    <cellStyle name="Calculation 2 4" xfId="2256"/>
    <cellStyle name="Calculation 2 5" xfId="2257"/>
    <cellStyle name="Calculation 2 6" xfId="2258"/>
    <cellStyle name="Calculation 2 7" xfId="2259"/>
    <cellStyle name="Calculation 3" xfId="2260"/>
    <cellStyle name="Calculation 4" xfId="2261"/>
    <cellStyle name="Calculation 5" xfId="2262"/>
    <cellStyle name="Calculation 6" xfId="2263"/>
    <cellStyle name="Calculation 7" xfId="2264"/>
    <cellStyle name="Calculation 8" xfId="2265"/>
    <cellStyle name="category" xfId="2266"/>
    <cellStyle name="category 2" xfId="2267"/>
    <cellStyle name="Check Cell 2" xfId="2268"/>
    <cellStyle name="Check Cell 2 2" xfId="2269"/>
    <cellStyle name="Check Cell 2 3" xfId="2270"/>
    <cellStyle name="Check Cell 2 4" xfId="2271"/>
    <cellStyle name="Check Cell 2 5" xfId="2272"/>
    <cellStyle name="Check Cell 2 6" xfId="2273"/>
    <cellStyle name="Check Cell 2 7" xfId="2274"/>
    <cellStyle name="Check Cell 3" xfId="2275"/>
    <cellStyle name="Check Cell 4" xfId="2276"/>
    <cellStyle name="Check Cell 5" xfId="2277"/>
    <cellStyle name="Check Cell 6" xfId="2278"/>
    <cellStyle name="Check Cell 7" xfId="2279"/>
    <cellStyle name="Check Cell 8" xfId="2280"/>
    <cellStyle name="comic" xfId="2281"/>
    <cellStyle name="Comma  - Style1" xfId="2282"/>
    <cellStyle name="Comma  - Style2" xfId="2283"/>
    <cellStyle name="Comma  - Style3" xfId="2284"/>
    <cellStyle name="Comma  - Style4" xfId="2285"/>
    <cellStyle name="Comma  - Style5" xfId="2286"/>
    <cellStyle name="Comma  - Style6" xfId="2287"/>
    <cellStyle name="Comma  - Style7" xfId="2288"/>
    <cellStyle name="Comma  - Style8" xfId="2289"/>
    <cellStyle name="Comma (0.0)" xfId="2290"/>
    <cellStyle name="Comma (0.00)" xfId="2291"/>
    <cellStyle name="Comma (hidden)" xfId="2292"/>
    <cellStyle name="Comma (hidden) 2" xfId="2293"/>
    <cellStyle name="Comma (index)" xfId="2294"/>
    <cellStyle name="Comma (index) 2" xfId="2295"/>
    <cellStyle name="Comma [0] 2" xfId="2296"/>
    <cellStyle name="Comma [0] 2 2" xfId="2297"/>
    <cellStyle name="Comma [0] 2 3" xfId="2298"/>
    <cellStyle name="Comma [0] 3" xfId="2299"/>
    <cellStyle name="Comma [0] 3 2" xfId="2300"/>
    <cellStyle name="Comma [0] 4" xfId="2301"/>
    <cellStyle name="Comma [0] 5" xfId="2302"/>
    <cellStyle name="Comma [0] 6" xfId="2303"/>
    <cellStyle name="Comma [0] 7" xfId="2304"/>
    <cellStyle name="Comma [0] 8" xfId="2305"/>
    <cellStyle name="Comma [0] 9" xfId="2306"/>
    <cellStyle name="Comma [00]" xfId="2307"/>
    <cellStyle name="Comma 10" xfId="2308"/>
    <cellStyle name="Comma 10 2" xfId="2309"/>
    <cellStyle name="Comma 10 3" xfId="2310"/>
    <cellStyle name="Comma 100" xfId="2311"/>
    <cellStyle name="Comma 100 2" xfId="2312"/>
    <cellStyle name="Comma 100 2 2" xfId="2313"/>
    <cellStyle name="Comma 100 3" xfId="2314"/>
    <cellStyle name="Comma 101" xfId="2315"/>
    <cellStyle name="Comma 101 2" xfId="2316"/>
    <cellStyle name="Comma 101 2 2" xfId="2317"/>
    <cellStyle name="Comma 101 3" xfId="2318"/>
    <cellStyle name="Comma 102" xfId="2319"/>
    <cellStyle name="Comma 103" xfId="2320"/>
    <cellStyle name="Comma 103 2" xfId="2321"/>
    <cellStyle name="Comma 103 2 2" xfId="2322"/>
    <cellStyle name="Comma 103 2 2 2" xfId="2323"/>
    <cellStyle name="Comma 103 2 3" xfId="2324"/>
    <cellStyle name="Comma 103 3" xfId="2325"/>
    <cellStyle name="Comma 103 3 2" xfId="2326"/>
    <cellStyle name="Comma 103 4" xfId="2327"/>
    <cellStyle name="Comma 104 2" xfId="2328"/>
    <cellStyle name="Comma 105" xfId="2329"/>
    <cellStyle name="Comma 105 2" xfId="2330"/>
    <cellStyle name="Comma 106" xfId="2331"/>
    <cellStyle name="Comma 106 2" xfId="2332"/>
    <cellStyle name="Comma 107" xfId="2333"/>
    <cellStyle name="Comma 107 2" xfId="2334"/>
    <cellStyle name="Comma 108" xfId="2335"/>
    <cellStyle name="Comma 108 2" xfId="2336"/>
    <cellStyle name="Comma 109" xfId="2337"/>
    <cellStyle name="Comma 109 2" xfId="2338"/>
    <cellStyle name="Comma 11" xfId="2339"/>
    <cellStyle name="Comma 11 2" xfId="2340"/>
    <cellStyle name="Comma 11 3" xfId="2341"/>
    <cellStyle name="Comma 110" xfId="2342"/>
    <cellStyle name="Comma 110 2" xfId="2343"/>
    <cellStyle name="Comma 110 3" xfId="2344"/>
    <cellStyle name="Comma 111" xfId="2345"/>
    <cellStyle name="Comma 112" xfId="2346"/>
    <cellStyle name="Comma 113" xfId="2347"/>
    <cellStyle name="Comma 114" xfId="2348"/>
    <cellStyle name="Comma 115" xfId="2349"/>
    <cellStyle name="Comma 116" xfId="2350"/>
    <cellStyle name="Comma 117" xfId="2351"/>
    <cellStyle name="Comma 118" xfId="2352"/>
    <cellStyle name="Comma 119" xfId="2353"/>
    <cellStyle name="Comma 12" xfId="2354"/>
    <cellStyle name="Comma 12 2" xfId="2355"/>
    <cellStyle name="Comma 12 3" xfId="2356"/>
    <cellStyle name="Comma 120" xfId="2357"/>
    <cellStyle name="Comma 121" xfId="2358"/>
    <cellStyle name="Comma 122" xfId="2359"/>
    <cellStyle name="Comma 123" xfId="2360"/>
    <cellStyle name="Comma 124" xfId="2361"/>
    <cellStyle name="Comma 125" xfId="2362"/>
    <cellStyle name="Comma 126" xfId="2363"/>
    <cellStyle name="Comma 127" xfId="2364"/>
    <cellStyle name="Comma 128" xfId="2365"/>
    <cellStyle name="Comma 129" xfId="2366"/>
    <cellStyle name="Comma 13" xfId="2367"/>
    <cellStyle name="Comma 13 2" xfId="2368"/>
    <cellStyle name="Comma 13 3" xfId="2369"/>
    <cellStyle name="Comma 130" xfId="2370"/>
    <cellStyle name="Comma 14" xfId="2371"/>
    <cellStyle name="Comma 14 2" xfId="2372"/>
    <cellStyle name="Comma 14 3" xfId="2373"/>
    <cellStyle name="Comma 15" xfId="2374"/>
    <cellStyle name="Comma 15 2" xfId="2375"/>
    <cellStyle name="Comma 16" xfId="2376"/>
    <cellStyle name="Comma 16 2" xfId="2377"/>
    <cellStyle name="Comma 17" xfId="2378"/>
    <cellStyle name="Comma 17 2" xfId="2379"/>
    <cellStyle name="Comma 18" xfId="2380"/>
    <cellStyle name="Comma 18 2" xfId="2381"/>
    <cellStyle name="Comma 19" xfId="2382"/>
    <cellStyle name="Comma 19 2" xfId="2383"/>
    <cellStyle name="Comma 2" xfId="2384"/>
    <cellStyle name="Comma 2 10" xfId="2385"/>
    <cellStyle name="Comma 2 11" xfId="2386"/>
    <cellStyle name="Comma 2 12" xfId="2387"/>
    <cellStyle name="Comma 2 12 2" xfId="2388"/>
    <cellStyle name="Comma 2 13" xfId="2389"/>
    <cellStyle name="Comma 2 14" xfId="2390"/>
    <cellStyle name="Comma 2 15" xfId="2391"/>
    <cellStyle name="Comma 2 16" xfId="2392"/>
    <cellStyle name="Comma 2 2" xfId="2393"/>
    <cellStyle name="Comma 2 2 10" xfId="2394"/>
    <cellStyle name="Comma 2 2 11" xfId="2395"/>
    <cellStyle name="Comma 2 2 12" xfId="2396"/>
    <cellStyle name="Comma 2 2 2" xfId="2397"/>
    <cellStyle name="Comma 2 2 2 10" xfId="2398"/>
    <cellStyle name="Comma 2 2 2 11" xfId="2399"/>
    <cellStyle name="Comma 2 2 2 12" xfId="2400"/>
    <cellStyle name="Comma 2 2 2 13" xfId="2401"/>
    <cellStyle name="Comma 2 2 2 14" xfId="2402"/>
    <cellStyle name="Comma 2 2 2 2" xfId="2403"/>
    <cellStyle name="Comma 2 2 2 2 2" xfId="2404"/>
    <cellStyle name="Comma 2 2 2 2 2 2" xfId="2405"/>
    <cellStyle name="Comma 2 2 2 2 2 2 2" xfId="2406"/>
    <cellStyle name="Comma 2 2 2 2 2 2 3" xfId="2407"/>
    <cellStyle name="Comma 2 2 2 2 2 3" xfId="2408"/>
    <cellStyle name="Comma 2 2 2 2 3" xfId="2409"/>
    <cellStyle name="Comma 2 2 2 2 4" xfId="2410"/>
    <cellStyle name="Comma 2 2 2 2 5" xfId="2411"/>
    <cellStyle name="Comma 2 2 2 3" xfId="2412"/>
    <cellStyle name="Comma 2 2 2 3 2" xfId="2413"/>
    <cellStyle name="Comma 2 2 2 3 3" xfId="2414"/>
    <cellStyle name="Comma 2 2 2 4" xfId="2415"/>
    <cellStyle name="Comma 2 2 2 4 2" xfId="2416"/>
    <cellStyle name="Comma 2 2 2 5" xfId="2417"/>
    <cellStyle name="Comma 2 2 2 5 2" xfId="2418"/>
    <cellStyle name="Comma 2 2 2 5 3" xfId="2419"/>
    <cellStyle name="Comma 2 2 2 6" xfId="2420"/>
    <cellStyle name="Comma 2 2 2 7" xfId="2421"/>
    <cellStyle name="Comma 2 2 2 8" xfId="2422"/>
    <cellStyle name="Comma 2 2 2 9" xfId="2423"/>
    <cellStyle name="Comma 2 2 3" xfId="2424"/>
    <cellStyle name="Comma 2 2 3 2" xfId="2425"/>
    <cellStyle name="Comma 2 2 3 2 2" xfId="2426"/>
    <cellStyle name="Comma 2 2 3 2 3" xfId="2427"/>
    <cellStyle name="Comma 2 2 3 3" xfId="2428"/>
    <cellStyle name="Comma 2 2 4" xfId="2429"/>
    <cellStyle name="Comma 2 2 4 2" xfId="2430"/>
    <cellStyle name="Comma 2 2 4 3" xfId="2431"/>
    <cellStyle name="Comma 2 2 5" xfId="2432"/>
    <cellStyle name="Comma 2 2 6" xfId="2433"/>
    <cellStyle name="Comma 2 2 7" xfId="2434"/>
    <cellStyle name="Comma 2 2 8" xfId="2435"/>
    <cellStyle name="Comma 2 2 9" xfId="2436"/>
    <cellStyle name="Comma 2 3" xfId="2437"/>
    <cellStyle name="Comma 2 3 2" xfId="2438"/>
    <cellStyle name="Comma 2 3 3" xfId="2439"/>
    <cellStyle name="Comma 2 4" xfId="2440"/>
    <cellStyle name="Comma 2 4 10" xfId="2441"/>
    <cellStyle name="Comma 2 4 10 2" xfId="2442"/>
    <cellStyle name="Comma 2 4 10 2 2" xfId="2443"/>
    <cellStyle name="Comma 2 4 10 3" xfId="2444"/>
    <cellStyle name="Comma 2 4 11" xfId="2445"/>
    <cellStyle name="Comma 2 4 11 2" xfId="2446"/>
    <cellStyle name="Comma 2 4 11 2 2" xfId="2447"/>
    <cellStyle name="Comma 2 4 11 3" xfId="2448"/>
    <cellStyle name="Comma 2 4 12" xfId="2449"/>
    <cellStyle name="Comma 2 4 12 2" xfId="2450"/>
    <cellStyle name="Comma 2 4 12 2 2" xfId="2451"/>
    <cellStyle name="Comma 2 4 12 3" xfId="2452"/>
    <cellStyle name="Comma 2 4 13" xfId="2453"/>
    <cellStyle name="Comma 2 4 13 2" xfId="2454"/>
    <cellStyle name="Comma 2 4 13 2 2" xfId="2455"/>
    <cellStyle name="Comma 2 4 13 3" xfId="2456"/>
    <cellStyle name="Comma 2 4 14" xfId="2457"/>
    <cellStyle name="Comma 2 4 14 2" xfId="2458"/>
    <cellStyle name="Comma 2 4 14 2 2" xfId="2459"/>
    <cellStyle name="Comma 2 4 14 3" xfId="2460"/>
    <cellStyle name="Comma 2 4 15" xfId="2461"/>
    <cellStyle name="Comma 2 4 15 2" xfId="2462"/>
    <cellStyle name="Comma 2 4 15 2 2" xfId="2463"/>
    <cellStyle name="Comma 2 4 15 3" xfId="2464"/>
    <cellStyle name="Comma 2 4 16" xfId="2465"/>
    <cellStyle name="Comma 2 4 16 2" xfId="2466"/>
    <cellStyle name="Comma 2 4 16 2 2" xfId="2467"/>
    <cellStyle name="Comma 2 4 16 3" xfId="2468"/>
    <cellStyle name="Comma 2 4 17" xfId="2469"/>
    <cellStyle name="Comma 2 4 17 2" xfId="2470"/>
    <cellStyle name="Comma 2 4 17 2 2" xfId="2471"/>
    <cellStyle name="Comma 2 4 17 3" xfId="2472"/>
    <cellStyle name="Comma 2 4 18" xfId="2473"/>
    <cellStyle name="Comma 2 4 18 2" xfId="2474"/>
    <cellStyle name="Comma 2 4 18 2 2" xfId="2475"/>
    <cellStyle name="Comma 2 4 18 3" xfId="2476"/>
    <cellStyle name="Comma 2 4 19" xfId="2477"/>
    <cellStyle name="Comma 2 4 19 2" xfId="2478"/>
    <cellStyle name="Comma 2 4 19 2 2" xfId="2479"/>
    <cellStyle name="Comma 2 4 19 3" xfId="2480"/>
    <cellStyle name="Comma 2 4 2" xfId="2481"/>
    <cellStyle name="Comma 2 4 2 10" xfId="2482"/>
    <cellStyle name="Comma 2 4 2 10 2" xfId="2483"/>
    <cellStyle name="Comma 2 4 2 10 2 2" xfId="2484"/>
    <cellStyle name="Comma 2 4 2 10 3" xfId="2485"/>
    <cellStyle name="Comma 2 4 2 11" xfId="2486"/>
    <cellStyle name="Comma 2 4 2 11 2" xfId="2487"/>
    <cellStyle name="Comma 2 4 2 11 2 2" xfId="2488"/>
    <cellStyle name="Comma 2 4 2 11 3" xfId="2489"/>
    <cellStyle name="Comma 2 4 2 12" xfId="2490"/>
    <cellStyle name="Comma 2 4 2 12 2" xfId="2491"/>
    <cellStyle name="Comma 2 4 2 12 2 2" xfId="2492"/>
    <cellStyle name="Comma 2 4 2 12 3" xfId="2493"/>
    <cellStyle name="Comma 2 4 2 13" xfId="2494"/>
    <cellStyle name="Comma 2 4 2 13 2" xfId="2495"/>
    <cellStyle name="Comma 2 4 2 13 2 2" xfId="2496"/>
    <cellStyle name="Comma 2 4 2 13 3" xfId="2497"/>
    <cellStyle name="Comma 2 4 2 14" xfId="2498"/>
    <cellStyle name="Comma 2 4 2 14 2" xfId="2499"/>
    <cellStyle name="Comma 2 4 2 14 2 2" xfId="2500"/>
    <cellStyle name="Comma 2 4 2 14 3" xfId="2501"/>
    <cellStyle name="Comma 2 4 2 15" xfId="2502"/>
    <cellStyle name="Comma 2 4 2 15 2" xfId="2503"/>
    <cellStyle name="Comma 2 4 2 15 2 2" xfId="2504"/>
    <cellStyle name="Comma 2 4 2 15 3" xfId="2505"/>
    <cellStyle name="Comma 2 4 2 16" xfId="2506"/>
    <cellStyle name="Comma 2 4 2 16 2" xfId="2507"/>
    <cellStyle name="Comma 2 4 2 16 2 2" xfId="2508"/>
    <cellStyle name="Comma 2 4 2 16 3" xfId="2509"/>
    <cellStyle name="Comma 2 4 2 17" xfId="2510"/>
    <cellStyle name="Comma 2 4 2 17 2" xfId="2511"/>
    <cellStyle name="Comma 2 4 2 17 2 2" xfId="2512"/>
    <cellStyle name="Comma 2 4 2 17 3" xfId="2513"/>
    <cellStyle name="Comma 2 4 2 18" xfId="2514"/>
    <cellStyle name="Comma 2 4 2 18 2" xfId="2515"/>
    <cellStyle name="Comma 2 4 2 18 2 2" xfId="2516"/>
    <cellStyle name="Comma 2 4 2 18 3" xfId="2517"/>
    <cellStyle name="Comma 2 4 2 19" xfId="2518"/>
    <cellStyle name="Comma 2 4 2 19 2" xfId="2519"/>
    <cellStyle name="Comma 2 4 2 19 2 2" xfId="2520"/>
    <cellStyle name="Comma 2 4 2 19 3" xfId="2521"/>
    <cellStyle name="Comma 2 4 2 2" xfId="2522"/>
    <cellStyle name="Comma 2 4 2 2 10" xfId="2523"/>
    <cellStyle name="Comma 2 4 2 2 10 2" xfId="2524"/>
    <cellStyle name="Comma 2 4 2 2 10 2 2" xfId="2525"/>
    <cellStyle name="Comma 2 4 2 2 10 3" xfId="2526"/>
    <cellStyle name="Comma 2 4 2 2 11" xfId="2527"/>
    <cellStyle name="Comma 2 4 2 2 11 2" xfId="2528"/>
    <cellStyle name="Comma 2 4 2 2 11 2 2" xfId="2529"/>
    <cellStyle name="Comma 2 4 2 2 11 3" xfId="2530"/>
    <cellStyle name="Comma 2 4 2 2 12" xfId="2531"/>
    <cellStyle name="Comma 2 4 2 2 12 2" xfId="2532"/>
    <cellStyle name="Comma 2 4 2 2 12 2 2" xfId="2533"/>
    <cellStyle name="Comma 2 4 2 2 12 3" xfId="2534"/>
    <cellStyle name="Comma 2 4 2 2 13" xfId="2535"/>
    <cellStyle name="Comma 2 4 2 2 13 2" xfId="2536"/>
    <cellStyle name="Comma 2 4 2 2 13 2 2" xfId="2537"/>
    <cellStyle name="Comma 2 4 2 2 13 3" xfId="2538"/>
    <cellStyle name="Comma 2 4 2 2 14" xfId="2539"/>
    <cellStyle name="Comma 2 4 2 2 14 2" xfId="2540"/>
    <cellStyle name="Comma 2 4 2 2 14 2 2" xfId="2541"/>
    <cellStyle name="Comma 2 4 2 2 14 3" xfId="2542"/>
    <cellStyle name="Comma 2 4 2 2 15" xfId="2543"/>
    <cellStyle name="Comma 2 4 2 2 15 2" xfId="2544"/>
    <cellStyle name="Comma 2 4 2 2 15 2 2" xfId="2545"/>
    <cellStyle name="Comma 2 4 2 2 15 3" xfId="2546"/>
    <cellStyle name="Comma 2 4 2 2 16" xfId="2547"/>
    <cellStyle name="Comma 2 4 2 2 16 2" xfId="2548"/>
    <cellStyle name="Comma 2 4 2 2 16 2 2" xfId="2549"/>
    <cellStyle name="Comma 2 4 2 2 16 3" xfId="2550"/>
    <cellStyle name="Comma 2 4 2 2 17" xfId="2551"/>
    <cellStyle name="Comma 2 4 2 2 17 2" xfId="2552"/>
    <cellStyle name="Comma 2 4 2 2 17 2 2" xfId="2553"/>
    <cellStyle name="Comma 2 4 2 2 17 3" xfId="2554"/>
    <cellStyle name="Comma 2 4 2 2 18" xfId="2555"/>
    <cellStyle name="Comma 2 4 2 2 18 2" xfId="2556"/>
    <cellStyle name="Comma 2 4 2 2 18 2 2" xfId="2557"/>
    <cellStyle name="Comma 2 4 2 2 18 3" xfId="2558"/>
    <cellStyle name="Comma 2 4 2 2 19" xfId="2559"/>
    <cellStyle name="Comma 2 4 2 2 19 2" xfId="2560"/>
    <cellStyle name="Comma 2 4 2 2 2" xfId="2561"/>
    <cellStyle name="Comma 2 4 2 2 2 10" xfId="2562"/>
    <cellStyle name="Comma 2 4 2 2 2 10 2" xfId="2563"/>
    <cellStyle name="Comma 2 4 2 2 2 10 2 2" xfId="2564"/>
    <cellStyle name="Comma 2 4 2 2 2 10 3" xfId="2565"/>
    <cellStyle name="Comma 2 4 2 2 2 11" xfId="2566"/>
    <cellStyle name="Comma 2 4 2 2 2 11 2" xfId="2567"/>
    <cellStyle name="Comma 2 4 2 2 2 11 2 2" xfId="2568"/>
    <cellStyle name="Comma 2 4 2 2 2 11 3" xfId="2569"/>
    <cellStyle name="Comma 2 4 2 2 2 12" xfId="2570"/>
    <cellStyle name="Comma 2 4 2 2 2 12 2" xfId="2571"/>
    <cellStyle name="Comma 2 4 2 2 2 13" xfId="2572"/>
    <cellStyle name="Comma 2 4 2 2 2 2" xfId="2573"/>
    <cellStyle name="Comma 2 4 2 2 2 2 2" xfId="2574"/>
    <cellStyle name="Comma 2 4 2 2 2 2 2 2" xfId="2575"/>
    <cellStyle name="Comma 2 4 2 2 2 2 3" xfId="2576"/>
    <cellStyle name="Comma 2 4 2 2 2 3" xfId="2577"/>
    <cellStyle name="Comma 2 4 2 2 2 3 2" xfId="2578"/>
    <cellStyle name="Comma 2 4 2 2 2 3 2 2" xfId="2579"/>
    <cellStyle name="Comma 2 4 2 2 2 3 3" xfId="2580"/>
    <cellStyle name="Comma 2 4 2 2 2 4" xfId="2581"/>
    <cellStyle name="Comma 2 4 2 2 2 4 2" xfId="2582"/>
    <cellStyle name="Comma 2 4 2 2 2 4 2 2" xfId="2583"/>
    <cellStyle name="Comma 2 4 2 2 2 4 3" xfId="2584"/>
    <cellStyle name="Comma 2 4 2 2 2 5" xfId="2585"/>
    <cellStyle name="Comma 2 4 2 2 2 5 2" xfId="2586"/>
    <cellStyle name="Comma 2 4 2 2 2 5 2 2" xfId="2587"/>
    <cellStyle name="Comma 2 4 2 2 2 5 3" xfId="2588"/>
    <cellStyle name="Comma 2 4 2 2 2 6" xfId="2589"/>
    <cellStyle name="Comma 2 4 2 2 2 6 2" xfId="2590"/>
    <cellStyle name="Comma 2 4 2 2 2 6 2 2" xfId="2591"/>
    <cellStyle name="Comma 2 4 2 2 2 6 3" xfId="2592"/>
    <cellStyle name="Comma 2 4 2 2 2 7" xfId="2593"/>
    <cellStyle name="Comma 2 4 2 2 2 7 2" xfId="2594"/>
    <cellStyle name="Comma 2 4 2 2 2 7 2 2" xfId="2595"/>
    <cellStyle name="Comma 2 4 2 2 2 7 3" xfId="2596"/>
    <cellStyle name="Comma 2 4 2 2 2 8" xfId="2597"/>
    <cellStyle name="Comma 2 4 2 2 2 8 2" xfId="2598"/>
    <cellStyle name="Comma 2 4 2 2 2 8 2 2" xfId="2599"/>
    <cellStyle name="Comma 2 4 2 2 2 8 3" xfId="2600"/>
    <cellStyle name="Comma 2 4 2 2 2 9" xfId="2601"/>
    <cellStyle name="Comma 2 4 2 2 2 9 2" xfId="2602"/>
    <cellStyle name="Comma 2 4 2 2 2 9 2 2" xfId="2603"/>
    <cellStyle name="Comma 2 4 2 2 2 9 3" xfId="2604"/>
    <cellStyle name="Comma 2 4 2 2 20" xfId="2605"/>
    <cellStyle name="Comma 2 4 2 2 3" xfId="2606"/>
    <cellStyle name="Comma 2 4 2 2 3 10" xfId="2607"/>
    <cellStyle name="Comma 2 4 2 2 3 10 2" xfId="2608"/>
    <cellStyle name="Comma 2 4 2 2 3 10 2 2" xfId="2609"/>
    <cellStyle name="Comma 2 4 2 2 3 10 3" xfId="2610"/>
    <cellStyle name="Comma 2 4 2 2 3 11" xfId="2611"/>
    <cellStyle name="Comma 2 4 2 2 3 11 2" xfId="2612"/>
    <cellStyle name="Comma 2 4 2 2 3 11 2 2" xfId="2613"/>
    <cellStyle name="Comma 2 4 2 2 3 11 3" xfId="2614"/>
    <cellStyle name="Comma 2 4 2 2 3 12" xfId="2615"/>
    <cellStyle name="Comma 2 4 2 2 3 12 2" xfId="2616"/>
    <cellStyle name="Comma 2 4 2 2 3 13" xfId="2617"/>
    <cellStyle name="Comma 2 4 2 2 3 2" xfId="2618"/>
    <cellStyle name="Comma 2 4 2 2 3 2 2" xfId="2619"/>
    <cellStyle name="Comma 2 4 2 2 3 2 2 2" xfId="2620"/>
    <cellStyle name="Comma 2 4 2 2 3 2 3" xfId="2621"/>
    <cellStyle name="Comma 2 4 2 2 3 3" xfId="2622"/>
    <cellStyle name="Comma 2 4 2 2 3 3 2" xfId="2623"/>
    <cellStyle name="Comma 2 4 2 2 3 3 2 2" xfId="2624"/>
    <cellStyle name="Comma 2 4 2 2 3 3 3" xfId="2625"/>
    <cellStyle name="Comma 2 4 2 2 3 4" xfId="2626"/>
    <cellStyle name="Comma 2 4 2 2 3 4 2" xfId="2627"/>
    <cellStyle name="Comma 2 4 2 2 3 4 2 2" xfId="2628"/>
    <cellStyle name="Comma 2 4 2 2 3 4 3" xfId="2629"/>
    <cellStyle name="Comma 2 4 2 2 3 5" xfId="2630"/>
    <cellStyle name="Comma 2 4 2 2 3 5 2" xfId="2631"/>
    <cellStyle name="Comma 2 4 2 2 3 5 2 2" xfId="2632"/>
    <cellStyle name="Comma 2 4 2 2 3 5 3" xfId="2633"/>
    <cellStyle name="Comma 2 4 2 2 3 6" xfId="2634"/>
    <cellStyle name="Comma 2 4 2 2 3 6 2" xfId="2635"/>
    <cellStyle name="Comma 2 4 2 2 3 6 2 2" xfId="2636"/>
    <cellStyle name="Comma 2 4 2 2 3 6 3" xfId="2637"/>
    <cellStyle name="Comma 2 4 2 2 3 7" xfId="2638"/>
    <cellStyle name="Comma 2 4 2 2 3 7 2" xfId="2639"/>
    <cellStyle name="Comma 2 4 2 2 3 7 2 2" xfId="2640"/>
    <cellStyle name="Comma 2 4 2 2 3 7 3" xfId="2641"/>
    <cellStyle name="Comma 2 4 2 2 3 8" xfId="2642"/>
    <cellStyle name="Comma 2 4 2 2 3 8 2" xfId="2643"/>
    <cellStyle name="Comma 2 4 2 2 3 8 2 2" xfId="2644"/>
    <cellStyle name="Comma 2 4 2 2 3 8 3" xfId="2645"/>
    <cellStyle name="Comma 2 4 2 2 3 9" xfId="2646"/>
    <cellStyle name="Comma 2 4 2 2 3 9 2" xfId="2647"/>
    <cellStyle name="Comma 2 4 2 2 3 9 2 2" xfId="2648"/>
    <cellStyle name="Comma 2 4 2 2 3 9 3" xfId="2649"/>
    <cellStyle name="Comma 2 4 2 2 4" xfId="2650"/>
    <cellStyle name="Comma 2 4 2 2 4 10" xfId="2651"/>
    <cellStyle name="Comma 2 4 2 2 4 10 2" xfId="2652"/>
    <cellStyle name="Comma 2 4 2 2 4 10 2 2" xfId="2653"/>
    <cellStyle name="Comma 2 4 2 2 4 10 3" xfId="2654"/>
    <cellStyle name="Comma 2 4 2 2 4 11" xfId="2655"/>
    <cellStyle name="Comma 2 4 2 2 4 11 2" xfId="2656"/>
    <cellStyle name="Comma 2 4 2 2 4 11 2 2" xfId="2657"/>
    <cellStyle name="Comma 2 4 2 2 4 11 3" xfId="2658"/>
    <cellStyle name="Comma 2 4 2 2 4 12" xfId="2659"/>
    <cellStyle name="Comma 2 4 2 2 4 12 2" xfId="2660"/>
    <cellStyle name="Comma 2 4 2 2 4 13" xfId="2661"/>
    <cellStyle name="Comma 2 4 2 2 4 2" xfId="2662"/>
    <cellStyle name="Comma 2 4 2 2 4 2 2" xfId="2663"/>
    <cellStyle name="Comma 2 4 2 2 4 2 2 2" xfId="2664"/>
    <cellStyle name="Comma 2 4 2 2 4 2 3" xfId="2665"/>
    <cellStyle name="Comma 2 4 2 2 4 3" xfId="2666"/>
    <cellStyle name="Comma 2 4 2 2 4 3 2" xfId="2667"/>
    <cellStyle name="Comma 2 4 2 2 4 3 2 2" xfId="2668"/>
    <cellStyle name="Comma 2 4 2 2 4 3 3" xfId="2669"/>
    <cellStyle name="Comma 2 4 2 2 4 4" xfId="2670"/>
    <cellStyle name="Comma 2 4 2 2 4 4 2" xfId="2671"/>
    <cellStyle name="Comma 2 4 2 2 4 4 2 2" xfId="2672"/>
    <cellStyle name="Comma 2 4 2 2 4 4 3" xfId="2673"/>
    <cellStyle name="Comma 2 4 2 2 4 5" xfId="2674"/>
    <cellStyle name="Comma 2 4 2 2 4 5 2" xfId="2675"/>
    <cellStyle name="Comma 2 4 2 2 4 5 2 2" xfId="2676"/>
    <cellStyle name="Comma 2 4 2 2 4 5 3" xfId="2677"/>
    <cellStyle name="Comma 2 4 2 2 4 6" xfId="2678"/>
    <cellStyle name="Comma 2 4 2 2 4 6 2" xfId="2679"/>
    <cellStyle name="Comma 2 4 2 2 4 6 2 2" xfId="2680"/>
    <cellStyle name="Comma 2 4 2 2 4 6 3" xfId="2681"/>
    <cellStyle name="Comma 2 4 2 2 4 7" xfId="2682"/>
    <cellStyle name="Comma 2 4 2 2 4 7 2" xfId="2683"/>
    <cellStyle name="Comma 2 4 2 2 4 7 2 2" xfId="2684"/>
    <cellStyle name="Comma 2 4 2 2 4 7 3" xfId="2685"/>
    <cellStyle name="Comma 2 4 2 2 4 8" xfId="2686"/>
    <cellStyle name="Comma 2 4 2 2 4 8 2" xfId="2687"/>
    <cellStyle name="Comma 2 4 2 2 4 8 2 2" xfId="2688"/>
    <cellStyle name="Comma 2 4 2 2 4 8 3" xfId="2689"/>
    <cellStyle name="Comma 2 4 2 2 4 9" xfId="2690"/>
    <cellStyle name="Comma 2 4 2 2 4 9 2" xfId="2691"/>
    <cellStyle name="Comma 2 4 2 2 4 9 2 2" xfId="2692"/>
    <cellStyle name="Comma 2 4 2 2 4 9 3" xfId="2693"/>
    <cellStyle name="Comma 2 4 2 2 5" xfId="2694"/>
    <cellStyle name="Comma 2 4 2 2 5 10" xfId="2695"/>
    <cellStyle name="Comma 2 4 2 2 5 10 2" xfId="2696"/>
    <cellStyle name="Comma 2 4 2 2 5 10 2 2" xfId="2697"/>
    <cellStyle name="Comma 2 4 2 2 5 10 3" xfId="2698"/>
    <cellStyle name="Comma 2 4 2 2 5 11" xfId="2699"/>
    <cellStyle name="Comma 2 4 2 2 5 11 2" xfId="2700"/>
    <cellStyle name="Comma 2 4 2 2 5 11 2 2" xfId="2701"/>
    <cellStyle name="Comma 2 4 2 2 5 11 3" xfId="2702"/>
    <cellStyle name="Comma 2 4 2 2 5 12" xfId="2703"/>
    <cellStyle name="Comma 2 4 2 2 5 12 2" xfId="2704"/>
    <cellStyle name="Comma 2 4 2 2 5 13" xfId="2705"/>
    <cellStyle name="Comma 2 4 2 2 5 2" xfId="2706"/>
    <cellStyle name="Comma 2 4 2 2 5 2 2" xfId="2707"/>
    <cellStyle name="Comma 2 4 2 2 5 2 2 2" xfId="2708"/>
    <cellStyle name="Comma 2 4 2 2 5 2 3" xfId="2709"/>
    <cellStyle name="Comma 2 4 2 2 5 3" xfId="2710"/>
    <cellStyle name="Comma 2 4 2 2 5 3 2" xfId="2711"/>
    <cellStyle name="Comma 2 4 2 2 5 3 2 2" xfId="2712"/>
    <cellStyle name="Comma 2 4 2 2 5 3 3" xfId="2713"/>
    <cellStyle name="Comma 2 4 2 2 5 4" xfId="2714"/>
    <cellStyle name="Comma 2 4 2 2 5 4 2" xfId="2715"/>
    <cellStyle name="Comma 2 4 2 2 5 4 2 2" xfId="2716"/>
    <cellStyle name="Comma 2 4 2 2 5 4 3" xfId="2717"/>
    <cellStyle name="Comma 2 4 2 2 5 5" xfId="2718"/>
    <cellStyle name="Comma 2 4 2 2 5 5 2" xfId="2719"/>
    <cellStyle name="Comma 2 4 2 2 5 5 2 2" xfId="2720"/>
    <cellStyle name="Comma 2 4 2 2 5 5 3" xfId="2721"/>
    <cellStyle name="Comma 2 4 2 2 5 6" xfId="2722"/>
    <cellStyle name="Comma 2 4 2 2 5 6 2" xfId="2723"/>
    <cellStyle name="Comma 2 4 2 2 5 6 2 2" xfId="2724"/>
    <cellStyle name="Comma 2 4 2 2 5 6 3" xfId="2725"/>
    <cellStyle name="Comma 2 4 2 2 5 7" xfId="2726"/>
    <cellStyle name="Comma 2 4 2 2 5 7 2" xfId="2727"/>
    <cellStyle name="Comma 2 4 2 2 5 7 2 2" xfId="2728"/>
    <cellStyle name="Comma 2 4 2 2 5 7 3" xfId="2729"/>
    <cellStyle name="Comma 2 4 2 2 5 8" xfId="2730"/>
    <cellStyle name="Comma 2 4 2 2 5 8 2" xfId="2731"/>
    <cellStyle name="Comma 2 4 2 2 5 8 2 2" xfId="2732"/>
    <cellStyle name="Comma 2 4 2 2 5 8 3" xfId="2733"/>
    <cellStyle name="Comma 2 4 2 2 5 9" xfId="2734"/>
    <cellStyle name="Comma 2 4 2 2 5 9 2" xfId="2735"/>
    <cellStyle name="Comma 2 4 2 2 5 9 2 2" xfId="2736"/>
    <cellStyle name="Comma 2 4 2 2 5 9 3" xfId="2737"/>
    <cellStyle name="Comma 2 4 2 2 6" xfId="2738"/>
    <cellStyle name="Comma 2 4 2 2 6 10" xfId="2739"/>
    <cellStyle name="Comma 2 4 2 2 6 10 2" xfId="2740"/>
    <cellStyle name="Comma 2 4 2 2 6 10 2 2" xfId="2741"/>
    <cellStyle name="Comma 2 4 2 2 6 10 3" xfId="2742"/>
    <cellStyle name="Comma 2 4 2 2 6 11" xfId="2743"/>
    <cellStyle name="Comma 2 4 2 2 6 11 2" xfId="2744"/>
    <cellStyle name="Comma 2 4 2 2 6 11 2 2" xfId="2745"/>
    <cellStyle name="Comma 2 4 2 2 6 11 3" xfId="2746"/>
    <cellStyle name="Comma 2 4 2 2 6 12" xfId="2747"/>
    <cellStyle name="Comma 2 4 2 2 6 12 2" xfId="2748"/>
    <cellStyle name="Comma 2 4 2 2 6 13" xfId="2749"/>
    <cellStyle name="Comma 2 4 2 2 6 2" xfId="2750"/>
    <cellStyle name="Comma 2 4 2 2 6 2 2" xfId="2751"/>
    <cellStyle name="Comma 2 4 2 2 6 2 2 2" xfId="2752"/>
    <cellStyle name="Comma 2 4 2 2 6 2 3" xfId="2753"/>
    <cellStyle name="Comma 2 4 2 2 6 3" xfId="2754"/>
    <cellStyle name="Comma 2 4 2 2 6 3 2" xfId="2755"/>
    <cellStyle name="Comma 2 4 2 2 6 3 2 2" xfId="2756"/>
    <cellStyle name="Comma 2 4 2 2 6 3 3" xfId="2757"/>
    <cellStyle name="Comma 2 4 2 2 6 4" xfId="2758"/>
    <cellStyle name="Comma 2 4 2 2 6 4 2" xfId="2759"/>
    <cellStyle name="Comma 2 4 2 2 6 4 2 2" xfId="2760"/>
    <cellStyle name="Comma 2 4 2 2 6 4 3" xfId="2761"/>
    <cellStyle name="Comma 2 4 2 2 6 5" xfId="2762"/>
    <cellStyle name="Comma 2 4 2 2 6 5 2" xfId="2763"/>
    <cellStyle name="Comma 2 4 2 2 6 5 2 2" xfId="2764"/>
    <cellStyle name="Comma 2 4 2 2 6 5 3" xfId="2765"/>
    <cellStyle name="Comma 2 4 2 2 6 6" xfId="2766"/>
    <cellStyle name="Comma 2 4 2 2 6 6 2" xfId="2767"/>
    <cellStyle name="Comma 2 4 2 2 6 6 2 2" xfId="2768"/>
    <cellStyle name="Comma 2 4 2 2 6 6 3" xfId="2769"/>
    <cellStyle name="Comma 2 4 2 2 6 7" xfId="2770"/>
    <cellStyle name="Comma 2 4 2 2 6 7 2" xfId="2771"/>
    <cellStyle name="Comma 2 4 2 2 6 7 2 2" xfId="2772"/>
    <cellStyle name="Comma 2 4 2 2 6 7 3" xfId="2773"/>
    <cellStyle name="Comma 2 4 2 2 6 8" xfId="2774"/>
    <cellStyle name="Comma 2 4 2 2 6 8 2" xfId="2775"/>
    <cellStyle name="Comma 2 4 2 2 6 8 2 2" xfId="2776"/>
    <cellStyle name="Comma 2 4 2 2 6 8 3" xfId="2777"/>
    <cellStyle name="Comma 2 4 2 2 6 9" xfId="2778"/>
    <cellStyle name="Comma 2 4 2 2 6 9 2" xfId="2779"/>
    <cellStyle name="Comma 2 4 2 2 6 9 2 2" xfId="2780"/>
    <cellStyle name="Comma 2 4 2 2 6 9 3" xfId="2781"/>
    <cellStyle name="Comma 2 4 2 2 7" xfId="2782"/>
    <cellStyle name="Comma 2 4 2 2 7 10" xfId="2783"/>
    <cellStyle name="Comma 2 4 2 2 7 10 2" xfId="2784"/>
    <cellStyle name="Comma 2 4 2 2 7 10 2 2" xfId="2785"/>
    <cellStyle name="Comma 2 4 2 2 7 10 3" xfId="2786"/>
    <cellStyle name="Comma 2 4 2 2 7 11" xfId="2787"/>
    <cellStyle name="Comma 2 4 2 2 7 11 2" xfId="2788"/>
    <cellStyle name="Comma 2 4 2 2 7 11 2 2" xfId="2789"/>
    <cellStyle name="Comma 2 4 2 2 7 11 3" xfId="2790"/>
    <cellStyle name="Comma 2 4 2 2 7 12" xfId="2791"/>
    <cellStyle name="Comma 2 4 2 2 7 12 2" xfId="2792"/>
    <cellStyle name="Comma 2 4 2 2 7 13" xfId="2793"/>
    <cellStyle name="Comma 2 4 2 2 7 2" xfId="2794"/>
    <cellStyle name="Comma 2 4 2 2 7 2 2" xfId="2795"/>
    <cellStyle name="Comma 2 4 2 2 7 2 2 2" xfId="2796"/>
    <cellStyle name="Comma 2 4 2 2 7 2 3" xfId="2797"/>
    <cellStyle name="Comma 2 4 2 2 7 3" xfId="2798"/>
    <cellStyle name="Comma 2 4 2 2 7 3 2" xfId="2799"/>
    <cellStyle name="Comma 2 4 2 2 7 3 2 2" xfId="2800"/>
    <cellStyle name="Comma 2 4 2 2 7 3 3" xfId="2801"/>
    <cellStyle name="Comma 2 4 2 2 7 4" xfId="2802"/>
    <cellStyle name="Comma 2 4 2 2 7 4 2" xfId="2803"/>
    <cellStyle name="Comma 2 4 2 2 7 4 2 2" xfId="2804"/>
    <cellStyle name="Comma 2 4 2 2 7 4 3" xfId="2805"/>
    <cellStyle name="Comma 2 4 2 2 7 5" xfId="2806"/>
    <cellStyle name="Comma 2 4 2 2 7 5 2" xfId="2807"/>
    <cellStyle name="Comma 2 4 2 2 7 5 2 2" xfId="2808"/>
    <cellStyle name="Comma 2 4 2 2 7 5 3" xfId="2809"/>
    <cellStyle name="Comma 2 4 2 2 7 6" xfId="2810"/>
    <cellStyle name="Comma 2 4 2 2 7 6 2" xfId="2811"/>
    <cellStyle name="Comma 2 4 2 2 7 6 2 2" xfId="2812"/>
    <cellStyle name="Comma 2 4 2 2 7 6 3" xfId="2813"/>
    <cellStyle name="Comma 2 4 2 2 7 7" xfId="2814"/>
    <cellStyle name="Comma 2 4 2 2 7 7 2" xfId="2815"/>
    <cellStyle name="Comma 2 4 2 2 7 7 2 2" xfId="2816"/>
    <cellStyle name="Comma 2 4 2 2 7 7 3" xfId="2817"/>
    <cellStyle name="Comma 2 4 2 2 7 8" xfId="2818"/>
    <cellStyle name="Comma 2 4 2 2 7 8 2" xfId="2819"/>
    <cellStyle name="Comma 2 4 2 2 7 8 2 2" xfId="2820"/>
    <cellStyle name="Comma 2 4 2 2 7 8 3" xfId="2821"/>
    <cellStyle name="Comma 2 4 2 2 7 9" xfId="2822"/>
    <cellStyle name="Comma 2 4 2 2 7 9 2" xfId="2823"/>
    <cellStyle name="Comma 2 4 2 2 7 9 2 2" xfId="2824"/>
    <cellStyle name="Comma 2 4 2 2 7 9 3" xfId="2825"/>
    <cellStyle name="Comma 2 4 2 2 8" xfId="2826"/>
    <cellStyle name="Comma 2 4 2 2 8 10" xfId="2827"/>
    <cellStyle name="Comma 2 4 2 2 8 10 2" xfId="2828"/>
    <cellStyle name="Comma 2 4 2 2 8 10 2 2" xfId="2829"/>
    <cellStyle name="Comma 2 4 2 2 8 10 3" xfId="2830"/>
    <cellStyle name="Comma 2 4 2 2 8 11" xfId="2831"/>
    <cellStyle name="Comma 2 4 2 2 8 11 2" xfId="2832"/>
    <cellStyle name="Comma 2 4 2 2 8 11 2 2" xfId="2833"/>
    <cellStyle name="Comma 2 4 2 2 8 11 3" xfId="2834"/>
    <cellStyle name="Comma 2 4 2 2 8 12" xfId="2835"/>
    <cellStyle name="Comma 2 4 2 2 8 12 2" xfId="2836"/>
    <cellStyle name="Comma 2 4 2 2 8 13" xfId="2837"/>
    <cellStyle name="Comma 2 4 2 2 8 2" xfId="2838"/>
    <cellStyle name="Comma 2 4 2 2 8 2 2" xfId="2839"/>
    <cellStyle name="Comma 2 4 2 2 8 2 2 2" xfId="2840"/>
    <cellStyle name="Comma 2 4 2 2 8 2 3" xfId="2841"/>
    <cellStyle name="Comma 2 4 2 2 8 3" xfId="2842"/>
    <cellStyle name="Comma 2 4 2 2 8 3 2" xfId="2843"/>
    <cellStyle name="Comma 2 4 2 2 8 3 2 2" xfId="2844"/>
    <cellStyle name="Comma 2 4 2 2 8 3 3" xfId="2845"/>
    <cellStyle name="Comma 2 4 2 2 8 4" xfId="2846"/>
    <cellStyle name="Comma 2 4 2 2 8 4 2" xfId="2847"/>
    <cellStyle name="Comma 2 4 2 2 8 4 2 2" xfId="2848"/>
    <cellStyle name="Comma 2 4 2 2 8 4 3" xfId="2849"/>
    <cellStyle name="Comma 2 4 2 2 8 5" xfId="2850"/>
    <cellStyle name="Comma 2 4 2 2 8 5 2" xfId="2851"/>
    <cellStyle name="Comma 2 4 2 2 8 5 2 2" xfId="2852"/>
    <cellStyle name="Comma 2 4 2 2 8 5 3" xfId="2853"/>
    <cellStyle name="Comma 2 4 2 2 8 6" xfId="2854"/>
    <cellStyle name="Comma 2 4 2 2 8 6 2" xfId="2855"/>
    <cellStyle name="Comma 2 4 2 2 8 6 2 2" xfId="2856"/>
    <cellStyle name="Comma 2 4 2 2 8 6 3" xfId="2857"/>
    <cellStyle name="Comma 2 4 2 2 8 7" xfId="2858"/>
    <cellStyle name="Comma 2 4 2 2 8 7 2" xfId="2859"/>
    <cellStyle name="Comma 2 4 2 2 8 7 2 2" xfId="2860"/>
    <cellStyle name="Comma 2 4 2 2 8 7 3" xfId="2861"/>
    <cellStyle name="Comma 2 4 2 2 8 8" xfId="2862"/>
    <cellStyle name="Comma 2 4 2 2 8 8 2" xfId="2863"/>
    <cellStyle name="Comma 2 4 2 2 8 8 2 2" xfId="2864"/>
    <cellStyle name="Comma 2 4 2 2 8 8 3" xfId="2865"/>
    <cellStyle name="Comma 2 4 2 2 8 9" xfId="2866"/>
    <cellStyle name="Comma 2 4 2 2 8 9 2" xfId="2867"/>
    <cellStyle name="Comma 2 4 2 2 8 9 2 2" xfId="2868"/>
    <cellStyle name="Comma 2 4 2 2 8 9 3" xfId="2869"/>
    <cellStyle name="Comma 2 4 2 2 9" xfId="2870"/>
    <cellStyle name="Comma 2 4 2 2 9 2" xfId="2871"/>
    <cellStyle name="Comma 2 4 2 2 9 2 2" xfId="2872"/>
    <cellStyle name="Comma 2 4 2 2 9 3" xfId="2873"/>
    <cellStyle name="Comma 2 4 2 20" xfId="2874"/>
    <cellStyle name="Comma 2 4 2 20 2" xfId="2875"/>
    <cellStyle name="Comma 2 4 2 21" xfId="2876"/>
    <cellStyle name="Comma 2 4 2 3" xfId="2877"/>
    <cellStyle name="Comma 2 4 2 3 10" xfId="2878"/>
    <cellStyle name="Comma 2 4 2 3 10 2" xfId="2879"/>
    <cellStyle name="Comma 2 4 2 3 10 2 2" xfId="2880"/>
    <cellStyle name="Comma 2 4 2 3 10 3" xfId="2881"/>
    <cellStyle name="Comma 2 4 2 3 11" xfId="2882"/>
    <cellStyle name="Comma 2 4 2 3 11 2" xfId="2883"/>
    <cellStyle name="Comma 2 4 2 3 11 2 2" xfId="2884"/>
    <cellStyle name="Comma 2 4 2 3 11 3" xfId="2885"/>
    <cellStyle name="Comma 2 4 2 3 12" xfId="2886"/>
    <cellStyle name="Comma 2 4 2 3 12 2" xfId="2887"/>
    <cellStyle name="Comma 2 4 2 3 13" xfId="2888"/>
    <cellStyle name="Comma 2 4 2 3 2" xfId="2889"/>
    <cellStyle name="Comma 2 4 2 3 2 2" xfId="2890"/>
    <cellStyle name="Comma 2 4 2 3 2 2 2" xfId="2891"/>
    <cellStyle name="Comma 2 4 2 3 2 3" xfId="2892"/>
    <cellStyle name="Comma 2 4 2 3 3" xfId="2893"/>
    <cellStyle name="Comma 2 4 2 3 3 2" xfId="2894"/>
    <cellStyle name="Comma 2 4 2 3 3 2 2" xfId="2895"/>
    <cellStyle name="Comma 2 4 2 3 3 3" xfId="2896"/>
    <cellStyle name="Comma 2 4 2 3 4" xfId="2897"/>
    <cellStyle name="Comma 2 4 2 3 4 2" xfId="2898"/>
    <cellStyle name="Comma 2 4 2 3 4 2 2" xfId="2899"/>
    <cellStyle name="Comma 2 4 2 3 4 3" xfId="2900"/>
    <cellStyle name="Comma 2 4 2 3 5" xfId="2901"/>
    <cellStyle name="Comma 2 4 2 3 5 2" xfId="2902"/>
    <cellStyle name="Comma 2 4 2 3 5 2 2" xfId="2903"/>
    <cellStyle name="Comma 2 4 2 3 5 3" xfId="2904"/>
    <cellStyle name="Comma 2 4 2 3 6" xfId="2905"/>
    <cellStyle name="Comma 2 4 2 3 6 2" xfId="2906"/>
    <cellStyle name="Comma 2 4 2 3 6 2 2" xfId="2907"/>
    <cellStyle name="Comma 2 4 2 3 6 3" xfId="2908"/>
    <cellStyle name="Comma 2 4 2 3 7" xfId="2909"/>
    <cellStyle name="Comma 2 4 2 3 7 2" xfId="2910"/>
    <cellStyle name="Comma 2 4 2 3 7 2 2" xfId="2911"/>
    <cellStyle name="Comma 2 4 2 3 7 3" xfId="2912"/>
    <cellStyle name="Comma 2 4 2 3 8" xfId="2913"/>
    <cellStyle name="Comma 2 4 2 3 8 2" xfId="2914"/>
    <cellStyle name="Comma 2 4 2 3 8 2 2" xfId="2915"/>
    <cellStyle name="Comma 2 4 2 3 8 3" xfId="2916"/>
    <cellStyle name="Comma 2 4 2 3 9" xfId="2917"/>
    <cellStyle name="Comma 2 4 2 3 9 2" xfId="2918"/>
    <cellStyle name="Comma 2 4 2 3 9 2 2" xfId="2919"/>
    <cellStyle name="Comma 2 4 2 3 9 3" xfId="2920"/>
    <cellStyle name="Comma 2 4 2 4" xfId="2921"/>
    <cellStyle name="Comma 2 4 2 4 10" xfId="2922"/>
    <cellStyle name="Comma 2 4 2 4 10 2" xfId="2923"/>
    <cellStyle name="Comma 2 4 2 4 10 2 2" xfId="2924"/>
    <cellStyle name="Comma 2 4 2 4 10 3" xfId="2925"/>
    <cellStyle name="Comma 2 4 2 4 11" xfId="2926"/>
    <cellStyle name="Comma 2 4 2 4 11 2" xfId="2927"/>
    <cellStyle name="Comma 2 4 2 4 11 2 2" xfId="2928"/>
    <cellStyle name="Comma 2 4 2 4 11 3" xfId="2929"/>
    <cellStyle name="Comma 2 4 2 4 12" xfId="2930"/>
    <cellStyle name="Comma 2 4 2 4 12 2" xfId="2931"/>
    <cellStyle name="Comma 2 4 2 4 13" xfId="2932"/>
    <cellStyle name="Comma 2 4 2 4 2" xfId="2933"/>
    <cellStyle name="Comma 2 4 2 4 2 2" xfId="2934"/>
    <cellStyle name="Comma 2 4 2 4 2 2 2" xfId="2935"/>
    <cellStyle name="Comma 2 4 2 4 2 3" xfId="2936"/>
    <cellStyle name="Comma 2 4 2 4 3" xfId="2937"/>
    <cellStyle name="Comma 2 4 2 4 3 2" xfId="2938"/>
    <cellStyle name="Comma 2 4 2 4 3 2 2" xfId="2939"/>
    <cellStyle name="Comma 2 4 2 4 3 3" xfId="2940"/>
    <cellStyle name="Comma 2 4 2 4 4" xfId="2941"/>
    <cellStyle name="Comma 2 4 2 4 4 2" xfId="2942"/>
    <cellStyle name="Comma 2 4 2 4 4 2 2" xfId="2943"/>
    <cellStyle name="Comma 2 4 2 4 4 3" xfId="2944"/>
    <cellStyle name="Comma 2 4 2 4 5" xfId="2945"/>
    <cellStyle name="Comma 2 4 2 4 5 2" xfId="2946"/>
    <cellStyle name="Comma 2 4 2 4 5 2 2" xfId="2947"/>
    <cellStyle name="Comma 2 4 2 4 5 3" xfId="2948"/>
    <cellStyle name="Comma 2 4 2 4 6" xfId="2949"/>
    <cellStyle name="Comma 2 4 2 4 6 2" xfId="2950"/>
    <cellStyle name="Comma 2 4 2 4 6 2 2" xfId="2951"/>
    <cellStyle name="Comma 2 4 2 4 6 3" xfId="2952"/>
    <cellStyle name="Comma 2 4 2 4 7" xfId="2953"/>
    <cellStyle name="Comma 2 4 2 4 7 2" xfId="2954"/>
    <cellStyle name="Comma 2 4 2 4 7 2 2" xfId="2955"/>
    <cellStyle name="Comma 2 4 2 4 7 3" xfId="2956"/>
    <cellStyle name="Comma 2 4 2 4 8" xfId="2957"/>
    <cellStyle name="Comma 2 4 2 4 8 2" xfId="2958"/>
    <cellStyle name="Comma 2 4 2 4 8 2 2" xfId="2959"/>
    <cellStyle name="Comma 2 4 2 4 8 3" xfId="2960"/>
    <cellStyle name="Comma 2 4 2 4 9" xfId="2961"/>
    <cellStyle name="Comma 2 4 2 4 9 2" xfId="2962"/>
    <cellStyle name="Comma 2 4 2 4 9 2 2" xfId="2963"/>
    <cellStyle name="Comma 2 4 2 4 9 3" xfId="2964"/>
    <cellStyle name="Comma 2 4 2 5" xfId="2965"/>
    <cellStyle name="Comma 2 4 2 5 10" xfId="2966"/>
    <cellStyle name="Comma 2 4 2 5 10 2" xfId="2967"/>
    <cellStyle name="Comma 2 4 2 5 10 2 2" xfId="2968"/>
    <cellStyle name="Comma 2 4 2 5 10 3" xfId="2969"/>
    <cellStyle name="Comma 2 4 2 5 11" xfId="2970"/>
    <cellStyle name="Comma 2 4 2 5 11 2" xfId="2971"/>
    <cellStyle name="Comma 2 4 2 5 11 2 2" xfId="2972"/>
    <cellStyle name="Comma 2 4 2 5 11 3" xfId="2973"/>
    <cellStyle name="Comma 2 4 2 5 12" xfId="2974"/>
    <cellStyle name="Comma 2 4 2 5 12 2" xfId="2975"/>
    <cellStyle name="Comma 2 4 2 5 13" xfId="2976"/>
    <cellStyle name="Comma 2 4 2 5 2" xfId="2977"/>
    <cellStyle name="Comma 2 4 2 5 2 2" xfId="2978"/>
    <cellStyle name="Comma 2 4 2 5 2 2 2" xfId="2979"/>
    <cellStyle name="Comma 2 4 2 5 2 3" xfId="2980"/>
    <cellStyle name="Comma 2 4 2 5 3" xfId="2981"/>
    <cellStyle name="Comma 2 4 2 5 3 2" xfId="2982"/>
    <cellStyle name="Comma 2 4 2 5 3 2 2" xfId="2983"/>
    <cellStyle name="Comma 2 4 2 5 3 3" xfId="2984"/>
    <cellStyle name="Comma 2 4 2 5 4" xfId="2985"/>
    <cellStyle name="Comma 2 4 2 5 4 2" xfId="2986"/>
    <cellStyle name="Comma 2 4 2 5 4 2 2" xfId="2987"/>
    <cellStyle name="Comma 2 4 2 5 4 3" xfId="2988"/>
    <cellStyle name="Comma 2 4 2 5 5" xfId="2989"/>
    <cellStyle name="Comma 2 4 2 5 5 2" xfId="2990"/>
    <cellStyle name="Comma 2 4 2 5 5 2 2" xfId="2991"/>
    <cellStyle name="Comma 2 4 2 5 5 3" xfId="2992"/>
    <cellStyle name="Comma 2 4 2 5 6" xfId="2993"/>
    <cellStyle name="Comma 2 4 2 5 6 2" xfId="2994"/>
    <cellStyle name="Comma 2 4 2 5 6 2 2" xfId="2995"/>
    <cellStyle name="Comma 2 4 2 5 6 3" xfId="2996"/>
    <cellStyle name="Comma 2 4 2 5 7" xfId="2997"/>
    <cellStyle name="Comma 2 4 2 5 7 2" xfId="2998"/>
    <cellStyle name="Comma 2 4 2 5 7 2 2" xfId="2999"/>
    <cellStyle name="Comma 2 4 2 5 7 3" xfId="3000"/>
    <cellStyle name="Comma 2 4 2 5 8" xfId="3001"/>
    <cellStyle name="Comma 2 4 2 5 8 2" xfId="3002"/>
    <cellStyle name="Comma 2 4 2 5 8 2 2" xfId="3003"/>
    <cellStyle name="Comma 2 4 2 5 8 3" xfId="3004"/>
    <cellStyle name="Comma 2 4 2 5 9" xfId="3005"/>
    <cellStyle name="Comma 2 4 2 5 9 2" xfId="3006"/>
    <cellStyle name="Comma 2 4 2 5 9 2 2" xfId="3007"/>
    <cellStyle name="Comma 2 4 2 5 9 3" xfId="3008"/>
    <cellStyle name="Comma 2 4 2 6" xfId="3009"/>
    <cellStyle name="Comma 2 4 2 6 10" xfId="3010"/>
    <cellStyle name="Comma 2 4 2 6 10 2" xfId="3011"/>
    <cellStyle name="Comma 2 4 2 6 10 2 2" xfId="3012"/>
    <cellStyle name="Comma 2 4 2 6 10 3" xfId="3013"/>
    <cellStyle name="Comma 2 4 2 6 11" xfId="3014"/>
    <cellStyle name="Comma 2 4 2 6 11 2" xfId="3015"/>
    <cellStyle name="Comma 2 4 2 6 11 2 2" xfId="3016"/>
    <cellStyle name="Comma 2 4 2 6 11 3" xfId="3017"/>
    <cellStyle name="Comma 2 4 2 6 12" xfId="3018"/>
    <cellStyle name="Comma 2 4 2 6 12 2" xfId="3019"/>
    <cellStyle name="Comma 2 4 2 6 13" xfId="3020"/>
    <cellStyle name="Comma 2 4 2 6 2" xfId="3021"/>
    <cellStyle name="Comma 2 4 2 6 2 2" xfId="3022"/>
    <cellStyle name="Comma 2 4 2 6 2 2 2" xfId="3023"/>
    <cellStyle name="Comma 2 4 2 6 2 3" xfId="3024"/>
    <cellStyle name="Comma 2 4 2 6 3" xfId="3025"/>
    <cellStyle name="Comma 2 4 2 6 3 2" xfId="3026"/>
    <cellStyle name="Comma 2 4 2 6 3 2 2" xfId="3027"/>
    <cellStyle name="Comma 2 4 2 6 3 3" xfId="3028"/>
    <cellStyle name="Comma 2 4 2 6 4" xfId="3029"/>
    <cellStyle name="Comma 2 4 2 6 4 2" xfId="3030"/>
    <cellStyle name="Comma 2 4 2 6 4 2 2" xfId="3031"/>
    <cellStyle name="Comma 2 4 2 6 4 3" xfId="3032"/>
    <cellStyle name="Comma 2 4 2 6 5" xfId="3033"/>
    <cellStyle name="Comma 2 4 2 6 5 2" xfId="3034"/>
    <cellStyle name="Comma 2 4 2 6 5 2 2" xfId="3035"/>
    <cellStyle name="Comma 2 4 2 6 5 3" xfId="3036"/>
    <cellStyle name="Comma 2 4 2 6 6" xfId="3037"/>
    <cellStyle name="Comma 2 4 2 6 6 2" xfId="3038"/>
    <cellStyle name="Comma 2 4 2 6 6 2 2" xfId="3039"/>
    <cellStyle name="Comma 2 4 2 6 6 3" xfId="3040"/>
    <cellStyle name="Comma 2 4 2 6 7" xfId="3041"/>
    <cellStyle name="Comma 2 4 2 6 7 2" xfId="3042"/>
    <cellStyle name="Comma 2 4 2 6 7 2 2" xfId="3043"/>
    <cellStyle name="Comma 2 4 2 6 7 3" xfId="3044"/>
    <cellStyle name="Comma 2 4 2 6 8" xfId="3045"/>
    <cellStyle name="Comma 2 4 2 6 8 2" xfId="3046"/>
    <cellStyle name="Comma 2 4 2 6 8 2 2" xfId="3047"/>
    <cellStyle name="Comma 2 4 2 6 8 3" xfId="3048"/>
    <cellStyle name="Comma 2 4 2 6 9" xfId="3049"/>
    <cellStyle name="Comma 2 4 2 6 9 2" xfId="3050"/>
    <cellStyle name="Comma 2 4 2 6 9 2 2" xfId="3051"/>
    <cellStyle name="Comma 2 4 2 6 9 3" xfId="3052"/>
    <cellStyle name="Comma 2 4 2 7" xfId="3053"/>
    <cellStyle name="Comma 2 4 2 7 10" xfId="3054"/>
    <cellStyle name="Comma 2 4 2 7 10 2" xfId="3055"/>
    <cellStyle name="Comma 2 4 2 7 10 2 2" xfId="3056"/>
    <cellStyle name="Comma 2 4 2 7 10 3" xfId="3057"/>
    <cellStyle name="Comma 2 4 2 7 11" xfId="3058"/>
    <cellStyle name="Comma 2 4 2 7 11 2" xfId="3059"/>
    <cellStyle name="Comma 2 4 2 7 11 2 2" xfId="3060"/>
    <cellStyle name="Comma 2 4 2 7 11 3" xfId="3061"/>
    <cellStyle name="Comma 2 4 2 7 12" xfId="3062"/>
    <cellStyle name="Comma 2 4 2 7 12 2" xfId="3063"/>
    <cellStyle name="Comma 2 4 2 7 13" xfId="3064"/>
    <cellStyle name="Comma 2 4 2 7 2" xfId="3065"/>
    <cellStyle name="Comma 2 4 2 7 2 2" xfId="3066"/>
    <cellStyle name="Comma 2 4 2 7 2 2 2" xfId="3067"/>
    <cellStyle name="Comma 2 4 2 7 2 3" xfId="3068"/>
    <cellStyle name="Comma 2 4 2 7 3" xfId="3069"/>
    <cellStyle name="Comma 2 4 2 7 3 2" xfId="3070"/>
    <cellStyle name="Comma 2 4 2 7 3 2 2" xfId="3071"/>
    <cellStyle name="Comma 2 4 2 7 3 3" xfId="3072"/>
    <cellStyle name="Comma 2 4 2 7 4" xfId="3073"/>
    <cellStyle name="Comma 2 4 2 7 4 2" xfId="3074"/>
    <cellStyle name="Comma 2 4 2 7 4 2 2" xfId="3075"/>
    <cellStyle name="Comma 2 4 2 7 4 3" xfId="3076"/>
    <cellStyle name="Comma 2 4 2 7 5" xfId="3077"/>
    <cellStyle name="Comma 2 4 2 7 5 2" xfId="3078"/>
    <cellStyle name="Comma 2 4 2 7 5 2 2" xfId="3079"/>
    <cellStyle name="Comma 2 4 2 7 5 3" xfId="3080"/>
    <cellStyle name="Comma 2 4 2 7 6" xfId="3081"/>
    <cellStyle name="Comma 2 4 2 7 6 2" xfId="3082"/>
    <cellStyle name="Comma 2 4 2 7 6 2 2" xfId="3083"/>
    <cellStyle name="Comma 2 4 2 7 6 3" xfId="3084"/>
    <cellStyle name="Comma 2 4 2 7 7" xfId="3085"/>
    <cellStyle name="Comma 2 4 2 7 7 2" xfId="3086"/>
    <cellStyle name="Comma 2 4 2 7 7 2 2" xfId="3087"/>
    <cellStyle name="Comma 2 4 2 7 7 3" xfId="3088"/>
    <cellStyle name="Comma 2 4 2 7 8" xfId="3089"/>
    <cellStyle name="Comma 2 4 2 7 8 2" xfId="3090"/>
    <cellStyle name="Comma 2 4 2 7 8 2 2" xfId="3091"/>
    <cellStyle name="Comma 2 4 2 7 8 3" xfId="3092"/>
    <cellStyle name="Comma 2 4 2 7 9" xfId="3093"/>
    <cellStyle name="Comma 2 4 2 7 9 2" xfId="3094"/>
    <cellStyle name="Comma 2 4 2 7 9 2 2" xfId="3095"/>
    <cellStyle name="Comma 2 4 2 7 9 3" xfId="3096"/>
    <cellStyle name="Comma 2 4 2 8" xfId="3097"/>
    <cellStyle name="Comma 2 4 2 8 10" xfId="3098"/>
    <cellStyle name="Comma 2 4 2 8 10 2" xfId="3099"/>
    <cellStyle name="Comma 2 4 2 8 10 2 2" xfId="3100"/>
    <cellStyle name="Comma 2 4 2 8 10 3" xfId="3101"/>
    <cellStyle name="Comma 2 4 2 8 11" xfId="3102"/>
    <cellStyle name="Comma 2 4 2 8 11 2" xfId="3103"/>
    <cellStyle name="Comma 2 4 2 8 11 2 2" xfId="3104"/>
    <cellStyle name="Comma 2 4 2 8 11 3" xfId="3105"/>
    <cellStyle name="Comma 2 4 2 8 12" xfId="3106"/>
    <cellStyle name="Comma 2 4 2 8 12 2" xfId="3107"/>
    <cellStyle name="Comma 2 4 2 8 13" xfId="3108"/>
    <cellStyle name="Comma 2 4 2 8 2" xfId="3109"/>
    <cellStyle name="Comma 2 4 2 8 2 2" xfId="3110"/>
    <cellStyle name="Comma 2 4 2 8 2 2 2" xfId="3111"/>
    <cellStyle name="Comma 2 4 2 8 2 3" xfId="3112"/>
    <cellStyle name="Comma 2 4 2 8 3" xfId="3113"/>
    <cellStyle name="Comma 2 4 2 8 3 2" xfId="3114"/>
    <cellStyle name="Comma 2 4 2 8 3 2 2" xfId="3115"/>
    <cellStyle name="Comma 2 4 2 8 3 3" xfId="3116"/>
    <cellStyle name="Comma 2 4 2 8 4" xfId="3117"/>
    <cellStyle name="Comma 2 4 2 8 4 2" xfId="3118"/>
    <cellStyle name="Comma 2 4 2 8 4 2 2" xfId="3119"/>
    <cellStyle name="Comma 2 4 2 8 4 3" xfId="3120"/>
    <cellStyle name="Comma 2 4 2 8 5" xfId="3121"/>
    <cellStyle name="Comma 2 4 2 8 5 2" xfId="3122"/>
    <cellStyle name="Comma 2 4 2 8 5 2 2" xfId="3123"/>
    <cellStyle name="Comma 2 4 2 8 5 3" xfId="3124"/>
    <cellStyle name="Comma 2 4 2 8 6" xfId="3125"/>
    <cellStyle name="Comma 2 4 2 8 6 2" xfId="3126"/>
    <cellStyle name="Comma 2 4 2 8 6 2 2" xfId="3127"/>
    <cellStyle name="Comma 2 4 2 8 6 3" xfId="3128"/>
    <cellStyle name="Comma 2 4 2 8 7" xfId="3129"/>
    <cellStyle name="Comma 2 4 2 8 7 2" xfId="3130"/>
    <cellStyle name="Comma 2 4 2 8 7 2 2" xfId="3131"/>
    <cellStyle name="Comma 2 4 2 8 7 3" xfId="3132"/>
    <cellStyle name="Comma 2 4 2 8 8" xfId="3133"/>
    <cellStyle name="Comma 2 4 2 8 8 2" xfId="3134"/>
    <cellStyle name="Comma 2 4 2 8 8 2 2" xfId="3135"/>
    <cellStyle name="Comma 2 4 2 8 8 3" xfId="3136"/>
    <cellStyle name="Comma 2 4 2 8 9" xfId="3137"/>
    <cellStyle name="Comma 2 4 2 8 9 2" xfId="3138"/>
    <cellStyle name="Comma 2 4 2 8 9 2 2" xfId="3139"/>
    <cellStyle name="Comma 2 4 2 8 9 3" xfId="3140"/>
    <cellStyle name="Comma 2 4 2 9" xfId="3141"/>
    <cellStyle name="Comma 2 4 2 9 10" xfId="3142"/>
    <cellStyle name="Comma 2 4 2 9 10 2" xfId="3143"/>
    <cellStyle name="Comma 2 4 2 9 10 2 2" xfId="3144"/>
    <cellStyle name="Comma 2 4 2 9 10 3" xfId="3145"/>
    <cellStyle name="Comma 2 4 2 9 11" xfId="3146"/>
    <cellStyle name="Comma 2 4 2 9 11 2" xfId="3147"/>
    <cellStyle name="Comma 2 4 2 9 11 2 2" xfId="3148"/>
    <cellStyle name="Comma 2 4 2 9 11 3" xfId="3149"/>
    <cellStyle name="Comma 2 4 2 9 12" xfId="3150"/>
    <cellStyle name="Comma 2 4 2 9 12 2" xfId="3151"/>
    <cellStyle name="Comma 2 4 2 9 13" xfId="3152"/>
    <cellStyle name="Comma 2 4 2 9 2" xfId="3153"/>
    <cellStyle name="Comma 2 4 2 9 2 2" xfId="3154"/>
    <cellStyle name="Comma 2 4 2 9 2 2 2" xfId="3155"/>
    <cellStyle name="Comma 2 4 2 9 2 3" xfId="3156"/>
    <cellStyle name="Comma 2 4 2 9 3" xfId="3157"/>
    <cellStyle name="Comma 2 4 2 9 3 2" xfId="3158"/>
    <cellStyle name="Comma 2 4 2 9 3 2 2" xfId="3159"/>
    <cellStyle name="Comma 2 4 2 9 3 3" xfId="3160"/>
    <cellStyle name="Comma 2 4 2 9 4" xfId="3161"/>
    <cellStyle name="Comma 2 4 2 9 4 2" xfId="3162"/>
    <cellStyle name="Comma 2 4 2 9 4 2 2" xfId="3163"/>
    <cellStyle name="Comma 2 4 2 9 4 3" xfId="3164"/>
    <cellStyle name="Comma 2 4 2 9 5" xfId="3165"/>
    <cellStyle name="Comma 2 4 2 9 5 2" xfId="3166"/>
    <cellStyle name="Comma 2 4 2 9 5 2 2" xfId="3167"/>
    <cellStyle name="Comma 2 4 2 9 5 3" xfId="3168"/>
    <cellStyle name="Comma 2 4 2 9 6" xfId="3169"/>
    <cellStyle name="Comma 2 4 2 9 6 2" xfId="3170"/>
    <cellStyle name="Comma 2 4 2 9 6 2 2" xfId="3171"/>
    <cellStyle name="Comma 2 4 2 9 6 3" xfId="3172"/>
    <cellStyle name="Comma 2 4 2 9 7" xfId="3173"/>
    <cellStyle name="Comma 2 4 2 9 7 2" xfId="3174"/>
    <cellStyle name="Comma 2 4 2 9 7 2 2" xfId="3175"/>
    <cellStyle name="Comma 2 4 2 9 7 3" xfId="3176"/>
    <cellStyle name="Comma 2 4 2 9 8" xfId="3177"/>
    <cellStyle name="Comma 2 4 2 9 8 2" xfId="3178"/>
    <cellStyle name="Comma 2 4 2 9 8 2 2" xfId="3179"/>
    <cellStyle name="Comma 2 4 2 9 8 3" xfId="3180"/>
    <cellStyle name="Comma 2 4 2 9 9" xfId="3181"/>
    <cellStyle name="Comma 2 4 2 9 9 2" xfId="3182"/>
    <cellStyle name="Comma 2 4 2 9 9 2 2" xfId="3183"/>
    <cellStyle name="Comma 2 4 2 9 9 3" xfId="3184"/>
    <cellStyle name="Comma 2 4 20" xfId="3185"/>
    <cellStyle name="Comma 2 4 21" xfId="3186"/>
    <cellStyle name="Comma 2 4 3" xfId="3187"/>
    <cellStyle name="Comma 2 4 3 10" xfId="3188"/>
    <cellStyle name="Comma 2 4 3 10 2" xfId="3189"/>
    <cellStyle name="Comma 2 4 3 10 2 2" xfId="3190"/>
    <cellStyle name="Comma 2 4 3 10 3" xfId="3191"/>
    <cellStyle name="Comma 2 4 3 11" xfId="3192"/>
    <cellStyle name="Comma 2 4 3 11 2" xfId="3193"/>
    <cellStyle name="Comma 2 4 3 11 2 2" xfId="3194"/>
    <cellStyle name="Comma 2 4 3 11 3" xfId="3195"/>
    <cellStyle name="Comma 2 4 3 12" xfId="3196"/>
    <cellStyle name="Comma 2 4 3 12 2" xfId="3197"/>
    <cellStyle name="Comma 2 4 3 13" xfId="3198"/>
    <cellStyle name="Comma 2 4 3 2" xfId="3199"/>
    <cellStyle name="Comma 2 4 3 2 2" xfId="3200"/>
    <cellStyle name="Comma 2 4 3 2 2 2" xfId="3201"/>
    <cellStyle name="Comma 2 4 3 2 3" xfId="3202"/>
    <cellStyle name="Comma 2 4 3 3" xfId="3203"/>
    <cellStyle name="Comma 2 4 3 3 2" xfId="3204"/>
    <cellStyle name="Comma 2 4 3 3 2 2" xfId="3205"/>
    <cellStyle name="Comma 2 4 3 3 3" xfId="3206"/>
    <cellStyle name="Comma 2 4 3 4" xfId="3207"/>
    <cellStyle name="Comma 2 4 3 4 2" xfId="3208"/>
    <cellStyle name="Comma 2 4 3 4 2 2" xfId="3209"/>
    <cellStyle name="Comma 2 4 3 4 3" xfId="3210"/>
    <cellStyle name="Comma 2 4 3 5" xfId="3211"/>
    <cellStyle name="Comma 2 4 3 5 2" xfId="3212"/>
    <cellStyle name="Comma 2 4 3 5 2 2" xfId="3213"/>
    <cellStyle name="Comma 2 4 3 5 3" xfId="3214"/>
    <cellStyle name="Comma 2 4 3 6" xfId="3215"/>
    <cellStyle name="Comma 2 4 3 6 2" xfId="3216"/>
    <cellStyle name="Comma 2 4 3 6 2 2" xfId="3217"/>
    <cellStyle name="Comma 2 4 3 6 3" xfId="3218"/>
    <cellStyle name="Comma 2 4 3 7" xfId="3219"/>
    <cellStyle name="Comma 2 4 3 7 2" xfId="3220"/>
    <cellStyle name="Comma 2 4 3 7 2 2" xfId="3221"/>
    <cellStyle name="Comma 2 4 3 7 3" xfId="3222"/>
    <cellStyle name="Comma 2 4 3 8" xfId="3223"/>
    <cellStyle name="Comma 2 4 3 8 2" xfId="3224"/>
    <cellStyle name="Comma 2 4 3 8 2 2" xfId="3225"/>
    <cellStyle name="Comma 2 4 3 8 3" xfId="3226"/>
    <cellStyle name="Comma 2 4 3 9" xfId="3227"/>
    <cellStyle name="Comma 2 4 3 9 2" xfId="3228"/>
    <cellStyle name="Comma 2 4 3 9 2 2" xfId="3229"/>
    <cellStyle name="Comma 2 4 3 9 3" xfId="3230"/>
    <cellStyle name="Comma 2 4 4" xfId="3231"/>
    <cellStyle name="Comma 2 4 4 10" xfId="3232"/>
    <cellStyle name="Comma 2 4 4 10 2" xfId="3233"/>
    <cellStyle name="Comma 2 4 4 10 2 2" xfId="3234"/>
    <cellStyle name="Comma 2 4 4 10 3" xfId="3235"/>
    <cellStyle name="Comma 2 4 4 11" xfId="3236"/>
    <cellStyle name="Comma 2 4 4 11 2" xfId="3237"/>
    <cellStyle name="Comma 2 4 4 11 2 2" xfId="3238"/>
    <cellStyle name="Comma 2 4 4 11 3" xfId="3239"/>
    <cellStyle name="Comma 2 4 4 12" xfId="3240"/>
    <cellStyle name="Comma 2 4 4 12 2" xfId="3241"/>
    <cellStyle name="Comma 2 4 4 13" xfId="3242"/>
    <cellStyle name="Comma 2 4 4 2" xfId="3243"/>
    <cellStyle name="Comma 2 4 4 2 2" xfId="3244"/>
    <cellStyle name="Comma 2 4 4 2 2 2" xfId="3245"/>
    <cellStyle name="Comma 2 4 4 2 3" xfId="3246"/>
    <cellStyle name="Comma 2 4 4 3" xfId="3247"/>
    <cellStyle name="Comma 2 4 4 3 2" xfId="3248"/>
    <cellStyle name="Comma 2 4 4 3 2 2" xfId="3249"/>
    <cellStyle name="Comma 2 4 4 3 3" xfId="3250"/>
    <cellStyle name="Comma 2 4 4 4" xfId="3251"/>
    <cellStyle name="Comma 2 4 4 4 2" xfId="3252"/>
    <cellStyle name="Comma 2 4 4 4 2 2" xfId="3253"/>
    <cellStyle name="Comma 2 4 4 4 3" xfId="3254"/>
    <cellStyle name="Comma 2 4 4 5" xfId="3255"/>
    <cellStyle name="Comma 2 4 4 5 2" xfId="3256"/>
    <cellStyle name="Comma 2 4 4 5 2 2" xfId="3257"/>
    <cellStyle name="Comma 2 4 4 5 3" xfId="3258"/>
    <cellStyle name="Comma 2 4 4 6" xfId="3259"/>
    <cellStyle name="Comma 2 4 4 6 2" xfId="3260"/>
    <cellStyle name="Comma 2 4 4 6 2 2" xfId="3261"/>
    <cellStyle name="Comma 2 4 4 6 3" xfId="3262"/>
    <cellStyle name="Comma 2 4 4 7" xfId="3263"/>
    <cellStyle name="Comma 2 4 4 7 2" xfId="3264"/>
    <cellStyle name="Comma 2 4 4 7 2 2" xfId="3265"/>
    <cellStyle name="Comma 2 4 4 7 3" xfId="3266"/>
    <cellStyle name="Comma 2 4 4 8" xfId="3267"/>
    <cellStyle name="Comma 2 4 4 8 2" xfId="3268"/>
    <cellStyle name="Comma 2 4 4 8 2 2" xfId="3269"/>
    <cellStyle name="Comma 2 4 4 8 3" xfId="3270"/>
    <cellStyle name="Comma 2 4 4 9" xfId="3271"/>
    <cellStyle name="Comma 2 4 4 9 2" xfId="3272"/>
    <cellStyle name="Comma 2 4 4 9 2 2" xfId="3273"/>
    <cellStyle name="Comma 2 4 4 9 3" xfId="3274"/>
    <cellStyle name="Comma 2 4 5" xfId="3275"/>
    <cellStyle name="Comma 2 4 5 10" xfId="3276"/>
    <cellStyle name="Comma 2 4 5 10 2" xfId="3277"/>
    <cellStyle name="Comma 2 4 5 10 2 2" xfId="3278"/>
    <cellStyle name="Comma 2 4 5 10 3" xfId="3279"/>
    <cellStyle name="Comma 2 4 5 11" xfId="3280"/>
    <cellStyle name="Comma 2 4 5 11 2" xfId="3281"/>
    <cellStyle name="Comma 2 4 5 11 2 2" xfId="3282"/>
    <cellStyle name="Comma 2 4 5 11 3" xfId="3283"/>
    <cellStyle name="Comma 2 4 5 12" xfId="3284"/>
    <cellStyle name="Comma 2 4 5 12 2" xfId="3285"/>
    <cellStyle name="Comma 2 4 5 13" xfId="3286"/>
    <cellStyle name="Comma 2 4 5 2" xfId="3287"/>
    <cellStyle name="Comma 2 4 5 2 2" xfId="3288"/>
    <cellStyle name="Comma 2 4 5 2 2 2" xfId="3289"/>
    <cellStyle name="Comma 2 4 5 2 3" xfId="3290"/>
    <cellStyle name="Comma 2 4 5 3" xfId="3291"/>
    <cellStyle name="Comma 2 4 5 3 2" xfId="3292"/>
    <cellStyle name="Comma 2 4 5 3 2 2" xfId="3293"/>
    <cellStyle name="Comma 2 4 5 3 3" xfId="3294"/>
    <cellStyle name="Comma 2 4 5 4" xfId="3295"/>
    <cellStyle name="Comma 2 4 5 4 2" xfId="3296"/>
    <cellStyle name="Comma 2 4 5 4 2 2" xfId="3297"/>
    <cellStyle name="Comma 2 4 5 4 3" xfId="3298"/>
    <cellStyle name="Comma 2 4 5 5" xfId="3299"/>
    <cellStyle name="Comma 2 4 5 5 2" xfId="3300"/>
    <cellStyle name="Comma 2 4 5 5 2 2" xfId="3301"/>
    <cellStyle name="Comma 2 4 5 5 3" xfId="3302"/>
    <cellStyle name="Comma 2 4 5 6" xfId="3303"/>
    <cellStyle name="Comma 2 4 5 6 2" xfId="3304"/>
    <cellStyle name="Comma 2 4 5 6 2 2" xfId="3305"/>
    <cellStyle name="Comma 2 4 5 6 3" xfId="3306"/>
    <cellStyle name="Comma 2 4 5 7" xfId="3307"/>
    <cellStyle name="Comma 2 4 5 7 2" xfId="3308"/>
    <cellStyle name="Comma 2 4 5 7 2 2" xfId="3309"/>
    <cellStyle name="Comma 2 4 5 7 3" xfId="3310"/>
    <cellStyle name="Comma 2 4 5 8" xfId="3311"/>
    <cellStyle name="Comma 2 4 5 8 2" xfId="3312"/>
    <cellStyle name="Comma 2 4 5 8 2 2" xfId="3313"/>
    <cellStyle name="Comma 2 4 5 8 3" xfId="3314"/>
    <cellStyle name="Comma 2 4 5 9" xfId="3315"/>
    <cellStyle name="Comma 2 4 5 9 2" xfId="3316"/>
    <cellStyle name="Comma 2 4 5 9 2 2" xfId="3317"/>
    <cellStyle name="Comma 2 4 5 9 3" xfId="3318"/>
    <cellStyle name="Comma 2 4 6" xfId="3319"/>
    <cellStyle name="Comma 2 4 6 10" xfId="3320"/>
    <cellStyle name="Comma 2 4 6 10 2" xfId="3321"/>
    <cellStyle name="Comma 2 4 6 10 2 2" xfId="3322"/>
    <cellStyle name="Comma 2 4 6 10 3" xfId="3323"/>
    <cellStyle name="Comma 2 4 6 11" xfId="3324"/>
    <cellStyle name="Comma 2 4 6 11 2" xfId="3325"/>
    <cellStyle name="Comma 2 4 6 11 2 2" xfId="3326"/>
    <cellStyle name="Comma 2 4 6 11 3" xfId="3327"/>
    <cellStyle name="Comma 2 4 6 12" xfId="3328"/>
    <cellStyle name="Comma 2 4 6 12 2" xfId="3329"/>
    <cellStyle name="Comma 2 4 6 13" xfId="3330"/>
    <cellStyle name="Comma 2 4 6 2" xfId="3331"/>
    <cellStyle name="Comma 2 4 6 2 2" xfId="3332"/>
    <cellStyle name="Comma 2 4 6 2 2 2" xfId="3333"/>
    <cellStyle name="Comma 2 4 6 2 3" xfId="3334"/>
    <cellStyle name="Comma 2 4 6 3" xfId="3335"/>
    <cellStyle name="Comma 2 4 6 3 2" xfId="3336"/>
    <cellStyle name="Comma 2 4 6 3 2 2" xfId="3337"/>
    <cellStyle name="Comma 2 4 6 3 3" xfId="3338"/>
    <cellStyle name="Comma 2 4 6 4" xfId="3339"/>
    <cellStyle name="Comma 2 4 6 4 2" xfId="3340"/>
    <cellStyle name="Comma 2 4 6 4 2 2" xfId="3341"/>
    <cellStyle name="Comma 2 4 6 4 3" xfId="3342"/>
    <cellStyle name="Comma 2 4 6 5" xfId="3343"/>
    <cellStyle name="Comma 2 4 6 5 2" xfId="3344"/>
    <cellStyle name="Comma 2 4 6 5 2 2" xfId="3345"/>
    <cellStyle name="Comma 2 4 6 5 3" xfId="3346"/>
    <cellStyle name="Comma 2 4 6 6" xfId="3347"/>
    <cellStyle name="Comma 2 4 6 6 2" xfId="3348"/>
    <cellStyle name="Comma 2 4 6 6 2 2" xfId="3349"/>
    <cellStyle name="Comma 2 4 6 6 3" xfId="3350"/>
    <cellStyle name="Comma 2 4 6 7" xfId="3351"/>
    <cellStyle name="Comma 2 4 6 7 2" xfId="3352"/>
    <cellStyle name="Comma 2 4 6 7 2 2" xfId="3353"/>
    <cellStyle name="Comma 2 4 6 7 3" xfId="3354"/>
    <cellStyle name="Comma 2 4 6 8" xfId="3355"/>
    <cellStyle name="Comma 2 4 6 8 2" xfId="3356"/>
    <cellStyle name="Comma 2 4 6 8 2 2" xfId="3357"/>
    <cellStyle name="Comma 2 4 6 8 3" xfId="3358"/>
    <cellStyle name="Comma 2 4 6 9" xfId="3359"/>
    <cellStyle name="Comma 2 4 6 9 2" xfId="3360"/>
    <cellStyle name="Comma 2 4 6 9 2 2" xfId="3361"/>
    <cellStyle name="Comma 2 4 6 9 3" xfId="3362"/>
    <cellStyle name="Comma 2 4 7" xfId="3363"/>
    <cellStyle name="Comma 2 4 7 10" xfId="3364"/>
    <cellStyle name="Comma 2 4 7 10 2" xfId="3365"/>
    <cellStyle name="Comma 2 4 7 10 2 2" xfId="3366"/>
    <cellStyle name="Comma 2 4 7 10 3" xfId="3367"/>
    <cellStyle name="Comma 2 4 7 11" xfId="3368"/>
    <cellStyle name="Comma 2 4 7 11 2" xfId="3369"/>
    <cellStyle name="Comma 2 4 7 11 2 2" xfId="3370"/>
    <cellStyle name="Comma 2 4 7 11 3" xfId="3371"/>
    <cellStyle name="Comma 2 4 7 12" xfId="3372"/>
    <cellStyle name="Comma 2 4 7 12 2" xfId="3373"/>
    <cellStyle name="Comma 2 4 7 13" xfId="3374"/>
    <cellStyle name="Comma 2 4 7 2" xfId="3375"/>
    <cellStyle name="Comma 2 4 7 2 2" xfId="3376"/>
    <cellStyle name="Comma 2 4 7 2 2 2" xfId="3377"/>
    <cellStyle name="Comma 2 4 7 2 3" xfId="3378"/>
    <cellStyle name="Comma 2 4 7 3" xfId="3379"/>
    <cellStyle name="Comma 2 4 7 3 2" xfId="3380"/>
    <cellStyle name="Comma 2 4 7 3 2 2" xfId="3381"/>
    <cellStyle name="Comma 2 4 7 3 3" xfId="3382"/>
    <cellStyle name="Comma 2 4 7 4" xfId="3383"/>
    <cellStyle name="Comma 2 4 7 4 2" xfId="3384"/>
    <cellStyle name="Comma 2 4 7 4 2 2" xfId="3385"/>
    <cellStyle name="Comma 2 4 7 4 3" xfId="3386"/>
    <cellStyle name="Comma 2 4 7 5" xfId="3387"/>
    <cellStyle name="Comma 2 4 7 5 2" xfId="3388"/>
    <cellStyle name="Comma 2 4 7 5 2 2" xfId="3389"/>
    <cellStyle name="Comma 2 4 7 5 3" xfId="3390"/>
    <cellStyle name="Comma 2 4 7 6" xfId="3391"/>
    <cellStyle name="Comma 2 4 7 6 2" xfId="3392"/>
    <cellStyle name="Comma 2 4 7 6 2 2" xfId="3393"/>
    <cellStyle name="Comma 2 4 7 6 3" xfId="3394"/>
    <cellStyle name="Comma 2 4 7 7" xfId="3395"/>
    <cellStyle name="Comma 2 4 7 7 2" xfId="3396"/>
    <cellStyle name="Comma 2 4 7 7 2 2" xfId="3397"/>
    <cellStyle name="Comma 2 4 7 7 3" xfId="3398"/>
    <cellStyle name="Comma 2 4 7 8" xfId="3399"/>
    <cellStyle name="Comma 2 4 7 8 2" xfId="3400"/>
    <cellStyle name="Comma 2 4 7 8 2 2" xfId="3401"/>
    <cellStyle name="Comma 2 4 7 8 3" xfId="3402"/>
    <cellStyle name="Comma 2 4 7 9" xfId="3403"/>
    <cellStyle name="Comma 2 4 7 9 2" xfId="3404"/>
    <cellStyle name="Comma 2 4 7 9 2 2" xfId="3405"/>
    <cellStyle name="Comma 2 4 7 9 3" xfId="3406"/>
    <cellStyle name="Comma 2 4 8" xfId="3407"/>
    <cellStyle name="Comma 2 4 8 10" xfId="3408"/>
    <cellStyle name="Comma 2 4 8 10 2" xfId="3409"/>
    <cellStyle name="Comma 2 4 8 10 2 2" xfId="3410"/>
    <cellStyle name="Comma 2 4 8 10 3" xfId="3411"/>
    <cellStyle name="Comma 2 4 8 11" xfId="3412"/>
    <cellStyle name="Comma 2 4 8 11 2" xfId="3413"/>
    <cellStyle name="Comma 2 4 8 11 2 2" xfId="3414"/>
    <cellStyle name="Comma 2 4 8 11 3" xfId="3415"/>
    <cellStyle name="Comma 2 4 8 12" xfId="3416"/>
    <cellStyle name="Comma 2 4 8 12 2" xfId="3417"/>
    <cellStyle name="Comma 2 4 8 13" xfId="3418"/>
    <cellStyle name="Comma 2 4 8 2" xfId="3419"/>
    <cellStyle name="Comma 2 4 8 2 2" xfId="3420"/>
    <cellStyle name="Comma 2 4 8 2 2 2" xfId="3421"/>
    <cellStyle name="Comma 2 4 8 2 3" xfId="3422"/>
    <cellStyle name="Comma 2 4 8 3" xfId="3423"/>
    <cellStyle name="Comma 2 4 8 3 2" xfId="3424"/>
    <cellStyle name="Comma 2 4 8 3 2 2" xfId="3425"/>
    <cellStyle name="Comma 2 4 8 3 3" xfId="3426"/>
    <cellStyle name="Comma 2 4 8 4" xfId="3427"/>
    <cellStyle name="Comma 2 4 8 4 2" xfId="3428"/>
    <cellStyle name="Comma 2 4 8 4 2 2" xfId="3429"/>
    <cellStyle name="Comma 2 4 8 4 3" xfId="3430"/>
    <cellStyle name="Comma 2 4 8 5" xfId="3431"/>
    <cellStyle name="Comma 2 4 8 5 2" xfId="3432"/>
    <cellStyle name="Comma 2 4 8 5 2 2" xfId="3433"/>
    <cellStyle name="Comma 2 4 8 5 3" xfId="3434"/>
    <cellStyle name="Comma 2 4 8 6" xfId="3435"/>
    <cellStyle name="Comma 2 4 8 6 2" xfId="3436"/>
    <cellStyle name="Comma 2 4 8 6 2 2" xfId="3437"/>
    <cellStyle name="Comma 2 4 8 6 3" xfId="3438"/>
    <cellStyle name="Comma 2 4 8 7" xfId="3439"/>
    <cellStyle name="Comma 2 4 8 7 2" xfId="3440"/>
    <cellStyle name="Comma 2 4 8 7 2 2" xfId="3441"/>
    <cellStyle name="Comma 2 4 8 7 3" xfId="3442"/>
    <cellStyle name="Comma 2 4 8 8" xfId="3443"/>
    <cellStyle name="Comma 2 4 8 8 2" xfId="3444"/>
    <cellStyle name="Comma 2 4 8 8 2 2" xfId="3445"/>
    <cellStyle name="Comma 2 4 8 8 3" xfId="3446"/>
    <cellStyle name="Comma 2 4 8 9" xfId="3447"/>
    <cellStyle name="Comma 2 4 8 9 2" xfId="3448"/>
    <cellStyle name="Comma 2 4 8 9 2 2" xfId="3449"/>
    <cellStyle name="Comma 2 4 8 9 3" xfId="3450"/>
    <cellStyle name="Comma 2 4 9" xfId="3451"/>
    <cellStyle name="Comma 2 4 9 10" xfId="3452"/>
    <cellStyle name="Comma 2 4 9 10 2" xfId="3453"/>
    <cellStyle name="Comma 2 4 9 10 2 2" xfId="3454"/>
    <cellStyle name="Comma 2 4 9 10 3" xfId="3455"/>
    <cellStyle name="Comma 2 4 9 11" xfId="3456"/>
    <cellStyle name="Comma 2 4 9 11 2" xfId="3457"/>
    <cellStyle name="Comma 2 4 9 11 2 2" xfId="3458"/>
    <cellStyle name="Comma 2 4 9 11 3" xfId="3459"/>
    <cellStyle name="Comma 2 4 9 12" xfId="3460"/>
    <cellStyle name="Comma 2 4 9 12 2" xfId="3461"/>
    <cellStyle name="Comma 2 4 9 13" xfId="3462"/>
    <cellStyle name="Comma 2 4 9 2" xfId="3463"/>
    <cellStyle name="Comma 2 4 9 2 2" xfId="3464"/>
    <cellStyle name="Comma 2 4 9 2 2 2" xfId="3465"/>
    <cellStyle name="Comma 2 4 9 2 3" xfId="3466"/>
    <cellStyle name="Comma 2 4 9 3" xfId="3467"/>
    <cellStyle name="Comma 2 4 9 3 2" xfId="3468"/>
    <cellStyle name="Comma 2 4 9 3 2 2" xfId="3469"/>
    <cellStyle name="Comma 2 4 9 3 3" xfId="3470"/>
    <cellStyle name="Comma 2 4 9 4" xfId="3471"/>
    <cellStyle name="Comma 2 4 9 4 2" xfId="3472"/>
    <cellStyle name="Comma 2 4 9 4 2 2" xfId="3473"/>
    <cellStyle name="Comma 2 4 9 4 3" xfId="3474"/>
    <cellStyle name="Comma 2 4 9 5" xfId="3475"/>
    <cellStyle name="Comma 2 4 9 5 2" xfId="3476"/>
    <cellStyle name="Comma 2 4 9 5 2 2" xfId="3477"/>
    <cellStyle name="Comma 2 4 9 5 3" xfId="3478"/>
    <cellStyle name="Comma 2 4 9 6" xfId="3479"/>
    <cellStyle name="Comma 2 4 9 6 2" xfId="3480"/>
    <cellStyle name="Comma 2 4 9 6 2 2" xfId="3481"/>
    <cellStyle name="Comma 2 4 9 6 3" xfId="3482"/>
    <cellStyle name="Comma 2 4 9 7" xfId="3483"/>
    <cellStyle name="Comma 2 4 9 7 2" xfId="3484"/>
    <cellStyle name="Comma 2 4 9 7 2 2" xfId="3485"/>
    <cellStyle name="Comma 2 4 9 7 3" xfId="3486"/>
    <cellStyle name="Comma 2 4 9 8" xfId="3487"/>
    <cellStyle name="Comma 2 4 9 8 2" xfId="3488"/>
    <cellStyle name="Comma 2 4 9 8 2 2" xfId="3489"/>
    <cellStyle name="Comma 2 4 9 8 3" xfId="3490"/>
    <cellStyle name="Comma 2 4 9 9" xfId="3491"/>
    <cellStyle name="Comma 2 4 9 9 2" xfId="3492"/>
    <cellStyle name="Comma 2 4 9 9 2 2" xfId="3493"/>
    <cellStyle name="Comma 2 4 9 9 3" xfId="3494"/>
    <cellStyle name="Comma 2 5" xfId="3495"/>
    <cellStyle name="Comma 2 5 2" xfId="3496"/>
    <cellStyle name="Comma 2 5 2 2" xfId="3497"/>
    <cellStyle name="Comma 2 5 2 2 2" xfId="3498"/>
    <cellStyle name="Comma 2 5 2 3" xfId="3499"/>
    <cellStyle name="Comma 2 5 3" xfId="3500"/>
    <cellStyle name="Comma 2 5 3 2" xfId="3501"/>
    <cellStyle name="Comma 2 5 3 2 2" xfId="3502"/>
    <cellStyle name="Comma 2 5 3 2 3" xfId="3503"/>
    <cellStyle name="Comma 2 5 3 2 3 2" xfId="3504"/>
    <cellStyle name="Comma 2 5 3 2 3 2 2" xfId="3505"/>
    <cellStyle name="Comma 2 5 3 2 3 2 2 2" xfId="3506"/>
    <cellStyle name="Comma 2 5 3 2 3 2 2 2 2" xfId="3507"/>
    <cellStyle name="Comma 2 5 3 2 3 2 2 3" xfId="3508"/>
    <cellStyle name="Comma 2 5 3 2 3 2 3" xfId="3509"/>
    <cellStyle name="Comma 2 5 3 2 3 2 3 2" xfId="3510"/>
    <cellStyle name="Comma 2 5 3 2 3 2 4" xfId="3511"/>
    <cellStyle name="Comma 2 5 3 2 3 3" xfId="3512"/>
    <cellStyle name="Comma 2 5 3 2 3 3 2" xfId="3513"/>
    <cellStyle name="Comma 2 5 3 2 3 3 2 2" xfId="3514"/>
    <cellStyle name="Comma 2 5 3 2 3 3 3" xfId="3515"/>
    <cellStyle name="Comma 2 5 3 2 3 4" xfId="3516"/>
    <cellStyle name="Comma 2 5 3 2 3 4 2" xfId="3517"/>
    <cellStyle name="Comma 2 5 3 2 3 4 2 2" xfId="3518"/>
    <cellStyle name="Comma 2 5 3 2 3 4 3" xfId="3519"/>
    <cellStyle name="Comma 2 5 3 2 3 5" xfId="3520"/>
    <cellStyle name="Comma 2 5 3 2 3 5 2" xfId="3521"/>
    <cellStyle name="Comma 2 5 3 2 3 6" xfId="3522"/>
    <cellStyle name="Comma 2 5 3 2 3 7" xfId="3523"/>
    <cellStyle name="Comma 2 5 3 2 3 8" xfId="3524"/>
    <cellStyle name="Comma 2 5 3 3" xfId="3525"/>
    <cellStyle name="Comma 2 5 3 3 2" xfId="3526"/>
    <cellStyle name="Comma 2 5 3 4" xfId="3527"/>
    <cellStyle name="Comma 2 5 3 5" xfId="3528"/>
    <cellStyle name="Comma 2 5 3 5 2" xfId="3529"/>
    <cellStyle name="Comma 2 5 3 5 2 2" xfId="3530"/>
    <cellStyle name="Comma 2 5 3 5 2 2 2" xfId="3531"/>
    <cellStyle name="Comma 2 5 3 5 2 2 2 2" xfId="3532"/>
    <cellStyle name="Comma 2 5 3 5 2 2 2 2 2" xfId="3533"/>
    <cellStyle name="Comma 2 5 3 5 2 2 2 3" xfId="3534"/>
    <cellStyle name="Comma 2 5 3 5 2 2 3" xfId="3535"/>
    <cellStyle name="Comma 2 5 3 5 2 2 3 2" xfId="3536"/>
    <cellStyle name="Comma 2 5 3 5 2 2 4" xfId="3537"/>
    <cellStyle name="Comma 2 5 3 5 2 3" xfId="3538"/>
    <cellStyle name="Comma 2 5 3 5 2 3 2" xfId="3539"/>
    <cellStyle name="Comma 2 5 3 5 2 3 2 2" xfId="3540"/>
    <cellStyle name="Comma 2 5 3 5 2 3 3" xfId="3541"/>
    <cellStyle name="Comma 2 5 3 5 2 4" xfId="3542"/>
    <cellStyle name="Comma 2 5 3 5 2 4 2" xfId="3543"/>
    <cellStyle name="Comma 2 5 3 5 2 4 2 2" xfId="3544"/>
    <cellStyle name="Comma 2 5 3 5 2 4 3" xfId="3545"/>
    <cellStyle name="Comma 2 5 3 5 2 5" xfId="3546"/>
    <cellStyle name="Comma 2 5 3 5 2 5 2" xfId="3547"/>
    <cellStyle name="Comma 2 5 3 5 2 6" xfId="3548"/>
    <cellStyle name="Comma 2 5 3 5 2 7" xfId="3549"/>
    <cellStyle name="Comma 2 5 3 5 2 8" xfId="3550"/>
    <cellStyle name="Comma 2 5 3 5 3" xfId="3551"/>
    <cellStyle name="Comma 2 5 3 5 3 2" xfId="3552"/>
    <cellStyle name="Comma 2 5 3 5 3 2 2" xfId="3553"/>
    <cellStyle name="Comma 2 5 3 5 3 2 2 2" xfId="3554"/>
    <cellStyle name="Comma 2 5 3 5 3 2 3" xfId="3555"/>
    <cellStyle name="Comma 2 5 3 5 3 3" xfId="3556"/>
    <cellStyle name="Comma 2 5 3 5 3 3 2" xfId="3557"/>
    <cellStyle name="Comma 2 5 3 5 3 4" xfId="3558"/>
    <cellStyle name="Comma 2 5 3 5 4" xfId="3559"/>
    <cellStyle name="Comma 2 5 3 5 4 2" xfId="3560"/>
    <cellStyle name="Comma 2 5 3 5 4 2 2" xfId="3561"/>
    <cellStyle name="Comma 2 5 3 5 4 3" xfId="3562"/>
    <cellStyle name="Comma 2 5 3 5 5" xfId="3563"/>
    <cellStyle name="Comma 2 5 3 5 5 2" xfId="3564"/>
    <cellStyle name="Comma 2 5 3 5 5 2 2" xfId="3565"/>
    <cellStyle name="Comma 2 5 3 5 5 3" xfId="3566"/>
    <cellStyle name="Comma 2 5 3 5 6" xfId="3567"/>
    <cellStyle name="Comma 2 5 3 5 6 2" xfId="3568"/>
    <cellStyle name="Comma 2 5 3 5 7" xfId="3569"/>
    <cellStyle name="Comma 2 5 3 5 8" xfId="3570"/>
    <cellStyle name="Comma 2 5 3 5 9" xfId="3571"/>
    <cellStyle name="Comma 2 5 3 6" xfId="3572"/>
    <cellStyle name="Comma 2 5 4" xfId="3573"/>
    <cellStyle name="Comma 2 5 5" xfId="3574"/>
    <cellStyle name="Comma 2 5 5 2" xfId="3575"/>
    <cellStyle name="Comma 2 5 5 2 2" xfId="3576"/>
    <cellStyle name="Comma 2 5 5 2 2 2" xfId="3577"/>
    <cellStyle name="Comma 2 5 5 2 2 2 2" xfId="3578"/>
    <cellStyle name="Comma 2 5 5 2 2 3" xfId="3579"/>
    <cellStyle name="Comma 2 5 5 2 3" xfId="3580"/>
    <cellStyle name="Comma 2 5 5 2 3 2" xfId="3581"/>
    <cellStyle name="Comma 2 5 5 2 4" xfId="3582"/>
    <cellStyle name="Comma 2 5 5 3" xfId="3583"/>
    <cellStyle name="Comma 2 5 5 3 2" xfId="3584"/>
    <cellStyle name="Comma 2 5 5 3 2 2" xfId="3585"/>
    <cellStyle name="Comma 2 5 5 3 3" xfId="3586"/>
    <cellStyle name="Comma 2 5 5 4" xfId="3587"/>
    <cellStyle name="Comma 2 5 5 4 2" xfId="3588"/>
    <cellStyle name="Comma 2 5 5 4 2 2" xfId="3589"/>
    <cellStyle name="Comma 2 5 5 4 3" xfId="3590"/>
    <cellStyle name="Comma 2 5 5 5" xfId="3591"/>
    <cellStyle name="Comma 2 5 5 5 2" xfId="3592"/>
    <cellStyle name="Comma 2 5 5 6" xfId="3593"/>
    <cellStyle name="Comma 2 5 5 7" xfId="3594"/>
    <cellStyle name="Comma 2 5 5 8" xfId="3595"/>
    <cellStyle name="Comma 2 6" xfId="3596"/>
    <cellStyle name="Comma 2 6 2" xfId="3597"/>
    <cellStyle name="Comma 2 7" xfId="3598"/>
    <cellStyle name="Comma 2 8" xfId="3599"/>
    <cellStyle name="Comma 2 8 2" xfId="3600"/>
    <cellStyle name="Comma 2 9" xfId="3601"/>
    <cellStyle name="Comma 2 9 2" xfId="3602"/>
    <cellStyle name="Comma 2 9 2 10" xfId="3603"/>
    <cellStyle name="Comma 2 9 2 11" xfId="3604"/>
    <cellStyle name="Comma 2 9 2 2" xfId="3605"/>
    <cellStyle name="Comma 2 9 2 2 2" xfId="3606"/>
    <cellStyle name="Comma 2 9 2 2 2 2" xfId="3607"/>
    <cellStyle name="Comma 2 9 2 2 2 2 2" xfId="3608"/>
    <cellStyle name="Comma 2 9 2 2 2 3" xfId="3609"/>
    <cellStyle name="Comma 2 9 2 2 3" xfId="3610"/>
    <cellStyle name="Comma 2 9 2 2 3 2" xfId="3611"/>
    <cellStyle name="Comma 2 9 2 2 4" xfId="3612"/>
    <cellStyle name="Comma 2 9 2 3" xfId="3613"/>
    <cellStyle name="Comma 2 9 2 3 2" xfId="3614"/>
    <cellStyle name="Comma 2 9 2 3 2 2" xfId="3615"/>
    <cellStyle name="Comma 2 9 2 3 3" xfId="3616"/>
    <cellStyle name="Comma 2 9 2 4" xfId="3617"/>
    <cellStyle name="Comma 2 9 2 4 2" xfId="3618"/>
    <cellStyle name="Comma 2 9 2 4 2 2" xfId="3619"/>
    <cellStyle name="Comma 2 9 2 4 3" xfId="3620"/>
    <cellStyle name="Comma 2 9 2 5" xfId="3621"/>
    <cellStyle name="Comma 2 9 2 5 2" xfId="3622"/>
    <cellStyle name="Comma 2 9 2 5 2 2" xfId="3623"/>
    <cellStyle name="Comma 2 9 2 5 2 2 2" xfId="3624"/>
    <cellStyle name="Comma 2 9 2 5 2 2 2 2" xfId="3625"/>
    <cellStyle name="Comma 2 9 2 5 2 2 3" xfId="3626"/>
    <cellStyle name="Comma 2 9 2 5 2 3" xfId="3627"/>
    <cellStyle name="Comma 2 9 2 5 2 3 2" xfId="3628"/>
    <cellStyle name="Comma 2 9 2 5 2 4" xfId="3629"/>
    <cellStyle name="Comma 2 9 2 5 3" xfId="3630"/>
    <cellStyle name="Comma 2 9 2 5 3 2" xfId="3631"/>
    <cellStyle name="Comma 2 9 2 5 4" xfId="3632"/>
    <cellStyle name="Comma 2 9 2 6" xfId="3633"/>
    <cellStyle name="Comma 2 9 2 6 2" xfId="3634"/>
    <cellStyle name="Comma 2 9 2 7" xfId="3635"/>
    <cellStyle name="Comma 2 9 2 8" xfId="3636"/>
    <cellStyle name="Comma 2 9 2 9" xfId="3637"/>
    <cellStyle name="Comma 20" xfId="3638"/>
    <cellStyle name="Comma 20 2" xfId="3639"/>
    <cellStyle name="Comma 20 3" xfId="3640"/>
    <cellStyle name="Comma 21" xfId="3641"/>
    <cellStyle name="Comma 21 2" xfId="3642"/>
    <cellStyle name="Comma 21 3" xfId="3643"/>
    <cellStyle name="Comma 21 3 2" xfId="3644"/>
    <cellStyle name="Comma 21 3 2 2" xfId="3645"/>
    <cellStyle name="Comma 21 3 2 2 2" xfId="3646"/>
    <cellStyle name="Comma 21 3 2 3" xfId="3647"/>
    <cellStyle name="Comma 21 3 3" xfId="3648"/>
    <cellStyle name="Comma 21 3 3 2" xfId="3649"/>
    <cellStyle name="Comma 21 4" xfId="3650"/>
    <cellStyle name="Comma 22" xfId="3651"/>
    <cellStyle name="Comma 22 2" xfId="3652"/>
    <cellStyle name="Comma 23" xfId="3653"/>
    <cellStyle name="Comma 23 2" xfId="3654"/>
    <cellStyle name="Comma 23 3" xfId="3655"/>
    <cellStyle name="Comma 24" xfId="3656"/>
    <cellStyle name="Comma 24 2" xfId="3657"/>
    <cellStyle name="Comma 25" xfId="3658"/>
    <cellStyle name="Comma 25 2" xfId="3659"/>
    <cellStyle name="Comma 26" xfId="3660"/>
    <cellStyle name="Comma 26 2" xfId="3661"/>
    <cellStyle name="Comma 27" xfId="3662"/>
    <cellStyle name="Comma 27 2" xfId="3663"/>
    <cellStyle name="Comma 28" xfId="3664"/>
    <cellStyle name="Comma 28 2" xfId="3665"/>
    <cellStyle name="Comma 29" xfId="3666"/>
    <cellStyle name="Comma 29 2" xfId="3667"/>
    <cellStyle name="Comma 3" xfId="3668"/>
    <cellStyle name="Comma 3 2" xfId="3669"/>
    <cellStyle name="Comma 3 2 2" xfId="3670"/>
    <cellStyle name="Comma 3 2 2 2" xfId="3671"/>
    <cellStyle name="Comma 3 2 3" xfId="3672"/>
    <cellStyle name="Comma 3 2 4" xfId="3673"/>
    <cellStyle name="Comma 3 3" xfId="3674"/>
    <cellStyle name="Comma 3 4" xfId="3675"/>
    <cellStyle name="Comma 3 4 2" xfId="3676"/>
    <cellStyle name="Comma 3 5" xfId="3677"/>
    <cellStyle name="Comma 3 5 2" xfId="3678"/>
    <cellStyle name="Comma 3 6" xfId="3679"/>
    <cellStyle name="Comma 3 7" xfId="3680"/>
    <cellStyle name="Comma 30" xfId="3681"/>
    <cellStyle name="Comma 30 2" xfId="3682"/>
    <cellStyle name="Comma 31" xfId="3683"/>
    <cellStyle name="Comma 31 2" xfId="3684"/>
    <cellStyle name="Comma 32" xfId="3685"/>
    <cellStyle name="Comma 32 2" xfId="3686"/>
    <cellStyle name="Comma 33" xfId="3687"/>
    <cellStyle name="Comma 33 2" xfId="3688"/>
    <cellStyle name="Comma 34" xfId="3689"/>
    <cellStyle name="Comma 34 2" xfId="3690"/>
    <cellStyle name="Comma 34 3" xfId="3691"/>
    <cellStyle name="Comma 35" xfId="3692"/>
    <cellStyle name="Comma 35 2" xfId="3693"/>
    <cellStyle name="Comma 35 3" xfId="3694"/>
    <cellStyle name="Comma 36" xfId="3695"/>
    <cellStyle name="Comma 36 2" xfId="3696"/>
    <cellStyle name="Comma 36 3" xfId="3697"/>
    <cellStyle name="Comma 37" xfId="3698"/>
    <cellStyle name="Comma 37 2" xfId="3699"/>
    <cellStyle name="Comma 37 3" xfId="3700"/>
    <cellStyle name="Comma 38" xfId="3701"/>
    <cellStyle name="Comma 38 2" xfId="3702"/>
    <cellStyle name="Comma 38 3" xfId="3703"/>
    <cellStyle name="Comma 39" xfId="3704"/>
    <cellStyle name="Comma 39 2" xfId="3705"/>
    <cellStyle name="Comma 39 3" xfId="3706"/>
    <cellStyle name="Comma 4" xfId="3707"/>
    <cellStyle name="Comma 4 10" xfId="3708"/>
    <cellStyle name="Comma 4 11" xfId="3709"/>
    <cellStyle name="Comma 4 12" xfId="3710"/>
    <cellStyle name="Comma 4 13" xfId="3711"/>
    <cellStyle name="Comma 4 14" xfId="3712"/>
    <cellStyle name="Comma 4 15" xfId="3713"/>
    <cellStyle name="Comma 4 16" xfId="3714"/>
    <cellStyle name="Comma 4 17" xfId="3715"/>
    <cellStyle name="Comma 4 18" xfId="3716"/>
    <cellStyle name="Comma 4 19" xfId="3717"/>
    <cellStyle name="Comma 4 2" xfId="3718"/>
    <cellStyle name="Comma 4 2 10" xfId="3719"/>
    <cellStyle name="Comma 4 2 11" xfId="3720"/>
    <cellStyle name="Comma 4 2 12" xfId="3721"/>
    <cellStyle name="Comma 4 2 13" xfId="3722"/>
    <cellStyle name="Comma 4 2 14" xfId="3723"/>
    <cellStyle name="Comma 4 2 15" xfId="3724"/>
    <cellStyle name="Comma 4 2 16" xfId="3725"/>
    <cellStyle name="Comma 4 2 17" xfId="3726"/>
    <cellStyle name="Comma 4 2 18" xfId="3727"/>
    <cellStyle name="Comma 4 2 19" xfId="3728"/>
    <cellStyle name="Comma 4 2 2" xfId="3729"/>
    <cellStyle name="Comma 4 2 2 10" xfId="3730"/>
    <cellStyle name="Comma 4 2 2 11" xfId="3731"/>
    <cellStyle name="Comma 4 2 2 12" xfId="3732"/>
    <cellStyle name="Comma 4 2 2 13" xfId="3733"/>
    <cellStyle name="Comma 4 2 2 14" xfId="3734"/>
    <cellStyle name="Comma 4 2 2 15" xfId="3735"/>
    <cellStyle name="Comma 4 2 2 16" xfId="3736"/>
    <cellStyle name="Comma 4 2 2 17" xfId="3737"/>
    <cellStyle name="Comma 4 2 2 18" xfId="3738"/>
    <cellStyle name="Comma 4 2 2 19" xfId="3739"/>
    <cellStyle name="Comma 4 2 2 2" xfId="3740"/>
    <cellStyle name="Comma 4 2 2 20" xfId="3741"/>
    <cellStyle name="Comma 4 2 2 3" xfId="3742"/>
    <cellStyle name="Comma 4 2 2 4" xfId="3743"/>
    <cellStyle name="Comma 4 2 2 5" xfId="3744"/>
    <cellStyle name="Comma 4 2 2 6" xfId="3745"/>
    <cellStyle name="Comma 4 2 2 7" xfId="3746"/>
    <cellStyle name="Comma 4 2 2 8" xfId="3747"/>
    <cellStyle name="Comma 4 2 2 9" xfId="3748"/>
    <cellStyle name="Comma 4 2 20" xfId="3749"/>
    <cellStyle name="Comma 4 2 21" xfId="3750"/>
    <cellStyle name="Comma 4 2 22" xfId="3751"/>
    <cellStyle name="Comma 4 2 3" xfId="3752"/>
    <cellStyle name="Comma 4 2 4" xfId="3753"/>
    <cellStyle name="Comma 4 2 5" xfId="3754"/>
    <cellStyle name="Comma 4 2 6" xfId="3755"/>
    <cellStyle name="Comma 4 2 7" xfId="3756"/>
    <cellStyle name="Comma 4 2 8" xfId="3757"/>
    <cellStyle name="Comma 4 2 9" xfId="3758"/>
    <cellStyle name="Comma 4 20" xfId="3759"/>
    <cellStyle name="Comma 4 21" xfId="3760"/>
    <cellStyle name="Comma 4 22" xfId="3761"/>
    <cellStyle name="Comma 4 23" xfId="3762"/>
    <cellStyle name="Comma 4 3" xfId="3763"/>
    <cellStyle name="Comma 4 3 2" xfId="3764"/>
    <cellStyle name="Comma 4 3 3" xfId="3765"/>
    <cellStyle name="Comma 4 4" xfId="3766"/>
    <cellStyle name="Comma 4 5" xfId="3767"/>
    <cellStyle name="Comma 4 6" xfId="3768"/>
    <cellStyle name="Comma 4 7" xfId="3769"/>
    <cellStyle name="Comma 4 8" xfId="3770"/>
    <cellStyle name="Comma 4 9" xfId="3771"/>
    <cellStyle name="Comma 40" xfId="3772"/>
    <cellStyle name="Comma 40 2" xfId="3773"/>
    <cellStyle name="Comma 40 3" xfId="3774"/>
    <cellStyle name="Comma 41" xfId="3775"/>
    <cellStyle name="Comma 41 2" xfId="3776"/>
    <cellStyle name="Comma 41 3" xfId="3777"/>
    <cellStyle name="Comma 42" xfId="3778"/>
    <cellStyle name="Comma 42 2" xfId="3779"/>
    <cellStyle name="Comma 42 3" xfId="3780"/>
    <cellStyle name="Comma 43" xfId="3781"/>
    <cellStyle name="Comma 43 2" xfId="3782"/>
    <cellStyle name="Comma 43 3" xfId="3783"/>
    <cellStyle name="Comma 44" xfId="3784"/>
    <cellStyle name="Comma 44 2" xfId="3785"/>
    <cellStyle name="Comma 45" xfId="3786"/>
    <cellStyle name="Comma 45 2" xfId="3787"/>
    <cellStyle name="Comma 46" xfId="3788"/>
    <cellStyle name="Comma 46 2" xfId="3789"/>
    <cellStyle name="Comma 47" xfId="3790"/>
    <cellStyle name="Comma 47 2" xfId="3791"/>
    <cellStyle name="Comma 48" xfId="3792"/>
    <cellStyle name="Comma 48 2" xfId="3793"/>
    <cellStyle name="Comma 49" xfId="3794"/>
    <cellStyle name="Comma 49 2" xfId="3795"/>
    <cellStyle name="Comma 5" xfId="3796"/>
    <cellStyle name="Comma 5 2" xfId="3797"/>
    <cellStyle name="Comma 5 2 2" xfId="3798"/>
    <cellStyle name="Comma 5 3" xfId="3799"/>
    <cellStyle name="Comma 50" xfId="3800"/>
    <cellStyle name="Comma 50 2" xfId="3801"/>
    <cellStyle name="Comma 51" xfId="3802"/>
    <cellStyle name="Comma 51 2" xfId="3803"/>
    <cellStyle name="Comma 52" xfId="3804"/>
    <cellStyle name="Comma 52 2" xfId="3805"/>
    <cellStyle name="Comma 53" xfId="3806"/>
    <cellStyle name="Comma 53 2" xfId="3807"/>
    <cellStyle name="Comma 54" xfId="3808"/>
    <cellStyle name="Comma 54 2" xfId="3809"/>
    <cellStyle name="Comma 55" xfId="3810"/>
    <cellStyle name="Comma 55 2" xfId="3811"/>
    <cellStyle name="Comma 56" xfId="3812"/>
    <cellStyle name="Comma 56 2" xfId="3813"/>
    <cellStyle name="Comma 57" xfId="3814"/>
    <cellStyle name="Comma 57 2" xfId="3815"/>
    <cellStyle name="Comma 58" xfId="3816"/>
    <cellStyle name="Comma 58 2" xfId="3817"/>
    <cellStyle name="Comma 59" xfId="3818"/>
    <cellStyle name="Comma 59 2" xfId="3819"/>
    <cellStyle name="Comma 6" xfId="3820"/>
    <cellStyle name="Comma 6 10" xfId="3821"/>
    <cellStyle name="Comma 6 11" xfId="3822"/>
    <cellStyle name="Comma 6 12" xfId="3823"/>
    <cellStyle name="Comma 6 13" xfId="3824"/>
    <cellStyle name="Comma 6 14" xfId="3825"/>
    <cellStyle name="Comma 6 15" xfId="3826"/>
    <cellStyle name="Comma 6 16" xfId="3827"/>
    <cellStyle name="Comma 6 17" xfId="3828"/>
    <cellStyle name="Comma 6 18" xfId="3829"/>
    <cellStyle name="Comma 6 19" xfId="3830"/>
    <cellStyle name="Comma 6 2" xfId="3831"/>
    <cellStyle name="Comma 6 2 2" xfId="3832"/>
    <cellStyle name="Comma 6 2 3" xfId="3833"/>
    <cellStyle name="Comma 6 20" xfId="3834"/>
    <cellStyle name="Comma 6 3" xfId="3835"/>
    <cellStyle name="Comma 6 4" xfId="3836"/>
    <cellStyle name="Comma 6 5" xfId="3837"/>
    <cellStyle name="Comma 6 6" xfId="3838"/>
    <cellStyle name="Comma 6 7" xfId="3839"/>
    <cellStyle name="Comma 6 8" xfId="3840"/>
    <cellStyle name="Comma 6 9" xfId="3841"/>
    <cellStyle name="Comma 60" xfId="3842"/>
    <cellStyle name="Comma 60 2" xfId="3843"/>
    <cellStyle name="Comma 61" xfId="3844"/>
    <cellStyle name="Comma 61 2" xfId="3845"/>
    <cellStyle name="Comma 62" xfId="3846"/>
    <cellStyle name="Comma 62 2" xfId="3847"/>
    <cellStyle name="Comma 63" xfId="3848"/>
    <cellStyle name="Comma 63 2" xfId="3849"/>
    <cellStyle name="Comma 64" xfId="3850"/>
    <cellStyle name="Comma 64 2" xfId="3851"/>
    <cellStyle name="Comma 65" xfId="3852"/>
    <cellStyle name="Comma 65 2" xfId="3853"/>
    <cellStyle name="Comma 66" xfId="3854"/>
    <cellStyle name="Comma 66 2" xfId="3855"/>
    <cellStyle name="Comma 67" xfId="3856"/>
    <cellStyle name="Comma 67 2" xfId="3857"/>
    <cellStyle name="Comma 68" xfId="3858"/>
    <cellStyle name="Comma 68 2" xfId="3859"/>
    <cellStyle name="Comma 69" xfId="3860"/>
    <cellStyle name="Comma 69 2" xfId="3861"/>
    <cellStyle name="Comma 7" xfId="3862"/>
    <cellStyle name="Comma 7 2" xfId="3863"/>
    <cellStyle name="Comma 7 2 2" xfId="3864"/>
    <cellStyle name="Comma 7 2 3" xfId="3865"/>
    <cellStyle name="Comma 7 3" xfId="3866"/>
    <cellStyle name="Comma 7 4" xfId="3867"/>
    <cellStyle name="Comma 70" xfId="3868"/>
    <cellStyle name="Comma 70 2" xfId="3869"/>
    <cellStyle name="Comma 71" xfId="3870"/>
    <cellStyle name="Comma 71 2" xfId="3871"/>
    <cellStyle name="Comma 72" xfId="3872"/>
    <cellStyle name="Comma 72 2" xfId="3873"/>
    <cellStyle name="Comma 73" xfId="3874"/>
    <cellStyle name="Comma 73 2" xfId="3875"/>
    <cellStyle name="Comma 74" xfId="3876"/>
    <cellStyle name="Comma 74 2" xfId="3877"/>
    <cellStyle name="Comma 74 2 2" xfId="3878"/>
    <cellStyle name="Comma 74 2 2 2" xfId="3879"/>
    <cellStyle name="Comma 74 2 2 3" xfId="3880"/>
    <cellStyle name="Comma 74 2 3" xfId="3881"/>
    <cellStyle name="Comma 74 2 3 2" xfId="3882"/>
    <cellStyle name="Comma 74 2 3 3" xfId="3883"/>
    <cellStyle name="Comma 74 2 4" xfId="3884"/>
    <cellStyle name="Comma 74 2 5" xfId="3885"/>
    <cellStyle name="Comma 74 3" xfId="3886"/>
    <cellStyle name="Comma 74 3 2" xfId="3887"/>
    <cellStyle name="Comma 74 3 2 2" xfId="3888"/>
    <cellStyle name="Comma 74 3 2 3" xfId="3889"/>
    <cellStyle name="Comma 74 3 3" xfId="3890"/>
    <cellStyle name="Comma 74 3 3 2" xfId="3891"/>
    <cellStyle name="Comma 74 3 3 3" xfId="3892"/>
    <cellStyle name="Comma 74 3 4" xfId="3893"/>
    <cellStyle name="Comma 74 3 5" xfId="3894"/>
    <cellStyle name="Comma 74 4" xfId="3895"/>
    <cellStyle name="Comma 74 4 2" xfId="3896"/>
    <cellStyle name="Comma 74 4 2 2" xfId="3897"/>
    <cellStyle name="Comma 74 4 2 3" xfId="3898"/>
    <cellStyle name="Comma 74 4 3" xfId="3899"/>
    <cellStyle name="Comma 74 4 3 2" xfId="3900"/>
    <cellStyle name="Comma 74 4 3 3" xfId="3901"/>
    <cellStyle name="Comma 74 4 4" xfId="3902"/>
    <cellStyle name="Comma 74 4 5" xfId="3903"/>
    <cellStyle name="Comma 74 5" xfId="3904"/>
    <cellStyle name="Comma 74 5 2" xfId="3905"/>
    <cellStyle name="Comma 74 5 2 2" xfId="3906"/>
    <cellStyle name="Comma 74 5 2 3" xfId="3907"/>
    <cellStyle name="Comma 74 5 3" xfId="3908"/>
    <cellStyle name="Comma 74 5 3 2" xfId="3909"/>
    <cellStyle name="Comma 74 5 3 2 2" xfId="3910"/>
    <cellStyle name="Comma 74 5 3 2 3" xfId="3911"/>
    <cellStyle name="Comma 74 5 3 3" xfId="3912"/>
    <cellStyle name="Comma 74 5 3 4" xfId="3913"/>
    <cellStyle name="Comma 74 5 4" xfId="3914"/>
    <cellStyle name="Comma 74 5 5" xfId="3915"/>
    <cellStyle name="Comma 74 6" xfId="3916"/>
    <cellStyle name="Comma 74 6 2" xfId="3917"/>
    <cellStyle name="Comma 74 6 2 2" xfId="3918"/>
    <cellStyle name="Comma 74 6 2 3" xfId="3919"/>
    <cellStyle name="Comma 74 6 3" xfId="3920"/>
    <cellStyle name="Comma 74 6 4" xfId="3921"/>
    <cellStyle name="Comma 74 7" xfId="3922"/>
    <cellStyle name="Comma 74 7 2" xfId="3923"/>
    <cellStyle name="Comma 74 8" xfId="3924"/>
    <cellStyle name="Comma 75" xfId="3925"/>
    <cellStyle name="Comma 75 2" xfId="3926"/>
    <cellStyle name="Comma 75 3" xfId="3927"/>
    <cellStyle name="Comma 76" xfId="3928"/>
    <cellStyle name="Comma 76 2" xfId="3929"/>
    <cellStyle name="Comma 76 3" xfId="3930"/>
    <cellStyle name="Comma 76 3 2" xfId="3931"/>
    <cellStyle name="Comma 77" xfId="3932"/>
    <cellStyle name="Comma 77 2" xfId="3933"/>
    <cellStyle name="Comma 78" xfId="3934"/>
    <cellStyle name="Comma 78 2" xfId="3935"/>
    <cellStyle name="Comma 78 2 2" xfId="3936"/>
    <cellStyle name="Comma 78 2 3" xfId="3937"/>
    <cellStyle name="Comma 78 3" xfId="3938"/>
    <cellStyle name="Comma 78 3 2" xfId="3939"/>
    <cellStyle name="Comma 78 4" xfId="3940"/>
    <cellStyle name="Comma 78 4 2" xfId="3941"/>
    <cellStyle name="Comma 79" xfId="3942"/>
    <cellStyle name="Comma 8" xfId="3943"/>
    <cellStyle name="Comma 8 2" xfId="3944"/>
    <cellStyle name="Comma 8 2 2" xfId="3945"/>
    <cellStyle name="Comma 8 3" xfId="3946"/>
    <cellStyle name="Comma 80" xfId="3947"/>
    <cellStyle name="Comma 80 2" xfId="3948"/>
    <cellStyle name="Comma 80 3" xfId="3949"/>
    <cellStyle name="Comma 80 3 2" xfId="3950"/>
    <cellStyle name="Comma 81" xfId="3951"/>
    <cellStyle name="Comma 81 2" xfId="3952"/>
    <cellStyle name="Comma 81 3" xfId="3953"/>
    <cellStyle name="Comma 81 4" xfId="3954"/>
    <cellStyle name="Comma 82" xfId="3955"/>
    <cellStyle name="Comma 82 2" xfId="3956"/>
    <cellStyle name="Comma 82 2 2" xfId="3957"/>
    <cellStyle name="Comma 82 3" xfId="3958"/>
    <cellStyle name="Comma 83" xfId="3959"/>
    <cellStyle name="Comma 83 2" xfId="3960"/>
    <cellStyle name="Comma 83 2 2" xfId="3961"/>
    <cellStyle name="Comma 83 3" xfId="3962"/>
    <cellStyle name="Comma 83 4" xfId="3963"/>
    <cellStyle name="Comma 84" xfId="3964"/>
    <cellStyle name="Comma 85" xfId="3965"/>
    <cellStyle name="Comma 85 2" xfId="3966"/>
    <cellStyle name="Comma 85 2 2" xfId="3967"/>
    <cellStyle name="Comma 85 3" xfId="3968"/>
    <cellStyle name="Comma 85 4" xfId="3969"/>
    <cellStyle name="Comma 86" xfId="3970"/>
    <cellStyle name="Comma 86 2" xfId="3971"/>
    <cellStyle name="Comma 87" xfId="3972"/>
    <cellStyle name="Comma 87 2" xfId="3973"/>
    <cellStyle name="Comma 87 2 2" xfId="3974"/>
    <cellStyle name="Comma 87 3" xfId="3975"/>
    <cellStyle name="Comma 87 3 2" xfId="3976"/>
    <cellStyle name="Comma 87 4" xfId="3977"/>
    <cellStyle name="Comma 87 5" xfId="3978"/>
    <cellStyle name="Comma 88" xfId="3979"/>
    <cellStyle name="Comma 88 2" xfId="3980"/>
    <cellStyle name="Comma 89" xfId="3981"/>
    <cellStyle name="Comma 89 2" xfId="3982"/>
    <cellStyle name="Comma 89 5" xfId="3983"/>
    <cellStyle name="Comma 9" xfId="3984"/>
    <cellStyle name="Comma 9 2" xfId="3985"/>
    <cellStyle name="Comma 9 3" xfId="3986"/>
    <cellStyle name="Comma 90" xfId="3987"/>
    <cellStyle name="Comma 90 2" xfId="3988"/>
    <cellStyle name="Comma 91" xfId="3989"/>
    <cellStyle name="Comma 91 2" xfId="3990"/>
    <cellStyle name="Comma 92" xfId="3991"/>
    <cellStyle name="Comma 92 2" xfId="3992"/>
    <cellStyle name="Comma 93" xfId="3993"/>
    <cellStyle name="Comma 93 2" xfId="3994"/>
    <cellStyle name="Comma 93 2 2" xfId="3995"/>
    <cellStyle name="Comma 93 3" xfId="3996"/>
    <cellStyle name="Comma 94" xfId="3997"/>
    <cellStyle name="Comma 94 2" xfId="3998"/>
    <cellStyle name="Comma 95" xfId="3999"/>
    <cellStyle name="Comma 95 2" xfId="4000"/>
    <cellStyle name="Comma 95 2 2" xfId="4001"/>
    <cellStyle name="Comma 95 2 2 2" xfId="4002"/>
    <cellStyle name="Comma 95 2 2 2 2" xfId="4003"/>
    <cellStyle name="Comma 95 2 2 3" xfId="4004"/>
    <cellStyle name="Comma 95 2 3" xfId="4005"/>
    <cellStyle name="Comma 95 2 3 2" xfId="4006"/>
    <cellStyle name="Comma 95 2 4" xfId="4007"/>
    <cellStyle name="Comma 95 3" xfId="4008"/>
    <cellStyle name="Comma 95 3 2" xfId="4009"/>
    <cellStyle name="Comma 95 3 2 2" xfId="4010"/>
    <cellStyle name="Comma 95 3 3" xfId="4011"/>
    <cellStyle name="Comma 95 4" xfId="4012"/>
    <cellStyle name="Comma 95 4 2" xfId="4013"/>
    <cellStyle name="Comma 95 4 2 2" xfId="4014"/>
    <cellStyle name="Comma 95 4 3" xfId="4015"/>
    <cellStyle name="Comma 95 5" xfId="4016"/>
    <cellStyle name="Comma 95 5 2" xfId="4017"/>
    <cellStyle name="Comma 95 6" xfId="4018"/>
    <cellStyle name="Comma 95 7" xfId="4019"/>
    <cellStyle name="Comma 95 8" xfId="4020"/>
    <cellStyle name="Comma 96" xfId="4021"/>
    <cellStyle name="Comma 96 2" xfId="4022"/>
    <cellStyle name="Comma 96 2 2" xfId="4023"/>
    <cellStyle name="Comma 96 2 2 2" xfId="4024"/>
    <cellStyle name="Comma 96 2 2 2 2" xfId="4025"/>
    <cellStyle name="Comma 96 2 2 3" xfId="4026"/>
    <cellStyle name="Comma 96 2 3" xfId="4027"/>
    <cellStyle name="Comma 96 2 3 2" xfId="4028"/>
    <cellStyle name="Comma 96 2 4" xfId="4029"/>
    <cellStyle name="Comma 96 3" xfId="4030"/>
    <cellStyle name="Comma 96 3 2" xfId="4031"/>
    <cellStyle name="Comma 96 3 2 2" xfId="4032"/>
    <cellStyle name="Comma 96 3 3" xfId="4033"/>
    <cellStyle name="Comma 96 4" xfId="4034"/>
    <cellStyle name="Comma 96 4 2" xfId="4035"/>
    <cellStyle name="Comma 96 4 2 2" xfId="4036"/>
    <cellStyle name="Comma 96 4 3" xfId="4037"/>
    <cellStyle name="Comma 96 5" xfId="4038"/>
    <cellStyle name="Comma 96 5 2" xfId="4039"/>
    <cellStyle name="Comma 96 6" xfId="4040"/>
    <cellStyle name="Comma 96 7" xfId="4041"/>
    <cellStyle name="Comma 96 8" xfId="4042"/>
    <cellStyle name="Comma 97" xfId="4043"/>
    <cellStyle name="Comma 97 2" xfId="4044"/>
    <cellStyle name="Comma 97 2 2" xfId="4045"/>
    <cellStyle name="Comma 97 2 2 2" xfId="4046"/>
    <cellStyle name="Comma 97 2 2 2 2" xfId="4047"/>
    <cellStyle name="Comma 97 2 2 3" xfId="4048"/>
    <cellStyle name="Comma 97 2 3" xfId="4049"/>
    <cellStyle name="Comma 97 2 3 2" xfId="4050"/>
    <cellStyle name="Comma 97 2 4" xfId="4051"/>
    <cellStyle name="Comma 97 3" xfId="4052"/>
    <cellStyle name="Comma 97 3 2" xfId="4053"/>
    <cellStyle name="Comma 97 3 2 2" xfId="4054"/>
    <cellStyle name="Comma 97 3 3" xfId="4055"/>
    <cellStyle name="Comma 97 4" xfId="4056"/>
    <cellStyle name="Comma 97 4 2" xfId="4057"/>
    <cellStyle name="Comma 97 4 2 2" xfId="4058"/>
    <cellStyle name="Comma 97 4 3" xfId="4059"/>
    <cellStyle name="Comma 97 5" xfId="4060"/>
    <cellStyle name="Comma 97 5 2" xfId="4061"/>
    <cellStyle name="Comma 97 6" xfId="4062"/>
    <cellStyle name="Comma 97 7" xfId="4063"/>
    <cellStyle name="Comma 97 8" xfId="4064"/>
    <cellStyle name="Comma 98" xfId="4065"/>
    <cellStyle name="Comma 99" xfId="4066"/>
    <cellStyle name="Comma 99 2" xfId="4067"/>
    <cellStyle name="Comma 99 2 2" xfId="4068"/>
    <cellStyle name="Comma 99 3" xfId="4069"/>
    <cellStyle name="Comma M" xfId="4070"/>
    <cellStyle name="Comma T" xfId="4071"/>
    <cellStyle name="comma zerodec" xfId="4072"/>
    <cellStyle name="comma zerodec 2" xfId="4073"/>
    <cellStyle name="comma zerodec 3" xfId="4074"/>
    <cellStyle name="Comma0" xfId="4075"/>
    <cellStyle name="Copied" xfId="4076"/>
    <cellStyle name="Cover Date" xfId="4077"/>
    <cellStyle name="Cover Subtitle" xfId="4078"/>
    <cellStyle name="Cover Title" xfId="4079"/>
    <cellStyle name="Currency (hidden)" xfId="4080"/>
    <cellStyle name="Currency (hidden) 2" xfId="4081"/>
    <cellStyle name="Currency [00]" xfId="4082"/>
    <cellStyle name="Currency 2" xfId="4083"/>
    <cellStyle name="Currency 3" xfId="4084"/>
    <cellStyle name="Currency0" xfId="4085"/>
    <cellStyle name="Currency1" xfId="4086"/>
    <cellStyle name="Currency1 2" xfId="4087"/>
    <cellStyle name="Currency1 3" xfId="4088"/>
    <cellStyle name="Custom" xfId="4089"/>
    <cellStyle name="DataPilot Category" xfId="4090"/>
    <cellStyle name="DataPilot Corner" xfId="4091"/>
    <cellStyle name="DataPilot Field" xfId="4092"/>
    <cellStyle name="DataPilot Result" xfId="4093"/>
    <cellStyle name="DataPilot Title" xfId="4094"/>
    <cellStyle name="DataPilot Value" xfId="4095"/>
    <cellStyle name="Date" xfId="4096"/>
    <cellStyle name="Date Eng" xfId="4097"/>
    <cellStyle name="Date Short" xfId="4098"/>
    <cellStyle name="Dollar (zero dec)" xfId="4099"/>
    <cellStyle name="Dollar (zero dec) 2" xfId="4100"/>
    <cellStyle name="E&amp;Y House" xfId="4101"/>
    <cellStyle name="Enter Currency (0)" xfId="4102"/>
    <cellStyle name="Enter Currency (2)" xfId="4103"/>
    <cellStyle name="Enter Units (0)" xfId="4104"/>
    <cellStyle name="Enter Units (1)" xfId="4105"/>
    <cellStyle name="Enter Units (2)" xfId="4106"/>
    <cellStyle name="Entered" xfId="4107"/>
    <cellStyle name="Euro" xfId="4108"/>
    <cellStyle name="Explanatory Text 2" xfId="4109"/>
    <cellStyle name="Explanatory Text 2 2" xfId="4110"/>
    <cellStyle name="Explanatory Text 2 3" xfId="4111"/>
    <cellStyle name="Explanatory Text 2 4" xfId="4112"/>
    <cellStyle name="Explanatory Text 2 5" xfId="4113"/>
    <cellStyle name="Explanatory Text 2 6" xfId="4114"/>
    <cellStyle name="Explanatory Text 2 7" xfId="4115"/>
    <cellStyle name="Explanatory Text 3" xfId="4116"/>
    <cellStyle name="Explanatory Text 4" xfId="4117"/>
    <cellStyle name="Explanatory Text 5" xfId="4118"/>
    <cellStyle name="Explanatory Text 6" xfId="4119"/>
    <cellStyle name="Explanatory Text 7" xfId="4120"/>
    <cellStyle name="Explanatory Text 8" xfId="4121"/>
    <cellStyle name="EYtext" xfId="4122"/>
    <cellStyle name="Footer SBILogo1" xfId="4123"/>
    <cellStyle name="Footer SBILogo2" xfId="4124"/>
    <cellStyle name="Footnote" xfId="4125"/>
    <cellStyle name="Footnote Reference" xfId="4126"/>
    <cellStyle name="Footnote__0_Lead_ KOSE_30.06.05" xfId="4127"/>
    <cellStyle name="General C" xfId="4128"/>
    <cellStyle name="General CA" xfId="4129"/>
    <cellStyle name="General Eng" xfId="4130"/>
    <cellStyle name="General S" xfId="4131"/>
    <cellStyle name="General S 2" xfId="4132"/>
    <cellStyle name="General T" xfId="4133"/>
    <cellStyle name="General T 2" xfId="4134"/>
    <cellStyle name="General W" xfId="4135"/>
    <cellStyle name="General W 2" xfId="4136"/>
    <cellStyle name="Good 2" xfId="4137"/>
    <cellStyle name="Good 2 2" xfId="4138"/>
    <cellStyle name="Good 2 3" xfId="4139"/>
    <cellStyle name="Good 2 4" xfId="4140"/>
    <cellStyle name="Good 2 5" xfId="4141"/>
    <cellStyle name="Good 2 6" xfId="4142"/>
    <cellStyle name="Good 2 7" xfId="4143"/>
    <cellStyle name="Good 3" xfId="4144"/>
    <cellStyle name="Good 4" xfId="4145"/>
    <cellStyle name="Good 5" xfId="4146"/>
    <cellStyle name="Good 6" xfId="4147"/>
    <cellStyle name="Good 7" xfId="4148"/>
    <cellStyle name="Good 8" xfId="4149"/>
    <cellStyle name="Grey" xfId="4150"/>
    <cellStyle name="Header" xfId="4151"/>
    <cellStyle name="Header Draft Stamp" xfId="4152"/>
    <cellStyle name="Header__0_Lead_ KOSE_30.06.05" xfId="4153"/>
    <cellStyle name="Header1" xfId="4154"/>
    <cellStyle name="Header2" xfId="4155"/>
    <cellStyle name="Header2 2" xfId="4156"/>
    <cellStyle name="Header2 2 2" xfId="4157"/>
    <cellStyle name="Header2 2 2 2" xfId="4158"/>
    <cellStyle name="Header2 2 2 3" xfId="4159"/>
    <cellStyle name="Header2 2 2 4" xfId="4160"/>
    <cellStyle name="Header2 2 3" xfId="4161"/>
    <cellStyle name="Header2 2 3 2" xfId="4162"/>
    <cellStyle name="Header2 2 3 3" xfId="4163"/>
    <cellStyle name="Header2 3" xfId="4164"/>
    <cellStyle name="Header2 3 2" xfId="4165"/>
    <cellStyle name="Header2 3 3" xfId="4166"/>
    <cellStyle name="Header2 3 4" xfId="4167"/>
    <cellStyle name="Header2 4" xfId="4168"/>
    <cellStyle name="Header2 4 2" xfId="4169"/>
    <cellStyle name="Header2 4 3" xfId="4170"/>
    <cellStyle name="Header2 5" xfId="4171"/>
    <cellStyle name="Header2 6" xfId="4172"/>
    <cellStyle name="Heading 1 2" xfId="4173"/>
    <cellStyle name="Heading 1 2 2" xfId="4174"/>
    <cellStyle name="Heading 1 2 3" xfId="4175"/>
    <cellStyle name="Heading 1 2 4" xfId="4176"/>
    <cellStyle name="Heading 1 2 5" xfId="4177"/>
    <cellStyle name="Heading 1 2 6" xfId="4178"/>
    <cellStyle name="Heading 1 2 7" xfId="4179"/>
    <cellStyle name="Heading 1 3" xfId="4180"/>
    <cellStyle name="Heading 1 4" xfId="4181"/>
    <cellStyle name="Heading 1 5" xfId="4182"/>
    <cellStyle name="Heading 1 6" xfId="4183"/>
    <cellStyle name="Heading 1 7" xfId="4184"/>
    <cellStyle name="Heading 1 8" xfId="4185"/>
    <cellStyle name="Heading 1 Above" xfId="4186"/>
    <cellStyle name="Heading 1+" xfId="4187"/>
    <cellStyle name="Heading 2 2" xfId="4188"/>
    <cellStyle name="Heading 2 2 2" xfId="4189"/>
    <cellStyle name="Heading 2 2 3" xfId="4190"/>
    <cellStyle name="Heading 2 2 4" xfId="4191"/>
    <cellStyle name="Heading 2 2 5" xfId="4192"/>
    <cellStyle name="Heading 2 2 6" xfId="4193"/>
    <cellStyle name="Heading 2 2 7" xfId="4194"/>
    <cellStyle name="Heading 2 3" xfId="4195"/>
    <cellStyle name="Heading 2 4" xfId="4196"/>
    <cellStyle name="Heading 2 5" xfId="4197"/>
    <cellStyle name="Heading 2 6" xfId="4198"/>
    <cellStyle name="Heading 2 7" xfId="4199"/>
    <cellStyle name="Heading 2 8" xfId="4200"/>
    <cellStyle name="Heading 2 Below" xfId="4201"/>
    <cellStyle name="Heading 2 Below 2" xfId="4202"/>
    <cellStyle name="Heading 2+" xfId="4203"/>
    <cellStyle name="Heading 3 2" xfId="4204"/>
    <cellStyle name="Heading 3 2 2" xfId="4205"/>
    <cellStyle name="Heading 3 2 3" xfId="4206"/>
    <cellStyle name="Heading 3 2 4" xfId="4207"/>
    <cellStyle name="Heading 3 2 5" xfId="4208"/>
    <cellStyle name="Heading 3 2 6" xfId="4209"/>
    <cellStyle name="Heading 3 2 7" xfId="4210"/>
    <cellStyle name="Heading 3 3" xfId="4211"/>
    <cellStyle name="Heading 3 4" xfId="4212"/>
    <cellStyle name="Heading 3 5" xfId="4213"/>
    <cellStyle name="Heading 3 6" xfId="4214"/>
    <cellStyle name="Heading 3 7" xfId="4215"/>
    <cellStyle name="Heading 3 8" xfId="4216"/>
    <cellStyle name="Heading 3+" xfId="4217"/>
    <cellStyle name="Heading 4 2" xfId="4218"/>
    <cellStyle name="Heading 4 2 2" xfId="4219"/>
    <cellStyle name="Heading 4 2 3" xfId="4220"/>
    <cellStyle name="Heading 4 2 4" xfId="4221"/>
    <cellStyle name="Heading 4 2 5" xfId="4222"/>
    <cellStyle name="Heading 4 2 6" xfId="4223"/>
    <cellStyle name="Heading 4 2 7" xfId="4224"/>
    <cellStyle name="Heading 4 3" xfId="4225"/>
    <cellStyle name="Heading 4 4" xfId="4226"/>
    <cellStyle name="Heading 4 5" xfId="4227"/>
    <cellStyle name="Heading 4 6" xfId="4228"/>
    <cellStyle name="Heading 4 7" xfId="4229"/>
    <cellStyle name="Heading 4 8" xfId="4230"/>
    <cellStyle name="HEADING, MAJOR" xfId="4231"/>
    <cellStyle name="HEADING, MINOR" xfId="4232"/>
    <cellStyle name="HEADING, RIGHT" xfId="4233"/>
    <cellStyle name="HEADING,MAJOR" xfId="4234"/>
    <cellStyle name="Hidden" xfId="4235"/>
    <cellStyle name="Input [yellow]" xfId="4236"/>
    <cellStyle name="Input 2" xfId="4237"/>
    <cellStyle name="Input 2 2" xfId="4238"/>
    <cellStyle name="Input 2 3" xfId="4239"/>
    <cellStyle name="Input 2 4" xfId="4240"/>
    <cellStyle name="Input 2 5" xfId="4241"/>
    <cellStyle name="Input 2 6" xfId="4242"/>
    <cellStyle name="Input 2 7" xfId="4243"/>
    <cellStyle name="Input 3" xfId="4244"/>
    <cellStyle name="Input 4" xfId="4245"/>
    <cellStyle name="Input 5" xfId="4246"/>
    <cellStyle name="Input 6" xfId="4247"/>
    <cellStyle name="Input 7" xfId="4248"/>
    <cellStyle name="Input 8" xfId="4249"/>
    <cellStyle name="Link Currency (0)" xfId="4250"/>
    <cellStyle name="Link Currency (2)" xfId="4251"/>
    <cellStyle name="Link Units (0)" xfId="4252"/>
    <cellStyle name="Link Units (1)" xfId="4253"/>
    <cellStyle name="Link Units (2)" xfId="4254"/>
    <cellStyle name="Linked Cell 2" xfId="4255"/>
    <cellStyle name="Linked Cell 2 2" xfId="4256"/>
    <cellStyle name="Linked Cell 2 3" xfId="4257"/>
    <cellStyle name="Linked Cell 2 4" xfId="4258"/>
    <cellStyle name="Linked Cell 2 5" xfId="4259"/>
    <cellStyle name="Linked Cell 2 6" xfId="4260"/>
    <cellStyle name="Linked Cell 2 7" xfId="4261"/>
    <cellStyle name="Linked Cell 3" xfId="4262"/>
    <cellStyle name="Linked Cell 4" xfId="4263"/>
    <cellStyle name="Linked Cell 5" xfId="4264"/>
    <cellStyle name="Linked Cell 6" xfId="4265"/>
    <cellStyle name="Linked Cell 7" xfId="4266"/>
    <cellStyle name="Linked Cell 8" xfId="4267"/>
    <cellStyle name="MLComma0" xfId="4268"/>
    <cellStyle name="Month Year" xfId="4269"/>
    <cellStyle name="Month Year F" xfId="4270"/>
    <cellStyle name="Month Year F 2" xfId="4271"/>
    <cellStyle name="Month Year S" xfId="4272"/>
    <cellStyle name="Month Year S 2" xfId="4273"/>
    <cellStyle name="Month Year T" xfId="4274"/>
    <cellStyle name="Month Year T 2" xfId="4275"/>
    <cellStyle name="MS_COL_STYLE" xfId="4276"/>
    <cellStyle name="NavStyleDefault" xfId="4277"/>
    <cellStyle name="NavStyleDefault 2" xfId="4278"/>
    <cellStyle name="Neutral 2" xfId="4279"/>
    <cellStyle name="Neutral 2 2" xfId="4280"/>
    <cellStyle name="Neutral 2 3" xfId="4281"/>
    <cellStyle name="Neutral 2 4" xfId="4282"/>
    <cellStyle name="Neutral 2 5" xfId="4283"/>
    <cellStyle name="Neutral 2 6" xfId="4284"/>
    <cellStyle name="Neutral 2 7" xfId="4285"/>
    <cellStyle name="Neutral 3" xfId="4286"/>
    <cellStyle name="Neutral 4" xfId="4287"/>
    <cellStyle name="Neutral 5" xfId="4288"/>
    <cellStyle name="Neutral 6" xfId="4289"/>
    <cellStyle name="Neutral 7" xfId="4290"/>
    <cellStyle name="Neutral 8" xfId="4291"/>
    <cellStyle name="no dec" xfId="4292"/>
    <cellStyle name="no dec 2" xfId="4293"/>
    <cellStyle name="Normal - Style1" xfId="4294"/>
    <cellStyle name="Normal [-]" xfId="4295"/>
    <cellStyle name="Normal [0]" xfId="4296"/>
    <cellStyle name="Normal [0] 2" xfId="4297"/>
    <cellStyle name="Normal 10" xfId="4298"/>
    <cellStyle name="Normal 10 10" xfId="4299"/>
    <cellStyle name="Normal 10 10 2" xfId="4300"/>
    <cellStyle name="Normal 10 10 2 2" xfId="4301"/>
    <cellStyle name="Normal 10 10 3" xfId="4302"/>
    <cellStyle name="Normal 10 10 3 2" xfId="4303"/>
    <cellStyle name="Normal 10 10 3 2 2" xfId="4304"/>
    <cellStyle name="Normal 10 11" xfId="4305"/>
    <cellStyle name="Normal 10 11 2" xfId="4306"/>
    <cellStyle name="Normal 10 11 2 2" xfId="4307"/>
    <cellStyle name="Normal 10 11 3" xfId="4308"/>
    <cellStyle name="Normal 10 12" xfId="4309"/>
    <cellStyle name="Normal 10 12 2" xfId="4310"/>
    <cellStyle name="Normal 10 12 2 2" xfId="4311"/>
    <cellStyle name="Normal 10 12 3" xfId="4312"/>
    <cellStyle name="Normal 10 13" xfId="4313"/>
    <cellStyle name="Normal 10 13 10" xfId="4314"/>
    <cellStyle name="Normal 10 13 11" xfId="4315"/>
    <cellStyle name="Normal 10 13 12" xfId="4316"/>
    <cellStyle name="Normal 10 13 13" xfId="4317"/>
    <cellStyle name="Normal 10 13 14" xfId="4318"/>
    <cellStyle name="Normal 10 13 15" xfId="4319"/>
    <cellStyle name="Normal 10 13 16" xfId="4320"/>
    <cellStyle name="Normal 10 13 17" xfId="4321"/>
    <cellStyle name="Normal 10 13 18" xfId="4322"/>
    <cellStyle name="Normal 10 13 19" xfId="4323"/>
    <cellStyle name="Normal 10 13 2" xfId="4324"/>
    <cellStyle name="Normal 10 13 20" xfId="4325"/>
    <cellStyle name="Normal 10 13 3" xfId="4326"/>
    <cellStyle name="Normal 10 13 4" xfId="4327"/>
    <cellStyle name="Normal 10 13 5" xfId="4328"/>
    <cellStyle name="Normal 10 13 6" xfId="4329"/>
    <cellStyle name="Normal 10 13 7" xfId="4330"/>
    <cellStyle name="Normal 10 13 8" xfId="4331"/>
    <cellStyle name="Normal 10 13 9" xfId="4332"/>
    <cellStyle name="Normal 10 14" xfId="4333"/>
    <cellStyle name="Normal 10 15" xfId="4334"/>
    <cellStyle name="Normal 10 16" xfId="4335"/>
    <cellStyle name="Normal 10 17" xfId="4336"/>
    <cellStyle name="Normal 10 18" xfId="4337"/>
    <cellStyle name="Normal 10 19" xfId="4338"/>
    <cellStyle name="Normal 10 2" xfId="4339"/>
    <cellStyle name="Normal 10 2 2" xfId="4340"/>
    <cellStyle name="Normal 10 2 2 2" xfId="4341"/>
    <cellStyle name="Normal 10 2 3" xfId="4342"/>
    <cellStyle name="Normal 10 20" xfId="4343"/>
    <cellStyle name="Normal 10 21" xfId="4344"/>
    <cellStyle name="Normal 10 22" xfId="4345"/>
    <cellStyle name="Normal 10 23" xfId="4346"/>
    <cellStyle name="Normal 10 24" xfId="4347"/>
    <cellStyle name="Normal 10 25" xfId="4348"/>
    <cellStyle name="Normal 10 26" xfId="4349"/>
    <cellStyle name="Normal 10 27" xfId="4350"/>
    <cellStyle name="Normal 10 28" xfId="4351"/>
    <cellStyle name="Normal 10 29" xfId="4352"/>
    <cellStyle name="Normal 10 3" xfId="4353"/>
    <cellStyle name="Normal 10 3 2" xfId="4354"/>
    <cellStyle name="Normal 10 3 2 2" xfId="4355"/>
    <cellStyle name="Normal 10 3 3" xfId="4356"/>
    <cellStyle name="Normal 10 30" xfId="4357"/>
    <cellStyle name="Normal 10 31" xfId="4358"/>
    <cellStyle name="Normal 10 32" xfId="4359"/>
    <cellStyle name="Normal 10 4" xfId="4360"/>
    <cellStyle name="Normal 10 4 2" xfId="4361"/>
    <cellStyle name="Normal 10 4 2 2" xfId="4362"/>
    <cellStyle name="Normal 10 4 3" xfId="4363"/>
    <cellStyle name="Normal 10 5" xfId="4364"/>
    <cellStyle name="Normal 10 5 2" xfId="4365"/>
    <cellStyle name="Normal 10 5 2 2" xfId="4366"/>
    <cellStyle name="Normal 10 5 3" xfId="4367"/>
    <cellStyle name="Normal 10 6" xfId="4368"/>
    <cellStyle name="Normal 10 6 2" xfId="4369"/>
    <cellStyle name="Normal 10 6 2 2" xfId="4370"/>
    <cellStyle name="Normal 10 6 3" xfId="4371"/>
    <cellStyle name="Normal 10 7" xfId="4372"/>
    <cellStyle name="Normal 10 7 2" xfId="4373"/>
    <cellStyle name="Normal 10 7 2 2" xfId="4374"/>
    <cellStyle name="Normal 10 7 3" xfId="4375"/>
    <cellStyle name="Normal 10 8" xfId="4376"/>
    <cellStyle name="Normal 10 8 2" xfId="4377"/>
    <cellStyle name="Normal 10 8 2 2" xfId="4378"/>
    <cellStyle name="Normal 10 8 3" xfId="4379"/>
    <cellStyle name="Normal 10 9" xfId="4380"/>
    <cellStyle name="Normal 10 9 2" xfId="4381"/>
    <cellStyle name="Normal 10 9 2 2" xfId="4382"/>
    <cellStyle name="Normal 10 9 3" xfId="4383"/>
    <cellStyle name="Normal 100" xfId="4384"/>
    <cellStyle name="Normal 100 2" xfId="4385"/>
    <cellStyle name="Normal 100 2 2" xfId="4386"/>
    <cellStyle name="Normal 100 2 2 2" xfId="4387"/>
    <cellStyle name="Normal 100 2 3" xfId="4388"/>
    <cellStyle name="Normal 100 3" xfId="4389"/>
    <cellStyle name="Normal 100 3 2" xfId="4390"/>
    <cellStyle name="Normal 100 3 2 2" xfId="4391"/>
    <cellStyle name="Normal 100 3 3" xfId="4392"/>
    <cellStyle name="Normal 100 4" xfId="4393"/>
    <cellStyle name="Normal 100 4 2" xfId="4394"/>
    <cellStyle name="Normal 100 4 2 2" xfId="4395"/>
    <cellStyle name="Normal 100 4 3" xfId="4396"/>
    <cellStyle name="Normal 100 5" xfId="4397"/>
    <cellStyle name="Normal 100 5 2" xfId="4398"/>
    <cellStyle name="Normal 100 6" xfId="4399"/>
    <cellStyle name="Normal 100 7" xfId="4400"/>
    <cellStyle name="Normal 101" xfId="4401"/>
    <cellStyle name="Normal 101 2" xfId="4402"/>
    <cellStyle name="Normal 101 2 2" xfId="4403"/>
    <cellStyle name="Normal 101 2 2 2" xfId="4404"/>
    <cellStyle name="Normal 101 2 3" xfId="4405"/>
    <cellStyle name="Normal 101 3" xfId="4406"/>
    <cellStyle name="Normal 101 3 2" xfId="4407"/>
    <cellStyle name="Normal 101 3 2 2" xfId="4408"/>
    <cellStyle name="Normal 101 3 3" xfId="4409"/>
    <cellStyle name="Normal 101 4" xfId="4410"/>
    <cellStyle name="Normal 101 4 2" xfId="4411"/>
    <cellStyle name="Normal 101 5" xfId="4412"/>
    <cellStyle name="Normal 102" xfId="4413"/>
    <cellStyle name="Normal 102 2" xfId="4414"/>
    <cellStyle name="Normal 102 2 2" xfId="4415"/>
    <cellStyle name="Normal 102 2 2 2" xfId="4416"/>
    <cellStyle name="Normal 102 2 3" xfId="4417"/>
    <cellStyle name="Normal 102 3" xfId="4418"/>
    <cellStyle name="Normal 102 3 2" xfId="4419"/>
    <cellStyle name="Normal 102 3 2 2" xfId="4420"/>
    <cellStyle name="Normal 102 3 3" xfId="4421"/>
    <cellStyle name="Normal 102 4" xfId="4422"/>
    <cellStyle name="Normal 102 4 2" xfId="4423"/>
    <cellStyle name="Normal 102 5" xfId="4424"/>
    <cellStyle name="Normal 103" xfId="4425"/>
    <cellStyle name="Normal 103 2" xfId="4426"/>
    <cellStyle name="Normal 103 2 2" xfId="4427"/>
    <cellStyle name="Normal 103 2 2 2" xfId="4428"/>
    <cellStyle name="Normal 103 2 3" xfId="4429"/>
    <cellStyle name="Normal 103 3" xfId="4430"/>
    <cellStyle name="Normal 103 3 2" xfId="4431"/>
    <cellStyle name="Normal 103 3 2 2" xfId="4432"/>
    <cellStyle name="Normal 103 3 3" xfId="4433"/>
    <cellStyle name="Normal 103 4" xfId="4434"/>
    <cellStyle name="Normal 103 4 2" xfId="4435"/>
    <cellStyle name="Normal 103 5" xfId="4436"/>
    <cellStyle name="Normal 104" xfId="4437"/>
    <cellStyle name="Normal 104 2" xfId="4438"/>
    <cellStyle name="Normal 104 2 2" xfId="4439"/>
    <cellStyle name="Normal 104 2 2 2" xfId="4440"/>
    <cellStyle name="Normal 104 2 3" xfId="4441"/>
    <cellStyle name="Normal 104 3" xfId="4442"/>
    <cellStyle name="Normal 104 3 2" xfId="4443"/>
    <cellStyle name="Normal 104 3 2 2" xfId="4444"/>
    <cellStyle name="Normal 104 3 3" xfId="4445"/>
    <cellStyle name="Normal 104 4" xfId="4446"/>
    <cellStyle name="Normal 104 4 2" xfId="4447"/>
    <cellStyle name="Normal 104 5" xfId="4448"/>
    <cellStyle name="Normal 105" xfId="4449"/>
    <cellStyle name="Normal 105 2" xfId="4450"/>
    <cellStyle name="Normal 105 2 2" xfId="4451"/>
    <cellStyle name="Normal 105 3" xfId="4452"/>
    <cellStyle name="Normal 106" xfId="4453"/>
    <cellStyle name="Normal 106 2" xfId="4454"/>
    <cellStyle name="Normal 106 2 2" xfId="4455"/>
    <cellStyle name="Normal 106 3" xfId="4456"/>
    <cellStyle name="Normal 107" xfId="4457"/>
    <cellStyle name="Normal 107 2" xfId="4458"/>
    <cellStyle name="Normal 107 2 2" xfId="4459"/>
    <cellStyle name="Normal 107 3" xfId="4460"/>
    <cellStyle name="Normal 108" xfId="4461"/>
    <cellStyle name="Normal 108 2" xfId="4462"/>
    <cellStyle name="Normal 108 2 2" xfId="4463"/>
    <cellStyle name="Normal 108 3" xfId="4464"/>
    <cellStyle name="Normal 109" xfId="4465"/>
    <cellStyle name="Normal 109 2" xfId="4466"/>
    <cellStyle name="Normal 109 2 2" xfId="4467"/>
    <cellStyle name="Normal 109 3" xfId="4468"/>
    <cellStyle name="Normal 109 3 2" xfId="4469"/>
    <cellStyle name="Normal 109 4" xfId="4470"/>
    <cellStyle name="Normal 11" xfId="4471"/>
    <cellStyle name="Normal 11 10" xfId="4472"/>
    <cellStyle name="Normal 11 10 2" xfId="4473"/>
    <cellStyle name="Normal 11 10 2 2" xfId="4474"/>
    <cellStyle name="Normal 11 10 3" xfId="4475"/>
    <cellStyle name="Normal 11 11" xfId="4476"/>
    <cellStyle name="Normal 11 11 10" xfId="4477"/>
    <cellStyle name="Normal 11 11 11" xfId="4478"/>
    <cellStyle name="Normal 11 11 12" xfId="4479"/>
    <cellStyle name="Normal 11 11 13" xfId="4480"/>
    <cellStyle name="Normal 11 11 14" xfId="4481"/>
    <cellStyle name="Normal 11 11 15" xfId="4482"/>
    <cellStyle name="Normal 11 11 16" xfId="4483"/>
    <cellStyle name="Normal 11 11 17" xfId="4484"/>
    <cellStyle name="Normal 11 11 18" xfId="4485"/>
    <cellStyle name="Normal 11 11 19" xfId="4486"/>
    <cellStyle name="Normal 11 11 2" xfId="4487"/>
    <cellStyle name="Normal 11 11 20" xfId="4488"/>
    <cellStyle name="Normal 11 11 3" xfId="4489"/>
    <cellStyle name="Normal 11 11 4" xfId="4490"/>
    <cellStyle name="Normal 11 11 5" xfId="4491"/>
    <cellStyle name="Normal 11 11 6" xfId="4492"/>
    <cellStyle name="Normal 11 11 7" xfId="4493"/>
    <cellStyle name="Normal 11 11 8" xfId="4494"/>
    <cellStyle name="Normal 11 11 9" xfId="4495"/>
    <cellStyle name="Normal 11 12" xfId="4496"/>
    <cellStyle name="Normal 11 13" xfId="4497"/>
    <cellStyle name="Normal 11 14" xfId="4498"/>
    <cellStyle name="Normal 11 15" xfId="4499"/>
    <cellStyle name="Normal 11 16" xfId="4500"/>
    <cellStyle name="Normal 11 17" xfId="4501"/>
    <cellStyle name="Normal 11 18" xfId="4502"/>
    <cellStyle name="Normal 11 19" xfId="4503"/>
    <cellStyle name="Normal 11 2" xfId="4504"/>
    <cellStyle name="Normal 11 2 2" xfId="4505"/>
    <cellStyle name="Normal 11 2 2 2" xfId="4506"/>
    <cellStyle name="Normal 11 2 3" xfId="4507"/>
    <cellStyle name="Normal 11 20" xfId="4508"/>
    <cellStyle name="Normal 11 21" xfId="4509"/>
    <cellStyle name="Normal 11 22" xfId="4510"/>
    <cellStyle name="Normal 11 23" xfId="4511"/>
    <cellStyle name="Normal 11 24" xfId="4512"/>
    <cellStyle name="Normal 11 25" xfId="4513"/>
    <cellStyle name="Normal 11 26" xfId="4514"/>
    <cellStyle name="Normal 11 27" xfId="4515"/>
    <cellStyle name="Normal 11 28" xfId="4516"/>
    <cellStyle name="Normal 11 29" xfId="4517"/>
    <cellStyle name="Normal 11 3" xfId="4518"/>
    <cellStyle name="Normal 11 3 2" xfId="4519"/>
    <cellStyle name="Normal 11 3 2 2" xfId="4520"/>
    <cellStyle name="Normal 11 3 3" xfId="4521"/>
    <cellStyle name="Normal 11 30" xfId="4522"/>
    <cellStyle name="Normal 11 4" xfId="4523"/>
    <cellStyle name="Normal 11 4 2" xfId="4524"/>
    <cellStyle name="Normal 11 4 2 2" xfId="4525"/>
    <cellStyle name="Normal 11 4 3" xfId="4526"/>
    <cellStyle name="Normal 11 5" xfId="4527"/>
    <cellStyle name="Normal 11 5 2" xfId="4528"/>
    <cellStyle name="Normal 11 5 2 2" xfId="4529"/>
    <cellStyle name="Normal 11 5 3" xfId="4530"/>
    <cellStyle name="Normal 11 6" xfId="4531"/>
    <cellStyle name="Normal 11 6 2" xfId="4532"/>
    <cellStyle name="Normal 11 6 2 2" xfId="4533"/>
    <cellStyle name="Normal 11 6 3" xfId="4534"/>
    <cellStyle name="Normal 11 7" xfId="4535"/>
    <cellStyle name="Normal 11 7 2" xfId="4536"/>
    <cellStyle name="Normal 11 7 2 2" xfId="4537"/>
    <cellStyle name="Normal 11 7 3" xfId="4538"/>
    <cellStyle name="Normal 11 8" xfId="4539"/>
    <cellStyle name="Normal 11 8 2" xfId="4540"/>
    <cellStyle name="Normal 11 8 2 2" xfId="4541"/>
    <cellStyle name="Normal 11 8 3" xfId="4542"/>
    <cellStyle name="Normal 11 9" xfId="4543"/>
    <cellStyle name="Normal 11 9 2" xfId="4544"/>
    <cellStyle name="Normal 11 9 2 2" xfId="4545"/>
    <cellStyle name="Normal 11 9 3" xfId="4546"/>
    <cellStyle name="Normal 110" xfId="4547"/>
    <cellStyle name="Normal 110 2" xfId="4548"/>
    <cellStyle name="Normal 110 2 2" xfId="4549"/>
    <cellStyle name="Normal 110 3" xfId="4550"/>
    <cellStyle name="Normal 111" xfId="4551"/>
    <cellStyle name="Normal 111 2" xfId="4552"/>
    <cellStyle name="Normal 111 2 2" xfId="4553"/>
    <cellStyle name="Normal 111 3" xfId="4554"/>
    <cellStyle name="Normal 112" xfId="4555"/>
    <cellStyle name="Normal 113" xfId="4556"/>
    <cellStyle name="Normal 113 2" xfId="4557"/>
    <cellStyle name="Normal 114" xfId="4558"/>
    <cellStyle name="Normal 114 2" xfId="4559"/>
    <cellStyle name="Normal 115" xfId="4560"/>
    <cellStyle name="Normal 115 2" xfId="4561"/>
    <cellStyle name="Normal 116" xfId="4562"/>
    <cellStyle name="Normal 117" xfId="4563"/>
    <cellStyle name="Normal 118" xfId="4564"/>
    <cellStyle name="Normal 118 2" xfId="4565"/>
    <cellStyle name="Normal 119" xfId="4566"/>
    <cellStyle name="Normal 12" xfId="4567"/>
    <cellStyle name="Normal 12 10" xfId="4568"/>
    <cellStyle name="Normal 12 10 2" xfId="4569"/>
    <cellStyle name="Normal 12 10 2 2" xfId="4570"/>
    <cellStyle name="Normal 12 10 3" xfId="4571"/>
    <cellStyle name="Normal 12 11" xfId="4572"/>
    <cellStyle name="Normal 12 11 2" xfId="4573"/>
    <cellStyle name="Normal 12 11 2 2" xfId="4574"/>
    <cellStyle name="Normal 12 11 2 2 2" xfId="4575"/>
    <cellStyle name="Normal 12 11 2 2 2 2" xfId="4576"/>
    <cellStyle name="Normal 12 11 2 2 3" xfId="4577"/>
    <cellStyle name="Normal 12 11 2 3" xfId="4578"/>
    <cellStyle name="Normal 12 11 2 3 2" xfId="4579"/>
    <cellStyle name="Normal 12 11 2 4" xfId="4580"/>
    <cellStyle name="Normal 12 11 3" xfId="4581"/>
    <cellStyle name="Normal 12 11 3 2" xfId="4582"/>
    <cellStyle name="Normal 12 11 3 2 2" xfId="4583"/>
    <cellStyle name="Normal 12 11 3 3" xfId="4584"/>
    <cellStyle name="Normal 12 11 4" xfId="4585"/>
    <cellStyle name="Normal 12 11 4 2" xfId="4586"/>
    <cellStyle name="Normal 12 11 4 2 2" xfId="4587"/>
    <cellStyle name="Normal 12 11 4 3" xfId="4588"/>
    <cellStyle name="Normal 12 11 5" xfId="4589"/>
    <cellStyle name="Normal 12 11 5 2" xfId="4590"/>
    <cellStyle name="Normal 12 11 6" xfId="4591"/>
    <cellStyle name="Normal 12 11 7" xfId="4592"/>
    <cellStyle name="Normal 12 11 8" xfId="4593"/>
    <cellStyle name="Normal 12 12" xfId="4594"/>
    <cellStyle name="Normal 12 13" xfId="4595"/>
    <cellStyle name="Normal 12 14" xfId="4596"/>
    <cellStyle name="Normal 12 15" xfId="4597"/>
    <cellStyle name="Normal 12 16" xfId="4598"/>
    <cellStyle name="Normal 12 17" xfId="4599"/>
    <cellStyle name="Normal 12 18" xfId="4600"/>
    <cellStyle name="Normal 12 19" xfId="4601"/>
    <cellStyle name="Normal 12 2" xfId="4602"/>
    <cellStyle name="Normal 12 2 2" xfId="4603"/>
    <cellStyle name="Normal 12 2 2 2" xfId="4604"/>
    <cellStyle name="Normal 12 2 3" xfId="4605"/>
    <cellStyle name="Normal 12 20" xfId="4606"/>
    <cellStyle name="Normal 12 21" xfId="4607"/>
    <cellStyle name="Normal 12 22" xfId="4608"/>
    <cellStyle name="Normal 12 23" xfId="4609"/>
    <cellStyle name="Normal 12 24" xfId="4610"/>
    <cellStyle name="Normal 12 25" xfId="4611"/>
    <cellStyle name="Normal 12 26" xfId="4612"/>
    <cellStyle name="Normal 12 27" xfId="4613"/>
    <cellStyle name="Normal 12 28" xfId="4614"/>
    <cellStyle name="Normal 12 29" xfId="4615"/>
    <cellStyle name="Normal 12 3" xfId="4616"/>
    <cellStyle name="Normal 12 3 2" xfId="4617"/>
    <cellStyle name="Normal 12 3 2 2" xfId="4618"/>
    <cellStyle name="Normal 12 3 3" xfId="4619"/>
    <cellStyle name="Normal 12 4" xfId="4620"/>
    <cellStyle name="Normal 12 4 2" xfId="4621"/>
    <cellStyle name="Normal 12 4 2 2" xfId="4622"/>
    <cellStyle name="Normal 12 4 3" xfId="4623"/>
    <cellStyle name="Normal 12 5" xfId="4624"/>
    <cellStyle name="Normal 12 5 2" xfId="4625"/>
    <cellStyle name="Normal 12 5 2 2" xfId="4626"/>
    <cellStyle name="Normal 12 5 3" xfId="4627"/>
    <cellStyle name="Normal 12 6" xfId="4628"/>
    <cellStyle name="Normal 12 6 2" xfId="4629"/>
    <cellStyle name="Normal 12 6 2 2" xfId="4630"/>
    <cellStyle name="Normal 12 6 3" xfId="4631"/>
    <cellStyle name="Normal 12 7" xfId="4632"/>
    <cellStyle name="Normal 12 7 2" xfId="4633"/>
    <cellStyle name="Normal 12 7 2 2" xfId="4634"/>
    <cellStyle name="Normal 12 7 3" xfId="4635"/>
    <cellStyle name="Normal 12 8" xfId="4636"/>
    <cellStyle name="Normal 12 8 2" xfId="4637"/>
    <cellStyle name="Normal 12 8 2 2" xfId="4638"/>
    <cellStyle name="Normal 12 8 3" xfId="4639"/>
    <cellStyle name="Normal 12 9" xfId="4640"/>
    <cellStyle name="Normal 12 9 2" xfId="4641"/>
    <cellStyle name="Normal 12 9 2 2" xfId="4642"/>
    <cellStyle name="Normal 12 9 3" xfId="4643"/>
    <cellStyle name="Normal 12_212101_9A-ACC-Exp Sep 2009" xfId="4644"/>
    <cellStyle name="Normal 120" xfId="4645"/>
    <cellStyle name="Normal 121" xfId="4646"/>
    <cellStyle name="Normal 122" xfId="4647"/>
    <cellStyle name="Normal 123" xfId="4648"/>
    <cellStyle name="Normal 124" xfId="4649"/>
    <cellStyle name="Normal 125" xfId="4650"/>
    <cellStyle name="Normal 126" xfId="4651"/>
    <cellStyle name="Normal 127" xfId="4652"/>
    <cellStyle name="Normal 128" xfId="4653"/>
    <cellStyle name="Normal 129" xfId="4654"/>
    <cellStyle name="Normal 13" xfId="4655"/>
    <cellStyle name="Normal 13 10" xfId="4656"/>
    <cellStyle name="Normal 13 10 2" xfId="4657"/>
    <cellStyle name="Normal 13 10 2 2" xfId="4658"/>
    <cellStyle name="Normal 13 10 3" xfId="4659"/>
    <cellStyle name="Normal 13 11" xfId="4660"/>
    <cellStyle name="Normal 13 12" xfId="4661"/>
    <cellStyle name="Normal 13 13" xfId="4662"/>
    <cellStyle name="Normal 13 2" xfId="4663"/>
    <cellStyle name="Normal 13 2 2" xfId="4664"/>
    <cellStyle name="Normal 13 2 2 2" xfId="4665"/>
    <cellStyle name="Normal 13 2 3" xfId="4666"/>
    <cellStyle name="Normal 13 3" xfId="4667"/>
    <cellStyle name="Normal 13 3 2" xfId="4668"/>
    <cellStyle name="Normal 13 3 2 2" xfId="4669"/>
    <cellStyle name="Normal 13 3 3" xfId="4670"/>
    <cellStyle name="Normal 13 4" xfId="4671"/>
    <cellStyle name="Normal 13 4 2" xfId="4672"/>
    <cellStyle name="Normal 13 4 2 2" xfId="4673"/>
    <cellStyle name="Normal 13 4 3" xfId="4674"/>
    <cellStyle name="Normal 13 5" xfId="4675"/>
    <cellStyle name="Normal 13 5 2" xfId="4676"/>
    <cellStyle name="Normal 13 5 2 2" xfId="4677"/>
    <cellStyle name="Normal 13 5 3" xfId="4678"/>
    <cellStyle name="Normal 13 6" xfId="4679"/>
    <cellStyle name="Normal 13 6 2" xfId="4680"/>
    <cellStyle name="Normal 13 6 2 2" xfId="4681"/>
    <cellStyle name="Normal 13 6 3" xfId="4682"/>
    <cellStyle name="Normal 13 7" xfId="4683"/>
    <cellStyle name="Normal 13 7 2" xfId="4684"/>
    <cellStyle name="Normal 13 7 2 2" xfId="4685"/>
    <cellStyle name="Normal 13 7 3" xfId="4686"/>
    <cellStyle name="Normal 13 8" xfId="4687"/>
    <cellStyle name="Normal 13 8 2" xfId="4688"/>
    <cellStyle name="Normal 13 8 2 2" xfId="4689"/>
    <cellStyle name="Normal 13 8 3" xfId="4690"/>
    <cellStyle name="Normal 13 9" xfId="4691"/>
    <cellStyle name="Normal 13 9 2" xfId="4692"/>
    <cellStyle name="Normal 13 9 2 2" xfId="4693"/>
    <cellStyle name="Normal 13 9 3" xfId="4694"/>
    <cellStyle name="Normal 130" xfId="4695"/>
    <cellStyle name="Normal 131" xfId="4696"/>
    <cellStyle name="Normal 132" xfId="4697"/>
    <cellStyle name="Normal 133" xfId="4698"/>
    <cellStyle name="Normal 134" xfId="4699"/>
    <cellStyle name="Normal 135" xfId="4700"/>
    <cellStyle name="Normal 136" xfId="4701"/>
    <cellStyle name="Normal 137" xfId="4702"/>
    <cellStyle name="Normal 138" xfId="4703"/>
    <cellStyle name="Normal 139" xfId="4704"/>
    <cellStyle name="Normal 14" xfId="4705"/>
    <cellStyle name="Normal 14 2" xfId="4706"/>
    <cellStyle name="Normal 14 2 2" xfId="4707"/>
    <cellStyle name="Normal 14 2 2 2" xfId="4708"/>
    <cellStyle name="Normal 14 2 3" xfId="4709"/>
    <cellStyle name="Normal 14 3" xfId="4710"/>
    <cellStyle name="Normal 14 3 2" xfId="4711"/>
    <cellStyle name="Normal 14 3 2 2" xfId="4712"/>
    <cellStyle name="Normal 14 3 3" xfId="4713"/>
    <cellStyle name="Normal 14 4" xfId="4714"/>
    <cellStyle name="Normal 14 4 2" xfId="4715"/>
    <cellStyle name="Normal 14 4 2 2" xfId="4716"/>
    <cellStyle name="Normal 14 4 3" xfId="4717"/>
    <cellStyle name="Normal 14 5" xfId="4718"/>
    <cellStyle name="Normal 14 5 2" xfId="4719"/>
    <cellStyle name="Normal 14 5 2 2" xfId="4720"/>
    <cellStyle name="Normal 14 5 3" xfId="4721"/>
    <cellStyle name="Normal 14 6" xfId="4722"/>
    <cellStyle name="Normal 14 6 2" xfId="4723"/>
    <cellStyle name="Normal 14 6 2 2" xfId="4724"/>
    <cellStyle name="Normal 14 6 3" xfId="4725"/>
    <cellStyle name="Normal 14 7" xfId="4726"/>
    <cellStyle name="Normal 14 7 2" xfId="4727"/>
    <cellStyle name="Normal 14 7 2 2" xfId="4728"/>
    <cellStyle name="Normal 14 7 3" xfId="4729"/>
    <cellStyle name="Normal 14 8" xfId="4730"/>
    <cellStyle name="Normal 14 8 2" xfId="4731"/>
    <cellStyle name="Normal 14 8 2 2" xfId="4732"/>
    <cellStyle name="Normal 14 8 3" xfId="4733"/>
    <cellStyle name="Normal 14 9" xfId="4734"/>
    <cellStyle name="Normal 140" xfId="4735"/>
    <cellStyle name="Normal 141" xfId="4736"/>
    <cellStyle name="Normal 142" xfId="4737"/>
    <cellStyle name="Normal 143" xfId="4738"/>
    <cellStyle name="Normal 144" xfId="4739"/>
    <cellStyle name="Normal 145" xfId="4740"/>
    <cellStyle name="Normal 146" xfId="4741"/>
    <cellStyle name="Normal 147" xfId="4742"/>
    <cellStyle name="Normal 148" xfId="4743"/>
    <cellStyle name="Normal 149" xfId="4744"/>
    <cellStyle name="Normal 15" xfId="4745"/>
    <cellStyle name="Normal 15 2" xfId="4746"/>
    <cellStyle name="Normal 15 3" xfId="4747"/>
    <cellStyle name="Normal 150" xfId="4748"/>
    <cellStyle name="Normal 151" xfId="4749"/>
    <cellStyle name="Normal 152" xfId="4750"/>
    <cellStyle name="Normal 153" xfId="4751"/>
    <cellStyle name="Normal 154" xfId="4752"/>
    <cellStyle name="Normal 155" xfId="4753"/>
    <cellStyle name="Normal 156" xfId="4754"/>
    <cellStyle name="Normal 157" xfId="4755"/>
    <cellStyle name="Normal 158" xfId="4756"/>
    <cellStyle name="Normal 159" xfId="4757"/>
    <cellStyle name="Normal 16" xfId="4758"/>
    <cellStyle name="Normal 16 2" xfId="4759"/>
    <cellStyle name="Normal 16 3" xfId="4760"/>
    <cellStyle name="Normal 160" xfId="4761"/>
    <cellStyle name="Normal 161" xfId="4762"/>
    <cellStyle name="Normal 162" xfId="4763"/>
    <cellStyle name="Normal 163" xfId="4764"/>
    <cellStyle name="Normal 164" xfId="4765"/>
    <cellStyle name="Normal 165" xfId="4766"/>
    <cellStyle name="Normal 166" xfId="4767"/>
    <cellStyle name="Normal 167" xfId="4768"/>
    <cellStyle name="Normal 168" xfId="4769"/>
    <cellStyle name="Normal 169" xfId="4770"/>
    <cellStyle name="Normal 17" xfId="4771"/>
    <cellStyle name="Normal 17 2" xfId="4772"/>
    <cellStyle name="Normal 17 3" xfId="4773"/>
    <cellStyle name="Normal 17 4" xfId="4774"/>
    <cellStyle name="Normal 170" xfId="4775"/>
    <cellStyle name="Normal 171" xfId="4776"/>
    <cellStyle name="Normal 172" xfId="4777"/>
    <cellStyle name="Normal 173" xfId="4778"/>
    <cellStyle name="Normal 174" xfId="4779"/>
    <cellStyle name="Normal 175" xfId="4780"/>
    <cellStyle name="Normal 176" xfId="4781"/>
    <cellStyle name="Normal 177" xfId="4782"/>
    <cellStyle name="Normal 178" xfId="4783"/>
    <cellStyle name="Normal 179" xfId="4784"/>
    <cellStyle name="Normal 18" xfId="4785"/>
    <cellStyle name="Normal 18 2" xfId="4786"/>
    <cellStyle name="Normal 18 3" xfId="4787"/>
    <cellStyle name="Normal 18 4" xfId="4788"/>
    <cellStyle name="Normal 180" xfId="4789"/>
    <cellStyle name="Normal 181" xfId="4790"/>
    <cellStyle name="Normal 182" xfId="4791"/>
    <cellStyle name="Normal 183" xfId="4792"/>
    <cellStyle name="Normal 184" xfId="4793"/>
    <cellStyle name="Normal 184 2" xfId="4794"/>
    <cellStyle name="Normal 185" xfId="4795"/>
    <cellStyle name="Normal 186" xfId="4796"/>
    <cellStyle name="Normal 187" xfId="4797"/>
    <cellStyle name="Normal 188" xfId="4798"/>
    <cellStyle name="Normal 189" xfId="4799"/>
    <cellStyle name="Normal 19" xfId="4800"/>
    <cellStyle name="Normal 19 2" xfId="4801"/>
    <cellStyle name="Normal 19 2 2" xfId="4802"/>
    <cellStyle name="Normal 19 2 2 2" xfId="4803"/>
    <cellStyle name="Normal 19 2 2 2 2" xfId="4804"/>
    <cellStyle name="Normal 19 2 2 3" xfId="4805"/>
    <cellStyle name="Normal 19 2 3" xfId="4806"/>
    <cellStyle name="Normal 19 2 3 2" xfId="4807"/>
    <cellStyle name="Normal 19 2 4" xfId="4808"/>
    <cellStyle name="Normal 19 3" xfId="4809"/>
    <cellStyle name="Normal 19 3 2" xfId="4810"/>
    <cellStyle name="Normal 19 3 2 2" xfId="4811"/>
    <cellStyle name="Normal 19 3 3" xfId="4812"/>
    <cellStyle name="Normal 19 4" xfId="4813"/>
    <cellStyle name="Normal 19 4 2" xfId="4814"/>
    <cellStyle name="Normal 19 4 2 2" xfId="4815"/>
    <cellStyle name="Normal 19 4 3" xfId="4816"/>
    <cellStyle name="Normal 19 5" xfId="4817"/>
    <cellStyle name="Normal 19 5 2" xfId="4818"/>
    <cellStyle name="Normal 19 6" xfId="4819"/>
    <cellStyle name="Normal 19 7" xfId="4820"/>
    <cellStyle name="Normal 19 8" xfId="4821"/>
    <cellStyle name="Normal 190" xfId="4822"/>
    <cellStyle name="Normal 191" xfId="4823"/>
    <cellStyle name="Normal 192" xfId="4824"/>
    <cellStyle name="Normal 193" xfId="4825"/>
    <cellStyle name="Normal 194" xfId="4826"/>
    <cellStyle name="Normal 195" xfId="4827"/>
    <cellStyle name="Normal 196" xfId="4828"/>
    <cellStyle name="Normal 197" xfId="4829"/>
    <cellStyle name="Normal 198" xfId="4830"/>
    <cellStyle name="Normal 199" xfId="4831"/>
    <cellStyle name="Normal 2 72" xfId="4832"/>
    <cellStyle name="Normal 2 10" xfId="4833"/>
    <cellStyle name="Normal 2 10 10" xfId="4834"/>
    <cellStyle name="Normal 2 10 10 10" xfId="4835"/>
    <cellStyle name="Normal 2 10 10 11" xfId="4836"/>
    <cellStyle name="Normal 2 10 10 12" xfId="4837"/>
    <cellStyle name="Normal 2 10 10 13" xfId="4838"/>
    <cellStyle name="Normal 2 10 10 14" xfId="4839"/>
    <cellStyle name="Normal 2 10 10 15" xfId="4840"/>
    <cellStyle name="Normal 2 10 10 16" xfId="4841"/>
    <cellStyle name="Normal 2 10 10 17" xfId="4842"/>
    <cellStyle name="Normal 2 10 10 18" xfId="4843"/>
    <cellStyle name="Normal 2 10 10 19" xfId="4844"/>
    <cellStyle name="Normal 2 10 10 2" xfId="4845"/>
    <cellStyle name="Normal 2 10 10 20" xfId="4846"/>
    <cellStyle name="Normal 2 10 10 3" xfId="4847"/>
    <cellStyle name="Normal 2 10 10 4" xfId="4848"/>
    <cellStyle name="Normal 2 10 10 5" xfId="4849"/>
    <cellStyle name="Normal 2 10 10 6" xfId="4850"/>
    <cellStyle name="Normal 2 10 10 7" xfId="4851"/>
    <cellStyle name="Normal 2 10 10 8" xfId="4852"/>
    <cellStyle name="Normal 2 10 10 9" xfId="4853"/>
    <cellStyle name="Normal 2 10 11" xfId="4854"/>
    <cellStyle name="Normal 2 10 11 2" xfId="4855"/>
    <cellStyle name="Normal 2 10 12" xfId="4856"/>
    <cellStyle name="Normal 2 10 2" xfId="4857"/>
    <cellStyle name="Normal 2 10 2 10" xfId="4858"/>
    <cellStyle name="Normal 2 10 2 11" xfId="4859"/>
    <cellStyle name="Normal 2 10 2 12" xfId="4860"/>
    <cellStyle name="Normal 2 10 2 13" xfId="4861"/>
    <cellStyle name="Normal 2 10 2 14" xfId="4862"/>
    <cellStyle name="Normal 2 10 2 15" xfId="4863"/>
    <cellStyle name="Normal 2 10 2 16" xfId="4864"/>
    <cellStyle name="Normal 2 10 2 17" xfId="4865"/>
    <cellStyle name="Normal 2 10 2 18" xfId="4866"/>
    <cellStyle name="Normal 2 10 2 19" xfId="4867"/>
    <cellStyle name="Normal 2 10 2 2" xfId="4868"/>
    <cellStyle name="Normal 2 10 2 20" xfId="4869"/>
    <cellStyle name="Normal 2 10 2 3" xfId="4870"/>
    <cellStyle name="Normal 2 10 2 4" xfId="4871"/>
    <cellStyle name="Normal 2 10 2 5" xfId="4872"/>
    <cellStyle name="Normal 2 10 2 6" xfId="4873"/>
    <cellStyle name="Normal 2 10 2 7" xfId="4874"/>
    <cellStyle name="Normal 2 10 2 8" xfId="4875"/>
    <cellStyle name="Normal 2 10 2 9" xfId="4876"/>
    <cellStyle name="Normal 2 10 3" xfId="4877"/>
    <cellStyle name="Normal 2 10 3 10" xfId="4878"/>
    <cellStyle name="Normal 2 10 3 11" xfId="4879"/>
    <cellStyle name="Normal 2 10 3 12" xfId="4880"/>
    <cellStyle name="Normal 2 10 3 13" xfId="4881"/>
    <cellStyle name="Normal 2 10 3 14" xfId="4882"/>
    <cellStyle name="Normal 2 10 3 15" xfId="4883"/>
    <cellStyle name="Normal 2 10 3 16" xfId="4884"/>
    <cellStyle name="Normal 2 10 3 17" xfId="4885"/>
    <cellStyle name="Normal 2 10 3 18" xfId="4886"/>
    <cellStyle name="Normal 2 10 3 19" xfId="4887"/>
    <cellStyle name="Normal 2 10 3 2" xfId="4888"/>
    <cellStyle name="Normal 2 10 3 20" xfId="4889"/>
    <cellStyle name="Normal 2 10 3 3" xfId="4890"/>
    <cellStyle name="Normal 2 10 3 4" xfId="4891"/>
    <cellStyle name="Normal 2 10 3 5" xfId="4892"/>
    <cellStyle name="Normal 2 10 3 6" xfId="4893"/>
    <cellStyle name="Normal 2 10 3 7" xfId="4894"/>
    <cellStyle name="Normal 2 10 3 8" xfId="4895"/>
    <cellStyle name="Normal 2 10 3 9" xfId="4896"/>
    <cellStyle name="Normal 2 10 4" xfId="4897"/>
    <cellStyle name="Normal 2 10 4 10" xfId="4898"/>
    <cellStyle name="Normal 2 10 4 11" xfId="4899"/>
    <cellStyle name="Normal 2 10 4 12" xfId="4900"/>
    <cellStyle name="Normal 2 10 4 13" xfId="4901"/>
    <cellStyle name="Normal 2 10 4 14" xfId="4902"/>
    <cellStyle name="Normal 2 10 4 15" xfId="4903"/>
    <cellStyle name="Normal 2 10 4 16" xfId="4904"/>
    <cellStyle name="Normal 2 10 4 17" xfId="4905"/>
    <cellStyle name="Normal 2 10 4 18" xfId="4906"/>
    <cellStyle name="Normal 2 10 4 19" xfId="4907"/>
    <cellStyle name="Normal 2 10 4 2" xfId="4908"/>
    <cellStyle name="Normal 2 10 4 20" xfId="4909"/>
    <cellStyle name="Normal 2 10 4 3" xfId="4910"/>
    <cellStyle name="Normal 2 10 4 4" xfId="4911"/>
    <cellStyle name="Normal 2 10 4 5" xfId="4912"/>
    <cellStyle name="Normal 2 10 4 6" xfId="4913"/>
    <cellStyle name="Normal 2 10 4 7" xfId="4914"/>
    <cellStyle name="Normal 2 10 4 8" xfId="4915"/>
    <cellStyle name="Normal 2 10 4 9" xfId="4916"/>
    <cellStyle name="Normal 2 10 5" xfId="4917"/>
    <cellStyle name="Normal 2 10 5 10" xfId="4918"/>
    <cellStyle name="Normal 2 10 5 11" xfId="4919"/>
    <cellStyle name="Normal 2 10 5 12" xfId="4920"/>
    <cellStyle name="Normal 2 10 5 13" xfId="4921"/>
    <cellStyle name="Normal 2 10 5 14" xfId="4922"/>
    <cellStyle name="Normal 2 10 5 15" xfId="4923"/>
    <cellStyle name="Normal 2 10 5 16" xfId="4924"/>
    <cellStyle name="Normal 2 10 5 17" xfId="4925"/>
    <cellStyle name="Normal 2 10 5 18" xfId="4926"/>
    <cellStyle name="Normal 2 10 5 19" xfId="4927"/>
    <cellStyle name="Normal 2 10 5 2" xfId="4928"/>
    <cellStyle name="Normal 2 10 5 20" xfId="4929"/>
    <cellStyle name="Normal 2 10 5 3" xfId="4930"/>
    <cellStyle name="Normal 2 10 5 4" xfId="4931"/>
    <cellStyle name="Normal 2 10 5 5" xfId="4932"/>
    <cellStyle name="Normal 2 10 5 6" xfId="4933"/>
    <cellStyle name="Normal 2 10 5 7" xfId="4934"/>
    <cellStyle name="Normal 2 10 5 8" xfId="4935"/>
    <cellStyle name="Normal 2 10 5 9" xfId="4936"/>
    <cellStyle name="Normal 2 10 6" xfId="4937"/>
    <cellStyle name="Normal 2 10 6 10" xfId="4938"/>
    <cellStyle name="Normal 2 10 6 11" xfId="4939"/>
    <cellStyle name="Normal 2 10 6 12" xfId="4940"/>
    <cellStyle name="Normal 2 10 6 13" xfId="4941"/>
    <cellStyle name="Normal 2 10 6 14" xfId="4942"/>
    <cellStyle name="Normal 2 10 6 15" xfId="4943"/>
    <cellStyle name="Normal 2 10 6 16" xfId="4944"/>
    <cellStyle name="Normal 2 10 6 17" xfId="4945"/>
    <cellStyle name="Normal 2 10 6 18" xfId="4946"/>
    <cellStyle name="Normal 2 10 6 19" xfId="4947"/>
    <cellStyle name="Normal 2 10 6 2" xfId="4948"/>
    <cellStyle name="Normal 2 10 6 20" xfId="4949"/>
    <cellStyle name="Normal 2 10 6 3" xfId="4950"/>
    <cellStyle name="Normal 2 10 6 4" xfId="4951"/>
    <cellStyle name="Normal 2 10 6 5" xfId="4952"/>
    <cellStyle name="Normal 2 10 6 6" xfId="4953"/>
    <cellStyle name="Normal 2 10 6 7" xfId="4954"/>
    <cellStyle name="Normal 2 10 6 8" xfId="4955"/>
    <cellStyle name="Normal 2 10 6 9" xfId="4956"/>
    <cellStyle name="Normal 2 10 7" xfId="4957"/>
    <cellStyle name="Normal 2 10 7 10" xfId="4958"/>
    <cellStyle name="Normal 2 10 7 11" xfId="4959"/>
    <cellStyle name="Normal 2 10 7 12" xfId="4960"/>
    <cellStyle name="Normal 2 10 7 13" xfId="4961"/>
    <cellStyle name="Normal 2 10 7 14" xfId="4962"/>
    <cellStyle name="Normal 2 10 7 15" xfId="4963"/>
    <cellStyle name="Normal 2 10 7 16" xfId="4964"/>
    <cellStyle name="Normal 2 10 7 17" xfId="4965"/>
    <cellStyle name="Normal 2 10 7 18" xfId="4966"/>
    <cellStyle name="Normal 2 10 7 19" xfId="4967"/>
    <cellStyle name="Normal 2 10 7 2" xfId="4968"/>
    <cellStyle name="Normal 2 10 7 20" xfId="4969"/>
    <cellStyle name="Normal 2 10 7 3" xfId="4970"/>
    <cellStyle name="Normal 2 10 7 4" xfId="4971"/>
    <cellStyle name="Normal 2 10 7 5" xfId="4972"/>
    <cellStyle name="Normal 2 10 7 6" xfId="4973"/>
    <cellStyle name="Normal 2 10 7 7" xfId="4974"/>
    <cellStyle name="Normal 2 10 7 8" xfId="4975"/>
    <cellStyle name="Normal 2 10 7 9" xfId="4976"/>
    <cellStyle name="Normal 2 10 8" xfId="4977"/>
    <cellStyle name="Normal 2 10 8 10" xfId="4978"/>
    <cellStyle name="Normal 2 10 8 11" xfId="4979"/>
    <cellStyle name="Normal 2 10 8 12" xfId="4980"/>
    <cellStyle name="Normal 2 10 8 13" xfId="4981"/>
    <cellStyle name="Normal 2 10 8 14" xfId="4982"/>
    <cellStyle name="Normal 2 10 8 15" xfId="4983"/>
    <cellStyle name="Normal 2 10 8 16" xfId="4984"/>
    <cellStyle name="Normal 2 10 8 17" xfId="4985"/>
    <cellStyle name="Normal 2 10 8 18" xfId="4986"/>
    <cellStyle name="Normal 2 10 8 19" xfId="4987"/>
    <cellStyle name="Normal 2 10 8 2" xfId="4988"/>
    <cellStyle name="Normal 2 10 8 20" xfId="4989"/>
    <cellStyle name="Normal 2 10 8 3" xfId="4990"/>
    <cellStyle name="Normal 2 10 8 4" xfId="4991"/>
    <cellStyle name="Normal 2 10 8 5" xfId="4992"/>
    <cellStyle name="Normal 2 10 8 6" xfId="4993"/>
    <cellStyle name="Normal 2 10 8 7" xfId="4994"/>
    <cellStyle name="Normal 2 10 8 8" xfId="4995"/>
    <cellStyle name="Normal 2 10 8 9" xfId="4996"/>
    <cellStyle name="Normal 2 10 9" xfId="4997"/>
    <cellStyle name="Normal 2 10 9 10" xfId="4998"/>
    <cellStyle name="Normal 2 10 9 11" xfId="4999"/>
    <cellStyle name="Normal 2 10 9 12" xfId="5000"/>
    <cellStyle name="Normal 2 10 9 13" xfId="5001"/>
    <cellStyle name="Normal 2 10 9 14" xfId="5002"/>
    <cellStyle name="Normal 2 10 9 15" xfId="5003"/>
    <cellStyle name="Normal 2 10 9 16" xfId="5004"/>
    <cellStyle name="Normal 2 10 9 17" xfId="5005"/>
    <cellStyle name="Normal 2 10 9 18" xfId="5006"/>
    <cellStyle name="Normal 2 10 9 19" xfId="5007"/>
    <cellStyle name="Normal 2 10 9 2" xfId="5008"/>
    <cellStyle name="Normal 2 10 9 20" xfId="5009"/>
    <cellStyle name="Normal 2 10 9 3" xfId="5010"/>
    <cellStyle name="Normal 2 10 9 4" xfId="5011"/>
    <cellStyle name="Normal 2 10 9 5" xfId="5012"/>
    <cellStyle name="Normal 2 10 9 6" xfId="5013"/>
    <cellStyle name="Normal 2 10 9 7" xfId="5014"/>
    <cellStyle name="Normal 2 10 9 8" xfId="5015"/>
    <cellStyle name="Normal 2 10 9 9" xfId="5016"/>
    <cellStyle name="Normal 2 11" xfId="5017"/>
    <cellStyle name="Normal 2 11 10" xfId="5018"/>
    <cellStyle name="Normal 2 11 10 10" xfId="5019"/>
    <cellStyle name="Normal 2 11 10 11" xfId="5020"/>
    <cellStyle name="Normal 2 11 10 12" xfId="5021"/>
    <cellStyle name="Normal 2 11 10 13" xfId="5022"/>
    <cellStyle name="Normal 2 11 10 14" xfId="5023"/>
    <cellStyle name="Normal 2 11 10 15" xfId="5024"/>
    <cellStyle name="Normal 2 11 10 16" xfId="5025"/>
    <cellStyle name="Normal 2 11 10 17" xfId="5026"/>
    <cellStyle name="Normal 2 11 10 18" xfId="5027"/>
    <cellStyle name="Normal 2 11 10 19" xfId="5028"/>
    <cellStyle name="Normal 2 11 10 2" xfId="5029"/>
    <cellStyle name="Normal 2 11 10 20" xfId="5030"/>
    <cellStyle name="Normal 2 11 10 3" xfId="5031"/>
    <cellStyle name="Normal 2 11 10 4" xfId="5032"/>
    <cellStyle name="Normal 2 11 10 5" xfId="5033"/>
    <cellStyle name="Normal 2 11 10 6" xfId="5034"/>
    <cellStyle name="Normal 2 11 10 7" xfId="5035"/>
    <cellStyle name="Normal 2 11 10 8" xfId="5036"/>
    <cellStyle name="Normal 2 11 10 9" xfId="5037"/>
    <cellStyle name="Normal 2 11 11" xfId="5038"/>
    <cellStyle name="Normal 2 11 11 2" xfId="5039"/>
    <cellStyle name="Normal 2 11 12" xfId="5040"/>
    <cellStyle name="Normal 2 11 2" xfId="5041"/>
    <cellStyle name="Normal 2 11 2 10" xfId="5042"/>
    <cellStyle name="Normal 2 11 2 11" xfId="5043"/>
    <cellStyle name="Normal 2 11 2 12" xfId="5044"/>
    <cellStyle name="Normal 2 11 2 13" xfId="5045"/>
    <cellStyle name="Normal 2 11 2 14" xfId="5046"/>
    <cellStyle name="Normal 2 11 2 15" xfId="5047"/>
    <cellStyle name="Normal 2 11 2 16" xfId="5048"/>
    <cellStyle name="Normal 2 11 2 17" xfId="5049"/>
    <cellStyle name="Normal 2 11 2 18" xfId="5050"/>
    <cellStyle name="Normal 2 11 2 19" xfId="5051"/>
    <cellStyle name="Normal 2 11 2 2" xfId="5052"/>
    <cellStyle name="Normal 2 11 2 20" xfId="5053"/>
    <cellStyle name="Normal 2 11 2 3" xfId="5054"/>
    <cellStyle name="Normal 2 11 2 4" xfId="5055"/>
    <cellStyle name="Normal 2 11 2 5" xfId="5056"/>
    <cellStyle name="Normal 2 11 2 6" xfId="5057"/>
    <cellStyle name="Normal 2 11 2 7" xfId="5058"/>
    <cellStyle name="Normal 2 11 2 8" xfId="5059"/>
    <cellStyle name="Normal 2 11 2 9" xfId="5060"/>
    <cellStyle name="Normal 2 11 3" xfId="5061"/>
    <cellStyle name="Normal 2 11 3 10" xfId="5062"/>
    <cellStyle name="Normal 2 11 3 11" xfId="5063"/>
    <cellStyle name="Normal 2 11 3 12" xfId="5064"/>
    <cellStyle name="Normal 2 11 3 13" xfId="5065"/>
    <cellStyle name="Normal 2 11 3 14" xfId="5066"/>
    <cellStyle name="Normal 2 11 3 15" xfId="5067"/>
    <cellStyle name="Normal 2 11 3 16" xfId="5068"/>
    <cellStyle name="Normal 2 11 3 17" xfId="5069"/>
    <cellStyle name="Normal 2 11 3 18" xfId="5070"/>
    <cellStyle name="Normal 2 11 3 19" xfId="5071"/>
    <cellStyle name="Normal 2 11 3 2" xfId="5072"/>
    <cellStyle name="Normal 2 11 3 20" xfId="5073"/>
    <cellStyle name="Normal 2 11 3 3" xfId="5074"/>
    <cellStyle name="Normal 2 11 3 4" xfId="5075"/>
    <cellStyle name="Normal 2 11 3 5" xfId="5076"/>
    <cellStyle name="Normal 2 11 3 6" xfId="5077"/>
    <cellStyle name="Normal 2 11 3 7" xfId="5078"/>
    <cellStyle name="Normal 2 11 3 8" xfId="5079"/>
    <cellStyle name="Normal 2 11 3 9" xfId="5080"/>
    <cellStyle name="Normal 2 11 4" xfId="5081"/>
    <cellStyle name="Normal 2 11 4 10" xfId="5082"/>
    <cellStyle name="Normal 2 11 4 11" xfId="5083"/>
    <cellStyle name="Normal 2 11 4 12" xfId="5084"/>
    <cellStyle name="Normal 2 11 4 13" xfId="5085"/>
    <cellStyle name="Normal 2 11 4 14" xfId="5086"/>
    <cellStyle name="Normal 2 11 4 15" xfId="5087"/>
    <cellStyle name="Normal 2 11 4 16" xfId="5088"/>
    <cellStyle name="Normal 2 11 4 17" xfId="5089"/>
    <cellStyle name="Normal 2 11 4 18" xfId="5090"/>
    <cellStyle name="Normal 2 11 4 19" xfId="5091"/>
    <cellStyle name="Normal 2 11 4 2" xfId="5092"/>
    <cellStyle name="Normal 2 11 4 20" xfId="5093"/>
    <cellStyle name="Normal 2 11 4 3" xfId="5094"/>
    <cellStyle name="Normal 2 11 4 4" xfId="5095"/>
    <cellStyle name="Normal 2 11 4 5" xfId="5096"/>
    <cellStyle name="Normal 2 11 4 6" xfId="5097"/>
    <cellStyle name="Normal 2 11 4 7" xfId="5098"/>
    <cellStyle name="Normal 2 11 4 8" xfId="5099"/>
    <cellStyle name="Normal 2 11 4 9" xfId="5100"/>
    <cellStyle name="Normal 2 11 5" xfId="5101"/>
    <cellStyle name="Normal 2 11 5 10" xfId="5102"/>
    <cellStyle name="Normal 2 11 5 11" xfId="5103"/>
    <cellStyle name="Normal 2 11 5 12" xfId="5104"/>
    <cellStyle name="Normal 2 11 5 13" xfId="5105"/>
    <cellStyle name="Normal 2 11 5 14" xfId="5106"/>
    <cellStyle name="Normal 2 11 5 15" xfId="5107"/>
    <cellStyle name="Normal 2 11 5 16" xfId="5108"/>
    <cellStyle name="Normal 2 11 5 17" xfId="5109"/>
    <cellStyle name="Normal 2 11 5 18" xfId="5110"/>
    <cellStyle name="Normal 2 11 5 19" xfId="5111"/>
    <cellStyle name="Normal 2 11 5 2" xfId="5112"/>
    <cellStyle name="Normal 2 11 5 20" xfId="5113"/>
    <cellStyle name="Normal 2 11 5 3" xfId="5114"/>
    <cellStyle name="Normal 2 11 5 4" xfId="5115"/>
    <cellStyle name="Normal 2 11 5 5" xfId="5116"/>
    <cellStyle name="Normal 2 11 5 6" xfId="5117"/>
    <cellStyle name="Normal 2 11 5 7" xfId="5118"/>
    <cellStyle name="Normal 2 11 5 8" xfId="5119"/>
    <cellStyle name="Normal 2 11 5 9" xfId="5120"/>
    <cellStyle name="Normal 2 11 6" xfId="5121"/>
    <cellStyle name="Normal 2 11 6 10" xfId="5122"/>
    <cellStyle name="Normal 2 11 6 11" xfId="5123"/>
    <cellStyle name="Normal 2 11 6 12" xfId="5124"/>
    <cellStyle name="Normal 2 11 6 13" xfId="5125"/>
    <cellStyle name="Normal 2 11 6 14" xfId="5126"/>
    <cellStyle name="Normal 2 11 6 15" xfId="5127"/>
    <cellStyle name="Normal 2 11 6 16" xfId="5128"/>
    <cellStyle name="Normal 2 11 6 17" xfId="5129"/>
    <cellStyle name="Normal 2 11 6 18" xfId="5130"/>
    <cellStyle name="Normal 2 11 6 19" xfId="5131"/>
    <cellStyle name="Normal 2 11 6 2" xfId="5132"/>
    <cellStyle name="Normal 2 11 6 20" xfId="5133"/>
    <cellStyle name="Normal 2 11 6 3" xfId="5134"/>
    <cellStyle name="Normal 2 11 6 4" xfId="5135"/>
    <cellStyle name="Normal 2 11 6 5" xfId="5136"/>
    <cellStyle name="Normal 2 11 6 6" xfId="5137"/>
    <cellStyle name="Normal 2 11 6 7" xfId="5138"/>
    <cellStyle name="Normal 2 11 6 8" xfId="5139"/>
    <cellStyle name="Normal 2 11 6 9" xfId="5140"/>
    <cellStyle name="Normal 2 11 7" xfId="5141"/>
    <cellStyle name="Normal 2 11 7 10" xfId="5142"/>
    <cellStyle name="Normal 2 11 7 11" xfId="5143"/>
    <cellStyle name="Normal 2 11 7 12" xfId="5144"/>
    <cellStyle name="Normal 2 11 7 13" xfId="5145"/>
    <cellStyle name="Normal 2 11 7 14" xfId="5146"/>
    <cellStyle name="Normal 2 11 7 15" xfId="5147"/>
    <cellStyle name="Normal 2 11 7 16" xfId="5148"/>
    <cellStyle name="Normal 2 11 7 17" xfId="5149"/>
    <cellStyle name="Normal 2 11 7 18" xfId="5150"/>
    <cellStyle name="Normal 2 11 7 19" xfId="5151"/>
    <cellStyle name="Normal 2 11 7 2" xfId="5152"/>
    <cellStyle name="Normal 2 11 7 20" xfId="5153"/>
    <cellStyle name="Normal 2 11 7 3" xfId="5154"/>
    <cellStyle name="Normal 2 11 7 4" xfId="5155"/>
    <cellStyle name="Normal 2 11 7 5" xfId="5156"/>
    <cellStyle name="Normal 2 11 7 6" xfId="5157"/>
    <cellStyle name="Normal 2 11 7 7" xfId="5158"/>
    <cellStyle name="Normal 2 11 7 8" xfId="5159"/>
    <cellStyle name="Normal 2 11 7 9" xfId="5160"/>
    <cellStyle name="Normal 2 11 8" xfId="5161"/>
    <cellStyle name="Normal 2 11 8 10" xfId="5162"/>
    <cellStyle name="Normal 2 11 8 11" xfId="5163"/>
    <cellStyle name="Normal 2 11 8 12" xfId="5164"/>
    <cellStyle name="Normal 2 11 8 13" xfId="5165"/>
    <cellStyle name="Normal 2 11 8 14" xfId="5166"/>
    <cellStyle name="Normal 2 11 8 15" xfId="5167"/>
    <cellStyle name="Normal 2 11 8 16" xfId="5168"/>
    <cellStyle name="Normal 2 11 8 17" xfId="5169"/>
    <cellStyle name="Normal 2 11 8 18" xfId="5170"/>
    <cellStyle name="Normal 2 11 8 19" xfId="5171"/>
    <cellStyle name="Normal 2 11 8 2" xfId="5172"/>
    <cellStyle name="Normal 2 11 8 20" xfId="5173"/>
    <cellStyle name="Normal 2 11 8 3" xfId="5174"/>
    <cellStyle name="Normal 2 11 8 4" xfId="5175"/>
    <cellStyle name="Normal 2 11 8 5" xfId="5176"/>
    <cellStyle name="Normal 2 11 8 6" xfId="5177"/>
    <cellStyle name="Normal 2 11 8 7" xfId="5178"/>
    <cellStyle name="Normal 2 11 8 8" xfId="5179"/>
    <cellStyle name="Normal 2 11 8 9" xfId="5180"/>
    <cellStyle name="Normal 2 11 9" xfId="5181"/>
    <cellStyle name="Normal 2 11 9 10" xfId="5182"/>
    <cellStyle name="Normal 2 11 9 11" xfId="5183"/>
    <cellStyle name="Normal 2 11 9 12" xfId="5184"/>
    <cellStyle name="Normal 2 11 9 13" xfId="5185"/>
    <cellStyle name="Normal 2 11 9 14" xfId="5186"/>
    <cellStyle name="Normal 2 11 9 15" xfId="5187"/>
    <cellStyle name="Normal 2 11 9 16" xfId="5188"/>
    <cellStyle name="Normal 2 11 9 17" xfId="5189"/>
    <cellStyle name="Normal 2 11 9 18" xfId="5190"/>
    <cellStyle name="Normal 2 11 9 19" xfId="5191"/>
    <cellStyle name="Normal 2 11 9 2" xfId="5192"/>
    <cellStyle name="Normal 2 11 9 20" xfId="5193"/>
    <cellStyle name="Normal 2 11 9 3" xfId="5194"/>
    <cellStyle name="Normal 2 11 9 4" xfId="5195"/>
    <cellStyle name="Normal 2 11 9 5" xfId="5196"/>
    <cellStyle name="Normal 2 11 9 6" xfId="5197"/>
    <cellStyle name="Normal 2 11 9 7" xfId="5198"/>
    <cellStyle name="Normal 2 11 9 8" xfId="5199"/>
    <cellStyle name="Normal 2 11 9 9" xfId="5200"/>
    <cellStyle name="Normal 2 12" xfId="5201"/>
    <cellStyle name="Normal 2 12 10" xfId="5202"/>
    <cellStyle name="Normal 2 12 10 2" xfId="5203"/>
    <cellStyle name="Normal 2 12 11" xfId="5204"/>
    <cellStyle name="Normal 2 12 2" xfId="5205"/>
    <cellStyle name="Normal 2 12 2 10" xfId="5206"/>
    <cellStyle name="Normal 2 12 2 11" xfId="5207"/>
    <cellStyle name="Normal 2 12 2 12" xfId="5208"/>
    <cellStyle name="Normal 2 12 2 13" xfId="5209"/>
    <cellStyle name="Normal 2 12 2 14" xfId="5210"/>
    <cellStyle name="Normal 2 12 2 15" xfId="5211"/>
    <cellStyle name="Normal 2 12 2 16" xfId="5212"/>
    <cellStyle name="Normal 2 12 2 17" xfId="5213"/>
    <cellStyle name="Normal 2 12 2 18" xfId="5214"/>
    <cellStyle name="Normal 2 12 2 19" xfId="5215"/>
    <cellStyle name="Normal 2 12 2 2" xfId="5216"/>
    <cellStyle name="Normal 2 12 2 20" xfId="5217"/>
    <cellStyle name="Normal 2 12 2 3" xfId="5218"/>
    <cellStyle name="Normal 2 12 2 4" xfId="5219"/>
    <cellStyle name="Normal 2 12 2 5" xfId="5220"/>
    <cellStyle name="Normal 2 12 2 6" xfId="5221"/>
    <cellStyle name="Normal 2 12 2 7" xfId="5222"/>
    <cellStyle name="Normal 2 12 2 8" xfId="5223"/>
    <cellStyle name="Normal 2 12 2 9" xfId="5224"/>
    <cellStyle name="Normal 2 12 3" xfId="5225"/>
    <cellStyle name="Normal 2 12 3 10" xfId="5226"/>
    <cellStyle name="Normal 2 12 3 11" xfId="5227"/>
    <cellStyle name="Normal 2 12 3 12" xfId="5228"/>
    <cellStyle name="Normal 2 12 3 13" xfId="5229"/>
    <cellStyle name="Normal 2 12 3 14" xfId="5230"/>
    <cellStyle name="Normal 2 12 3 15" xfId="5231"/>
    <cellStyle name="Normal 2 12 3 16" xfId="5232"/>
    <cellStyle name="Normal 2 12 3 17" xfId="5233"/>
    <cellStyle name="Normal 2 12 3 18" xfId="5234"/>
    <cellStyle name="Normal 2 12 3 19" xfId="5235"/>
    <cellStyle name="Normal 2 12 3 2" xfId="5236"/>
    <cellStyle name="Normal 2 12 3 20" xfId="5237"/>
    <cellStyle name="Normal 2 12 3 3" xfId="5238"/>
    <cellStyle name="Normal 2 12 3 4" xfId="5239"/>
    <cellStyle name="Normal 2 12 3 5" xfId="5240"/>
    <cellStyle name="Normal 2 12 3 6" xfId="5241"/>
    <cellStyle name="Normal 2 12 3 7" xfId="5242"/>
    <cellStyle name="Normal 2 12 3 8" xfId="5243"/>
    <cellStyle name="Normal 2 12 3 9" xfId="5244"/>
    <cellStyle name="Normal 2 12 4" xfId="5245"/>
    <cellStyle name="Normal 2 12 4 10" xfId="5246"/>
    <cellStyle name="Normal 2 12 4 11" xfId="5247"/>
    <cellStyle name="Normal 2 12 4 12" xfId="5248"/>
    <cellStyle name="Normal 2 12 4 13" xfId="5249"/>
    <cellStyle name="Normal 2 12 4 14" xfId="5250"/>
    <cellStyle name="Normal 2 12 4 15" xfId="5251"/>
    <cellStyle name="Normal 2 12 4 16" xfId="5252"/>
    <cellStyle name="Normal 2 12 4 17" xfId="5253"/>
    <cellStyle name="Normal 2 12 4 18" xfId="5254"/>
    <cellStyle name="Normal 2 12 4 19" xfId="5255"/>
    <cellStyle name="Normal 2 12 4 2" xfId="5256"/>
    <cellStyle name="Normal 2 12 4 20" xfId="5257"/>
    <cellStyle name="Normal 2 12 4 3" xfId="5258"/>
    <cellStyle name="Normal 2 12 4 4" xfId="5259"/>
    <cellStyle name="Normal 2 12 4 5" xfId="5260"/>
    <cellStyle name="Normal 2 12 4 6" xfId="5261"/>
    <cellStyle name="Normal 2 12 4 7" xfId="5262"/>
    <cellStyle name="Normal 2 12 4 8" xfId="5263"/>
    <cellStyle name="Normal 2 12 4 9" xfId="5264"/>
    <cellStyle name="Normal 2 12 5" xfId="5265"/>
    <cellStyle name="Normal 2 12 5 10" xfId="5266"/>
    <cellStyle name="Normal 2 12 5 11" xfId="5267"/>
    <cellStyle name="Normal 2 12 5 12" xfId="5268"/>
    <cellStyle name="Normal 2 12 5 13" xfId="5269"/>
    <cellStyle name="Normal 2 12 5 14" xfId="5270"/>
    <cellStyle name="Normal 2 12 5 15" xfId="5271"/>
    <cellStyle name="Normal 2 12 5 16" xfId="5272"/>
    <cellStyle name="Normal 2 12 5 17" xfId="5273"/>
    <cellStyle name="Normal 2 12 5 18" xfId="5274"/>
    <cellStyle name="Normal 2 12 5 19" xfId="5275"/>
    <cellStyle name="Normal 2 12 5 2" xfId="5276"/>
    <cellStyle name="Normal 2 12 5 2 10" xfId="5277"/>
    <cellStyle name="Normal 2 12 5 2 11" xfId="5278"/>
    <cellStyle name="Normal 2 12 5 2 12" xfId="5279"/>
    <cellStyle name="Normal 2 12 5 2 13" xfId="5280"/>
    <cellStyle name="Normal 2 12 5 2 14" xfId="5281"/>
    <cellStyle name="Normal 2 12 5 2 15" xfId="5282"/>
    <cellStyle name="Normal 2 12 5 2 16" xfId="5283"/>
    <cellStyle name="Normal 2 12 5 2 17" xfId="5284"/>
    <cellStyle name="Normal 2 12 5 2 18" xfId="5285"/>
    <cellStyle name="Normal 2 12 5 2 19" xfId="5286"/>
    <cellStyle name="Normal 2 12 5 2 2" xfId="5287"/>
    <cellStyle name="Normal 2 12 5 2 2 10" xfId="5288"/>
    <cellStyle name="Normal 2 12 5 2 2 11" xfId="5289"/>
    <cellStyle name="Normal 2 12 5 2 2 12" xfId="5290"/>
    <cellStyle name="Normal 2 12 5 2 2 13" xfId="5291"/>
    <cellStyle name="Normal 2 12 5 2 2 14" xfId="5292"/>
    <cellStyle name="Normal 2 12 5 2 2 15" xfId="5293"/>
    <cellStyle name="Normal 2 12 5 2 2 16" xfId="5294"/>
    <cellStyle name="Normal 2 12 5 2 2 17" xfId="5295"/>
    <cellStyle name="Normal 2 12 5 2 2 18" xfId="5296"/>
    <cellStyle name="Normal 2 12 5 2 2 19" xfId="5297"/>
    <cellStyle name="Normal 2 12 5 2 2 2" xfId="5298"/>
    <cellStyle name="Normal 2 12 5 2 2 2 10" xfId="5299"/>
    <cellStyle name="Normal 2 12 5 2 2 2 11" xfId="5300"/>
    <cellStyle name="Normal 2 12 5 2 2 2 12" xfId="5301"/>
    <cellStyle name="Normal 2 12 5 2 2 2 13" xfId="5302"/>
    <cellStyle name="Normal 2 12 5 2 2 2 14" xfId="5303"/>
    <cellStyle name="Normal 2 12 5 2 2 2 15" xfId="5304"/>
    <cellStyle name="Normal 2 12 5 2 2 2 16" xfId="5305"/>
    <cellStyle name="Normal 2 12 5 2 2 2 17" xfId="5306"/>
    <cellStyle name="Normal 2 12 5 2 2 2 18" xfId="5307"/>
    <cellStyle name="Normal 2 12 5 2 2 2 19" xfId="5308"/>
    <cellStyle name="Normal 2 12 5 2 2 2 2" xfId="5309"/>
    <cellStyle name="Normal 2 12 5 2 2 2 2 10" xfId="5310"/>
    <cellStyle name="Normal 2 12 5 2 2 2 2 11" xfId="5311"/>
    <cellStyle name="Normal 2 12 5 2 2 2 2 12" xfId="5312"/>
    <cellStyle name="Normal 2 12 5 2 2 2 2 13" xfId="5313"/>
    <cellStyle name="Normal 2 12 5 2 2 2 2 14" xfId="5314"/>
    <cellStyle name="Normal 2 12 5 2 2 2 2 15" xfId="5315"/>
    <cellStyle name="Normal 2 12 5 2 2 2 2 16" xfId="5316"/>
    <cellStyle name="Normal 2 12 5 2 2 2 2 17" xfId="5317"/>
    <cellStyle name="Normal 2 12 5 2 2 2 2 18" xfId="5318"/>
    <cellStyle name="Normal 2 12 5 2 2 2 2 2" xfId="5319"/>
    <cellStyle name="Normal 2 12 5 2 2 2 2 3" xfId="5320"/>
    <cellStyle name="Normal 2 12 5 2 2 2 2 4" xfId="5321"/>
    <cellStyle name="Normal 2 12 5 2 2 2 2 5" xfId="5322"/>
    <cellStyle name="Normal 2 12 5 2 2 2 2 6" xfId="5323"/>
    <cellStyle name="Normal 2 12 5 2 2 2 2 7" xfId="5324"/>
    <cellStyle name="Normal 2 12 5 2 2 2 2 8" xfId="5325"/>
    <cellStyle name="Normal 2 12 5 2 2 2 2 9" xfId="5326"/>
    <cellStyle name="Normal 2 12 5 2 2 2 3" xfId="5327"/>
    <cellStyle name="Normal 2 12 5 2 2 2 4" xfId="5328"/>
    <cellStyle name="Normal 2 12 5 2 2 2 5" xfId="5329"/>
    <cellStyle name="Normal 2 12 5 2 2 2 6" xfId="5330"/>
    <cellStyle name="Normal 2 12 5 2 2 2 7" xfId="5331"/>
    <cellStyle name="Normal 2 12 5 2 2 2 8" xfId="5332"/>
    <cellStyle name="Normal 2 12 5 2 2 2 9" xfId="5333"/>
    <cellStyle name="Normal 2 12 5 2 2 20" xfId="5334"/>
    <cellStyle name="Normal 2 12 5 2 2 21" xfId="5335"/>
    <cellStyle name="Normal 2 12 5 2 2 3" xfId="5336"/>
    <cellStyle name="Normal 2 12 5 2 2 4" xfId="5337"/>
    <cellStyle name="Normal 2 12 5 2 2 5" xfId="5338"/>
    <cellStyle name="Normal 2 12 5 2 2 6" xfId="5339"/>
    <cellStyle name="Normal 2 12 5 2 2 7" xfId="5340"/>
    <cellStyle name="Normal 2 12 5 2 2 8" xfId="5341"/>
    <cellStyle name="Normal 2 12 5 2 2 9" xfId="5342"/>
    <cellStyle name="Normal 2 12 5 2 20" xfId="5343"/>
    <cellStyle name="Normal 2 12 5 2 21" xfId="5344"/>
    <cellStyle name="Normal 2 12 5 2 3" xfId="5345"/>
    <cellStyle name="Normal 2 12 5 2 4" xfId="5346"/>
    <cellStyle name="Normal 2 12 5 2 5" xfId="5347"/>
    <cellStyle name="Normal 2 12 5 2 6" xfId="5348"/>
    <cellStyle name="Normal 2 12 5 2 7" xfId="5349"/>
    <cellStyle name="Normal 2 12 5 2 8" xfId="5350"/>
    <cellStyle name="Normal 2 12 5 2 9" xfId="5351"/>
    <cellStyle name="Normal 2 12 5 2_212101_9A-ACC-Exp Sep 2009" xfId="5352"/>
    <cellStyle name="Normal 2 12 5 20" xfId="5353"/>
    <cellStyle name="Normal 2 12 5 21" xfId="5354"/>
    <cellStyle name="Normal 2 12 5 3" xfId="5355"/>
    <cellStyle name="Normal 2 12 5 4" xfId="5356"/>
    <cellStyle name="Normal 2 12 5 5" xfId="5357"/>
    <cellStyle name="Normal 2 12 5 6" xfId="5358"/>
    <cellStyle name="Normal 2 12 5 7" xfId="5359"/>
    <cellStyle name="Normal 2 12 5 8" xfId="5360"/>
    <cellStyle name="Normal 2 12 5 9" xfId="5361"/>
    <cellStyle name="Normal 2 12 5_212101_9A-ACC-Exp Sep 2009" xfId="5362"/>
    <cellStyle name="Normal 2 12 6" xfId="5363"/>
    <cellStyle name="Normal 2 12 6 10" xfId="5364"/>
    <cellStyle name="Normal 2 12 6 11" xfId="5365"/>
    <cellStyle name="Normal 2 12 6 12" xfId="5366"/>
    <cellStyle name="Normal 2 12 6 13" xfId="5367"/>
    <cellStyle name="Normal 2 12 6 14" xfId="5368"/>
    <cellStyle name="Normal 2 12 6 15" xfId="5369"/>
    <cellStyle name="Normal 2 12 6 16" xfId="5370"/>
    <cellStyle name="Normal 2 12 6 17" xfId="5371"/>
    <cellStyle name="Normal 2 12 6 18" xfId="5372"/>
    <cellStyle name="Normal 2 12 6 19" xfId="5373"/>
    <cellStyle name="Normal 2 12 6 2" xfId="5374"/>
    <cellStyle name="Normal 2 12 6 20" xfId="5375"/>
    <cellStyle name="Normal 2 12 6 3" xfId="5376"/>
    <cellStyle name="Normal 2 12 6 4" xfId="5377"/>
    <cellStyle name="Normal 2 12 6 5" xfId="5378"/>
    <cellStyle name="Normal 2 12 6 6" xfId="5379"/>
    <cellStyle name="Normal 2 12 6 7" xfId="5380"/>
    <cellStyle name="Normal 2 12 6 8" xfId="5381"/>
    <cellStyle name="Normal 2 12 6 9" xfId="5382"/>
    <cellStyle name="Normal 2 12 7" xfId="5383"/>
    <cellStyle name="Normal 2 12 7 10" xfId="5384"/>
    <cellStyle name="Normal 2 12 7 11" xfId="5385"/>
    <cellStyle name="Normal 2 12 7 12" xfId="5386"/>
    <cellStyle name="Normal 2 12 7 13" xfId="5387"/>
    <cellStyle name="Normal 2 12 7 14" xfId="5388"/>
    <cellStyle name="Normal 2 12 7 15" xfId="5389"/>
    <cellStyle name="Normal 2 12 7 16" xfId="5390"/>
    <cellStyle name="Normal 2 12 7 17" xfId="5391"/>
    <cellStyle name="Normal 2 12 7 18" xfId="5392"/>
    <cellStyle name="Normal 2 12 7 19" xfId="5393"/>
    <cellStyle name="Normal 2 12 7 2" xfId="5394"/>
    <cellStyle name="Normal 2 12 7 20" xfId="5395"/>
    <cellStyle name="Normal 2 12 7 3" xfId="5396"/>
    <cellStyle name="Normal 2 12 7 4" xfId="5397"/>
    <cellStyle name="Normal 2 12 7 5" xfId="5398"/>
    <cellStyle name="Normal 2 12 7 6" xfId="5399"/>
    <cellStyle name="Normal 2 12 7 7" xfId="5400"/>
    <cellStyle name="Normal 2 12 7 8" xfId="5401"/>
    <cellStyle name="Normal 2 12 7 9" xfId="5402"/>
    <cellStyle name="Normal 2 12 8" xfId="5403"/>
    <cellStyle name="Normal 2 12 8 10" xfId="5404"/>
    <cellStyle name="Normal 2 12 8 11" xfId="5405"/>
    <cellStyle name="Normal 2 12 8 12" xfId="5406"/>
    <cellStyle name="Normal 2 12 8 13" xfId="5407"/>
    <cellStyle name="Normal 2 12 8 14" xfId="5408"/>
    <cellStyle name="Normal 2 12 8 15" xfId="5409"/>
    <cellStyle name="Normal 2 12 8 16" xfId="5410"/>
    <cellStyle name="Normal 2 12 8 17" xfId="5411"/>
    <cellStyle name="Normal 2 12 8 18" xfId="5412"/>
    <cellStyle name="Normal 2 12 8 19" xfId="5413"/>
    <cellStyle name="Normal 2 12 8 2" xfId="5414"/>
    <cellStyle name="Normal 2 12 8 20" xfId="5415"/>
    <cellStyle name="Normal 2 12 8 3" xfId="5416"/>
    <cellStyle name="Normal 2 12 8 4" xfId="5417"/>
    <cellStyle name="Normal 2 12 8 5" xfId="5418"/>
    <cellStyle name="Normal 2 12 8 6" xfId="5419"/>
    <cellStyle name="Normal 2 12 8 7" xfId="5420"/>
    <cellStyle name="Normal 2 12 8 8" xfId="5421"/>
    <cellStyle name="Normal 2 12 8 9" xfId="5422"/>
    <cellStyle name="Normal 2 12 9" xfId="5423"/>
    <cellStyle name="Normal 2 12 9 2" xfId="5424"/>
    <cellStyle name="Normal 2 13" xfId="5425"/>
    <cellStyle name="Normal 2 13 2" xfId="5426"/>
    <cellStyle name="Normal 2 13 2 2" xfId="5427"/>
    <cellStyle name="Normal 2 13 3" xfId="5428"/>
    <cellStyle name="Normal 2 14" xfId="5429"/>
    <cellStyle name="Normal 2 14 2" xfId="5430"/>
    <cellStyle name="Normal 2 14 2 2" xfId="5431"/>
    <cellStyle name="Normal 2 14 3" xfId="5432"/>
    <cellStyle name="Normal 2 15" xfId="5433"/>
    <cellStyle name="Normal 2 15 2" xfId="5434"/>
    <cellStyle name="Normal 2 15 2 2" xfId="5435"/>
    <cellStyle name="Normal 2 15 3" xfId="5436"/>
    <cellStyle name="Normal 2 16" xfId="5437"/>
    <cellStyle name="Normal 2 16 2" xfId="5438"/>
    <cellStyle name="Normal 2 16 2 2" xfId="5439"/>
    <cellStyle name="Normal 2 16 3" xfId="5440"/>
    <cellStyle name="Normal 2 17" xfId="5441"/>
    <cellStyle name="Normal 2 17 2" xfId="5442"/>
    <cellStyle name="Normal 2 17 2 2" xfId="5443"/>
    <cellStyle name="Normal 2 17 3" xfId="5444"/>
    <cellStyle name="Normal 2 18" xfId="5445"/>
    <cellStyle name="Normal 2 18 2" xfId="5446"/>
    <cellStyle name="Normal 2 18 2 2" xfId="5447"/>
    <cellStyle name="Normal 2 18 3" xfId="5448"/>
    <cellStyle name="Normal 2 18 4" xfId="5449"/>
    <cellStyle name="Normal 2 19" xfId="5450"/>
    <cellStyle name="Normal 2 19 2" xfId="5451"/>
    <cellStyle name="Normal 2 19 2 2" xfId="5452"/>
    <cellStyle name="Normal 2 19 3" xfId="5453"/>
    <cellStyle name="Normal 2 2" xfId="5454"/>
    <cellStyle name="Normal 2 2 10" xfId="5455"/>
    <cellStyle name="Normal 2 2 10 10" xfId="5456"/>
    <cellStyle name="Normal 2 2 10 11" xfId="5457"/>
    <cellStyle name="Normal 2 2 10 12" xfId="5458"/>
    <cellStyle name="Normal 2 2 10 13" xfId="5459"/>
    <cellStyle name="Normal 2 2 10 14" xfId="5460"/>
    <cellStyle name="Normal 2 2 10 15" xfId="5461"/>
    <cellStyle name="Normal 2 2 10 16" xfId="5462"/>
    <cellStyle name="Normal 2 2 10 17" xfId="5463"/>
    <cellStyle name="Normal 2 2 10 18" xfId="5464"/>
    <cellStyle name="Normal 2 2 10 19" xfId="5465"/>
    <cellStyle name="Normal 2 2 10 2" xfId="5466"/>
    <cellStyle name="Normal 2 2 10 20" xfId="5467"/>
    <cellStyle name="Normal 2 2 10 3" xfId="5468"/>
    <cellStyle name="Normal 2 2 10 3 2" xfId="5469"/>
    <cellStyle name="Normal 2 2 10 4" xfId="5470"/>
    <cellStyle name="Normal 2 2 10 5" xfId="5471"/>
    <cellStyle name="Normal 2 2 10 6" xfId="5472"/>
    <cellStyle name="Normal 2 2 10 7" xfId="5473"/>
    <cellStyle name="Normal 2 2 10 8" xfId="5474"/>
    <cellStyle name="Normal 2 2 10 9" xfId="5475"/>
    <cellStyle name="Normal 2 2 11" xfId="5476"/>
    <cellStyle name="Normal 2 2 11 10" xfId="5477"/>
    <cellStyle name="Normal 2 2 11 11" xfId="5478"/>
    <cellStyle name="Normal 2 2 11 12" xfId="5479"/>
    <cellStyle name="Normal 2 2 11 13" xfId="5480"/>
    <cellStyle name="Normal 2 2 11 14" xfId="5481"/>
    <cellStyle name="Normal 2 2 11 15" xfId="5482"/>
    <cellStyle name="Normal 2 2 11 16" xfId="5483"/>
    <cellStyle name="Normal 2 2 11 17" xfId="5484"/>
    <cellStyle name="Normal 2 2 11 18" xfId="5485"/>
    <cellStyle name="Normal 2 2 11 19" xfId="5486"/>
    <cellStyle name="Normal 2 2 11 2" xfId="5487"/>
    <cellStyle name="Normal 2 2 11 20" xfId="5488"/>
    <cellStyle name="Normal 2 2 11 3" xfId="5489"/>
    <cellStyle name="Normal 2 2 11 4" xfId="5490"/>
    <cellStyle name="Normal 2 2 11 5" xfId="5491"/>
    <cellStyle name="Normal 2 2 11 6" xfId="5492"/>
    <cellStyle name="Normal 2 2 11 7" xfId="5493"/>
    <cellStyle name="Normal 2 2 11 8" xfId="5494"/>
    <cellStyle name="Normal 2 2 11 9" xfId="5495"/>
    <cellStyle name="Normal 2 2 12" xfId="5496"/>
    <cellStyle name="Normal 2 2 12 10" xfId="5497"/>
    <cellStyle name="Normal 2 2 12 11" xfId="5498"/>
    <cellStyle name="Normal 2 2 12 12" xfId="5499"/>
    <cellStyle name="Normal 2 2 12 13" xfId="5500"/>
    <cellStyle name="Normal 2 2 12 14" xfId="5501"/>
    <cellStyle name="Normal 2 2 12 15" xfId="5502"/>
    <cellStyle name="Normal 2 2 12 16" xfId="5503"/>
    <cellStyle name="Normal 2 2 12 17" xfId="5504"/>
    <cellStyle name="Normal 2 2 12 18" xfId="5505"/>
    <cellStyle name="Normal 2 2 12 19" xfId="5506"/>
    <cellStyle name="Normal 2 2 12 2" xfId="5507"/>
    <cellStyle name="Normal 2 2 12 20" xfId="5508"/>
    <cellStyle name="Normal 2 2 12 3" xfId="5509"/>
    <cellStyle name="Normal 2 2 12 4" xfId="5510"/>
    <cellStyle name="Normal 2 2 12 5" xfId="5511"/>
    <cellStyle name="Normal 2 2 12 6" xfId="5512"/>
    <cellStyle name="Normal 2 2 12 7" xfId="5513"/>
    <cellStyle name="Normal 2 2 12 8" xfId="5514"/>
    <cellStyle name="Normal 2 2 12 9" xfId="5515"/>
    <cellStyle name="Normal 2 2 13" xfId="5516"/>
    <cellStyle name="Normal 2 2 13 10" xfId="5517"/>
    <cellStyle name="Normal 2 2 13 11" xfId="5518"/>
    <cellStyle name="Normal 2 2 13 12" xfId="5519"/>
    <cellStyle name="Normal 2 2 13 13" xfId="5520"/>
    <cellStyle name="Normal 2 2 13 14" xfId="5521"/>
    <cellStyle name="Normal 2 2 13 15" xfId="5522"/>
    <cellStyle name="Normal 2 2 13 16" xfId="5523"/>
    <cellStyle name="Normal 2 2 13 17" xfId="5524"/>
    <cellStyle name="Normal 2 2 13 18" xfId="5525"/>
    <cellStyle name="Normal 2 2 13 19" xfId="5526"/>
    <cellStyle name="Normal 2 2 13 2" xfId="5527"/>
    <cellStyle name="Normal 2 2 13 20" xfId="5528"/>
    <cellStyle name="Normal 2 2 13 3" xfId="5529"/>
    <cellStyle name="Normal 2 2 13 4" xfId="5530"/>
    <cellStyle name="Normal 2 2 13 5" xfId="5531"/>
    <cellStyle name="Normal 2 2 13 6" xfId="5532"/>
    <cellStyle name="Normal 2 2 13 7" xfId="5533"/>
    <cellStyle name="Normal 2 2 13 8" xfId="5534"/>
    <cellStyle name="Normal 2 2 13 9" xfId="5535"/>
    <cellStyle name="Normal 2 2 14" xfId="5536"/>
    <cellStyle name="Normal 2 2 14 10" xfId="5537"/>
    <cellStyle name="Normal 2 2 14 11" xfId="5538"/>
    <cellStyle name="Normal 2 2 14 12" xfId="5539"/>
    <cellStyle name="Normal 2 2 14 13" xfId="5540"/>
    <cellStyle name="Normal 2 2 14 14" xfId="5541"/>
    <cellStyle name="Normal 2 2 14 15" xfId="5542"/>
    <cellStyle name="Normal 2 2 14 16" xfId="5543"/>
    <cellStyle name="Normal 2 2 14 17" xfId="5544"/>
    <cellStyle name="Normal 2 2 14 18" xfId="5545"/>
    <cellStyle name="Normal 2 2 14 19" xfId="5546"/>
    <cellStyle name="Normal 2 2 14 2" xfId="5547"/>
    <cellStyle name="Normal 2 2 14 20" xfId="5548"/>
    <cellStyle name="Normal 2 2 14 3" xfId="5549"/>
    <cellStyle name="Normal 2 2 14 4" xfId="5550"/>
    <cellStyle name="Normal 2 2 14 5" xfId="5551"/>
    <cellStyle name="Normal 2 2 14 6" xfId="5552"/>
    <cellStyle name="Normal 2 2 14 7" xfId="5553"/>
    <cellStyle name="Normal 2 2 14 8" xfId="5554"/>
    <cellStyle name="Normal 2 2 14 9" xfId="5555"/>
    <cellStyle name="Normal 2 2 15" xfId="5556"/>
    <cellStyle name="Normal 2 2 15 10" xfId="5557"/>
    <cellStyle name="Normal 2 2 15 11" xfId="5558"/>
    <cellStyle name="Normal 2 2 15 12" xfId="5559"/>
    <cellStyle name="Normal 2 2 15 13" xfId="5560"/>
    <cellStyle name="Normal 2 2 15 14" xfId="5561"/>
    <cellStyle name="Normal 2 2 15 15" xfId="5562"/>
    <cellStyle name="Normal 2 2 15 16" xfId="5563"/>
    <cellStyle name="Normal 2 2 15 17" xfId="5564"/>
    <cellStyle name="Normal 2 2 15 18" xfId="5565"/>
    <cellStyle name="Normal 2 2 15 19" xfId="5566"/>
    <cellStyle name="Normal 2 2 15 2" xfId="5567"/>
    <cellStyle name="Normal 2 2 15 20" xfId="5568"/>
    <cellStyle name="Normal 2 2 15 3" xfId="5569"/>
    <cellStyle name="Normal 2 2 15 4" xfId="5570"/>
    <cellStyle name="Normal 2 2 15 5" xfId="5571"/>
    <cellStyle name="Normal 2 2 15 6" xfId="5572"/>
    <cellStyle name="Normal 2 2 15 7" xfId="5573"/>
    <cellStyle name="Normal 2 2 15 8" xfId="5574"/>
    <cellStyle name="Normal 2 2 15 9" xfId="5575"/>
    <cellStyle name="Normal 2 2 16" xfId="5576"/>
    <cellStyle name="Normal 2 2 16 10" xfId="5577"/>
    <cellStyle name="Normal 2 2 16 11" xfId="5578"/>
    <cellStyle name="Normal 2 2 16 12" xfId="5579"/>
    <cellStyle name="Normal 2 2 16 13" xfId="5580"/>
    <cellStyle name="Normal 2 2 16 14" xfId="5581"/>
    <cellStyle name="Normal 2 2 16 15" xfId="5582"/>
    <cellStyle name="Normal 2 2 16 16" xfId="5583"/>
    <cellStyle name="Normal 2 2 16 17" xfId="5584"/>
    <cellStyle name="Normal 2 2 16 18" xfId="5585"/>
    <cellStyle name="Normal 2 2 16 19" xfId="5586"/>
    <cellStyle name="Normal 2 2 16 2" xfId="5587"/>
    <cellStyle name="Normal 2 2 16 20" xfId="5588"/>
    <cellStyle name="Normal 2 2 16 3" xfId="5589"/>
    <cellStyle name="Normal 2 2 16 4" xfId="5590"/>
    <cellStyle name="Normal 2 2 16 5" xfId="5591"/>
    <cellStyle name="Normal 2 2 16 6" xfId="5592"/>
    <cellStyle name="Normal 2 2 16 7" xfId="5593"/>
    <cellStyle name="Normal 2 2 16 8" xfId="5594"/>
    <cellStyle name="Normal 2 2 16 9" xfId="5595"/>
    <cellStyle name="Normal 2 2 17" xfId="5596"/>
    <cellStyle name="Normal 2 2 17 10" xfId="5597"/>
    <cellStyle name="Normal 2 2 17 11" xfId="5598"/>
    <cellStyle name="Normal 2 2 17 12" xfId="5599"/>
    <cellStyle name="Normal 2 2 17 13" xfId="5600"/>
    <cellStyle name="Normal 2 2 17 14" xfId="5601"/>
    <cellStyle name="Normal 2 2 17 15" xfId="5602"/>
    <cellStyle name="Normal 2 2 17 16" xfId="5603"/>
    <cellStyle name="Normal 2 2 17 17" xfId="5604"/>
    <cellStyle name="Normal 2 2 17 18" xfId="5605"/>
    <cellStyle name="Normal 2 2 17 19" xfId="5606"/>
    <cellStyle name="Normal 2 2 17 2" xfId="5607"/>
    <cellStyle name="Normal 2 2 17 20" xfId="5608"/>
    <cellStyle name="Normal 2 2 17 3" xfId="5609"/>
    <cellStyle name="Normal 2 2 17 4" xfId="5610"/>
    <cellStyle name="Normal 2 2 17 5" xfId="5611"/>
    <cellStyle name="Normal 2 2 17 6" xfId="5612"/>
    <cellStyle name="Normal 2 2 17 7" xfId="5613"/>
    <cellStyle name="Normal 2 2 17 8" xfId="5614"/>
    <cellStyle name="Normal 2 2 17 9" xfId="5615"/>
    <cellStyle name="Normal 2 2 18" xfId="5616"/>
    <cellStyle name="Normal 2 2 18 10" xfId="5617"/>
    <cellStyle name="Normal 2 2 18 11" xfId="5618"/>
    <cellStyle name="Normal 2 2 18 12" xfId="5619"/>
    <cellStyle name="Normal 2 2 18 13" xfId="5620"/>
    <cellStyle name="Normal 2 2 18 14" xfId="5621"/>
    <cellStyle name="Normal 2 2 18 15" xfId="5622"/>
    <cellStyle name="Normal 2 2 18 16" xfId="5623"/>
    <cellStyle name="Normal 2 2 18 17" xfId="5624"/>
    <cellStyle name="Normal 2 2 18 18" xfId="5625"/>
    <cellStyle name="Normal 2 2 18 19" xfId="5626"/>
    <cellStyle name="Normal 2 2 18 2" xfId="5627"/>
    <cellStyle name="Normal 2 2 18 20" xfId="5628"/>
    <cellStyle name="Normal 2 2 18 3" xfId="5629"/>
    <cellStyle name="Normal 2 2 18 4" xfId="5630"/>
    <cellStyle name="Normal 2 2 18 5" xfId="5631"/>
    <cellStyle name="Normal 2 2 18 6" xfId="5632"/>
    <cellStyle name="Normal 2 2 18 7" xfId="5633"/>
    <cellStyle name="Normal 2 2 18 8" xfId="5634"/>
    <cellStyle name="Normal 2 2 18 9" xfId="5635"/>
    <cellStyle name="Normal 2 2 19" xfId="5636"/>
    <cellStyle name="Normal 2 2 19 10" xfId="5637"/>
    <cellStyle name="Normal 2 2 19 11" xfId="5638"/>
    <cellStyle name="Normal 2 2 19 12" xfId="5639"/>
    <cellStyle name="Normal 2 2 19 13" xfId="5640"/>
    <cellStyle name="Normal 2 2 19 14" xfId="5641"/>
    <cellStyle name="Normal 2 2 19 15" xfId="5642"/>
    <cellStyle name="Normal 2 2 19 16" xfId="5643"/>
    <cellStyle name="Normal 2 2 19 17" xfId="5644"/>
    <cellStyle name="Normal 2 2 19 18" xfId="5645"/>
    <cellStyle name="Normal 2 2 19 19" xfId="5646"/>
    <cellStyle name="Normal 2 2 19 2" xfId="5647"/>
    <cellStyle name="Normal 2 2 19 20" xfId="5648"/>
    <cellStyle name="Normal 2 2 19 3" xfId="5649"/>
    <cellStyle name="Normal 2 2 19 4" xfId="5650"/>
    <cellStyle name="Normal 2 2 19 5" xfId="5651"/>
    <cellStyle name="Normal 2 2 19 6" xfId="5652"/>
    <cellStyle name="Normal 2 2 19 7" xfId="5653"/>
    <cellStyle name="Normal 2 2 19 8" xfId="5654"/>
    <cellStyle name="Normal 2 2 19 9" xfId="5655"/>
    <cellStyle name="Normal 2 2 2" xfId="5656"/>
    <cellStyle name="Normal 2 2 2 10" xfId="5657"/>
    <cellStyle name="Normal 2 2 2 11" xfId="5658"/>
    <cellStyle name="Normal 2 2 2 12" xfId="5659"/>
    <cellStyle name="Normal 2 2 2 13" xfId="5660"/>
    <cellStyle name="Normal 2 2 2 14" xfId="5661"/>
    <cellStyle name="Normal 2 2 2 15" xfId="5662"/>
    <cellStyle name="Normal 2 2 2 16" xfId="5663"/>
    <cellStyle name="Normal 2 2 2 17" xfId="5664"/>
    <cellStyle name="Normal 2 2 2 18" xfId="5665"/>
    <cellStyle name="Normal 2 2 2 19" xfId="5666"/>
    <cellStyle name="Normal 2 2 2 2" xfId="5667"/>
    <cellStyle name="Normal 2 2 2 2 2" xfId="5668"/>
    <cellStyle name="Normal 2 2 2 2 2 2" xfId="5669"/>
    <cellStyle name="Normal 2 2 2 2 2 2 2" xfId="5670"/>
    <cellStyle name="Normal 2 2 2 2 2 2 3" xfId="5671"/>
    <cellStyle name="Normal 2 2 2 2 2 3" xfId="5672"/>
    <cellStyle name="Normal 2 2 2 2 3" xfId="5673"/>
    <cellStyle name="Normal 2 2 2 2 4" xfId="5674"/>
    <cellStyle name="Normal 2 2 2 2 5" xfId="5675"/>
    <cellStyle name="Normal 2 2 2 2 6" xfId="5676"/>
    <cellStyle name="Normal 2 2 2 20" xfId="5677"/>
    <cellStyle name="Normal 2 2 2 3" xfId="5678"/>
    <cellStyle name="Normal 2 2 2 3 2" xfId="5679"/>
    <cellStyle name="Normal 2 2 2 3 2 2" xfId="5680"/>
    <cellStyle name="Normal 2 2 2 3 2 3" xfId="5681"/>
    <cellStyle name="Normal 2 2 2 3 3" xfId="5682"/>
    <cellStyle name="Normal 2 2 2 4" xfId="5683"/>
    <cellStyle name="Normal 2 2 2 5" xfId="5684"/>
    <cellStyle name="Normal 2 2 2 6" xfId="5685"/>
    <cellStyle name="Normal 2 2 2 7" xfId="5686"/>
    <cellStyle name="Normal 2 2 2 8" xfId="5687"/>
    <cellStyle name="Normal 2 2 2 9" xfId="5688"/>
    <cellStyle name="Normal 2 2 2_212101_9A-ACC-Exp Sep 2009" xfId="5689"/>
    <cellStyle name="Normal 2 2 20" xfId="5690"/>
    <cellStyle name="Normal 2 2 20 10" xfId="5691"/>
    <cellStyle name="Normal 2 2 20 11" xfId="5692"/>
    <cellStyle name="Normal 2 2 20 12" xfId="5693"/>
    <cellStyle name="Normal 2 2 20 13" xfId="5694"/>
    <cellStyle name="Normal 2 2 20 14" xfId="5695"/>
    <cellStyle name="Normal 2 2 20 15" xfId="5696"/>
    <cellStyle name="Normal 2 2 20 16" xfId="5697"/>
    <cellStyle name="Normal 2 2 20 17" xfId="5698"/>
    <cellStyle name="Normal 2 2 20 18" xfId="5699"/>
    <cellStyle name="Normal 2 2 20 19" xfId="5700"/>
    <cellStyle name="Normal 2 2 20 2" xfId="5701"/>
    <cellStyle name="Normal 2 2 20 20" xfId="5702"/>
    <cellStyle name="Normal 2 2 20 3" xfId="5703"/>
    <cellStyle name="Normal 2 2 20 4" xfId="5704"/>
    <cellStyle name="Normal 2 2 20 5" xfId="5705"/>
    <cellStyle name="Normal 2 2 20 6" xfId="5706"/>
    <cellStyle name="Normal 2 2 20 7" xfId="5707"/>
    <cellStyle name="Normal 2 2 20 8" xfId="5708"/>
    <cellStyle name="Normal 2 2 20 9" xfId="5709"/>
    <cellStyle name="Normal 2 2 21" xfId="5710"/>
    <cellStyle name="Normal 2 2 21 2" xfId="5711"/>
    <cellStyle name="Normal 2 2 21 2 2" xfId="5712"/>
    <cellStyle name="Normal 2 2 21 2 3" xfId="5713"/>
    <cellStyle name="Normal 2 2 21 3" xfId="5714"/>
    <cellStyle name="Normal 2 2 22" xfId="5715"/>
    <cellStyle name="Normal 2 2 22 2" xfId="5716"/>
    <cellStyle name="Normal 2 2 22 3" xfId="5717"/>
    <cellStyle name="Normal 2 2 23" xfId="5718"/>
    <cellStyle name="Normal 2 2 24" xfId="5719"/>
    <cellStyle name="Normal 2 2 24 2" xfId="5720"/>
    <cellStyle name="Normal 2 2 24 2 2" xfId="5721"/>
    <cellStyle name="Normal 2 2 24 3" xfId="5722"/>
    <cellStyle name="Normal 2 2 25" xfId="5723"/>
    <cellStyle name="Normal 2 2 25 2" xfId="5724"/>
    <cellStyle name="Normal 2 2 25 2 2" xfId="5725"/>
    <cellStyle name="Normal 2 2 25 3" xfId="5726"/>
    <cellStyle name="Normal 2 2 25 4" xfId="5727"/>
    <cellStyle name="Normal 2 2 26" xfId="5728"/>
    <cellStyle name="Normal 2 2 26 2" xfId="5729"/>
    <cellStyle name="Normal 2 2 26 2 2" xfId="5730"/>
    <cellStyle name="Normal 2 2 26 3" xfId="5731"/>
    <cellStyle name="Normal 2 2 27" xfId="5732"/>
    <cellStyle name="Normal 2 2 27 2" xfId="5733"/>
    <cellStyle name="Normal 2 2 27 2 2" xfId="5734"/>
    <cellStyle name="Normal 2 2 27 3" xfId="5735"/>
    <cellStyle name="Normal 2 2 28" xfId="5736"/>
    <cellStyle name="Normal 2 2 28 2" xfId="5737"/>
    <cellStyle name="Normal 2 2 28 2 2" xfId="5738"/>
    <cellStyle name="Normal 2 2 28 3" xfId="5739"/>
    <cellStyle name="Normal 2 2 29" xfId="5740"/>
    <cellStyle name="Normal 2 2 29 2" xfId="5741"/>
    <cellStyle name="Normal 2 2 29 2 2" xfId="5742"/>
    <cellStyle name="Normal 2 2 29 3" xfId="5743"/>
    <cellStyle name="Normal 2 2 3" xfId="5744"/>
    <cellStyle name="Normal 2 2 3 10" xfId="5745"/>
    <cellStyle name="Normal 2 2 3 11" xfId="5746"/>
    <cellStyle name="Normal 2 2 3 12" xfId="5747"/>
    <cellStyle name="Normal 2 2 3 13" xfId="5748"/>
    <cellStyle name="Normal 2 2 3 14" xfId="5749"/>
    <cellStyle name="Normal 2 2 3 15" xfId="5750"/>
    <cellStyle name="Normal 2 2 3 16" xfId="5751"/>
    <cellStyle name="Normal 2 2 3 17" xfId="5752"/>
    <cellStyle name="Normal 2 2 3 18" xfId="5753"/>
    <cellStyle name="Normal 2 2 3 19" xfId="5754"/>
    <cellStyle name="Normal 2 2 3 2" xfId="5755"/>
    <cellStyle name="Normal 2 2 3 20" xfId="5756"/>
    <cellStyle name="Normal 2 2 3 3" xfId="5757"/>
    <cellStyle name="Normal 2 2 3 4" xfId="5758"/>
    <cellStyle name="Normal 2 2 3 5" xfId="5759"/>
    <cellStyle name="Normal 2 2 3 6" xfId="5760"/>
    <cellStyle name="Normal 2 2 3 7" xfId="5761"/>
    <cellStyle name="Normal 2 2 3 8" xfId="5762"/>
    <cellStyle name="Normal 2 2 3 9" xfId="5763"/>
    <cellStyle name="Normal 2 2 30" xfId="5764"/>
    <cellStyle name="Normal 2 2 30 2" xfId="5765"/>
    <cellStyle name="Normal 2 2 30 2 2" xfId="5766"/>
    <cellStyle name="Normal 2 2 30 3" xfId="5767"/>
    <cellStyle name="Normal 2 2 31" xfId="5768"/>
    <cellStyle name="Normal 2 2 31 2" xfId="5769"/>
    <cellStyle name="Normal 2 2 31 2 2" xfId="5770"/>
    <cellStyle name="Normal 2 2 31 3" xfId="5771"/>
    <cellStyle name="Normal 2 2 32" xfId="5772"/>
    <cellStyle name="Normal 2 2 33" xfId="5773"/>
    <cellStyle name="Normal 2 2 34" xfId="5774"/>
    <cellStyle name="Normal 2 2 35" xfId="5775"/>
    <cellStyle name="Normal 2 2 36" xfId="5776"/>
    <cellStyle name="Normal 2 2 4" xfId="5777"/>
    <cellStyle name="Normal 2 2 4 10" xfId="5778"/>
    <cellStyle name="Normal 2 2 4 11" xfId="5779"/>
    <cellStyle name="Normal 2 2 4 12" xfId="5780"/>
    <cellStyle name="Normal 2 2 4 13" xfId="5781"/>
    <cellStyle name="Normal 2 2 4 14" xfId="5782"/>
    <cellStyle name="Normal 2 2 4 15" xfId="5783"/>
    <cellStyle name="Normal 2 2 4 16" xfId="5784"/>
    <cellStyle name="Normal 2 2 4 17" xfId="5785"/>
    <cellStyle name="Normal 2 2 4 18" xfId="5786"/>
    <cellStyle name="Normal 2 2 4 19" xfId="5787"/>
    <cellStyle name="Normal 2 2 4 2" xfId="5788"/>
    <cellStyle name="Normal 2 2 4 20" xfId="5789"/>
    <cellStyle name="Normal 2 2 4 3" xfId="5790"/>
    <cellStyle name="Normal 2 2 4 4" xfId="5791"/>
    <cellStyle name="Normal 2 2 4 5" xfId="5792"/>
    <cellStyle name="Normal 2 2 4 6" xfId="5793"/>
    <cellStyle name="Normal 2 2 4 7" xfId="5794"/>
    <cellStyle name="Normal 2 2 4 8" xfId="5795"/>
    <cellStyle name="Normal 2 2 4 9" xfId="5796"/>
    <cellStyle name="Normal 2 2 5" xfId="5797"/>
    <cellStyle name="Normal 2 2 5 10" xfId="5798"/>
    <cellStyle name="Normal 2 2 5 11" xfId="5799"/>
    <cellStyle name="Normal 2 2 5 12" xfId="5800"/>
    <cellStyle name="Normal 2 2 5 13" xfId="5801"/>
    <cellStyle name="Normal 2 2 5 14" xfId="5802"/>
    <cellStyle name="Normal 2 2 5 15" xfId="5803"/>
    <cellStyle name="Normal 2 2 5 16" xfId="5804"/>
    <cellStyle name="Normal 2 2 5 17" xfId="5805"/>
    <cellStyle name="Normal 2 2 5 18" xfId="5806"/>
    <cellStyle name="Normal 2 2 5 19" xfId="5807"/>
    <cellStyle name="Normal 2 2 5 2" xfId="5808"/>
    <cellStyle name="Normal 2 2 5 20" xfId="5809"/>
    <cellStyle name="Normal 2 2 5 3" xfId="5810"/>
    <cellStyle name="Normal 2 2 5 4" xfId="5811"/>
    <cellStyle name="Normal 2 2 5 5" xfId="5812"/>
    <cellStyle name="Normal 2 2 5 6" xfId="5813"/>
    <cellStyle name="Normal 2 2 5 7" xfId="5814"/>
    <cellStyle name="Normal 2 2 5 8" xfId="5815"/>
    <cellStyle name="Normal 2 2 5 9" xfId="5816"/>
    <cellStyle name="Normal 2 2 6" xfId="5817"/>
    <cellStyle name="Normal 2 2 6 10" xfId="5818"/>
    <cellStyle name="Normal 2 2 6 11" xfId="5819"/>
    <cellStyle name="Normal 2 2 6 12" xfId="5820"/>
    <cellStyle name="Normal 2 2 6 13" xfId="5821"/>
    <cellStyle name="Normal 2 2 6 14" xfId="5822"/>
    <cellStyle name="Normal 2 2 6 15" xfId="5823"/>
    <cellStyle name="Normal 2 2 6 16" xfId="5824"/>
    <cellStyle name="Normal 2 2 6 17" xfId="5825"/>
    <cellStyle name="Normal 2 2 6 18" xfId="5826"/>
    <cellStyle name="Normal 2 2 6 19" xfId="5827"/>
    <cellStyle name="Normal 2 2 6 2" xfId="5828"/>
    <cellStyle name="Normal 2 2 6 20" xfId="5829"/>
    <cellStyle name="Normal 2 2 6 3" xfId="5830"/>
    <cellStyle name="Normal 2 2 6 4" xfId="5831"/>
    <cellStyle name="Normal 2 2 6 5" xfId="5832"/>
    <cellStyle name="Normal 2 2 6 6" xfId="5833"/>
    <cellStyle name="Normal 2 2 6 7" xfId="5834"/>
    <cellStyle name="Normal 2 2 6 8" xfId="5835"/>
    <cellStyle name="Normal 2 2 6 9" xfId="5836"/>
    <cellStyle name="Normal 2 2 7" xfId="5837"/>
    <cellStyle name="Normal 2 2 7 10" xfId="5838"/>
    <cellStyle name="Normal 2 2 7 11" xfId="5839"/>
    <cellStyle name="Normal 2 2 7 12" xfId="5840"/>
    <cellStyle name="Normal 2 2 7 13" xfId="5841"/>
    <cellStyle name="Normal 2 2 7 14" xfId="5842"/>
    <cellStyle name="Normal 2 2 7 15" xfId="5843"/>
    <cellStyle name="Normal 2 2 7 16" xfId="5844"/>
    <cellStyle name="Normal 2 2 7 17" xfId="5845"/>
    <cellStyle name="Normal 2 2 7 18" xfId="5846"/>
    <cellStyle name="Normal 2 2 7 19" xfId="5847"/>
    <cellStyle name="Normal 2 2 7 2" xfId="5848"/>
    <cellStyle name="Normal 2 2 7 20" xfId="5849"/>
    <cellStyle name="Normal 2 2 7 3" xfId="5850"/>
    <cellStyle name="Normal 2 2 7 4" xfId="5851"/>
    <cellStyle name="Normal 2 2 7 5" xfId="5852"/>
    <cellStyle name="Normal 2 2 7 6" xfId="5853"/>
    <cellStyle name="Normal 2 2 7 7" xfId="5854"/>
    <cellStyle name="Normal 2 2 7 8" xfId="5855"/>
    <cellStyle name="Normal 2 2 7 9" xfId="5856"/>
    <cellStyle name="Normal 2 2 8" xfId="5857"/>
    <cellStyle name="Normal 2 2 8 10" xfId="5858"/>
    <cellStyle name="Normal 2 2 8 11" xfId="5859"/>
    <cellStyle name="Normal 2 2 8 12" xfId="5860"/>
    <cellStyle name="Normal 2 2 8 13" xfId="5861"/>
    <cellStyle name="Normal 2 2 8 14" xfId="5862"/>
    <cellStyle name="Normal 2 2 8 15" xfId="5863"/>
    <cellStyle name="Normal 2 2 8 16" xfId="5864"/>
    <cellStyle name="Normal 2 2 8 17" xfId="5865"/>
    <cellStyle name="Normal 2 2 8 18" xfId="5866"/>
    <cellStyle name="Normal 2 2 8 19" xfId="5867"/>
    <cellStyle name="Normal 2 2 8 2" xfId="5868"/>
    <cellStyle name="Normal 2 2 8 20" xfId="5869"/>
    <cellStyle name="Normal 2 2 8 3" xfId="5870"/>
    <cellStyle name="Normal 2 2 8 4" xfId="5871"/>
    <cellStyle name="Normal 2 2 8 5" xfId="5872"/>
    <cellStyle name="Normal 2 2 8 6" xfId="5873"/>
    <cellStyle name="Normal 2 2 8 7" xfId="5874"/>
    <cellStyle name="Normal 2 2 8 8" xfId="5875"/>
    <cellStyle name="Normal 2 2 8 9" xfId="5876"/>
    <cellStyle name="Normal 2 2 9" xfId="5877"/>
    <cellStyle name="Normal 2 2 9 10" xfId="5878"/>
    <cellStyle name="Normal 2 2 9 11" xfId="5879"/>
    <cellStyle name="Normal 2 2 9 12" xfId="5880"/>
    <cellStyle name="Normal 2 2 9 13" xfId="5881"/>
    <cellStyle name="Normal 2 2 9 14" xfId="5882"/>
    <cellStyle name="Normal 2 2 9 15" xfId="5883"/>
    <cellStyle name="Normal 2 2 9 16" xfId="5884"/>
    <cellStyle name="Normal 2 2 9 17" xfId="5885"/>
    <cellStyle name="Normal 2 2 9 18" xfId="5886"/>
    <cellStyle name="Normal 2 2 9 19" xfId="5887"/>
    <cellStyle name="Normal 2 2 9 2" xfId="5888"/>
    <cellStyle name="Normal 2 2 9 20" xfId="5889"/>
    <cellStyle name="Normal 2 2 9 3" xfId="5890"/>
    <cellStyle name="Normal 2 2 9 4" xfId="5891"/>
    <cellStyle name="Normal 2 2 9 5" xfId="5892"/>
    <cellStyle name="Normal 2 2 9 6" xfId="5893"/>
    <cellStyle name="Normal 2 2 9 7" xfId="5894"/>
    <cellStyle name="Normal 2 2 9 8" xfId="5895"/>
    <cellStyle name="Normal 2 2 9 9" xfId="5896"/>
    <cellStyle name="Normal 2 20" xfId="5897"/>
    <cellStyle name="Normal 2 20 2" xfId="5898"/>
    <cellStyle name="Normal 2 20 2 2" xfId="5899"/>
    <cellStyle name="Normal 2 20 3" xfId="5900"/>
    <cellStyle name="Normal 2 21" xfId="5901"/>
    <cellStyle name="Normal 2 21 2" xfId="5902"/>
    <cellStyle name="Normal 2 21 2 2" xfId="5903"/>
    <cellStyle name="Normal 2 21 3" xfId="5904"/>
    <cellStyle name="Normal 2 22" xfId="5905"/>
    <cellStyle name="Normal 2 22 10" xfId="5906"/>
    <cellStyle name="Normal 2 22 10 2" xfId="5907"/>
    <cellStyle name="Normal 2 22 10 2 2" xfId="5908"/>
    <cellStyle name="Normal 2 22 10 3" xfId="5909"/>
    <cellStyle name="Normal 2 22 11" xfId="5910"/>
    <cellStyle name="Normal 2 22 11 2" xfId="5911"/>
    <cellStyle name="Normal 2 22 11 2 2" xfId="5912"/>
    <cellStyle name="Normal 2 22 11 3" xfId="5913"/>
    <cellStyle name="Normal 2 22 12" xfId="5914"/>
    <cellStyle name="Normal 2 22 12 2" xfId="5915"/>
    <cellStyle name="Normal 2 22 12 2 2" xfId="5916"/>
    <cellStyle name="Normal 2 22 12 3" xfId="5917"/>
    <cellStyle name="Normal 2 22 13" xfId="5918"/>
    <cellStyle name="Normal 2 22 13 2" xfId="5919"/>
    <cellStyle name="Normal 2 22 13 2 2" xfId="5920"/>
    <cellStyle name="Normal 2 22 13 3" xfId="5921"/>
    <cellStyle name="Normal 2 22 14" xfId="5922"/>
    <cellStyle name="Normal 2 22 14 2" xfId="5923"/>
    <cellStyle name="Normal 2 22 14 2 2" xfId="5924"/>
    <cellStyle name="Normal 2 22 14 3" xfId="5925"/>
    <cellStyle name="Normal 2 22 15" xfId="5926"/>
    <cellStyle name="Normal 2 22 15 2" xfId="5927"/>
    <cellStyle name="Normal 2 22 15 2 2" xfId="5928"/>
    <cellStyle name="Normal 2 22 15 3" xfId="5929"/>
    <cellStyle name="Normal 2 22 16" xfId="5930"/>
    <cellStyle name="Normal 2 22 16 2" xfId="5931"/>
    <cellStyle name="Normal 2 22 16 2 2" xfId="5932"/>
    <cellStyle name="Normal 2 22 16 3" xfId="5933"/>
    <cellStyle name="Normal 2 22 17" xfId="5934"/>
    <cellStyle name="Normal 2 22 17 2" xfId="5935"/>
    <cellStyle name="Normal 2 22 17 2 2" xfId="5936"/>
    <cellStyle name="Normal 2 22 17 3" xfId="5937"/>
    <cellStyle name="Normal 2 22 18" xfId="5938"/>
    <cellStyle name="Normal 2 22 18 2" xfId="5939"/>
    <cellStyle name="Normal 2 22 18 2 2" xfId="5940"/>
    <cellStyle name="Normal 2 22 18 3" xfId="5941"/>
    <cellStyle name="Normal 2 22 19" xfId="5942"/>
    <cellStyle name="Normal 2 22 2" xfId="5943"/>
    <cellStyle name="Normal 2 22 20" xfId="5944"/>
    <cellStyle name="Normal 2 22 3" xfId="5945"/>
    <cellStyle name="Normal 2 22 4" xfId="5946"/>
    <cellStyle name="Normal 2 22 5" xfId="5947"/>
    <cellStyle name="Normal 2 22 6" xfId="5948"/>
    <cellStyle name="Normal 2 22 7" xfId="5949"/>
    <cellStyle name="Normal 2 22 8" xfId="5950"/>
    <cellStyle name="Normal 2 22 9" xfId="5951"/>
    <cellStyle name="Normal 2 22 9 2" xfId="5952"/>
    <cellStyle name="Normal 2 22 9 2 2" xfId="5953"/>
    <cellStyle name="Normal 2 22 9 3" xfId="5954"/>
    <cellStyle name="Normal 2 23" xfId="5955"/>
    <cellStyle name="Normal 2 24" xfId="5956"/>
    <cellStyle name="Normal 2 25" xfId="5957"/>
    <cellStyle name="Normal 2 25 2" xfId="5958"/>
    <cellStyle name="Normal 2 25 2 2" xfId="5959"/>
    <cellStyle name="Normal 2 26" xfId="5960"/>
    <cellStyle name="Normal 2 26 2" xfId="5961"/>
    <cellStyle name="Normal 2 27" xfId="5962"/>
    <cellStyle name="Normal 2 27 2" xfId="5963"/>
    <cellStyle name="Normal 2 28" xfId="5964"/>
    <cellStyle name="Normal 2 28 10" xfId="5965"/>
    <cellStyle name="Normal 2 28 10 2" xfId="5966"/>
    <cellStyle name="Normal 2 28 10 2 2" xfId="5967"/>
    <cellStyle name="Normal 2 28 10 3" xfId="5968"/>
    <cellStyle name="Normal 2 28 11" xfId="5969"/>
    <cellStyle name="Normal 2 28 11 2" xfId="5970"/>
    <cellStyle name="Normal 2 28 11 2 2" xfId="5971"/>
    <cellStyle name="Normal 2 28 11 3" xfId="5972"/>
    <cellStyle name="Normal 2 28 2" xfId="5973"/>
    <cellStyle name="Normal 2 28 2 2" xfId="5974"/>
    <cellStyle name="Normal 2 28 2 2 2" xfId="5975"/>
    <cellStyle name="Normal 2 28 2 3" xfId="5976"/>
    <cellStyle name="Normal 2 28 3" xfId="5977"/>
    <cellStyle name="Normal 2 28 3 2" xfId="5978"/>
    <cellStyle name="Normal 2 28 3 2 2" xfId="5979"/>
    <cellStyle name="Normal 2 28 3 3" xfId="5980"/>
    <cellStyle name="Normal 2 28 4" xfId="5981"/>
    <cellStyle name="Normal 2 28 4 2" xfId="5982"/>
    <cellStyle name="Normal 2 28 4 2 2" xfId="5983"/>
    <cellStyle name="Normal 2 28 4 3" xfId="5984"/>
    <cellStyle name="Normal 2 28 5" xfId="5985"/>
    <cellStyle name="Normal 2 28 5 2" xfId="5986"/>
    <cellStyle name="Normal 2 28 5 2 2" xfId="5987"/>
    <cellStyle name="Normal 2 28 5 3" xfId="5988"/>
    <cellStyle name="Normal 2 28 6" xfId="5989"/>
    <cellStyle name="Normal 2 28 6 2" xfId="5990"/>
    <cellStyle name="Normal 2 28 6 2 2" xfId="5991"/>
    <cellStyle name="Normal 2 28 6 3" xfId="5992"/>
    <cellStyle name="Normal 2 28 7" xfId="5993"/>
    <cellStyle name="Normal 2 28 7 2" xfId="5994"/>
    <cellStyle name="Normal 2 28 7 2 2" xfId="5995"/>
    <cellStyle name="Normal 2 28 7 3" xfId="5996"/>
    <cellStyle name="Normal 2 28 8" xfId="5997"/>
    <cellStyle name="Normal 2 28 8 2" xfId="5998"/>
    <cellStyle name="Normal 2 28 8 2 2" xfId="5999"/>
    <cellStyle name="Normal 2 28 8 3" xfId="6000"/>
    <cellStyle name="Normal 2 28 9" xfId="6001"/>
    <cellStyle name="Normal 2 28 9 2" xfId="6002"/>
    <cellStyle name="Normal 2 28 9 2 2" xfId="6003"/>
    <cellStyle name="Normal 2 28 9 3" xfId="6004"/>
    <cellStyle name="Normal 2 29" xfId="6005"/>
    <cellStyle name="Normal 2 29 10" xfId="6006"/>
    <cellStyle name="Normal 2 29 10 2" xfId="6007"/>
    <cellStyle name="Normal 2 29 10 2 2" xfId="6008"/>
    <cellStyle name="Normal 2 29 10 3" xfId="6009"/>
    <cellStyle name="Normal 2 29 11" xfId="6010"/>
    <cellStyle name="Normal 2 29 11 2" xfId="6011"/>
    <cellStyle name="Normal 2 29 11 2 2" xfId="6012"/>
    <cellStyle name="Normal 2 29 11 3" xfId="6013"/>
    <cellStyle name="Normal 2 29 2" xfId="6014"/>
    <cellStyle name="Normal 2 29 2 2" xfId="6015"/>
    <cellStyle name="Normal 2 29 2 2 2" xfId="6016"/>
    <cellStyle name="Normal 2 29 2 3" xfId="6017"/>
    <cellStyle name="Normal 2 29 3" xfId="6018"/>
    <cellStyle name="Normal 2 29 3 2" xfId="6019"/>
    <cellStyle name="Normal 2 29 3 2 2" xfId="6020"/>
    <cellStyle name="Normal 2 29 3 3" xfId="6021"/>
    <cellStyle name="Normal 2 29 4" xfId="6022"/>
    <cellStyle name="Normal 2 29 4 2" xfId="6023"/>
    <cellStyle name="Normal 2 29 4 2 2" xfId="6024"/>
    <cellStyle name="Normal 2 29 4 3" xfId="6025"/>
    <cellStyle name="Normal 2 29 5" xfId="6026"/>
    <cellStyle name="Normal 2 29 5 2" xfId="6027"/>
    <cellStyle name="Normal 2 29 5 2 2" xfId="6028"/>
    <cellStyle name="Normal 2 29 5 3" xfId="6029"/>
    <cellStyle name="Normal 2 29 6" xfId="6030"/>
    <cellStyle name="Normal 2 29 6 2" xfId="6031"/>
    <cellStyle name="Normal 2 29 6 2 2" xfId="6032"/>
    <cellStyle name="Normal 2 29 6 3" xfId="6033"/>
    <cellStyle name="Normal 2 29 7" xfId="6034"/>
    <cellStyle name="Normal 2 29 7 2" xfId="6035"/>
    <cellStyle name="Normal 2 29 7 2 2" xfId="6036"/>
    <cellStyle name="Normal 2 29 7 3" xfId="6037"/>
    <cellStyle name="Normal 2 29 8" xfId="6038"/>
    <cellStyle name="Normal 2 29 8 2" xfId="6039"/>
    <cellStyle name="Normal 2 29 8 2 2" xfId="6040"/>
    <cellStyle name="Normal 2 29 8 3" xfId="6041"/>
    <cellStyle name="Normal 2 29 9" xfId="6042"/>
    <cellStyle name="Normal 2 29 9 2" xfId="6043"/>
    <cellStyle name="Normal 2 29 9 2 2" xfId="6044"/>
    <cellStyle name="Normal 2 29 9 3" xfId="6045"/>
    <cellStyle name="Normal 2 3 10" xfId="6046"/>
    <cellStyle name="Normal 2 3 11" xfId="6047"/>
    <cellStyle name="Normal 2 3 12" xfId="6048"/>
    <cellStyle name="Normal 2 3 13" xfId="6049"/>
    <cellStyle name="Normal 2 3 14" xfId="6050"/>
    <cellStyle name="Normal 2 3 15" xfId="6051"/>
    <cellStyle name="Normal 2 3 16" xfId="6052"/>
    <cellStyle name="Normal 2 3 17" xfId="6053"/>
    <cellStyle name="Normal 2 3 18" xfId="6054"/>
    <cellStyle name="Normal 2 3 19" xfId="6055"/>
    <cellStyle name="Normal 2 3 2" xfId="6056"/>
    <cellStyle name="Normal 2 3 2 10" xfId="6057"/>
    <cellStyle name="Normal 2 3 2 10 2" xfId="6058"/>
    <cellStyle name="Normal 2 3 2 10 2 2" xfId="6059"/>
    <cellStyle name="Normal 2 3 2 10 3" xfId="6060"/>
    <cellStyle name="Normal 2 3 2 11" xfId="6061"/>
    <cellStyle name="Normal 2 3 2 11 2" xfId="6062"/>
    <cellStyle name="Normal 2 3 2 11 2 2" xfId="6063"/>
    <cellStyle name="Normal 2 3 2 11 3" xfId="6064"/>
    <cellStyle name="Normal 2 3 2 12" xfId="6065"/>
    <cellStyle name="Normal 2 3 2 12 2" xfId="6066"/>
    <cellStyle name="Normal 2 3 2 12 2 2" xfId="6067"/>
    <cellStyle name="Normal 2 3 2 12 3" xfId="6068"/>
    <cellStyle name="Normal 2 3 2 13" xfId="6069"/>
    <cellStyle name="Normal 2 3 2 13 2" xfId="6070"/>
    <cellStyle name="Normal 2 3 2 13 2 2" xfId="6071"/>
    <cellStyle name="Normal 2 3 2 13 3" xfId="6072"/>
    <cellStyle name="Normal 2 3 2 14" xfId="6073"/>
    <cellStyle name="Normal 2 3 2 14 2" xfId="6074"/>
    <cellStyle name="Normal 2 3 2 14 2 2" xfId="6075"/>
    <cellStyle name="Normal 2 3 2 14 3" xfId="6076"/>
    <cellStyle name="Normal 2 3 2 15" xfId="6077"/>
    <cellStyle name="Normal 2 3 2 15 2" xfId="6078"/>
    <cellStyle name="Normal 2 3 2 15 2 2" xfId="6079"/>
    <cellStyle name="Normal 2 3 2 15 3" xfId="6080"/>
    <cellStyle name="Normal 2 3 2 16" xfId="6081"/>
    <cellStyle name="Normal 2 3 2 16 2" xfId="6082"/>
    <cellStyle name="Normal 2 3 2 16 2 2" xfId="6083"/>
    <cellStyle name="Normal 2 3 2 16 3" xfId="6084"/>
    <cellStyle name="Normal 2 3 2 17" xfId="6085"/>
    <cellStyle name="Normal 2 3 2 17 2" xfId="6086"/>
    <cellStyle name="Normal 2 3 2 17 2 2" xfId="6087"/>
    <cellStyle name="Normal 2 3 2 17 3" xfId="6088"/>
    <cellStyle name="Normal 2 3 2 18" xfId="6089"/>
    <cellStyle name="Normal 2 3 2 18 2" xfId="6090"/>
    <cellStyle name="Normal 2 3 2 18 2 2" xfId="6091"/>
    <cellStyle name="Normal 2 3 2 18 3" xfId="6092"/>
    <cellStyle name="Normal 2 3 2 2" xfId="6093"/>
    <cellStyle name="Normal 2 3 2 2 10" xfId="6094"/>
    <cellStyle name="Normal 2 3 2 2 10 2" xfId="6095"/>
    <cellStyle name="Normal 2 3 2 2 10 2 2" xfId="6096"/>
    <cellStyle name="Normal 2 3 2 2 10 3" xfId="6097"/>
    <cellStyle name="Normal 2 3 2 2 11" xfId="6098"/>
    <cellStyle name="Normal 2 3 2 2 11 2" xfId="6099"/>
    <cellStyle name="Normal 2 3 2 2 11 2 2" xfId="6100"/>
    <cellStyle name="Normal 2 3 2 2 11 3" xfId="6101"/>
    <cellStyle name="Normal 2 3 2 2 12" xfId="6102"/>
    <cellStyle name="Normal 2 3 2 2 12 2" xfId="6103"/>
    <cellStyle name="Normal 2 3 2 2 13" xfId="6104"/>
    <cellStyle name="Normal 2 3 2 2 2" xfId="6105"/>
    <cellStyle name="Normal 2 3 2 2 2 2" xfId="6106"/>
    <cellStyle name="Normal 2 3 2 2 2 2 2" xfId="6107"/>
    <cellStyle name="Normal 2 3 2 2 2 3" xfId="6108"/>
    <cellStyle name="Normal 2 3 2 2 3" xfId="6109"/>
    <cellStyle name="Normal 2 3 2 2 3 2" xfId="6110"/>
    <cellStyle name="Normal 2 3 2 2 3 2 2" xfId="6111"/>
    <cellStyle name="Normal 2 3 2 2 3 3" xfId="6112"/>
    <cellStyle name="Normal 2 3 2 2 4" xfId="6113"/>
    <cellStyle name="Normal 2 3 2 2 4 2" xfId="6114"/>
    <cellStyle name="Normal 2 3 2 2 4 2 2" xfId="6115"/>
    <cellStyle name="Normal 2 3 2 2 4 3" xfId="6116"/>
    <cellStyle name="Normal 2 3 2 2 5" xfId="6117"/>
    <cellStyle name="Normal 2 3 2 2 5 2" xfId="6118"/>
    <cellStyle name="Normal 2 3 2 2 5 2 2" xfId="6119"/>
    <cellStyle name="Normal 2 3 2 2 5 3" xfId="6120"/>
    <cellStyle name="Normal 2 3 2 2 6" xfId="6121"/>
    <cellStyle name="Normal 2 3 2 2 6 2" xfId="6122"/>
    <cellStyle name="Normal 2 3 2 2 6 2 2" xfId="6123"/>
    <cellStyle name="Normal 2 3 2 2 6 3" xfId="6124"/>
    <cellStyle name="Normal 2 3 2 2 7" xfId="6125"/>
    <cellStyle name="Normal 2 3 2 2 7 2" xfId="6126"/>
    <cellStyle name="Normal 2 3 2 2 7 2 2" xfId="6127"/>
    <cellStyle name="Normal 2 3 2 2 7 3" xfId="6128"/>
    <cellStyle name="Normal 2 3 2 2 8" xfId="6129"/>
    <cellStyle name="Normal 2 3 2 2 8 2" xfId="6130"/>
    <cellStyle name="Normal 2 3 2 2 8 2 2" xfId="6131"/>
    <cellStyle name="Normal 2 3 2 2 8 3" xfId="6132"/>
    <cellStyle name="Normal 2 3 2 2 9" xfId="6133"/>
    <cellStyle name="Normal 2 3 2 2 9 2" xfId="6134"/>
    <cellStyle name="Normal 2 3 2 2 9 2 2" xfId="6135"/>
    <cellStyle name="Normal 2 3 2 2 9 3" xfId="6136"/>
    <cellStyle name="Normal 2 3 2 3" xfId="6137"/>
    <cellStyle name="Normal 2 3 2 3 10" xfId="6138"/>
    <cellStyle name="Normal 2 3 2 3 10 2" xfId="6139"/>
    <cellStyle name="Normal 2 3 2 3 10 2 2" xfId="6140"/>
    <cellStyle name="Normal 2 3 2 3 10 3" xfId="6141"/>
    <cellStyle name="Normal 2 3 2 3 11" xfId="6142"/>
    <cellStyle name="Normal 2 3 2 3 11 2" xfId="6143"/>
    <cellStyle name="Normal 2 3 2 3 11 2 2" xfId="6144"/>
    <cellStyle name="Normal 2 3 2 3 11 3" xfId="6145"/>
    <cellStyle name="Normal 2 3 2 3 12" xfId="6146"/>
    <cellStyle name="Normal 2 3 2 3 12 2" xfId="6147"/>
    <cellStyle name="Normal 2 3 2 3 13" xfId="6148"/>
    <cellStyle name="Normal 2 3 2 3 2" xfId="6149"/>
    <cellStyle name="Normal 2 3 2 3 2 2" xfId="6150"/>
    <cellStyle name="Normal 2 3 2 3 2 2 2" xfId="6151"/>
    <cellStyle name="Normal 2 3 2 3 2 3" xfId="6152"/>
    <cellStyle name="Normal 2 3 2 3 3" xfId="6153"/>
    <cellStyle name="Normal 2 3 2 3 3 2" xfId="6154"/>
    <cellStyle name="Normal 2 3 2 3 3 2 2" xfId="6155"/>
    <cellStyle name="Normal 2 3 2 3 3 3" xfId="6156"/>
    <cellStyle name="Normal 2 3 2 3 4" xfId="6157"/>
    <cellStyle name="Normal 2 3 2 3 4 2" xfId="6158"/>
    <cellStyle name="Normal 2 3 2 3 4 2 2" xfId="6159"/>
    <cellStyle name="Normal 2 3 2 3 4 3" xfId="6160"/>
    <cellStyle name="Normal 2 3 2 3 5" xfId="6161"/>
    <cellStyle name="Normal 2 3 2 3 5 2" xfId="6162"/>
    <cellStyle name="Normal 2 3 2 3 5 2 2" xfId="6163"/>
    <cellStyle name="Normal 2 3 2 3 5 3" xfId="6164"/>
    <cellStyle name="Normal 2 3 2 3 6" xfId="6165"/>
    <cellStyle name="Normal 2 3 2 3 6 2" xfId="6166"/>
    <cellStyle name="Normal 2 3 2 3 6 2 2" xfId="6167"/>
    <cellStyle name="Normal 2 3 2 3 6 3" xfId="6168"/>
    <cellStyle name="Normal 2 3 2 3 7" xfId="6169"/>
    <cellStyle name="Normal 2 3 2 3 7 2" xfId="6170"/>
    <cellStyle name="Normal 2 3 2 3 7 2 2" xfId="6171"/>
    <cellStyle name="Normal 2 3 2 3 7 3" xfId="6172"/>
    <cellStyle name="Normal 2 3 2 3 8" xfId="6173"/>
    <cellStyle name="Normal 2 3 2 3 8 2" xfId="6174"/>
    <cellStyle name="Normal 2 3 2 3 8 2 2" xfId="6175"/>
    <cellStyle name="Normal 2 3 2 3 8 3" xfId="6176"/>
    <cellStyle name="Normal 2 3 2 3 9" xfId="6177"/>
    <cellStyle name="Normal 2 3 2 3 9 2" xfId="6178"/>
    <cellStyle name="Normal 2 3 2 3 9 2 2" xfId="6179"/>
    <cellStyle name="Normal 2 3 2 3 9 3" xfId="6180"/>
    <cellStyle name="Normal 2 3 2 4" xfId="6181"/>
    <cellStyle name="Normal 2 3 2 4 10" xfId="6182"/>
    <cellStyle name="Normal 2 3 2 4 10 2" xfId="6183"/>
    <cellStyle name="Normal 2 3 2 4 10 2 2" xfId="6184"/>
    <cellStyle name="Normal 2 3 2 4 10 3" xfId="6185"/>
    <cellStyle name="Normal 2 3 2 4 11" xfId="6186"/>
    <cellStyle name="Normal 2 3 2 4 11 2" xfId="6187"/>
    <cellStyle name="Normal 2 3 2 4 11 2 2" xfId="6188"/>
    <cellStyle name="Normal 2 3 2 4 11 3" xfId="6189"/>
    <cellStyle name="Normal 2 3 2 4 12" xfId="6190"/>
    <cellStyle name="Normal 2 3 2 4 12 2" xfId="6191"/>
    <cellStyle name="Normal 2 3 2 4 13" xfId="6192"/>
    <cellStyle name="Normal 2 3 2 4 2" xfId="6193"/>
    <cellStyle name="Normal 2 3 2 4 2 2" xfId="6194"/>
    <cellStyle name="Normal 2 3 2 4 2 2 2" xfId="6195"/>
    <cellStyle name="Normal 2 3 2 4 2 3" xfId="6196"/>
    <cellStyle name="Normal 2 3 2 4 3" xfId="6197"/>
    <cellStyle name="Normal 2 3 2 4 3 2" xfId="6198"/>
    <cellStyle name="Normal 2 3 2 4 3 2 2" xfId="6199"/>
    <cellStyle name="Normal 2 3 2 4 3 3" xfId="6200"/>
    <cellStyle name="Normal 2 3 2 4 4" xfId="6201"/>
    <cellStyle name="Normal 2 3 2 4 4 2" xfId="6202"/>
    <cellStyle name="Normal 2 3 2 4 4 2 2" xfId="6203"/>
    <cellStyle name="Normal 2 3 2 4 4 3" xfId="6204"/>
    <cellStyle name="Normal 2 3 2 4 5" xfId="6205"/>
    <cellStyle name="Normal 2 3 2 4 5 2" xfId="6206"/>
    <cellStyle name="Normal 2 3 2 4 5 2 2" xfId="6207"/>
    <cellStyle name="Normal 2 3 2 4 5 3" xfId="6208"/>
    <cellStyle name="Normal 2 3 2 4 6" xfId="6209"/>
    <cellStyle name="Normal 2 3 2 4 6 2" xfId="6210"/>
    <cellStyle name="Normal 2 3 2 4 6 2 2" xfId="6211"/>
    <cellStyle name="Normal 2 3 2 4 6 3" xfId="6212"/>
    <cellStyle name="Normal 2 3 2 4 7" xfId="6213"/>
    <cellStyle name="Normal 2 3 2 4 7 2" xfId="6214"/>
    <cellStyle name="Normal 2 3 2 4 7 2 2" xfId="6215"/>
    <cellStyle name="Normal 2 3 2 4 7 3" xfId="6216"/>
    <cellStyle name="Normal 2 3 2 4 8" xfId="6217"/>
    <cellStyle name="Normal 2 3 2 4 8 2" xfId="6218"/>
    <cellStyle name="Normal 2 3 2 4 8 2 2" xfId="6219"/>
    <cellStyle name="Normal 2 3 2 4 8 3" xfId="6220"/>
    <cellStyle name="Normal 2 3 2 4 9" xfId="6221"/>
    <cellStyle name="Normal 2 3 2 4 9 2" xfId="6222"/>
    <cellStyle name="Normal 2 3 2 4 9 2 2" xfId="6223"/>
    <cellStyle name="Normal 2 3 2 4 9 3" xfId="6224"/>
    <cellStyle name="Normal 2 3 2 5" xfId="6225"/>
    <cellStyle name="Normal 2 3 2 5 10" xfId="6226"/>
    <cellStyle name="Normal 2 3 2 5 10 2" xfId="6227"/>
    <cellStyle name="Normal 2 3 2 5 10 2 2" xfId="6228"/>
    <cellStyle name="Normal 2 3 2 5 10 3" xfId="6229"/>
    <cellStyle name="Normal 2 3 2 5 11" xfId="6230"/>
    <cellStyle name="Normal 2 3 2 5 11 2" xfId="6231"/>
    <cellStyle name="Normal 2 3 2 5 11 2 2" xfId="6232"/>
    <cellStyle name="Normal 2 3 2 5 11 3" xfId="6233"/>
    <cellStyle name="Normal 2 3 2 5 12" xfId="6234"/>
    <cellStyle name="Normal 2 3 2 5 12 2" xfId="6235"/>
    <cellStyle name="Normal 2 3 2 5 13" xfId="6236"/>
    <cellStyle name="Normal 2 3 2 5 2" xfId="6237"/>
    <cellStyle name="Normal 2 3 2 5 2 2" xfId="6238"/>
    <cellStyle name="Normal 2 3 2 5 2 2 2" xfId="6239"/>
    <cellStyle name="Normal 2 3 2 5 2 3" xfId="6240"/>
    <cellStyle name="Normal 2 3 2 5 3" xfId="6241"/>
    <cellStyle name="Normal 2 3 2 5 3 2" xfId="6242"/>
    <cellStyle name="Normal 2 3 2 5 3 2 2" xfId="6243"/>
    <cellStyle name="Normal 2 3 2 5 3 3" xfId="6244"/>
    <cellStyle name="Normal 2 3 2 5 4" xfId="6245"/>
    <cellStyle name="Normal 2 3 2 5 4 2" xfId="6246"/>
    <cellStyle name="Normal 2 3 2 5 4 2 2" xfId="6247"/>
    <cellStyle name="Normal 2 3 2 5 4 3" xfId="6248"/>
    <cellStyle name="Normal 2 3 2 5 5" xfId="6249"/>
    <cellStyle name="Normal 2 3 2 5 5 2" xfId="6250"/>
    <cellStyle name="Normal 2 3 2 5 5 2 2" xfId="6251"/>
    <cellStyle name="Normal 2 3 2 5 5 3" xfId="6252"/>
    <cellStyle name="Normal 2 3 2 5 6" xfId="6253"/>
    <cellStyle name="Normal 2 3 2 5 6 2" xfId="6254"/>
    <cellStyle name="Normal 2 3 2 5 6 2 2" xfId="6255"/>
    <cellStyle name="Normal 2 3 2 5 6 3" xfId="6256"/>
    <cellStyle name="Normal 2 3 2 5 7" xfId="6257"/>
    <cellStyle name="Normal 2 3 2 5 7 2" xfId="6258"/>
    <cellStyle name="Normal 2 3 2 5 7 2 2" xfId="6259"/>
    <cellStyle name="Normal 2 3 2 5 7 3" xfId="6260"/>
    <cellStyle name="Normal 2 3 2 5 8" xfId="6261"/>
    <cellStyle name="Normal 2 3 2 5 8 2" xfId="6262"/>
    <cellStyle name="Normal 2 3 2 5 8 2 2" xfId="6263"/>
    <cellStyle name="Normal 2 3 2 5 8 3" xfId="6264"/>
    <cellStyle name="Normal 2 3 2 5 9" xfId="6265"/>
    <cellStyle name="Normal 2 3 2 5 9 2" xfId="6266"/>
    <cellStyle name="Normal 2 3 2 5 9 2 2" xfId="6267"/>
    <cellStyle name="Normal 2 3 2 5 9 3" xfId="6268"/>
    <cellStyle name="Normal 2 3 2 6" xfId="6269"/>
    <cellStyle name="Normal 2 3 2 6 10" xfId="6270"/>
    <cellStyle name="Normal 2 3 2 6 10 2" xfId="6271"/>
    <cellStyle name="Normal 2 3 2 6 10 2 2" xfId="6272"/>
    <cellStyle name="Normal 2 3 2 6 10 3" xfId="6273"/>
    <cellStyle name="Normal 2 3 2 6 11" xfId="6274"/>
    <cellStyle name="Normal 2 3 2 6 11 2" xfId="6275"/>
    <cellStyle name="Normal 2 3 2 6 11 2 2" xfId="6276"/>
    <cellStyle name="Normal 2 3 2 6 11 3" xfId="6277"/>
    <cellStyle name="Normal 2 3 2 6 12" xfId="6278"/>
    <cellStyle name="Normal 2 3 2 6 12 2" xfId="6279"/>
    <cellStyle name="Normal 2 3 2 6 13" xfId="6280"/>
    <cellStyle name="Normal 2 3 2 6 2" xfId="6281"/>
    <cellStyle name="Normal 2 3 2 6 2 2" xfId="6282"/>
    <cellStyle name="Normal 2 3 2 6 2 2 2" xfId="6283"/>
    <cellStyle name="Normal 2 3 2 6 2 3" xfId="6284"/>
    <cellStyle name="Normal 2 3 2 6 3" xfId="6285"/>
    <cellStyle name="Normal 2 3 2 6 3 2" xfId="6286"/>
    <cellStyle name="Normal 2 3 2 6 3 2 2" xfId="6287"/>
    <cellStyle name="Normal 2 3 2 6 3 3" xfId="6288"/>
    <cellStyle name="Normal 2 3 2 6 4" xfId="6289"/>
    <cellStyle name="Normal 2 3 2 6 4 2" xfId="6290"/>
    <cellStyle name="Normal 2 3 2 6 4 2 2" xfId="6291"/>
    <cellStyle name="Normal 2 3 2 6 4 3" xfId="6292"/>
    <cellStyle name="Normal 2 3 2 6 5" xfId="6293"/>
    <cellStyle name="Normal 2 3 2 6 5 2" xfId="6294"/>
    <cellStyle name="Normal 2 3 2 6 5 2 2" xfId="6295"/>
    <cellStyle name="Normal 2 3 2 6 5 3" xfId="6296"/>
    <cellStyle name="Normal 2 3 2 6 6" xfId="6297"/>
    <cellStyle name="Normal 2 3 2 6 6 2" xfId="6298"/>
    <cellStyle name="Normal 2 3 2 6 6 2 2" xfId="6299"/>
    <cellStyle name="Normal 2 3 2 6 6 3" xfId="6300"/>
    <cellStyle name="Normal 2 3 2 6 7" xfId="6301"/>
    <cellStyle name="Normal 2 3 2 6 7 2" xfId="6302"/>
    <cellStyle name="Normal 2 3 2 6 7 2 2" xfId="6303"/>
    <cellStyle name="Normal 2 3 2 6 7 3" xfId="6304"/>
    <cellStyle name="Normal 2 3 2 6 8" xfId="6305"/>
    <cellStyle name="Normal 2 3 2 6 8 2" xfId="6306"/>
    <cellStyle name="Normal 2 3 2 6 8 2 2" xfId="6307"/>
    <cellStyle name="Normal 2 3 2 6 8 3" xfId="6308"/>
    <cellStyle name="Normal 2 3 2 6 9" xfId="6309"/>
    <cellStyle name="Normal 2 3 2 6 9 2" xfId="6310"/>
    <cellStyle name="Normal 2 3 2 6 9 2 2" xfId="6311"/>
    <cellStyle name="Normal 2 3 2 6 9 3" xfId="6312"/>
    <cellStyle name="Normal 2 3 2 7" xfId="6313"/>
    <cellStyle name="Normal 2 3 2 7 10" xfId="6314"/>
    <cellStyle name="Normal 2 3 2 7 10 2" xfId="6315"/>
    <cellStyle name="Normal 2 3 2 7 10 2 2" xfId="6316"/>
    <cellStyle name="Normal 2 3 2 7 10 3" xfId="6317"/>
    <cellStyle name="Normal 2 3 2 7 11" xfId="6318"/>
    <cellStyle name="Normal 2 3 2 7 11 2" xfId="6319"/>
    <cellStyle name="Normal 2 3 2 7 11 2 2" xfId="6320"/>
    <cellStyle name="Normal 2 3 2 7 11 3" xfId="6321"/>
    <cellStyle name="Normal 2 3 2 7 12" xfId="6322"/>
    <cellStyle name="Normal 2 3 2 7 12 2" xfId="6323"/>
    <cellStyle name="Normal 2 3 2 7 13" xfId="6324"/>
    <cellStyle name="Normal 2 3 2 7 2" xfId="6325"/>
    <cellStyle name="Normal 2 3 2 7 2 2" xfId="6326"/>
    <cellStyle name="Normal 2 3 2 7 2 2 2" xfId="6327"/>
    <cellStyle name="Normal 2 3 2 7 2 3" xfId="6328"/>
    <cellStyle name="Normal 2 3 2 7 3" xfId="6329"/>
    <cellStyle name="Normal 2 3 2 7 3 2" xfId="6330"/>
    <cellStyle name="Normal 2 3 2 7 3 2 2" xfId="6331"/>
    <cellStyle name="Normal 2 3 2 7 3 3" xfId="6332"/>
    <cellStyle name="Normal 2 3 2 7 4" xfId="6333"/>
    <cellStyle name="Normal 2 3 2 7 4 2" xfId="6334"/>
    <cellStyle name="Normal 2 3 2 7 4 2 2" xfId="6335"/>
    <cellStyle name="Normal 2 3 2 7 4 3" xfId="6336"/>
    <cellStyle name="Normal 2 3 2 7 5" xfId="6337"/>
    <cellStyle name="Normal 2 3 2 7 5 2" xfId="6338"/>
    <cellStyle name="Normal 2 3 2 7 5 2 2" xfId="6339"/>
    <cellStyle name="Normal 2 3 2 7 5 3" xfId="6340"/>
    <cellStyle name="Normal 2 3 2 7 6" xfId="6341"/>
    <cellStyle name="Normal 2 3 2 7 6 2" xfId="6342"/>
    <cellStyle name="Normal 2 3 2 7 6 2 2" xfId="6343"/>
    <cellStyle name="Normal 2 3 2 7 6 3" xfId="6344"/>
    <cellStyle name="Normal 2 3 2 7 7" xfId="6345"/>
    <cellStyle name="Normal 2 3 2 7 7 2" xfId="6346"/>
    <cellStyle name="Normal 2 3 2 7 7 2 2" xfId="6347"/>
    <cellStyle name="Normal 2 3 2 7 7 3" xfId="6348"/>
    <cellStyle name="Normal 2 3 2 7 8" xfId="6349"/>
    <cellStyle name="Normal 2 3 2 7 8 2" xfId="6350"/>
    <cellStyle name="Normal 2 3 2 7 8 2 2" xfId="6351"/>
    <cellStyle name="Normal 2 3 2 7 8 3" xfId="6352"/>
    <cellStyle name="Normal 2 3 2 7 9" xfId="6353"/>
    <cellStyle name="Normal 2 3 2 7 9 2" xfId="6354"/>
    <cellStyle name="Normal 2 3 2 7 9 2 2" xfId="6355"/>
    <cellStyle name="Normal 2 3 2 7 9 3" xfId="6356"/>
    <cellStyle name="Normal 2 3 2 8" xfId="6357"/>
    <cellStyle name="Normal 2 3 2 8 10" xfId="6358"/>
    <cellStyle name="Normal 2 3 2 8 10 2" xfId="6359"/>
    <cellStyle name="Normal 2 3 2 8 10 2 2" xfId="6360"/>
    <cellStyle name="Normal 2 3 2 8 10 3" xfId="6361"/>
    <cellStyle name="Normal 2 3 2 8 11" xfId="6362"/>
    <cellStyle name="Normal 2 3 2 8 11 2" xfId="6363"/>
    <cellStyle name="Normal 2 3 2 8 11 2 2" xfId="6364"/>
    <cellStyle name="Normal 2 3 2 8 11 3" xfId="6365"/>
    <cellStyle name="Normal 2 3 2 8 12" xfId="6366"/>
    <cellStyle name="Normal 2 3 2 8 12 2" xfId="6367"/>
    <cellStyle name="Normal 2 3 2 8 13" xfId="6368"/>
    <cellStyle name="Normal 2 3 2 8 2" xfId="6369"/>
    <cellStyle name="Normal 2 3 2 8 2 2" xfId="6370"/>
    <cellStyle name="Normal 2 3 2 8 2 2 2" xfId="6371"/>
    <cellStyle name="Normal 2 3 2 8 2 3" xfId="6372"/>
    <cellStyle name="Normal 2 3 2 8 3" xfId="6373"/>
    <cellStyle name="Normal 2 3 2 8 3 2" xfId="6374"/>
    <cellStyle name="Normal 2 3 2 8 3 2 2" xfId="6375"/>
    <cellStyle name="Normal 2 3 2 8 3 3" xfId="6376"/>
    <cellStyle name="Normal 2 3 2 8 4" xfId="6377"/>
    <cellStyle name="Normal 2 3 2 8 4 2" xfId="6378"/>
    <cellStyle name="Normal 2 3 2 8 4 2 2" xfId="6379"/>
    <cellStyle name="Normal 2 3 2 8 4 3" xfId="6380"/>
    <cellStyle name="Normal 2 3 2 8 5" xfId="6381"/>
    <cellStyle name="Normal 2 3 2 8 5 2" xfId="6382"/>
    <cellStyle name="Normal 2 3 2 8 5 2 2" xfId="6383"/>
    <cellStyle name="Normal 2 3 2 8 5 3" xfId="6384"/>
    <cellStyle name="Normal 2 3 2 8 6" xfId="6385"/>
    <cellStyle name="Normal 2 3 2 8 6 2" xfId="6386"/>
    <cellStyle name="Normal 2 3 2 8 6 2 2" xfId="6387"/>
    <cellStyle name="Normal 2 3 2 8 6 3" xfId="6388"/>
    <cellStyle name="Normal 2 3 2 8 7" xfId="6389"/>
    <cellStyle name="Normal 2 3 2 8 7 2" xfId="6390"/>
    <cellStyle name="Normal 2 3 2 8 7 2 2" xfId="6391"/>
    <cellStyle name="Normal 2 3 2 8 7 3" xfId="6392"/>
    <cellStyle name="Normal 2 3 2 8 8" xfId="6393"/>
    <cellStyle name="Normal 2 3 2 8 8 2" xfId="6394"/>
    <cellStyle name="Normal 2 3 2 8 8 2 2" xfId="6395"/>
    <cellStyle name="Normal 2 3 2 8 8 3" xfId="6396"/>
    <cellStyle name="Normal 2 3 2 8 9" xfId="6397"/>
    <cellStyle name="Normal 2 3 2 8 9 2" xfId="6398"/>
    <cellStyle name="Normal 2 3 2 8 9 2 2" xfId="6399"/>
    <cellStyle name="Normal 2 3 2 8 9 3" xfId="6400"/>
    <cellStyle name="Normal 2 3 2 9" xfId="6401"/>
    <cellStyle name="Normal 2 3 2 9 2" xfId="6402"/>
    <cellStyle name="Normal 2 3 2 9 2 2" xfId="6403"/>
    <cellStyle name="Normal 2 3 2 9 3" xfId="6404"/>
    <cellStyle name="Normal 2 3 20" xfId="6405"/>
    <cellStyle name="Normal 2 3 21" xfId="6406"/>
    <cellStyle name="Normal 2 3 22" xfId="6407"/>
    <cellStyle name="Normal 2 3 3" xfId="6408"/>
    <cellStyle name="Normal 2 3 4" xfId="6409"/>
    <cellStyle name="Normal 2 3 5" xfId="6410"/>
    <cellStyle name="Normal 2 3 6" xfId="6411"/>
    <cellStyle name="Normal 2 3 7" xfId="6412"/>
    <cellStyle name="Normal 2 3 8" xfId="6413"/>
    <cellStyle name="Normal 2 3 9" xfId="6414"/>
    <cellStyle name="Normal 2 30" xfId="6415"/>
    <cellStyle name="Normal 2 30 10" xfId="6416"/>
    <cellStyle name="Normal 2 30 10 2" xfId="6417"/>
    <cellStyle name="Normal 2 30 10 2 2" xfId="6418"/>
    <cellStyle name="Normal 2 30 10 3" xfId="6419"/>
    <cellStyle name="Normal 2 30 11" xfId="6420"/>
    <cellStyle name="Normal 2 30 11 2" xfId="6421"/>
    <cellStyle name="Normal 2 30 11 2 2" xfId="6422"/>
    <cellStyle name="Normal 2 30 11 3" xfId="6423"/>
    <cellStyle name="Normal 2 30 2" xfId="6424"/>
    <cellStyle name="Normal 2 30 2 2" xfId="6425"/>
    <cellStyle name="Normal 2 30 2 2 2" xfId="6426"/>
    <cellStyle name="Normal 2 30 2 3" xfId="6427"/>
    <cellStyle name="Normal 2 30 3" xfId="6428"/>
    <cellStyle name="Normal 2 30 3 2" xfId="6429"/>
    <cellStyle name="Normal 2 30 3 2 2" xfId="6430"/>
    <cellStyle name="Normal 2 30 3 3" xfId="6431"/>
    <cellStyle name="Normal 2 30 4" xfId="6432"/>
    <cellStyle name="Normal 2 30 4 2" xfId="6433"/>
    <cellStyle name="Normal 2 30 4 2 2" xfId="6434"/>
    <cellStyle name="Normal 2 30 4 3" xfId="6435"/>
    <cellStyle name="Normal 2 30 5" xfId="6436"/>
    <cellStyle name="Normal 2 30 5 2" xfId="6437"/>
    <cellStyle name="Normal 2 30 5 2 2" xfId="6438"/>
    <cellStyle name="Normal 2 30 5 3" xfId="6439"/>
    <cellStyle name="Normal 2 30 6" xfId="6440"/>
    <cellStyle name="Normal 2 30 6 2" xfId="6441"/>
    <cellStyle name="Normal 2 30 6 2 2" xfId="6442"/>
    <cellStyle name="Normal 2 30 6 3" xfId="6443"/>
    <cellStyle name="Normal 2 30 7" xfId="6444"/>
    <cellStyle name="Normal 2 30 7 2" xfId="6445"/>
    <cellStyle name="Normal 2 30 7 2 2" xfId="6446"/>
    <cellStyle name="Normal 2 30 7 3" xfId="6447"/>
    <cellStyle name="Normal 2 30 8" xfId="6448"/>
    <cellStyle name="Normal 2 30 8 2" xfId="6449"/>
    <cellStyle name="Normal 2 30 8 2 2" xfId="6450"/>
    <cellStyle name="Normal 2 30 8 3" xfId="6451"/>
    <cellStyle name="Normal 2 30 9" xfId="6452"/>
    <cellStyle name="Normal 2 30 9 2" xfId="6453"/>
    <cellStyle name="Normal 2 30 9 2 2" xfId="6454"/>
    <cellStyle name="Normal 2 30 9 3" xfId="6455"/>
    <cellStyle name="Normal 2 31" xfId="6456"/>
    <cellStyle name="Normal 2 31 10" xfId="6457"/>
    <cellStyle name="Normal 2 31 10 2" xfId="6458"/>
    <cellStyle name="Normal 2 31 10 2 2" xfId="6459"/>
    <cellStyle name="Normal 2 31 10 3" xfId="6460"/>
    <cellStyle name="Normal 2 31 11" xfId="6461"/>
    <cellStyle name="Normal 2 31 11 2" xfId="6462"/>
    <cellStyle name="Normal 2 31 11 2 2" xfId="6463"/>
    <cellStyle name="Normal 2 31 11 3" xfId="6464"/>
    <cellStyle name="Normal 2 31 2" xfId="6465"/>
    <cellStyle name="Normal 2 31 2 2" xfId="6466"/>
    <cellStyle name="Normal 2 31 2 2 2" xfId="6467"/>
    <cellStyle name="Normal 2 31 2 3" xfId="6468"/>
    <cellStyle name="Normal 2 31 3" xfId="6469"/>
    <cellStyle name="Normal 2 31 3 2" xfId="6470"/>
    <cellStyle name="Normal 2 31 3 2 2" xfId="6471"/>
    <cellStyle name="Normal 2 31 3 3" xfId="6472"/>
    <cellStyle name="Normal 2 31 4" xfId="6473"/>
    <cellStyle name="Normal 2 31 4 2" xfId="6474"/>
    <cellStyle name="Normal 2 31 4 2 2" xfId="6475"/>
    <cellStyle name="Normal 2 31 4 3" xfId="6476"/>
    <cellStyle name="Normal 2 31 5" xfId="6477"/>
    <cellStyle name="Normal 2 31 5 2" xfId="6478"/>
    <cellStyle name="Normal 2 31 5 2 2" xfId="6479"/>
    <cellStyle name="Normal 2 31 5 3" xfId="6480"/>
    <cellStyle name="Normal 2 31 6" xfId="6481"/>
    <cellStyle name="Normal 2 31 6 2" xfId="6482"/>
    <cellStyle name="Normal 2 31 6 2 2" xfId="6483"/>
    <cellStyle name="Normal 2 31 6 3" xfId="6484"/>
    <cellStyle name="Normal 2 31 7" xfId="6485"/>
    <cellStyle name="Normal 2 31 7 2" xfId="6486"/>
    <cellStyle name="Normal 2 31 7 2 2" xfId="6487"/>
    <cellStyle name="Normal 2 31 7 3" xfId="6488"/>
    <cellStyle name="Normal 2 31 8" xfId="6489"/>
    <cellStyle name="Normal 2 31 8 2" xfId="6490"/>
    <cellStyle name="Normal 2 31 8 2 2" xfId="6491"/>
    <cellStyle name="Normal 2 31 8 3" xfId="6492"/>
    <cellStyle name="Normal 2 31 9" xfId="6493"/>
    <cellStyle name="Normal 2 31 9 2" xfId="6494"/>
    <cellStyle name="Normal 2 31 9 2 2" xfId="6495"/>
    <cellStyle name="Normal 2 31 9 3" xfId="6496"/>
    <cellStyle name="Normal 2 32" xfId="6497"/>
    <cellStyle name="Normal 2 32 10" xfId="6498"/>
    <cellStyle name="Normal 2 32 10 2" xfId="6499"/>
    <cellStyle name="Normal 2 32 10 2 2" xfId="6500"/>
    <cellStyle name="Normal 2 32 10 3" xfId="6501"/>
    <cellStyle name="Normal 2 32 11" xfId="6502"/>
    <cellStyle name="Normal 2 32 11 2" xfId="6503"/>
    <cellStyle name="Normal 2 32 11 2 2" xfId="6504"/>
    <cellStyle name="Normal 2 32 11 3" xfId="6505"/>
    <cellStyle name="Normal 2 32 2" xfId="6506"/>
    <cellStyle name="Normal 2 32 2 2" xfId="6507"/>
    <cellStyle name="Normal 2 32 2 2 2" xfId="6508"/>
    <cellStyle name="Normal 2 32 2 3" xfId="6509"/>
    <cellStyle name="Normal 2 32 3" xfId="6510"/>
    <cellStyle name="Normal 2 32 3 2" xfId="6511"/>
    <cellStyle name="Normal 2 32 3 2 2" xfId="6512"/>
    <cellStyle name="Normal 2 32 3 3" xfId="6513"/>
    <cellStyle name="Normal 2 32 4" xfId="6514"/>
    <cellStyle name="Normal 2 32 4 2" xfId="6515"/>
    <cellStyle name="Normal 2 32 4 2 2" xfId="6516"/>
    <cellStyle name="Normal 2 32 4 3" xfId="6517"/>
    <cellStyle name="Normal 2 32 5" xfId="6518"/>
    <cellStyle name="Normal 2 32 5 2" xfId="6519"/>
    <cellStyle name="Normal 2 32 5 2 2" xfId="6520"/>
    <cellStyle name="Normal 2 32 5 3" xfId="6521"/>
    <cellStyle name="Normal 2 32 6" xfId="6522"/>
    <cellStyle name="Normal 2 32 6 2" xfId="6523"/>
    <cellStyle name="Normal 2 32 6 2 2" xfId="6524"/>
    <cellStyle name="Normal 2 32 6 3" xfId="6525"/>
    <cellStyle name="Normal 2 32 7" xfId="6526"/>
    <cellStyle name="Normal 2 32 7 2" xfId="6527"/>
    <cellStyle name="Normal 2 32 7 2 2" xfId="6528"/>
    <cellStyle name="Normal 2 32 7 3" xfId="6529"/>
    <cellStyle name="Normal 2 32 8" xfId="6530"/>
    <cellStyle name="Normal 2 32 8 2" xfId="6531"/>
    <cellStyle name="Normal 2 32 8 2 2" xfId="6532"/>
    <cellStyle name="Normal 2 32 8 3" xfId="6533"/>
    <cellStyle name="Normal 2 32 9" xfId="6534"/>
    <cellStyle name="Normal 2 32 9 2" xfId="6535"/>
    <cellStyle name="Normal 2 32 9 2 2" xfId="6536"/>
    <cellStyle name="Normal 2 32 9 3" xfId="6537"/>
    <cellStyle name="Normal 2 33" xfId="6538"/>
    <cellStyle name="Normal 2 33 10" xfId="6539"/>
    <cellStyle name="Normal 2 33 10 2" xfId="6540"/>
    <cellStyle name="Normal 2 33 10 2 2" xfId="6541"/>
    <cellStyle name="Normal 2 33 10 3" xfId="6542"/>
    <cellStyle name="Normal 2 33 11" xfId="6543"/>
    <cellStyle name="Normal 2 33 11 2" xfId="6544"/>
    <cellStyle name="Normal 2 33 11 2 2" xfId="6545"/>
    <cellStyle name="Normal 2 33 11 3" xfId="6546"/>
    <cellStyle name="Normal 2 33 2" xfId="6547"/>
    <cellStyle name="Normal 2 33 2 2" xfId="6548"/>
    <cellStyle name="Normal 2 33 2 2 2" xfId="6549"/>
    <cellStyle name="Normal 2 33 2 3" xfId="6550"/>
    <cellStyle name="Normal 2 33 3" xfId="6551"/>
    <cellStyle name="Normal 2 33 3 2" xfId="6552"/>
    <cellStyle name="Normal 2 33 3 2 2" xfId="6553"/>
    <cellStyle name="Normal 2 33 3 3" xfId="6554"/>
    <cellStyle name="Normal 2 33 4" xfId="6555"/>
    <cellStyle name="Normal 2 33 4 2" xfId="6556"/>
    <cellStyle name="Normal 2 33 4 2 2" xfId="6557"/>
    <cellStyle name="Normal 2 33 4 3" xfId="6558"/>
    <cellStyle name="Normal 2 33 5" xfId="6559"/>
    <cellStyle name="Normal 2 33 5 2" xfId="6560"/>
    <cellStyle name="Normal 2 33 5 2 2" xfId="6561"/>
    <cellStyle name="Normal 2 33 5 3" xfId="6562"/>
    <cellStyle name="Normal 2 33 6" xfId="6563"/>
    <cellStyle name="Normal 2 33 6 2" xfId="6564"/>
    <cellStyle name="Normal 2 33 6 2 2" xfId="6565"/>
    <cellStyle name="Normal 2 33 6 3" xfId="6566"/>
    <cellStyle name="Normal 2 33 7" xfId="6567"/>
    <cellStyle name="Normal 2 33 7 2" xfId="6568"/>
    <cellStyle name="Normal 2 33 7 2 2" xfId="6569"/>
    <cellStyle name="Normal 2 33 7 3" xfId="6570"/>
    <cellStyle name="Normal 2 33 8" xfId="6571"/>
    <cellStyle name="Normal 2 33 8 2" xfId="6572"/>
    <cellStyle name="Normal 2 33 8 2 2" xfId="6573"/>
    <cellStyle name="Normal 2 33 8 3" xfId="6574"/>
    <cellStyle name="Normal 2 33 9" xfId="6575"/>
    <cellStyle name="Normal 2 33 9 2" xfId="6576"/>
    <cellStyle name="Normal 2 33 9 2 2" xfId="6577"/>
    <cellStyle name="Normal 2 33 9 3" xfId="6578"/>
    <cellStyle name="Normal 2 34" xfId="6579"/>
    <cellStyle name="Normal 2 34 10" xfId="6580"/>
    <cellStyle name="Normal 2 34 10 2" xfId="6581"/>
    <cellStyle name="Normal 2 34 10 2 2" xfId="6582"/>
    <cellStyle name="Normal 2 34 10 3" xfId="6583"/>
    <cellStyle name="Normal 2 34 11" xfId="6584"/>
    <cellStyle name="Normal 2 34 11 2" xfId="6585"/>
    <cellStyle name="Normal 2 34 11 2 2" xfId="6586"/>
    <cellStyle name="Normal 2 34 11 3" xfId="6587"/>
    <cellStyle name="Normal 2 34 2" xfId="6588"/>
    <cellStyle name="Normal 2 34 2 2" xfId="6589"/>
    <cellStyle name="Normal 2 34 2 2 2" xfId="6590"/>
    <cellStyle name="Normal 2 34 2 3" xfId="6591"/>
    <cellStyle name="Normal 2 34 3" xfId="6592"/>
    <cellStyle name="Normal 2 34 3 2" xfId="6593"/>
    <cellStyle name="Normal 2 34 3 2 2" xfId="6594"/>
    <cellStyle name="Normal 2 34 3 3" xfId="6595"/>
    <cellStyle name="Normal 2 34 4" xfId="6596"/>
    <cellStyle name="Normal 2 34 4 2" xfId="6597"/>
    <cellStyle name="Normal 2 34 4 2 2" xfId="6598"/>
    <cellStyle name="Normal 2 34 4 3" xfId="6599"/>
    <cellStyle name="Normal 2 34 5" xfId="6600"/>
    <cellStyle name="Normal 2 34 5 2" xfId="6601"/>
    <cellStyle name="Normal 2 34 5 2 2" xfId="6602"/>
    <cellStyle name="Normal 2 34 5 3" xfId="6603"/>
    <cellStyle name="Normal 2 34 6" xfId="6604"/>
    <cellStyle name="Normal 2 34 6 2" xfId="6605"/>
    <cellStyle name="Normal 2 34 6 2 2" xfId="6606"/>
    <cellStyle name="Normal 2 34 6 3" xfId="6607"/>
    <cellStyle name="Normal 2 34 7" xfId="6608"/>
    <cellStyle name="Normal 2 34 7 2" xfId="6609"/>
    <cellStyle name="Normal 2 34 7 2 2" xfId="6610"/>
    <cellStyle name="Normal 2 34 7 3" xfId="6611"/>
    <cellStyle name="Normal 2 34 8" xfId="6612"/>
    <cellStyle name="Normal 2 34 8 2" xfId="6613"/>
    <cellStyle name="Normal 2 34 8 2 2" xfId="6614"/>
    <cellStyle name="Normal 2 34 8 3" xfId="6615"/>
    <cellStyle name="Normal 2 34 9" xfId="6616"/>
    <cellStyle name="Normal 2 34 9 2" xfId="6617"/>
    <cellStyle name="Normal 2 34 9 2 2" xfId="6618"/>
    <cellStyle name="Normal 2 34 9 3" xfId="6619"/>
    <cellStyle name="Normal 2 35" xfId="6620"/>
    <cellStyle name="Normal 2 36" xfId="6621"/>
    <cellStyle name="Normal 2 37" xfId="6622"/>
    <cellStyle name="Normal 2 38" xfId="6623"/>
    <cellStyle name="Normal 2 39" xfId="6624"/>
    <cellStyle name="Normal 2 4" xfId="6625"/>
    <cellStyle name="Normal 2 4 10" xfId="6626"/>
    <cellStyle name="Normal 2 4 10 10" xfId="6627"/>
    <cellStyle name="Normal 2 4 10 10 2" xfId="6628"/>
    <cellStyle name="Normal 2 4 10 10 2 2" xfId="6629"/>
    <cellStyle name="Normal 2 4 10 10 3" xfId="6630"/>
    <cellStyle name="Normal 2 4 10 11" xfId="6631"/>
    <cellStyle name="Normal 2 4 10 11 2" xfId="6632"/>
    <cellStyle name="Normal 2 4 10 11 2 2" xfId="6633"/>
    <cellStyle name="Normal 2 4 10 11 3" xfId="6634"/>
    <cellStyle name="Normal 2 4 10 12" xfId="6635"/>
    <cellStyle name="Normal 2 4 10 12 2" xfId="6636"/>
    <cellStyle name="Normal 2 4 10 12 2 2" xfId="6637"/>
    <cellStyle name="Normal 2 4 10 12 3" xfId="6638"/>
    <cellStyle name="Normal 2 4 10 13" xfId="6639"/>
    <cellStyle name="Normal 2 4 10 13 2" xfId="6640"/>
    <cellStyle name="Normal 2 4 10 13 2 2" xfId="6641"/>
    <cellStyle name="Normal 2 4 10 13 3" xfId="6642"/>
    <cellStyle name="Normal 2 4 10 14" xfId="6643"/>
    <cellStyle name="Normal 2 4 10 14 2" xfId="6644"/>
    <cellStyle name="Normal 2 4 10 14 2 2" xfId="6645"/>
    <cellStyle name="Normal 2 4 10 14 3" xfId="6646"/>
    <cellStyle name="Normal 2 4 10 15" xfId="6647"/>
    <cellStyle name="Normal 2 4 10 15 2" xfId="6648"/>
    <cellStyle name="Normal 2 4 10 15 2 2" xfId="6649"/>
    <cellStyle name="Normal 2 4 10 15 3" xfId="6650"/>
    <cellStyle name="Normal 2 4 10 16" xfId="6651"/>
    <cellStyle name="Normal 2 4 10 16 2" xfId="6652"/>
    <cellStyle name="Normal 2 4 10 16 2 2" xfId="6653"/>
    <cellStyle name="Normal 2 4 10 16 3" xfId="6654"/>
    <cellStyle name="Normal 2 4 10 17" xfId="6655"/>
    <cellStyle name="Normal 2 4 10 17 2" xfId="6656"/>
    <cellStyle name="Normal 2 4 10 17 2 2" xfId="6657"/>
    <cellStyle name="Normal 2 4 10 17 3" xfId="6658"/>
    <cellStyle name="Normal 2 4 10 18" xfId="6659"/>
    <cellStyle name="Normal 2 4 10 18 2" xfId="6660"/>
    <cellStyle name="Normal 2 4 10 18 2 2" xfId="6661"/>
    <cellStyle name="Normal 2 4 10 18 3" xfId="6662"/>
    <cellStyle name="Normal 2 4 10 19" xfId="6663"/>
    <cellStyle name="Normal 2 4 10 2" xfId="6664"/>
    <cellStyle name="Normal 2 4 10 2 10" xfId="6665"/>
    <cellStyle name="Normal 2 4 10 2 10 2" xfId="6666"/>
    <cellStyle name="Normal 2 4 10 2 10 2 2" xfId="6667"/>
    <cellStyle name="Normal 2 4 10 2 10 3" xfId="6668"/>
    <cellStyle name="Normal 2 4 10 2 11" xfId="6669"/>
    <cellStyle name="Normal 2 4 10 2 11 2" xfId="6670"/>
    <cellStyle name="Normal 2 4 10 2 11 2 2" xfId="6671"/>
    <cellStyle name="Normal 2 4 10 2 11 3" xfId="6672"/>
    <cellStyle name="Normal 2 4 10 2 12" xfId="6673"/>
    <cellStyle name="Normal 2 4 10 2 13" xfId="6674"/>
    <cellStyle name="Normal 2 4 10 2 2" xfId="6675"/>
    <cellStyle name="Normal 2 4 10 2 2 2" xfId="6676"/>
    <cellStyle name="Normal 2 4 10 2 2 3" xfId="6677"/>
    <cellStyle name="Normal 2 4 10 2 3" xfId="6678"/>
    <cellStyle name="Normal 2 4 10 2 3 2" xfId="6679"/>
    <cellStyle name="Normal 2 4 10 2 3 2 2" xfId="6680"/>
    <cellStyle name="Normal 2 4 10 2 3 2 2 2" xfId="6681"/>
    <cellStyle name="Normal 2 4 10 2 3 2 2 2 2" xfId="6682"/>
    <cellStyle name="Normal 2 4 10 2 3 2 2 3" xfId="6683"/>
    <cellStyle name="Normal 2 4 10 2 3 2 3" xfId="6684"/>
    <cellStyle name="Normal 2 4 10 2 3 2 3 2" xfId="6685"/>
    <cellStyle name="Normal 2 4 10 2 3 2 4" xfId="6686"/>
    <cellStyle name="Normal 2 4 10 2 3 3" xfId="6687"/>
    <cellStyle name="Normal 2 4 10 2 3 3 2" xfId="6688"/>
    <cellStyle name="Normal 2 4 10 2 3 3 2 2" xfId="6689"/>
    <cellStyle name="Normal 2 4 10 2 3 3 3" xfId="6690"/>
    <cellStyle name="Normal 2 4 10 2 3 4" xfId="6691"/>
    <cellStyle name="Normal 2 4 10 2 3 4 2" xfId="6692"/>
    <cellStyle name="Normal 2 4 10 2 3 4 2 2" xfId="6693"/>
    <cellStyle name="Normal 2 4 10 2 3 4 3" xfId="6694"/>
    <cellStyle name="Normal 2 4 10 2 3 5" xfId="6695"/>
    <cellStyle name="Normal 2 4 10 2 3 5 2" xfId="6696"/>
    <cellStyle name="Normal 2 4 10 2 3 6" xfId="6697"/>
    <cellStyle name="Normal 2 4 10 2 3 7" xfId="6698"/>
    <cellStyle name="Normal 2 4 10 2 3 8" xfId="6699"/>
    <cellStyle name="Normal 2 4 10 2 4" xfId="6700"/>
    <cellStyle name="Normal 2 4 10 2 4 2" xfId="6701"/>
    <cellStyle name="Normal 2 4 10 2 4 2 2" xfId="6702"/>
    <cellStyle name="Normal 2 4 10 2 4 3" xfId="6703"/>
    <cellStyle name="Normal 2 4 10 2 5" xfId="6704"/>
    <cellStyle name="Normal 2 4 10 2 5 2" xfId="6705"/>
    <cellStyle name="Normal 2 4 10 2 5 2 2" xfId="6706"/>
    <cellStyle name="Normal 2 4 10 2 5 3" xfId="6707"/>
    <cellStyle name="Normal 2 4 10 2 6" xfId="6708"/>
    <cellStyle name="Normal 2 4 10 2 6 2" xfId="6709"/>
    <cellStyle name="Normal 2 4 10 2 6 2 2" xfId="6710"/>
    <cellStyle name="Normal 2 4 10 2 6 3" xfId="6711"/>
    <cellStyle name="Normal 2 4 10 2 7" xfId="6712"/>
    <cellStyle name="Normal 2 4 10 2 7 2" xfId="6713"/>
    <cellStyle name="Normal 2 4 10 2 7 2 2" xfId="6714"/>
    <cellStyle name="Normal 2 4 10 2 7 3" xfId="6715"/>
    <cellStyle name="Normal 2 4 10 2 8" xfId="6716"/>
    <cellStyle name="Normal 2 4 10 2 8 2" xfId="6717"/>
    <cellStyle name="Normal 2 4 10 2 8 2 2" xfId="6718"/>
    <cellStyle name="Normal 2 4 10 2 8 3" xfId="6719"/>
    <cellStyle name="Normal 2 4 10 2 9" xfId="6720"/>
    <cellStyle name="Normal 2 4 10 2 9 2" xfId="6721"/>
    <cellStyle name="Normal 2 4 10 2 9 2 2" xfId="6722"/>
    <cellStyle name="Normal 2 4 10 2 9 3" xfId="6723"/>
    <cellStyle name="Normal 2 4 10 20" xfId="6724"/>
    <cellStyle name="Normal 2 4 10 3" xfId="6725"/>
    <cellStyle name="Normal 2 4 10 3 10" xfId="6726"/>
    <cellStyle name="Normal 2 4 10 3 10 2" xfId="6727"/>
    <cellStyle name="Normal 2 4 10 3 10 2 2" xfId="6728"/>
    <cellStyle name="Normal 2 4 10 3 10 3" xfId="6729"/>
    <cellStyle name="Normal 2 4 10 3 11" xfId="6730"/>
    <cellStyle name="Normal 2 4 10 3 11 2" xfId="6731"/>
    <cellStyle name="Normal 2 4 10 3 11 2 2" xfId="6732"/>
    <cellStyle name="Normal 2 4 10 3 11 3" xfId="6733"/>
    <cellStyle name="Normal 2 4 10 3 12" xfId="6734"/>
    <cellStyle name="Normal 2 4 10 3 13" xfId="6735"/>
    <cellStyle name="Normal 2 4 10 3 2" xfId="6736"/>
    <cellStyle name="Normal 2 4 10 3 2 2" xfId="6737"/>
    <cellStyle name="Normal 2 4 10 3 2 2 2" xfId="6738"/>
    <cellStyle name="Normal 2 4 10 3 2 3" xfId="6739"/>
    <cellStyle name="Normal 2 4 10 3 3" xfId="6740"/>
    <cellStyle name="Normal 2 4 10 3 3 2" xfId="6741"/>
    <cellStyle name="Normal 2 4 10 3 3 2 2" xfId="6742"/>
    <cellStyle name="Normal 2 4 10 3 3 3" xfId="6743"/>
    <cellStyle name="Normal 2 4 10 3 4" xfId="6744"/>
    <cellStyle name="Normal 2 4 10 3 4 2" xfId="6745"/>
    <cellStyle name="Normal 2 4 10 3 4 2 2" xfId="6746"/>
    <cellStyle name="Normal 2 4 10 3 4 3" xfId="6747"/>
    <cellStyle name="Normal 2 4 10 3 5" xfId="6748"/>
    <cellStyle name="Normal 2 4 10 3 5 2" xfId="6749"/>
    <cellStyle name="Normal 2 4 10 3 5 2 2" xfId="6750"/>
    <cellStyle name="Normal 2 4 10 3 5 3" xfId="6751"/>
    <cellStyle name="Normal 2 4 10 3 6" xfId="6752"/>
    <cellStyle name="Normal 2 4 10 3 6 2" xfId="6753"/>
    <cellStyle name="Normal 2 4 10 3 6 2 2" xfId="6754"/>
    <cellStyle name="Normal 2 4 10 3 6 3" xfId="6755"/>
    <cellStyle name="Normal 2 4 10 3 7" xfId="6756"/>
    <cellStyle name="Normal 2 4 10 3 7 2" xfId="6757"/>
    <cellStyle name="Normal 2 4 10 3 7 2 2" xfId="6758"/>
    <cellStyle name="Normal 2 4 10 3 7 3" xfId="6759"/>
    <cellStyle name="Normal 2 4 10 3 8" xfId="6760"/>
    <cellStyle name="Normal 2 4 10 3 8 2" xfId="6761"/>
    <cellStyle name="Normal 2 4 10 3 8 2 2" xfId="6762"/>
    <cellStyle name="Normal 2 4 10 3 8 3" xfId="6763"/>
    <cellStyle name="Normal 2 4 10 3 9" xfId="6764"/>
    <cellStyle name="Normal 2 4 10 3 9 2" xfId="6765"/>
    <cellStyle name="Normal 2 4 10 3 9 2 2" xfId="6766"/>
    <cellStyle name="Normal 2 4 10 3 9 3" xfId="6767"/>
    <cellStyle name="Normal 2 4 10 4" xfId="6768"/>
    <cellStyle name="Normal 2 4 10 4 10" xfId="6769"/>
    <cellStyle name="Normal 2 4 10 4 10 2" xfId="6770"/>
    <cellStyle name="Normal 2 4 10 4 10 2 2" xfId="6771"/>
    <cellStyle name="Normal 2 4 10 4 10 3" xfId="6772"/>
    <cellStyle name="Normal 2 4 10 4 11" xfId="6773"/>
    <cellStyle name="Normal 2 4 10 4 11 2" xfId="6774"/>
    <cellStyle name="Normal 2 4 10 4 11 2 2" xfId="6775"/>
    <cellStyle name="Normal 2 4 10 4 11 3" xfId="6776"/>
    <cellStyle name="Normal 2 4 10 4 12" xfId="6777"/>
    <cellStyle name="Normal 2 4 10 4 12 2" xfId="6778"/>
    <cellStyle name="Normal 2 4 10 4 13" xfId="6779"/>
    <cellStyle name="Normal 2 4 10 4 2" xfId="6780"/>
    <cellStyle name="Normal 2 4 10 4 2 2" xfId="6781"/>
    <cellStyle name="Normal 2 4 10 4 2 2 2" xfId="6782"/>
    <cellStyle name="Normal 2 4 10 4 2 3" xfId="6783"/>
    <cellStyle name="Normal 2 4 10 4 3" xfId="6784"/>
    <cellStyle name="Normal 2 4 10 4 3 2" xfId="6785"/>
    <cellStyle name="Normal 2 4 10 4 3 2 2" xfId="6786"/>
    <cellStyle name="Normal 2 4 10 4 3 3" xfId="6787"/>
    <cellStyle name="Normal 2 4 10 4 4" xfId="6788"/>
    <cellStyle name="Normal 2 4 10 4 4 2" xfId="6789"/>
    <cellStyle name="Normal 2 4 10 4 4 2 2" xfId="6790"/>
    <cellStyle name="Normal 2 4 10 4 4 3" xfId="6791"/>
    <cellStyle name="Normal 2 4 10 4 5" xfId="6792"/>
    <cellStyle name="Normal 2 4 10 4 5 2" xfId="6793"/>
    <cellStyle name="Normal 2 4 10 4 5 2 2" xfId="6794"/>
    <cellStyle name="Normal 2 4 10 4 5 3" xfId="6795"/>
    <cellStyle name="Normal 2 4 10 4 6" xfId="6796"/>
    <cellStyle name="Normal 2 4 10 4 6 2" xfId="6797"/>
    <cellStyle name="Normal 2 4 10 4 6 2 2" xfId="6798"/>
    <cellStyle name="Normal 2 4 10 4 6 3" xfId="6799"/>
    <cellStyle name="Normal 2 4 10 4 7" xfId="6800"/>
    <cellStyle name="Normal 2 4 10 4 7 2" xfId="6801"/>
    <cellStyle name="Normal 2 4 10 4 7 2 2" xfId="6802"/>
    <cellStyle name="Normal 2 4 10 4 7 3" xfId="6803"/>
    <cellStyle name="Normal 2 4 10 4 8" xfId="6804"/>
    <cellStyle name="Normal 2 4 10 4 8 2" xfId="6805"/>
    <cellStyle name="Normal 2 4 10 4 8 2 2" xfId="6806"/>
    <cellStyle name="Normal 2 4 10 4 8 3" xfId="6807"/>
    <cellStyle name="Normal 2 4 10 4 9" xfId="6808"/>
    <cellStyle name="Normal 2 4 10 4 9 2" xfId="6809"/>
    <cellStyle name="Normal 2 4 10 4 9 2 2" xfId="6810"/>
    <cellStyle name="Normal 2 4 10 4 9 3" xfId="6811"/>
    <cellStyle name="Normal 2 4 10 5" xfId="6812"/>
    <cellStyle name="Normal 2 4 10 5 10" xfId="6813"/>
    <cellStyle name="Normal 2 4 10 5 10 2" xfId="6814"/>
    <cellStyle name="Normal 2 4 10 5 10 2 2" xfId="6815"/>
    <cellStyle name="Normal 2 4 10 5 10 3" xfId="6816"/>
    <cellStyle name="Normal 2 4 10 5 11" xfId="6817"/>
    <cellStyle name="Normal 2 4 10 5 11 2" xfId="6818"/>
    <cellStyle name="Normal 2 4 10 5 11 2 2" xfId="6819"/>
    <cellStyle name="Normal 2 4 10 5 11 3" xfId="6820"/>
    <cellStyle name="Normal 2 4 10 5 12" xfId="6821"/>
    <cellStyle name="Normal 2 4 10 5 12 2" xfId="6822"/>
    <cellStyle name="Normal 2 4 10 5 13" xfId="6823"/>
    <cellStyle name="Normal 2 4 10 5 2" xfId="6824"/>
    <cellStyle name="Normal 2 4 10 5 2 2" xfId="6825"/>
    <cellStyle name="Normal 2 4 10 5 2 2 2" xfId="6826"/>
    <cellStyle name="Normal 2 4 10 5 2 3" xfId="6827"/>
    <cellStyle name="Normal 2 4 10 5 3" xfId="6828"/>
    <cellStyle name="Normal 2 4 10 5 3 2" xfId="6829"/>
    <cellStyle name="Normal 2 4 10 5 3 2 2" xfId="6830"/>
    <cellStyle name="Normal 2 4 10 5 3 3" xfId="6831"/>
    <cellStyle name="Normal 2 4 10 5 4" xfId="6832"/>
    <cellStyle name="Normal 2 4 10 5 4 2" xfId="6833"/>
    <cellStyle name="Normal 2 4 10 5 4 2 2" xfId="6834"/>
    <cellStyle name="Normal 2 4 10 5 4 3" xfId="6835"/>
    <cellStyle name="Normal 2 4 10 5 5" xfId="6836"/>
    <cellStyle name="Normal 2 4 10 5 5 2" xfId="6837"/>
    <cellStyle name="Normal 2 4 10 5 5 2 2" xfId="6838"/>
    <cellStyle name="Normal 2 4 10 5 5 3" xfId="6839"/>
    <cellStyle name="Normal 2 4 10 5 6" xfId="6840"/>
    <cellStyle name="Normal 2 4 10 5 6 2" xfId="6841"/>
    <cellStyle name="Normal 2 4 10 5 6 2 2" xfId="6842"/>
    <cellStyle name="Normal 2 4 10 5 6 3" xfId="6843"/>
    <cellStyle name="Normal 2 4 10 5 7" xfId="6844"/>
    <cellStyle name="Normal 2 4 10 5 7 2" xfId="6845"/>
    <cellStyle name="Normal 2 4 10 5 7 2 2" xfId="6846"/>
    <cellStyle name="Normal 2 4 10 5 7 3" xfId="6847"/>
    <cellStyle name="Normal 2 4 10 5 8" xfId="6848"/>
    <cellStyle name="Normal 2 4 10 5 8 2" xfId="6849"/>
    <cellStyle name="Normal 2 4 10 5 8 2 2" xfId="6850"/>
    <cellStyle name="Normal 2 4 10 5 8 3" xfId="6851"/>
    <cellStyle name="Normal 2 4 10 5 9" xfId="6852"/>
    <cellStyle name="Normal 2 4 10 5 9 2" xfId="6853"/>
    <cellStyle name="Normal 2 4 10 5 9 2 2" xfId="6854"/>
    <cellStyle name="Normal 2 4 10 5 9 3" xfId="6855"/>
    <cellStyle name="Normal 2 4 10 6" xfId="6856"/>
    <cellStyle name="Normal 2 4 10 6 10" xfId="6857"/>
    <cellStyle name="Normal 2 4 10 6 10 2" xfId="6858"/>
    <cellStyle name="Normal 2 4 10 6 10 2 2" xfId="6859"/>
    <cellStyle name="Normal 2 4 10 6 10 3" xfId="6860"/>
    <cellStyle name="Normal 2 4 10 6 11" xfId="6861"/>
    <cellStyle name="Normal 2 4 10 6 11 2" xfId="6862"/>
    <cellStyle name="Normal 2 4 10 6 11 2 2" xfId="6863"/>
    <cellStyle name="Normal 2 4 10 6 11 3" xfId="6864"/>
    <cellStyle name="Normal 2 4 10 6 12" xfId="6865"/>
    <cellStyle name="Normal 2 4 10 6 12 2" xfId="6866"/>
    <cellStyle name="Normal 2 4 10 6 13" xfId="6867"/>
    <cellStyle name="Normal 2 4 10 6 2" xfId="6868"/>
    <cellStyle name="Normal 2 4 10 6 2 2" xfId="6869"/>
    <cellStyle name="Normal 2 4 10 6 2 2 2" xfId="6870"/>
    <cellStyle name="Normal 2 4 10 6 2 3" xfId="6871"/>
    <cellStyle name="Normal 2 4 10 6 3" xfId="6872"/>
    <cellStyle name="Normal 2 4 10 6 3 2" xfId="6873"/>
    <cellStyle name="Normal 2 4 10 6 3 2 2" xfId="6874"/>
    <cellStyle name="Normal 2 4 10 6 3 3" xfId="6875"/>
    <cellStyle name="Normal 2 4 10 6 4" xfId="6876"/>
    <cellStyle name="Normal 2 4 10 6 4 2" xfId="6877"/>
    <cellStyle name="Normal 2 4 10 6 4 2 2" xfId="6878"/>
    <cellStyle name="Normal 2 4 10 6 4 3" xfId="6879"/>
    <cellStyle name="Normal 2 4 10 6 5" xfId="6880"/>
    <cellStyle name="Normal 2 4 10 6 5 2" xfId="6881"/>
    <cellStyle name="Normal 2 4 10 6 5 2 2" xfId="6882"/>
    <cellStyle name="Normal 2 4 10 6 5 3" xfId="6883"/>
    <cellStyle name="Normal 2 4 10 6 6" xfId="6884"/>
    <cellStyle name="Normal 2 4 10 6 6 2" xfId="6885"/>
    <cellStyle name="Normal 2 4 10 6 6 2 2" xfId="6886"/>
    <cellStyle name="Normal 2 4 10 6 6 3" xfId="6887"/>
    <cellStyle name="Normal 2 4 10 6 7" xfId="6888"/>
    <cellStyle name="Normal 2 4 10 6 7 2" xfId="6889"/>
    <cellStyle name="Normal 2 4 10 6 7 2 2" xfId="6890"/>
    <cellStyle name="Normal 2 4 10 6 7 3" xfId="6891"/>
    <cellStyle name="Normal 2 4 10 6 8" xfId="6892"/>
    <cellStyle name="Normal 2 4 10 6 8 2" xfId="6893"/>
    <cellStyle name="Normal 2 4 10 6 8 2 2" xfId="6894"/>
    <cellStyle name="Normal 2 4 10 6 8 3" xfId="6895"/>
    <cellStyle name="Normal 2 4 10 6 9" xfId="6896"/>
    <cellStyle name="Normal 2 4 10 6 9 2" xfId="6897"/>
    <cellStyle name="Normal 2 4 10 6 9 2 2" xfId="6898"/>
    <cellStyle name="Normal 2 4 10 6 9 3" xfId="6899"/>
    <cellStyle name="Normal 2 4 10 7" xfId="6900"/>
    <cellStyle name="Normal 2 4 10 7 10" xfId="6901"/>
    <cellStyle name="Normal 2 4 10 7 10 2" xfId="6902"/>
    <cellStyle name="Normal 2 4 10 7 10 2 2" xfId="6903"/>
    <cellStyle name="Normal 2 4 10 7 10 3" xfId="6904"/>
    <cellStyle name="Normal 2 4 10 7 11" xfId="6905"/>
    <cellStyle name="Normal 2 4 10 7 11 2" xfId="6906"/>
    <cellStyle name="Normal 2 4 10 7 11 2 2" xfId="6907"/>
    <cellStyle name="Normal 2 4 10 7 11 3" xfId="6908"/>
    <cellStyle name="Normal 2 4 10 7 12" xfId="6909"/>
    <cellStyle name="Normal 2 4 10 7 12 2" xfId="6910"/>
    <cellStyle name="Normal 2 4 10 7 13" xfId="6911"/>
    <cellStyle name="Normal 2 4 10 7 2" xfId="6912"/>
    <cellStyle name="Normal 2 4 10 7 2 2" xfId="6913"/>
    <cellStyle name="Normal 2 4 10 7 2 2 2" xfId="6914"/>
    <cellStyle name="Normal 2 4 10 7 2 3" xfId="6915"/>
    <cellStyle name="Normal 2 4 10 7 3" xfId="6916"/>
    <cellStyle name="Normal 2 4 10 7 3 2" xfId="6917"/>
    <cellStyle name="Normal 2 4 10 7 3 2 2" xfId="6918"/>
    <cellStyle name="Normal 2 4 10 7 3 3" xfId="6919"/>
    <cellStyle name="Normal 2 4 10 7 4" xfId="6920"/>
    <cellStyle name="Normal 2 4 10 7 4 2" xfId="6921"/>
    <cellStyle name="Normal 2 4 10 7 4 2 2" xfId="6922"/>
    <cellStyle name="Normal 2 4 10 7 4 3" xfId="6923"/>
    <cellStyle name="Normal 2 4 10 7 5" xfId="6924"/>
    <cellStyle name="Normal 2 4 10 7 5 2" xfId="6925"/>
    <cellStyle name="Normal 2 4 10 7 5 2 2" xfId="6926"/>
    <cellStyle name="Normal 2 4 10 7 5 3" xfId="6927"/>
    <cellStyle name="Normal 2 4 10 7 6" xfId="6928"/>
    <cellStyle name="Normal 2 4 10 7 6 2" xfId="6929"/>
    <cellStyle name="Normal 2 4 10 7 6 2 2" xfId="6930"/>
    <cellStyle name="Normal 2 4 10 7 6 3" xfId="6931"/>
    <cellStyle name="Normal 2 4 10 7 7" xfId="6932"/>
    <cellStyle name="Normal 2 4 10 7 7 2" xfId="6933"/>
    <cellStyle name="Normal 2 4 10 7 7 2 2" xfId="6934"/>
    <cellStyle name="Normal 2 4 10 7 7 3" xfId="6935"/>
    <cellStyle name="Normal 2 4 10 7 8" xfId="6936"/>
    <cellStyle name="Normal 2 4 10 7 8 2" xfId="6937"/>
    <cellStyle name="Normal 2 4 10 7 8 2 2" xfId="6938"/>
    <cellStyle name="Normal 2 4 10 7 8 3" xfId="6939"/>
    <cellStyle name="Normal 2 4 10 7 9" xfId="6940"/>
    <cellStyle name="Normal 2 4 10 7 9 2" xfId="6941"/>
    <cellStyle name="Normal 2 4 10 7 9 2 2" xfId="6942"/>
    <cellStyle name="Normal 2 4 10 7 9 3" xfId="6943"/>
    <cellStyle name="Normal 2 4 10 8" xfId="6944"/>
    <cellStyle name="Normal 2 4 10 8 10" xfId="6945"/>
    <cellStyle name="Normal 2 4 10 8 10 2" xfId="6946"/>
    <cellStyle name="Normal 2 4 10 8 10 2 2" xfId="6947"/>
    <cellStyle name="Normal 2 4 10 8 10 3" xfId="6948"/>
    <cellStyle name="Normal 2 4 10 8 11" xfId="6949"/>
    <cellStyle name="Normal 2 4 10 8 11 2" xfId="6950"/>
    <cellStyle name="Normal 2 4 10 8 11 2 2" xfId="6951"/>
    <cellStyle name="Normal 2 4 10 8 11 3" xfId="6952"/>
    <cellStyle name="Normal 2 4 10 8 12" xfId="6953"/>
    <cellStyle name="Normal 2 4 10 8 12 2" xfId="6954"/>
    <cellStyle name="Normal 2 4 10 8 13" xfId="6955"/>
    <cellStyle name="Normal 2 4 10 8 2" xfId="6956"/>
    <cellStyle name="Normal 2 4 10 8 2 2" xfId="6957"/>
    <cellStyle name="Normal 2 4 10 8 2 2 2" xfId="6958"/>
    <cellStyle name="Normal 2 4 10 8 2 3" xfId="6959"/>
    <cellStyle name="Normal 2 4 10 8 3" xfId="6960"/>
    <cellStyle name="Normal 2 4 10 8 3 2" xfId="6961"/>
    <cellStyle name="Normal 2 4 10 8 3 2 2" xfId="6962"/>
    <cellStyle name="Normal 2 4 10 8 3 3" xfId="6963"/>
    <cellStyle name="Normal 2 4 10 8 4" xfId="6964"/>
    <cellStyle name="Normal 2 4 10 8 4 2" xfId="6965"/>
    <cellStyle name="Normal 2 4 10 8 4 2 2" xfId="6966"/>
    <cellStyle name="Normal 2 4 10 8 4 3" xfId="6967"/>
    <cellStyle name="Normal 2 4 10 8 5" xfId="6968"/>
    <cellStyle name="Normal 2 4 10 8 5 2" xfId="6969"/>
    <cellStyle name="Normal 2 4 10 8 5 2 2" xfId="6970"/>
    <cellStyle name="Normal 2 4 10 8 5 3" xfId="6971"/>
    <cellStyle name="Normal 2 4 10 8 6" xfId="6972"/>
    <cellStyle name="Normal 2 4 10 8 6 2" xfId="6973"/>
    <cellStyle name="Normal 2 4 10 8 6 2 2" xfId="6974"/>
    <cellStyle name="Normal 2 4 10 8 6 3" xfId="6975"/>
    <cellStyle name="Normal 2 4 10 8 7" xfId="6976"/>
    <cellStyle name="Normal 2 4 10 8 7 2" xfId="6977"/>
    <cellStyle name="Normal 2 4 10 8 7 2 2" xfId="6978"/>
    <cellStyle name="Normal 2 4 10 8 7 3" xfId="6979"/>
    <cellStyle name="Normal 2 4 10 8 8" xfId="6980"/>
    <cellStyle name="Normal 2 4 10 8 8 2" xfId="6981"/>
    <cellStyle name="Normal 2 4 10 8 8 2 2" xfId="6982"/>
    <cellStyle name="Normal 2 4 10 8 8 3" xfId="6983"/>
    <cellStyle name="Normal 2 4 10 8 9" xfId="6984"/>
    <cellStyle name="Normal 2 4 10 8 9 2" xfId="6985"/>
    <cellStyle name="Normal 2 4 10 8 9 2 2" xfId="6986"/>
    <cellStyle name="Normal 2 4 10 8 9 3" xfId="6987"/>
    <cellStyle name="Normal 2 4 10 9" xfId="6988"/>
    <cellStyle name="Normal 2 4 10 9 2" xfId="6989"/>
    <cellStyle name="Normal 2 4 10 9 2 2" xfId="6990"/>
    <cellStyle name="Normal 2 4 10 9 3" xfId="6991"/>
    <cellStyle name="Normal 2 4 11" xfId="6992"/>
    <cellStyle name="Normal 2 4 11 10" xfId="6993"/>
    <cellStyle name="Normal 2 4 11 10 2" xfId="6994"/>
    <cellStyle name="Normal 2 4 11 10 2 2" xfId="6995"/>
    <cellStyle name="Normal 2 4 11 10 3" xfId="6996"/>
    <cellStyle name="Normal 2 4 11 11" xfId="6997"/>
    <cellStyle name="Normal 2 4 11 11 2" xfId="6998"/>
    <cellStyle name="Normal 2 4 11 11 2 2" xfId="6999"/>
    <cellStyle name="Normal 2 4 11 11 3" xfId="7000"/>
    <cellStyle name="Normal 2 4 11 12" xfId="7001"/>
    <cellStyle name="Normal 2 4 11 12 2" xfId="7002"/>
    <cellStyle name="Normal 2 4 11 12 2 2" xfId="7003"/>
    <cellStyle name="Normal 2 4 11 12 3" xfId="7004"/>
    <cellStyle name="Normal 2 4 11 13" xfId="7005"/>
    <cellStyle name="Normal 2 4 11 13 2" xfId="7006"/>
    <cellStyle name="Normal 2 4 11 13 2 2" xfId="7007"/>
    <cellStyle name="Normal 2 4 11 13 3" xfId="7008"/>
    <cellStyle name="Normal 2 4 11 14" xfId="7009"/>
    <cellStyle name="Normal 2 4 11 14 2" xfId="7010"/>
    <cellStyle name="Normal 2 4 11 14 2 2" xfId="7011"/>
    <cellStyle name="Normal 2 4 11 14 3" xfId="7012"/>
    <cellStyle name="Normal 2 4 11 15" xfId="7013"/>
    <cellStyle name="Normal 2 4 11 15 2" xfId="7014"/>
    <cellStyle name="Normal 2 4 11 15 2 2" xfId="7015"/>
    <cellStyle name="Normal 2 4 11 15 3" xfId="7016"/>
    <cellStyle name="Normal 2 4 11 16" xfId="7017"/>
    <cellStyle name="Normal 2 4 11 16 2" xfId="7018"/>
    <cellStyle name="Normal 2 4 11 16 2 2" xfId="7019"/>
    <cellStyle name="Normal 2 4 11 16 3" xfId="7020"/>
    <cellStyle name="Normal 2 4 11 17" xfId="7021"/>
    <cellStyle name="Normal 2 4 11 17 2" xfId="7022"/>
    <cellStyle name="Normal 2 4 11 17 2 2" xfId="7023"/>
    <cellStyle name="Normal 2 4 11 17 3" xfId="7024"/>
    <cellStyle name="Normal 2 4 11 18" xfId="7025"/>
    <cellStyle name="Normal 2 4 11 18 2" xfId="7026"/>
    <cellStyle name="Normal 2 4 11 18 2 2" xfId="7027"/>
    <cellStyle name="Normal 2 4 11 18 3" xfId="7028"/>
    <cellStyle name="Normal 2 4 11 19" xfId="7029"/>
    <cellStyle name="Normal 2 4 11 2" xfId="7030"/>
    <cellStyle name="Normal 2 4 11 2 10" xfId="7031"/>
    <cellStyle name="Normal 2 4 11 2 10 2" xfId="7032"/>
    <cellStyle name="Normal 2 4 11 2 10 2 2" xfId="7033"/>
    <cellStyle name="Normal 2 4 11 2 10 3" xfId="7034"/>
    <cellStyle name="Normal 2 4 11 2 11" xfId="7035"/>
    <cellStyle name="Normal 2 4 11 2 11 2" xfId="7036"/>
    <cellStyle name="Normal 2 4 11 2 11 2 2" xfId="7037"/>
    <cellStyle name="Normal 2 4 11 2 11 3" xfId="7038"/>
    <cellStyle name="Normal 2 4 11 2 12" xfId="7039"/>
    <cellStyle name="Normal 2 4 11 2 13" xfId="7040"/>
    <cellStyle name="Normal 2 4 11 2 2" xfId="7041"/>
    <cellStyle name="Normal 2 4 11 2 2 2" xfId="7042"/>
    <cellStyle name="Normal 2 4 11 2 2 2 2" xfId="7043"/>
    <cellStyle name="Normal 2 4 11 2 2 3" xfId="7044"/>
    <cellStyle name="Normal 2 4 11 2 3" xfId="7045"/>
    <cellStyle name="Normal 2 4 11 2 3 2" xfId="7046"/>
    <cellStyle name="Normal 2 4 11 2 3 2 2" xfId="7047"/>
    <cellStyle name="Normal 2 4 11 2 3 3" xfId="7048"/>
    <cellStyle name="Normal 2 4 11 2 4" xfId="7049"/>
    <cellStyle name="Normal 2 4 11 2 4 2" xfId="7050"/>
    <cellStyle name="Normal 2 4 11 2 4 2 2" xfId="7051"/>
    <cellStyle name="Normal 2 4 11 2 4 3" xfId="7052"/>
    <cellStyle name="Normal 2 4 11 2 5" xfId="7053"/>
    <cellStyle name="Normal 2 4 11 2 5 2" xfId="7054"/>
    <cellStyle name="Normal 2 4 11 2 5 2 2" xfId="7055"/>
    <cellStyle name="Normal 2 4 11 2 5 3" xfId="7056"/>
    <cellStyle name="Normal 2 4 11 2 6" xfId="7057"/>
    <cellStyle name="Normal 2 4 11 2 6 2" xfId="7058"/>
    <cellStyle name="Normal 2 4 11 2 6 2 2" xfId="7059"/>
    <cellStyle name="Normal 2 4 11 2 6 3" xfId="7060"/>
    <cellStyle name="Normal 2 4 11 2 7" xfId="7061"/>
    <cellStyle name="Normal 2 4 11 2 7 2" xfId="7062"/>
    <cellStyle name="Normal 2 4 11 2 7 2 2" xfId="7063"/>
    <cellStyle name="Normal 2 4 11 2 7 3" xfId="7064"/>
    <cellStyle name="Normal 2 4 11 2 8" xfId="7065"/>
    <cellStyle name="Normal 2 4 11 2 8 2" xfId="7066"/>
    <cellStyle name="Normal 2 4 11 2 8 2 2" xfId="7067"/>
    <cellStyle name="Normal 2 4 11 2 8 3" xfId="7068"/>
    <cellStyle name="Normal 2 4 11 2 9" xfId="7069"/>
    <cellStyle name="Normal 2 4 11 2 9 2" xfId="7070"/>
    <cellStyle name="Normal 2 4 11 2 9 2 2" xfId="7071"/>
    <cellStyle name="Normal 2 4 11 2 9 3" xfId="7072"/>
    <cellStyle name="Normal 2 4 11 20" xfId="7073"/>
    <cellStyle name="Normal 2 4 11 3" xfId="7074"/>
    <cellStyle name="Normal 2 4 11 3 10" xfId="7075"/>
    <cellStyle name="Normal 2 4 11 3 10 2" xfId="7076"/>
    <cellStyle name="Normal 2 4 11 3 10 2 2" xfId="7077"/>
    <cellStyle name="Normal 2 4 11 3 10 3" xfId="7078"/>
    <cellStyle name="Normal 2 4 11 3 11" xfId="7079"/>
    <cellStyle name="Normal 2 4 11 3 11 2" xfId="7080"/>
    <cellStyle name="Normal 2 4 11 3 11 2 2" xfId="7081"/>
    <cellStyle name="Normal 2 4 11 3 11 3" xfId="7082"/>
    <cellStyle name="Normal 2 4 11 3 12" xfId="7083"/>
    <cellStyle name="Normal 2 4 11 3 12 2" xfId="7084"/>
    <cellStyle name="Normal 2 4 11 3 13" xfId="7085"/>
    <cellStyle name="Normal 2 4 11 3 2" xfId="7086"/>
    <cellStyle name="Normal 2 4 11 3 2 2" xfId="7087"/>
    <cellStyle name="Normal 2 4 11 3 2 2 2" xfId="7088"/>
    <cellStyle name="Normal 2 4 11 3 2 3" xfId="7089"/>
    <cellStyle name="Normal 2 4 11 3 3" xfId="7090"/>
    <cellStyle name="Normal 2 4 11 3 3 2" xfId="7091"/>
    <cellStyle name="Normal 2 4 11 3 3 2 2" xfId="7092"/>
    <cellStyle name="Normal 2 4 11 3 3 3" xfId="7093"/>
    <cellStyle name="Normal 2 4 11 3 4" xfId="7094"/>
    <cellStyle name="Normal 2 4 11 3 4 2" xfId="7095"/>
    <cellStyle name="Normal 2 4 11 3 4 2 2" xfId="7096"/>
    <cellStyle name="Normal 2 4 11 3 4 3" xfId="7097"/>
    <cellStyle name="Normal 2 4 11 3 5" xfId="7098"/>
    <cellStyle name="Normal 2 4 11 3 5 2" xfId="7099"/>
    <cellStyle name="Normal 2 4 11 3 5 2 2" xfId="7100"/>
    <cellStyle name="Normal 2 4 11 3 5 3" xfId="7101"/>
    <cellStyle name="Normal 2 4 11 3 6" xfId="7102"/>
    <cellStyle name="Normal 2 4 11 3 6 2" xfId="7103"/>
    <cellStyle name="Normal 2 4 11 3 6 2 2" xfId="7104"/>
    <cellStyle name="Normal 2 4 11 3 6 3" xfId="7105"/>
    <cellStyle name="Normal 2 4 11 3 7" xfId="7106"/>
    <cellStyle name="Normal 2 4 11 3 7 2" xfId="7107"/>
    <cellStyle name="Normal 2 4 11 3 7 2 2" xfId="7108"/>
    <cellStyle name="Normal 2 4 11 3 7 3" xfId="7109"/>
    <cellStyle name="Normal 2 4 11 3 8" xfId="7110"/>
    <cellStyle name="Normal 2 4 11 3 8 2" xfId="7111"/>
    <cellStyle name="Normal 2 4 11 3 8 2 2" xfId="7112"/>
    <cellStyle name="Normal 2 4 11 3 8 3" xfId="7113"/>
    <cellStyle name="Normal 2 4 11 3 9" xfId="7114"/>
    <cellStyle name="Normal 2 4 11 3 9 2" xfId="7115"/>
    <cellStyle name="Normal 2 4 11 3 9 2 2" xfId="7116"/>
    <cellStyle name="Normal 2 4 11 3 9 3" xfId="7117"/>
    <cellStyle name="Normal 2 4 11 4" xfId="7118"/>
    <cellStyle name="Normal 2 4 11 4 10" xfId="7119"/>
    <cellStyle name="Normal 2 4 11 4 10 2" xfId="7120"/>
    <cellStyle name="Normal 2 4 11 4 10 2 2" xfId="7121"/>
    <cellStyle name="Normal 2 4 11 4 10 3" xfId="7122"/>
    <cellStyle name="Normal 2 4 11 4 11" xfId="7123"/>
    <cellStyle name="Normal 2 4 11 4 11 2" xfId="7124"/>
    <cellStyle name="Normal 2 4 11 4 11 2 2" xfId="7125"/>
    <cellStyle name="Normal 2 4 11 4 11 3" xfId="7126"/>
    <cellStyle name="Normal 2 4 11 4 12" xfId="7127"/>
    <cellStyle name="Normal 2 4 11 4 12 2" xfId="7128"/>
    <cellStyle name="Normal 2 4 11 4 13" xfId="7129"/>
    <cellStyle name="Normal 2 4 11 4 2" xfId="7130"/>
    <cellStyle name="Normal 2 4 11 4 2 2" xfId="7131"/>
    <cellStyle name="Normal 2 4 11 4 2 2 2" xfId="7132"/>
    <cellStyle name="Normal 2 4 11 4 2 3" xfId="7133"/>
    <cellStyle name="Normal 2 4 11 4 3" xfId="7134"/>
    <cellStyle name="Normal 2 4 11 4 3 2" xfId="7135"/>
    <cellStyle name="Normal 2 4 11 4 3 2 2" xfId="7136"/>
    <cellStyle name="Normal 2 4 11 4 3 3" xfId="7137"/>
    <cellStyle name="Normal 2 4 11 4 4" xfId="7138"/>
    <cellStyle name="Normal 2 4 11 4 4 2" xfId="7139"/>
    <cellStyle name="Normal 2 4 11 4 4 2 2" xfId="7140"/>
    <cellStyle name="Normal 2 4 11 4 4 3" xfId="7141"/>
    <cellStyle name="Normal 2 4 11 4 5" xfId="7142"/>
    <cellStyle name="Normal 2 4 11 4 5 2" xfId="7143"/>
    <cellStyle name="Normal 2 4 11 4 5 2 2" xfId="7144"/>
    <cellStyle name="Normal 2 4 11 4 5 3" xfId="7145"/>
    <cellStyle name="Normal 2 4 11 4 6" xfId="7146"/>
    <cellStyle name="Normal 2 4 11 4 6 2" xfId="7147"/>
    <cellStyle name="Normal 2 4 11 4 6 2 2" xfId="7148"/>
    <cellStyle name="Normal 2 4 11 4 6 3" xfId="7149"/>
    <cellStyle name="Normal 2 4 11 4 7" xfId="7150"/>
    <cellStyle name="Normal 2 4 11 4 7 2" xfId="7151"/>
    <cellStyle name="Normal 2 4 11 4 7 2 2" xfId="7152"/>
    <cellStyle name="Normal 2 4 11 4 7 3" xfId="7153"/>
    <cellStyle name="Normal 2 4 11 4 8" xfId="7154"/>
    <cellStyle name="Normal 2 4 11 4 8 2" xfId="7155"/>
    <cellStyle name="Normal 2 4 11 4 8 2 2" xfId="7156"/>
    <cellStyle name="Normal 2 4 11 4 8 3" xfId="7157"/>
    <cellStyle name="Normal 2 4 11 4 9" xfId="7158"/>
    <cellStyle name="Normal 2 4 11 4 9 2" xfId="7159"/>
    <cellStyle name="Normal 2 4 11 4 9 2 2" xfId="7160"/>
    <cellStyle name="Normal 2 4 11 4 9 3" xfId="7161"/>
    <cellStyle name="Normal 2 4 11 5" xfId="7162"/>
    <cellStyle name="Normal 2 4 11 5 10" xfId="7163"/>
    <cellStyle name="Normal 2 4 11 5 10 2" xfId="7164"/>
    <cellStyle name="Normal 2 4 11 5 10 2 2" xfId="7165"/>
    <cellStyle name="Normal 2 4 11 5 10 3" xfId="7166"/>
    <cellStyle name="Normal 2 4 11 5 11" xfId="7167"/>
    <cellStyle name="Normal 2 4 11 5 11 2" xfId="7168"/>
    <cellStyle name="Normal 2 4 11 5 11 2 2" xfId="7169"/>
    <cellStyle name="Normal 2 4 11 5 11 3" xfId="7170"/>
    <cellStyle name="Normal 2 4 11 5 12" xfId="7171"/>
    <cellStyle name="Normal 2 4 11 5 12 2" xfId="7172"/>
    <cellStyle name="Normal 2 4 11 5 13" xfId="7173"/>
    <cellStyle name="Normal 2 4 11 5 2" xfId="7174"/>
    <cellStyle name="Normal 2 4 11 5 2 2" xfId="7175"/>
    <cellStyle name="Normal 2 4 11 5 2 2 2" xfId="7176"/>
    <cellStyle name="Normal 2 4 11 5 2 3" xfId="7177"/>
    <cellStyle name="Normal 2 4 11 5 3" xfId="7178"/>
    <cellStyle name="Normal 2 4 11 5 3 2" xfId="7179"/>
    <cellStyle name="Normal 2 4 11 5 3 2 2" xfId="7180"/>
    <cellStyle name="Normal 2 4 11 5 3 3" xfId="7181"/>
    <cellStyle name="Normal 2 4 11 5 4" xfId="7182"/>
    <cellStyle name="Normal 2 4 11 5 4 2" xfId="7183"/>
    <cellStyle name="Normal 2 4 11 5 4 2 2" xfId="7184"/>
    <cellStyle name="Normal 2 4 11 5 4 3" xfId="7185"/>
    <cellStyle name="Normal 2 4 11 5 5" xfId="7186"/>
    <cellStyle name="Normal 2 4 11 5 5 2" xfId="7187"/>
    <cellStyle name="Normal 2 4 11 5 5 2 2" xfId="7188"/>
    <cellStyle name="Normal 2 4 11 5 5 3" xfId="7189"/>
    <cellStyle name="Normal 2 4 11 5 6" xfId="7190"/>
    <cellStyle name="Normal 2 4 11 5 6 2" xfId="7191"/>
    <cellStyle name="Normal 2 4 11 5 6 2 2" xfId="7192"/>
    <cellStyle name="Normal 2 4 11 5 6 3" xfId="7193"/>
    <cellStyle name="Normal 2 4 11 5 7" xfId="7194"/>
    <cellStyle name="Normal 2 4 11 5 7 2" xfId="7195"/>
    <cellStyle name="Normal 2 4 11 5 7 2 2" xfId="7196"/>
    <cellStyle name="Normal 2 4 11 5 7 3" xfId="7197"/>
    <cellStyle name="Normal 2 4 11 5 8" xfId="7198"/>
    <cellStyle name="Normal 2 4 11 5 8 2" xfId="7199"/>
    <cellStyle name="Normal 2 4 11 5 8 2 2" xfId="7200"/>
    <cellStyle name="Normal 2 4 11 5 8 3" xfId="7201"/>
    <cellStyle name="Normal 2 4 11 5 9" xfId="7202"/>
    <cellStyle name="Normal 2 4 11 5 9 2" xfId="7203"/>
    <cellStyle name="Normal 2 4 11 5 9 2 2" xfId="7204"/>
    <cellStyle name="Normal 2 4 11 5 9 3" xfId="7205"/>
    <cellStyle name="Normal 2 4 11 6" xfId="7206"/>
    <cellStyle name="Normal 2 4 11 6 10" xfId="7207"/>
    <cellStyle name="Normal 2 4 11 6 10 2" xfId="7208"/>
    <cellStyle name="Normal 2 4 11 6 10 2 2" xfId="7209"/>
    <cellStyle name="Normal 2 4 11 6 10 3" xfId="7210"/>
    <cellStyle name="Normal 2 4 11 6 11" xfId="7211"/>
    <cellStyle name="Normal 2 4 11 6 11 2" xfId="7212"/>
    <cellStyle name="Normal 2 4 11 6 11 2 2" xfId="7213"/>
    <cellStyle name="Normal 2 4 11 6 11 3" xfId="7214"/>
    <cellStyle name="Normal 2 4 11 6 12" xfId="7215"/>
    <cellStyle name="Normal 2 4 11 6 12 2" xfId="7216"/>
    <cellStyle name="Normal 2 4 11 6 13" xfId="7217"/>
    <cellStyle name="Normal 2 4 11 6 2" xfId="7218"/>
    <cellStyle name="Normal 2 4 11 6 2 2" xfId="7219"/>
    <cellStyle name="Normal 2 4 11 6 2 2 2" xfId="7220"/>
    <cellStyle name="Normal 2 4 11 6 2 3" xfId="7221"/>
    <cellStyle name="Normal 2 4 11 6 3" xfId="7222"/>
    <cellStyle name="Normal 2 4 11 6 3 2" xfId="7223"/>
    <cellStyle name="Normal 2 4 11 6 3 2 2" xfId="7224"/>
    <cellStyle name="Normal 2 4 11 6 3 3" xfId="7225"/>
    <cellStyle name="Normal 2 4 11 6 4" xfId="7226"/>
    <cellStyle name="Normal 2 4 11 6 4 2" xfId="7227"/>
    <cellStyle name="Normal 2 4 11 6 4 2 2" xfId="7228"/>
    <cellStyle name="Normal 2 4 11 6 4 3" xfId="7229"/>
    <cellStyle name="Normal 2 4 11 6 5" xfId="7230"/>
    <cellStyle name="Normal 2 4 11 6 5 2" xfId="7231"/>
    <cellStyle name="Normal 2 4 11 6 5 2 2" xfId="7232"/>
    <cellStyle name="Normal 2 4 11 6 5 3" xfId="7233"/>
    <cellStyle name="Normal 2 4 11 6 6" xfId="7234"/>
    <cellStyle name="Normal 2 4 11 6 6 2" xfId="7235"/>
    <cellStyle name="Normal 2 4 11 6 6 2 2" xfId="7236"/>
    <cellStyle name="Normal 2 4 11 6 6 3" xfId="7237"/>
    <cellStyle name="Normal 2 4 11 6 7" xfId="7238"/>
    <cellStyle name="Normal 2 4 11 6 7 2" xfId="7239"/>
    <cellStyle name="Normal 2 4 11 6 7 2 2" xfId="7240"/>
    <cellStyle name="Normal 2 4 11 6 7 3" xfId="7241"/>
    <cellStyle name="Normal 2 4 11 6 8" xfId="7242"/>
    <cellStyle name="Normal 2 4 11 6 8 2" xfId="7243"/>
    <cellStyle name="Normal 2 4 11 6 8 2 2" xfId="7244"/>
    <cellStyle name="Normal 2 4 11 6 8 3" xfId="7245"/>
    <cellStyle name="Normal 2 4 11 6 9" xfId="7246"/>
    <cellStyle name="Normal 2 4 11 6 9 2" xfId="7247"/>
    <cellStyle name="Normal 2 4 11 6 9 2 2" xfId="7248"/>
    <cellStyle name="Normal 2 4 11 6 9 3" xfId="7249"/>
    <cellStyle name="Normal 2 4 11 7" xfId="7250"/>
    <cellStyle name="Normal 2 4 11 7 10" xfId="7251"/>
    <cellStyle name="Normal 2 4 11 7 10 2" xfId="7252"/>
    <cellStyle name="Normal 2 4 11 7 10 2 2" xfId="7253"/>
    <cellStyle name="Normal 2 4 11 7 10 3" xfId="7254"/>
    <cellStyle name="Normal 2 4 11 7 11" xfId="7255"/>
    <cellStyle name="Normal 2 4 11 7 11 2" xfId="7256"/>
    <cellStyle name="Normal 2 4 11 7 11 2 2" xfId="7257"/>
    <cellStyle name="Normal 2 4 11 7 11 3" xfId="7258"/>
    <cellStyle name="Normal 2 4 11 7 12" xfId="7259"/>
    <cellStyle name="Normal 2 4 11 7 12 2" xfId="7260"/>
    <cellStyle name="Normal 2 4 11 7 13" xfId="7261"/>
    <cellStyle name="Normal 2 4 11 7 2" xfId="7262"/>
    <cellStyle name="Normal 2 4 11 7 2 2" xfId="7263"/>
    <cellStyle name="Normal 2 4 11 7 2 2 2" xfId="7264"/>
    <cellStyle name="Normal 2 4 11 7 2 3" xfId="7265"/>
    <cellStyle name="Normal 2 4 11 7 3" xfId="7266"/>
    <cellStyle name="Normal 2 4 11 7 3 2" xfId="7267"/>
    <cellStyle name="Normal 2 4 11 7 3 2 2" xfId="7268"/>
    <cellStyle name="Normal 2 4 11 7 3 3" xfId="7269"/>
    <cellStyle name="Normal 2 4 11 7 4" xfId="7270"/>
    <cellStyle name="Normal 2 4 11 7 4 2" xfId="7271"/>
    <cellStyle name="Normal 2 4 11 7 4 2 2" xfId="7272"/>
    <cellStyle name="Normal 2 4 11 7 4 3" xfId="7273"/>
    <cellStyle name="Normal 2 4 11 7 5" xfId="7274"/>
    <cellStyle name="Normal 2 4 11 7 5 2" xfId="7275"/>
    <cellStyle name="Normal 2 4 11 7 5 2 2" xfId="7276"/>
    <cellStyle name="Normal 2 4 11 7 5 3" xfId="7277"/>
    <cellStyle name="Normal 2 4 11 7 6" xfId="7278"/>
    <cellStyle name="Normal 2 4 11 7 6 2" xfId="7279"/>
    <cellStyle name="Normal 2 4 11 7 6 2 2" xfId="7280"/>
    <cellStyle name="Normal 2 4 11 7 6 3" xfId="7281"/>
    <cellStyle name="Normal 2 4 11 7 7" xfId="7282"/>
    <cellStyle name="Normal 2 4 11 7 7 2" xfId="7283"/>
    <cellStyle name="Normal 2 4 11 7 7 2 2" xfId="7284"/>
    <cellStyle name="Normal 2 4 11 7 7 3" xfId="7285"/>
    <cellStyle name="Normal 2 4 11 7 8" xfId="7286"/>
    <cellStyle name="Normal 2 4 11 7 8 2" xfId="7287"/>
    <cellStyle name="Normal 2 4 11 7 8 2 2" xfId="7288"/>
    <cellStyle name="Normal 2 4 11 7 8 3" xfId="7289"/>
    <cellStyle name="Normal 2 4 11 7 9" xfId="7290"/>
    <cellStyle name="Normal 2 4 11 7 9 2" xfId="7291"/>
    <cellStyle name="Normal 2 4 11 7 9 2 2" xfId="7292"/>
    <cellStyle name="Normal 2 4 11 7 9 3" xfId="7293"/>
    <cellStyle name="Normal 2 4 11 8" xfId="7294"/>
    <cellStyle name="Normal 2 4 11 8 10" xfId="7295"/>
    <cellStyle name="Normal 2 4 11 8 10 2" xfId="7296"/>
    <cellStyle name="Normal 2 4 11 8 10 2 2" xfId="7297"/>
    <cellStyle name="Normal 2 4 11 8 10 3" xfId="7298"/>
    <cellStyle name="Normal 2 4 11 8 11" xfId="7299"/>
    <cellStyle name="Normal 2 4 11 8 11 2" xfId="7300"/>
    <cellStyle name="Normal 2 4 11 8 11 2 2" xfId="7301"/>
    <cellStyle name="Normal 2 4 11 8 11 3" xfId="7302"/>
    <cellStyle name="Normal 2 4 11 8 12" xfId="7303"/>
    <cellStyle name="Normal 2 4 11 8 12 2" xfId="7304"/>
    <cellStyle name="Normal 2 4 11 8 13" xfId="7305"/>
    <cellStyle name="Normal 2 4 11 8 2" xfId="7306"/>
    <cellStyle name="Normal 2 4 11 8 2 2" xfId="7307"/>
    <cellStyle name="Normal 2 4 11 8 2 2 2" xfId="7308"/>
    <cellStyle name="Normal 2 4 11 8 2 3" xfId="7309"/>
    <cellStyle name="Normal 2 4 11 8 3" xfId="7310"/>
    <cellStyle name="Normal 2 4 11 8 3 2" xfId="7311"/>
    <cellStyle name="Normal 2 4 11 8 3 2 2" xfId="7312"/>
    <cellStyle name="Normal 2 4 11 8 3 3" xfId="7313"/>
    <cellStyle name="Normal 2 4 11 8 4" xfId="7314"/>
    <cellStyle name="Normal 2 4 11 8 4 2" xfId="7315"/>
    <cellStyle name="Normal 2 4 11 8 4 2 2" xfId="7316"/>
    <cellStyle name="Normal 2 4 11 8 4 3" xfId="7317"/>
    <cellStyle name="Normal 2 4 11 8 5" xfId="7318"/>
    <cellStyle name="Normal 2 4 11 8 5 2" xfId="7319"/>
    <cellStyle name="Normal 2 4 11 8 5 2 2" xfId="7320"/>
    <cellStyle name="Normal 2 4 11 8 5 3" xfId="7321"/>
    <cellStyle name="Normal 2 4 11 8 6" xfId="7322"/>
    <cellStyle name="Normal 2 4 11 8 6 2" xfId="7323"/>
    <cellStyle name="Normal 2 4 11 8 6 2 2" xfId="7324"/>
    <cellStyle name="Normal 2 4 11 8 6 3" xfId="7325"/>
    <cellStyle name="Normal 2 4 11 8 7" xfId="7326"/>
    <cellStyle name="Normal 2 4 11 8 7 2" xfId="7327"/>
    <cellStyle name="Normal 2 4 11 8 7 2 2" xfId="7328"/>
    <cellStyle name="Normal 2 4 11 8 7 3" xfId="7329"/>
    <cellStyle name="Normal 2 4 11 8 8" xfId="7330"/>
    <cellStyle name="Normal 2 4 11 8 8 2" xfId="7331"/>
    <cellStyle name="Normal 2 4 11 8 8 2 2" xfId="7332"/>
    <cellStyle name="Normal 2 4 11 8 8 3" xfId="7333"/>
    <cellStyle name="Normal 2 4 11 8 9" xfId="7334"/>
    <cellStyle name="Normal 2 4 11 8 9 2" xfId="7335"/>
    <cellStyle name="Normal 2 4 11 8 9 2 2" xfId="7336"/>
    <cellStyle name="Normal 2 4 11 8 9 3" xfId="7337"/>
    <cellStyle name="Normal 2 4 11 9" xfId="7338"/>
    <cellStyle name="Normal 2 4 11 9 2" xfId="7339"/>
    <cellStyle name="Normal 2 4 11 9 2 2" xfId="7340"/>
    <cellStyle name="Normal 2 4 11 9 3" xfId="7341"/>
    <cellStyle name="Normal 2 4 12" xfId="7342"/>
    <cellStyle name="Normal 2 4 12 10" xfId="7343"/>
    <cellStyle name="Normal 2 4 12 10 2" xfId="7344"/>
    <cellStyle name="Normal 2 4 12 10 2 2" xfId="7345"/>
    <cellStyle name="Normal 2 4 12 10 3" xfId="7346"/>
    <cellStyle name="Normal 2 4 12 11" xfId="7347"/>
    <cellStyle name="Normal 2 4 12 11 2" xfId="7348"/>
    <cellStyle name="Normal 2 4 12 11 2 2" xfId="7349"/>
    <cellStyle name="Normal 2 4 12 11 3" xfId="7350"/>
    <cellStyle name="Normal 2 4 12 12" xfId="7351"/>
    <cellStyle name="Normal 2 4 12 12 2" xfId="7352"/>
    <cellStyle name="Normal 2 4 12 12 2 2" xfId="7353"/>
    <cellStyle name="Normal 2 4 12 12 3" xfId="7354"/>
    <cellStyle name="Normal 2 4 12 13" xfId="7355"/>
    <cellStyle name="Normal 2 4 12 13 2" xfId="7356"/>
    <cellStyle name="Normal 2 4 12 13 2 2" xfId="7357"/>
    <cellStyle name="Normal 2 4 12 13 3" xfId="7358"/>
    <cellStyle name="Normal 2 4 12 14" xfId="7359"/>
    <cellStyle name="Normal 2 4 12 14 2" xfId="7360"/>
    <cellStyle name="Normal 2 4 12 14 2 2" xfId="7361"/>
    <cellStyle name="Normal 2 4 12 14 3" xfId="7362"/>
    <cellStyle name="Normal 2 4 12 15" xfId="7363"/>
    <cellStyle name="Normal 2 4 12 15 2" xfId="7364"/>
    <cellStyle name="Normal 2 4 12 15 2 2" xfId="7365"/>
    <cellStyle name="Normal 2 4 12 15 3" xfId="7366"/>
    <cellStyle name="Normal 2 4 12 16" xfId="7367"/>
    <cellStyle name="Normal 2 4 12 16 2" xfId="7368"/>
    <cellStyle name="Normal 2 4 12 16 2 2" xfId="7369"/>
    <cellStyle name="Normal 2 4 12 16 3" xfId="7370"/>
    <cellStyle name="Normal 2 4 12 17" xfId="7371"/>
    <cellStyle name="Normal 2 4 12 17 2" xfId="7372"/>
    <cellStyle name="Normal 2 4 12 17 2 2" xfId="7373"/>
    <cellStyle name="Normal 2 4 12 17 3" xfId="7374"/>
    <cellStyle name="Normal 2 4 12 18" xfId="7375"/>
    <cellStyle name="Normal 2 4 12 18 2" xfId="7376"/>
    <cellStyle name="Normal 2 4 12 18 2 2" xfId="7377"/>
    <cellStyle name="Normal 2 4 12 18 3" xfId="7378"/>
    <cellStyle name="Normal 2 4 12 19" xfId="7379"/>
    <cellStyle name="Normal 2 4 12 2" xfId="7380"/>
    <cellStyle name="Normal 2 4 12 2 10" xfId="7381"/>
    <cellStyle name="Normal 2 4 12 2 10 2" xfId="7382"/>
    <cellStyle name="Normal 2 4 12 2 10 2 2" xfId="7383"/>
    <cellStyle name="Normal 2 4 12 2 10 3" xfId="7384"/>
    <cellStyle name="Normal 2 4 12 2 11" xfId="7385"/>
    <cellStyle name="Normal 2 4 12 2 11 2" xfId="7386"/>
    <cellStyle name="Normal 2 4 12 2 11 2 2" xfId="7387"/>
    <cellStyle name="Normal 2 4 12 2 11 3" xfId="7388"/>
    <cellStyle name="Normal 2 4 12 2 12" xfId="7389"/>
    <cellStyle name="Normal 2 4 12 2 13" xfId="7390"/>
    <cellStyle name="Normal 2 4 12 2 2" xfId="7391"/>
    <cellStyle name="Normal 2 4 12 2 2 2" xfId="7392"/>
    <cellStyle name="Normal 2 4 12 2 2 2 2" xfId="7393"/>
    <cellStyle name="Normal 2 4 12 2 2 3" xfId="7394"/>
    <cellStyle name="Normal 2 4 12 2 3" xfId="7395"/>
    <cellStyle name="Normal 2 4 12 2 3 2" xfId="7396"/>
    <cellStyle name="Normal 2 4 12 2 3 2 2" xfId="7397"/>
    <cellStyle name="Normal 2 4 12 2 3 3" xfId="7398"/>
    <cellStyle name="Normal 2 4 12 2 4" xfId="7399"/>
    <cellStyle name="Normal 2 4 12 2 4 2" xfId="7400"/>
    <cellStyle name="Normal 2 4 12 2 4 2 2" xfId="7401"/>
    <cellStyle name="Normal 2 4 12 2 4 3" xfId="7402"/>
    <cellStyle name="Normal 2 4 12 2 5" xfId="7403"/>
    <cellStyle name="Normal 2 4 12 2 5 2" xfId="7404"/>
    <cellStyle name="Normal 2 4 12 2 5 2 2" xfId="7405"/>
    <cellStyle name="Normal 2 4 12 2 5 3" xfId="7406"/>
    <cellStyle name="Normal 2 4 12 2 6" xfId="7407"/>
    <cellStyle name="Normal 2 4 12 2 6 2" xfId="7408"/>
    <cellStyle name="Normal 2 4 12 2 6 2 2" xfId="7409"/>
    <cellStyle name="Normal 2 4 12 2 6 3" xfId="7410"/>
    <cellStyle name="Normal 2 4 12 2 7" xfId="7411"/>
    <cellStyle name="Normal 2 4 12 2 7 2" xfId="7412"/>
    <cellStyle name="Normal 2 4 12 2 7 2 2" xfId="7413"/>
    <cellStyle name="Normal 2 4 12 2 7 3" xfId="7414"/>
    <cellStyle name="Normal 2 4 12 2 8" xfId="7415"/>
    <cellStyle name="Normal 2 4 12 2 8 2" xfId="7416"/>
    <cellStyle name="Normal 2 4 12 2 8 2 2" xfId="7417"/>
    <cellStyle name="Normal 2 4 12 2 8 3" xfId="7418"/>
    <cellStyle name="Normal 2 4 12 2 9" xfId="7419"/>
    <cellStyle name="Normal 2 4 12 2 9 2" xfId="7420"/>
    <cellStyle name="Normal 2 4 12 2 9 2 2" xfId="7421"/>
    <cellStyle name="Normal 2 4 12 2 9 3" xfId="7422"/>
    <cellStyle name="Normal 2 4 12 20" xfId="7423"/>
    <cellStyle name="Normal 2 4 12 3" xfId="7424"/>
    <cellStyle name="Normal 2 4 12 3 10" xfId="7425"/>
    <cellStyle name="Normal 2 4 12 3 10 2" xfId="7426"/>
    <cellStyle name="Normal 2 4 12 3 10 2 2" xfId="7427"/>
    <cellStyle name="Normal 2 4 12 3 10 3" xfId="7428"/>
    <cellStyle name="Normal 2 4 12 3 11" xfId="7429"/>
    <cellStyle name="Normal 2 4 12 3 11 2" xfId="7430"/>
    <cellStyle name="Normal 2 4 12 3 11 2 2" xfId="7431"/>
    <cellStyle name="Normal 2 4 12 3 11 3" xfId="7432"/>
    <cellStyle name="Normal 2 4 12 3 12" xfId="7433"/>
    <cellStyle name="Normal 2 4 12 3 12 2" xfId="7434"/>
    <cellStyle name="Normal 2 4 12 3 13" xfId="7435"/>
    <cellStyle name="Normal 2 4 12 3 2" xfId="7436"/>
    <cellStyle name="Normal 2 4 12 3 2 2" xfId="7437"/>
    <cellStyle name="Normal 2 4 12 3 2 2 2" xfId="7438"/>
    <cellStyle name="Normal 2 4 12 3 2 3" xfId="7439"/>
    <cellStyle name="Normal 2 4 12 3 3" xfId="7440"/>
    <cellStyle name="Normal 2 4 12 3 3 2" xfId="7441"/>
    <cellStyle name="Normal 2 4 12 3 3 2 2" xfId="7442"/>
    <cellStyle name="Normal 2 4 12 3 3 3" xfId="7443"/>
    <cellStyle name="Normal 2 4 12 3 4" xfId="7444"/>
    <cellStyle name="Normal 2 4 12 3 4 2" xfId="7445"/>
    <cellStyle name="Normal 2 4 12 3 4 2 2" xfId="7446"/>
    <cellStyle name="Normal 2 4 12 3 4 3" xfId="7447"/>
    <cellStyle name="Normal 2 4 12 3 5" xfId="7448"/>
    <cellStyle name="Normal 2 4 12 3 5 2" xfId="7449"/>
    <cellStyle name="Normal 2 4 12 3 5 2 2" xfId="7450"/>
    <cellStyle name="Normal 2 4 12 3 5 3" xfId="7451"/>
    <cellStyle name="Normal 2 4 12 3 6" xfId="7452"/>
    <cellStyle name="Normal 2 4 12 3 6 2" xfId="7453"/>
    <cellStyle name="Normal 2 4 12 3 6 2 2" xfId="7454"/>
    <cellStyle name="Normal 2 4 12 3 6 3" xfId="7455"/>
    <cellStyle name="Normal 2 4 12 3 7" xfId="7456"/>
    <cellStyle name="Normal 2 4 12 3 7 2" xfId="7457"/>
    <cellStyle name="Normal 2 4 12 3 7 2 2" xfId="7458"/>
    <cellStyle name="Normal 2 4 12 3 7 3" xfId="7459"/>
    <cellStyle name="Normal 2 4 12 3 8" xfId="7460"/>
    <cellStyle name="Normal 2 4 12 3 8 2" xfId="7461"/>
    <cellStyle name="Normal 2 4 12 3 8 2 2" xfId="7462"/>
    <cellStyle name="Normal 2 4 12 3 8 3" xfId="7463"/>
    <cellStyle name="Normal 2 4 12 3 9" xfId="7464"/>
    <cellStyle name="Normal 2 4 12 3 9 2" xfId="7465"/>
    <cellStyle name="Normal 2 4 12 3 9 2 2" xfId="7466"/>
    <cellStyle name="Normal 2 4 12 3 9 3" xfId="7467"/>
    <cellStyle name="Normal 2 4 12 4" xfId="7468"/>
    <cellStyle name="Normal 2 4 12 4 10" xfId="7469"/>
    <cellStyle name="Normal 2 4 12 4 10 2" xfId="7470"/>
    <cellStyle name="Normal 2 4 12 4 10 2 2" xfId="7471"/>
    <cellStyle name="Normal 2 4 12 4 10 3" xfId="7472"/>
    <cellStyle name="Normal 2 4 12 4 11" xfId="7473"/>
    <cellStyle name="Normal 2 4 12 4 11 2" xfId="7474"/>
    <cellStyle name="Normal 2 4 12 4 11 2 2" xfId="7475"/>
    <cellStyle name="Normal 2 4 12 4 11 3" xfId="7476"/>
    <cellStyle name="Normal 2 4 12 4 12" xfId="7477"/>
    <cellStyle name="Normal 2 4 12 4 12 2" xfId="7478"/>
    <cellStyle name="Normal 2 4 12 4 13" xfId="7479"/>
    <cellStyle name="Normal 2 4 12 4 2" xfId="7480"/>
    <cellStyle name="Normal 2 4 12 4 2 2" xfId="7481"/>
    <cellStyle name="Normal 2 4 12 4 2 2 2" xfId="7482"/>
    <cellStyle name="Normal 2 4 12 4 2 3" xfId="7483"/>
    <cellStyle name="Normal 2 4 12 4 3" xfId="7484"/>
    <cellStyle name="Normal 2 4 12 4 3 2" xfId="7485"/>
    <cellStyle name="Normal 2 4 12 4 3 2 2" xfId="7486"/>
    <cellStyle name="Normal 2 4 12 4 3 3" xfId="7487"/>
    <cellStyle name="Normal 2 4 12 4 4" xfId="7488"/>
    <cellStyle name="Normal 2 4 12 4 4 2" xfId="7489"/>
    <cellStyle name="Normal 2 4 12 4 4 2 2" xfId="7490"/>
    <cellStyle name="Normal 2 4 12 4 4 3" xfId="7491"/>
    <cellStyle name="Normal 2 4 12 4 5" xfId="7492"/>
    <cellStyle name="Normal 2 4 12 4 5 2" xfId="7493"/>
    <cellStyle name="Normal 2 4 12 4 5 2 2" xfId="7494"/>
    <cellStyle name="Normal 2 4 12 4 5 3" xfId="7495"/>
    <cellStyle name="Normal 2 4 12 4 6" xfId="7496"/>
    <cellStyle name="Normal 2 4 12 4 6 2" xfId="7497"/>
    <cellStyle name="Normal 2 4 12 4 6 2 2" xfId="7498"/>
    <cellStyle name="Normal 2 4 12 4 6 3" xfId="7499"/>
    <cellStyle name="Normal 2 4 12 4 7" xfId="7500"/>
    <cellStyle name="Normal 2 4 12 4 7 2" xfId="7501"/>
    <cellStyle name="Normal 2 4 12 4 7 2 2" xfId="7502"/>
    <cellStyle name="Normal 2 4 12 4 7 3" xfId="7503"/>
    <cellStyle name="Normal 2 4 12 4 8" xfId="7504"/>
    <cellStyle name="Normal 2 4 12 4 8 2" xfId="7505"/>
    <cellStyle name="Normal 2 4 12 4 8 2 2" xfId="7506"/>
    <cellStyle name="Normal 2 4 12 4 8 3" xfId="7507"/>
    <cellStyle name="Normal 2 4 12 4 9" xfId="7508"/>
    <cellStyle name="Normal 2 4 12 4 9 2" xfId="7509"/>
    <cellStyle name="Normal 2 4 12 4 9 2 2" xfId="7510"/>
    <cellStyle name="Normal 2 4 12 4 9 3" xfId="7511"/>
    <cellStyle name="Normal 2 4 12 5" xfId="7512"/>
    <cellStyle name="Normal 2 4 12 5 10" xfId="7513"/>
    <cellStyle name="Normal 2 4 12 5 10 2" xfId="7514"/>
    <cellStyle name="Normal 2 4 12 5 10 2 2" xfId="7515"/>
    <cellStyle name="Normal 2 4 12 5 10 3" xfId="7516"/>
    <cellStyle name="Normal 2 4 12 5 11" xfId="7517"/>
    <cellStyle name="Normal 2 4 12 5 11 2" xfId="7518"/>
    <cellStyle name="Normal 2 4 12 5 11 2 2" xfId="7519"/>
    <cellStyle name="Normal 2 4 12 5 11 3" xfId="7520"/>
    <cellStyle name="Normal 2 4 12 5 12" xfId="7521"/>
    <cellStyle name="Normal 2 4 12 5 12 2" xfId="7522"/>
    <cellStyle name="Normal 2 4 12 5 13" xfId="7523"/>
    <cellStyle name="Normal 2 4 12 5 2" xfId="7524"/>
    <cellStyle name="Normal 2 4 12 5 2 2" xfId="7525"/>
    <cellStyle name="Normal 2 4 12 5 2 2 2" xfId="7526"/>
    <cellStyle name="Normal 2 4 12 5 2 3" xfId="7527"/>
    <cellStyle name="Normal 2 4 12 5 3" xfId="7528"/>
    <cellStyle name="Normal 2 4 12 5 3 2" xfId="7529"/>
    <cellStyle name="Normal 2 4 12 5 3 2 2" xfId="7530"/>
    <cellStyle name="Normal 2 4 12 5 3 3" xfId="7531"/>
    <cellStyle name="Normal 2 4 12 5 4" xfId="7532"/>
    <cellStyle name="Normal 2 4 12 5 4 2" xfId="7533"/>
    <cellStyle name="Normal 2 4 12 5 4 2 2" xfId="7534"/>
    <cellStyle name="Normal 2 4 12 5 4 3" xfId="7535"/>
    <cellStyle name="Normal 2 4 12 5 5" xfId="7536"/>
    <cellStyle name="Normal 2 4 12 5 5 2" xfId="7537"/>
    <cellStyle name="Normal 2 4 12 5 5 2 2" xfId="7538"/>
    <cellStyle name="Normal 2 4 12 5 5 3" xfId="7539"/>
    <cellStyle name="Normal 2 4 12 5 6" xfId="7540"/>
    <cellStyle name="Normal 2 4 12 5 6 2" xfId="7541"/>
    <cellStyle name="Normal 2 4 12 5 6 2 2" xfId="7542"/>
    <cellStyle name="Normal 2 4 12 5 6 3" xfId="7543"/>
    <cellStyle name="Normal 2 4 12 5 7" xfId="7544"/>
    <cellStyle name="Normal 2 4 12 5 7 2" xfId="7545"/>
    <cellStyle name="Normal 2 4 12 5 7 2 2" xfId="7546"/>
    <cellStyle name="Normal 2 4 12 5 7 3" xfId="7547"/>
    <cellStyle name="Normal 2 4 12 5 8" xfId="7548"/>
    <cellStyle name="Normal 2 4 12 5 8 2" xfId="7549"/>
    <cellStyle name="Normal 2 4 12 5 8 2 2" xfId="7550"/>
    <cellStyle name="Normal 2 4 12 5 8 3" xfId="7551"/>
    <cellStyle name="Normal 2 4 12 5 9" xfId="7552"/>
    <cellStyle name="Normal 2 4 12 5 9 2" xfId="7553"/>
    <cellStyle name="Normal 2 4 12 5 9 2 2" xfId="7554"/>
    <cellStyle name="Normal 2 4 12 5 9 3" xfId="7555"/>
    <cellStyle name="Normal 2 4 12 6" xfId="7556"/>
    <cellStyle name="Normal 2 4 12 6 10" xfId="7557"/>
    <cellStyle name="Normal 2 4 12 6 10 2" xfId="7558"/>
    <cellStyle name="Normal 2 4 12 6 10 2 2" xfId="7559"/>
    <cellStyle name="Normal 2 4 12 6 10 3" xfId="7560"/>
    <cellStyle name="Normal 2 4 12 6 11" xfId="7561"/>
    <cellStyle name="Normal 2 4 12 6 11 2" xfId="7562"/>
    <cellStyle name="Normal 2 4 12 6 11 2 2" xfId="7563"/>
    <cellStyle name="Normal 2 4 12 6 11 3" xfId="7564"/>
    <cellStyle name="Normal 2 4 12 6 12" xfId="7565"/>
    <cellStyle name="Normal 2 4 12 6 12 2" xfId="7566"/>
    <cellStyle name="Normal 2 4 12 6 13" xfId="7567"/>
    <cellStyle name="Normal 2 4 12 6 2" xfId="7568"/>
    <cellStyle name="Normal 2 4 12 6 2 2" xfId="7569"/>
    <cellStyle name="Normal 2 4 12 6 2 2 2" xfId="7570"/>
    <cellStyle name="Normal 2 4 12 6 2 3" xfId="7571"/>
    <cellStyle name="Normal 2 4 12 6 3" xfId="7572"/>
    <cellStyle name="Normal 2 4 12 6 3 2" xfId="7573"/>
    <cellStyle name="Normal 2 4 12 6 3 2 2" xfId="7574"/>
    <cellStyle name="Normal 2 4 12 6 3 3" xfId="7575"/>
    <cellStyle name="Normal 2 4 12 6 4" xfId="7576"/>
    <cellStyle name="Normal 2 4 12 6 4 2" xfId="7577"/>
    <cellStyle name="Normal 2 4 12 6 4 2 2" xfId="7578"/>
    <cellStyle name="Normal 2 4 12 6 4 3" xfId="7579"/>
    <cellStyle name="Normal 2 4 12 6 5" xfId="7580"/>
    <cellStyle name="Normal 2 4 12 6 5 2" xfId="7581"/>
    <cellStyle name="Normal 2 4 12 6 5 2 2" xfId="7582"/>
    <cellStyle name="Normal 2 4 12 6 5 3" xfId="7583"/>
    <cellStyle name="Normal 2 4 12 6 6" xfId="7584"/>
    <cellStyle name="Normal 2 4 12 6 6 2" xfId="7585"/>
    <cellStyle name="Normal 2 4 12 6 6 2 2" xfId="7586"/>
    <cellStyle name="Normal 2 4 12 6 6 3" xfId="7587"/>
    <cellStyle name="Normal 2 4 12 6 7" xfId="7588"/>
    <cellStyle name="Normal 2 4 12 6 7 2" xfId="7589"/>
    <cellStyle name="Normal 2 4 12 6 7 2 2" xfId="7590"/>
    <cellStyle name="Normal 2 4 12 6 7 3" xfId="7591"/>
    <cellStyle name="Normal 2 4 12 6 8" xfId="7592"/>
    <cellStyle name="Normal 2 4 12 6 8 2" xfId="7593"/>
    <cellStyle name="Normal 2 4 12 6 8 2 2" xfId="7594"/>
    <cellStyle name="Normal 2 4 12 6 8 3" xfId="7595"/>
    <cellStyle name="Normal 2 4 12 6 9" xfId="7596"/>
    <cellStyle name="Normal 2 4 12 6 9 2" xfId="7597"/>
    <cellStyle name="Normal 2 4 12 6 9 2 2" xfId="7598"/>
    <cellStyle name="Normal 2 4 12 6 9 3" xfId="7599"/>
    <cellStyle name="Normal 2 4 12 7" xfId="7600"/>
    <cellStyle name="Normal 2 4 12 7 10" xfId="7601"/>
    <cellStyle name="Normal 2 4 12 7 10 2" xfId="7602"/>
    <cellStyle name="Normal 2 4 12 7 10 2 2" xfId="7603"/>
    <cellStyle name="Normal 2 4 12 7 10 3" xfId="7604"/>
    <cellStyle name="Normal 2 4 12 7 11" xfId="7605"/>
    <cellStyle name="Normal 2 4 12 7 11 2" xfId="7606"/>
    <cellStyle name="Normal 2 4 12 7 11 2 2" xfId="7607"/>
    <cellStyle name="Normal 2 4 12 7 11 3" xfId="7608"/>
    <cellStyle name="Normal 2 4 12 7 12" xfId="7609"/>
    <cellStyle name="Normal 2 4 12 7 12 2" xfId="7610"/>
    <cellStyle name="Normal 2 4 12 7 13" xfId="7611"/>
    <cellStyle name="Normal 2 4 12 7 2" xfId="7612"/>
    <cellStyle name="Normal 2 4 12 7 2 2" xfId="7613"/>
    <cellStyle name="Normal 2 4 12 7 2 2 2" xfId="7614"/>
    <cellStyle name="Normal 2 4 12 7 2 3" xfId="7615"/>
    <cellStyle name="Normal 2 4 12 7 3" xfId="7616"/>
    <cellStyle name="Normal 2 4 12 7 3 2" xfId="7617"/>
    <cellStyle name="Normal 2 4 12 7 3 2 2" xfId="7618"/>
    <cellStyle name="Normal 2 4 12 7 3 3" xfId="7619"/>
    <cellStyle name="Normal 2 4 12 7 4" xfId="7620"/>
    <cellStyle name="Normal 2 4 12 7 4 2" xfId="7621"/>
    <cellStyle name="Normal 2 4 12 7 4 2 2" xfId="7622"/>
    <cellStyle name="Normal 2 4 12 7 4 3" xfId="7623"/>
    <cellStyle name="Normal 2 4 12 7 5" xfId="7624"/>
    <cellStyle name="Normal 2 4 12 7 5 2" xfId="7625"/>
    <cellStyle name="Normal 2 4 12 7 5 2 2" xfId="7626"/>
    <cellStyle name="Normal 2 4 12 7 5 3" xfId="7627"/>
    <cellStyle name="Normal 2 4 12 7 6" xfId="7628"/>
    <cellStyle name="Normal 2 4 12 7 6 2" xfId="7629"/>
    <cellStyle name="Normal 2 4 12 7 6 2 2" xfId="7630"/>
    <cellStyle name="Normal 2 4 12 7 6 3" xfId="7631"/>
    <cellStyle name="Normal 2 4 12 7 7" xfId="7632"/>
    <cellStyle name="Normal 2 4 12 7 7 2" xfId="7633"/>
    <cellStyle name="Normal 2 4 12 7 7 2 2" xfId="7634"/>
    <cellStyle name="Normal 2 4 12 7 7 3" xfId="7635"/>
    <cellStyle name="Normal 2 4 12 7 8" xfId="7636"/>
    <cellStyle name="Normal 2 4 12 7 8 2" xfId="7637"/>
    <cellStyle name="Normal 2 4 12 7 8 2 2" xfId="7638"/>
    <cellStyle name="Normal 2 4 12 7 8 3" xfId="7639"/>
    <cellStyle name="Normal 2 4 12 7 9" xfId="7640"/>
    <cellStyle name="Normal 2 4 12 7 9 2" xfId="7641"/>
    <cellStyle name="Normal 2 4 12 7 9 2 2" xfId="7642"/>
    <cellStyle name="Normal 2 4 12 7 9 3" xfId="7643"/>
    <cellStyle name="Normal 2 4 12 8" xfId="7644"/>
    <cellStyle name="Normal 2 4 12 8 10" xfId="7645"/>
    <cellStyle name="Normal 2 4 12 8 10 2" xfId="7646"/>
    <cellStyle name="Normal 2 4 12 8 10 2 2" xfId="7647"/>
    <cellStyle name="Normal 2 4 12 8 10 3" xfId="7648"/>
    <cellStyle name="Normal 2 4 12 8 11" xfId="7649"/>
    <cellStyle name="Normal 2 4 12 8 11 2" xfId="7650"/>
    <cellStyle name="Normal 2 4 12 8 11 2 2" xfId="7651"/>
    <cellStyle name="Normal 2 4 12 8 11 3" xfId="7652"/>
    <cellStyle name="Normal 2 4 12 8 12" xfId="7653"/>
    <cellStyle name="Normal 2 4 12 8 12 2" xfId="7654"/>
    <cellStyle name="Normal 2 4 12 8 13" xfId="7655"/>
    <cellStyle name="Normal 2 4 12 8 2" xfId="7656"/>
    <cellStyle name="Normal 2 4 12 8 2 2" xfId="7657"/>
    <cellStyle name="Normal 2 4 12 8 2 2 2" xfId="7658"/>
    <cellStyle name="Normal 2 4 12 8 2 3" xfId="7659"/>
    <cellStyle name="Normal 2 4 12 8 3" xfId="7660"/>
    <cellStyle name="Normal 2 4 12 8 3 2" xfId="7661"/>
    <cellStyle name="Normal 2 4 12 8 3 2 2" xfId="7662"/>
    <cellStyle name="Normal 2 4 12 8 3 3" xfId="7663"/>
    <cellStyle name="Normal 2 4 12 8 4" xfId="7664"/>
    <cellStyle name="Normal 2 4 12 8 4 2" xfId="7665"/>
    <cellStyle name="Normal 2 4 12 8 4 2 2" xfId="7666"/>
    <cellStyle name="Normal 2 4 12 8 4 3" xfId="7667"/>
    <cellStyle name="Normal 2 4 12 8 5" xfId="7668"/>
    <cellStyle name="Normal 2 4 12 8 5 2" xfId="7669"/>
    <cellStyle name="Normal 2 4 12 8 5 2 2" xfId="7670"/>
    <cellStyle name="Normal 2 4 12 8 5 3" xfId="7671"/>
    <cellStyle name="Normal 2 4 12 8 6" xfId="7672"/>
    <cellStyle name="Normal 2 4 12 8 6 2" xfId="7673"/>
    <cellStyle name="Normal 2 4 12 8 6 2 2" xfId="7674"/>
    <cellStyle name="Normal 2 4 12 8 6 3" xfId="7675"/>
    <cellStyle name="Normal 2 4 12 8 7" xfId="7676"/>
    <cellStyle name="Normal 2 4 12 8 7 2" xfId="7677"/>
    <cellStyle name="Normal 2 4 12 8 7 2 2" xfId="7678"/>
    <cellStyle name="Normal 2 4 12 8 7 3" xfId="7679"/>
    <cellStyle name="Normal 2 4 12 8 8" xfId="7680"/>
    <cellStyle name="Normal 2 4 12 8 8 2" xfId="7681"/>
    <cellStyle name="Normal 2 4 12 8 8 2 2" xfId="7682"/>
    <cellStyle name="Normal 2 4 12 8 8 3" xfId="7683"/>
    <cellStyle name="Normal 2 4 12 8 9" xfId="7684"/>
    <cellStyle name="Normal 2 4 12 8 9 2" xfId="7685"/>
    <cellStyle name="Normal 2 4 12 8 9 2 2" xfId="7686"/>
    <cellStyle name="Normal 2 4 12 8 9 3" xfId="7687"/>
    <cellStyle name="Normal 2 4 12 9" xfId="7688"/>
    <cellStyle name="Normal 2 4 12 9 2" xfId="7689"/>
    <cellStyle name="Normal 2 4 12 9 2 2" xfId="7690"/>
    <cellStyle name="Normal 2 4 12 9 3" xfId="7691"/>
    <cellStyle name="Normal 2 4 13" xfId="7692"/>
    <cellStyle name="Normal 2 4 13 10" xfId="7693"/>
    <cellStyle name="Normal 2 4 13 10 2" xfId="7694"/>
    <cellStyle name="Normal 2 4 13 10 2 2" xfId="7695"/>
    <cellStyle name="Normal 2 4 13 10 3" xfId="7696"/>
    <cellStyle name="Normal 2 4 13 11" xfId="7697"/>
    <cellStyle name="Normal 2 4 13 11 2" xfId="7698"/>
    <cellStyle name="Normal 2 4 13 11 2 2" xfId="7699"/>
    <cellStyle name="Normal 2 4 13 11 3" xfId="7700"/>
    <cellStyle name="Normal 2 4 13 12" xfId="7701"/>
    <cellStyle name="Normal 2 4 13 12 2" xfId="7702"/>
    <cellStyle name="Normal 2 4 13 12 2 2" xfId="7703"/>
    <cellStyle name="Normal 2 4 13 12 3" xfId="7704"/>
    <cellStyle name="Normal 2 4 13 13" xfId="7705"/>
    <cellStyle name="Normal 2 4 13 13 2" xfId="7706"/>
    <cellStyle name="Normal 2 4 13 13 2 2" xfId="7707"/>
    <cellStyle name="Normal 2 4 13 13 3" xfId="7708"/>
    <cellStyle name="Normal 2 4 13 14" xfId="7709"/>
    <cellStyle name="Normal 2 4 13 14 2" xfId="7710"/>
    <cellStyle name="Normal 2 4 13 14 2 2" xfId="7711"/>
    <cellStyle name="Normal 2 4 13 14 3" xfId="7712"/>
    <cellStyle name="Normal 2 4 13 15" xfId="7713"/>
    <cellStyle name="Normal 2 4 13 15 2" xfId="7714"/>
    <cellStyle name="Normal 2 4 13 15 2 2" xfId="7715"/>
    <cellStyle name="Normal 2 4 13 15 3" xfId="7716"/>
    <cellStyle name="Normal 2 4 13 16" xfId="7717"/>
    <cellStyle name="Normal 2 4 13 16 2" xfId="7718"/>
    <cellStyle name="Normal 2 4 13 16 2 2" xfId="7719"/>
    <cellStyle name="Normal 2 4 13 16 3" xfId="7720"/>
    <cellStyle name="Normal 2 4 13 17" xfId="7721"/>
    <cellStyle name="Normal 2 4 13 17 2" xfId="7722"/>
    <cellStyle name="Normal 2 4 13 17 2 2" xfId="7723"/>
    <cellStyle name="Normal 2 4 13 17 3" xfId="7724"/>
    <cellStyle name="Normal 2 4 13 18" xfId="7725"/>
    <cellStyle name="Normal 2 4 13 18 2" xfId="7726"/>
    <cellStyle name="Normal 2 4 13 18 2 2" xfId="7727"/>
    <cellStyle name="Normal 2 4 13 18 3" xfId="7728"/>
    <cellStyle name="Normal 2 4 13 19" xfId="7729"/>
    <cellStyle name="Normal 2 4 13 2" xfId="7730"/>
    <cellStyle name="Normal 2 4 13 2 10" xfId="7731"/>
    <cellStyle name="Normal 2 4 13 2 10 2" xfId="7732"/>
    <cellStyle name="Normal 2 4 13 2 10 2 2" xfId="7733"/>
    <cellStyle name="Normal 2 4 13 2 10 3" xfId="7734"/>
    <cellStyle name="Normal 2 4 13 2 11" xfId="7735"/>
    <cellStyle name="Normal 2 4 13 2 11 2" xfId="7736"/>
    <cellStyle name="Normal 2 4 13 2 11 2 2" xfId="7737"/>
    <cellStyle name="Normal 2 4 13 2 11 3" xfId="7738"/>
    <cellStyle name="Normal 2 4 13 2 12" xfId="7739"/>
    <cellStyle name="Normal 2 4 13 2 13" xfId="7740"/>
    <cellStyle name="Normal 2 4 13 2 2" xfId="7741"/>
    <cellStyle name="Normal 2 4 13 2 2 2" xfId="7742"/>
    <cellStyle name="Normal 2 4 13 2 2 2 2" xfId="7743"/>
    <cellStyle name="Normal 2 4 13 2 2 3" xfId="7744"/>
    <cellStyle name="Normal 2 4 13 2 3" xfId="7745"/>
    <cellStyle name="Normal 2 4 13 2 3 2" xfId="7746"/>
    <cellStyle name="Normal 2 4 13 2 3 2 2" xfId="7747"/>
    <cellStyle name="Normal 2 4 13 2 3 3" xfId="7748"/>
    <cellStyle name="Normal 2 4 13 2 4" xfId="7749"/>
    <cellStyle name="Normal 2 4 13 2 4 2" xfId="7750"/>
    <cellStyle name="Normal 2 4 13 2 4 2 2" xfId="7751"/>
    <cellStyle name="Normal 2 4 13 2 4 3" xfId="7752"/>
    <cellStyle name="Normal 2 4 13 2 5" xfId="7753"/>
    <cellStyle name="Normal 2 4 13 2 5 2" xfId="7754"/>
    <cellStyle name="Normal 2 4 13 2 5 2 2" xfId="7755"/>
    <cellStyle name="Normal 2 4 13 2 5 3" xfId="7756"/>
    <cellStyle name="Normal 2 4 13 2 6" xfId="7757"/>
    <cellStyle name="Normal 2 4 13 2 6 2" xfId="7758"/>
    <cellStyle name="Normal 2 4 13 2 6 2 2" xfId="7759"/>
    <cellStyle name="Normal 2 4 13 2 6 3" xfId="7760"/>
    <cellStyle name="Normal 2 4 13 2 7" xfId="7761"/>
    <cellStyle name="Normal 2 4 13 2 7 2" xfId="7762"/>
    <cellStyle name="Normal 2 4 13 2 7 2 2" xfId="7763"/>
    <cellStyle name="Normal 2 4 13 2 7 3" xfId="7764"/>
    <cellStyle name="Normal 2 4 13 2 8" xfId="7765"/>
    <cellStyle name="Normal 2 4 13 2 8 2" xfId="7766"/>
    <cellStyle name="Normal 2 4 13 2 8 2 2" xfId="7767"/>
    <cellStyle name="Normal 2 4 13 2 8 3" xfId="7768"/>
    <cellStyle name="Normal 2 4 13 2 9" xfId="7769"/>
    <cellStyle name="Normal 2 4 13 2 9 2" xfId="7770"/>
    <cellStyle name="Normal 2 4 13 2 9 2 2" xfId="7771"/>
    <cellStyle name="Normal 2 4 13 2 9 3" xfId="7772"/>
    <cellStyle name="Normal 2 4 13 20" xfId="7773"/>
    <cellStyle name="Normal 2 4 13 3" xfId="7774"/>
    <cellStyle name="Normal 2 4 13 3 10" xfId="7775"/>
    <cellStyle name="Normal 2 4 13 3 10 2" xfId="7776"/>
    <cellStyle name="Normal 2 4 13 3 10 2 2" xfId="7777"/>
    <cellStyle name="Normal 2 4 13 3 10 3" xfId="7778"/>
    <cellStyle name="Normal 2 4 13 3 11" xfId="7779"/>
    <cellStyle name="Normal 2 4 13 3 11 2" xfId="7780"/>
    <cellStyle name="Normal 2 4 13 3 11 2 2" xfId="7781"/>
    <cellStyle name="Normal 2 4 13 3 11 3" xfId="7782"/>
    <cellStyle name="Normal 2 4 13 3 12" xfId="7783"/>
    <cellStyle name="Normal 2 4 13 3 12 2" xfId="7784"/>
    <cellStyle name="Normal 2 4 13 3 13" xfId="7785"/>
    <cellStyle name="Normal 2 4 13 3 2" xfId="7786"/>
    <cellStyle name="Normal 2 4 13 3 2 2" xfId="7787"/>
    <cellStyle name="Normal 2 4 13 3 2 2 2" xfId="7788"/>
    <cellStyle name="Normal 2 4 13 3 2 3" xfId="7789"/>
    <cellStyle name="Normal 2 4 13 3 3" xfId="7790"/>
    <cellStyle name="Normal 2 4 13 3 3 2" xfId="7791"/>
    <cellStyle name="Normal 2 4 13 3 3 2 2" xfId="7792"/>
    <cellStyle name="Normal 2 4 13 3 3 3" xfId="7793"/>
    <cellStyle name="Normal 2 4 13 3 4" xfId="7794"/>
    <cellStyle name="Normal 2 4 13 3 4 2" xfId="7795"/>
    <cellStyle name="Normal 2 4 13 3 4 2 2" xfId="7796"/>
    <cellStyle name="Normal 2 4 13 3 4 3" xfId="7797"/>
    <cellStyle name="Normal 2 4 13 3 5" xfId="7798"/>
    <cellStyle name="Normal 2 4 13 3 5 2" xfId="7799"/>
    <cellStyle name="Normal 2 4 13 3 5 2 2" xfId="7800"/>
    <cellStyle name="Normal 2 4 13 3 5 3" xfId="7801"/>
    <cellStyle name="Normal 2 4 13 3 6" xfId="7802"/>
    <cellStyle name="Normal 2 4 13 3 6 2" xfId="7803"/>
    <cellStyle name="Normal 2 4 13 3 6 2 2" xfId="7804"/>
    <cellStyle name="Normal 2 4 13 3 6 3" xfId="7805"/>
    <cellStyle name="Normal 2 4 13 3 7" xfId="7806"/>
    <cellStyle name="Normal 2 4 13 3 7 2" xfId="7807"/>
    <cellStyle name="Normal 2 4 13 3 7 2 2" xfId="7808"/>
    <cellStyle name="Normal 2 4 13 3 7 3" xfId="7809"/>
    <cellStyle name="Normal 2 4 13 3 8" xfId="7810"/>
    <cellStyle name="Normal 2 4 13 3 8 2" xfId="7811"/>
    <cellStyle name="Normal 2 4 13 3 8 2 2" xfId="7812"/>
    <cellStyle name="Normal 2 4 13 3 8 3" xfId="7813"/>
    <cellStyle name="Normal 2 4 13 3 9" xfId="7814"/>
    <cellStyle name="Normal 2 4 13 3 9 2" xfId="7815"/>
    <cellStyle name="Normal 2 4 13 3 9 2 2" xfId="7816"/>
    <cellStyle name="Normal 2 4 13 3 9 3" xfId="7817"/>
    <cellStyle name="Normal 2 4 13 4" xfId="7818"/>
    <cellStyle name="Normal 2 4 13 4 10" xfId="7819"/>
    <cellStyle name="Normal 2 4 13 4 10 2" xfId="7820"/>
    <cellStyle name="Normal 2 4 13 4 10 2 2" xfId="7821"/>
    <cellStyle name="Normal 2 4 13 4 10 3" xfId="7822"/>
    <cellStyle name="Normal 2 4 13 4 11" xfId="7823"/>
    <cellStyle name="Normal 2 4 13 4 11 2" xfId="7824"/>
    <cellStyle name="Normal 2 4 13 4 11 2 2" xfId="7825"/>
    <cellStyle name="Normal 2 4 13 4 11 3" xfId="7826"/>
    <cellStyle name="Normal 2 4 13 4 12" xfId="7827"/>
    <cellStyle name="Normal 2 4 13 4 12 2" xfId="7828"/>
    <cellStyle name="Normal 2 4 13 4 13" xfId="7829"/>
    <cellStyle name="Normal 2 4 13 4 2" xfId="7830"/>
    <cellStyle name="Normal 2 4 13 4 2 2" xfId="7831"/>
    <cellStyle name="Normal 2 4 13 4 2 2 2" xfId="7832"/>
    <cellStyle name="Normal 2 4 13 4 2 3" xfId="7833"/>
    <cellStyle name="Normal 2 4 13 4 3" xfId="7834"/>
    <cellStyle name="Normal 2 4 13 4 3 2" xfId="7835"/>
    <cellStyle name="Normal 2 4 13 4 3 2 2" xfId="7836"/>
    <cellStyle name="Normal 2 4 13 4 3 3" xfId="7837"/>
    <cellStyle name="Normal 2 4 13 4 4" xfId="7838"/>
    <cellStyle name="Normal 2 4 13 4 4 2" xfId="7839"/>
    <cellStyle name="Normal 2 4 13 4 4 2 2" xfId="7840"/>
    <cellStyle name="Normal 2 4 13 4 4 3" xfId="7841"/>
    <cellStyle name="Normal 2 4 13 4 5" xfId="7842"/>
    <cellStyle name="Normal 2 4 13 4 5 2" xfId="7843"/>
    <cellStyle name="Normal 2 4 13 4 5 2 2" xfId="7844"/>
    <cellStyle name="Normal 2 4 13 4 5 3" xfId="7845"/>
    <cellStyle name="Normal 2 4 13 4 6" xfId="7846"/>
    <cellStyle name="Normal 2 4 13 4 6 2" xfId="7847"/>
    <cellStyle name="Normal 2 4 13 4 6 2 2" xfId="7848"/>
    <cellStyle name="Normal 2 4 13 4 6 3" xfId="7849"/>
    <cellStyle name="Normal 2 4 13 4 7" xfId="7850"/>
    <cellStyle name="Normal 2 4 13 4 7 2" xfId="7851"/>
    <cellStyle name="Normal 2 4 13 4 7 2 2" xfId="7852"/>
    <cellStyle name="Normal 2 4 13 4 7 3" xfId="7853"/>
    <cellStyle name="Normal 2 4 13 4 8" xfId="7854"/>
    <cellStyle name="Normal 2 4 13 4 8 2" xfId="7855"/>
    <cellStyle name="Normal 2 4 13 4 8 2 2" xfId="7856"/>
    <cellStyle name="Normal 2 4 13 4 8 3" xfId="7857"/>
    <cellStyle name="Normal 2 4 13 4 9" xfId="7858"/>
    <cellStyle name="Normal 2 4 13 4 9 2" xfId="7859"/>
    <cellStyle name="Normal 2 4 13 4 9 2 2" xfId="7860"/>
    <cellStyle name="Normal 2 4 13 4 9 3" xfId="7861"/>
    <cellStyle name="Normal 2 4 13 5" xfId="7862"/>
    <cellStyle name="Normal 2 4 13 5 10" xfId="7863"/>
    <cellStyle name="Normal 2 4 13 5 10 2" xfId="7864"/>
    <cellStyle name="Normal 2 4 13 5 10 2 2" xfId="7865"/>
    <cellStyle name="Normal 2 4 13 5 10 3" xfId="7866"/>
    <cellStyle name="Normal 2 4 13 5 11" xfId="7867"/>
    <cellStyle name="Normal 2 4 13 5 11 2" xfId="7868"/>
    <cellStyle name="Normal 2 4 13 5 11 2 2" xfId="7869"/>
    <cellStyle name="Normal 2 4 13 5 11 3" xfId="7870"/>
    <cellStyle name="Normal 2 4 13 5 12" xfId="7871"/>
    <cellStyle name="Normal 2 4 13 5 12 2" xfId="7872"/>
    <cellStyle name="Normal 2 4 13 5 13" xfId="7873"/>
    <cellStyle name="Normal 2 4 13 5 2" xfId="7874"/>
    <cellStyle name="Normal 2 4 13 5 2 2" xfId="7875"/>
    <cellStyle name="Normal 2 4 13 5 2 2 2" xfId="7876"/>
    <cellStyle name="Normal 2 4 13 5 2 3" xfId="7877"/>
    <cellStyle name="Normal 2 4 13 5 3" xfId="7878"/>
    <cellStyle name="Normal 2 4 13 5 3 2" xfId="7879"/>
    <cellStyle name="Normal 2 4 13 5 3 2 2" xfId="7880"/>
    <cellStyle name="Normal 2 4 13 5 3 3" xfId="7881"/>
    <cellStyle name="Normal 2 4 13 5 4" xfId="7882"/>
    <cellStyle name="Normal 2 4 13 5 4 2" xfId="7883"/>
    <cellStyle name="Normal 2 4 13 5 4 2 2" xfId="7884"/>
    <cellStyle name="Normal 2 4 13 5 4 3" xfId="7885"/>
    <cellStyle name="Normal 2 4 13 5 5" xfId="7886"/>
    <cellStyle name="Normal 2 4 13 5 5 2" xfId="7887"/>
    <cellStyle name="Normal 2 4 13 5 5 2 2" xfId="7888"/>
    <cellStyle name="Normal 2 4 13 5 5 3" xfId="7889"/>
    <cellStyle name="Normal 2 4 13 5 6" xfId="7890"/>
    <cellStyle name="Normal 2 4 13 5 6 2" xfId="7891"/>
    <cellStyle name="Normal 2 4 13 5 6 2 2" xfId="7892"/>
    <cellStyle name="Normal 2 4 13 5 6 3" xfId="7893"/>
    <cellStyle name="Normal 2 4 13 5 7" xfId="7894"/>
    <cellStyle name="Normal 2 4 13 5 7 2" xfId="7895"/>
    <cellStyle name="Normal 2 4 13 5 7 2 2" xfId="7896"/>
    <cellStyle name="Normal 2 4 13 5 7 3" xfId="7897"/>
    <cellStyle name="Normal 2 4 13 5 8" xfId="7898"/>
    <cellStyle name="Normal 2 4 13 5 8 2" xfId="7899"/>
    <cellStyle name="Normal 2 4 13 5 8 2 2" xfId="7900"/>
    <cellStyle name="Normal 2 4 13 5 8 3" xfId="7901"/>
    <cellStyle name="Normal 2 4 13 5 9" xfId="7902"/>
    <cellStyle name="Normal 2 4 13 5 9 2" xfId="7903"/>
    <cellStyle name="Normal 2 4 13 5 9 2 2" xfId="7904"/>
    <cellStyle name="Normal 2 4 13 5 9 3" xfId="7905"/>
    <cellStyle name="Normal 2 4 13 6" xfId="7906"/>
    <cellStyle name="Normal 2 4 13 6 10" xfId="7907"/>
    <cellStyle name="Normal 2 4 13 6 10 2" xfId="7908"/>
    <cellStyle name="Normal 2 4 13 6 10 2 2" xfId="7909"/>
    <cellStyle name="Normal 2 4 13 6 10 3" xfId="7910"/>
    <cellStyle name="Normal 2 4 13 6 11" xfId="7911"/>
    <cellStyle name="Normal 2 4 13 6 11 2" xfId="7912"/>
    <cellStyle name="Normal 2 4 13 6 11 2 2" xfId="7913"/>
    <cellStyle name="Normal 2 4 13 6 11 3" xfId="7914"/>
    <cellStyle name="Normal 2 4 13 6 12" xfId="7915"/>
    <cellStyle name="Normal 2 4 13 6 12 2" xfId="7916"/>
    <cellStyle name="Normal 2 4 13 6 13" xfId="7917"/>
    <cellStyle name="Normal 2 4 13 6 2" xfId="7918"/>
    <cellStyle name="Normal 2 4 13 6 2 2" xfId="7919"/>
    <cellStyle name="Normal 2 4 13 6 2 2 2" xfId="7920"/>
    <cellStyle name="Normal 2 4 13 6 2 3" xfId="7921"/>
    <cellStyle name="Normal 2 4 13 6 3" xfId="7922"/>
    <cellStyle name="Normal 2 4 13 6 3 2" xfId="7923"/>
    <cellStyle name="Normal 2 4 13 6 3 2 2" xfId="7924"/>
    <cellStyle name="Normal 2 4 13 6 3 3" xfId="7925"/>
    <cellStyle name="Normal 2 4 13 6 4" xfId="7926"/>
    <cellStyle name="Normal 2 4 13 6 4 2" xfId="7927"/>
    <cellStyle name="Normal 2 4 13 6 4 2 2" xfId="7928"/>
    <cellStyle name="Normal 2 4 13 6 4 3" xfId="7929"/>
    <cellStyle name="Normal 2 4 13 6 5" xfId="7930"/>
    <cellStyle name="Normal 2 4 13 6 5 2" xfId="7931"/>
    <cellStyle name="Normal 2 4 13 6 5 2 2" xfId="7932"/>
    <cellStyle name="Normal 2 4 13 6 5 3" xfId="7933"/>
    <cellStyle name="Normal 2 4 13 6 6" xfId="7934"/>
    <cellStyle name="Normal 2 4 13 6 6 2" xfId="7935"/>
    <cellStyle name="Normal 2 4 13 6 6 2 2" xfId="7936"/>
    <cellStyle name="Normal 2 4 13 6 6 3" xfId="7937"/>
    <cellStyle name="Normal 2 4 13 6 7" xfId="7938"/>
    <cellStyle name="Normal 2 4 13 6 7 2" xfId="7939"/>
    <cellStyle name="Normal 2 4 13 6 7 2 2" xfId="7940"/>
    <cellStyle name="Normal 2 4 13 6 7 3" xfId="7941"/>
    <cellStyle name="Normal 2 4 13 6 8" xfId="7942"/>
    <cellStyle name="Normal 2 4 13 6 8 2" xfId="7943"/>
    <cellStyle name="Normal 2 4 13 6 8 2 2" xfId="7944"/>
    <cellStyle name="Normal 2 4 13 6 8 3" xfId="7945"/>
    <cellStyle name="Normal 2 4 13 6 9" xfId="7946"/>
    <cellStyle name="Normal 2 4 13 6 9 2" xfId="7947"/>
    <cellStyle name="Normal 2 4 13 6 9 2 2" xfId="7948"/>
    <cellStyle name="Normal 2 4 13 6 9 3" xfId="7949"/>
    <cellStyle name="Normal 2 4 13 7" xfId="7950"/>
    <cellStyle name="Normal 2 4 13 7 10" xfId="7951"/>
    <cellStyle name="Normal 2 4 13 7 10 2" xfId="7952"/>
    <cellStyle name="Normal 2 4 13 7 10 2 2" xfId="7953"/>
    <cellStyle name="Normal 2 4 13 7 10 3" xfId="7954"/>
    <cellStyle name="Normal 2 4 13 7 11" xfId="7955"/>
    <cellStyle name="Normal 2 4 13 7 11 2" xfId="7956"/>
    <cellStyle name="Normal 2 4 13 7 11 2 2" xfId="7957"/>
    <cellStyle name="Normal 2 4 13 7 11 3" xfId="7958"/>
    <cellStyle name="Normal 2 4 13 7 12" xfId="7959"/>
    <cellStyle name="Normal 2 4 13 7 12 2" xfId="7960"/>
    <cellStyle name="Normal 2 4 13 7 13" xfId="7961"/>
    <cellStyle name="Normal 2 4 13 7 2" xfId="7962"/>
    <cellStyle name="Normal 2 4 13 7 2 2" xfId="7963"/>
    <cellStyle name="Normal 2 4 13 7 2 2 2" xfId="7964"/>
    <cellStyle name="Normal 2 4 13 7 2 3" xfId="7965"/>
    <cellStyle name="Normal 2 4 13 7 3" xfId="7966"/>
    <cellStyle name="Normal 2 4 13 7 3 2" xfId="7967"/>
    <cellStyle name="Normal 2 4 13 7 3 2 2" xfId="7968"/>
    <cellStyle name="Normal 2 4 13 7 3 3" xfId="7969"/>
    <cellStyle name="Normal 2 4 13 7 4" xfId="7970"/>
    <cellStyle name="Normal 2 4 13 7 4 2" xfId="7971"/>
    <cellStyle name="Normal 2 4 13 7 4 2 2" xfId="7972"/>
    <cellStyle name="Normal 2 4 13 7 4 3" xfId="7973"/>
    <cellStyle name="Normal 2 4 13 7 5" xfId="7974"/>
    <cellStyle name="Normal 2 4 13 7 5 2" xfId="7975"/>
    <cellStyle name="Normal 2 4 13 7 5 2 2" xfId="7976"/>
    <cellStyle name="Normal 2 4 13 7 5 3" xfId="7977"/>
    <cellStyle name="Normal 2 4 13 7 6" xfId="7978"/>
    <cellStyle name="Normal 2 4 13 7 6 2" xfId="7979"/>
    <cellStyle name="Normal 2 4 13 7 6 2 2" xfId="7980"/>
    <cellStyle name="Normal 2 4 13 7 6 3" xfId="7981"/>
    <cellStyle name="Normal 2 4 13 7 7" xfId="7982"/>
    <cellStyle name="Normal 2 4 13 7 7 2" xfId="7983"/>
    <cellStyle name="Normal 2 4 13 7 7 2 2" xfId="7984"/>
    <cellStyle name="Normal 2 4 13 7 7 3" xfId="7985"/>
    <cellStyle name="Normal 2 4 13 7 8" xfId="7986"/>
    <cellStyle name="Normal 2 4 13 7 8 2" xfId="7987"/>
    <cellStyle name="Normal 2 4 13 7 8 2 2" xfId="7988"/>
    <cellStyle name="Normal 2 4 13 7 8 3" xfId="7989"/>
    <cellStyle name="Normal 2 4 13 7 9" xfId="7990"/>
    <cellStyle name="Normal 2 4 13 7 9 2" xfId="7991"/>
    <cellStyle name="Normal 2 4 13 7 9 2 2" xfId="7992"/>
    <cellStyle name="Normal 2 4 13 7 9 3" xfId="7993"/>
    <cellStyle name="Normal 2 4 13 8" xfId="7994"/>
    <cellStyle name="Normal 2 4 13 8 10" xfId="7995"/>
    <cellStyle name="Normal 2 4 13 8 10 2" xfId="7996"/>
    <cellStyle name="Normal 2 4 13 8 10 2 2" xfId="7997"/>
    <cellStyle name="Normal 2 4 13 8 10 3" xfId="7998"/>
    <cellStyle name="Normal 2 4 13 8 11" xfId="7999"/>
    <cellStyle name="Normal 2 4 13 8 11 2" xfId="8000"/>
    <cellStyle name="Normal 2 4 13 8 11 2 2" xfId="8001"/>
    <cellStyle name="Normal 2 4 13 8 11 3" xfId="8002"/>
    <cellStyle name="Normal 2 4 13 8 12" xfId="8003"/>
    <cellStyle name="Normal 2 4 13 8 12 2" xfId="8004"/>
    <cellStyle name="Normal 2 4 13 8 13" xfId="8005"/>
    <cellStyle name="Normal 2 4 13 8 2" xfId="8006"/>
    <cellStyle name="Normal 2 4 13 8 2 2" xfId="8007"/>
    <cellStyle name="Normal 2 4 13 8 2 2 2" xfId="8008"/>
    <cellStyle name="Normal 2 4 13 8 2 3" xfId="8009"/>
    <cellStyle name="Normal 2 4 13 8 3" xfId="8010"/>
    <cellStyle name="Normal 2 4 13 8 3 2" xfId="8011"/>
    <cellStyle name="Normal 2 4 13 8 3 2 2" xfId="8012"/>
    <cellStyle name="Normal 2 4 13 8 3 3" xfId="8013"/>
    <cellStyle name="Normal 2 4 13 8 4" xfId="8014"/>
    <cellStyle name="Normal 2 4 13 8 4 2" xfId="8015"/>
    <cellStyle name="Normal 2 4 13 8 4 2 2" xfId="8016"/>
    <cellStyle name="Normal 2 4 13 8 4 3" xfId="8017"/>
    <cellStyle name="Normal 2 4 13 8 5" xfId="8018"/>
    <cellStyle name="Normal 2 4 13 8 5 2" xfId="8019"/>
    <cellStyle name="Normal 2 4 13 8 5 2 2" xfId="8020"/>
    <cellStyle name="Normal 2 4 13 8 5 3" xfId="8021"/>
    <cellStyle name="Normal 2 4 13 8 6" xfId="8022"/>
    <cellStyle name="Normal 2 4 13 8 6 2" xfId="8023"/>
    <cellStyle name="Normal 2 4 13 8 6 2 2" xfId="8024"/>
    <cellStyle name="Normal 2 4 13 8 6 3" xfId="8025"/>
    <cellStyle name="Normal 2 4 13 8 7" xfId="8026"/>
    <cellStyle name="Normal 2 4 13 8 7 2" xfId="8027"/>
    <cellStyle name="Normal 2 4 13 8 7 2 2" xfId="8028"/>
    <cellStyle name="Normal 2 4 13 8 7 3" xfId="8029"/>
    <cellStyle name="Normal 2 4 13 8 8" xfId="8030"/>
    <cellStyle name="Normal 2 4 13 8 8 2" xfId="8031"/>
    <cellStyle name="Normal 2 4 13 8 8 2 2" xfId="8032"/>
    <cellStyle name="Normal 2 4 13 8 8 3" xfId="8033"/>
    <cellStyle name="Normal 2 4 13 8 9" xfId="8034"/>
    <cellStyle name="Normal 2 4 13 8 9 2" xfId="8035"/>
    <cellStyle name="Normal 2 4 13 8 9 2 2" xfId="8036"/>
    <cellStyle name="Normal 2 4 13 8 9 3" xfId="8037"/>
    <cellStyle name="Normal 2 4 13 9" xfId="8038"/>
    <cellStyle name="Normal 2 4 13 9 2" xfId="8039"/>
    <cellStyle name="Normal 2 4 13 9 2 2" xfId="8040"/>
    <cellStyle name="Normal 2 4 13 9 3" xfId="8041"/>
    <cellStyle name="Normal 2 4 14" xfId="8042"/>
    <cellStyle name="Normal 2 4 14 10" xfId="8043"/>
    <cellStyle name="Normal 2 4 14 10 2" xfId="8044"/>
    <cellStyle name="Normal 2 4 14 10 2 2" xfId="8045"/>
    <cellStyle name="Normal 2 4 14 10 3" xfId="8046"/>
    <cellStyle name="Normal 2 4 14 11" xfId="8047"/>
    <cellStyle name="Normal 2 4 14 11 2" xfId="8048"/>
    <cellStyle name="Normal 2 4 14 11 2 2" xfId="8049"/>
    <cellStyle name="Normal 2 4 14 11 3" xfId="8050"/>
    <cellStyle name="Normal 2 4 14 12" xfId="8051"/>
    <cellStyle name="Normal 2 4 14 12 2" xfId="8052"/>
    <cellStyle name="Normal 2 4 14 12 2 2" xfId="8053"/>
    <cellStyle name="Normal 2 4 14 12 3" xfId="8054"/>
    <cellStyle name="Normal 2 4 14 13" xfId="8055"/>
    <cellStyle name="Normal 2 4 14 13 2" xfId="8056"/>
    <cellStyle name="Normal 2 4 14 13 2 2" xfId="8057"/>
    <cellStyle name="Normal 2 4 14 13 3" xfId="8058"/>
    <cellStyle name="Normal 2 4 14 14" xfId="8059"/>
    <cellStyle name="Normal 2 4 14 14 2" xfId="8060"/>
    <cellStyle name="Normal 2 4 14 14 2 2" xfId="8061"/>
    <cellStyle name="Normal 2 4 14 14 3" xfId="8062"/>
    <cellStyle name="Normal 2 4 14 15" xfId="8063"/>
    <cellStyle name="Normal 2 4 14 15 2" xfId="8064"/>
    <cellStyle name="Normal 2 4 14 15 2 2" xfId="8065"/>
    <cellStyle name="Normal 2 4 14 15 3" xfId="8066"/>
    <cellStyle name="Normal 2 4 14 16" xfId="8067"/>
    <cellStyle name="Normal 2 4 14 16 2" xfId="8068"/>
    <cellStyle name="Normal 2 4 14 16 2 2" xfId="8069"/>
    <cellStyle name="Normal 2 4 14 16 3" xfId="8070"/>
    <cellStyle name="Normal 2 4 14 17" xfId="8071"/>
    <cellStyle name="Normal 2 4 14 17 2" xfId="8072"/>
    <cellStyle name="Normal 2 4 14 17 2 2" xfId="8073"/>
    <cellStyle name="Normal 2 4 14 17 3" xfId="8074"/>
    <cellStyle name="Normal 2 4 14 18" xfId="8075"/>
    <cellStyle name="Normal 2 4 14 18 2" xfId="8076"/>
    <cellStyle name="Normal 2 4 14 18 2 2" xfId="8077"/>
    <cellStyle name="Normal 2 4 14 18 3" xfId="8078"/>
    <cellStyle name="Normal 2 4 14 19" xfId="8079"/>
    <cellStyle name="Normal 2 4 14 2" xfId="8080"/>
    <cellStyle name="Normal 2 4 14 2 10" xfId="8081"/>
    <cellStyle name="Normal 2 4 14 2 10 2" xfId="8082"/>
    <cellStyle name="Normal 2 4 14 2 10 2 2" xfId="8083"/>
    <cellStyle name="Normal 2 4 14 2 10 3" xfId="8084"/>
    <cellStyle name="Normal 2 4 14 2 11" xfId="8085"/>
    <cellStyle name="Normal 2 4 14 2 11 2" xfId="8086"/>
    <cellStyle name="Normal 2 4 14 2 11 2 2" xfId="8087"/>
    <cellStyle name="Normal 2 4 14 2 11 3" xfId="8088"/>
    <cellStyle name="Normal 2 4 14 2 12" xfId="8089"/>
    <cellStyle name="Normal 2 4 14 2 13" xfId="8090"/>
    <cellStyle name="Normal 2 4 14 2 2" xfId="8091"/>
    <cellStyle name="Normal 2 4 14 2 2 2" xfId="8092"/>
    <cellStyle name="Normal 2 4 14 2 2 2 2" xfId="8093"/>
    <cellStyle name="Normal 2 4 14 2 2 3" xfId="8094"/>
    <cellStyle name="Normal 2 4 14 2 3" xfId="8095"/>
    <cellStyle name="Normal 2 4 14 2 3 2" xfId="8096"/>
    <cellStyle name="Normal 2 4 14 2 3 2 2" xfId="8097"/>
    <cellStyle name="Normal 2 4 14 2 3 3" xfId="8098"/>
    <cellStyle name="Normal 2 4 14 2 4" xfId="8099"/>
    <cellStyle name="Normal 2 4 14 2 4 2" xfId="8100"/>
    <cellStyle name="Normal 2 4 14 2 4 2 2" xfId="8101"/>
    <cellStyle name="Normal 2 4 14 2 4 3" xfId="8102"/>
    <cellStyle name="Normal 2 4 14 2 5" xfId="8103"/>
    <cellStyle name="Normal 2 4 14 2 5 2" xfId="8104"/>
    <cellStyle name="Normal 2 4 14 2 5 2 2" xfId="8105"/>
    <cellStyle name="Normal 2 4 14 2 5 3" xfId="8106"/>
    <cellStyle name="Normal 2 4 14 2 6" xfId="8107"/>
    <cellStyle name="Normal 2 4 14 2 6 2" xfId="8108"/>
    <cellStyle name="Normal 2 4 14 2 6 2 2" xfId="8109"/>
    <cellStyle name="Normal 2 4 14 2 6 3" xfId="8110"/>
    <cellStyle name="Normal 2 4 14 2 7" xfId="8111"/>
    <cellStyle name="Normal 2 4 14 2 7 2" xfId="8112"/>
    <cellStyle name="Normal 2 4 14 2 7 2 2" xfId="8113"/>
    <cellStyle name="Normal 2 4 14 2 7 3" xfId="8114"/>
    <cellStyle name="Normal 2 4 14 2 8" xfId="8115"/>
    <cellStyle name="Normal 2 4 14 2 8 2" xfId="8116"/>
    <cellStyle name="Normal 2 4 14 2 8 2 2" xfId="8117"/>
    <cellStyle name="Normal 2 4 14 2 8 3" xfId="8118"/>
    <cellStyle name="Normal 2 4 14 2 9" xfId="8119"/>
    <cellStyle name="Normal 2 4 14 2 9 2" xfId="8120"/>
    <cellStyle name="Normal 2 4 14 2 9 2 2" xfId="8121"/>
    <cellStyle name="Normal 2 4 14 2 9 3" xfId="8122"/>
    <cellStyle name="Normal 2 4 14 20" xfId="8123"/>
    <cellStyle name="Normal 2 4 14 3" xfId="8124"/>
    <cellStyle name="Normal 2 4 14 3 10" xfId="8125"/>
    <cellStyle name="Normal 2 4 14 3 10 2" xfId="8126"/>
    <cellStyle name="Normal 2 4 14 3 10 2 2" xfId="8127"/>
    <cellStyle name="Normal 2 4 14 3 10 3" xfId="8128"/>
    <cellStyle name="Normal 2 4 14 3 11" xfId="8129"/>
    <cellStyle name="Normal 2 4 14 3 11 2" xfId="8130"/>
    <cellStyle name="Normal 2 4 14 3 11 2 2" xfId="8131"/>
    <cellStyle name="Normal 2 4 14 3 11 3" xfId="8132"/>
    <cellStyle name="Normal 2 4 14 3 12" xfId="8133"/>
    <cellStyle name="Normal 2 4 14 3 12 2" xfId="8134"/>
    <cellStyle name="Normal 2 4 14 3 13" xfId="8135"/>
    <cellStyle name="Normal 2 4 14 3 2" xfId="8136"/>
    <cellStyle name="Normal 2 4 14 3 2 2" xfId="8137"/>
    <cellStyle name="Normal 2 4 14 3 2 2 2" xfId="8138"/>
    <cellStyle name="Normal 2 4 14 3 2 3" xfId="8139"/>
    <cellStyle name="Normal 2 4 14 3 3" xfId="8140"/>
    <cellStyle name="Normal 2 4 14 3 3 2" xfId="8141"/>
    <cellStyle name="Normal 2 4 14 3 3 2 2" xfId="8142"/>
    <cellStyle name="Normal 2 4 14 3 3 3" xfId="8143"/>
    <cellStyle name="Normal 2 4 14 3 4" xfId="8144"/>
    <cellStyle name="Normal 2 4 14 3 4 2" xfId="8145"/>
    <cellStyle name="Normal 2 4 14 3 4 2 2" xfId="8146"/>
    <cellStyle name="Normal 2 4 14 3 4 3" xfId="8147"/>
    <cellStyle name="Normal 2 4 14 3 5" xfId="8148"/>
    <cellStyle name="Normal 2 4 14 3 5 2" xfId="8149"/>
    <cellStyle name="Normal 2 4 14 3 5 2 2" xfId="8150"/>
    <cellStyle name="Normal 2 4 14 3 5 3" xfId="8151"/>
    <cellStyle name="Normal 2 4 14 3 6" xfId="8152"/>
    <cellStyle name="Normal 2 4 14 3 6 2" xfId="8153"/>
    <cellStyle name="Normal 2 4 14 3 6 2 2" xfId="8154"/>
    <cellStyle name="Normal 2 4 14 3 6 3" xfId="8155"/>
    <cellStyle name="Normal 2 4 14 3 7" xfId="8156"/>
    <cellStyle name="Normal 2 4 14 3 7 2" xfId="8157"/>
    <cellStyle name="Normal 2 4 14 3 7 2 2" xfId="8158"/>
    <cellStyle name="Normal 2 4 14 3 7 3" xfId="8159"/>
    <cellStyle name="Normal 2 4 14 3 8" xfId="8160"/>
    <cellStyle name="Normal 2 4 14 3 8 2" xfId="8161"/>
    <cellStyle name="Normal 2 4 14 3 8 2 2" xfId="8162"/>
    <cellStyle name="Normal 2 4 14 3 8 3" xfId="8163"/>
    <cellStyle name="Normal 2 4 14 3 9" xfId="8164"/>
    <cellStyle name="Normal 2 4 14 3 9 2" xfId="8165"/>
    <cellStyle name="Normal 2 4 14 3 9 2 2" xfId="8166"/>
    <cellStyle name="Normal 2 4 14 3 9 3" xfId="8167"/>
    <cellStyle name="Normal 2 4 14 4" xfId="8168"/>
    <cellStyle name="Normal 2 4 14 4 10" xfId="8169"/>
    <cellStyle name="Normal 2 4 14 4 10 2" xfId="8170"/>
    <cellStyle name="Normal 2 4 14 4 10 2 2" xfId="8171"/>
    <cellStyle name="Normal 2 4 14 4 10 3" xfId="8172"/>
    <cellStyle name="Normal 2 4 14 4 11" xfId="8173"/>
    <cellStyle name="Normal 2 4 14 4 11 2" xfId="8174"/>
    <cellStyle name="Normal 2 4 14 4 11 2 2" xfId="8175"/>
    <cellStyle name="Normal 2 4 14 4 11 3" xfId="8176"/>
    <cellStyle name="Normal 2 4 14 4 12" xfId="8177"/>
    <cellStyle name="Normal 2 4 14 4 12 2" xfId="8178"/>
    <cellStyle name="Normal 2 4 14 4 13" xfId="8179"/>
    <cellStyle name="Normal 2 4 14 4 2" xfId="8180"/>
    <cellStyle name="Normal 2 4 14 4 2 2" xfId="8181"/>
    <cellStyle name="Normal 2 4 14 4 2 2 2" xfId="8182"/>
    <cellStyle name="Normal 2 4 14 4 2 3" xfId="8183"/>
    <cellStyle name="Normal 2 4 14 4 3" xfId="8184"/>
    <cellStyle name="Normal 2 4 14 4 3 2" xfId="8185"/>
    <cellStyle name="Normal 2 4 14 4 3 2 2" xfId="8186"/>
    <cellStyle name="Normal 2 4 14 4 3 3" xfId="8187"/>
    <cellStyle name="Normal 2 4 14 4 4" xfId="8188"/>
    <cellStyle name="Normal 2 4 14 4 4 2" xfId="8189"/>
    <cellStyle name="Normal 2 4 14 4 4 2 2" xfId="8190"/>
    <cellStyle name="Normal 2 4 14 4 4 3" xfId="8191"/>
    <cellStyle name="Normal 2 4 14 4 5" xfId="8192"/>
    <cellStyle name="Normal 2 4 14 4 5 2" xfId="8193"/>
    <cellStyle name="Normal 2 4 14 4 5 2 2" xfId="8194"/>
    <cellStyle name="Normal 2 4 14 4 5 3" xfId="8195"/>
    <cellStyle name="Normal 2 4 14 4 6" xfId="8196"/>
    <cellStyle name="Normal 2 4 14 4 6 2" xfId="8197"/>
    <cellStyle name="Normal 2 4 14 4 6 2 2" xfId="8198"/>
    <cellStyle name="Normal 2 4 14 4 6 3" xfId="8199"/>
    <cellStyle name="Normal 2 4 14 4 7" xfId="8200"/>
    <cellStyle name="Normal 2 4 14 4 7 2" xfId="8201"/>
    <cellStyle name="Normal 2 4 14 4 7 2 2" xfId="8202"/>
    <cellStyle name="Normal 2 4 14 4 7 3" xfId="8203"/>
    <cellStyle name="Normal 2 4 14 4 8" xfId="8204"/>
    <cellStyle name="Normal 2 4 14 4 8 2" xfId="8205"/>
    <cellStyle name="Normal 2 4 14 4 8 2 2" xfId="8206"/>
    <cellStyle name="Normal 2 4 14 4 8 3" xfId="8207"/>
    <cellStyle name="Normal 2 4 14 4 9" xfId="8208"/>
    <cellStyle name="Normal 2 4 14 4 9 2" xfId="8209"/>
    <cellStyle name="Normal 2 4 14 4 9 2 2" xfId="8210"/>
    <cellStyle name="Normal 2 4 14 4 9 3" xfId="8211"/>
    <cellStyle name="Normal 2 4 14 5" xfId="8212"/>
    <cellStyle name="Normal 2 4 14 5 10" xfId="8213"/>
    <cellStyle name="Normal 2 4 14 5 10 2" xfId="8214"/>
    <cellStyle name="Normal 2 4 14 5 10 2 2" xfId="8215"/>
    <cellStyle name="Normal 2 4 14 5 10 3" xfId="8216"/>
    <cellStyle name="Normal 2 4 14 5 11" xfId="8217"/>
    <cellStyle name="Normal 2 4 14 5 11 2" xfId="8218"/>
    <cellStyle name="Normal 2 4 14 5 11 2 2" xfId="8219"/>
    <cellStyle name="Normal 2 4 14 5 11 3" xfId="8220"/>
    <cellStyle name="Normal 2 4 14 5 12" xfId="8221"/>
    <cellStyle name="Normal 2 4 14 5 12 2" xfId="8222"/>
    <cellStyle name="Normal 2 4 14 5 13" xfId="8223"/>
    <cellStyle name="Normal 2 4 14 5 2" xfId="8224"/>
    <cellStyle name="Normal 2 4 14 5 2 2" xfId="8225"/>
    <cellStyle name="Normal 2 4 14 5 2 2 2" xfId="8226"/>
    <cellStyle name="Normal 2 4 14 5 2 3" xfId="8227"/>
    <cellStyle name="Normal 2 4 14 5 3" xfId="8228"/>
    <cellStyle name="Normal 2 4 14 5 3 2" xfId="8229"/>
    <cellStyle name="Normal 2 4 14 5 3 2 2" xfId="8230"/>
    <cellStyle name="Normal 2 4 14 5 3 3" xfId="8231"/>
    <cellStyle name="Normal 2 4 14 5 4" xfId="8232"/>
    <cellStyle name="Normal 2 4 14 5 4 2" xfId="8233"/>
    <cellStyle name="Normal 2 4 14 5 4 2 2" xfId="8234"/>
    <cellStyle name="Normal 2 4 14 5 4 3" xfId="8235"/>
    <cellStyle name="Normal 2 4 14 5 5" xfId="8236"/>
    <cellStyle name="Normal 2 4 14 5 5 2" xfId="8237"/>
    <cellStyle name="Normal 2 4 14 5 5 2 2" xfId="8238"/>
    <cellStyle name="Normal 2 4 14 5 5 3" xfId="8239"/>
    <cellStyle name="Normal 2 4 14 5 6" xfId="8240"/>
    <cellStyle name="Normal 2 4 14 5 6 2" xfId="8241"/>
    <cellStyle name="Normal 2 4 14 5 6 2 2" xfId="8242"/>
    <cellStyle name="Normal 2 4 14 5 6 3" xfId="8243"/>
    <cellStyle name="Normal 2 4 14 5 7" xfId="8244"/>
    <cellStyle name="Normal 2 4 14 5 7 2" xfId="8245"/>
    <cellStyle name="Normal 2 4 14 5 7 2 2" xfId="8246"/>
    <cellStyle name="Normal 2 4 14 5 7 3" xfId="8247"/>
    <cellStyle name="Normal 2 4 14 5 8" xfId="8248"/>
    <cellStyle name="Normal 2 4 14 5 8 2" xfId="8249"/>
    <cellStyle name="Normal 2 4 14 5 8 2 2" xfId="8250"/>
    <cellStyle name="Normal 2 4 14 5 8 3" xfId="8251"/>
    <cellStyle name="Normal 2 4 14 5 9" xfId="8252"/>
    <cellStyle name="Normal 2 4 14 5 9 2" xfId="8253"/>
    <cellStyle name="Normal 2 4 14 5 9 2 2" xfId="8254"/>
    <cellStyle name="Normal 2 4 14 5 9 3" xfId="8255"/>
    <cellStyle name="Normal 2 4 14 6" xfId="8256"/>
    <cellStyle name="Normal 2 4 14 6 10" xfId="8257"/>
    <cellStyle name="Normal 2 4 14 6 10 2" xfId="8258"/>
    <cellStyle name="Normal 2 4 14 6 10 2 2" xfId="8259"/>
    <cellStyle name="Normal 2 4 14 6 10 3" xfId="8260"/>
    <cellStyle name="Normal 2 4 14 6 11" xfId="8261"/>
    <cellStyle name="Normal 2 4 14 6 11 2" xfId="8262"/>
    <cellStyle name="Normal 2 4 14 6 11 2 2" xfId="8263"/>
    <cellStyle name="Normal 2 4 14 6 11 3" xfId="8264"/>
    <cellStyle name="Normal 2 4 14 6 12" xfId="8265"/>
    <cellStyle name="Normal 2 4 14 6 12 2" xfId="8266"/>
    <cellStyle name="Normal 2 4 14 6 13" xfId="8267"/>
    <cellStyle name="Normal 2 4 14 6 2" xfId="8268"/>
    <cellStyle name="Normal 2 4 14 6 2 2" xfId="8269"/>
    <cellStyle name="Normal 2 4 14 6 2 2 2" xfId="8270"/>
    <cellStyle name="Normal 2 4 14 6 2 3" xfId="8271"/>
    <cellStyle name="Normal 2 4 14 6 3" xfId="8272"/>
    <cellStyle name="Normal 2 4 14 6 3 2" xfId="8273"/>
    <cellStyle name="Normal 2 4 14 6 3 2 2" xfId="8274"/>
    <cellStyle name="Normal 2 4 14 6 3 3" xfId="8275"/>
    <cellStyle name="Normal 2 4 14 6 4" xfId="8276"/>
    <cellStyle name="Normal 2 4 14 6 4 2" xfId="8277"/>
    <cellStyle name="Normal 2 4 14 6 4 2 2" xfId="8278"/>
    <cellStyle name="Normal 2 4 14 6 4 3" xfId="8279"/>
    <cellStyle name="Normal 2 4 14 6 5" xfId="8280"/>
    <cellStyle name="Normal 2 4 14 6 5 2" xfId="8281"/>
    <cellStyle name="Normal 2 4 14 6 5 2 2" xfId="8282"/>
    <cellStyle name="Normal 2 4 14 6 5 3" xfId="8283"/>
    <cellStyle name="Normal 2 4 14 6 6" xfId="8284"/>
    <cellStyle name="Normal 2 4 14 6 6 2" xfId="8285"/>
    <cellStyle name="Normal 2 4 14 6 6 2 2" xfId="8286"/>
    <cellStyle name="Normal 2 4 14 6 6 3" xfId="8287"/>
    <cellStyle name="Normal 2 4 14 6 7" xfId="8288"/>
    <cellStyle name="Normal 2 4 14 6 7 2" xfId="8289"/>
    <cellStyle name="Normal 2 4 14 6 7 2 2" xfId="8290"/>
    <cellStyle name="Normal 2 4 14 6 7 3" xfId="8291"/>
    <cellStyle name="Normal 2 4 14 6 8" xfId="8292"/>
    <cellStyle name="Normal 2 4 14 6 8 2" xfId="8293"/>
    <cellStyle name="Normal 2 4 14 6 8 2 2" xfId="8294"/>
    <cellStyle name="Normal 2 4 14 6 8 3" xfId="8295"/>
    <cellStyle name="Normal 2 4 14 6 9" xfId="8296"/>
    <cellStyle name="Normal 2 4 14 6 9 2" xfId="8297"/>
    <cellStyle name="Normal 2 4 14 6 9 2 2" xfId="8298"/>
    <cellStyle name="Normal 2 4 14 6 9 3" xfId="8299"/>
    <cellStyle name="Normal 2 4 14 7" xfId="8300"/>
    <cellStyle name="Normal 2 4 14 7 10" xfId="8301"/>
    <cellStyle name="Normal 2 4 14 7 10 2" xfId="8302"/>
    <cellStyle name="Normal 2 4 14 7 10 2 2" xfId="8303"/>
    <cellStyle name="Normal 2 4 14 7 10 3" xfId="8304"/>
    <cellStyle name="Normal 2 4 14 7 11" xfId="8305"/>
    <cellStyle name="Normal 2 4 14 7 11 2" xfId="8306"/>
    <cellStyle name="Normal 2 4 14 7 11 2 2" xfId="8307"/>
    <cellStyle name="Normal 2 4 14 7 11 3" xfId="8308"/>
    <cellStyle name="Normal 2 4 14 7 12" xfId="8309"/>
    <cellStyle name="Normal 2 4 14 7 12 2" xfId="8310"/>
    <cellStyle name="Normal 2 4 14 7 13" xfId="8311"/>
    <cellStyle name="Normal 2 4 14 7 2" xfId="8312"/>
    <cellStyle name="Normal 2 4 14 7 2 2" xfId="8313"/>
    <cellStyle name="Normal 2 4 14 7 2 2 2" xfId="8314"/>
    <cellStyle name="Normal 2 4 14 7 2 3" xfId="8315"/>
    <cellStyle name="Normal 2 4 14 7 3" xfId="8316"/>
    <cellStyle name="Normal 2 4 14 7 3 2" xfId="8317"/>
    <cellStyle name="Normal 2 4 14 7 3 2 2" xfId="8318"/>
    <cellStyle name="Normal 2 4 14 7 3 3" xfId="8319"/>
    <cellStyle name="Normal 2 4 14 7 4" xfId="8320"/>
    <cellStyle name="Normal 2 4 14 7 4 2" xfId="8321"/>
    <cellStyle name="Normal 2 4 14 7 4 2 2" xfId="8322"/>
    <cellStyle name="Normal 2 4 14 7 4 3" xfId="8323"/>
    <cellStyle name="Normal 2 4 14 7 5" xfId="8324"/>
    <cellStyle name="Normal 2 4 14 7 5 2" xfId="8325"/>
    <cellStyle name="Normal 2 4 14 7 5 2 2" xfId="8326"/>
    <cellStyle name="Normal 2 4 14 7 5 3" xfId="8327"/>
    <cellStyle name="Normal 2 4 14 7 6" xfId="8328"/>
    <cellStyle name="Normal 2 4 14 7 6 2" xfId="8329"/>
    <cellStyle name="Normal 2 4 14 7 6 2 2" xfId="8330"/>
    <cellStyle name="Normal 2 4 14 7 6 3" xfId="8331"/>
    <cellStyle name="Normal 2 4 14 7 7" xfId="8332"/>
    <cellStyle name="Normal 2 4 14 7 7 2" xfId="8333"/>
    <cellStyle name="Normal 2 4 14 7 7 2 2" xfId="8334"/>
    <cellStyle name="Normal 2 4 14 7 7 3" xfId="8335"/>
    <cellStyle name="Normal 2 4 14 7 8" xfId="8336"/>
    <cellStyle name="Normal 2 4 14 7 8 2" xfId="8337"/>
    <cellStyle name="Normal 2 4 14 7 8 2 2" xfId="8338"/>
    <cellStyle name="Normal 2 4 14 7 8 3" xfId="8339"/>
    <cellStyle name="Normal 2 4 14 7 9" xfId="8340"/>
    <cellStyle name="Normal 2 4 14 7 9 2" xfId="8341"/>
    <cellStyle name="Normal 2 4 14 7 9 2 2" xfId="8342"/>
    <cellStyle name="Normal 2 4 14 7 9 3" xfId="8343"/>
    <cellStyle name="Normal 2 4 14 8" xfId="8344"/>
    <cellStyle name="Normal 2 4 14 8 10" xfId="8345"/>
    <cellStyle name="Normal 2 4 14 8 10 2" xfId="8346"/>
    <cellStyle name="Normal 2 4 14 8 10 2 2" xfId="8347"/>
    <cellStyle name="Normal 2 4 14 8 10 3" xfId="8348"/>
    <cellStyle name="Normal 2 4 14 8 11" xfId="8349"/>
    <cellStyle name="Normal 2 4 14 8 11 2" xfId="8350"/>
    <cellStyle name="Normal 2 4 14 8 11 2 2" xfId="8351"/>
    <cellStyle name="Normal 2 4 14 8 11 3" xfId="8352"/>
    <cellStyle name="Normal 2 4 14 8 12" xfId="8353"/>
    <cellStyle name="Normal 2 4 14 8 12 2" xfId="8354"/>
    <cellStyle name="Normal 2 4 14 8 13" xfId="8355"/>
    <cellStyle name="Normal 2 4 14 8 2" xfId="8356"/>
    <cellStyle name="Normal 2 4 14 8 2 2" xfId="8357"/>
    <cellStyle name="Normal 2 4 14 8 2 2 2" xfId="8358"/>
    <cellStyle name="Normal 2 4 14 8 2 3" xfId="8359"/>
    <cellStyle name="Normal 2 4 14 8 3" xfId="8360"/>
    <cellStyle name="Normal 2 4 14 8 3 2" xfId="8361"/>
    <cellStyle name="Normal 2 4 14 8 3 2 2" xfId="8362"/>
    <cellStyle name="Normal 2 4 14 8 3 3" xfId="8363"/>
    <cellStyle name="Normal 2 4 14 8 4" xfId="8364"/>
    <cellStyle name="Normal 2 4 14 8 4 2" xfId="8365"/>
    <cellStyle name="Normal 2 4 14 8 4 2 2" xfId="8366"/>
    <cellStyle name="Normal 2 4 14 8 4 3" xfId="8367"/>
    <cellStyle name="Normal 2 4 14 8 5" xfId="8368"/>
    <cellStyle name="Normal 2 4 14 8 5 2" xfId="8369"/>
    <cellStyle name="Normal 2 4 14 8 5 2 2" xfId="8370"/>
    <cellStyle name="Normal 2 4 14 8 5 3" xfId="8371"/>
    <cellStyle name="Normal 2 4 14 8 6" xfId="8372"/>
    <cellStyle name="Normal 2 4 14 8 6 2" xfId="8373"/>
    <cellStyle name="Normal 2 4 14 8 6 2 2" xfId="8374"/>
    <cellStyle name="Normal 2 4 14 8 6 3" xfId="8375"/>
    <cellStyle name="Normal 2 4 14 8 7" xfId="8376"/>
    <cellStyle name="Normal 2 4 14 8 7 2" xfId="8377"/>
    <cellStyle name="Normal 2 4 14 8 7 2 2" xfId="8378"/>
    <cellStyle name="Normal 2 4 14 8 7 3" xfId="8379"/>
    <cellStyle name="Normal 2 4 14 8 8" xfId="8380"/>
    <cellStyle name="Normal 2 4 14 8 8 2" xfId="8381"/>
    <cellStyle name="Normal 2 4 14 8 8 2 2" xfId="8382"/>
    <cellStyle name="Normal 2 4 14 8 8 3" xfId="8383"/>
    <cellStyle name="Normal 2 4 14 8 9" xfId="8384"/>
    <cellStyle name="Normal 2 4 14 8 9 2" xfId="8385"/>
    <cellStyle name="Normal 2 4 14 8 9 2 2" xfId="8386"/>
    <cellStyle name="Normal 2 4 14 8 9 3" xfId="8387"/>
    <cellStyle name="Normal 2 4 14 9" xfId="8388"/>
    <cellStyle name="Normal 2 4 14 9 2" xfId="8389"/>
    <cellStyle name="Normal 2 4 14 9 2 2" xfId="8390"/>
    <cellStyle name="Normal 2 4 14 9 3" xfId="8391"/>
    <cellStyle name="Normal 2 4 15" xfId="8392"/>
    <cellStyle name="Normal 2 4 15 10" xfId="8393"/>
    <cellStyle name="Normal 2 4 15 10 2" xfId="8394"/>
    <cellStyle name="Normal 2 4 15 10 2 2" xfId="8395"/>
    <cellStyle name="Normal 2 4 15 10 3" xfId="8396"/>
    <cellStyle name="Normal 2 4 15 11" xfId="8397"/>
    <cellStyle name="Normal 2 4 15 11 2" xfId="8398"/>
    <cellStyle name="Normal 2 4 15 11 2 2" xfId="8399"/>
    <cellStyle name="Normal 2 4 15 11 3" xfId="8400"/>
    <cellStyle name="Normal 2 4 15 12" xfId="8401"/>
    <cellStyle name="Normal 2 4 15 12 2" xfId="8402"/>
    <cellStyle name="Normal 2 4 15 12 2 2" xfId="8403"/>
    <cellStyle name="Normal 2 4 15 12 3" xfId="8404"/>
    <cellStyle name="Normal 2 4 15 13" xfId="8405"/>
    <cellStyle name="Normal 2 4 15 13 2" xfId="8406"/>
    <cellStyle name="Normal 2 4 15 13 2 2" xfId="8407"/>
    <cellStyle name="Normal 2 4 15 13 3" xfId="8408"/>
    <cellStyle name="Normal 2 4 15 14" xfId="8409"/>
    <cellStyle name="Normal 2 4 15 14 2" xfId="8410"/>
    <cellStyle name="Normal 2 4 15 14 2 2" xfId="8411"/>
    <cellStyle name="Normal 2 4 15 14 3" xfId="8412"/>
    <cellStyle name="Normal 2 4 15 15" xfId="8413"/>
    <cellStyle name="Normal 2 4 15 15 2" xfId="8414"/>
    <cellStyle name="Normal 2 4 15 15 2 2" xfId="8415"/>
    <cellStyle name="Normal 2 4 15 15 3" xfId="8416"/>
    <cellStyle name="Normal 2 4 15 16" xfId="8417"/>
    <cellStyle name="Normal 2 4 15 16 2" xfId="8418"/>
    <cellStyle name="Normal 2 4 15 16 2 2" xfId="8419"/>
    <cellStyle name="Normal 2 4 15 16 3" xfId="8420"/>
    <cellStyle name="Normal 2 4 15 17" xfId="8421"/>
    <cellStyle name="Normal 2 4 15 17 2" xfId="8422"/>
    <cellStyle name="Normal 2 4 15 17 2 2" xfId="8423"/>
    <cellStyle name="Normal 2 4 15 17 3" xfId="8424"/>
    <cellStyle name="Normal 2 4 15 18" xfId="8425"/>
    <cellStyle name="Normal 2 4 15 18 2" xfId="8426"/>
    <cellStyle name="Normal 2 4 15 18 2 2" xfId="8427"/>
    <cellStyle name="Normal 2 4 15 18 3" xfId="8428"/>
    <cellStyle name="Normal 2 4 15 19" xfId="8429"/>
    <cellStyle name="Normal 2 4 15 2" xfId="8430"/>
    <cellStyle name="Normal 2 4 15 2 10" xfId="8431"/>
    <cellStyle name="Normal 2 4 15 2 10 2" xfId="8432"/>
    <cellStyle name="Normal 2 4 15 2 10 2 2" xfId="8433"/>
    <cellStyle name="Normal 2 4 15 2 10 3" xfId="8434"/>
    <cellStyle name="Normal 2 4 15 2 11" xfId="8435"/>
    <cellStyle name="Normal 2 4 15 2 11 2" xfId="8436"/>
    <cellStyle name="Normal 2 4 15 2 11 2 2" xfId="8437"/>
    <cellStyle name="Normal 2 4 15 2 11 3" xfId="8438"/>
    <cellStyle name="Normal 2 4 15 2 12" xfId="8439"/>
    <cellStyle name="Normal 2 4 15 2 13" xfId="8440"/>
    <cellStyle name="Normal 2 4 15 2 2" xfId="8441"/>
    <cellStyle name="Normal 2 4 15 2 2 2" xfId="8442"/>
    <cellStyle name="Normal 2 4 15 2 2 2 2" xfId="8443"/>
    <cellStyle name="Normal 2 4 15 2 2 3" xfId="8444"/>
    <cellStyle name="Normal 2 4 15 2 3" xfId="8445"/>
    <cellStyle name="Normal 2 4 15 2 3 2" xfId="8446"/>
    <cellStyle name="Normal 2 4 15 2 3 2 2" xfId="8447"/>
    <cellStyle name="Normal 2 4 15 2 3 3" xfId="8448"/>
    <cellStyle name="Normal 2 4 15 2 4" xfId="8449"/>
    <cellStyle name="Normal 2 4 15 2 4 2" xfId="8450"/>
    <cellStyle name="Normal 2 4 15 2 4 2 2" xfId="8451"/>
    <cellStyle name="Normal 2 4 15 2 4 3" xfId="8452"/>
    <cellStyle name="Normal 2 4 15 2 5" xfId="8453"/>
    <cellStyle name="Normal 2 4 15 2 5 2" xfId="8454"/>
    <cellStyle name="Normal 2 4 15 2 5 2 2" xfId="8455"/>
    <cellStyle name="Normal 2 4 15 2 5 3" xfId="8456"/>
    <cellStyle name="Normal 2 4 15 2 6" xfId="8457"/>
    <cellStyle name="Normal 2 4 15 2 6 2" xfId="8458"/>
    <cellStyle name="Normal 2 4 15 2 6 2 2" xfId="8459"/>
    <cellStyle name="Normal 2 4 15 2 6 3" xfId="8460"/>
    <cellStyle name="Normal 2 4 15 2 7" xfId="8461"/>
    <cellStyle name="Normal 2 4 15 2 7 2" xfId="8462"/>
    <cellStyle name="Normal 2 4 15 2 7 2 2" xfId="8463"/>
    <cellStyle name="Normal 2 4 15 2 7 3" xfId="8464"/>
    <cellStyle name="Normal 2 4 15 2 8" xfId="8465"/>
    <cellStyle name="Normal 2 4 15 2 8 2" xfId="8466"/>
    <cellStyle name="Normal 2 4 15 2 8 2 2" xfId="8467"/>
    <cellStyle name="Normal 2 4 15 2 8 3" xfId="8468"/>
    <cellStyle name="Normal 2 4 15 2 9" xfId="8469"/>
    <cellStyle name="Normal 2 4 15 2 9 2" xfId="8470"/>
    <cellStyle name="Normal 2 4 15 2 9 2 2" xfId="8471"/>
    <cellStyle name="Normal 2 4 15 2 9 3" xfId="8472"/>
    <cellStyle name="Normal 2 4 15 20" xfId="8473"/>
    <cellStyle name="Normal 2 4 15 3" xfId="8474"/>
    <cellStyle name="Normal 2 4 15 3 10" xfId="8475"/>
    <cellStyle name="Normal 2 4 15 3 10 2" xfId="8476"/>
    <cellStyle name="Normal 2 4 15 3 10 2 2" xfId="8477"/>
    <cellStyle name="Normal 2 4 15 3 10 3" xfId="8478"/>
    <cellStyle name="Normal 2 4 15 3 11" xfId="8479"/>
    <cellStyle name="Normal 2 4 15 3 11 2" xfId="8480"/>
    <cellStyle name="Normal 2 4 15 3 11 2 2" xfId="8481"/>
    <cellStyle name="Normal 2 4 15 3 11 3" xfId="8482"/>
    <cellStyle name="Normal 2 4 15 3 12" xfId="8483"/>
    <cellStyle name="Normal 2 4 15 3 12 2" xfId="8484"/>
    <cellStyle name="Normal 2 4 15 3 13" xfId="8485"/>
    <cellStyle name="Normal 2 4 15 3 2" xfId="8486"/>
    <cellStyle name="Normal 2 4 15 3 2 2" xfId="8487"/>
    <cellStyle name="Normal 2 4 15 3 2 2 2" xfId="8488"/>
    <cellStyle name="Normal 2 4 15 3 2 3" xfId="8489"/>
    <cellStyle name="Normal 2 4 15 3 3" xfId="8490"/>
    <cellStyle name="Normal 2 4 15 3 3 2" xfId="8491"/>
    <cellStyle name="Normal 2 4 15 3 3 2 2" xfId="8492"/>
    <cellStyle name="Normal 2 4 15 3 3 3" xfId="8493"/>
    <cellStyle name="Normal 2 4 15 3 4" xfId="8494"/>
    <cellStyle name="Normal 2 4 15 3 4 2" xfId="8495"/>
    <cellStyle name="Normal 2 4 15 3 4 2 2" xfId="8496"/>
    <cellStyle name="Normal 2 4 15 3 4 3" xfId="8497"/>
    <cellStyle name="Normal 2 4 15 3 5" xfId="8498"/>
    <cellStyle name="Normal 2 4 15 3 5 2" xfId="8499"/>
    <cellStyle name="Normal 2 4 15 3 5 2 2" xfId="8500"/>
    <cellStyle name="Normal 2 4 15 3 5 3" xfId="8501"/>
    <cellStyle name="Normal 2 4 15 3 6" xfId="8502"/>
    <cellStyle name="Normal 2 4 15 3 6 2" xfId="8503"/>
    <cellStyle name="Normal 2 4 15 3 6 2 2" xfId="8504"/>
    <cellStyle name="Normal 2 4 15 3 6 3" xfId="8505"/>
    <cellStyle name="Normal 2 4 15 3 7" xfId="8506"/>
    <cellStyle name="Normal 2 4 15 3 7 2" xfId="8507"/>
    <cellStyle name="Normal 2 4 15 3 7 2 2" xfId="8508"/>
    <cellStyle name="Normal 2 4 15 3 7 3" xfId="8509"/>
    <cellStyle name="Normal 2 4 15 3 8" xfId="8510"/>
    <cellStyle name="Normal 2 4 15 3 8 2" xfId="8511"/>
    <cellStyle name="Normal 2 4 15 3 8 2 2" xfId="8512"/>
    <cellStyle name="Normal 2 4 15 3 8 3" xfId="8513"/>
    <cellStyle name="Normal 2 4 15 3 9" xfId="8514"/>
    <cellStyle name="Normal 2 4 15 3 9 2" xfId="8515"/>
    <cellStyle name="Normal 2 4 15 3 9 2 2" xfId="8516"/>
    <cellStyle name="Normal 2 4 15 3 9 3" xfId="8517"/>
    <cellStyle name="Normal 2 4 15 4" xfId="8518"/>
    <cellStyle name="Normal 2 4 15 4 10" xfId="8519"/>
    <cellStyle name="Normal 2 4 15 4 10 2" xfId="8520"/>
    <cellStyle name="Normal 2 4 15 4 10 2 2" xfId="8521"/>
    <cellStyle name="Normal 2 4 15 4 10 3" xfId="8522"/>
    <cellStyle name="Normal 2 4 15 4 11" xfId="8523"/>
    <cellStyle name="Normal 2 4 15 4 11 2" xfId="8524"/>
    <cellStyle name="Normal 2 4 15 4 11 2 2" xfId="8525"/>
    <cellStyle name="Normal 2 4 15 4 11 3" xfId="8526"/>
    <cellStyle name="Normal 2 4 15 4 12" xfId="8527"/>
    <cellStyle name="Normal 2 4 15 4 12 2" xfId="8528"/>
    <cellStyle name="Normal 2 4 15 4 13" xfId="8529"/>
    <cellStyle name="Normal 2 4 15 4 2" xfId="8530"/>
    <cellStyle name="Normal 2 4 15 4 2 2" xfId="8531"/>
    <cellStyle name="Normal 2 4 15 4 2 2 2" xfId="8532"/>
    <cellStyle name="Normal 2 4 15 4 2 3" xfId="8533"/>
    <cellStyle name="Normal 2 4 15 4 3" xfId="8534"/>
    <cellStyle name="Normal 2 4 15 4 3 2" xfId="8535"/>
    <cellStyle name="Normal 2 4 15 4 3 2 2" xfId="8536"/>
    <cellStyle name="Normal 2 4 15 4 3 3" xfId="8537"/>
    <cellStyle name="Normal 2 4 15 4 4" xfId="8538"/>
    <cellStyle name="Normal 2 4 15 4 4 2" xfId="8539"/>
    <cellStyle name="Normal 2 4 15 4 4 2 2" xfId="8540"/>
    <cellStyle name="Normal 2 4 15 4 4 3" xfId="8541"/>
    <cellStyle name="Normal 2 4 15 4 5" xfId="8542"/>
    <cellStyle name="Normal 2 4 15 4 5 2" xfId="8543"/>
    <cellStyle name="Normal 2 4 15 4 5 2 2" xfId="8544"/>
    <cellStyle name="Normal 2 4 15 4 5 3" xfId="8545"/>
    <cellStyle name="Normal 2 4 15 4 6" xfId="8546"/>
    <cellStyle name="Normal 2 4 15 4 6 2" xfId="8547"/>
    <cellStyle name="Normal 2 4 15 4 6 2 2" xfId="8548"/>
    <cellStyle name="Normal 2 4 15 4 6 3" xfId="8549"/>
    <cellStyle name="Normal 2 4 15 4 7" xfId="8550"/>
    <cellStyle name="Normal 2 4 15 4 7 2" xfId="8551"/>
    <cellStyle name="Normal 2 4 15 4 7 2 2" xfId="8552"/>
    <cellStyle name="Normal 2 4 15 4 7 3" xfId="8553"/>
    <cellStyle name="Normal 2 4 15 4 8" xfId="8554"/>
    <cellStyle name="Normal 2 4 15 4 8 2" xfId="8555"/>
    <cellStyle name="Normal 2 4 15 4 8 2 2" xfId="8556"/>
    <cellStyle name="Normal 2 4 15 4 8 3" xfId="8557"/>
    <cellStyle name="Normal 2 4 15 4 9" xfId="8558"/>
    <cellStyle name="Normal 2 4 15 4 9 2" xfId="8559"/>
    <cellStyle name="Normal 2 4 15 4 9 2 2" xfId="8560"/>
    <cellStyle name="Normal 2 4 15 4 9 3" xfId="8561"/>
    <cellStyle name="Normal 2 4 15 5" xfId="8562"/>
    <cellStyle name="Normal 2 4 15 5 10" xfId="8563"/>
    <cellStyle name="Normal 2 4 15 5 10 2" xfId="8564"/>
    <cellStyle name="Normal 2 4 15 5 10 2 2" xfId="8565"/>
    <cellStyle name="Normal 2 4 15 5 10 3" xfId="8566"/>
    <cellStyle name="Normal 2 4 15 5 11" xfId="8567"/>
    <cellStyle name="Normal 2 4 15 5 11 2" xfId="8568"/>
    <cellStyle name="Normal 2 4 15 5 11 2 2" xfId="8569"/>
    <cellStyle name="Normal 2 4 15 5 11 3" xfId="8570"/>
    <cellStyle name="Normal 2 4 15 5 12" xfId="8571"/>
    <cellStyle name="Normal 2 4 15 5 12 2" xfId="8572"/>
    <cellStyle name="Normal 2 4 15 5 13" xfId="8573"/>
    <cellStyle name="Normal 2 4 15 5 2" xfId="8574"/>
    <cellStyle name="Normal 2 4 15 5 2 2" xfId="8575"/>
    <cellStyle name="Normal 2 4 15 5 2 2 2" xfId="8576"/>
    <cellStyle name="Normal 2 4 15 5 2 3" xfId="8577"/>
    <cellStyle name="Normal 2 4 15 5 3" xfId="8578"/>
    <cellStyle name="Normal 2 4 15 5 3 2" xfId="8579"/>
    <cellStyle name="Normal 2 4 15 5 3 2 2" xfId="8580"/>
    <cellStyle name="Normal 2 4 15 5 3 3" xfId="8581"/>
    <cellStyle name="Normal 2 4 15 5 4" xfId="8582"/>
    <cellStyle name="Normal 2 4 15 5 4 2" xfId="8583"/>
    <cellStyle name="Normal 2 4 15 5 4 2 2" xfId="8584"/>
    <cellStyle name="Normal 2 4 15 5 4 3" xfId="8585"/>
    <cellStyle name="Normal 2 4 15 5 5" xfId="8586"/>
    <cellStyle name="Normal 2 4 15 5 5 2" xfId="8587"/>
    <cellStyle name="Normal 2 4 15 5 5 2 2" xfId="8588"/>
    <cellStyle name="Normal 2 4 15 5 5 3" xfId="8589"/>
    <cellStyle name="Normal 2 4 15 5 6" xfId="8590"/>
    <cellStyle name="Normal 2 4 15 5 6 2" xfId="8591"/>
    <cellStyle name="Normal 2 4 15 5 6 2 2" xfId="8592"/>
    <cellStyle name="Normal 2 4 15 5 6 3" xfId="8593"/>
    <cellStyle name="Normal 2 4 15 5 7" xfId="8594"/>
    <cellStyle name="Normal 2 4 15 5 7 2" xfId="8595"/>
    <cellStyle name="Normal 2 4 15 5 7 2 2" xfId="8596"/>
    <cellStyle name="Normal 2 4 15 5 7 3" xfId="8597"/>
    <cellStyle name="Normal 2 4 15 5 8" xfId="8598"/>
    <cellStyle name="Normal 2 4 15 5 8 2" xfId="8599"/>
    <cellStyle name="Normal 2 4 15 5 8 2 2" xfId="8600"/>
    <cellStyle name="Normal 2 4 15 5 8 3" xfId="8601"/>
    <cellStyle name="Normal 2 4 15 5 9" xfId="8602"/>
    <cellStyle name="Normal 2 4 15 5 9 2" xfId="8603"/>
    <cellStyle name="Normal 2 4 15 5 9 2 2" xfId="8604"/>
    <cellStyle name="Normal 2 4 15 5 9 3" xfId="8605"/>
    <cellStyle name="Normal 2 4 15 6" xfId="8606"/>
    <cellStyle name="Normal 2 4 15 6 10" xfId="8607"/>
    <cellStyle name="Normal 2 4 15 6 10 2" xfId="8608"/>
    <cellStyle name="Normal 2 4 15 6 10 2 2" xfId="8609"/>
    <cellStyle name="Normal 2 4 15 6 10 3" xfId="8610"/>
    <cellStyle name="Normal 2 4 15 6 11" xfId="8611"/>
    <cellStyle name="Normal 2 4 15 6 11 2" xfId="8612"/>
    <cellStyle name="Normal 2 4 15 6 11 2 2" xfId="8613"/>
    <cellStyle name="Normal 2 4 15 6 11 3" xfId="8614"/>
    <cellStyle name="Normal 2 4 15 6 12" xfId="8615"/>
    <cellStyle name="Normal 2 4 15 6 12 2" xfId="8616"/>
    <cellStyle name="Normal 2 4 15 6 13" xfId="8617"/>
    <cellStyle name="Normal 2 4 15 6 2" xfId="8618"/>
    <cellStyle name="Normal 2 4 15 6 2 2" xfId="8619"/>
    <cellStyle name="Normal 2 4 15 6 2 2 2" xfId="8620"/>
    <cellStyle name="Normal 2 4 15 6 2 3" xfId="8621"/>
    <cellStyle name="Normal 2 4 15 6 3" xfId="8622"/>
    <cellStyle name="Normal 2 4 15 6 3 2" xfId="8623"/>
    <cellStyle name="Normal 2 4 15 6 3 2 2" xfId="8624"/>
    <cellStyle name="Normal 2 4 15 6 3 3" xfId="8625"/>
    <cellStyle name="Normal 2 4 15 6 4" xfId="8626"/>
    <cellStyle name="Normal 2 4 15 6 4 2" xfId="8627"/>
    <cellStyle name="Normal 2 4 15 6 4 2 2" xfId="8628"/>
    <cellStyle name="Normal 2 4 15 6 4 3" xfId="8629"/>
    <cellStyle name="Normal 2 4 15 6 5" xfId="8630"/>
    <cellStyle name="Normal 2 4 15 6 5 2" xfId="8631"/>
    <cellStyle name="Normal 2 4 15 6 5 2 2" xfId="8632"/>
    <cellStyle name="Normal 2 4 15 6 5 3" xfId="8633"/>
    <cellStyle name="Normal 2 4 15 6 6" xfId="8634"/>
    <cellStyle name="Normal 2 4 15 6 6 2" xfId="8635"/>
    <cellStyle name="Normal 2 4 15 6 6 2 2" xfId="8636"/>
    <cellStyle name="Normal 2 4 15 6 6 3" xfId="8637"/>
    <cellStyle name="Normal 2 4 15 6 7" xfId="8638"/>
    <cellStyle name="Normal 2 4 15 6 7 2" xfId="8639"/>
    <cellStyle name="Normal 2 4 15 6 7 2 2" xfId="8640"/>
    <cellStyle name="Normal 2 4 15 6 7 3" xfId="8641"/>
    <cellStyle name="Normal 2 4 15 6 8" xfId="8642"/>
    <cellStyle name="Normal 2 4 15 6 8 2" xfId="8643"/>
    <cellStyle name="Normal 2 4 15 6 8 2 2" xfId="8644"/>
    <cellStyle name="Normal 2 4 15 6 8 3" xfId="8645"/>
    <cellStyle name="Normal 2 4 15 6 9" xfId="8646"/>
    <cellStyle name="Normal 2 4 15 6 9 2" xfId="8647"/>
    <cellStyle name="Normal 2 4 15 6 9 2 2" xfId="8648"/>
    <cellStyle name="Normal 2 4 15 6 9 3" xfId="8649"/>
    <cellStyle name="Normal 2 4 15 7" xfId="8650"/>
    <cellStyle name="Normal 2 4 15 7 10" xfId="8651"/>
    <cellStyle name="Normal 2 4 15 7 10 2" xfId="8652"/>
    <cellStyle name="Normal 2 4 15 7 10 2 2" xfId="8653"/>
    <cellStyle name="Normal 2 4 15 7 10 3" xfId="8654"/>
    <cellStyle name="Normal 2 4 15 7 11" xfId="8655"/>
    <cellStyle name="Normal 2 4 15 7 11 2" xfId="8656"/>
    <cellStyle name="Normal 2 4 15 7 11 2 2" xfId="8657"/>
    <cellStyle name="Normal 2 4 15 7 11 3" xfId="8658"/>
    <cellStyle name="Normal 2 4 15 7 12" xfId="8659"/>
    <cellStyle name="Normal 2 4 15 7 12 2" xfId="8660"/>
    <cellStyle name="Normal 2 4 15 7 13" xfId="8661"/>
    <cellStyle name="Normal 2 4 15 7 2" xfId="8662"/>
    <cellStyle name="Normal 2 4 15 7 2 2" xfId="8663"/>
    <cellStyle name="Normal 2 4 15 7 2 2 2" xfId="8664"/>
    <cellStyle name="Normal 2 4 15 7 2 3" xfId="8665"/>
    <cellStyle name="Normal 2 4 15 7 3" xfId="8666"/>
    <cellStyle name="Normal 2 4 15 7 3 2" xfId="8667"/>
    <cellStyle name="Normal 2 4 15 7 3 2 2" xfId="8668"/>
    <cellStyle name="Normal 2 4 15 7 3 3" xfId="8669"/>
    <cellStyle name="Normal 2 4 15 7 4" xfId="8670"/>
    <cellStyle name="Normal 2 4 15 7 4 2" xfId="8671"/>
    <cellStyle name="Normal 2 4 15 7 4 2 2" xfId="8672"/>
    <cellStyle name="Normal 2 4 15 7 4 3" xfId="8673"/>
    <cellStyle name="Normal 2 4 15 7 5" xfId="8674"/>
    <cellStyle name="Normal 2 4 15 7 5 2" xfId="8675"/>
    <cellStyle name="Normal 2 4 15 7 5 2 2" xfId="8676"/>
    <cellStyle name="Normal 2 4 15 7 5 3" xfId="8677"/>
    <cellStyle name="Normal 2 4 15 7 6" xfId="8678"/>
    <cellStyle name="Normal 2 4 15 7 6 2" xfId="8679"/>
    <cellStyle name="Normal 2 4 15 7 6 2 2" xfId="8680"/>
    <cellStyle name="Normal 2 4 15 7 6 3" xfId="8681"/>
    <cellStyle name="Normal 2 4 15 7 7" xfId="8682"/>
    <cellStyle name="Normal 2 4 15 7 7 2" xfId="8683"/>
    <cellStyle name="Normal 2 4 15 7 7 2 2" xfId="8684"/>
    <cellStyle name="Normal 2 4 15 7 7 3" xfId="8685"/>
    <cellStyle name="Normal 2 4 15 7 8" xfId="8686"/>
    <cellStyle name="Normal 2 4 15 7 8 2" xfId="8687"/>
    <cellStyle name="Normal 2 4 15 7 8 2 2" xfId="8688"/>
    <cellStyle name="Normal 2 4 15 7 8 3" xfId="8689"/>
    <cellStyle name="Normal 2 4 15 7 9" xfId="8690"/>
    <cellStyle name="Normal 2 4 15 7 9 2" xfId="8691"/>
    <cellStyle name="Normal 2 4 15 7 9 2 2" xfId="8692"/>
    <cellStyle name="Normal 2 4 15 7 9 3" xfId="8693"/>
    <cellStyle name="Normal 2 4 15 8" xfId="8694"/>
    <cellStyle name="Normal 2 4 15 8 10" xfId="8695"/>
    <cellStyle name="Normal 2 4 15 8 10 2" xfId="8696"/>
    <cellStyle name="Normal 2 4 15 8 10 2 2" xfId="8697"/>
    <cellStyle name="Normal 2 4 15 8 10 3" xfId="8698"/>
    <cellStyle name="Normal 2 4 15 8 11" xfId="8699"/>
    <cellStyle name="Normal 2 4 15 8 11 2" xfId="8700"/>
    <cellStyle name="Normal 2 4 15 8 11 2 2" xfId="8701"/>
    <cellStyle name="Normal 2 4 15 8 11 3" xfId="8702"/>
    <cellStyle name="Normal 2 4 15 8 12" xfId="8703"/>
    <cellStyle name="Normal 2 4 15 8 12 2" xfId="8704"/>
    <cellStyle name="Normal 2 4 15 8 13" xfId="8705"/>
    <cellStyle name="Normal 2 4 15 8 2" xfId="8706"/>
    <cellStyle name="Normal 2 4 15 8 2 2" xfId="8707"/>
    <cellStyle name="Normal 2 4 15 8 2 2 2" xfId="8708"/>
    <cellStyle name="Normal 2 4 15 8 2 3" xfId="8709"/>
    <cellStyle name="Normal 2 4 15 8 3" xfId="8710"/>
    <cellStyle name="Normal 2 4 15 8 3 2" xfId="8711"/>
    <cellStyle name="Normal 2 4 15 8 3 2 2" xfId="8712"/>
    <cellStyle name="Normal 2 4 15 8 3 3" xfId="8713"/>
    <cellStyle name="Normal 2 4 15 8 4" xfId="8714"/>
    <cellStyle name="Normal 2 4 15 8 4 2" xfId="8715"/>
    <cellStyle name="Normal 2 4 15 8 4 2 2" xfId="8716"/>
    <cellStyle name="Normal 2 4 15 8 4 3" xfId="8717"/>
    <cellStyle name="Normal 2 4 15 8 5" xfId="8718"/>
    <cellStyle name="Normal 2 4 15 8 5 2" xfId="8719"/>
    <cellStyle name="Normal 2 4 15 8 5 2 2" xfId="8720"/>
    <cellStyle name="Normal 2 4 15 8 5 3" xfId="8721"/>
    <cellStyle name="Normal 2 4 15 8 6" xfId="8722"/>
    <cellStyle name="Normal 2 4 15 8 6 2" xfId="8723"/>
    <cellStyle name="Normal 2 4 15 8 6 2 2" xfId="8724"/>
    <cellStyle name="Normal 2 4 15 8 6 3" xfId="8725"/>
    <cellStyle name="Normal 2 4 15 8 7" xfId="8726"/>
    <cellStyle name="Normal 2 4 15 8 7 2" xfId="8727"/>
    <cellStyle name="Normal 2 4 15 8 7 2 2" xfId="8728"/>
    <cellStyle name="Normal 2 4 15 8 7 3" xfId="8729"/>
    <cellStyle name="Normal 2 4 15 8 8" xfId="8730"/>
    <cellStyle name="Normal 2 4 15 8 8 2" xfId="8731"/>
    <cellStyle name="Normal 2 4 15 8 8 2 2" xfId="8732"/>
    <cellStyle name="Normal 2 4 15 8 8 3" xfId="8733"/>
    <cellStyle name="Normal 2 4 15 8 9" xfId="8734"/>
    <cellStyle name="Normal 2 4 15 8 9 2" xfId="8735"/>
    <cellStyle name="Normal 2 4 15 8 9 2 2" xfId="8736"/>
    <cellStyle name="Normal 2 4 15 8 9 3" xfId="8737"/>
    <cellStyle name="Normal 2 4 15 9" xfId="8738"/>
    <cellStyle name="Normal 2 4 15 9 2" xfId="8739"/>
    <cellStyle name="Normal 2 4 15 9 2 2" xfId="8740"/>
    <cellStyle name="Normal 2 4 15 9 3" xfId="8741"/>
    <cellStyle name="Normal 2 4 16" xfId="8742"/>
    <cellStyle name="Normal 2 4 16 10" xfId="8743"/>
    <cellStyle name="Normal 2 4 16 10 2" xfId="8744"/>
    <cellStyle name="Normal 2 4 16 10 2 2" xfId="8745"/>
    <cellStyle name="Normal 2 4 16 10 3" xfId="8746"/>
    <cellStyle name="Normal 2 4 16 11" xfId="8747"/>
    <cellStyle name="Normal 2 4 16 11 2" xfId="8748"/>
    <cellStyle name="Normal 2 4 16 11 2 2" xfId="8749"/>
    <cellStyle name="Normal 2 4 16 11 3" xfId="8750"/>
    <cellStyle name="Normal 2 4 16 12" xfId="8751"/>
    <cellStyle name="Normal 2 4 16 12 2" xfId="8752"/>
    <cellStyle name="Normal 2 4 16 12 2 2" xfId="8753"/>
    <cellStyle name="Normal 2 4 16 12 3" xfId="8754"/>
    <cellStyle name="Normal 2 4 16 13" xfId="8755"/>
    <cellStyle name="Normal 2 4 16 13 2" xfId="8756"/>
    <cellStyle name="Normal 2 4 16 13 2 2" xfId="8757"/>
    <cellStyle name="Normal 2 4 16 13 3" xfId="8758"/>
    <cellStyle name="Normal 2 4 16 14" xfId="8759"/>
    <cellStyle name="Normal 2 4 16 14 2" xfId="8760"/>
    <cellStyle name="Normal 2 4 16 14 2 2" xfId="8761"/>
    <cellStyle name="Normal 2 4 16 14 3" xfId="8762"/>
    <cellStyle name="Normal 2 4 16 15" xfId="8763"/>
    <cellStyle name="Normal 2 4 16 15 2" xfId="8764"/>
    <cellStyle name="Normal 2 4 16 15 2 2" xfId="8765"/>
    <cellStyle name="Normal 2 4 16 15 3" xfId="8766"/>
    <cellStyle name="Normal 2 4 16 16" xfId="8767"/>
    <cellStyle name="Normal 2 4 16 16 2" xfId="8768"/>
    <cellStyle name="Normal 2 4 16 16 2 2" xfId="8769"/>
    <cellStyle name="Normal 2 4 16 16 3" xfId="8770"/>
    <cellStyle name="Normal 2 4 16 17" xfId="8771"/>
    <cellStyle name="Normal 2 4 16 17 2" xfId="8772"/>
    <cellStyle name="Normal 2 4 16 17 2 2" xfId="8773"/>
    <cellStyle name="Normal 2 4 16 17 3" xfId="8774"/>
    <cellStyle name="Normal 2 4 16 18" xfId="8775"/>
    <cellStyle name="Normal 2 4 16 18 2" xfId="8776"/>
    <cellStyle name="Normal 2 4 16 18 2 2" xfId="8777"/>
    <cellStyle name="Normal 2 4 16 18 3" xfId="8778"/>
    <cellStyle name="Normal 2 4 16 19" xfId="8779"/>
    <cellStyle name="Normal 2 4 16 2" xfId="8780"/>
    <cellStyle name="Normal 2 4 16 2 10" xfId="8781"/>
    <cellStyle name="Normal 2 4 16 2 10 2" xfId="8782"/>
    <cellStyle name="Normal 2 4 16 2 10 2 2" xfId="8783"/>
    <cellStyle name="Normal 2 4 16 2 10 3" xfId="8784"/>
    <cellStyle name="Normal 2 4 16 2 11" xfId="8785"/>
    <cellStyle name="Normal 2 4 16 2 11 2" xfId="8786"/>
    <cellStyle name="Normal 2 4 16 2 11 2 2" xfId="8787"/>
    <cellStyle name="Normal 2 4 16 2 11 3" xfId="8788"/>
    <cellStyle name="Normal 2 4 16 2 12" xfId="8789"/>
    <cellStyle name="Normal 2 4 16 2 13" xfId="8790"/>
    <cellStyle name="Normal 2 4 16 2 2" xfId="8791"/>
    <cellStyle name="Normal 2 4 16 2 2 2" xfId="8792"/>
    <cellStyle name="Normal 2 4 16 2 2 2 2" xfId="8793"/>
    <cellStyle name="Normal 2 4 16 2 2 3" xfId="8794"/>
    <cellStyle name="Normal 2 4 16 2 3" xfId="8795"/>
    <cellStyle name="Normal 2 4 16 2 3 2" xfId="8796"/>
    <cellStyle name="Normal 2 4 16 2 3 2 2" xfId="8797"/>
    <cellStyle name="Normal 2 4 16 2 3 3" xfId="8798"/>
    <cellStyle name="Normal 2 4 16 2 4" xfId="8799"/>
    <cellStyle name="Normal 2 4 16 2 4 2" xfId="8800"/>
    <cellStyle name="Normal 2 4 16 2 4 2 2" xfId="8801"/>
    <cellStyle name="Normal 2 4 16 2 4 3" xfId="8802"/>
    <cellStyle name="Normal 2 4 16 2 5" xfId="8803"/>
    <cellStyle name="Normal 2 4 16 2 5 2" xfId="8804"/>
    <cellStyle name="Normal 2 4 16 2 5 2 2" xfId="8805"/>
    <cellStyle name="Normal 2 4 16 2 5 3" xfId="8806"/>
    <cellStyle name="Normal 2 4 16 2 6" xfId="8807"/>
    <cellStyle name="Normal 2 4 16 2 6 2" xfId="8808"/>
    <cellStyle name="Normal 2 4 16 2 6 2 2" xfId="8809"/>
    <cellStyle name="Normal 2 4 16 2 6 3" xfId="8810"/>
    <cellStyle name="Normal 2 4 16 2 7" xfId="8811"/>
    <cellStyle name="Normal 2 4 16 2 7 2" xfId="8812"/>
    <cellStyle name="Normal 2 4 16 2 7 2 2" xfId="8813"/>
    <cellStyle name="Normal 2 4 16 2 7 3" xfId="8814"/>
    <cellStyle name="Normal 2 4 16 2 8" xfId="8815"/>
    <cellStyle name="Normal 2 4 16 2 8 2" xfId="8816"/>
    <cellStyle name="Normal 2 4 16 2 8 2 2" xfId="8817"/>
    <cellStyle name="Normal 2 4 16 2 8 3" xfId="8818"/>
    <cellStyle name="Normal 2 4 16 2 9" xfId="8819"/>
    <cellStyle name="Normal 2 4 16 2 9 2" xfId="8820"/>
    <cellStyle name="Normal 2 4 16 2 9 2 2" xfId="8821"/>
    <cellStyle name="Normal 2 4 16 2 9 3" xfId="8822"/>
    <cellStyle name="Normal 2 4 16 20" xfId="8823"/>
    <cellStyle name="Normal 2 4 16 3" xfId="8824"/>
    <cellStyle name="Normal 2 4 16 3 10" xfId="8825"/>
    <cellStyle name="Normal 2 4 16 3 10 2" xfId="8826"/>
    <cellStyle name="Normal 2 4 16 3 10 2 2" xfId="8827"/>
    <cellStyle name="Normal 2 4 16 3 10 3" xfId="8828"/>
    <cellStyle name="Normal 2 4 16 3 11" xfId="8829"/>
    <cellStyle name="Normal 2 4 16 3 11 2" xfId="8830"/>
    <cellStyle name="Normal 2 4 16 3 11 2 2" xfId="8831"/>
    <cellStyle name="Normal 2 4 16 3 11 3" xfId="8832"/>
    <cellStyle name="Normal 2 4 16 3 12" xfId="8833"/>
    <cellStyle name="Normal 2 4 16 3 12 2" xfId="8834"/>
    <cellStyle name="Normal 2 4 16 3 13" xfId="8835"/>
    <cellStyle name="Normal 2 4 16 3 2" xfId="8836"/>
    <cellStyle name="Normal 2 4 16 3 2 2" xfId="8837"/>
    <cellStyle name="Normal 2 4 16 3 2 2 2" xfId="8838"/>
    <cellStyle name="Normal 2 4 16 3 2 3" xfId="8839"/>
    <cellStyle name="Normal 2 4 16 3 3" xfId="8840"/>
    <cellStyle name="Normal 2 4 16 3 3 2" xfId="8841"/>
    <cellStyle name="Normal 2 4 16 3 3 2 2" xfId="8842"/>
    <cellStyle name="Normal 2 4 16 3 3 3" xfId="8843"/>
    <cellStyle name="Normal 2 4 16 3 4" xfId="8844"/>
    <cellStyle name="Normal 2 4 16 3 4 2" xfId="8845"/>
    <cellStyle name="Normal 2 4 16 3 4 2 2" xfId="8846"/>
    <cellStyle name="Normal 2 4 16 3 4 3" xfId="8847"/>
    <cellStyle name="Normal 2 4 16 3 5" xfId="8848"/>
    <cellStyle name="Normal 2 4 16 3 5 2" xfId="8849"/>
    <cellStyle name="Normal 2 4 16 3 5 2 2" xfId="8850"/>
    <cellStyle name="Normal 2 4 16 3 5 3" xfId="8851"/>
    <cellStyle name="Normal 2 4 16 3 6" xfId="8852"/>
    <cellStyle name="Normal 2 4 16 3 6 2" xfId="8853"/>
    <cellStyle name="Normal 2 4 16 3 6 2 2" xfId="8854"/>
    <cellStyle name="Normal 2 4 16 3 6 3" xfId="8855"/>
    <cellStyle name="Normal 2 4 16 3 7" xfId="8856"/>
    <cellStyle name="Normal 2 4 16 3 7 2" xfId="8857"/>
    <cellStyle name="Normal 2 4 16 3 7 2 2" xfId="8858"/>
    <cellStyle name="Normal 2 4 16 3 7 3" xfId="8859"/>
    <cellStyle name="Normal 2 4 16 3 8" xfId="8860"/>
    <cellStyle name="Normal 2 4 16 3 8 2" xfId="8861"/>
    <cellStyle name="Normal 2 4 16 3 8 2 2" xfId="8862"/>
    <cellStyle name="Normal 2 4 16 3 8 3" xfId="8863"/>
    <cellStyle name="Normal 2 4 16 3 9" xfId="8864"/>
    <cellStyle name="Normal 2 4 16 3 9 2" xfId="8865"/>
    <cellStyle name="Normal 2 4 16 3 9 2 2" xfId="8866"/>
    <cellStyle name="Normal 2 4 16 3 9 3" xfId="8867"/>
    <cellStyle name="Normal 2 4 16 4" xfId="8868"/>
    <cellStyle name="Normal 2 4 16 4 10" xfId="8869"/>
    <cellStyle name="Normal 2 4 16 4 10 2" xfId="8870"/>
    <cellStyle name="Normal 2 4 16 4 10 2 2" xfId="8871"/>
    <cellStyle name="Normal 2 4 16 4 10 3" xfId="8872"/>
    <cellStyle name="Normal 2 4 16 4 11" xfId="8873"/>
    <cellStyle name="Normal 2 4 16 4 11 2" xfId="8874"/>
    <cellStyle name="Normal 2 4 16 4 11 2 2" xfId="8875"/>
    <cellStyle name="Normal 2 4 16 4 11 3" xfId="8876"/>
    <cellStyle name="Normal 2 4 16 4 12" xfId="8877"/>
    <cellStyle name="Normal 2 4 16 4 12 2" xfId="8878"/>
    <cellStyle name="Normal 2 4 16 4 13" xfId="8879"/>
    <cellStyle name="Normal 2 4 16 4 2" xfId="8880"/>
    <cellStyle name="Normal 2 4 16 4 2 2" xfId="8881"/>
    <cellStyle name="Normal 2 4 16 4 2 2 2" xfId="8882"/>
    <cellStyle name="Normal 2 4 16 4 2 3" xfId="8883"/>
    <cellStyle name="Normal 2 4 16 4 3" xfId="8884"/>
    <cellStyle name="Normal 2 4 16 4 3 2" xfId="8885"/>
    <cellStyle name="Normal 2 4 16 4 3 2 2" xfId="8886"/>
    <cellStyle name="Normal 2 4 16 4 3 3" xfId="8887"/>
    <cellStyle name="Normal 2 4 16 4 4" xfId="8888"/>
    <cellStyle name="Normal 2 4 16 4 4 2" xfId="8889"/>
    <cellStyle name="Normal 2 4 16 4 4 2 2" xfId="8890"/>
    <cellStyle name="Normal 2 4 16 4 4 3" xfId="8891"/>
    <cellStyle name="Normal 2 4 16 4 5" xfId="8892"/>
    <cellStyle name="Normal 2 4 16 4 5 2" xfId="8893"/>
    <cellStyle name="Normal 2 4 16 4 5 2 2" xfId="8894"/>
    <cellStyle name="Normal 2 4 16 4 5 3" xfId="8895"/>
    <cellStyle name="Normal 2 4 16 4 6" xfId="8896"/>
    <cellStyle name="Normal 2 4 16 4 6 2" xfId="8897"/>
    <cellStyle name="Normal 2 4 16 4 6 2 2" xfId="8898"/>
    <cellStyle name="Normal 2 4 16 4 6 3" xfId="8899"/>
    <cellStyle name="Normal 2 4 16 4 7" xfId="8900"/>
    <cellStyle name="Normal 2 4 16 4 7 2" xfId="8901"/>
    <cellStyle name="Normal 2 4 16 4 7 2 2" xfId="8902"/>
    <cellStyle name="Normal 2 4 16 4 7 3" xfId="8903"/>
    <cellStyle name="Normal 2 4 16 4 8" xfId="8904"/>
    <cellStyle name="Normal 2 4 16 4 8 2" xfId="8905"/>
    <cellStyle name="Normal 2 4 16 4 8 2 2" xfId="8906"/>
    <cellStyle name="Normal 2 4 16 4 8 3" xfId="8907"/>
    <cellStyle name="Normal 2 4 16 4 9" xfId="8908"/>
    <cellStyle name="Normal 2 4 16 4 9 2" xfId="8909"/>
    <cellStyle name="Normal 2 4 16 4 9 2 2" xfId="8910"/>
    <cellStyle name="Normal 2 4 16 4 9 3" xfId="8911"/>
    <cellStyle name="Normal 2 4 16 5" xfId="8912"/>
    <cellStyle name="Normal 2 4 16 5 10" xfId="8913"/>
    <cellStyle name="Normal 2 4 16 5 10 2" xfId="8914"/>
    <cellStyle name="Normal 2 4 16 5 10 2 2" xfId="8915"/>
    <cellStyle name="Normal 2 4 16 5 10 3" xfId="8916"/>
    <cellStyle name="Normal 2 4 16 5 11" xfId="8917"/>
    <cellStyle name="Normal 2 4 16 5 11 2" xfId="8918"/>
    <cellStyle name="Normal 2 4 16 5 11 2 2" xfId="8919"/>
    <cellStyle name="Normal 2 4 16 5 11 3" xfId="8920"/>
    <cellStyle name="Normal 2 4 16 5 12" xfId="8921"/>
    <cellStyle name="Normal 2 4 16 5 12 2" xfId="8922"/>
    <cellStyle name="Normal 2 4 16 5 13" xfId="8923"/>
    <cellStyle name="Normal 2 4 16 5 2" xfId="8924"/>
    <cellStyle name="Normal 2 4 16 5 2 2" xfId="8925"/>
    <cellStyle name="Normal 2 4 16 5 2 2 2" xfId="8926"/>
    <cellStyle name="Normal 2 4 16 5 2 3" xfId="8927"/>
    <cellStyle name="Normal 2 4 16 5 3" xfId="8928"/>
    <cellStyle name="Normal 2 4 16 5 3 2" xfId="8929"/>
    <cellStyle name="Normal 2 4 16 5 3 2 2" xfId="8930"/>
    <cellStyle name="Normal 2 4 16 5 3 3" xfId="8931"/>
    <cellStyle name="Normal 2 4 16 5 4" xfId="8932"/>
    <cellStyle name="Normal 2 4 16 5 4 2" xfId="8933"/>
    <cellStyle name="Normal 2 4 16 5 4 2 2" xfId="8934"/>
    <cellStyle name="Normal 2 4 16 5 4 3" xfId="8935"/>
    <cellStyle name="Normal 2 4 16 5 5" xfId="8936"/>
    <cellStyle name="Normal 2 4 16 5 5 2" xfId="8937"/>
    <cellStyle name="Normal 2 4 16 5 5 2 2" xfId="8938"/>
    <cellStyle name="Normal 2 4 16 5 5 3" xfId="8939"/>
    <cellStyle name="Normal 2 4 16 5 6" xfId="8940"/>
    <cellStyle name="Normal 2 4 16 5 6 2" xfId="8941"/>
    <cellStyle name="Normal 2 4 16 5 6 2 2" xfId="8942"/>
    <cellStyle name="Normal 2 4 16 5 6 3" xfId="8943"/>
    <cellStyle name="Normal 2 4 16 5 7" xfId="8944"/>
    <cellStyle name="Normal 2 4 16 5 7 2" xfId="8945"/>
    <cellStyle name="Normal 2 4 16 5 7 2 2" xfId="8946"/>
    <cellStyle name="Normal 2 4 16 5 7 3" xfId="8947"/>
    <cellStyle name="Normal 2 4 16 5 8" xfId="8948"/>
    <cellStyle name="Normal 2 4 16 5 8 2" xfId="8949"/>
    <cellStyle name="Normal 2 4 16 5 8 2 2" xfId="8950"/>
    <cellStyle name="Normal 2 4 16 5 8 3" xfId="8951"/>
    <cellStyle name="Normal 2 4 16 5 9" xfId="8952"/>
    <cellStyle name="Normal 2 4 16 5 9 2" xfId="8953"/>
    <cellStyle name="Normal 2 4 16 5 9 2 2" xfId="8954"/>
    <cellStyle name="Normal 2 4 16 5 9 3" xfId="8955"/>
    <cellStyle name="Normal 2 4 16 6" xfId="8956"/>
    <cellStyle name="Normal 2 4 16 6 10" xfId="8957"/>
    <cellStyle name="Normal 2 4 16 6 10 2" xfId="8958"/>
    <cellStyle name="Normal 2 4 16 6 10 2 2" xfId="8959"/>
    <cellStyle name="Normal 2 4 16 6 10 3" xfId="8960"/>
    <cellStyle name="Normal 2 4 16 6 11" xfId="8961"/>
    <cellStyle name="Normal 2 4 16 6 11 2" xfId="8962"/>
    <cellStyle name="Normal 2 4 16 6 11 2 2" xfId="8963"/>
    <cellStyle name="Normal 2 4 16 6 11 3" xfId="8964"/>
    <cellStyle name="Normal 2 4 16 6 12" xfId="8965"/>
    <cellStyle name="Normal 2 4 16 6 12 2" xfId="8966"/>
    <cellStyle name="Normal 2 4 16 6 13" xfId="8967"/>
    <cellStyle name="Normal 2 4 16 6 2" xfId="8968"/>
    <cellStyle name="Normal 2 4 16 6 2 2" xfId="8969"/>
    <cellStyle name="Normal 2 4 16 6 2 2 2" xfId="8970"/>
    <cellStyle name="Normal 2 4 16 6 2 3" xfId="8971"/>
    <cellStyle name="Normal 2 4 16 6 3" xfId="8972"/>
    <cellStyle name="Normal 2 4 16 6 3 2" xfId="8973"/>
    <cellStyle name="Normal 2 4 16 6 3 2 2" xfId="8974"/>
    <cellStyle name="Normal 2 4 16 6 3 3" xfId="8975"/>
    <cellStyle name="Normal 2 4 16 6 4" xfId="8976"/>
    <cellStyle name="Normal 2 4 16 6 4 2" xfId="8977"/>
    <cellStyle name="Normal 2 4 16 6 4 2 2" xfId="8978"/>
    <cellStyle name="Normal 2 4 16 6 4 3" xfId="8979"/>
    <cellStyle name="Normal 2 4 16 6 5" xfId="8980"/>
    <cellStyle name="Normal 2 4 16 6 5 2" xfId="8981"/>
    <cellStyle name="Normal 2 4 16 6 5 2 2" xfId="8982"/>
    <cellStyle name="Normal 2 4 16 6 5 3" xfId="8983"/>
    <cellStyle name="Normal 2 4 16 6 6" xfId="8984"/>
    <cellStyle name="Normal 2 4 16 6 6 2" xfId="8985"/>
    <cellStyle name="Normal 2 4 16 6 6 2 2" xfId="8986"/>
    <cellStyle name="Normal 2 4 16 6 6 3" xfId="8987"/>
    <cellStyle name="Normal 2 4 16 6 7" xfId="8988"/>
    <cellStyle name="Normal 2 4 16 6 7 2" xfId="8989"/>
    <cellStyle name="Normal 2 4 16 6 7 2 2" xfId="8990"/>
    <cellStyle name="Normal 2 4 16 6 7 3" xfId="8991"/>
    <cellStyle name="Normal 2 4 16 6 8" xfId="8992"/>
    <cellStyle name="Normal 2 4 16 6 8 2" xfId="8993"/>
    <cellStyle name="Normal 2 4 16 6 8 2 2" xfId="8994"/>
    <cellStyle name="Normal 2 4 16 6 8 3" xfId="8995"/>
    <cellStyle name="Normal 2 4 16 6 9" xfId="8996"/>
    <cellStyle name="Normal 2 4 16 6 9 2" xfId="8997"/>
    <cellStyle name="Normal 2 4 16 6 9 2 2" xfId="8998"/>
    <cellStyle name="Normal 2 4 16 6 9 3" xfId="8999"/>
    <cellStyle name="Normal 2 4 16 7" xfId="9000"/>
    <cellStyle name="Normal 2 4 16 7 10" xfId="9001"/>
    <cellStyle name="Normal 2 4 16 7 10 2" xfId="9002"/>
    <cellStyle name="Normal 2 4 16 7 10 2 2" xfId="9003"/>
    <cellStyle name="Normal 2 4 16 7 10 3" xfId="9004"/>
    <cellStyle name="Normal 2 4 16 7 11" xfId="9005"/>
    <cellStyle name="Normal 2 4 16 7 11 2" xfId="9006"/>
    <cellStyle name="Normal 2 4 16 7 11 2 2" xfId="9007"/>
    <cellStyle name="Normal 2 4 16 7 11 3" xfId="9008"/>
    <cellStyle name="Normal 2 4 16 7 12" xfId="9009"/>
    <cellStyle name="Normal 2 4 16 7 12 2" xfId="9010"/>
    <cellStyle name="Normal 2 4 16 7 13" xfId="9011"/>
    <cellStyle name="Normal 2 4 16 7 2" xfId="9012"/>
    <cellStyle name="Normal 2 4 16 7 2 2" xfId="9013"/>
    <cellStyle name="Normal 2 4 16 7 2 2 2" xfId="9014"/>
    <cellStyle name="Normal 2 4 16 7 2 3" xfId="9015"/>
    <cellStyle name="Normal 2 4 16 7 3" xfId="9016"/>
    <cellStyle name="Normal 2 4 16 7 3 2" xfId="9017"/>
    <cellStyle name="Normal 2 4 16 7 3 2 2" xfId="9018"/>
    <cellStyle name="Normal 2 4 16 7 3 3" xfId="9019"/>
    <cellStyle name="Normal 2 4 16 7 4" xfId="9020"/>
    <cellStyle name="Normal 2 4 16 7 4 2" xfId="9021"/>
    <cellStyle name="Normal 2 4 16 7 4 2 2" xfId="9022"/>
    <cellStyle name="Normal 2 4 16 7 4 3" xfId="9023"/>
    <cellStyle name="Normal 2 4 16 7 5" xfId="9024"/>
    <cellStyle name="Normal 2 4 16 7 5 2" xfId="9025"/>
    <cellStyle name="Normal 2 4 16 7 5 2 2" xfId="9026"/>
    <cellStyle name="Normal 2 4 16 7 5 3" xfId="9027"/>
    <cellStyle name="Normal 2 4 16 7 6" xfId="9028"/>
    <cellStyle name="Normal 2 4 16 7 6 2" xfId="9029"/>
    <cellStyle name="Normal 2 4 16 7 6 2 2" xfId="9030"/>
    <cellStyle name="Normal 2 4 16 7 6 3" xfId="9031"/>
    <cellStyle name="Normal 2 4 16 7 7" xfId="9032"/>
    <cellStyle name="Normal 2 4 16 7 7 2" xfId="9033"/>
    <cellStyle name="Normal 2 4 16 7 7 2 2" xfId="9034"/>
    <cellStyle name="Normal 2 4 16 7 7 3" xfId="9035"/>
    <cellStyle name="Normal 2 4 16 7 8" xfId="9036"/>
    <cellStyle name="Normal 2 4 16 7 8 2" xfId="9037"/>
    <cellStyle name="Normal 2 4 16 7 8 2 2" xfId="9038"/>
    <cellStyle name="Normal 2 4 16 7 8 3" xfId="9039"/>
    <cellStyle name="Normal 2 4 16 7 9" xfId="9040"/>
    <cellStyle name="Normal 2 4 16 7 9 2" xfId="9041"/>
    <cellStyle name="Normal 2 4 16 7 9 2 2" xfId="9042"/>
    <cellStyle name="Normal 2 4 16 7 9 3" xfId="9043"/>
    <cellStyle name="Normal 2 4 16 8" xfId="9044"/>
    <cellStyle name="Normal 2 4 16 8 10" xfId="9045"/>
    <cellStyle name="Normal 2 4 16 8 10 2" xfId="9046"/>
    <cellStyle name="Normal 2 4 16 8 10 2 2" xfId="9047"/>
    <cellStyle name="Normal 2 4 16 8 10 3" xfId="9048"/>
    <cellStyle name="Normal 2 4 16 8 11" xfId="9049"/>
    <cellStyle name="Normal 2 4 16 8 11 2" xfId="9050"/>
    <cellStyle name="Normal 2 4 16 8 11 2 2" xfId="9051"/>
    <cellStyle name="Normal 2 4 16 8 11 3" xfId="9052"/>
    <cellStyle name="Normal 2 4 16 8 12" xfId="9053"/>
    <cellStyle name="Normal 2 4 16 8 12 2" xfId="9054"/>
    <cellStyle name="Normal 2 4 16 8 13" xfId="9055"/>
    <cellStyle name="Normal 2 4 16 8 2" xfId="9056"/>
    <cellStyle name="Normal 2 4 16 8 2 2" xfId="9057"/>
    <cellStyle name="Normal 2 4 16 8 2 2 2" xfId="9058"/>
    <cellStyle name="Normal 2 4 16 8 2 3" xfId="9059"/>
    <cellStyle name="Normal 2 4 16 8 3" xfId="9060"/>
    <cellStyle name="Normal 2 4 16 8 3 2" xfId="9061"/>
    <cellStyle name="Normal 2 4 16 8 3 2 2" xfId="9062"/>
    <cellStyle name="Normal 2 4 16 8 3 3" xfId="9063"/>
    <cellStyle name="Normal 2 4 16 8 4" xfId="9064"/>
    <cellStyle name="Normal 2 4 16 8 4 2" xfId="9065"/>
    <cellStyle name="Normal 2 4 16 8 4 2 2" xfId="9066"/>
    <cellStyle name="Normal 2 4 16 8 4 3" xfId="9067"/>
    <cellStyle name="Normal 2 4 16 8 5" xfId="9068"/>
    <cellStyle name="Normal 2 4 16 8 5 2" xfId="9069"/>
    <cellStyle name="Normal 2 4 16 8 5 2 2" xfId="9070"/>
    <cellStyle name="Normal 2 4 16 8 5 3" xfId="9071"/>
    <cellStyle name="Normal 2 4 16 8 6" xfId="9072"/>
    <cellStyle name="Normal 2 4 16 8 6 2" xfId="9073"/>
    <cellStyle name="Normal 2 4 16 8 6 2 2" xfId="9074"/>
    <cellStyle name="Normal 2 4 16 8 6 3" xfId="9075"/>
    <cellStyle name="Normal 2 4 16 8 7" xfId="9076"/>
    <cellStyle name="Normal 2 4 16 8 7 2" xfId="9077"/>
    <cellStyle name="Normal 2 4 16 8 7 2 2" xfId="9078"/>
    <cellStyle name="Normal 2 4 16 8 7 3" xfId="9079"/>
    <cellStyle name="Normal 2 4 16 8 8" xfId="9080"/>
    <cellStyle name="Normal 2 4 16 8 8 2" xfId="9081"/>
    <cellStyle name="Normal 2 4 16 8 8 2 2" xfId="9082"/>
    <cellStyle name="Normal 2 4 16 8 8 3" xfId="9083"/>
    <cellStyle name="Normal 2 4 16 8 9" xfId="9084"/>
    <cellStyle name="Normal 2 4 16 8 9 2" xfId="9085"/>
    <cellStyle name="Normal 2 4 16 8 9 2 2" xfId="9086"/>
    <cellStyle name="Normal 2 4 16 8 9 3" xfId="9087"/>
    <cellStyle name="Normal 2 4 16 9" xfId="9088"/>
    <cellStyle name="Normal 2 4 16 9 2" xfId="9089"/>
    <cellStyle name="Normal 2 4 16 9 2 2" xfId="9090"/>
    <cellStyle name="Normal 2 4 16 9 3" xfId="9091"/>
    <cellStyle name="Normal 2 4 17" xfId="9092"/>
    <cellStyle name="Normal 2 4 17 10" xfId="9093"/>
    <cellStyle name="Normal 2 4 17 10 2" xfId="9094"/>
    <cellStyle name="Normal 2 4 17 10 2 2" xfId="9095"/>
    <cellStyle name="Normal 2 4 17 10 3" xfId="9096"/>
    <cellStyle name="Normal 2 4 17 11" xfId="9097"/>
    <cellStyle name="Normal 2 4 17 11 2" xfId="9098"/>
    <cellStyle name="Normal 2 4 17 11 2 2" xfId="9099"/>
    <cellStyle name="Normal 2 4 17 11 3" xfId="9100"/>
    <cellStyle name="Normal 2 4 17 12" xfId="9101"/>
    <cellStyle name="Normal 2 4 17 12 2" xfId="9102"/>
    <cellStyle name="Normal 2 4 17 12 2 2" xfId="9103"/>
    <cellStyle name="Normal 2 4 17 12 3" xfId="9104"/>
    <cellStyle name="Normal 2 4 17 13" xfId="9105"/>
    <cellStyle name="Normal 2 4 17 13 2" xfId="9106"/>
    <cellStyle name="Normal 2 4 17 13 2 2" xfId="9107"/>
    <cellStyle name="Normal 2 4 17 13 3" xfId="9108"/>
    <cellStyle name="Normal 2 4 17 14" xfId="9109"/>
    <cellStyle name="Normal 2 4 17 14 2" xfId="9110"/>
    <cellStyle name="Normal 2 4 17 14 2 2" xfId="9111"/>
    <cellStyle name="Normal 2 4 17 14 3" xfId="9112"/>
    <cellStyle name="Normal 2 4 17 15" xfId="9113"/>
    <cellStyle name="Normal 2 4 17 15 2" xfId="9114"/>
    <cellStyle name="Normal 2 4 17 15 2 2" xfId="9115"/>
    <cellStyle name="Normal 2 4 17 15 3" xfId="9116"/>
    <cellStyle name="Normal 2 4 17 16" xfId="9117"/>
    <cellStyle name="Normal 2 4 17 16 2" xfId="9118"/>
    <cellStyle name="Normal 2 4 17 16 2 2" xfId="9119"/>
    <cellStyle name="Normal 2 4 17 16 3" xfId="9120"/>
    <cellStyle name="Normal 2 4 17 17" xfId="9121"/>
    <cellStyle name="Normal 2 4 17 17 2" xfId="9122"/>
    <cellStyle name="Normal 2 4 17 17 2 2" xfId="9123"/>
    <cellStyle name="Normal 2 4 17 17 3" xfId="9124"/>
    <cellStyle name="Normal 2 4 17 18" xfId="9125"/>
    <cellStyle name="Normal 2 4 17 18 2" xfId="9126"/>
    <cellStyle name="Normal 2 4 17 18 2 2" xfId="9127"/>
    <cellStyle name="Normal 2 4 17 18 3" xfId="9128"/>
    <cellStyle name="Normal 2 4 17 19" xfId="9129"/>
    <cellStyle name="Normal 2 4 17 2" xfId="9130"/>
    <cellStyle name="Normal 2 4 17 2 10" xfId="9131"/>
    <cellStyle name="Normal 2 4 17 2 10 2" xfId="9132"/>
    <cellStyle name="Normal 2 4 17 2 10 2 2" xfId="9133"/>
    <cellStyle name="Normal 2 4 17 2 10 3" xfId="9134"/>
    <cellStyle name="Normal 2 4 17 2 11" xfId="9135"/>
    <cellStyle name="Normal 2 4 17 2 11 2" xfId="9136"/>
    <cellStyle name="Normal 2 4 17 2 11 2 2" xfId="9137"/>
    <cellStyle name="Normal 2 4 17 2 11 3" xfId="9138"/>
    <cellStyle name="Normal 2 4 17 2 12" xfId="9139"/>
    <cellStyle name="Normal 2 4 17 2 13" xfId="9140"/>
    <cellStyle name="Normal 2 4 17 2 2" xfId="9141"/>
    <cellStyle name="Normal 2 4 17 2 2 2" xfId="9142"/>
    <cellStyle name="Normal 2 4 17 2 2 2 2" xfId="9143"/>
    <cellStyle name="Normal 2 4 17 2 2 3" xfId="9144"/>
    <cellStyle name="Normal 2 4 17 2 3" xfId="9145"/>
    <cellStyle name="Normal 2 4 17 2 3 2" xfId="9146"/>
    <cellStyle name="Normal 2 4 17 2 3 2 2" xfId="9147"/>
    <cellStyle name="Normal 2 4 17 2 3 3" xfId="9148"/>
    <cellStyle name="Normal 2 4 17 2 4" xfId="9149"/>
    <cellStyle name="Normal 2 4 17 2 4 2" xfId="9150"/>
    <cellStyle name="Normal 2 4 17 2 4 2 2" xfId="9151"/>
    <cellStyle name="Normal 2 4 17 2 4 3" xfId="9152"/>
    <cellStyle name="Normal 2 4 17 2 5" xfId="9153"/>
    <cellStyle name="Normal 2 4 17 2 5 2" xfId="9154"/>
    <cellStyle name="Normal 2 4 17 2 5 2 2" xfId="9155"/>
    <cellStyle name="Normal 2 4 17 2 5 3" xfId="9156"/>
    <cellStyle name="Normal 2 4 17 2 6" xfId="9157"/>
    <cellStyle name="Normal 2 4 17 2 6 2" xfId="9158"/>
    <cellStyle name="Normal 2 4 17 2 6 2 2" xfId="9159"/>
    <cellStyle name="Normal 2 4 17 2 6 3" xfId="9160"/>
    <cellStyle name="Normal 2 4 17 2 7" xfId="9161"/>
    <cellStyle name="Normal 2 4 17 2 7 2" xfId="9162"/>
    <cellStyle name="Normal 2 4 17 2 7 2 2" xfId="9163"/>
    <cellStyle name="Normal 2 4 17 2 7 3" xfId="9164"/>
    <cellStyle name="Normal 2 4 17 2 8" xfId="9165"/>
    <cellStyle name="Normal 2 4 17 2 8 2" xfId="9166"/>
    <cellStyle name="Normal 2 4 17 2 8 2 2" xfId="9167"/>
    <cellStyle name="Normal 2 4 17 2 8 3" xfId="9168"/>
    <cellStyle name="Normal 2 4 17 2 9" xfId="9169"/>
    <cellStyle name="Normal 2 4 17 2 9 2" xfId="9170"/>
    <cellStyle name="Normal 2 4 17 2 9 2 2" xfId="9171"/>
    <cellStyle name="Normal 2 4 17 2 9 3" xfId="9172"/>
    <cellStyle name="Normal 2 4 17 20" xfId="9173"/>
    <cellStyle name="Normal 2 4 17 3" xfId="9174"/>
    <cellStyle name="Normal 2 4 17 3 10" xfId="9175"/>
    <cellStyle name="Normal 2 4 17 3 10 2" xfId="9176"/>
    <cellStyle name="Normal 2 4 17 3 10 2 2" xfId="9177"/>
    <cellStyle name="Normal 2 4 17 3 10 3" xfId="9178"/>
    <cellStyle name="Normal 2 4 17 3 11" xfId="9179"/>
    <cellStyle name="Normal 2 4 17 3 11 2" xfId="9180"/>
    <cellStyle name="Normal 2 4 17 3 11 2 2" xfId="9181"/>
    <cellStyle name="Normal 2 4 17 3 11 3" xfId="9182"/>
    <cellStyle name="Normal 2 4 17 3 12" xfId="9183"/>
    <cellStyle name="Normal 2 4 17 3 12 2" xfId="9184"/>
    <cellStyle name="Normal 2 4 17 3 13" xfId="9185"/>
    <cellStyle name="Normal 2 4 17 3 2" xfId="9186"/>
    <cellStyle name="Normal 2 4 17 3 2 2" xfId="9187"/>
    <cellStyle name="Normal 2 4 17 3 2 2 2" xfId="9188"/>
    <cellStyle name="Normal 2 4 17 3 2 3" xfId="9189"/>
    <cellStyle name="Normal 2 4 17 3 3" xfId="9190"/>
    <cellStyle name="Normal 2 4 17 3 3 2" xfId="9191"/>
    <cellStyle name="Normal 2 4 17 3 3 2 2" xfId="9192"/>
    <cellStyle name="Normal 2 4 17 3 3 3" xfId="9193"/>
    <cellStyle name="Normal 2 4 17 3 4" xfId="9194"/>
    <cellStyle name="Normal 2 4 17 3 4 2" xfId="9195"/>
    <cellStyle name="Normal 2 4 17 3 4 2 2" xfId="9196"/>
    <cellStyle name="Normal 2 4 17 3 4 3" xfId="9197"/>
    <cellStyle name="Normal 2 4 17 3 5" xfId="9198"/>
    <cellStyle name="Normal 2 4 17 3 5 2" xfId="9199"/>
    <cellStyle name="Normal 2 4 17 3 5 2 2" xfId="9200"/>
    <cellStyle name="Normal 2 4 17 3 5 3" xfId="9201"/>
    <cellStyle name="Normal 2 4 17 3 6" xfId="9202"/>
    <cellStyle name="Normal 2 4 17 3 6 2" xfId="9203"/>
    <cellStyle name="Normal 2 4 17 3 6 2 2" xfId="9204"/>
    <cellStyle name="Normal 2 4 17 3 6 3" xfId="9205"/>
    <cellStyle name="Normal 2 4 17 3 7" xfId="9206"/>
    <cellStyle name="Normal 2 4 17 3 7 2" xfId="9207"/>
    <cellStyle name="Normal 2 4 17 3 7 2 2" xfId="9208"/>
    <cellStyle name="Normal 2 4 17 3 7 3" xfId="9209"/>
    <cellStyle name="Normal 2 4 17 3 8" xfId="9210"/>
    <cellStyle name="Normal 2 4 17 3 8 2" xfId="9211"/>
    <cellStyle name="Normal 2 4 17 3 8 2 2" xfId="9212"/>
    <cellStyle name="Normal 2 4 17 3 8 3" xfId="9213"/>
    <cellStyle name="Normal 2 4 17 3 9" xfId="9214"/>
    <cellStyle name="Normal 2 4 17 3 9 2" xfId="9215"/>
    <cellStyle name="Normal 2 4 17 3 9 2 2" xfId="9216"/>
    <cellStyle name="Normal 2 4 17 3 9 3" xfId="9217"/>
    <cellStyle name="Normal 2 4 17 4" xfId="9218"/>
    <cellStyle name="Normal 2 4 17 4 10" xfId="9219"/>
    <cellStyle name="Normal 2 4 17 4 10 2" xfId="9220"/>
    <cellStyle name="Normal 2 4 17 4 10 2 2" xfId="9221"/>
    <cellStyle name="Normal 2 4 17 4 10 3" xfId="9222"/>
    <cellStyle name="Normal 2 4 17 4 11" xfId="9223"/>
    <cellStyle name="Normal 2 4 17 4 11 2" xfId="9224"/>
    <cellStyle name="Normal 2 4 17 4 11 2 2" xfId="9225"/>
    <cellStyle name="Normal 2 4 17 4 11 3" xfId="9226"/>
    <cellStyle name="Normal 2 4 17 4 12" xfId="9227"/>
    <cellStyle name="Normal 2 4 17 4 12 2" xfId="9228"/>
    <cellStyle name="Normal 2 4 17 4 13" xfId="9229"/>
    <cellStyle name="Normal 2 4 17 4 2" xfId="9230"/>
    <cellStyle name="Normal 2 4 17 4 2 2" xfId="9231"/>
    <cellStyle name="Normal 2 4 17 4 2 2 2" xfId="9232"/>
    <cellStyle name="Normal 2 4 17 4 2 3" xfId="9233"/>
    <cellStyle name="Normal 2 4 17 4 3" xfId="9234"/>
    <cellStyle name="Normal 2 4 17 4 3 2" xfId="9235"/>
    <cellStyle name="Normal 2 4 17 4 3 2 2" xfId="9236"/>
    <cellStyle name="Normal 2 4 17 4 3 3" xfId="9237"/>
    <cellStyle name="Normal 2 4 17 4 4" xfId="9238"/>
    <cellStyle name="Normal 2 4 17 4 4 2" xfId="9239"/>
    <cellStyle name="Normal 2 4 17 4 4 2 2" xfId="9240"/>
    <cellStyle name="Normal 2 4 17 4 4 3" xfId="9241"/>
    <cellStyle name="Normal 2 4 17 4 5" xfId="9242"/>
    <cellStyle name="Normal 2 4 17 4 5 2" xfId="9243"/>
    <cellStyle name="Normal 2 4 17 4 5 2 2" xfId="9244"/>
    <cellStyle name="Normal 2 4 17 4 5 3" xfId="9245"/>
    <cellStyle name="Normal 2 4 17 4 6" xfId="9246"/>
    <cellStyle name="Normal 2 4 17 4 6 2" xfId="9247"/>
    <cellStyle name="Normal 2 4 17 4 6 2 2" xfId="9248"/>
    <cellStyle name="Normal 2 4 17 4 6 3" xfId="9249"/>
    <cellStyle name="Normal 2 4 17 4 7" xfId="9250"/>
    <cellStyle name="Normal 2 4 17 4 7 2" xfId="9251"/>
    <cellStyle name="Normal 2 4 17 4 7 2 2" xfId="9252"/>
    <cellStyle name="Normal 2 4 17 4 7 3" xfId="9253"/>
    <cellStyle name="Normal 2 4 17 4 8" xfId="9254"/>
    <cellStyle name="Normal 2 4 17 4 8 2" xfId="9255"/>
    <cellStyle name="Normal 2 4 17 4 8 2 2" xfId="9256"/>
    <cellStyle name="Normal 2 4 17 4 8 3" xfId="9257"/>
    <cellStyle name="Normal 2 4 17 4 9" xfId="9258"/>
    <cellStyle name="Normal 2 4 17 4 9 2" xfId="9259"/>
    <cellStyle name="Normal 2 4 17 4 9 2 2" xfId="9260"/>
    <cellStyle name="Normal 2 4 17 4 9 3" xfId="9261"/>
    <cellStyle name="Normal 2 4 17 5" xfId="9262"/>
    <cellStyle name="Normal 2 4 17 5 10" xfId="9263"/>
    <cellStyle name="Normal 2 4 17 5 10 2" xfId="9264"/>
    <cellStyle name="Normal 2 4 17 5 10 2 2" xfId="9265"/>
    <cellStyle name="Normal 2 4 17 5 10 3" xfId="9266"/>
    <cellStyle name="Normal 2 4 17 5 11" xfId="9267"/>
    <cellStyle name="Normal 2 4 17 5 11 2" xfId="9268"/>
    <cellStyle name="Normal 2 4 17 5 11 2 2" xfId="9269"/>
    <cellStyle name="Normal 2 4 17 5 11 3" xfId="9270"/>
    <cellStyle name="Normal 2 4 17 5 12" xfId="9271"/>
    <cellStyle name="Normal 2 4 17 5 12 2" xfId="9272"/>
    <cellStyle name="Normal 2 4 17 5 13" xfId="9273"/>
    <cellStyle name="Normal 2 4 17 5 2" xfId="9274"/>
    <cellStyle name="Normal 2 4 17 5 2 2" xfId="9275"/>
    <cellStyle name="Normal 2 4 17 5 2 2 2" xfId="9276"/>
    <cellStyle name="Normal 2 4 17 5 2 3" xfId="9277"/>
    <cellStyle name="Normal 2 4 17 5 3" xfId="9278"/>
    <cellStyle name="Normal 2 4 17 5 3 2" xfId="9279"/>
    <cellStyle name="Normal 2 4 17 5 3 2 2" xfId="9280"/>
    <cellStyle name="Normal 2 4 17 5 3 3" xfId="9281"/>
    <cellStyle name="Normal 2 4 17 5 4" xfId="9282"/>
    <cellStyle name="Normal 2 4 17 5 4 2" xfId="9283"/>
    <cellStyle name="Normal 2 4 17 5 4 2 2" xfId="9284"/>
    <cellStyle name="Normal 2 4 17 5 4 3" xfId="9285"/>
    <cellStyle name="Normal 2 4 17 5 5" xfId="9286"/>
    <cellStyle name="Normal 2 4 17 5 5 2" xfId="9287"/>
    <cellStyle name="Normal 2 4 17 5 5 2 2" xfId="9288"/>
    <cellStyle name="Normal 2 4 17 5 5 3" xfId="9289"/>
    <cellStyle name="Normal 2 4 17 5 6" xfId="9290"/>
    <cellStyle name="Normal 2 4 17 5 6 2" xfId="9291"/>
    <cellStyle name="Normal 2 4 17 5 6 2 2" xfId="9292"/>
    <cellStyle name="Normal 2 4 17 5 6 3" xfId="9293"/>
    <cellStyle name="Normal 2 4 17 5 7" xfId="9294"/>
    <cellStyle name="Normal 2 4 17 5 7 2" xfId="9295"/>
    <cellStyle name="Normal 2 4 17 5 7 2 2" xfId="9296"/>
    <cellStyle name="Normal 2 4 17 5 7 3" xfId="9297"/>
    <cellStyle name="Normal 2 4 17 5 8" xfId="9298"/>
    <cellStyle name="Normal 2 4 17 5 8 2" xfId="9299"/>
    <cellStyle name="Normal 2 4 17 5 8 2 2" xfId="9300"/>
    <cellStyle name="Normal 2 4 17 5 8 3" xfId="9301"/>
    <cellStyle name="Normal 2 4 17 5 9" xfId="9302"/>
    <cellStyle name="Normal 2 4 17 5 9 2" xfId="9303"/>
    <cellStyle name="Normal 2 4 17 5 9 2 2" xfId="9304"/>
    <cellStyle name="Normal 2 4 17 5 9 3" xfId="9305"/>
    <cellStyle name="Normal 2 4 17 6" xfId="9306"/>
    <cellStyle name="Normal 2 4 17 6 10" xfId="9307"/>
    <cellStyle name="Normal 2 4 17 6 10 2" xfId="9308"/>
    <cellStyle name="Normal 2 4 17 6 10 2 2" xfId="9309"/>
    <cellStyle name="Normal 2 4 17 6 10 3" xfId="9310"/>
    <cellStyle name="Normal 2 4 17 6 11" xfId="9311"/>
    <cellStyle name="Normal 2 4 17 6 11 2" xfId="9312"/>
    <cellStyle name="Normal 2 4 17 6 11 2 2" xfId="9313"/>
    <cellStyle name="Normal 2 4 17 6 11 3" xfId="9314"/>
    <cellStyle name="Normal 2 4 17 6 12" xfId="9315"/>
    <cellStyle name="Normal 2 4 17 6 12 2" xfId="9316"/>
    <cellStyle name="Normal 2 4 17 6 13" xfId="9317"/>
    <cellStyle name="Normal 2 4 17 6 2" xfId="9318"/>
    <cellStyle name="Normal 2 4 17 6 2 2" xfId="9319"/>
    <cellStyle name="Normal 2 4 17 6 2 2 2" xfId="9320"/>
    <cellStyle name="Normal 2 4 17 6 2 3" xfId="9321"/>
    <cellStyle name="Normal 2 4 17 6 3" xfId="9322"/>
    <cellStyle name="Normal 2 4 17 6 3 2" xfId="9323"/>
    <cellStyle name="Normal 2 4 17 6 3 2 2" xfId="9324"/>
    <cellStyle name="Normal 2 4 17 6 3 3" xfId="9325"/>
    <cellStyle name="Normal 2 4 17 6 4" xfId="9326"/>
    <cellStyle name="Normal 2 4 17 6 4 2" xfId="9327"/>
    <cellStyle name="Normal 2 4 17 6 4 2 2" xfId="9328"/>
    <cellStyle name="Normal 2 4 17 6 4 3" xfId="9329"/>
    <cellStyle name="Normal 2 4 17 6 5" xfId="9330"/>
    <cellStyle name="Normal 2 4 17 6 5 2" xfId="9331"/>
    <cellStyle name="Normal 2 4 17 6 5 2 2" xfId="9332"/>
    <cellStyle name="Normal 2 4 17 6 5 3" xfId="9333"/>
    <cellStyle name="Normal 2 4 17 6 6" xfId="9334"/>
    <cellStyle name="Normal 2 4 17 6 6 2" xfId="9335"/>
    <cellStyle name="Normal 2 4 17 6 6 2 2" xfId="9336"/>
    <cellStyle name="Normal 2 4 17 6 6 3" xfId="9337"/>
    <cellStyle name="Normal 2 4 17 6 7" xfId="9338"/>
    <cellStyle name="Normal 2 4 17 6 7 2" xfId="9339"/>
    <cellStyle name="Normal 2 4 17 6 7 2 2" xfId="9340"/>
    <cellStyle name="Normal 2 4 17 6 7 3" xfId="9341"/>
    <cellStyle name="Normal 2 4 17 6 8" xfId="9342"/>
    <cellStyle name="Normal 2 4 17 6 8 2" xfId="9343"/>
    <cellStyle name="Normal 2 4 17 6 8 2 2" xfId="9344"/>
    <cellStyle name="Normal 2 4 17 6 8 3" xfId="9345"/>
    <cellStyle name="Normal 2 4 17 6 9" xfId="9346"/>
    <cellStyle name="Normal 2 4 17 6 9 2" xfId="9347"/>
    <cellStyle name="Normal 2 4 17 6 9 2 2" xfId="9348"/>
    <cellStyle name="Normal 2 4 17 6 9 3" xfId="9349"/>
    <cellStyle name="Normal 2 4 17 7" xfId="9350"/>
    <cellStyle name="Normal 2 4 17 7 10" xfId="9351"/>
    <cellStyle name="Normal 2 4 17 7 10 2" xfId="9352"/>
    <cellStyle name="Normal 2 4 17 7 10 2 2" xfId="9353"/>
    <cellStyle name="Normal 2 4 17 7 10 3" xfId="9354"/>
    <cellStyle name="Normal 2 4 17 7 11" xfId="9355"/>
    <cellStyle name="Normal 2 4 17 7 11 2" xfId="9356"/>
    <cellStyle name="Normal 2 4 17 7 11 2 2" xfId="9357"/>
    <cellStyle name="Normal 2 4 17 7 11 3" xfId="9358"/>
    <cellStyle name="Normal 2 4 17 7 12" xfId="9359"/>
    <cellStyle name="Normal 2 4 17 7 12 2" xfId="9360"/>
    <cellStyle name="Normal 2 4 17 7 13" xfId="9361"/>
    <cellStyle name="Normal 2 4 17 7 2" xfId="9362"/>
    <cellStyle name="Normal 2 4 17 7 2 2" xfId="9363"/>
    <cellStyle name="Normal 2 4 17 7 2 2 2" xfId="9364"/>
    <cellStyle name="Normal 2 4 17 7 2 3" xfId="9365"/>
    <cellStyle name="Normal 2 4 17 7 3" xfId="9366"/>
    <cellStyle name="Normal 2 4 17 7 3 2" xfId="9367"/>
    <cellStyle name="Normal 2 4 17 7 3 2 2" xfId="9368"/>
    <cellStyle name="Normal 2 4 17 7 3 3" xfId="9369"/>
    <cellStyle name="Normal 2 4 17 7 4" xfId="9370"/>
    <cellStyle name="Normal 2 4 17 7 4 2" xfId="9371"/>
    <cellStyle name="Normal 2 4 17 7 4 2 2" xfId="9372"/>
    <cellStyle name="Normal 2 4 17 7 4 3" xfId="9373"/>
    <cellStyle name="Normal 2 4 17 7 5" xfId="9374"/>
    <cellStyle name="Normal 2 4 17 7 5 2" xfId="9375"/>
    <cellStyle name="Normal 2 4 17 7 5 2 2" xfId="9376"/>
    <cellStyle name="Normal 2 4 17 7 5 3" xfId="9377"/>
    <cellStyle name="Normal 2 4 17 7 6" xfId="9378"/>
    <cellStyle name="Normal 2 4 17 7 6 2" xfId="9379"/>
    <cellStyle name="Normal 2 4 17 7 6 2 2" xfId="9380"/>
    <cellStyle name="Normal 2 4 17 7 6 3" xfId="9381"/>
    <cellStyle name="Normal 2 4 17 7 7" xfId="9382"/>
    <cellStyle name="Normal 2 4 17 7 7 2" xfId="9383"/>
    <cellStyle name="Normal 2 4 17 7 7 2 2" xfId="9384"/>
    <cellStyle name="Normal 2 4 17 7 7 3" xfId="9385"/>
    <cellStyle name="Normal 2 4 17 7 8" xfId="9386"/>
    <cellStyle name="Normal 2 4 17 7 8 2" xfId="9387"/>
    <cellStyle name="Normal 2 4 17 7 8 2 2" xfId="9388"/>
    <cellStyle name="Normal 2 4 17 7 8 3" xfId="9389"/>
    <cellStyle name="Normal 2 4 17 7 9" xfId="9390"/>
    <cellStyle name="Normal 2 4 17 7 9 2" xfId="9391"/>
    <cellStyle name="Normal 2 4 17 7 9 2 2" xfId="9392"/>
    <cellStyle name="Normal 2 4 17 7 9 3" xfId="9393"/>
    <cellStyle name="Normal 2 4 17 8" xfId="9394"/>
    <cellStyle name="Normal 2 4 17 8 10" xfId="9395"/>
    <cellStyle name="Normal 2 4 17 8 10 2" xfId="9396"/>
    <cellStyle name="Normal 2 4 17 8 10 2 2" xfId="9397"/>
    <cellStyle name="Normal 2 4 17 8 10 3" xfId="9398"/>
    <cellStyle name="Normal 2 4 17 8 11" xfId="9399"/>
    <cellStyle name="Normal 2 4 17 8 11 2" xfId="9400"/>
    <cellStyle name="Normal 2 4 17 8 11 2 2" xfId="9401"/>
    <cellStyle name="Normal 2 4 17 8 11 3" xfId="9402"/>
    <cellStyle name="Normal 2 4 17 8 12" xfId="9403"/>
    <cellStyle name="Normal 2 4 17 8 12 2" xfId="9404"/>
    <cellStyle name="Normal 2 4 17 8 13" xfId="9405"/>
    <cellStyle name="Normal 2 4 17 8 2" xfId="9406"/>
    <cellStyle name="Normal 2 4 17 8 2 2" xfId="9407"/>
    <cellStyle name="Normal 2 4 17 8 2 2 2" xfId="9408"/>
    <cellStyle name="Normal 2 4 17 8 2 3" xfId="9409"/>
    <cellStyle name="Normal 2 4 17 8 3" xfId="9410"/>
    <cellStyle name="Normal 2 4 17 8 3 2" xfId="9411"/>
    <cellStyle name="Normal 2 4 17 8 3 2 2" xfId="9412"/>
    <cellStyle name="Normal 2 4 17 8 3 3" xfId="9413"/>
    <cellStyle name="Normal 2 4 17 8 4" xfId="9414"/>
    <cellStyle name="Normal 2 4 17 8 4 2" xfId="9415"/>
    <cellStyle name="Normal 2 4 17 8 4 2 2" xfId="9416"/>
    <cellStyle name="Normal 2 4 17 8 4 3" xfId="9417"/>
    <cellStyle name="Normal 2 4 17 8 5" xfId="9418"/>
    <cellStyle name="Normal 2 4 17 8 5 2" xfId="9419"/>
    <cellStyle name="Normal 2 4 17 8 5 2 2" xfId="9420"/>
    <cellStyle name="Normal 2 4 17 8 5 3" xfId="9421"/>
    <cellStyle name="Normal 2 4 17 8 6" xfId="9422"/>
    <cellStyle name="Normal 2 4 17 8 6 2" xfId="9423"/>
    <cellStyle name="Normal 2 4 17 8 6 2 2" xfId="9424"/>
    <cellStyle name="Normal 2 4 17 8 6 3" xfId="9425"/>
    <cellStyle name="Normal 2 4 17 8 7" xfId="9426"/>
    <cellStyle name="Normal 2 4 17 8 7 2" xfId="9427"/>
    <cellStyle name="Normal 2 4 17 8 7 2 2" xfId="9428"/>
    <cellStyle name="Normal 2 4 17 8 7 3" xfId="9429"/>
    <cellStyle name="Normal 2 4 17 8 8" xfId="9430"/>
    <cellStyle name="Normal 2 4 17 8 8 2" xfId="9431"/>
    <cellStyle name="Normal 2 4 17 8 8 2 2" xfId="9432"/>
    <cellStyle name="Normal 2 4 17 8 8 3" xfId="9433"/>
    <cellStyle name="Normal 2 4 17 8 9" xfId="9434"/>
    <cellStyle name="Normal 2 4 17 8 9 2" xfId="9435"/>
    <cellStyle name="Normal 2 4 17 8 9 2 2" xfId="9436"/>
    <cellStyle name="Normal 2 4 17 8 9 3" xfId="9437"/>
    <cellStyle name="Normal 2 4 17 9" xfId="9438"/>
    <cellStyle name="Normal 2 4 17 9 2" xfId="9439"/>
    <cellStyle name="Normal 2 4 17 9 2 2" xfId="9440"/>
    <cellStyle name="Normal 2 4 17 9 3" xfId="9441"/>
    <cellStyle name="Normal 2 4 18" xfId="9442"/>
    <cellStyle name="Normal 2 4 18 10" xfId="9443"/>
    <cellStyle name="Normal 2 4 18 10 2" xfId="9444"/>
    <cellStyle name="Normal 2 4 18 10 2 2" xfId="9445"/>
    <cellStyle name="Normal 2 4 18 10 3" xfId="9446"/>
    <cellStyle name="Normal 2 4 18 11" xfId="9447"/>
    <cellStyle name="Normal 2 4 18 11 2" xfId="9448"/>
    <cellStyle name="Normal 2 4 18 11 2 2" xfId="9449"/>
    <cellStyle name="Normal 2 4 18 11 3" xfId="9450"/>
    <cellStyle name="Normal 2 4 18 12" xfId="9451"/>
    <cellStyle name="Normal 2 4 18 12 2" xfId="9452"/>
    <cellStyle name="Normal 2 4 18 12 2 2" xfId="9453"/>
    <cellStyle name="Normal 2 4 18 12 3" xfId="9454"/>
    <cellStyle name="Normal 2 4 18 13" xfId="9455"/>
    <cellStyle name="Normal 2 4 18 13 2" xfId="9456"/>
    <cellStyle name="Normal 2 4 18 13 2 2" xfId="9457"/>
    <cellStyle name="Normal 2 4 18 13 3" xfId="9458"/>
    <cellStyle name="Normal 2 4 18 14" xfId="9459"/>
    <cellStyle name="Normal 2 4 18 14 2" xfId="9460"/>
    <cellStyle name="Normal 2 4 18 14 2 2" xfId="9461"/>
    <cellStyle name="Normal 2 4 18 14 3" xfId="9462"/>
    <cellStyle name="Normal 2 4 18 15" xfId="9463"/>
    <cellStyle name="Normal 2 4 18 15 2" xfId="9464"/>
    <cellStyle name="Normal 2 4 18 15 2 2" xfId="9465"/>
    <cellStyle name="Normal 2 4 18 15 3" xfId="9466"/>
    <cellStyle name="Normal 2 4 18 16" xfId="9467"/>
    <cellStyle name="Normal 2 4 18 16 2" xfId="9468"/>
    <cellStyle name="Normal 2 4 18 16 2 2" xfId="9469"/>
    <cellStyle name="Normal 2 4 18 16 3" xfId="9470"/>
    <cellStyle name="Normal 2 4 18 17" xfId="9471"/>
    <cellStyle name="Normal 2 4 18 17 2" xfId="9472"/>
    <cellStyle name="Normal 2 4 18 17 2 2" xfId="9473"/>
    <cellStyle name="Normal 2 4 18 17 3" xfId="9474"/>
    <cellStyle name="Normal 2 4 18 18" xfId="9475"/>
    <cellStyle name="Normal 2 4 18 18 2" xfId="9476"/>
    <cellStyle name="Normal 2 4 18 18 2 2" xfId="9477"/>
    <cellStyle name="Normal 2 4 18 18 3" xfId="9478"/>
    <cellStyle name="Normal 2 4 18 19" xfId="9479"/>
    <cellStyle name="Normal 2 4 18 2" xfId="9480"/>
    <cellStyle name="Normal 2 4 18 2 10" xfId="9481"/>
    <cellStyle name="Normal 2 4 18 2 10 2" xfId="9482"/>
    <cellStyle name="Normal 2 4 18 2 10 2 2" xfId="9483"/>
    <cellStyle name="Normal 2 4 18 2 10 3" xfId="9484"/>
    <cellStyle name="Normal 2 4 18 2 11" xfId="9485"/>
    <cellStyle name="Normal 2 4 18 2 11 2" xfId="9486"/>
    <cellStyle name="Normal 2 4 18 2 11 2 2" xfId="9487"/>
    <cellStyle name="Normal 2 4 18 2 11 3" xfId="9488"/>
    <cellStyle name="Normal 2 4 18 2 12" xfId="9489"/>
    <cellStyle name="Normal 2 4 18 2 13" xfId="9490"/>
    <cellStyle name="Normal 2 4 18 2 2" xfId="9491"/>
    <cellStyle name="Normal 2 4 18 2 2 2" xfId="9492"/>
    <cellStyle name="Normal 2 4 18 2 2 2 2" xfId="9493"/>
    <cellStyle name="Normal 2 4 18 2 2 3" xfId="9494"/>
    <cellStyle name="Normal 2 4 18 2 3" xfId="9495"/>
    <cellStyle name="Normal 2 4 18 2 3 2" xfId="9496"/>
    <cellStyle name="Normal 2 4 18 2 3 2 2" xfId="9497"/>
    <cellStyle name="Normal 2 4 18 2 3 3" xfId="9498"/>
    <cellStyle name="Normal 2 4 18 2 4" xfId="9499"/>
    <cellStyle name="Normal 2 4 18 2 4 2" xfId="9500"/>
    <cellStyle name="Normal 2 4 18 2 4 2 2" xfId="9501"/>
    <cellStyle name="Normal 2 4 18 2 4 3" xfId="9502"/>
    <cellStyle name="Normal 2 4 18 2 5" xfId="9503"/>
    <cellStyle name="Normal 2 4 18 2 5 2" xfId="9504"/>
    <cellStyle name="Normal 2 4 18 2 5 2 2" xfId="9505"/>
    <cellStyle name="Normal 2 4 18 2 5 3" xfId="9506"/>
    <cellStyle name="Normal 2 4 18 2 6" xfId="9507"/>
    <cellStyle name="Normal 2 4 18 2 6 2" xfId="9508"/>
    <cellStyle name="Normal 2 4 18 2 6 2 2" xfId="9509"/>
    <cellStyle name="Normal 2 4 18 2 6 3" xfId="9510"/>
    <cellStyle name="Normal 2 4 18 2 7" xfId="9511"/>
    <cellStyle name="Normal 2 4 18 2 7 2" xfId="9512"/>
    <cellStyle name="Normal 2 4 18 2 7 2 2" xfId="9513"/>
    <cellStyle name="Normal 2 4 18 2 7 3" xfId="9514"/>
    <cellStyle name="Normal 2 4 18 2 8" xfId="9515"/>
    <cellStyle name="Normal 2 4 18 2 8 2" xfId="9516"/>
    <cellStyle name="Normal 2 4 18 2 8 2 2" xfId="9517"/>
    <cellStyle name="Normal 2 4 18 2 8 3" xfId="9518"/>
    <cellStyle name="Normal 2 4 18 2 9" xfId="9519"/>
    <cellStyle name="Normal 2 4 18 2 9 2" xfId="9520"/>
    <cellStyle name="Normal 2 4 18 2 9 2 2" xfId="9521"/>
    <cellStyle name="Normal 2 4 18 2 9 3" xfId="9522"/>
    <cellStyle name="Normal 2 4 18 20" xfId="9523"/>
    <cellStyle name="Normal 2 4 18 3" xfId="9524"/>
    <cellStyle name="Normal 2 4 18 3 10" xfId="9525"/>
    <cellStyle name="Normal 2 4 18 3 10 2" xfId="9526"/>
    <cellStyle name="Normal 2 4 18 3 10 2 2" xfId="9527"/>
    <cellStyle name="Normal 2 4 18 3 10 3" xfId="9528"/>
    <cellStyle name="Normal 2 4 18 3 11" xfId="9529"/>
    <cellStyle name="Normal 2 4 18 3 11 2" xfId="9530"/>
    <cellStyle name="Normal 2 4 18 3 11 2 2" xfId="9531"/>
    <cellStyle name="Normal 2 4 18 3 11 3" xfId="9532"/>
    <cellStyle name="Normal 2 4 18 3 12" xfId="9533"/>
    <cellStyle name="Normal 2 4 18 3 12 2" xfId="9534"/>
    <cellStyle name="Normal 2 4 18 3 13" xfId="9535"/>
    <cellStyle name="Normal 2 4 18 3 2" xfId="9536"/>
    <cellStyle name="Normal 2 4 18 3 2 2" xfId="9537"/>
    <cellStyle name="Normal 2 4 18 3 2 2 2" xfId="9538"/>
    <cellStyle name="Normal 2 4 18 3 2 3" xfId="9539"/>
    <cellStyle name="Normal 2 4 18 3 3" xfId="9540"/>
    <cellStyle name="Normal 2 4 18 3 3 2" xfId="9541"/>
    <cellStyle name="Normal 2 4 18 3 3 2 2" xfId="9542"/>
    <cellStyle name="Normal 2 4 18 3 3 3" xfId="9543"/>
    <cellStyle name="Normal 2 4 18 3 4" xfId="9544"/>
    <cellStyle name="Normal 2 4 18 3 4 2" xfId="9545"/>
    <cellStyle name="Normal 2 4 18 3 4 2 2" xfId="9546"/>
    <cellStyle name="Normal 2 4 18 3 4 3" xfId="9547"/>
    <cellStyle name="Normal 2 4 18 3 5" xfId="9548"/>
    <cellStyle name="Normal 2 4 18 3 5 2" xfId="9549"/>
    <cellStyle name="Normal 2 4 18 3 5 2 2" xfId="9550"/>
    <cellStyle name="Normal 2 4 18 3 5 3" xfId="9551"/>
    <cellStyle name="Normal 2 4 18 3 6" xfId="9552"/>
    <cellStyle name="Normal 2 4 18 3 6 2" xfId="9553"/>
    <cellStyle name="Normal 2 4 18 3 6 2 2" xfId="9554"/>
    <cellStyle name="Normal 2 4 18 3 6 3" xfId="9555"/>
    <cellStyle name="Normal 2 4 18 3 7" xfId="9556"/>
    <cellStyle name="Normal 2 4 18 3 7 2" xfId="9557"/>
    <cellStyle name="Normal 2 4 18 3 7 2 2" xfId="9558"/>
    <cellStyle name="Normal 2 4 18 3 7 3" xfId="9559"/>
    <cellStyle name="Normal 2 4 18 3 8" xfId="9560"/>
    <cellStyle name="Normal 2 4 18 3 8 2" xfId="9561"/>
    <cellStyle name="Normal 2 4 18 3 8 2 2" xfId="9562"/>
    <cellStyle name="Normal 2 4 18 3 8 3" xfId="9563"/>
    <cellStyle name="Normal 2 4 18 3 9" xfId="9564"/>
    <cellStyle name="Normal 2 4 18 3 9 2" xfId="9565"/>
    <cellStyle name="Normal 2 4 18 3 9 2 2" xfId="9566"/>
    <cellStyle name="Normal 2 4 18 3 9 3" xfId="9567"/>
    <cellStyle name="Normal 2 4 18 4" xfId="9568"/>
    <cellStyle name="Normal 2 4 18 4 10" xfId="9569"/>
    <cellStyle name="Normal 2 4 18 4 10 2" xfId="9570"/>
    <cellStyle name="Normal 2 4 18 4 10 2 2" xfId="9571"/>
    <cellStyle name="Normal 2 4 18 4 10 3" xfId="9572"/>
    <cellStyle name="Normal 2 4 18 4 11" xfId="9573"/>
    <cellStyle name="Normal 2 4 18 4 11 2" xfId="9574"/>
    <cellStyle name="Normal 2 4 18 4 11 2 2" xfId="9575"/>
    <cellStyle name="Normal 2 4 18 4 11 3" xfId="9576"/>
    <cellStyle name="Normal 2 4 18 4 12" xfId="9577"/>
    <cellStyle name="Normal 2 4 18 4 12 2" xfId="9578"/>
    <cellStyle name="Normal 2 4 18 4 13" xfId="9579"/>
    <cellStyle name="Normal 2 4 18 4 2" xfId="9580"/>
    <cellStyle name="Normal 2 4 18 4 2 2" xfId="9581"/>
    <cellStyle name="Normal 2 4 18 4 2 2 2" xfId="9582"/>
    <cellStyle name="Normal 2 4 18 4 2 3" xfId="9583"/>
    <cellStyle name="Normal 2 4 18 4 3" xfId="9584"/>
    <cellStyle name="Normal 2 4 18 4 3 2" xfId="9585"/>
    <cellStyle name="Normal 2 4 18 4 3 2 2" xfId="9586"/>
    <cellStyle name="Normal 2 4 18 4 3 3" xfId="9587"/>
    <cellStyle name="Normal 2 4 18 4 4" xfId="9588"/>
    <cellStyle name="Normal 2 4 18 4 4 2" xfId="9589"/>
    <cellStyle name="Normal 2 4 18 4 4 2 2" xfId="9590"/>
    <cellStyle name="Normal 2 4 18 4 4 3" xfId="9591"/>
    <cellStyle name="Normal 2 4 18 4 5" xfId="9592"/>
    <cellStyle name="Normal 2 4 18 4 5 2" xfId="9593"/>
    <cellStyle name="Normal 2 4 18 4 5 2 2" xfId="9594"/>
    <cellStyle name="Normal 2 4 18 4 5 3" xfId="9595"/>
    <cellStyle name="Normal 2 4 18 4 6" xfId="9596"/>
    <cellStyle name="Normal 2 4 18 4 6 2" xfId="9597"/>
    <cellStyle name="Normal 2 4 18 4 6 2 2" xfId="9598"/>
    <cellStyle name="Normal 2 4 18 4 6 3" xfId="9599"/>
    <cellStyle name="Normal 2 4 18 4 7" xfId="9600"/>
    <cellStyle name="Normal 2 4 18 4 7 2" xfId="9601"/>
    <cellStyle name="Normal 2 4 18 4 7 2 2" xfId="9602"/>
    <cellStyle name="Normal 2 4 18 4 7 3" xfId="9603"/>
    <cellStyle name="Normal 2 4 18 4 8" xfId="9604"/>
    <cellStyle name="Normal 2 4 18 4 8 2" xfId="9605"/>
    <cellStyle name="Normal 2 4 18 4 8 2 2" xfId="9606"/>
    <cellStyle name="Normal 2 4 18 4 8 3" xfId="9607"/>
    <cellStyle name="Normal 2 4 18 4 9" xfId="9608"/>
    <cellStyle name="Normal 2 4 18 4 9 2" xfId="9609"/>
    <cellStyle name="Normal 2 4 18 4 9 2 2" xfId="9610"/>
    <cellStyle name="Normal 2 4 18 4 9 3" xfId="9611"/>
    <cellStyle name="Normal 2 4 18 5" xfId="9612"/>
    <cellStyle name="Normal 2 4 18 5 10" xfId="9613"/>
    <cellStyle name="Normal 2 4 18 5 10 2" xfId="9614"/>
    <cellStyle name="Normal 2 4 18 5 10 2 2" xfId="9615"/>
    <cellStyle name="Normal 2 4 18 5 10 3" xfId="9616"/>
    <cellStyle name="Normal 2 4 18 5 11" xfId="9617"/>
    <cellStyle name="Normal 2 4 18 5 11 2" xfId="9618"/>
    <cellStyle name="Normal 2 4 18 5 11 2 2" xfId="9619"/>
    <cellStyle name="Normal 2 4 18 5 11 3" xfId="9620"/>
    <cellStyle name="Normal 2 4 18 5 12" xfId="9621"/>
    <cellStyle name="Normal 2 4 18 5 12 2" xfId="9622"/>
    <cellStyle name="Normal 2 4 18 5 13" xfId="9623"/>
    <cellStyle name="Normal 2 4 18 5 2" xfId="9624"/>
    <cellStyle name="Normal 2 4 18 5 2 2" xfId="9625"/>
    <cellStyle name="Normal 2 4 18 5 2 2 2" xfId="9626"/>
    <cellStyle name="Normal 2 4 18 5 2 3" xfId="9627"/>
    <cellStyle name="Normal 2 4 18 5 3" xfId="9628"/>
    <cellStyle name="Normal 2 4 18 5 3 2" xfId="9629"/>
    <cellStyle name="Normal 2 4 18 5 3 2 2" xfId="9630"/>
    <cellStyle name="Normal 2 4 18 5 3 3" xfId="9631"/>
    <cellStyle name="Normal 2 4 18 5 4" xfId="9632"/>
    <cellStyle name="Normal 2 4 18 5 4 2" xfId="9633"/>
    <cellStyle name="Normal 2 4 18 5 4 2 2" xfId="9634"/>
    <cellStyle name="Normal 2 4 18 5 4 3" xfId="9635"/>
    <cellStyle name="Normal 2 4 18 5 5" xfId="9636"/>
    <cellStyle name="Normal 2 4 18 5 5 2" xfId="9637"/>
    <cellStyle name="Normal 2 4 18 5 5 2 2" xfId="9638"/>
    <cellStyle name="Normal 2 4 18 5 5 3" xfId="9639"/>
    <cellStyle name="Normal 2 4 18 5 6" xfId="9640"/>
    <cellStyle name="Normal 2 4 18 5 6 2" xfId="9641"/>
    <cellStyle name="Normal 2 4 18 5 6 2 2" xfId="9642"/>
    <cellStyle name="Normal 2 4 18 5 6 3" xfId="9643"/>
    <cellStyle name="Normal 2 4 18 5 7" xfId="9644"/>
    <cellStyle name="Normal 2 4 18 5 7 2" xfId="9645"/>
    <cellStyle name="Normal 2 4 18 5 7 2 2" xfId="9646"/>
    <cellStyle name="Normal 2 4 18 5 7 3" xfId="9647"/>
    <cellStyle name="Normal 2 4 18 5 8" xfId="9648"/>
    <cellStyle name="Normal 2 4 18 5 8 2" xfId="9649"/>
    <cellStyle name="Normal 2 4 18 5 8 2 2" xfId="9650"/>
    <cellStyle name="Normal 2 4 18 5 8 3" xfId="9651"/>
    <cellStyle name="Normal 2 4 18 5 9" xfId="9652"/>
    <cellStyle name="Normal 2 4 18 5 9 2" xfId="9653"/>
    <cellStyle name="Normal 2 4 18 5 9 2 2" xfId="9654"/>
    <cellStyle name="Normal 2 4 18 5 9 3" xfId="9655"/>
    <cellStyle name="Normal 2 4 18 6" xfId="9656"/>
    <cellStyle name="Normal 2 4 18 6 10" xfId="9657"/>
    <cellStyle name="Normal 2 4 18 6 10 2" xfId="9658"/>
    <cellStyle name="Normal 2 4 18 6 10 2 2" xfId="9659"/>
    <cellStyle name="Normal 2 4 18 6 10 3" xfId="9660"/>
    <cellStyle name="Normal 2 4 18 6 11" xfId="9661"/>
    <cellStyle name="Normal 2 4 18 6 11 2" xfId="9662"/>
    <cellStyle name="Normal 2 4 18 6 11 2 2" xfId="9663"/>
    <cellStyle name="Normal 2 4 18 6 11 3" xfId="9664"/>
    <cellStyle name="Normal 2 4 18 6 12" xfId="9665"/>
    <cellStyle name="Normal 2 4 18 6 12 2" xfId="9666"/>
    <cellStyle name="Normal 2 4 18 6 13" xfId="9667"/>
    <cellStyle name="Normal 2 4 18 6 2" xfId="9668"/>
    <cellStyle name="Normal 2 4 18 6 2 2" xfId="9669"/>
    <cellStyle name="Normal 2 4 18 6 2 2 2" xfId="9670"/>
    <cellStyle name="Normal 2 4 18 6 2 3" xfId="9671"/>
    <cellStyle name="Normal 2 4 18 6 3" xfId="9672"/>
    <cellStyle name="Normal 2 4 18 6 3 2" xfId="9673"/>
    <cellStyle name="Normal 2 4 18 6 3 2 2" xfId="9674"/>
    <cellStyle name="Normal 2 4 18 6 3 3" xfId="9675"/>
    <cellStyle name="Normal 2 4 18 6 4" xfId="9676"/>
    <cellStyle name="Normal 2 4 18 6 4 2" xfId="9677"/>
    <cellStyle name="Normal 2 4 18 6 4 2 2" xfId="9678"/>
    <cellStyle name="Normal 2 4 18 6 4 3" xfId="9679"/>
    <cellStyle name="Normal 2 4 18 6 5" xfId="9680"/>
    <cellStyle name="Normal 2 4 18 6 5 2" xfId="9681"/>
    <cellStyle name="Normal 2 4 18 6 5 2 2" xfId="9682"/>
    <cellStyle name="Normal 2 4 18 6 5 3" xfId="9683"/>
    <cellStyle name="Normal 2 4 18 6 6" xfId="9684"/>
    <cellStyle name="Normal 2 4 18 6 6 2" xfId="9685"/>
    <cellStyle name="Normal 2 4 18 6 6 2 2" xfId="9686"/>
    <cellStyle name="Normal 2 4 18 6 6 3" xfId="9687"/>
    <cellStyle name="Normal 2 4 18 6 7" xfId="9688"/>
    <cellStyle name="Normal 2 4 18 6 7 2" xfId="9689"/>
    <cellStyle name="Normal 2 4 18 6 7 2 2" xfId="9690"/>
    <cellStyle name="Normal 2 4 18 6 7 3" xfId="9691"/>
    <cellStyle name="Normal 2 4 18 6 8" xfId="9692"/>
    <cellStyle name="Normal 2 4 18 6 8 2" xfId="9693"/>
    <cellStyle name="Normal 2 4 18 6 8 2 2" xfId="9694"/>
    <cellStyle name="Normal 2 4 18 6 8 3" xfId="9695"/>
    <cellStyle name="Normal 2 4 18 6 9" xfId="9696"/>
    <cellStyle name="Normal 2 4 18 6 9 2" xfId="9697"/>
    <cellStyle name="Normal 2 4 18 6 9 2 2" xfId="9698"/>
    <cellStyle name="Normal 2 4 18 6 9 3" xfId="9699"/>
    <cellStyle name="Normal 2 4 18 7" xfId="9700"/>
    <cellStyle name="Normal 2 4 18 7 10" xfId="9701"/>
    <cellStyle name="Normal 2 4 18 7 10 2" xfId="9702"/>
    <cellStyle name="Normal 2 4 18 7 10 2 2" xfId="9703"/>
    <cellStyle name="Normal 2 4 18 7 10 3" xfId="9704"/>
    <cellStyle name="Normal 2 4 18 7 11" xfId="9705"/>
    <cellStyle name="Normal 2 4 18 7 11 2" xfId="9706"/>
    <cellStyle name="Normal 2 4 18 7 11 2 2" xfId="9707"/>
    <cellStyle name="Normal 2 4 18 7 11 3" xfId="9708"/>
    <cellStyle name="Normal 2 4 18 7 12" xfId="9709"/>
    <cellStyle name="Normal 2 4 18 7 12 2" xfId="9710"/>
    <cellStyle name="Normal 2 4 18 7 13" xfId="9711"/>
    <cellStyle name="Normal 2 4 18 7 2" xfId="9712"/>
    <cellStyle name="Normal 2 4 18 7 2 2" xfId="9713"/>
    <cellStyle name="Normal 2 4 18 7 2 2 2" xfId="9714"/>
    <cellStyle name="Normal 2 4 18 7 2 3" xfId="9715"/>
    <cellStyle name="Normal 2 4 18 7 3" xfId="9716"/>
    <cellStyle name="Normal 2 4 18 7 3 2" xfId="9717"/>
    <cellStyle name="Normal 2 4 18 7 3 2 2" xfId="9718"/>
    <cellStyle name="Normal 2 4 18 7 3 3" xfId="9719"/>
    <cellStyle name="Normal 2 4 18 7 4" xfId="9720"/>
    <cellStyle name="Normal 2 4 18 7 4 2" xfId="9721"/>
    <cellStyle name="Normal 2 4 18 7 4 2 2" xfId="9722"/>
    <cellStyle name="Normal 2 4 18 7 4 3" xfId="9723"/>
    <cellStyle name="Normal 2 4 18 7 5" xfId="9724"/>
    <cellStyle name="Normal 2 4 18 7 5 2" xfId="9725"/>
    <cellStyle name="Normal 2 4 18 7 5 2 2" xfId="9726"/>
    <cellStyle name="Normal 2 4 18 7 5 3" xfId="9727"/>
    <cellStyle name="Normal 2 4 18 7 6" xfId="9728"/>
    <cellStyle name="Normal 2 4 18 7 6 2" xfId="9729"/>
    <cellStyle name="Normal 2 4 18 7 6 2 2" xfId="9730"/>
    <cellStyle name="Normal 2 4 18 7 6 3" xfId="9731"/>
    <cellStyle name="Normal 2 4 18 7 7" xfId="9732"/>
    <cellStyle name="Normal 2 4 18 7 7 2" xfId="9733"/>
    <cellStyle name="Normal 2 4 18 7 7 2 2" xfId="9734"/>
    <cellStyle name="Normal 2 4 18 7 7 3" xfId="9735"/>
    <cellStyle name="Normal 2 4 18 7 8" xfId="9736"/>
    <cellStyle name="Normal 2 4 18 7 8 2" xfId="9737"/>
    <cellStyle name="Normal 2 4 18 7 8 2 2" xfId="9738"/>
    <cellStyle name="Normal 2 4 18 7 8 3" xfId="9739"/>
    <cellStyle name="Normal 2 4 18 7 9" xfId="9740"/>
    <cellStyle name="Normal 2 4 18 7 9 2" xfId="9741"/>
    <cellStyle name="Normal 2 4 18 7 9 2 2" xfId="9742"/>
    <cellStyle name="Normal 2 4 18 7 9 3" xfId="9743"/>
    <cellStyle name="Normal 2 4 18 8" xfId="9744"/>
    <cellStyle name="Normal 2 4 18 8 10" xfId="9745"/>
    <cellStyle name="Normal 2 4 18 8 10 2" xfId="9746"/>
    <cellStyle name="Normal 2 4 18 8 10 2 2" xfId="9747"/>
    <cellStyle name="Normal 2 4 18 8 10 3" xfId="9748"/>
    <cellStyle name="Normal 2 4 18 8 11" xfId="9749"/>
    <cellStyle name="Normal 2 4 18 8 11 2" xfId="9750"/>
    <cellStyle name="Normal 2 4 18 8 11 2 2" xfId="9751"/>
    <cellStyle name="Normal 2 4 18 8 11 3" xfId="9752"/>
    <cellStyle name="Normal 2 4 18 8 12" xfId="9753"/>
    <cellStyle name="Normal 2 4 18 8 12 2" xfId="9754"/>
    <cellStyle name="Normal 2 4 18 8 13" xfId="9755"/>
    <cellStyle name="Normal 2 4 18 8 2" xfId="9756"/>
    <cellStyle name="Normal 2 4 18 8 2 2" xfId="9757"/>
    <cellStyle name="Normal 2 4 18 8 2 2 2" xfId="9758"/>
    <cellStyle name="Normal 2 4 18 8 2 3" xfId="9759"/>
    <cellStyle name="Normal 2 4 18 8 3" xfId="9760"/>
    <cellStyle name="Normal 2 4 18 8 3 2" xfId="9761"/>
    <cellStyle name="Normal 2 4 18 8 3 2 2" xfId="9762"/>
    <cellStyle name="Normal 2 4 18 8 3 3" xfId="9763"/>
    <cellStyle name="Normal 2 4 18 8 4" xfId="9764"/>
    <cellStyle name="Normal 2 4 18 8 4 2" xfId="9765"/>
    <cellStyle name="Normal 2 4 18 8 4 2 2" xfId="9766"/>
    <cellStyle name="Normal 2 4 18 8 4 3" xfId="9767"/>
    <cellStyle name="Normal 2 4 18 8 5" xfId="9768"/>
    <cellStyle name="Normal 2 4 18 8 5 2" xfId="9769"/>
    <cellStyle name="Normal 2 4 18 8 5 2 2" xfId="9770"/>
    <cellStyle name="Normal 2 4 18 8 5 3" xfId="9771"/>
    <cellStyle name="Normal 2 4 18 8 6" xfId="9772"/>
    <cellStyle name="Normal 2 4 18 8 6 2" xfId="9773"/>
    <cellStyle name="Normal 2 4 18 8 6 2 2" xfId="9774"/>
    <cellStyle name="Normal 2 4 18 8 6 3" xfId="9775"/>
    <cellStyle name="Normal 2 4 18 8 7" xfId="9776"/>
    <cellStyle name="Normal 2 4 18 8 7 2" xfId="9777"/>
    <cellStyle name="Normal 2 4 18 8 7 2 2" xfId="9778"/>
    <cellStyle name="Normal 2 4 18 8 7 3" xfId="9779"/>
    <cellStyle name="Normal 2 4 18 8 8" xfId="9780"/>
    <cellStyle name="Normal 2 4 18 8 8 2" xfId="9781"/>
    <cellStyle name="Normal 2 4 18 8 8 2 2" xfId="9782"/>
    <cellStyle name="Normal 2 4 18 8 8 3" xfId="9783"/>
    <cellStyle name="Normal 2 4 18 8 9" xfId="9784"/>
    <cellStyle name="Normal 2 4 18 8 9 2" xfId="9785"/>
    <cellStyle name="Normal 2 4 18 8 9 2 2" xfId="9786"/>
    <cellStyle name="Normal 2 4 18 8 9 3" xfId="9787"/>
    <cellStyle name="Normal 2 4 18 9" xfId="9788"/>
    <cellStyle name="Normal 2 4 18 9 2" xfId="9789"/>
    <cellStyle name="Normal 2 4 18 9 2 2" xfId="9790"/>
    <cellStyle name="Normal 2 4 18 9 3" xfId="9791"/>
    <cellStyle name="Normal 2 4 19" xfId="9792"/>
    <cellStyle name="Normal 2 4 2" xfId="9793"/>
    <cellStyle name="Normal 2 4 2 10" xfId="9794"/>
    <cellStyle name="Normal 2 4 2 10 2" xfId="9795"/>
    <cellStyle name="Normal 2 4 2 10 2 2" xfId="9796"/>
    <cellStyle name="Normal 2 4 2 10 3" xfId="9797"/>
    <cellStyle name="Normal 2 4 2 11" xfId="9798"/>
    <cellStyle name="Normal 2 4 2 11 2" xfId="9799"/>
    <cellStyle name="Normal 2 4 2 11 2 2" xfId="9800"/>
    <cellStyle name="Normal 2 4 2 11 3" xfId="9801"/>
    <cellStyle name="Normal 2 4 2 12" xfId="9802"/>
    <cellStyle name="Normal 2 4 2 12 2" xfId="9803"/>
    <cellStyle name="Normal 2 4 2 12 2 2" xfId="9804"/>
    <cellStyle name="Normal 2 4 2 12 3" xfId="9805"/>
    <cellStyle name="Normal 2 4 2 13" xfId="9806"/>
    <cellStyle name="Normal 2 4 2 13 2" xfId="9807"/>
    <cellStyle name="Normal 2 4 2 13 2 2" xfId="9808"/>
    <cellStyle name="Normal 2 4 2 13 3" xfId="9809"/>
    <cellStyle name="Normal 2 4 2 14" xfId="9810"/>
    <cellStyle name="Normal 2 4 2 14 2" xfId="9811"/>
    <cellStyle name="Normal 2 4 2 14 2 2" xfId="9812"/>
    <cellStyle name="Normal 2 4 2 14 3" xfId="9813"/>
    <cellStyle name="Normal 2 4 2 15" xfId="9814"/>
    <cellStyle name="Normal 2 4 2 15 2" xfId="9815"/>
    <cellStyle name="Normal 2 4 2 15 2 2" xfId="9816"/>
    <cellStyle name="Normal 2 4 2 15 3" xfId="9817"/>
    <cellStyle name="Normal 2 4 2 16" xfId="9818"/>
    <cellStyle name="Normal 2 4 2 16 2" xfId="9819"/>
    <cellStyle name="Normal 2 4 2 16 2 2" xfId="9820"/>
    <cellStyle name="Normal 2 4 2 16 3" xfId="9821"/>
    <cellStyle name="Normal 2 4 2 17" xfId="9822"/>
    <cellStyle name="Normal 2 4 2 17 2" xfId="9823"/>
    <cellStyle name="Normal 2 4 2 17 2 2" xfId="9824"/>
    <cellStyle name="Normal 2 4 2 17 3" xfId="9825"/>
    <cellStyle name="Normal 2 4 2 18" xfId="9826"/>
    <cellStyle name="Normal 2 4 2 18 2" xfId="9827"/>
    <cellStyle name="Normal 2 4 2 18 2 2" xfId="9828"/>
    <cellStyle name="Normal 2 4 2 18 3" xfId="9829"/>
    <cellStyle name="Normal 2 4 2 19" xfId="9830"/>
    <cellStyle name="Normal 2 4 2 2" xfId="9831"/>
    <cellStyle name="Normal 2 4 2 2 10" xfId="9832"/>
    <cellStyle name="Normal 2 4 2 2 10 2" xfId="9833"/>
    <cellStyle name="Normal 2 4 2 2 10 2 2" xfId="9834"/>
    <cellStyle name="Normal 2 4 2 2 10 3" xfId="9835"/>
    <cellStyle name="Normal 2 4 2 2 11" xfId="9836"/>
    <cellStyle name="Normal 2 4 2 2 11 2" xfId="9837"/>
    <cellStyle name="Normal 2 4 2 2 11 2 2" xfId="9838"/>
    <cellStyle name="Normal 2 4 2 2 11 3" xfId="9839"/>
    <cellStyle name="Normal 2 4 2 2 12" xfId="9840"/>
    <cellStyle name="Normal 2 4 2 2 13" xfId="9841"/>
    <cellStyle name="Normal 2 4 2 2 2" xfId="9842"/>
    <cellStyle name="Normal 2 4 2 2 2 2" xfId="9843"/>
    <cellStyle name="Normal 2 4 2 2 2 2 2" xfId="9844"/>
    <cellStyle name="Normal 2 4 2 2 2 3" xfId="9845"/>
    <cellStyle name="Normal 2 4 2 2 3" xfId="9846"/>
    <cellStyle name="Normal 2 4 2 2 3 2" xfId="9847"/>
    <cellStyle name="Normal 2 4 2 2 3 2 2" xfId="9848"/>
    <cellStyle name="Normal 2 4 2 2 3 3" xfId="9849"/>
    <cellStyle name="Normal 2 4 2 2 4" xfId="9850"/>
    <cellStyle name="Normal 2 4 2 2 4 2" xfId="9851"/>
    <cellStyle name="Normal 2 4 2 2 4 2 2" xfId="9852"/>
    <cellStyle name="Normal 2 4 2 2 4 3" xfId="9853"/>
    <cellStyle name="Normal 2 4 2 2 5" xfId="9854"/>
    <cellStyle name="Normal 2 4 2 2 5 2" xfId="9855"/>
    <cellStyle name="Normal 2 4 2 2 5 2 2" xfId="9856"/>
    <cellStyle name="Normal 2 4 2 2 5 3" xfId="9857"/>
    <cellStyle name="Normal 2 4 2 2 6" xfId="9858"/>
    <cellStyle name="Normal 2 4 2 2 6 2" xfId="9859"/>
    <cellStyle name="Normal 2 4 2 2 6 2 2" xfId="9860"/>
    <cellStyle name="Normal 2 4 2 2 6 3" xfId="9861"/>
    <cellStyle name="Normal 2 4 2 2 7" xfId="9862"/>
    <cellStyle name="Normal 2 4 2 2 7 2" xfId="9863"/>
    <cellStyle name="Normal 2 4 2 2 7 2 2" xfId="9864"/>
    <cellStyle name="Normal 2 4 2 2 7 3" xfId="9865"/>
    <cellStyle name="Normal 2 4 2 2 8" xfId="9866"/>
    <cellStyle name="Normal 2 4 2 2 8 2" xfId="9867"/>
    <cellStyle name="Normal 2 4 2 2 8 2 2" xfId="9868"/>
    <cellStyle name="Normal 2 4 2 2 8 3" xfId="9869"/>
    <cellStyle name="Normal 2 4 2 2 9" xfId="9870"/>
    <cellStyle name="Normal 2 4 2 2 9 2" xfId="9871"/>
    <cellStyle name="Normal 2 4 2 2 9 2 2" xfId="9872"/>
    <cellStyle name="Normal 2 4 2 2 9 3" xfId="9873"/>
    <cellStyle name="Normal 2 4 2 20" xfId="9874"/>
    <cellStyle name="Normal 2 4 2 3" xfId="9875"/>
    <cellStyle name="Normal 2 4 2 3 10" xfId="9876"/>
    <cellStyle name="Normal 2 4 2 3 10 2" xfId="9877"/>
    <cellStyle name="Normal 2 4 2 3 10 2 2" xfId="9878"/>
    <cellStyle name="Normal 2 4 2 3 10 3" xfId="9879"/>
    <cellStyle name="Normal 2 4 2 3 11" xfId="9880"/>
    <cellStyle name="Normal 2 4 2 3 11 2" xfId="9881"/>
    <cellStyle name="Normal 2 4 2 3 11 2 2" xfId="9882"/>
    <cellStyle name="Normal 2 4 2 3 11 3" xfId="9883"/>
    <cellStyle name="Normal 2 4 2 3 2" xfId="9884"/>
    <cellStyle name="Normal 2 4 2 3 2 2" xfId="9885"/>
    <cellStyle name="Normal 2 4 2 3 2 2 2" xfId="9886"/>
    <cellStyle name="Normal 2 4 2 3 2 3" xfId="9887"/>
    <cellStyle name="Normal 2 4 2 3 3" xfId="9888"/>
    <cellStyle name="Normal 2 4 2 3 3 2" xfId="9889"/>
    <cellStyle name="Normal 2 4 2 3 3 2 2" xfId="9890"/>
    <cellStyle name="Normal 2 4 2 3 3 3" xfId="9891"/>
    <cellStyle name="Normal 2 4 2 3 4" xfId="9892"/>
    <cellStyle name="Normal 2 4 2 3 4 2" xfId="9893"/>
    <cellStyle name="Normal 2 4 2 3 4 2 2" xfId="9894"/>
    <cellStyle name="Normal 2 4 2 3 4 3" xfId="9895"/>
    <cellStyle name="Normal 2 4 2 3 5" xfId="9896"/>
    <cellStyle name="Normal 2 4 2 3 5 2" xfId="9897"/>
    <cellStyle name="Normal 2 4 2 3 5 2 2" xfId="9898"/>
    <cellStyle name="Normal 2 4 2 3 5 3" xfId="9899"/>
    <cellStyle name="Normal 2 4 2 3 6" xfId="9900"/>
    <cellStyle name="Normal 2 4 2 3 6 2" xfId="9901"/>
    <cellStyle name="Normal 2 4 2 3 6 2 2" xfId="9902"/>
    <cellStyle name="Normal 2 4 2 3 6 3" xfId="9903"/>
    <cellStyle name="Normal 2 4 2 3 7" xfId="9904"/>
    <cellStyle name="Normal 2 4 2 3 7 2" xfId="9905"/>
    <cellStyle name="Normal 2 4 2 3 7 2 2" xfId="9906"/>
    <cellStyle name="Normal 2 4 2 3 7 3" xfId="9907"/>
    <cellStyle name="Normal 2 4 2 3 8" xfId="9908"/>
    <cellStyle name="Normal 2 4 2 3 8 2" xfId="9909"/>
    <cellStyle name="Normal 2 4 2 3 8 2 2" xfId="9910"/>
    <cellStyle name="Normal 2 4 2 3 8 3" xfId="9911"/>
    <cellStyle name="Normal 2 4 2 3 9" xfId="9912"/>
    <cellStyle name="Normal 2 4 2 3 9 2" xfId="9913"/>
    <cellStyle name="Normal 2 4 2 3 9 2 2" xfId="9914"/>
    <cellStyle name="Normal 2 4 2 3 9 3" xfId="9915"/>
    <cellStyle name="Normal 2 4 2 4" xfId="9916"/>
    <cellStyle name="Normal 2 4 2 4 10" xfId="9917"/>
    <cellStyle name="Normal 2 4 2 4 10 2" xfId="9918"/>
    <cellStyle name="Normal 2 4 2 4 10 2 2" xfId="9919"/>
    <cellStyle name="Normal 2 4 2 4 10 3" xfId="9920"/>
    <cellStyle name="Normal 2 4 2 4 11" xfId="9921"/>
    <cellStyle name="Normal 2 4 2 4 11 2" xfId="9922"/>
    <cellStyle name="Normal 2 4 2 4 11 2 2" xfId="9923"/>
    <cellStyle name="Normal 2 4 2 4 11 3" xfId="9924"/>
    <cellStyle name="Normal 2 4 2 4 12" xfId="9925"/>
    <cellStyle name="Normal 2 4 2 4 12 2" xfId="9926"/>
    <cellStyle name="Normal 2 4 2 4 13" xfId="9927"/>
    <cellStyle name="Normal 2 4 2 4 2" xfId="9928"/>
    <cellStyle name="Normal 2 4 2 4 2 2" xfId="9929"/>
    <cellStyle name="Normal 2 4 2 4 2 2 2" xfId="9930"/>
    <cellStyle name="Normal 2 4 2 4 2 3" xfId="9931"/>
    <cellStyle name="Normal 2 4 2 4 3" xfId="9932"/>
    <cellStyle name="Normal 2 4 2 4 3 2" xfId="9933"/>
    <cellStyle name="Normal 2 4 2 4 3 2 2" xfId="9934"/>
    <cellStyle name="Normal 2 4 2 4 3 3" xfId="9935"/>
    <cellStyle name="Normal 2 4 2 4 4" xfId="9936"/>
    <cellStyle name="Normal 2 4 2 4 4 2" xfId="9937"/>
    <cellStyle name="Normal 2 4 2 4 4 2 2" xfId="9938"/>
    <cellStyle name="Normal 2 4 2 4 4 3" xfId="9939"/>
    <cellStyle name="Normal 2 4 2 4 5" xfId="9940"/>
    <cellStyle name="Normal 2 4 2 4 5 2" xfId="9941"/>
    <cellStyle name="Normal 2 4 2 4 5 2 2" xfId="9942"/>
    <cellStyle name="Normal 2 4 2 4 5 3" xfId="9943"/>
    <cellStyle name="Normal 2 4 2 4 6" xfId="9944"/>
    <cellStyle name="Normal 2 4 2 4 6 2" xfId="9945"/>
    <cellStyle name="Normal 2 4 2 4 6 2 2" xfId="9946"/>
    <cellStyle name="Normal 2 4 2 4 6 3" xfId="9947"/>
    <cellStyle name="Normal 2 4 2 4 7" xfId="9948"/>
    <cellStyle name="Normal 2 4 2 4 7 2" xfId="9949"/>
    <cellStyle name="Normal 2 4 2 4 7 2 2" xfId="9950"/>
    <cellStyle name="Normal 2 4 2 4 7 3" xfId="9951"/>
    <cellStyle name="Normal 2 4 2 4 8" xfId="9952"/>
    <cellStyle name="Normal 2 4 2 4 8 2" xfId="9953"/>
    <cellStyle name="Normal 2 4 2 4 8 2 2" xfId="9954"/>
    <cellStyle name="Normal 2 4 2 4 8 3" xfId="9955"/>
    <cellStyle name="Normal 2 4 2 4 9" xfId="9956"/>
    <cellStyle name="Normal 2 4 2 4 9 2" xfId="9957"/>
    <cellStyle name="Normal 2 4 2 4 9 2 2" xfId="9958"/>
    <cellStyle name="Normal 2 4 2 4 9 3" xfId="9959"/>
    <cellStyle name="Normal 2 4 2 5" xfId="9960"/>
    <cellStyle name="Normal 2 4 2 5 10" xfId="9961"/>
    <cellStyle name="Normal 2 4 2 5 10 2" xfId="9962"/>
    <cellStyle name="Normal 2 4 2 5 10 2 2" xfId="9963"/>
    <cellStyle name="Normal 2 4 2 5 10 3" xfId="9964"/>
    <cellStyle name="Normal 2 4 2 5 11" xfId="9965"/>
    <cellStyle name="Normal 2 4 2 5 11 2" xfId="9966"/>
    <cellStyle name="Normal 2 4 2 5 11 2 2" xfId="9967"/>
    <cellStyle name="Normal 2 4 2 5 11 3" xfId="9968"/>
    <cellStyle name="Normal 2 4 2 5 12" xfId="9969"/>
    <cellStyle name="Normal 2 4 2 5 12 2" xfId="9970"/>
    <cellStyle name="Normal 2 4 2 5 13" xfId="9971"/>
    <cellStyle name="Normal 2 4 2 5 2" xfId="9972"/>
    <cellStyle name="Normal 2 4 2 5 2 2" xfId="9973"/>
    <cellStyle name="Normal 2 4 2 5 2 2 2" xfId="9974"/>
    <cellStyle name="Normal 2 4 2 5 2 3" xfId="9975"/>
    <cellStyle name="Normal 2 4 2 5 3" xfId="9976"/>
    <cellStyle name="Normal 2 4 2 5 3 2" xfId="9977"/>
    <cellStyle name="Normal 2 4 2 5 3 2 2" xfId="9978"/>
    <cellStyle name="Normal 2 4 2 5 3 3" xfId="9979"/>
    <cellStyle name="Normal 2 4 2 5 4" xfId="9980"/>
    <cellStyle name="Normal 2 4 2 5 4 2" xfId="9981"/>
    <cellStyle name="Normal 2 4 2 5 4 2 2" xfId="9982"/>
    <cellStyle name="Normal 2 4 2 5 4 3" xfId="9983"/>
    <cellStyle name="Normal 2 4 2 5 5" xfId="9984"/>
    <cellStyle name="Normal 2 4 2 5 5 2" xfId="9985"/>
    <cellStyle name="Normal 2 4 2 5 5 2 2" xfId="9986"/>
    <cellStyle name="Normal 2 4 2 5 5 3" xfId="9987"/>
    <cellStyle name="Normal 2 4 2 5 6" xfId="9988"/>
    <cellStyle name="Normal 2 4 2 5 6 2" xfId="9989"/>
    <cellStyle name="Normal 2 4 2 5 6 2 2" xfId="9990"/>
    <cellStyle name="Normal 2 4 2 5 6 3" xfId="9991"/>
    <cellStyle name="Normal 2 4 2 5 7" xfId="9992"/>
    <cellStyle name="Normal 2 4 2 5 7 2" xfId="9993"/>
    <cellStyle name="Normal 2 4 2 5 7 2 2" xfId="9994"/>
    <cellStyle name="Normal 2 4 2 5 7 3" xfId="9995"/>
    <cellStyle name="Normal 2 4 2 5 8" xfId="9996"/>
    <cellStyle name="Normal 2 4 2 5 8 2" xfId="9997"/>
    <cellStyle name="Normal 2 4 2 5 8 2 2" xfId="9998"/>
    <cellStyle name="Normal 2 4 2 5 8 3" xfId="9999"/>
    <cellStyle name="Normal 2 4 2 5 9" xfId="10000"/>
    <cellStyle name="Normal 2 4 2 5 9 2" xfId="10001"/>
    <cellStyle name="Normal 2 4 2 5 9 2 2" xfId="10002"/>
    <cellStyle name="Normal 2 4 2 5 9 3" xfId="10003"/>
    <cellStyle name="Normal 2 4 2 6" xfId="10004"/>
    <cellStyle name="Normal 2 4 2 6 10" xfId="10005"/>
    <cellStyle name="Normal 2 4 2 6 10 2" xfId="10006"/>
    <cellStyle name="Normal 2 4 2 6 10 2 2" xfId="10007"/>
    <cellStyle name="Normal 2 4 2 6 10 3" xfId="10008"/>
    <cellStyle name="Normal 2 4 2 6 11" xfId="10009"/>
    <cellStyle name="Normal 2 4 2 6 11 2" xfId="10010"/>
    <cellStyle name="Normal 2 4 2 6 11 2 2" xfId="10011"/>
    <cellStyle name="Normal 2 4 2 6 11 3" xfId="10012"/>
    <cellStyle name="Normal 2 4 2 6 12" xfId="10013"/>
    <cellStyle name="Normal 2 4 2 6 12 2" xfId="10014"/>
    <cellStyle name="Normal 2 4 2 6 13" xfId="10015"/>
    <cellStyle name="Normal 2 4 2 6 2" xfId="10016"/>
    <cellStyle name="Normal 2 4 2 6 2 2" xfId="10017"/>
    <cellStyle name="Normal 2 4 2 6 2 2 2" xfId="10018"/>
    <cellStyle name="Normal 2 4 2 6 2 3" xfId="10019"/>
    <cellStyle name="Normal 2 4 2 6 3" xfId="10020"/>
    <cellStyle name="Normal 2 4 2 6 3 2" xfId="10021"/>
    <cellStyle name="Normal 2 4 2 6 3 2 2" xfId="10022"/>
    <cellStyle name="Normal 2 4 2 6 3 3" xfId="10023"/>
    <cellStyle name="Normal 2 4 2 6 4" xfId="10024"/>
    <cellStyle name="Normal 2 4 2 6 4 2" xfId="10025"/>
    <cellStyle name="Normal 2 4 2 6 4 2 2" xfId="10026"/>
    <cellStyle name="Normal 2 4 2 6 4 3" xfId="10027"/>
    <cellStyle name="Normal 2 4 2 6 5" xfId="10028"/>
    <cellStyle name="Normal 2 4 2 6 5 2" xfId="10029"/>
    <cellStyle name="Normal 2 4 2 6 5 2 2" xfId="10030"/>
    <cellStyle name="Normal 2 4 2 6 5 3" xfId="10031"/>
    <cellStyle name="Normal 2 4 2 6 6" xfId="10032"/>
    <cellStyle name="Normal 2 4 2 6 6 2" xfId="10033"/>
    <cellStyle name="Normal 2 4 2 6 6 2 2" xfId="10034"/>
    <cellStyle name="Normal 2 4 2 6 6 3" xfId="10035"/>
    <cellStyle name="Normal 2 4 2 6 7" xfId="10036"/>
    <cellStyle name="Normal 2 4 2 6 7 2" xfId="10037"/>
    <cellStyle name="Normal 2 4 2 6 7 2 2" xfId="10038"/>
    <cellStyle name="Normal 2 4 2 6 7 3" xfId="10039"/>
    <cellStyle name="Normal 2 4 2 6 8" xfId="10040"/>
    <cellStyle name="Normal 2 4 2 6 8 2" xfId="10041"/>
    <cellStyle name="Normal 2 4 2 6 8 2 2" xfId="10042"/>
    <cellStyle name="Normal 2 4 2 6 8 3" xfId="10043"/>
    <cellStyle name="Normal 2 4 2 6 9" xfId="10044"/>
    <cellStyle name="Normal 2 4 2 6 9 2" xfId="10045"/>
    <cellStyle name="Normal 2 4 2 6 9 2 2" xfId="10046"/>
    <cellStyle name="Normal 2 4 2 6 9 3" xfId="10047"/>
    <cellStyle name="Normal 2 4 2 7" xfId="10048"/>
    <cellStyle name="Normal 2 4 2 7 10" xfId="10049"/>
    <cellStyle name="Normal 2 4 2 7 10 2" xfId="10050"/>
    <cellStyle name="Normal 2 4 2 7 10 2 2" xfId="10051"/>
    <cellStyle name="Normal 2 4 2 7 10 3" xfId="10052"/>
    <cellStyle name="Normal 2 4 2 7 11" xfId="10053"/>
    <cellStyle name="Normal 2 4 2 7 11 2" xfId="10054"/>
    <cellStyle name="Normal 2 4 2 7 11 2 2" xfId="10055"/>
    <cellStyle name="Normal 2 4 2 7 11 3" xfId="10056"/>
    <cellStyle name="Normal 2 4 2 7 12" xfId="10057"/>
    <cellStyle name="Normal 2 4 2 7 12 2" xfId="10058"/>
    <cellStyle name="Normal 2 4 2 7 13" xfId="10059"/>
    <cellStyle name="Normal 2 4 2 7 2" xfId="10060"/>
    <cellStyle name="Normal 2 4 2 7 2 2" xfId="10061"/>
    <cellStyle name="Normal 2 4 2 7 2 2 2" xfId="10062"/>
    <cellStyle name="Normal 2 4 2 7 2 3" xfId="10063"/>
    <cellStyle name="Normal 2 4 2 7 3" xfId="10064"/>
    <cellStyle name="Normal 2 4 2 7 3 2" xfId="10065"/>
    <cellStyle name="Normal 2 4 2 7 3 2 2" xfId="10066"/>
    <cellStyle name="Normal 2 4 2 7 3 3" xfId="10067"/>
    <cellStyle name="Normal 2 4 2 7 4" xfId="10068"/>
    <cellStyle name="Normal 2 4 2 7 4 2" xfId="10069"/>
    <cellStyle name="Normal 2 4 2 7 4 2 2" xfId="10070"/>
    <cellStyle name="Normal 2 4 2 7 4 3" xfId="10071"/>
    <cellStyle name="Normal 2 4 2 7 5" xfId="10072"/>
    <cellStyle name="Normal 2 4 2 7 5 2" xfId="10073"/>
    <cellStyle name="Normal 2 4 2 7 5 2 2" xfId="10074"/>
    <cellStyle name="Normal 2 4 2 7 5 3" xfId="10075"/>
    <cellStyle name="Normal 2 4 2 7 6" xfId="10076"/>
    <cellStyle name="Normal 2 4 2 7 6 2" xfId="10077"/>
    <cellStyle name="Normal 2 4 2 7 6 2 2" xfId="10078"/>
    <cellStyle name="Normal 2 4 2 7 6 3" xfId="10079"/>
    <cellStyle name="Normal 2 4 2 7 7" xfId="10080"/>
    <cellStyle name="Normal 2 4 2 7 7 2" xfId="10081"/>
    <cellStyle name="Normal 2 4 2 7 7 2 2" xfId="10082"/>
    <cellStyle name="Normal 2 4 2 7 7 3" xfId="10083"/>
    <cellStyle name="Normal 2 4 2 7 8" xfId="10084"/>
    <cellStyle name="Normal 2 4 2 7 8 2" xfId="10085"/>
    <cellStyle name="Normal 2 4 2 7 8 2 2" xfId="10086"/>
    <cellStyle name="Normal 2 4 2 7 8 3" xfId="10087"/>
    <cellStyle name="Normal 2 4 2 7 9" xfId="10088"/>
    <cellStyle name="Normal 2 4 2 7 9 2" xfId="10089"/>
    <cellStyle name="Normal 2 4 2 7 9 2 2" xfId="10090"/>
    <cellStyle name="Normal 2 4 2 7 9 3" xfId="10091"/>
    <cellStyle name="Normal 2 4 2 8" xfId="10092"/>
    <cellStyle name="Normal 2 4 2 8 10" xfId="10093"/>
    <cellStyle name="Normal 2 4 2 8 10 2" xfId="10094"/>
    <cellStyle name="Normal 2 4 2 8 10 2 2" xfId="10095"/>
    <cellStyle name="Normal 2 4 2 8 10 3" xfId="10096"/>
    <cellStyle name="Normal 2 4 2 8 11" xfId="10097"/>
    <cellStyle name="Normal 2 4 2 8 11 2" xfId="10098"/>
    <cellStyle name="Normal 2 4 2 8 11 2 2" xfId="10099"/>
    <cellStyle name="Normal 2 4 2 8 11 3" xfId="10100"/>
    <cellStyle name="Normal 2 4 2 8 12" xfId="10101"/>
    <cellStyle name="Normal 2 4 2 8 12 2" xfId="10102"/>
    <cellStyle name="Normal 2 4 2 8 13" xfId="10103"/>
    <cellStyle name="Normal 2 4 2 8 2" xfId="10104"/>
    <cellStyle name="Normal 2 4 2 8 2 2" xfId="10105"/>
    <cellStyle name="Normal 2 4 2 8 2 2 2" xfId="10106"/>
    <cellStyle name="Normal 2 4 2 8 2 3" xfId="10107"/>
    <cellStyle name="Normal 2 4 2 8 3" xfId="10108"/>
    <cellStyle name="Normal 2 4 2 8 3 2" xfId="10109"/>
    <cellStyle name="Normal 2 4 2 8 3 2 2" xfId="10110"/>
    <cellStyle name="Normal 2 4 2 8 3 3" xfId="10111"/>
    <cellStyle name="Normal 2 4 2 8 4" xfId="10112"/>
    <cellStyle name="Normal 2 4 2 8 4 2" xfId="10113"/>
    <cellStyle name="Normal 2 4 2 8 4 2 2" xfId="10114"/>
    <cellStyle name="Normal 2 4 2 8 4 3" xfId="10115"/>
    <cellStyle name="Normal 2 4 2 8 5" xfId="10116"/>
    <cellStyle name="Normal 2 4 2 8 5 2" xfId="10117"/>
    <cellStyle name="Normal 2 4 2 8 5 2 2" xfId="10118"/>
    <cellStyle name="Normal 2 4 2 8 5 3" xfId="10119"/>
    <cellStyle name="Normal 2 4 2 8 6" xfId="10120"/>
    <cellStyle name="Normal 2 4 2 8 6 2" xfId="10121"/>
    <cellStyle name="Normal 2 4 2 8 6 2 2" xfId="10122"/>
    <cellStyle name="Normal 2 4 2 8 6 3" xfId="10123"/>
    <cellStyle name="Normal 2 4 2 8 7" xfId="10124"/>
    <cellStyle name="Normal 2 4 2 8 7 2" xfId="10125"/>
    <cellStyle name="Normal 2 4 2 8 7 2 2" xfId="10126"/>
    <cellStyle name="Normal 2 4 2 8 7 3" xfId="10127"/>
    <cellStyle name="Normal 2 4 2 8 8" xfId="10128"/>
    <cellStyle name="Normal 2 4 2 8 8 2" xfId="10129"/>
    <cellStyle name="Normal 2 4 2 8 8 2 2" xfId="10130"/>
    <cellStyle name="Normal 2 4 2 8 8 3" xfId="10131"/>
    <cellStyle name="Normal 2 4 2 8 9" xfId="10132"/>
    <cellStyle name="Normal 2 4 2 8 9 2" xfId="10133"/>
    <cellStyle name="Normal 2 4 2 8 9 2 2" xfId="10134"/>
    <cellStyle name="Normal 2 4 2 8 9 3" xfId="10135"/>
    <cellStyle name="Normal 2 4 2 9" xfId="10136"/>
    <cellStyle name="Normal 2 4 2 9 2" xfId="10137"/>
    <cellStyle name="Normal 2 4 2 9 2 2" xfId="10138"/>
    <cellStyle name="Normal 2 4 2 9 3" xfId="10139"/>
    <cellStyle name="Normal 2 4 20" xfId="10140"/>
    <cellStyle name="Normal 2 4 21" xfId="10141"/>
    <cellStyle name="Normal 2 4 3" xfId="10142"/>
    <cellStyle name="Normal 2 4 3 10" xfId="10143"/>
    <cellStyle name="Normal 2 4 3 10 2" xfId="10144"/>
    <cellStyle name="Normal 2 4 3 10 2 2" xfId="10145"/>
    <cellStyle name="Normal 2 4 3 10 3" xfId="10146"/>
    <cellStyle name="Normal 2 4 3 11" xfId="10147"/>
    <cellStyle name="Normal 2 4 3 11 2" xfId="10148"/>
    <cellStyle name="Normal 2 4 3 11 2 2" xfId="10149"/>
    <cellStyle name="Normal 2 4 3 11 3" xfId="10150"/>
    <cellStyle name="Normal 2 4 3 12" xfId="10151"/>
    <cellStyle name="Normal 2 4 3 12 2" xfId="10152"/>
    <cellStyle name="Normal 2 4 3 12 2 2" xfId="10153"/>
    <cellStyle name="Normal 2 4 3 12 3" xfId="10154"/>
    <cellStyle name="Normal 2 4 3 13" xfId="10155"/>
    <cellStyle name="Normal 2 4 3 13 2" xfId="10156"/>
    <cellStyle name="Normal 2 4 3 13 2 2" xfId="10157"/>
    <cellStyle name="Normal 2 4 3 13 3" xfId="10158"/>
    <cellStyle name="Normal 2 4 3 14" xfId="10159"/>
    <cellStyle name="Normal 2 4 3 14 2" xfId="10160"/>
    <cellStyle name="Normal 2 4 3 14 2 2" xfId="10161"/>
    <cellStyle name="Normal 2 4 3 14 3" xfId="10162"/>
    <cellStyle name="Normal 2 4 3 15" xfId="10163"/>
    <cellStyle name="Normal 2 4 3 15 2" xfId="10164"/>
    <cellStyle name="Normal 2 4 3 15 2 2" xfId="10165"/>
    <cellStyle name="Normal 2 4 3 15 3" xfId="10166"/>
    <cellStyle name="Normal 2 4 3 16" xfId="10167"/>
    <cellStyle name="Normal 2 4 3 16 2" xfId="10168"/>
    <cellStyle name="Normal 2 4 3 16 2 2" xfId="10169"/>
    <cellStyle name="Normal 2 4 3 16 3" xfId="10170"/>
    <cellStyle name="Normal 2 4 3 17" xfId="10171"/>
    <cellStyle name="Normal 2 4 3 17 2" xfId="10172"/>
    <cellStyle name="Normal 2 4 3 17 2 2" xfId="10173"/>
    <cellStyle name="Normal 2 4 3 17 3" xfId="10174"/>
    <cellStyle name="Normal 2 4 3 18" xfId="10175"/>
    <cellStyle name="Normal 2 4 3 18 2" xfId="10176"/>
    <cellStyle name="Normal 2 4 3 18 2 2" xfId="10177"/>
    <cellStyle name="Normal 2 4 3 18 3" xfId="10178"/>
    <cellStyle name="Normal 2 4 3 19" xfId="10179"/>
    <cellStyle name="Normal 2 4 3 2" xfId="10180"/>
    <cellStyle name="Normal 2 4 3 2 10" xfId="10181"/>
    <cellStyle name="Normal 2 4 3 2 10 2" xfId="10182"/>
    <cellStyle name="Normal 2 4 3 2 10 2 2" xfId="10183"/>
    <cellStyle name="Normal 2 4 3 2 10 3" xfId="10184"/>
    <cellStyle name="Normal 2 4 3 2 11" xfId="10185"/>
    <cellStyle name="Normal 2 4 3 2 11 2" xfId="10186"/>
    <cellStyle name="Normal 2 4 3 2 11 2 2" xfId="10187"/>
    <cellStyle name="Normal 2 4 3 2 11 3" xfId="10188"/>
    <cellStyle name="Normal 2 4 3 2 12" xfId="10189"/>
    <cellStyle name="Normal 2 4 3 2 13" xfId="10190"/>
    <cellStyle name="Normal 2 4 3 2 2" xfId="10191"/>
    <cellStyle name="Normal 2 4 3 2 2 2" xfId="10192"/>
    <cellStyle name="Normal 2 4 3 2 2 2 2" xfId="10193"/>
    <cellStyle name="Normal 2 4 3 2 2 3" xfId="10194"/>
    <cellStyle name="Normal 2 4 3 2 3" xfId="10195"/>
    <cellStyle name="Normal 2 4 3 2 3 2" xfId="10196"/>
    <cellStyle name="Normal 2 4 3 2 3 2 2" xfId="10197"/>
    <cellStyle name="Normal 2 4 3 2 3 3" xfId="10198"/>
    <cellStyle name="Normal 2 4 3 2 4" xfId="10199"/>
    <cellStyle name="Normal 2 4 3 2 4 2" xfId="10200"/>
    <cellStyle name="Normal 2 4 3 2 4 2 2" xfId="10201"/>
    <cellStyle name="Normal 2 4 3 2 4 3" xfId="10202"/>
    <cellStyle name="Normal 2 4 3 2 5" xfId="10203"/>
    <cellStyle name="Normal 2 4 3 2 5 2" xfId="10204"/>
    <cellStyle name="Normal 2 4 3 2 5 2 2" xfId="10205"/>
    <cellStyle name="Normal 2 4 3 2 5 3" xfId="10206"/>
    <cellStyle name="Normal 2 4 3 2 6" xfId="10207"/>
    <cellStyle name="Normal 2 4 3 2 6 2" xfId="10208"/>
    <cellStyle name="Normal 2 4 3 2 6 2 2" xfId="10209"/>
    <cellStyle name="Normal 2 4 3 2 6 3" xfId="10210"/>
    <cellStyle name="Normal 2 4 3 2 7" xfId="10211"/>
    <cellStyle name="Normal 2 4 3 2 7 2" xfId="10212"/>
    <cellStyle name="Normal 2 4 3 2 7 2 2" xfId="10213"/>
    <cellStyle name="Normal 2 4 3 2 7 3" xfId="10214"/>
    <cellStyle name="Normal 2 4 3 2 8" xfId="10215"/>
    <cellStyle name="Normal 2 4 3 2 8 2" xfId="10216"/>
    <cellStyle name="Normal 2 4 3 2 8 2 2" xfId="10217"/>
    <cellStyle name="Normal 2 4 3 2 8 3" xfId="10218"/>
    <cellStyle name="Normal 2 4 3 2 9" xfId="10219"/>
    <cellStyle name="Normal 2 4 3 2 9 2" xfId="10220"/>
    <cellStyle name="Normal 2 4 3 2 9 2 2" xfId="10221"/>
    <cellStyle name="Normal 2 4 3 2 9 3" xfId="10222"/>
    <cellStyle name="Normal 2 4 3 20" xfId="10223"/>
    <cellStyle name="Normal 2 4 3 3" xfId="10224"/>
    <cellStyle name="Normal 2 4 3 3 10" xfId="10225"/>
    <cellStyle name="Normal 2 4 3 3 10 2" xfId="10226"/>
    <cellStyle name="Normal 2 4 3 3 10 2 2" xfId="10227"/>
    <cellStyle name="Normal 2 4 3 3 10 3" xfId="10228"/>
    <cellStyle name="Normal 2 4 3 3 11" xfId="10229"/>
    <cellStyle name="Normal 2 4 3 3 11 2" xfId="10230"/>
    <cellStyle name="Normal 2 4 3 3 11 2 2" xfId="10231"/>
    <cellStyle name="Normal 2 4 3 3 11 3" xfId="10232"/>
    <cellStyle name="Normal 2 4 3 3 12" xfId="10233"/>
    <cellStyle name="Normal 2 4 3 3 12 2" xfId="10234"/>
    <cellStyle name="Normal 2 4 3 3 13" xfId="10235"/>
    <cellStyle name="Normal 2 4 3 3 2" xfId="10236"/>
    <cellStyle name="Normal 2 4 3 3 2 2" xfId="10237"/>
    <cellStyle name="Normal 2 4 3 3 2 2 2" xfId="10238"/>
    <cellStyle name="Normal 2 4 3 3 2 3" xfId="10239"/>
    <cellStyle name="Normal 2 4 3 3 3" xfId="10240"/>
    <cellStyle name="Normal 2 4 3 3 3 2" xfId="10241"/>
    <cellStyle name="Normal 2 4 3 3 3 2 2" xfId="10242"/>
    <cellStyle name="Normal 2 4 3 3 3 3" xfId="10243"/>
    <cellStyle name="Normal 2 4 3 3 4" xfId="10244"/>
    <cellStyle name="Normal 2 4 3 3 4 2" xfId="10245"/>
    <cellStyle name="Normal 2 4 3 3 4 2 2" xfId="10246"/>
    <cellStyle name="Normal 2 4 3 3 4 3" xfId="10247"/>
    <cellStyle name="Normal 2 4 3 3 5" xfId="10248"/>
    <cellStyle name="Normal 2 4 3 3 5 2" xfId="10249"/>
    <cellStyle name="Normal 2 4 3 3 5 2 2" xfId="10250"/>
    <cellStyle name="Normal 2 4 3 3 5 3" xfId="10251"/>
    <cellStyle name="Normal 2 4 3 3 6" xfId="10252"/>
    <cellStyle name="Normal 2 4 3 3 6 2" xfId="10253"/>
    <cellStyle name="Normal 2 4 3 3 6 2 2" xfId="10254"/>
    <cellStyle name="Normal 2 4 3 3 6 3" xfId="10255"/>
    <cellStyle name="Normal 2 4 3 3 7" xfId="10256"/>
    <cellStyle name="Normal 2 4 3 3 7 2" xfId="10257"/>
    <cellStyle name="Normal 2 4 3 3 7 2 2" xfId="10258"/>
    <cellStyle name="Normal 2 4 3 3 7 3" xfId="10259"/>
    <cellStyle name="Normal 2 4 3 3 8" xfId="10260"/>
    <cellStyle name="Normal 2 4 3 3 8 2" xfId="10261"/>
    <cellStyle name="Normal 2 4 3 3 8 2 2" xfId="10262"/>
    <cellStyle name="Normal 2 4 3 3 8 3" xfId="10263"/>
    <cellStyle name="Normal 2 4 3 3 9" xfId="10264"/>
    <cellStyle name="Normal 2 4 3 3 9 2" xfId="10265"/>
    <cellStyle name="Normal 2 4 3 3 9 2 2" xfId="10266"/>
    <cellStyle name="Normal 2 4 3 3 9 3" xfId="10267"/>
    <cellStyle name="Normal 2 4 3 4" xfId="10268"/>
    <cellStyle name="Normal 2 4 3 4 10" xfId="10269"/>
    <cellStyle name="Normal 2 4 3 4 10 2" xfId="10270"/>
    <cellStyle name="Normal 2 4 3 4 10 2 2" xfId="10271"/>
    <cellStyle name="Normal 2 4 3 4 10 3" xfId="10272"/>
    <cellStyle name="Normal 2 4 3 4 11" xfId="10273"/>
    <cellStyle name="Normal 2 4 3 4 11 2" xfId="10274"/>
    <cellStyle name="Normal 2 4 3 4 11 2 2" xfId="10275"/>
    <cellStyle name="Normal 2 4 3 4 11 3" xfId="10276"/>
    <cellStyle name="Normal 2 4 3 4 12" xfId="10277"/>
    <cellStyle name="Normal 2 4 3 4 12 2" xfId="10278"/>
    <cellStyle name="Normal 2 4 3 4 13" xfId="10279"/>
    <cellStyle name="Normal 2 4 3 4 2" xfId="10280"/>
    <cellStyle name="Normal 2 4 3 4 2 2" xfId="10281"/>
    <cellStyle name="Normal 2 4 3 4 2 2 2" xfId="10282"/>
    <cellStyle name="Normal 2 4 3 4 2 3" xfId="10283"/>
    <cellStyle name="Normal 2 4 3 4 3" xfId="10284"/>
    <cellStyle name="Normal 2 4 3 4 3 2" xfId="10285"/>
    <cellStyle name="Normal 2 4 3 4 3 2 2" xfId="10286"/>
    <cellStyle name="Normal 2 4 3 4 3 3" xfId="10287"/>
    <cellStyle name="Normal 2 4 3 4 4" xfId="10288"/>
    <cellStyle name="Normal 2 4 3 4 4 2" xfId="10289"/>
    <cellStyle name="Normal 2 4 3 4 4 2 2" xfId="10290"/>
    <cellStyle name="Normal 2 4 3 4 4 3" xfId="10291"/>
    <cellStyle name="Normal 2 4 3 4 5" xfId="10292"/>
    <cellStyle name="Normal 2 4 3 4 5 2" xfId="10293"/>
    <cellStyle name="Normal 2 4 3 4 5 2 2" xfId="10294"/>
    <cellStyle name="Normal 2 4 3 4 5 3" xfId="10295"/>
    <cellStyle name="Normal 2 4 3 4 6" xfId="10296"/>
    <cellStyle name="Normal 2 4 3 4 6 2" xfId="10297"/>
    <cellStyle name="Normal 2 4 3 4 6 2 2" xfId="10298"/>
    <cellStyle name="Normal 2 4 3 4 6 3" xfId="10299"/>
    <cellStyle name="Normal 2 4 3 4 7" xfId="10300"/>
    <cellStyle name="Normal 2 4 3 4 7 2" xfId="10301"/>
    <cellStyle name="Normal 2 4 3 4 7 2 2" xfId="10302"/>
    <cellStyle name="Normal 2 4 3 4 7 3" xfId="10303"/>
    <cellStyle name="Normal 2 4 3 4 8" xfId="10304"/>
    <cellStyle name="Normal 2 4 3 4 8 2" xfId="10305"/>
    <cellStyle name="Normal 2 4 3 4 8 2 2" xfId="10306"/>
    <cellStyle name="Normal 2 4 3 4 8 3" xfId="10307"/>
    <cellStyle name="Normal 2 4 3 4 9" xfId="10308"/>
    <cellStyle name="Normal 2 4 3 4 9 2" xfId="10309"/>
    <cellStyle name="Normal 2 4 3 4 9 2 2" xfId="10310"/>
    <cellStyle name="Normal 2 4 3 4 9 3" xfId="10311"/>
    <cellStyle name="Normal 2 4 3 5" xfId="10312"/>
    <cellStyle name="Normal 2 4 3 5 10" xfId="10313"/>
    <cellStyle name="Normal 2 4 3 5 10 2" xfId="10314"/>
    <cellStyle name="Normal 2 4 3 5 10 2 2" xfId="10315"/>
    <cellStyle name="Normal 2 4 3 5 10 3" xfId="10316"/>
    <cellStyle name="Normal 2 4 3 5 11" xfId="10317"/>
    <cellStyle name="Normal 2 4 3 5 11 2" xfId="10318"/>
    <cellStyle name="Normal 2 4 3 5 11 2 2" xfId="10319"/>
    <cellStyle name="Normal 2 4 3 5 11 3" xfId="10320"/>
    <cellStyle name="Normal 2 4 3 5 12" xfId="10321"/>
    <cellStyle name="Normal 2 4 3 5 12 2" xfId="10322"/>
    <cellStyle name="Normal 2 4 3 5 13" xfId="10323"/>
    <cellStyle name="Normal 2 4 3 5 2" xfId="10324"/>
    <cellStyle name="Normal 2 4 3 5 2 2" xfId="10325"/>
    <cellStyle name="Normal 2 4 3 5 2 2 2" xfId="10326"/>
    <cellStyle name="Normal 2 4 3 5 2 3" xfId="10327"/>
    <cellStyle name="Normal 2 4 3 5 3" xfId="10328"/>
    <cellStyle name="Normal 2 4 3 5 3 2" xfId="10329"/>
    <cellStyle name="Normal 2 4 3 5 3 2 2" xfId="10330"/>
    <cellStyle name="Normal 2 4 3 5 3 3" xfId="10331"/>
    <cellStyle name="Normal 2 4 3 5 4" xfId="10332"/>
    <cellStyle name="Normal 2 4 3 5 4 2" xfId="10333"/>
    <cellStyle name="Normal 2 4 3 5 4 2 2" xfId="10334"/>
    <cellStyle name="Normal 2 4 3 5 4 3" xfId="10335"/>
    <cellStyle name="Normal 2 4 3 5 5" xfId="10336"/>
    <cellStyle name="Normal 2 4 3 5 5 2" xfId="10337"/>
    <cellStyle name="Normal 2 4 3 5 5 2 2" xfId="10338"/>
    <cellStyle name="Normal 2 4 3 5 5 3" xfId="10339"/>
    <cellStyle name="Normal 2 4 3 5 6" xfId="10340"/>
    <cellStyle name="Normal 2 4 3 5 6 2" xfId="10341"/>
    <cellStyle name="Normal 2 4 3 5 6 2 2" xfId="10342"/>
    <cellStyle name="Normal 2 4 3 5 6 3" xfId="10343"/>
    <cellStyle name="Normal 2 4 3 5 7" xfId="10344"/>
    <cellStyle name="Normal 2 4 3 5 7 2" xfId="10345"/>
    <cellStyle name="Normal 2 4 3 5 7 2 2" xfId="10346"/>
    <cellStyle name="Normal 2 4 3 5 7 3" xfId="10347"/>
    <cellStyle name="Normal 2 4 3 5 8" xfId="10348"/>
    <cellStyle name="Normal 2 4 3 5 8 2" xfId="10349"/>
    <cellStyle name="Normal 2 4 3 5 8 2 2" xfId="10350"/>
    <cellStyle name="Normal 2 4 3 5 8 3" xfId="10351"/>
    <cellStyle name="Normal 2 4 3 5 9" xfId="10352"/>
    <cellStyle name="Normal 2 4 3 5 9 2" xfId="10353"/>
    <cellStyle name="Normal 2 4 3 5 9 2 2" xfId="10354"/>
    <cellStyle name="Normal 2 4 3 5 9 3" xfId="10355"/>
    <cellStyle name="Normal 2 4 3 6" xfId="10356"/>
    <cellStyle name="Normal 2 4 3 6 10" xfId="10357"/>
    <cellStyle name="Normal 2 4 3 6 10 2" xfId="10358"/>
    <cellStyle name="Normal 2 4 3 6 10 2 2" xfId="10359"/>
    <cellStyle name="Normal 2 4 3 6 10 3" xfId="10360"/>
    <cellStyle name="Normal 2 4 3 6 11" xfId="10361"/>
    <cellStyle name="Normal 2 4 3 6 11 2" xfId="10362"/>
    <cellStyle name="Normal 2 4 3 6 11 2 2" xfId="10363"/>
    <cellStyle name="Normal 2 4 3 6 11 3" xfId="10364"/>
    <cellStyle name="Normal 2 4 3 6 12" xfId="10365"/>
    <cellStyle name="Normal 2 4 3 6 12 2" xfId="10366"/>
    <cellStyle name="Normal 2 4 3 6 13" xfId="10367"/>
    <cellStyle name="Normal 2 4 3 6 2" xfId="10368"/>
    <cellStyle name="Normal 2 4 3 6 2 2" xfId="10369"/>
    <cellStyle name="Normal 2 4 3 6 2 2 2" xfId="10370"/>
    <cellStyle name="Normal 2 4 3 6 2 3" xfId="10371"/>
    <cellStyle name="Normal 2 4 3 6 3" xfId="10372"/>
    <cellStyle name="Normal 2 4 3 6 3 2" xfId="10373"/>
    <cellStyle name="Normal 2 4 3 6 3 2 2" xfId="10374"/>
    <cellStyle name="Normal 2 4 3 6 3 3" xfId="10375"/>
    <cellStyle name="Normal 2 4 3 6 4" xfId="10376"/>
    <cellStyle name="Normal 2 4 3 6 4 2" xfId="10377"/>
    <cellStyle name="Normal 2 4 3 6 4 2 2" xfId="10378"/>
    <cellStyle name="Normal 2 4 3 6 4 3" xfId="10379"/>
    <cellStyle name="Normal 2 4 3 6 5" xfId="10380"/>
    <cellStyle name="Normal 2 4 3 6 5 2" xfId="10381"/>
    <cellStyle name="Normal 2 4 3 6 5 2 2" xfId="10382"/>
    <cellStyle name="Normal 2 4 3 6 5 3" xfId="10383"/>
    <cellStyle name="Normal 2 4 3 6 6" xfId="10384"/>
    <cellStyle name="Normal 2 4 3 6 6 2" xfId="10385"/>
    <cellStyle name="Normal 2 4 3 6 6 2 2" xfId="10386"/>
    <cellStyle name="Normal 2 4 3 6 6 3" xfId="10387"/>
    <cellStyle name="Normal 2 4 3 6 7" xfId="10388"/>
    <cellStyle name="Normal 2 4 3 6 7 2" xfId="10389"/>
    <cellStyle name="Normal 2 4 3 6 7 2 2" xfId="10390"/>
    <cellStyle name="Normal 2 4 3 6 7 3" xfId="10391"/>
    <cellStyle name="Normal 2 4 3 6 8" xfId="10392"/>
    <cellStyle name="Normal 2 4 3 6 8 2" xfId="10393"/>
    <cellStyle name="Normal 2 4 3 6 8 2 2" xfId="10394"/>
    <cellStyle name="Normal 2 4 3 6 8 3" xfId="10395"/>
    <cellStyle name="Normal 2 4 3 6 9" xfId="10396"/>
    <cellStyle name="Normal 2 4 3 6 9 2" xfId="10397"/>
    <cellStyle name="Normal 2 4 3 6 9 2 2" xfId="10398"/>
    <cellStyle name="Normal 2 4 3 6 9 3" xfId="10399"/>
    <cellStyle name="Normal 2 4 3 7" xfId="10400"/>
    <cellStyle name="Normal 2 4 3 7 10" xfId="10401"/>
    <cellStyle name="Normal 2 4 3 7 10 2" xfId="10402"/>
    <cellStyle name="Normal 2 4 3 7 10 2 2" xfId="10403"/>
    <cellStyle name="Normal 2 4 3 7 10 3" xfId="10404"/>
    <cellStyle name="Normal 2 4 3 7 11" xfId="10405"/>
    <cellStyle name="Normal 2 4 3 7 11 2" xfId="10406"/>
    <cellStyle name="Normal 2 4 3 7 11 2 2" xfId="10407"/>
    <cellStyle name="Normal 2 4 3 7 11 3" xfId="10408"/>
    <cellStyle name="Normal 2 4 3 7 12" xfId="10409"/>
    <cellStyle name="Normal 2 4 3 7 12 2" xfId="10410"/>
    <cellStyle name="Normal 2 4 3 7 13" xfId="10411"/>
    <cellStyle name="Normal 2 4 3 7 2" xfId="10412"/>
    <cellStyle name="Normal 2 4 3 7 2 2" xfId="10413"/>
    <cellStyle name="Normal 2 4 3 7 2 2 2" xfId="10414"/>
    <cellStyle name="Normal 2 4 3 7 2 3" xfId="10415"/>
    <cellStyle name="Normal 2 4 3 7 3" xfId="10416"/>
    <cellStyle name="Normal 2 4 3 7 3 2" xfId="10417"/>
    <cellStyle name="Normal 2 4 3 7 3 2 2" xfId="10418"/>
    <cellStyle name="Normal 2 4 3 7 3 3" xfId="10419"/>
    <cellStyle name="Normal 2 4 3 7 4" xfId="10420"/>
    <cellStyle name="Normal 2 4 3 7 4 2" xfId="10421"/>
    <cellStyle name="Normal 2 4 3 7 4 2 2" xfId="10422"/>
    <cellStyle name="Normal 2 4 3 7 4 3" xfId="10423"/>
    <cellStyle name="Normal 2 4 3 7 5" xfId="10424"/>
    <cellStyle name="Normal 2 4 3 7 5 2" xfId="10425"/>
    <cellStyle name="Normal 2 4 3 7 5 2 2" xfId="10426"/>
    <cellStyle name="Normal 2 4 3 7 5 3" xfId="10427"/>
    <cellStyle name="Normal 2 4 3 7 6" xfId="10428"/>
    <cellStyle name="Normal 2 4 3 7 6 2" xfId="10429"/>
    <cellStyle name="Normal 2 4 3 7 6 2 2" xfId="10430"/>
    <cellStyle name="Normal 2 4 3 7 6 3" xfId="10431"/>
    <cellStyle name="Normal 2 4 3 7 7" xfId="10432"/>
    <cellStyle name="Normal 2 4 3 7 7 2" xfId="10433"/>
    <cellStyle name="Normal 2 4 3 7 7 2 2" xfId="10434"/>
    <cellStyle name="Normal 2 4 3 7 7 3" xfId="10435"/>
    <cellStyle name="Normal 2 4 3 7 8" xfId="10436"/>
    <cellStyle name="Normal 2 4 3 7 8 2" xfId="10437"/>
    <cellStyle name="Normal 2 4 3 7 8 2 2" xfId="10438"/>
    <cellStyle name="Normal 2 4 3 7 8 3" xfId="10439"/>
    <cellStyle name="Normal 2 4 3 7 9" xfId="10440"/>
    <cellStyle name="Normal 2 4 3 7 9 2" xfId="10441"/>
    <cellStyle name="Normal 2 4 3 7 9 2 2" xfId="10442"/>
    <cellStyle name="Normal 2 4 3 7 9 3" xfId="10443"/>
    <cellStyle name="Normal 2 4 3 8" xfId="10444"/>
    <cellStyle name="Normal 2 4 3 8 10" xfId="10445"/>
    <cellStyle name="Normal 2 4 3 8 10 2" xfId="10446"/>
    <cellStyle name="Normal 2 4 3 8 10 2 2" xfId="10447"/>
    <cellStyle name="Normal 2 4 3 8 10 3" xfId="10448"/>
    <cellStyle name="Normal 2 4 3 8 11" xfId="10449"/>
    <cellStyle name="Normal 2 4 3 8 11 2" xfId="10450"/>
    <cellStyle name="Normal 2 4 3 8 11 2 2" xfId="10451"/>
    <cellStyle name="Normal 2 4 3 8 11 3" xfId="10452"/>
    <cellStyle name="Normal 2 4 3 8 12" xfId="10453"/>
    <cellStyle name="Normal 2 4 3 8 12 2" xfId="10454"/>
    <cellStyle name="Normal 2 4 3 8 13" xfId="10455"/>
    <cellStyle name="Normal 2 4 3 8 2" xfId="10456"/>
    <cellStyle name="Normal 2 4 3 8 2 2" xfId="10457"/>
    <cellStyle name="Normal 2 4 3 8 2 2 2" xfId="10458"/>
    <cellStyle name="Normal 2 4 3 8 2 3" xfId="10459"/>
    <cellStyle name="Normal 2 4 3 8 3" xfId="10460"/>
    <cellStyle name="Normal 2 4 3 8 3 2" xfId="10461"/>
    <cellStyle name="Normal 2 4 3 8 3 2 2" xfId="10462"/>
    <cellStyle name="Normal 2 4 3 8 3 3" xfId="10463"/>
    <cellStyle name="Normal 2 4 3 8 4" xfId="10464"/>
    <cellStyle name="Normal 2 4 3 8 4 2" xfId="10465"/>
    <cellStyle name="Normal 2 4 3 8 4 2 2" xfId="10466"/>
    <cellStyle name="Normal 2 4 3 8 4 3" xfId="10467"/>
    <cellStyle name="Normal 2 4 3 8 5" xfId="10468"/>
    <cellStyle name="Normal 2 4 3 8 5 2" xfId="10469"/>
    <cellStyle name="Normal 2 4 3 8 5 2 2" xfId="10470"/>
    <cellStyle name="Normal 2 4 3 8 5 3" xfId="10471"/>
    <cellStyle name="Normal 2 4 3 8 6" xfId="10472"/>
    <cellStyle name="Normal 2 4 3 8 6 2" xfId="10473"/>
    <cellStyle name="Normal 2 4 3 8 6 2 2" xfId="10474"/>
    <cellStyle name="Normal 2 4 3 8 6 3" xfId="10475"/>
    <cellStyle name="Normal 2 4 3 8 7" xfId="10476"/>
    <cellStyle name="Normal 2 4 3 8 7 2" xfId="10477"/>
    <cellStyle name="Normal 2 4 3 8 7 2 2" xfId="10478"/>
    <cellStyle name="Normal 2 4 3 8 7 3" xfId="10479"/>
    <cellStyle name="Normal 2 4 3 8 8" xfId="10480"/>
    <cellStyle name="Normal 2 4 3 8 8 2" xfId="10481"/>
    <cellStyle name="Normal 2 4 3 8 8 2 2" xfId="10482"/>
    <cellStyle name="Normal 2 4 3 8 8 3" xfId="10483"/>
    <cellStyle name="Normal 2 4 3 8 9" xfId="10484"/>
    <cellStyle name="Normal 2 4 3 8 9 2" xfId="10485"/>
    <cellStyle name="Normal 2 4 3 8 9 2 2" xfId="10486"/>
    <cellStyle name="Normal 2 4 3 8 9 3" xfId="10487"/>
    <cellStyle name="Normal 2 4 3 9" xfId="10488"/>
    <cellStyle name="Normal 2 4 3 9 2" xfId="10489"/>
    <cellStyle name="Normal 2 4 3 9 2 2" xfId="10490"/>
    <cellStyle name="Normal 2 4 3 9 3" xfId="10491"/>
    <cellStyle name="Normal 2 4 4" xfId="10492"/>
    <cellStyle name="Normal 2 4 4 10" xfId="10493"/>
    <cellStyle name="Normal 2 4 4 10 2" xfId="10494"/>
    <cellStyle name="Normal 2 4 4 10 2 2" xfId="10495"/>
    <cellStyle name="Normal 2 4 4 10 3" xfId="10496"/>
    <cellStyle name="Normal 2 4 4 11" xfId="10497"/>
    <cellStyle name="Normal 2 4 4 11 2" xfId="10498"/>
    <cellStyle name="Normal 2 4 4 11 2 2" xfId="10499"/>
    <cellStyle name="Normal 2 4 4 11 3" xfId="10500"/>
    <cellStyle name="Normal 2 4 4 12" xfId="10501"/>
    <cellStyle name="Normal 2 4 4 12 2" xfId="10502"/>
    <cellStyle name="Normal 2 4 4 12 2 2" xfId="10503"/>
    <cellStyle name="Normal 2 4 4 12 3" xfId="10504"/>
    <cellStyle name="Normal 2 4 4 13" xfId="10505"/>
    <cellStyle name="Normal 2 4 4 13 2" xfId="10506"/>
    <cellStyle name="Normal 2 4 4 13 2 2" xfId="10507"/>
    <cellStyle name="Normal 2 4 4 13 3" xfId="10508"/>
    <cellStyle name="Normal 2 4 4 14" xfId="10509"/>
    <cellStyle name="Normal 2 4 4 14 2" xfId="10510"/>
    <cellStyle name="Normal 2 4 4 14 2 2" xfId="10511"/>
    <cellStyle name="Normal 2 4 4 14 3" xfId="10512"/>
    <cellStyle name="Normal 2 4 4 15" xfId="10513"/>
    <cellStyle name="Normal 2 4 4 15 2" xfId="10514"/>
    <cellStyle name="Normal 2 4 4 15 2 2" xfId="10515"/>
    <cellStyle name="Normal 2 4 4 15 3" xfId="10516"/>
    <cellStyle name="Normal 2 4 4 16" xfId="10517"/>
    <cellStyle name="Normal 2 4 4 16 2" xfId="10518"/>
    <cellStyle name="Normal 2 4 4 16 2 2" xfId="10519"/>
    <cellStyle name="Normal 2 4 4 16 3" xfId="10520"/>
    <cellStyle name="Normal 2 4 4 17" xfId="10521"/>
    <cellStyle name="Normal 2 4 4 17 2" xfId="10522"/>
    <cellStyle name="Normal 2 4 4 17 2 2" xfId="10523"/>
    <cellStyle name="Normal 2 4 4 17 3" xfId="10524"/>
    <cellStyle name="Normal 2 4 4 18" xfId="10525"/>
    <cellStyle name="Normal 2 4 4 18 2" xfId="10526"/>
    <cellStyle name="Normal 2 4 4 18 2 2" xfId="10527"/>
    <cellStyle name="Normal 2 4 4 18 3" xfId="10528"/>
    <cellStyle name="Normal 2 4 4 19" xfId="10529"/>
    <cellStyle name="Normal 2 4 4 2" xfId="10530"/>
    <cellStyle name="Normal 2 4 4 2 10" xfId="10531"/>
    <cellStyle name="Normal 2 4 4 2 10 2" xfId="10532"/>
    <cellStyle name="Normal 2 4 4 2 10 2 2" xfId="10533"/>
    <cellStyle name="Normal 2 4 4 2 10 3" xfId="10534"/>
    <cellStyle name="Normal 2 4 4 2 11" xfId="10535"/>
    <cellStyle name="Normal 2 4 4 2 11 2" xfId="10536"/>
    <cellStyle name="Normal 2 4 4 2 11 2 2" xfId="10537"/>
    <cellStyle name="Normal 2 4 4 2 11 3" xfId="10538"/>
    <cellStyle name="Normal 2 4 4 2 12" xfId="10539"/>
    <cellStyle name="Normal 2 4 4 2 13" xfId="10540"/>
    <cellStyle name="Normal 2 4 4 2 2" xfId="10541"/>
    <cellStyle name="Normal 2 4 4 2 2 2" xfId="10542"/>
    <cellStyle name="Normal 2 4 4 2 2 2 2" xfId="10543"/>
    <cellStyle name="Normal 2 4 4 2 2 3" xfId="10544"/>
    <cellStyle name="Normal 2 4 4 2 3" xfId="10545"/>
    <cellStyle name="Normal 2 4 4 2 3 2" xfId="10546"/>
    <cellStyle name="Normal 2 4 4 2 3 2 2" xfId="10547"/>
    <cellStyle name="Normal 2 4 4 2 3 3" xfId="10548"/>
    <cellStyle name="Normal 2 4 4 2 4" xfId="10549"/>
    <cellStyle name="Normal 2 4 4 2 4 2" xfId="10550"/>
    <cellStyle name="Normal 2 4 4 2 4 2 2" xfId="10551"/>
    <cellStyle name="Normal 2 4 4 2 4 3" xfId="10552"/>
    <cellStyle name="Normal 2 4 4 2 5" xfId="10553"/>
    <cellStyle name="Normal 2 4 4 2 5 2" xfId="10554"/>
    <cellStyle name="Normal 2 4 4 2 5 2 2" xfId="10555"/>
    <cellStyle name="Normal 2 4 4 2 5 3" xfId="10556"/>
    <cellStyle name="Normal 2 4 4 2 6" xfId="10557"/>
    <cellStyle name="Normal 2 4 4 2 6 2" xfId="10558"/>
    <cellStyle name="Normal 2 4 4 2 6 2 2" xfId="10559"/>
    <cellStyle name="Normal 2 4 4 2 6 3" xfId="10560"/>
    <cellStyle name="Normal 2 4 4 2 7" xfId="10561"/>
    <cellStyle name="Normal 2 4 4 2 7 2" xfId="10562"/>
    <cellStyle name="Normal 2 4 4 2 7 2 2" xfId="10563"/>
    <cellStyle name="Normal 2 4 4 2 7 3" xfId="10564"/>
    <cellStyle name="Normal 2 4 4 2 8" xfId="10565"/>
    <cellStyle name="Normal 2 4 4 2 8 2" xfId="10566"/>
    <cellStyle name="Normal 2 4 4 2 8 2 2" xfId="10567"/>
    <cellStyle name="Normal 2 4 4 2 8 3" xfId="10568"/>
    <cellStyle name="Normal 2 4 4 2 9" xfId="10569"/>
    <cellStyle name="Normal 2 4 4 2 9 2" xfId="10570"/>
    <cellStyle name="Normal 2 4 4 2 9 2 2" xfId="10571"/>
    <cellStyle name="Normal 2 4 4 2 9 3" xfId="10572"/>
    <cellStyle name="Normal 2 4 4 20" xfId="10573"/>
    <cellStyle name="Normal 2 4 4 3" xfId="10574"/>
    <cellStyle name="Normal 2 4 4 3 10" xfId="10575"/>
    <cellStyle name="Normal 2 4 4 3 10 2" xfId="10576"/>
    <cellStyle name="Normal 2 4 4 3 10 2 2" xfId="10577"/>
    <cellStyle name="Normal 2 4 4 3 10 3" xfId="10578"/>
    <cellStyle name="Normal 2 4 4 3 11" xfId="10579"/>
    <cellStyle name="Normal 2 4 4 3 11 2" xfId="10580"/>
    <cellStyle name="Normal 2 4 4 3 11 2 2" xfId="10581"/>
    <cellStyle name="Normal 2 4 4 3 11 3" xfId="10582"/>
    <cellStyle name="Normal 2 4 4 3 12" xfId="10583"/>
    <cellStyle name="Normal 2 4 4 3 12 2" xfId="10584"/>
    <cellStyle name="Normal 2 4 4 3 13" xfId="10585"/>
    <cellStyle name="Normal 2 4 4 3 2" xfId="10586"/>
    <cellStyle name="Normal 2 4 4 3 2 2" xfId="10587"/>
    <cellStyle name="Normal 2 4 4 3 2 2 2" xfId="10588"/>
    <cellStyle name="Normal 2 4 4 3 2 3" xfId="10589"/>
    <cellStyle name="Normal 2 4 4 3 3" xfId="10590"/>
    <cellStyle name="Normal 2 4 4 3 3 2" xfId="10591"/>
    <cellStyle name="Normal 2 4 4 3 3 2 2" xfId="10592"/>
    <cellStyle name="Normal 2 4 4 3 3 3" xfId="10593"/>
    <cellStyle name="Normal 2 4 4 3 4" xfId="10594"/>
    <cellStyle name="Normal 2 4 4 3 4 2" xfId="10595"/>
    <cellStyle name="Normal 2 4 4 3 4 2 2" xfId="10596"/>
    <cellStyle name="Normal 2 4 4 3 4 3" xfId="10597"/>
    <cellStyle name="Normal 2 4 4 3 5" xfId="10598"/>
    <cellStyle name="Normal 2 4 4 3 5 2" xfId="10599"/>
    <cellStyle name="Normal 2 4 4 3 5 2 2" xfId="10600"/>
    <cellStyle name="Normal 2 4 4 3 5 3" xfId="10601"/>
    <cellStyle name="Normal 2 4 4 3 6" xfId="10602"/>
    <cellStyle name="Normal 2 4 4 3 6 2" xfId="10603"/>
    <cellStyle name="Normal 2 4 4 3 6 2 2" xfId="10604"/>
    <cellStyle name="Normal 2 4 4 3 6 3" xfId="10605"/>
    <cellStyle name="Normal 2 4 4 3 7" xfId="10606"/>
    <cellStyle name="Normal 2 4 4 3 7 2" xfId="10607"/>
    <cellStyle name="Normal 2 4 4 3 7 2 2" xfId="10608"/>
    <cellStyle name="Normal 2 4 4 3 7 3" xfId="10609"/>
    <cellStyle name="Normal 2 4 4 3 8" xfId="10610"/>
    <cellStyle name="Normal 2 4 4 3 8 2" xfId="10611"/>
    <cellStyle name="Normal 2 4 4 3 8 2 2" xfId="10612"/>
    <cellStyle name="Normal 2 4 4 3 8 3" xfId="10613"/>
    <cellStyle name="Normal 2 4 4 3 9" xfId="10614"/>
    <cellStyle name="Normal 2 4 4 3 9 2" xfId="10615"/>
    <cellStyle name="Normal 2 4 4 3 9 2 2" xfId="10616"/>
    <cellStyle name="Normal 2 4 4 3 9 3" xfId="10617"/>
    <cellStyle name="Normal 2 4 4 4" xfId="10618"/>
    <cellStyle name="Normal 2 4 4 4 10" xfId="10619"/>
    <cellStyle name="Normal 2 4 4 4 10 2" xfId="10620"/>
    <cellStyle name="Normal 2 4 4 4 10 2 2" xfId="10621"/>
    <cellStyle name="Normal 2 4 4 4 10 3" xfId="10622"/>
    <cellStyle name="Normal 2 4 4 4 11" xfId="10623"/>
    <cellStyle name="Normal 2 4 4 4 11 2" xfId="10624"/>
    <cellStyle name="Normal 2 4 4 4 11 2 2" xfId="10625"/>
    <cellStyle name="Normal 2 4 4 4 11 3" xfId="10626"/>
    <cellStyle name="Normal 2 4 4 4 12" xfId="10627"/>
    <cellStyle name="Normal 2 4 4 4 12 2" xfId="10628"/>
    <cellStyle name="Normal 2 4 4 4 13" xfId="10629"/>
    <cellStyle name="Normal 2 4 4 4 2" xfId="10630"/>
    <cellStyle name="Normal 2 4 4 4 2 2" xfId="10631"/>
    <cellStyle name="Normal 2 4 4 4 2 2 2" xfId="10632"/>
    <cellStyle name="Normal 2 4 4 4 2 3" xfId="10633"/>
    <cellStyle name="Normal 2 4 4 4 3" xfId="10634"/>
    <cellStyle name="Normal 2 4 4 4 3 2" xfId="10635"/>
    <cellStyle name="Normal 2 4 4 4 3 2 2" xfId="10636"/>
    <cellStyle name="Normal 2 4 4 4 3 3" xfId="10637"/>
    <cellStyle name="Normal 2 4 4 4 4" xfId="10638"/>
    <cellStyle name="Normal 2 4 4 4 4 2" xfId="10639"/>
    <cellStyle name="Normal 2 4 4 4 4 2 2" xfId="10640"/>
    <cellStyle name="Normal 2 4 4 4 4 3" xfId="10641"/>
    <cellStyle name="Normal 2 4 4 4 5" xfId="10642"/>
    <cellStyle name="Normal 2 4 4 4 5 2" xfId="10643"/>
    <cellStyle name="Normal 2 4 4 4 5 2 2" xfId="10644"/>
    <cellStyle name="Normal 2 4 4 4 5 3" xfId="10645"/>
    <cellStyle name="Normal 2 4 4 4 6" xfId="10646"/>
    <cellStyle name="Normal 2 4 4 4 6 2" xfId="10647"/>
    <cellStyle name="Normal 2 4 4 4 6 2 2" xfId="10648"/>
    <cellStyle name="Normal 2 4 4 4 6 3" xfId="10649"/>
    <cellStyle name="Normal 2 4 4 4 7" xfId="10650"/>
    <cellStyle name="Normal 2 4 4 4 7 2" xfId="10651"/>
    <cellStyle name="Normal 2 4 4 4 7 2 2" xfId="10652"/>
    <cellStyle name="Normal 2 4 4 4 7 3" xfId="10653"/>
    <cellStyle name="Normal 2 4 4 4 8" xfId="10654"/>
    <cellStyle name="Normal 2 4 4 4 8 2" xfId="10655"/>
    <cellStyle name="Normal 2 4 4 4 8 2 2" xfId="10656"/>
    <cellStyle name="Normal 2 4 4 4 8 3" xfId="10657"/>
    <cellStyle name="Normal 2 4 4 4 9" xfId="10658"/>
    <cellStyle name="Normal 2 4 4 4 9 2" xfId="10659"/>
    <cellStyle name="Normal 2 4 4 4 9 2 2" xfId="10660"/>
    <cellStyle name="Normal 2 4 4 4 9 3" xfId="10661"/>
    <cellStyle name="Normal 2 4 4 5" xfId="10662"/>
    <cellStyle name="Normal 2 4 4 5 10" xfId="10663"/>
    <cellStyle name="Normal 2 4 4 5 10 2" xfId="10664"/>
    <cellStyle name="Normal 2 4 4 5 10 2 2" xfId="10665"/>
    <cellStyle name="Normal 2 4 4 5 10 3" xfId="10666"/>
    <cellStyle name="Normal 2 4 4 5 11" xfId="10667"/>
    <cellStyle name="Normal 2 4 4 5 11 2" xfId="10668"/>
    <cellStyle name="Normal 2 4 4 5 11 2 2" xfId="10669"/>
    <cellStyle name="Normal 2 4 4 5 11 3" xfId="10670"/>
    <cellStyle name="Normal 2 4 4 5 12" xfId="10671"/>
    <cellStyle name="Normal 2 4 4 5 12 2" xfId="10672"/>
    <cellStyle name="Normal 2 4 4 5 13" xfId="10673"/>
    <cellStyle name="Normal 2 4 4 5 2" xfId="10674"/>
    <cellStyle name="Normal 2 4 4 5 2 2" xfId="10675"/>
    <cellStyle name="Normal 2 4 4 5 2 2 2" xfId="10676"/>
    <cellStyle name="Normal 2 4 4 5 2 3" xfId="10677"/>
    <cellStyle name="Normal 2 4 4 5 3" xfId="10678"/>
    <cellStyle name="Normal 2 4 4 5 3 2" xfId="10679"/>
    <cellStyle name="Normal 2 4 4 5 3 2 2" xfId="10680"/>
    <cellStyle name="Normal 2 4 4 5 3 3" xfId="10681"/>
    <cellStyle name="Normal 2 4 4 5 4" xfId="10682"/>
    <cellStyle name="Normal 2 4 4 5 4 2" xfId="10683"/>
    <cellStyle name="Normal 2 4 4 5 4 2 2" xfId="10684"/>
    <cellStyle name="Normal 2 4 4 5 4 3" xfId="10685"/>
    <cellStyle name="Normal 2 4 4 5 5" xfId="10686"/>
    <cellStyle name="Normal 2 4 4 5 5 2" xfId="10687"/>
    <cellStyle name="Normal 2 4 4 5 5 2 2" xfId="10688"/>
    <cellStyle name="Normal 2 4 4 5 5 3" xfId="10689"/>
    <cellStyle name="Normal 2 4 4 5 6" xfId="10690"/>
    <cellStyle name="Normal 2 4 4 5 6 2" xfId="10691"/>
    <cellStyle name="Normal 2 4 4 5 6 2 2" xfId="10692"/>
    <cellStyle name="Normal 2 4 4 5 6 3" xfId="10693"/>
    <cellStyle name="Normal 2 4 4 5 7" xfId="10694"/>
    <cellStyle name="Normal 2 4 4 5 7 2" xfId="10695"/>
    <cellStyle name="Normal 2 4 4 5 7 2 2" xfId="10696"/>
    <cellStyle name="Normal 2 4 4 5 7 3" xfId="10697"/>
    <cellStyle name="Normal 2 4 4 5 8" xfId="10698"/>
    <cellStyle name="Normal 2 4 4 5 8 2" xfId="10699"/>
    <cellStyle name="Normal 2 4 4 5 8 2 2" xfId="10700"/>
    <cellStyle name="Normal 2 4 4 5 8 3" xfId="10701"/>
    <cellStyle name="Normal 2 4 4 5 9" xfId="10702"/>
    <cellStyle name="Normal 2 4 4 5 9 2" xfId="10703"/>
    <cellStyle name="Normal 2 4 4 5 9 2 2" xfId="10704"/>
    <cellStyle name="Normal 2 4 4 5 9 3" xfId="10705"/>
    <cellStyle name="Normal 2 4 4 6" xfId="10706"/>
    <cellStyle name="Normal 2 4 4 6 10" xfId="10707"/>
    <cellStyle name="Normal 2 4 4 6 10 2" xfId="10708"/>
    <cellStyle name="Normal 2 4 4 6 10 2 2" xfId="10709"/>
    <cellStyle name="Normal 2 4 4 6 10 3" xfId="10710"/>
    <cellStyle name="Normal 2 4 4 6 11" xfId="10711"/>
    <cellStyle name="Normal 2 4 4 6 11 2" xfId="10712"/>
    <cellStyle name="Normal 2 4 4 6 11 2 2" xfId="10713"/>
    <cellStyle name="Normal 2 4 4 6 11 3" xfId="10714"/>
    <cellStyle name="Normal 2 4 4 6 12" xfId="10715"/>
    <cellStyle name="Normal 2 4 4 6 12 2" xfId="10716"/>
    <cellStyle name="Normal 2 4 4 6 13" xfId="10717"/>
    <cellStyle name="Normal 2 4 4 6 2" xfId="10718"/>
    <cellStyle name="Normal 2 4 4 6 2 2" xfId="10719"/>
    <cellStyle name="Normal 2 4 4 6 2 2 2" xfId="10720"/>
    <cellStyle name="Normal 2 4 4 6 2 3" xfId="10721"/>
    <cellStyle name="Normal 2 4 4 6 3" xfId="10722"/>
    <cellStyle name="Normal 2 4 4 6 3 2" xfId="10723"/>
    <cellStyle name="Normal 2 4 4 6 3 2 2" xfId="10724"/>
    <cellStyle name="Normal 2 4 4 6 3 3" xfId="10725"/>
    <cellStyle name="Normal 2 4 4 6 4" xfId="10726"/>
    <cellStyle name="Normal 2 4 4 6 4 2" xfId="10727"/>
    <cellStyle name="Normal 2 4 4 6 4 2 2" xfId="10728"/>
    <cellStyle name="Normal 2 4 4 6 4 3" xfId="10729"/>
    <cellStyle name="Normal 2 4 4 6 5" xfId="10730"/>
    <cellStyle name="Normal 2 4 4 6 5 2" xfId="10731"/>
    <cellStyle name="Normal 2 4 4 6 5 2 2" xfId="10732"/>
    <cellStyle name="Normal 2 4 4 6 5 3" xfId="10733"/>
    <cellStyle name="Normal 2 4 4 6 6" xfId="10734"/>
    <cellStyle name="Normal 2 4 4 6 6 2" xfId="10735"/>
    <cellStyle name="Normal 2 4 4 6 6 2 2" xfId="10736"/>
    <cellStyle name="Normal 2 4 4 6 6 3" xfId="10737"/>
    <cellStyle name="Normal 2 4 4 6 7" xfId="10738"/>
    <cellStyle name="Normal 2 4 4 6 7 2" xfId="10739"/>
    <cellStyle name="Normal 2 4 4 6 7 2 2" xfId="10740"/>
    <cellStyle name="Normal 2 4 4 6 7 3" xfId="10741"/>
    <cellStyle name="Normal 2 4 4 6 8" xfId="10742"/>
    <cellStyle name="Normal 2 4 4 6 8 2" xfId="10743"/>
    <cellStyle name="Normal 2 4 4 6 8 2 2" xfId="10744"/>
    <cellStyle name="Normal 2 4 4 6 8 3" xfId="10745"/>
    <cellStyle name="Normal 2 4 4 6 9" xfId="10746"/>
    <cellStyle name="Normal 2 4 4 6 9 2" xfId="10747"/>
    <cellStyle name="Normal 2 4 4 6 9 2 2" xfId="10748"/>
    <cellStyle name="Normal 2 4 4 6 9 3" xfId="10749"/>
    <cellStyle name="Normal 2 4 4 7" xfId="10750"/>
    <cellStyle name="Normal 2 4 4 7 10" xfId="10751"/>
    <cellStyle name="Normal 2 4 4 7 10 2" xfId="10752"/>
    <cellStyle name="Normal 2 4 4 7 10 2 2" xfId="10753"/>
    <cellStyle name="Normal 2 4 4 7 10 3" xfId="10754"/>
    <cellStyle name="Normal 2 4 4 7 11" xfId="10755"/>
    <cellStyle name="Normal 2 4 4 7 11 2" xfId="10756"/>
    <cellStyle name="Normal 2 4 4 7 11 2 2" xfId="10757"/>
    <cellStyle name="Normal 2 4 4 7 11 3" xfId="10758"/>
    <cellStyle name="Normal 2 4 4 7 12" xfId="10759"/>
    <cellStyle name="Normal 2 4 4 7 12 2" xfId="10760"/>
    <cellStyle name="Normal 2 4 4 7 13" xfId="10761"/>
    <cellStyle name="Normal 2 4 4 7 2" xfId="10762"/>
    <cellStyle name="Normal 2 4 4 7 2 2" xfId="10763"/>
    <cellStyle name="Normal 2 4 4 7 2 2 2" xfId="10764"/>
    <cellStyle name="Normal 2 4 4 7 2 3" xfId="10765"/>
    <cellStyle name="Normal 2 4 4 7 3" xfId="10766"/>
    <cellStyle name="Normal 2 4 4 7 3 2" xfId="10767"/>
    <cellStyle name="Normal 2 4 4 7 3 2 2" xfId="10768"/>
    <cellStyle name="Normal 2 4 4 7 3 3" xfId="10769"/>
    <cellStyle name="Normal 2 4 4 7 4" xfId="10770"/>
    <cellStyle name="Normal 2 4 4 7 4 2" xfId="10771"/>
    <cellStyle name="Normal 2 4 4 7 4 2 2" xfId="10772"/>
    <cellStyle name="Normal 2 4 4 7 4 3" xfId="10773"/>
    <cellStyle name="Normal 2 4 4 7 5" xfId="10774"/>
    <cellStyle name="Normal 2 4 4 7 5 2" xfId="10775"/>
    <cellStyle name="Normal 2 4 4 7 5 2 2" xfId="10776"/>
    <cellStyle name="Normal 2 4 4 7 5 3" xfId="10777"/>
    <cellStyle name="Normal 2 4 4 7 6" xfId="10778"/>
    <cellStyle name="Normal 2 4 4 7 6 2" xfId="10779"/>
    <cellStyle name="Normal 2 4 4 7 6 2 2" xfId="10780"/>
    <cellStyle name="Normal 2 4 4 7 6 3" xfId="10781"/>
    <cellStyle name="Normal 2 4 4 7 7" xfId="10782"/>
    <cellStyle name="Normal 2 4 4 7 7 2" xfId="10783"/>
    <cellStyle name="Normal 2 4 4 7 7 2 2" xfId="10784"/>
    <cellStyle name="Normal 2 4 4 7 7 3" xfId="10785"/>
    <cellStyle name="Normal 2 4 4 7 8" xfId="10786"/>
    <cellStyle name="Normal 2 4 4 7 8 2" xfId="10787"/>
    <cellStyle name="Normal 2 4 4 7 8 2 2" xfId="10788"/>
    <cellStyle name="Normal 2 4 4 7 8 3" xfId="10789"/>
    <cellStyle name="Normal 2 4 4 7 9" xfId="10790"/>
    <cellStyle name="Normal 2 4 4 7 9 2" xfId="10791"/>
    <cellStyle name="Normal 2 4 4 7 9 2 2" xfId="10792"/>
    <cellStyle name="Normal 2 4 4 7 9 3" xfId="10793"/>
    <cellStyle name="Normal 2 4 4 8" xfId="10794"/>
    <cellStyle name="Normal 2 4 4 8 10" xfId="10795"/>
    <cellStyle name="Normal 2 4 4 8 10 2" xfId="10796"/>
    <cellStyle name="Normal 2 4 4 8 10 2 2" xfId="10797"/>
    <cellStyle name="Normal 2 4 4 8 10 3" xfId="10798"/>
    <cellStyle name="Normal 2 4 4 8 11" xfId="10799"/>
    <cellStyle name="Normal 2 4 4 8 11 2" xfId="10800"/>
    <cellStyle name="Normal 2 4 4 8 11 2 2" xfId="10801"/>
    <cellStyle name="Normal 2 4 4 8 11 3" xfId="10802"/>
    <cellStyle name="Normal 2 4 4 8 12" xfId="10803"/>
    <cellStyle name="Normal 2 4 4 8 12 2" xfId="10804"/>
    <cellStyle name="Normal 2 4 4 8 13" xfId="10805"/>
    <cellStyle name="Normal 2 4 4 8 2" xfId="10806"/>
    <cellStyle name="Normal 2 4 4 8 2 2" xfId="10807"/>
    <cellStyle name="Normal 2 4 4 8 2 2 2" xfId="10808"/>
    <cellStyle name="Normal 2 4 4 8 2 3" xfId="10809"/>
    <cellStyle name="Normal 2 4 4 8 3" xfId="10810"/>
    <cellStyle name="Normal 2 4 4 8 3 2" xfId="10811"/>
    <cellStyle name="Normal 2 4 4 8 3 2 2" xfId="10812"/>
    <cellStyle name="Normal 2 4 4 8 3 3" xfId="10813"/>
    <cellStyle name="Normal 2 4 4 8 4" xfId="10814"/>
    <cellStyle name="Normal 2 4 4 8 4 2" xfId="10815"/>
    <cellStyle name="Normal 2 4 4 8 4 2 2" xfId="10816"/>
    <cellStyle name="Normal 2 4 4 8 4 3" xfId="10817"/>
    <cellStyle name="Normal 2 4 4 8 5" xfId="10818"/>
    <cellStyle name="Normal 2 4 4 8 5 2" xfId="10819"/>
    <cellStyle name="Normal 2 4 4 8 5 2 2" xfId="10820"/>
    <cellStyle name="Normal 2 4 4 8 5 3" xfId="10821"/>
    <cellStyle name="Normal 2 4 4 8 6" xfId="10822"/>
    <cellStyle name="Normal 2 4 4 8 6 2" xfId="10823"/>
    <cellStyle name="Normal 2 4 4 8 6 2 2" xfId="10824"/>
    <cellStyle name="Normal 2 4 4 8 6 3" xfId="10825"/>
    <cellStyle name="Normal 2 4 4 8 7" xfId="10826"/>
    <cellStyle name="Normal 2 4 4 8 7 2" xfId="10827"/>
    <cellStyle name="Normal 2 4 4 8 7 2 2" xfId="10828"/>
    <cellStyle name="Normal 2 4 4 8 7 3" xfId="10829"/>
    <cellStyle name="Normal 2 4 4 8 8" xfId="10830"/>
    <cellStyle name="Normal 2 4 4 8 8 2" xfId="10831"/>
    <cellStyle name="Normal 2 4 4 8 8 2 2" xfId="10832"/>
    <cellStyle name="Normal 2 4 4 8 8 3" xfId="10833"/>
    <cellStyle name="Normal 2 4 4 8 9" xfId="10834"/>
    <cellStyle name="Normal 2 4 4 8 9 2" xfId="10835"/>
    <cellStyle name="Normal 2 4 4 8 9 2 2" xfId="10836"/>
    <cellStyle name="Normal 2 4 4 8 9 3" xfId="10837"/>
    <cellStyle name="Normal 2 4 4 9" xfId="10838"/>
    <cellStyle name="Normal 2 4 4 9 2" xfId="10839"/>
    <cellStyle name="Normal 2 4 4 9 2 2" xfId="10840"/>
    <cellStyle name="Normal 2 4 4 9 3" xfId="10841"/>
    <cellStyle name="Normal 2 4 5" xfId="10842"/>
    <cellStyle name="Normal 2 4 5 10" xfId="10843"/>
    <cellStyle name="Normal 2 4 5 10 2" xfId="10844"/>
    <cellStyle name="Normal 2 4 5 10 2 2" xfId="10845"/>
    <cellStyle name="Normal 2 4 5 10 3" xfId="10846"/>
    <cellStyle name="Normal 2 4 5 11" xfId="10847"/>
    <cellStyle name="Normal 2 4 5 11 2" xfId="10848"/>
    <cellStyle name="Normal 2 4 5 11 2 2" xfId="10849"/>
    <cellStyle name="Normal 2 4 5 11 3" xfId="10850"/>
    <cellStyle name="Normal 2 4 5 12" xfId="10851"/>
    <cellStyle name="Normal 2 4 5 12 2" xfId="10852"/>
    <cellStyle name="Normal 2 4 5 12 2 2" xfId="10853"/>
    <cellStyle name="Normal 2 4 5 12 3" xfId="10854"/>
    <cellStyle name="Normal 2 4 5 13" xfId="10855"/>
    <cellStyle name="Normal 2 4 5 13 2" xfId="10856"/>
    <cellStyle name="Normal 2 4 5 13 2 2" xfId="10857"/>
    <cellStyle name="Normal 2 4 5 13 3" xfId="10858"/>
    <cellStyle name="Normal 2 4 5 14" xfId="10859"/>
    <cellStyle name="Normal 2 4 5 14 2" xfId="10860"/>
    <cellStyle name="Normal 2 4 5 14 2 2" xfId="10861"/>
    <cellStyle name="Normal 2 4 5 14 3" xfId="10862"/>
    <cellStyle name="Normal 2 4 5 15" xfId="10863"/>
    <cellStyle name="Normal 2 4 5 15 2" xfId="10864"/>
    <cellStyle name="Normal 2 4 5 15 2 2" xfId="10865"/>
    <cellStyle name="Normal 2 4 5 15 3" xfId="10866"/>
    <cellStyle name="Normal 2 4 5 16" xfId="10867"/>
    <cellStyle name="Normal 2 4 5 16 2" xfId="10868"/>
    <cellStyle name="Normal 2 4 5 16 2 2" xfId="10869"/>
    <cellStyle name="Normal 2 4 5 16 3" xfId="10870"/>
    <cellStyle name="Normal 2 4 5 17" xfId="10871"/>
    <cellStyle name="Normal 2 4 5 17 2" xfId="10872"/>
    <cellStyle name="Normal 2 4 5 17 2 2" xfId="10873"/>
    <cellStyle name="Normal 2 4 5 17 3" xfId="10874"/>
    <cellStyle name="Normal 2 4 5 18" xfId="10875"/>
    <cellStyle name="Normal 2 4 5 18 2" xfId="10876"/>
    <cellStyle name="Normal 2 4 5 18 2 2" xfId="10877"/>
    <cellStyle name="Normal 2 4 5 18 3" xfId="10878"/>
    <cellStyle name="Normal 2 4 5 19" xfId="10879"/>
    <cellStyle name="Normal 2 4 5 2" xfId="10880"/>
    <cellStyle name="Normal 2 4 5 2 10" xfId="10881"/>
    <cellStyle name="Normal 2 4 5 2 10 2" xfId="10882"/>
    <cellStyle name="Normal 2 4 5 2 10 2 2" xfId="10883"/>
    <cellStyle name="Normal 2 4 5 2 10 3" xfId="10884"/>
    <cellStyle name="Normal 2 4 5 2 11" xfId="10885"/>
    <cellStyle name="Normal 2 4 5 2 11 2" xfId="10886"/>
    <cellStyle name="Normal 2 4 5 2 11 2 2" xfId="10887"/>
    <cellStyle name="Normal 2 4 5 2 11 3" xfId="10888"/>
    <cellStyle name="Normal 2 4 5 2 12" xfId="10889"/>
    <cellStyle name="Normal 2 4 5 2 13" xfId="10890"/>
    <cellStyle name="Normal 2 4 5 2 2" xfId="10891"/>
    <cellStyle name="Normal 2 4 5 2 2 2" xfId="10892"/>
    <cellStyle name="Normal 2 4 5 2 2 2 2" xfId="10893"/>
    <cellStyle name="Normal 2 4 5 2 2 3" xfId="10894"/>
    <cellStyle name="Normal 2 4 5 2 3" xfId="10895"/>
    <cellStyle name="Normal 2 4 5 2 3 2" xfId="10896"/>
    <cellStyle name="Normal 2 4 5 2 3 2 2" xfId="10897"/>
    <cellStyle name="Normal 2 4 5 2 3 3" xfId="10898"/>
    <cellStyle name="Normal 2 4 5 2 4" xfId="10899"/>
    <cellStyle name="Normal 2 4 5 2 4 2" xfId="10900"/>
    <cellStyle name="Normal 2 4 5 2 4 2 2" xfId="10901"/>
    <cellStyle name="Normal 2 4 5 2 4 3" xfId="10902"/>
    <cellStyle name="Normal 2 4 5 2 5" xfId="10903"/>
    <cellStyle name="Normal 2 4 5 2 5 2" xfId="10904"/>
    <cellStyle name="Normal 2 4 5 2 5 2 2" xfId="10905"/>
    <cellStyle name="Normal 2 4 5 2 5 3" xfId="10906"/>
    <cellStyle name="Normal 2 4 5 2 6" xfId="10907"/>
    <cellStyle name="Normal 2 4 5 2 6 2" xfId="10908"/>
    <cellStyle name="Normal 2 4 5 2 6 2 2" xfId="10909"/>
    <cellStyle name="Normal 2 4 5 2 6 3" xfId="10910"/>
    <cellStyle name="Normal 2 4 5 2 7" xfId="10911"/>
    <cellStyle name="Normal 2 4 5 2 7 2" xfId="10912"/>
    <cellStyle name="Normal 2 4 5 2 7 2 2" xfId="10913"/>
    <cellStyle name="Normal 2 4 5 2 7 3" xfId="10914"/>
    <cellStyle name="Normal 2 4 5 2 8" xfId="10915"/>
    <cellStyle name="Normal 2 4 5 2 8 2" xfId="10916"/>
    <cellStyle name="Normal 2 4 5 2 8 2 2" xfId="10917"/>
    <cellStyle name="Normal 2 4 5 2 8 3" xfId="10918"/>
    <cellStyle name="Normal 2 4 5 2 9" xfId="10919"/>
    <cellStyle name="Normal 2 4 5 2 9 2" xfId="10920"/>
    <cellStyle name="Normal 2 4 5 2 9 2 2" xfId="10921"/>
    <cellStyle name="Normal 2 4 5 2 9 3" xfId="10922"/>
    <cellStyle name="Normal 2 4 5 20" xfId="10923"/>
    <cellStyle name="Normal 2 4 5 3" xfId="10924"/>
    <cellStyle name="Normal 2 4 5 3 10" xfId="10925"/>
    <cellStyle name="Normal 2 4 5 3 10 2" xfId="10926"/>
    <cellStyle name="Normal 2 4 5 3 10 2 2" xfId="10927"/>
    <cellStyle name="Normal 2 4 5 3 10 3" xfId="10928"/>
    <cellStyle name="Normal 2 4 5 3 11" xfId="10929"/>
    <cellStyle name="Normal 2 4 5 3 11 2" xfId="10930"/>
    <cellStyle name="Normal 2 4 5 3 11 2 2" xfId="10931"/>
    <cellStyle name="Normal 2 4 5 3 11 3" xfId="10932"/>
    <cellStyle name="Normal 2 4 5 3 12" xfId="10933"/>
    <cellStyle name="Normal 2 4 5 3 12 2" xfId="10934"/>
    <cellStyle name="Normal 2 4 5 3 13" xfId="10935"/>
    <cellStyle name="Normal 2 4 5 3 2" xfId="10936"/>
    <cellStyle name="Normal 2 4 5 3 2 2" xfId="10937"/>
    <cellStyle name="Normal 2 4 5 3 2 2 2" xfId="10938"/>
    <cellStyle name="Normal 2 4 5 3 2 3" xfId="10939"/>
    <cellStyle name="Normal 2 4 5 3 3" xfId="10940"/>
    <cellStyle name="Normal 2 4 5 3 3 2" xfId="10941"/>
    <cellStyle name="Normal 2 4 5 3 3 2 2" xfId="10942"/>
    <cellStyle name="Normal 2 4 5 3 3 3" xfId="10943"/>
    <cellStyle name="Normal 2 4 5 3 4" xfId="10944"/>
    <cellStyle name="Normal 2 4 5 3 4 2" xfId="10945"/>
    <cellStyle name="Normal 2 4 5 3 4 2 2" xfId="10946"/>
    <cellStyle name="Normal 2 4 5 3 4 3" xfId="10947"/>
    <cellStyle name="Normal 2 4 5 3 5" xfId="10948"/>
    <cellStyle name="Normal 2 4 5 3 5 2" xfId="10949"/>
    <cellStyle name="Normal 2 4 5 3 5 2 2" xfId="10950"/>
    <cellStyle name="Normal 2 4 5 3 5 3" xfId="10951"/>
    <cellStyle name="Normal 2 4 5 3 6" xfId="10952"/>
    <cellStyle name="Normal 2 4 5 3 6 2" xfId="10953"/>
    <cellStyle name="Normal 2 4 5 3 6 2 2" xfId="10954"/>
    <cellStyle name="Normal 2 4 5 3 6 3" xfId="10955"/>
    <cellStyle name="Normal 2 4 5 3 7" xfId="10956"/>
    <cellStyle name="Normal 2 4 5 3 7 2" xfId="10957"/>
    <cellStyle name="Normal 2 4 5 3 7 2 2" xfId="10958"/>
    <cellStyle name="Normal 2 4 5 3 7 3" xfId="10959"/>
    <cellStyle name="Normal 2 4 5 3 8" xfId="10960"/>
    <cellStyle name="Normal 2 4 5 3 8 2" xfId="10961"/>
    <cellStyle name="Normal 2 4 5 3 8 2 2" xfId="10962"/>
    <cellStyle name="Normal 2 4 5 3 8 3" xfId="10963"/>
    <cellStyle name="Normal 2 4 5 3 9" xfId="10964"/>
    <cellStyle name="Normal 2 4 5 3 9 2" xfId="10965"/>
    <cellStyle name="Normal 2 4 5 3 9 2 2" xfId="10966"/>
    <cellStyle name="Normal 2 4 5 3 9 3" xfId="10967"/>
    <cellStyle name="Normal 2 4 5 4" xfId="10968"/>
    <cellStyle name="Normal 2 4 5 4 10" xfId="10969"/>
    <cellStyle name="Normal 2 4 5 4 10 2" xfId="10970"/>
    <cellStyle name="Normal 2 4 5 4 10 2 2" xfId="10971"/>
    <cellStyle name="Normal 2 4 5 4 10 3" xfId="10972"/>
    <cellStyle name="Normal 2 4 5 4 11" xfId="10973"/>
    <cellStyle name="Normal 2 4 5 4 11 2" xfId="10974"/>
    <cellStyle name="Normal 2 4 5 4 11 2 2" xfId="10975"/>
    <cellStyle name="Normal 2 4 5 4 11 3" xfId="10976"/>
    <cellStyle name="Normal 2 4 5 4 12" xfId="10977"/>
    <cellStyle name="Normal 2 4 5 4 12 2" xfId="10978"/>
    <cellStyle name="Normal 2 4 5 4 13" xfId="10979"/>
    <cellStyle name="Normal 2 4 5 4 2" xfId="10980"/>
    <cellStyle name="Normal 2 4 5 4 2 2" xfId="10981"/>
    <cellStyle name="Normal 2 4 5 4 2 2 2" xfId="10982"/>
    <cellStyle name="Normal 2 4 5 4 2 3" xfId="10983"/>
    <cellStyle name="Normal 2 4 5 4 3" xfId="10984"/>
    <cellStyle name="Normal 2 4 5 4 3 2" xfId="10985"/>
    <cellStyle name="Normal 2 4 5 4 3 2 2" xfId="10986"/>
    <cellStyle name="Normal 2 4 5 4 3 3" xfId="10987"/>
    <cellStyle name="Normal 2 4 5 4 4" xfId="10988"/>
    <cellStyle name="Normal 2 4 5 4 4 2" xfId="10989"/>
    <cellStyle name="Normal 2 4 5 4 4 2 2" xfId="10990"/>
    <cellStyle name="Normal 2 4 5 4 4 3" xfId="10991"/>
    <cellStyle name="Normal 2 4 5 4 5" xfId="10992"/>
    <cellStyle name="Normal 2 4 5 4 5 2" xfId="10993"/>
    <cellStyle name="Normal 2 4 5 4 5 2 2" xfId="10994"/>
    <cellStyle name="Normal 2 4 5 4 5 3" xfId="10995"/>
    <cellStyle name="Normal 2 4 5 4 6" xfId="10996"/>
    <cellStyle name="Normal 2 4 5 4 6 2" xfId="10997"/>
    <cellStyle name="Normal 2 4 5 4 6 2 2" xfId="10998"/>
    <cellStyle name="Normal 2 4 5 4 6 3" xfId="10999"/>
    <cellStyle name="Normal 2 4 5 4 7" xfId="11000"/>
    <cellStyle name="Normal 2 4 5 4 7 2" xfId="11001"/>
    <cellStyle name="Normal 2 4 5 4 7 2 2" xfId="11002"/>
    <cellStyle name="Normal 2 4 5 4 7 3" xfId="11003"/>
    <cellStyle name="Normal 2 4 5 4 8" xfId="11004"/>
    <cellStyle name="Normal 2 4 5 4 8 2" xfId="11005"/>
    <cellStyle name="Normal 2 4 5 4 8 2 2" xfId="11006"/>
    <cellStyle name="Normal 2 4 5 4 8 3" xfId="11007"/>
    <cellStyle name="Normal 2 4 5 4 9" xfId="11008"/>
    <cellStyle name="Normal 2 4 5 4 9 2" xfId="11009"/>
    <cellStyle name="Normal 2 4 5 4 9 2 2" xfId="11010"/>
    <cellStyle name="Normal 2 4 5 4 9 3" xfId="11011"/>
    <cellStyle name="Normal 2 4 5 5" xfId="11012"/>
    <cellStyle name="Normal 2 4 5 5 10" xfId="11013"/>
    <cellStyle name="Normal 2 4 5 5 10 2" xfId="11014"/>
    <cellStyle name="Normal 2 4 5 5 10 2 2" xfId="11015"/>
    <cellStyle name="Normal 2 4 5 5 10 3" xfId="11016"/>
    <cellStyle name="Normal 2 4 5 5 11" xfId="11017"/>
    <cellStyle name="Normal 2 4 5 5 11 2" xfId="11018"/>
    <cellStyle name="Normal 2 4 5 5 11 2 2" xfId="11019"/>
    <cellStyle name="Normal 2 4 5 5 11 3" xfId="11020"/>
    <cellStyle name="Normal 2 4 5 5 12" xfId="11021"/>
    <cellStyle name="Normal 2 4 5 5 12 2" xfId="11022"/>
    <cellStyle name="Normal 2 4 5 5 13" xfId="11023"/>
    <cellStyle name="Normal 2 4 5 5 2" xfId="11024"/>
    <cellStyle name="Normal 2 4 5 5 2 2" xfId="11025"/>
    <cellStyle name="Normal 2 4 5 5 2 2 2" xfId="11026"/>
    <cellStyle name="Normal 2 4 5 5 2 3" xfId="11027"/>
    <cellStyle name="Normal 2 4 5 5 3" xfId="11028"/>
    <cellStyle name="Normal 2 4 5 5 3 2" xfId="11029"/>
    <cellStyle name="Normal 2 4 5 5 3 2 2" xfId="11030"/>
    <cellStyle name="Normal 2 4 5 5 3 3" xfId="11031"/>
    <cellStyle name="Normal 2 4 5 5 4" xfId="11032"/>
    <cellStyle name="Normal 2 4 5 5 4 2" xfId="11033"/>
    <cellStyle name="Normal 2 4 5 5 4 2 2" xfId="11034"/>
    <cellStyle name="Normal 2 4 5 5 4 3" xfId="11035"/>
    <cellStyle name="Normal 2 4 5 5 5" xfId="11036"/>
    <cellStyle name="Normal 2 4 5 5 5 2" xfId="11037"/>
    <cellStyle name="Normal 2 4 5 5 5 2 2" xfId="11038"/>
    <cellStyle name="Normal 2 4 5 5 5 3" xfId="11039"/>
    <cellStyle name="Normal 2 4 5 5 6" xfId="11040"/>
    <cellStyle name="Normal 2 4 5 5 6 2" xfId="11041"/>
    <cellStyle name="Normal 2 4 5 5 6 2 2" xfId="11042"/>
    <cellStyle name="Normal 2 4 5 5 6 3" xfId="11043"/>
    <cellStyle name="Normal 2 4 5 5 7" xfId="11044"/>
    <cellStyle name="Normal 2 4 5 5 7 2" xfId="11045"/>
    <cellStyle name="Normal 2 4 5 5 7 2 2" xfId="11046"/>
    <cellStyle name="Normal 2 4 5 5 7 3" xfId="11047"/>
    <cellStyle name="Normal 2 4 5 5 8" xfId="11048"/>
    <cellStyle name="Normal 2 4 5 5 8 2" xfId="11049"/>
    <cellStyle name="Normal 2 4 5 5 8 2 2" xfId="11050"/>
    <cellStyle name="Normal 2 4 5 5 8 3" xfId="11051"/>
    <cellStyle name="Normal 2 4 5 5 9" xfId="11052"/>
    <cellStyle name="Normal 2 4 5 5 9 2" xfId="11053"/>
    <cellStyle name="Normal 2 4 5 5 9 2 2" xfId="11054"/>
    <cellStyle name="Normal 2 4 5 5 9 3" xfId="11055"/>
    <cellStyle name="Normal 2 4 5 6" xfId="11056"/>
    <cellStyle name="Normal 2 4 5 6 10" xfId="11057"/>
    <cellStyle name="Normal 2 4 5 6 10 2" xfId="11058"/>
    <cellStyle name="Normal 2 4 5 6 10 2 2" xfId="11059"/>
    <cellStyle name="Normal 2 4 5 6 10 3" xfId="11060"/>
    <cellStyle name="Normal 2 4 5 6 11" xfId="11061"/>
    <cellStyle name="Normal 2 4 5 6 11 2" xfId="11062"/>
    <cellStyle name="Normal 2 4 5 6 11 2 2" xfId="11063"/>
    <cellStyle name="Normal 2 4 5 6 11 3" xfId="11064"/>
    <cellStyle name="Normal 2 4 5 6 12" xfId="11065"/>
    <cellStyle name="Normal 2 4 5 6 12 2" xfId="11066"/>
    <cellStyle name="Normal 2 4 5 6 13" xfId="11067"/>
    <cellStyle name="Normal 2 4 5 6 2" xfId="11068"/>
    <cellStyle name="Normal 2 4 5 6 2 2" xfId="11069"/>
    <cellStyle name="Normal 2 4 5 6 2 2 2" xfId="11070"/>
    <cellStyle name="Normal 2 4 5 6 2 3" xfId="11071"/>
    <cellStyle name="Normal 2 4 5 6 3" xfId="11072"/>
    <cellStyle name="Normal 2 4 5 6 3 2" xfId="11073"/>
    <cellStyle name="Normal 2 4 5 6 3 2 2" xfId="11074"/>
    <cellStyle name="Normal 2 4 5 6 3 3" xfId="11075"/>
    <cellStyle name="Normal 2 4 5 6 4" xfId="11076"/>
    <cellStyle name="Normal 2 4 5 6 4 2" xfId="11077"/>
    <cellStyle name="Normal 2 4 5 6 4 2 2" xfId="11078"/>
    <cellStyle name="Normal 2 4 5 6 4 3" xfId="11079"/>
    <cellStyle name="Normal 2 4 5 6 5" xfId="11080"/>
    <cellStyle name="Normal 2 4 5 6 5 2" xfId="11081"/>
    <cellStyle name="Normal 2 4 5 6 5 2 2" xfId="11082"/>
    <cellStyle name="Normal 2 4 5 6 5 3" xfId="11083"/>
    <cellStyle name="Normal 2 4 5 6 6" xfId="11084"/>
    <cellStyle name="Normal 2 4 5 6 6 2" xfId="11085"/>
    <cellStyle name="Normal 2 4 5 6 6 2 2" xfId="11086"/>
    <cellStyle name="Normal 2 4 5 6 6 3" xfId="11087"/>
    <cellStyle name="Normal 2 4 5 6 7" xfId="11088"/>
    <cellStyle name="Normal 2 4 5 6 7 2" xfId="11089"/>
    <cellStyle name="Normal 2 4 5 6 7 2 2" xfId="11090"/>
    <cellStyle name="Normal 2 4 5 6 7 3" xfId="11091"/>
    <cellStyle name="Normal 2 4 5 6 8" xfId="11092"/>
    <cellStyle name="Normal 2 4 5 6 8 2" xfId="11093"/>
    <cellStyle name="Normal 2 4 5 6 8 2 2" xfId="11094"/>
    <cellStyle name="Normal 2 4 5 6 8 3" xfId="11095"/>
    <cellStyle name="Normal 2 4 5 6 9" xfId="11096"/>
    <cellStyle name="Normal 2 4 5 6 9 2" xfId="11097"/>
    <cellStyle name="Normal 2 4 5 6 9 2 2" xfId="11098"/>
    <cellStyle name="Normal 2 4 5 6 9 3" xfId="11099"/>
    <cellStyle name="Normal 2 4 5 7" xfId="11100"/>
    <cellStyle name="Normal 2 4 5 7 10" xfId="11101"/>
    <cellStyle name="Normal 2 4 5 7 10 2" xfId="11102"/>
    <cellStyle name="Normal 2 4 5 7 10 2 2" xfId="11103"/>
    <cellStyle name="Normal 2 4 5 7 10 3" xfId="11104"/>
    <cellStyle name="Normal 2 4 5 7 11" xfId="11105"/>
    <cellStyle name="Normal 2 4 5 7 11 2" xfId="11106"/>
    <cellStyle name="Normal 2 4 5 7 11 2 2" xfId="11107"/>
    <cellStyle name="Normal 2 4 5 7 11 3" xfId="11108"/>
    <cellStyle name="Normal 2 4 5 7 12" xfId="11109"/>
    <cellStyle name="Normal 2 4 5 7 12 2" xfId="11110"/>
    <cellStyle name="Normal 2 4 5 7 13" xfId="11111"/>
    <cellStyle name="Normal 2 4 5 7 2" xfId="11112"/>
    <cellStyle name="Normal 2 4 5 7 2 2" xfId="11113"/>
    <cellStyle name="Normal 2 4 5 7 2 2 2" xfId="11114"/>
    <cellStyle name="Normal 2 4 5 7 2 3" xfId="11115"/>
    <cellStyle name="Normal 2 4 5 7 3" xfId="11116"/>
    <cellStyle name="Normal 2 4 5 7 3 2" xfId="11117"/>
    <cellStyle name="Normal 2 4 5 7 3 2 2" xfId="11118"/>
    <cellStyle name="Normal 2 4 5 7 3 3" xfId="11119"/>
    <cellStyle name="Normal 2 4 5 7 4" xfId="11120"/>
    <cellStyle name="Normal 2 4 5 7 4 2" xfId="11121"/>
    <cellStyle name="Normal 2 4 5 7 4 2 2" xfId="11122"/>
    <cellStyle name="Normal 2 4 5 7 4 3" xfId="11123"/>
    <cellStyle name="Normal 2 4 5 7 5" xfId="11124"/>
    <cellStyle name="Normal 2 4 5 7 5 2" xfId="11125"/>
    <cellStyle name="Normal 2 4 5 7 5 2 2" xfId="11126"/>
    <cellStyle name="Normal 2 4 5 7 5 3" xfId="11127"/>
    <cellStyle name="Normal 2 4 5 7 6" xfId="11128"/>
    <cellStyle name="Normal 2 4 5 7 6 2" xfId="11129"/>
    <cellStyle name="Normal 2 4 5 7 6 2 2" xfId="11130"/>
    <cellStyle name="Normal 2 4 5 7 6 3" xfId="11131"/>
    <cellStyle name="Normal 2 4 5 7 7" xfId="11132"/>
    <cellStyle name="Normal 2 4 5 7 7 2" xfId="11133"/>
    <cellStyle name="Normal 2 4 5 7 7 2 2" xfId="11134"/>
    <cellStyle name="Normal 2 4 5 7 7 3" xfId="11135"/>
    <cellStyle name="Normal 2 4 5 7 8" xfId="11136"/>
    <cellStyle name="Normal 2 4 5 7 8 2" xfId="11137"/>
    <cellStyle name="Normal 2 4 5 7 8 2 2" xfId="11138"/>
    <cellStyle name="Normal 2 4 5 7 8 3" xfId="11139"/>
    <cellStyle name="Normal 2 4 5 7 9" xfId="11140"/>
    <cellStyle name="Normal 2 4 5 7 9 2" xfId="11141"/>
    <cellStyle name="Normal 2 4 5 7 9 2 2" xfId="11142"/>
    <cellStyle name="Normal 2 4 5 7 9 3" xfId="11143"/>
    <cellStyle name="Normal 2 4 5 8" xfId="11144"/>
    <cellStyle name="Normal 2 4 5 8 10" xfId="11145"/>
    <cellStyle name="Normal 2 4 5 8 10 2" xfId="11146"/>
    <cellStyle name="Normal 2 4 5 8 10 2 2" xfId="11147"/>
    <cellStyle name="Normal 2 4 5 8 10 3" xfId="11148"/>
    <cellStyle name="Normal 2 4 5 8 11" xfId="11149"/>
    <cellStyle name="Normal 2 4 5 8 11 2" xfId="11150"/>
    <cellStyle name="Normal 2 4 5 8 11 2 2" xfId="11151"/>
    <cellStyle name="Normal 2 4 5 8 11 3" xfId="11152"/>
    <cellStyle name="Normal 2 4 5 8 12" xfId="11153"/>
    <cellStyle name="Normal 2 4 5 8 12 2" xfId="11154"/>
    <cellStyle name="Normal 2 4 5 8 13" xfId="11155"/>
    <cellStyle name="Normal 2 4 5 8 2" xfId="11156"/>
    <cellStyle name="Normal 2 4 5 8 2 2" xfId="11157"/>
    <cellStyle name="Normal 2 4 5 8 2 2 2" xfId="11158"/>
    <cellStyle name="Normal 2 4 5 8 2 3" xfId="11159"/>
    <cellStyle name="Normal 2 4 5 8 3" xfId="11160"/>
    <cellStyle name="Normal 2 4 5 8 3 2" xfId="11161"/>
    <cellStyle name="Normal 2 4 5 8 3 2 2" xfId="11162"/>
    <cellStyle name="Normal 2 4 5 8 3 3" xfId="11163"/>
    <cellStyle name="Normal 2 4 5 8 4" xfId="11164"/>
    <cellStyle name="Normal 2 4 5 8 4 2" xfId="11165"/>
    <cellStyle name="Normal 2 4 5 8 4 2 2" xfId="11166"/>
    <cellStyle name="Normal 2 4 5 8 4 3" xfId="11167"/>
    <cellStyle name="Normal 2 4 5 8 5" xfId="11168"/>
    <cellStyle name="Normal 2 4 5 8 5 2" xfId="11169"/>
    <cellStyle name="Normal 2 4 5 8 5 2 2" xfId="11170"/>
    <cellStyle name="Normal 2 4 5 8 5 3" xfId="11171"/>
    <cellStyle name="Normal 2 4 5 8 6" xfId="11172"/>
    <cellStyle name="Normal 2 4 5 8 6 2" xfId="11173"/>
    <cellStyle name="Normal 2 4 5 8 6 2 2" xfId="11174"/>
    <cellStyle name="Normal 2 4 5 8 6 3" xfId="11175"/>
    <cellStyle name="Normal 2 4 5 8 7" xfId="11176"/>
    <cellStyle name="Normal 2 4 5 8 7 2" xfId="11177"/>
    <cellStyle name="Normal 2 4 5 8 7 2 2" xfId="11178"/>
    <cellStyle name="Normal 2 4 5 8 7 3" xfId="11179"/>
    <cellStyle name="Normal 2 4 5 8 8" xfId="11180"/>
    <cellStyle name="Normal 2 4 5 8 8 2" xfId="11181"/>
    <cellStyle name="Normal 2 4 5 8 8 2 2" xfId="11182"/>
    <cellStyle name="Normal 2 4 5 8 8 3" xfId="11183"/>
    <cellStyle name="Normal 2 4 5 8 9" xfId="11184"/>
    <cellStyle name="Normal 2 4 5 8 9 2" xfId="11185"/>
    <cellStyle name="Normal 2 4 5 8 9 2 2" xfId="11186"/>
    <cellStyle name="Normal 2 4 5 8 9 3" xfId="11187"/>
    <cellStyle name="Normal 2 4 5 9" xfId="11188"/>
    <cellStyle name="Normal 2 4 5 9 2" xfId="11189"/>
    <cellStyle name="Normal 2 4 5 9 2 2" xfId="11190"/>
    <cellStyle name="Normal 2 4 5 9 3" xfId="11191"/>
    <cellStyle name="Normal 2 4 6" xfId="11192"/>
    <cellStyle name="Normal 2 4 6 10" xfId="11193"/>
    <cellStyle name="Normal 2 4 6 10 2" xfId="11194"/>
    <cellStyle name="Normal 2 4 6 10 2 2" xfId="11195"/>
    <cellStyle name="Normal 2 4 6 10 3" xfId="11196"/>
    <cellStyle name="Normal 2 4 6 11" xfId="11197"/>
    <cellStyle name="Normal 2 4 6 11 2" xfId="11198"/>
    <cellStyle name="Normal 2 4 6 11 2 2" xfId="11199"/>
    <cellStyle name="Normal 2 4 6 11 3" xfId="11200"/>
    <cellStyle name="Normal 2 4 6 12" xfId="11201"/>
    <cellStyle name="Normal 2 4 6 12 2" xfId="11202"/>
    <cellStyle name="Normal 2 4 6 12 2 2" xfId="11203"/>
    <cellStyle name="Normal 2 4 6 12 3" xfId="11204"/>
    <cellStyle name="Normal 2 4 6 13" xfId="11205"/>
    <cellStyle name="Normal 2 4 6 13 2" xfId="11206"/>
    <cellStyle name="Normal 2 4 6 13 2 2" xfId="11207"/>
    <cellStyle name="Normal 2 4 6 13 3" xfId="11208"/>
    <cellStyle name="Normal 2 4 6 14" xfId="11209"/>
    <cellStyle name="Normal 2 4 6 14 2" xfId="11210"/>
    <cellStyle name="Normal 2 4 6 14 2 2" xfId="11211"/>
    <cellStyle name="Normal 2 4 6 14 3" xfId="11212"/>
    <cellStyle name="Normal 2 4 6 15" xfId="11213"/>
    <cellStyle name="Normal 2 4 6 15 2" xfId="11214"/>
    <cellStyle name="Normal 2 4 6 15 2 2" xfId="11215"/>
    <cellStyle name="Normal 2 4 6 15 3" xfId="11216"/>
    <cellStyle name="Normal 2 4 6 16" xfId="11217"/>
    <cellStyle name="Normal 2 4 6 16 2" xfId="11218"/>
    <cellStyle name="Normal 2 4 6 16 2 2" xfId="11219"/>
    <cellStyle name="Normal 2 4 6 16 3" xfId="11220"/>
    <cellStyle name="Normal 2 4 6 17" xfId="11221"/>
    <cellStyle name="Normal 2 4 6 17 2" xfId="11222"/>
    <cellStyle name="Normal 2 4 6 17 2 2" xfId="11223"/>
    <cellStyle name="Normal 2 4 6 17 3" xfId="11224"/>
    <cellStyle name="Normal 2 4 6 18" xfId="11225"/>
    <cellStyle name="Normal 2 4 6 18 2" xfId="11226"/>
    <cellStyle name="Normal 2 4 6 18 2 2" xfId="11227"/>
    <cellStyle name="Normal 2 4 6 18 3" xfId="11228"/>
    <cellStyle name="Normal 2 4 6 19" xfId="11229"/>
    <cellStyle name="Normal 2 4 6 2" xfId="11230"/>
    <cellStyle name="Normal 2 4 6 2 10" xfId="11231"/>
    <cellStyle name="Normal 2 4 6 2 10 2" xfId="11232"/>
    <cellStyle name="Normal 2 4 6 2 10 2 2" xfId="11233"/>
    <cellStyle name="Normal 2 4 6 2 10 3" xfId="11234"/>
    <cellStyle name="Normal 2 4 6 2 11" xfId="11235"/>
    <cellStyle name="Normal 2 4 6 2 11 2" xfId="11236"/>
    <cellStyle name="Normal 2 4 6 2 11 2 2" xfId="11237"/>
    <cellStyle name="Normal 2 4 6 2 11 3" xfId="11238"/>
    <cellStyle name="Normal 2 4 6 2 12" xfId="11239"/>
    <cellStyle name="Normal 2 4 6 2 13" xfId="11240"/>
    <cellStyle name="Normal 2 4 6 2 2" xfId="11241"/>
    <cellStyle name="Normal 2 4 6 2 2 2" xfId="11242"/>
    <cellStyle name="Normal 2 4 6 2 2 2 2" xfId="11243"/>
    <cellStyle name="Normal 2 4 6 2 2 3" xfId="11244"/>
    <cellStyle name="Normal 2 4 6 2 3" xfId="11245"/>
    <cellStyle name="Normal 2 4 6 2 3 2" xfId="11246"/>
    <cellStyle name="Normal 2 4 6 2 3 2 2" xfId="11247"/>
    <cellStyle name="Normal 2 4 6 2 3 3" xfId="11248"/>
    <cellStyle name="Normal 2 4 6 2 4" xfId="11249"/>
    <cellStyle name="Normal 2 4 6 2 4 2" xfId="11250"/>
    <cellStyle name="Normal 2 4 6 2 4 2 2" xfId="11251"/>
    <cellStyle name="Normal 2 4 6 2 4 3" xfId="11252"/>
    <cellStyle name="Normal 2 4 6 2 5" xfId="11253"/>
    <cellStyle name="Normal 2 4 6 2 5 2" xfId="11254"/>
    <cellStyle name="Normal 2 4 6 2 5 2 2" xfId="11255"/>
    <cellStyle name="Normal 2 4 6 2 5 3" xfId="11256"/>
    <cellStyle name="Normal 2 4 6 2 6" xfId="11257"/>
    <cellStyle name="Normal 2 4 6 2 6 2" xfId="11258"/>
    <cellStyle name="Normal 2 4 6 2 6 2 2" xfId="11259"/>
    <cellStyle name="Normal 2 4 6 2 6 3" xfId="11260"/>
    <cellStyle name="Normal 2 4 6 2 7" xfId="11261"/>
    <cellStyle name="Normal 2 4 6 2 7 2" xfId="11262"/>
    <cellStyle name="Normal 2 4 6 2 7 2 2" xfId="11263"/>
    <cellStyle name="Normal 2 4 6 2 7 3" xfId="11264"/>
    <cellStyle name="Normal 2 4 6 2 8" xfId="11265"/>
    <cellStyle name="Normal 2 4 6 2 8 2" xfId="11266"/>
    <cellStyle name="Normal 2 4 6 2 8 2 2" xfId="11267"/>
    <cellStyle name="Normal 2 4 6 2 8 3" xfId="11268"/>
    <cellStyle name="Normal 2 4 6 2 9" xfId="11269"/>
    <cellStyle name="Normal 2 4 6 2 9 2" xfId="11270"/>
    <cellStyle name="Normal 2 4 6 2 9 2 2" xfId="11271"/>
    <cellStyle name="Normal 2 4 6 2 9 3" xfId="11272"/>
    <cellStyle name="Normal 2 4 6 20" xfId="11273"/>
    <cellStyle name="Normal 2 4 6 3" xfId="11274"/>
    <cellStyle name="Normal 2 4 6 3 10" xfId="11275"/>
    <cellStyle name="Normal 2 4 6 3 10 2" xfId="11276"/>
    <cellStyle name="Normal 2 4 6 3 10 2 2" xfId="11277"/>
    <cellStyle name="Normal 2 4 6 3 10 3" xfId="11278"/>
    <cellStyle name="Normal 2 4 6 3 11" xfId="11279"/>
    <cellStyle name="Normal 2 4 6 3 11 2" xfId="11280"/>
    <cellStyle name="Normal 2 4 6 3 11 2 2" xfId="11281"/>
    <cellStyle name="Normal 2 4 6 3 11 3" xfId="11282"/>
    <cellStyle name="Normal 2 4 6 3 12" xfId="11283"/>
    <cellStyle name="Normal 2 4 6 3 12 2" xfId="11284"/>
    <cellStyle name="Normal 2 4 6 3 13" xfId="11285"/>
    <cellStyle name="Normal 2 4 6 3 2" xfId="11286"/>
    <cellStyle name="Normal 2 4 6 3 2 2" xfId="11287"/>
    <cellStyle name="Normal 2 4 6 3 2 2 2" xfId="11288"/>
    <cellStyle name="Normal 2 4 6 3 2 3" xfId="11289"/>
    <cellStyle name="Normal 2 4 6 3 3" xfId="11290"/>
    <cellStyle name="Normal 2 4 6 3 3 2" xfId="11291"/>
    <cellStyle name="Normal 2 4 6 3 3 2 2" xfId="11292"/>
    <cellStyle name="Normal 2 4 6 3 3 3" xfId="11293"/>
    <cellStyle name="Normal 2 4 6 3 4" xfId="11294"/>
    <cellStyle name="Normal 2 4 6 3 4 2" xfId="11295"/>
    <cellStyle name="Normal 2 4 6 3 4 2 2" xfId="11296"/>
    <cellStyle name="Normal 2 4 6 3 4 3" xfId="11297"/>
    <cellStyle name="Normal 2 4 6 3 5" xfId="11298"/>
    <cellStyle name="Normal 2 4 6 3 5 2" xfId="11299"/>
    <cellStyle name="Normal 2 4 6 3 5 2 2" xfId="11300"/>
    <cellStyle name="Normal 2 4 6 3 5 3" xfId="11301"/>
    <cellStyle name="Normal 2 4 6 3 6" xfId="11302"/>
    <cellStyle name="Normal 2 4 6 3 6 2" xfId="11303"/>
    <cellStyle name="Normal 2 4 6 3 6 2 2" xfId="11304"/>
    <cellStyle name="Normal 2 4 6 3 6 3" xfId="11305"/>
    <cellStyle name="Normal 2 4 6 3 7" xfId="11306"/>
    <cellStyle name="Normal 2 4 6 3 7 2" xfId="11307"/>
    <cellStyle name="Normal 2 4 6 3 7 2 2" xfId="11308"/>
    <cellStyle name="Normal 2 4 6 3 7 3" xfId="11309"/>
    <cellStyle name="Normal 2 4 6 3 8" xfId="11310"/>
    <cellStyle name="Normal 2 4 6 3 8 2" xfId="11311"/>
    <cellStyle name="Normal 2 4 6 3 8 2 2" xfId="11312"/>
    <cellStyle name="Normal 2 4 6 3 8 3" xfId="11313"/>
    <cellStyle name="Normal 2 4 6 3 9" xfId="11314"/>
    <cellStyle name="Normal 2 4 6 3 9 2" xfId="11315"/>
    <cellStyle name="Normal 2 4 6 3 9 2 2" xfId="11316"/>
    <cellStyle name="Normal 2 4 6 3 9 3" xfId="11317"/>
    <cellStyle name="Normal 2 4 6 4" xfId="11318"/>
    <cellStyle name="Normal 2 4 6 4 10" xfId="11319"/>
    <cellStyle name="Normal 2 4 6 4 10 2" xfId="11320"/>
    <cellStyle name="Normal 2 4 6 4 10 2 2" xfId="11321"/>
    <cellStyle name="Normal 2 4 6 4 10 3" xfId="11322"/>
    <cellStyle name="Normal 2 4 6 4 11" xfId="11323"/>
    <cellStyle name="Normal 2 4 6 4 11 2" xfId="11324"/>
    <cellStyle name="Normal 2 4 6 4 11 2 2" xfId="11325"/>
    <cellStyle name="Normal 2 4 6 4 11 3" xfId="11326"/>
    <cellStyle name="Normal 2 4 6 4 12" xfId="11327"/>
    <cellStyle name="Normal 2 4 6 4 12 2" xfId="11328"/>
    <cellStyle name="Normal 2 4 6 4 13" xfId="11329"/>
    <cellStyle name="Normal 2 4 6 4 2" xfId="11330"/>
    <cellStyle name="Normal 2 4 6 4 2 2" xfId="11331"/>
    <cellStyle name="Normal 2 4 6 4 2 2 2" xfId="11332"/>
    <cellStyle name="Normal 2 4 6 4 2 3" xfId="11333"/>
    <cellStyle name="Normal 2 4 6 4 3" xfId="11334"/>
    <cellStyle name="Normal 2 4 6 4 3 2" xfId="11335"/>
    <cellStyle name="Normal 2 4 6 4 3 2 2" xfId="11336"/>
    <cellStyle name="Normal 2 4 6 4 3 3" xfId="11337"/>
    <cellStyle name="Normal 2 4 6 4 4" xfId="11338"/>
    <cellStyle name="Normal 2 4 6 4 4 2" xfId="11339"/>
    <cellStyle name="Normal 2 4 6 4 4 2 2" xfId="11340"/>
    <cellStyle name="Normal 2 4 6 4 4 3" xfId="11341"/>
    <cellStyle name="Normal 2 4 6 4 5" xfId="11342"/>
    <cellStyle name="Normal 2 4 6 4 5 2" xfId="11343"/>
    <cellStyle name="Normal 2 4 6 4 5 2 2" xfId="11344"/>
    <cellStyle name="Normal 2 4 6 4 5 3" xfId="11345"/>
    <cellStyle name="Normal 2 4 6 4 6" xfId="11346"/>
    <cellStyle name="Normal 2 4 6 4 6 2" xfId="11347"/>
    <cellStyle name="Normal 2 4 6 4 6 2 2" xfId="11348"/>
    <cellStyle name="Normal 2 4 6 4 6 3" xfId="11349"/>
    <cellStyle name="Normal 2 4 6 4 7" xfId="11350"/>
    <cellStyle name="Normal 2 4 6 4 7 2" xfId="11351"/>
    <cellStyle name="Normal 2 4 6 4 7 2 2" xfId="11352"/>
    <cellStyle name="Normal 2 4 6 4 7 3" xfId="11353"/>
    <cellStyle name="Normal 2 4 6 4 8" xfId="11354"/>
    <cellStyle name="Normal 2 4 6 4 8 2" xfId="11355"/>
    <cellStyle name="Normal 2 4 6 4 8 2 2" xfId="11356"/>
    <cellStyle name="Normal 2 4 6 4 8 3" xfId="11357"/>
    <cellStyle name="Normal 2 4 6 4 9" xfId="11358"/>
    <cellStyle name="Normal 2 4 6 4 9 2" xfId="11359"/>
    <cellStyle name="Normal 2 4 6 4 9 2 2" xfId="11360"/>
    <cellStyle name="Normal 2 4 6 4 9 3" xfId="11361"/>
    <cellStyle name="Normal 2 4 6 5" xfId="11362"/>
    <cellStyle name="Normal 2 4 6 5 10" xfId="11363"/>
    <cellStyle name="Normal 2 4 6 5 10 2" xfId="11364"/>
    <cellStyle name="Normal 2 4 6 5 10 2 2" xfId="11365"/>
    <cellStyle name="Normal 2 4 6 5 10 3" xfId="11366"/>
    <cellStyle name="Normal 2 4 6 5 11" xfId="11367"/>
    <cellStyle name="Normal 2 4 6 5 11 2" xfId="11368"/>
    <cellStyle name="Normal 2 4 6 5 11 2 2" xfId="11369"/>
    <cellStyle name="Normal 2 4 6 5 11 3" xfId="11370"/>
    <cellStyle name="Normal 2 4 6 5 12" xfId="11371"/>
    <cellStyle name="Normal 2 4 6 5 12 2" xfId="11372"/>
    <cellStyle name="Normal 2 4 6 5 13" xfId="11373"/>
    <cellStyle name="Normal 2 4 6 5 2" xfId="11374"/>
    <cellStyle name="Normal 2 4 6 5 2 2" xfId="11375"/>
    <cellStyle name="Normal 2 4 6 5 2 2 2" xfId="11376"/>
    <cellStyle name="Normal 2 4 6 5 2 3" xfId="11377"/>
    <cellStyle name="Normal 2 4 6 5 3" xfId="11378"/>
    <cellStyle name="Normal 2 4 6 5 3 2" xfId="11379"/>
    <cellStyle name="Normal 2 4 6 5 3 2 2" xfId="11380"/>
    <cellStyle name="Normal 2 4 6 5 3 3" xfId="11381"/>
    <cellStyle name="Normal 2 4 6 5 4" xfId="11382"/>
    <cellStyle name="Normal 2 4 6 5 4 2" xfId="11383"/>
    <cellStyle name="Normal 2 4 6 5 4 2 2" xfId="11384"/>
    <cellStyle name="Normal 2 4 6 5 4 3" xfId="11385"/>
    <cellStyle name="Normal 2 4 6 5 5" xfId="11386"/>
    <cellStyle name="Normal 2 4 6 5 5 2" xfId="11387"/>
    <cellStyle name="Normal 2 4 6 5 5 2 2" xfId="11388"/>
    <cellStyle name="Normal 2 4 6 5 5 3" xfId="11389"/>
    <cellStyle name="Normal 2 4 6 5 6" xfId="11390"/>
    <cellStyle name="Normal 2 4 6 5 6 2" xfId="11391"/>
    <cellStyle name="Normal 2 4 6 5 6 2 2" xfId="11392"/>
    <cellStyle name="Normal 2 4 6 5 6 3" xfId="11393"/>
    <cellStyle name="Normal 2 4 6 5 7" xfId="11394"/>
    <cellStyle name="Normal 2 4 6 5 7 2" xfId="11395"/>
    <cellStyle name="Normal 2 4 6 5 7 2 2" xfId="11396"/>
    <cellStyle name="Normal 2 4 6 5 7 3" xfId="11397"/>
    <cellStyle name="Normal 2 4 6 5 8" xfId="11398"/>
    <cellStyle name="Normal 2 4 6 5 8 2" xfId="11399"/>
    <cellStyle name="Normal 2 4 6 5 8 2 2" xfId="11400"/>
    <cellStyle name="Normal 2 4 6 5 8 3" xfId="11401"/>
    <cellStyle name="Normal 2 4 6 5 9" xfId="11402"/>
    <cellStyle name="Normal 2 4 6 5 9 2" xfId="11403"/>
    <cellStyle name="Normal 2 4 6 5 9 2 2" xfId="11404"/>
    <cellStyle name="Normal 2 4 6 5 9 3" xfId="11405"/>
    <cellStyle name="Normal 2 4 6 6" xfId="11406"/>
    <cellStyle name="Normal 2 4 6 6 10" xfId="11407"/>
    <cellStyle name="Normal 2 4 6 6 10 2" xfId="11408"/>
    <cellStyle name="Normal 2 4 6 6 10 2 2" xfId="11409"/>
    <cellStyle name="Normal 2 4 6 6 10 3" xfId="11410"/>
    <cellStyle name="Normal 2 4 6 6 11" xfId="11411"/>
    <cellStyle name="Normal 2 4 6 6 11 2" xfId="11412"/>
    <cellStyle name="Normal 2 4 6 6 11 2 2" xfId="11413"/>
    <cellStyle name="Normal 2 4 6 6 11 3" xfId="11414"/>
    <cellStyle name="Normal 2 4 6 6 12" xfId="11415"/>
    <cellStyle name="Normal 2 4 6 6 12 2" xfId="11416"/>
    <cellStyle name="Normal 2 4 6 6 13" xfId="11417"/>
    <cellStyle name="Normal 2 4 6 6 2" xfId="11418"/>
    <cellStyle name="Normal 2 4 6 6 2 2" xfId="11419"/>
    <cellStyle name="Normal 2 4 6 6 2 2 2" xfId="11420"/>
    <cellStyle name="Normal 2 4 6 6 2 3" xfId="11421"/>
    <cellStyle name="Normal 2 4 6 6 3" xfId="11422"/>
    <cellStyle name="Normal 2 4 6 6 3 2" xfId="11423"/>
    <cellStyle name="Normal 2 4 6 6 3 2 2" xfId="11424"/>
    <cellStyle name="Normal 2 4 6 6 3 3" xfId="11425"/>
    <cellStyle name="Normal 2 4 6 6 4" xfId="11426"/>
    <cellStyle name="Normal 2 4 6 6 4 2" xfId="11427"/>
    <cellStyle name="Normal 2 4 6 6 4 2 2" xfId="11428"/>
    <cellStyle name="Normal 2 4 6 6 4 3" xfId="11429"/>
    <cellStyle name="Normal 2 4 6 6 5" xfId="11430"/>
    <cellStyle name="Normal 2 4 6 6 5 2" xfId="11431"/>
    <cellStyle name="Normal 2 4 6 6 5 2 2" xfId="11432"/>
    <cellStyle name="Normal 2 4 6 6 5 3" xfId="11433"/>
    <cellStyle name="Normal 2 4 6 6 6" xfId="11434"/>
    <cellStyle name="Normal 2 4 6 6 6 2" xfId="11435"/>
    <cellStyle name="Normal 2 4 6 6 6 2 2" xfId="11436"/>
    <cellStyle name="Normal 2 4 6 6 6 3" xfId="11437"/>
    <cellStyle name="Normal 2 4 6 6 7" xfId="11438"/>
    <cellStyle name="Normal 2 4 6 6 7 2" xfId="11439"/>
    <cellStyle name="Normal 2 4 6 6 7 2 2" xfId="11440"/>
    <cellStyle name="Normal 2 4 6 6 7 3" xfId="11441"/>
    <cellStyle name="Normal 2 4 6 6 8" xfId="11442"/>
    <cellStyle name="Normal 2 4 6 6 8 2" xfId="11443"/>
    <cellStyle name="Normal 2 4 6 6 8 2 2" xfId="11444"/>
    <cellStyle name="Normal 2 4 6 6 8 3" xfId="11445"/>
    <cellStyle name="Normal 2 4 6 6 9" xfId="11446"/>
    <cellStyle name="Normal 2 4 6 6 9 2" xfId="11447"/>
    <cellStyle name="Normal 2 4 6 6 9 2 2" xfId="11448"/>
    <cellStyle name="Normal 2 4 6 6 9 3" xfId="11449"/>
    <cellStyle name="Normal 2 4 6 7" xfId="11450"/>
    <cellStyle name="Normal 2 4 6 7 10" xfId="11451"/>
    <cellStyle name="Normal 2 4 6 7 10 2" xfId="11452"/>
    <cellStyle name="Normal 2 4 6 7 10 2 2" xfId="11453"/>
    <cellStyle name="Normal 2 4 6 7 10 3" xfId="11454"/>
    <cellStyle name="Normal 2 4 6 7 11" xfId="11455"/>
    <cellStyle name="Normal 2 4 6 7 11 2" xfId="11456"/>
    <cellStyle name="Normal 2 4 6 7 11 2 2" xfId="11457"/>
    <cellStyle name="Normal 2 4 6 7 11 3" xfId="11458"/>
    <cellStyle name="Normal 2 4 6 7 12" xfId="11459"/>
    <cellStyle name="Normal 2 4 6 7 12 2" xfId="11460"/>
    <cellStyle name="Normal 2 4 6 7 13" xfId="11461"/>
    <cellStyle name="Normal 2 4 6 7 2" xfId="11462"/>
    <cellStyle name="Normal 2 4 6 7 2 2" xfId="11463"/>
    <cellStyle name="Normal 2 4 6 7 2 2 2" xfId="11464"/>
    <cellStyle name="Normal 2 4 6 7 2 3" xfId="11465"/>
    <cellStyle name="Normal 2 4 6 7 3" xfId="11466"/>
    <cellStyle name="Normal 2 4 6 7 3 2" xfId="11467"/>
    <cellStyle name="Normal 2 4 6 7 3 2 2" xfId="11468"/>
    <cellStyle name="Normal 2 4 6 7 3 3" xfId="11469"/>
    <cellStyle name="Normal 2 4 6 7 4" xfId="11470"/>
    <cellStyle name="Normal 2 4 6 7 4 2" xfId="11471"/>
    <cellStyle name="Normal 2 4 6 7 4 2 2" xfId="11472"/>
    <cellStyle name="Normal 2 4 6 7 4 3" xfId="11473"/>
    <cellStyle name="Normal 2 4 6 7 5" xfId="11474"/>
    <cellStyle name="Normal 2 4 6 7 5 2" xfId="11475"/>
    <cellStyle name="Normal 2 4 6 7 5 2 2" xfId="11476"/>
    <cellStyle name="Normal 2 4 6 7 5 3" xfId="11477"/>
    <cellStyle name="Normal 2 4 6 7 6" xfId="11478"/>
    <cellStyle name="Normal 2 4 6 7 6 2" xfId="11479"/>
    <cellStyle name="Normal 2 4 6 7 6 2 2" xfId="11480"/>
    <cellStyle name="Normal 2 4 6 7 6 3" xfId="11481"/>
    <cellStyle name="Normal 2 4 6 7 7" xfId="11482"/>
    <cellStyle name="Normal 2 4 6 7 7 2" xfId="11483"/>
    <cellStyle name="Normal 2 4 6 7 7 2 2" xfId="11484"/>
    <cellStyle name="Normal 2 4 6 7 7 3" xfId="11485"/>
    <cellStyle name="Normal 2 4 6 7 8" xfId="11486"/>
    <cellStyle name="Normal 2 4 6 7 8 2" xfId="11487"/>
    <cellStyle name="Normal 2 4 6 7 8 2 2" xfId="11488"/>
    <cellStyle name="Normal 2 4 6 7 8 3" xfId="11489"/>
    <cellStyle name="Normal 2 4 6 7 9" xfId="11490"/>
    <cellStyle name="Normal 2 4 6 7 9 2" xfId="11491"/>
    <cellStyle name="Normal 2 4 6 7 9 2 2" xfId="11492"/>
    <cellStyle name="Normal 2 4 6 7 9 3" xfId="11493"/>
    <cellStyle name="Normal 2 4 6 8" xfId="11494"/>
    <cellStyle name="Normal 2 4 6 8 10" xfId="11495"/>
    <cellStyle name="Normal 2 4 6 8 10 2" xfId="11496"/>
    <cellStyle name="Normal 2 4 6 8 10 2 2" xfId="11497"/>
    <cellStyle name="Normal 2 4 6 8 10 3" xfId="11498"/>
    <cellStyle name="Normal 2 4 6 8 11" xfId="11499"/>
    <cellStyle name="Normal 2 4 6 8 11 2" xfId="11500"/>
    <cellStyle name="Normal 2 4 6 8 11 2 2" xfId="11501"/>
    <cellStyle name="Normal 2 4 6 8 11 3" xfId="11502"/>
    <cellStyle name="Normal 2 4 6 8 12" xfId="11503"/>
    <cellStyle name="Normal 2 4 6 8 12 2" xfId="11504"/>
    <cellStyle name="Normal 2 4 6 8 13" xfId="11505"/>
    <cellStyle name="Normal 2 4 6 8 2" xfId="11506"/>
    <cellStyle name="Normal 2 4 6 8 2 2" xfId="11507"/>
    <cellStyle name="Normal 2 4 6 8 2 2 2" xfId="11508"/>
    <cellStyle name="Normal 2 4 6 8 2 3" xfId="11509"/>
    <cellStyle name="Normal 2 4 6 8 3" xfId="11510"/>
    <cellStyle name="Normal 2 4 6 8 3 2" xfId="11511"/>
    <cellStyle name="Normal 2 4 6 8 3 2 2" xfId="11512"/>
    <cellStyle name="Normal 2 4 6 8 3 3" xfId="11513"/>
    <cellStyle name="Normal 2 4 6 8 4" xfId="11514"/>
    <cellStyle name="Normal 2 4 6 8 4 2" xfId="11515"/>
    <cellStyle name="Normal 2 4 6 8 4 2 2" xfId="11516"/>
    <cellStyle name="Normal 2 4 6 8 4 3" xfId="11517"/>
    <cellStyle name="Normal 2 4 6 8 5" xfId="11518"/>
    <cellStyle name="Normal 2 4 6 8 5 2" xfId="11519"/>
    <cellStyle name="Normal 2 4 6 8 5 2 2" xfId="11520"/>
    <cellStyle name="Normal 2 4 6 8 5 3" xfId="11521"/>
    <cellStyle name="Normal 2 4 6 8 6" xfId="11522"/>
    <cellStyle name="Normal 2 4 6 8 6 2" xfId="11523"/>
    <cellStyle name="Normal 2 4 6 8 6 2 2" xfId="11524"/>
    <cellStyle name="Normal 2 4 6 8 6 3" xfId="11525"/>
    <cellStyle name="Normal 2 4 6 8 7" xfId="11526"/>
    <cellStyle name="Normal 2 4 6 8 7 2" xfId="11527"/>
    <cellStyle name="Normal 2 4 6 8 7 2 2" xfId="11528"/>
    <cellStyle name="Normal 2 4 6 8 7 3" xfId="11529"/>
    <cellStyle name="Normal 2 4 6 8 8" xfId="11530"/>
    <cellStyle name="Normal 2 4 6 8 8 2" xfId="11531"/>
    <cellStyle name="Normal 2 4 6 8 8 2 2" xfId="11532"/>
    <cellStyle name="Normal 2 4 6 8 8 3" xfId="11533"/>
    <cellStyle name="Normal 2 4 6 8 9" xfId="11534"/>
    <cellStyle name="Normal 2 4 6 8 9 2" xfId="11535"/>
    <cellStyle name="Normal 2 4 6 8 9 2 2" xfId="11536"/>
    <cellStyle name="Normal 2 4 6 8 9 3" xfId="11537"/>
    <cellStyle name="Normal 2 4 6 9" xfId="11538"/>
    <cellStyle name="Normal 2 4 6 9 2" xfId="11539"/>
    <cellStyle name="Normal 2 4 6 9 2 2" xfId="11540"/>
    <cellStyle name="Normal 2 4 6 9 3" xfId="11541"/>
    <cellStyle name="Normal 2 4 7" xfId="11542"/>
    <cellStyle name="Normal 2 4 7 10" xfId="11543"/>
    <cellStyle name="Normal 2 4 7 10 2" xfId="11544"/>
    <cellStyle name="Normal 2 4 7 10 2 2" xfId="11545"/>
    <cellStyle name="Normal 2 4 7 10 3" xfId="11546"/>
    <cellStyle name="Normal 2 4 7 11" xfId="11547"/>
    <cellStyle name="Normal 2 4 7 11 2" xfId="11548"/>
    <cellStyle name="Normal 2 4 7 11 2 2" xfId="11549"/>
    <cellStyle name="Normal 2 4 7 11 3" xfId="11550"/>
    <cellStyle name="Normal 2 4 7 12" xfId="11551"/>
    <cellStyle name="Normal 2 4 7 12 2" xfId="11552"/>
    <cellStyle name="Normal 2 4 7 12 2 2" xfId="11553"/>
    <cellStyle name="Normal 2 4 7 12 3" xfId="11554"/>
    <cellStyle name="Normal 2 4 7 13" xfId="11555"/>
    <cellStyle name="Normal 2 4 7 13 2" xfId="11556"/>
    <cellStyle name="Normal 2 4 7 13 2 2" xfId="11557"/>
    <cellStyle name="Normal 2 4 7 13 3" xfId="11558"/>
    <cellStyle name="Normal 2 4 7 14" xfId="11559"/>
    <cellStyle name="Normal 2 4 7 14 2" xfId="11560"/>
    <cellStyle name="Normal 2 4 7 14 2 2" xfId="11561"/>
    <cellStyle name="Normal 2 4 7 14 3" xfId="11562"/>
    <cellStyle name="Normal 2 4 7 15" xfId="11563"/>
    <cellStyle name="Normal 2 4 7 15 2" xfId="11564"/>
    <cellStyle name="Normal 2 4 7 15 2 2" xfId="11565"/>
    <cellStyle name="Normal 2 4 7 15 3" xfId="11566"/>
    <cellStyle name="Normal 2 4 7 16" xfId="11567"/>
    <cellStyle name="Normal 2 4 7 16 2" xfId="11568"/>
    <cellStyle name="Normal 2 4 7 16 2 2" xfId="11569"/>
    <cellStyle name="Normal 2 4 7 16 3" xfId="11570"/>
    <cellStyle name="Normal 2 4 7 17" xfId="11571"/>
    <cellStyle name="Normal 2 4 7 17 2" xfId="11572"/>
    <cellStyle name="Normal 2 4 7 17 2 2" xfId="11573"/>
    <cellStyle name="Normal 2 4 7 17 3" xfId="11574"/>
    <cellStyle name="Normal 2 4 7 18" xfId="11575"/>
    <cellStyle name="Normal 2 4 7 18 2" xfId="11576"/>
    <cellStyle name="Normal 2 4 7 18 2 2" xfId="11577"/>
    <cellStyle name="Normal 2 4 7 18 3" xfId="11578"/>
    <cellStyle name="Normal 2 4 7 19" xfId="11579"/>
    <cellStyle name="Normal 2 4 7 2" xfId="11580"/>
    <cellStyle name="Normal 2 4 7 2 10" xfId="11581"/>
    <cellStyle name="Normal 2 4 7 2 10 2" xfId="11582"/>
    <cellStyle name="Normal 2 4 7 2 10 2 2" xfId="11583"/>
    <cellStyle name="Normal 2 4 7 2 10 3" xfId="11584"/>
    <cellStyle name="Normal 2 4 7 2 11" xfId="11585"/>
    <cellStyle name="Normal 2 4 7 2 11 2" xfId="11586"/>
    <cellStyle name="Normal 2 4 7 2 11 2 2" xfId="11587"/>
    <cellStyle name="Normal 2 4 7 2 11 3" xfId="11588"/>
    <cellStyle name="Normal 2 4 7 2 12" xfId="11589"/>
    <cellStyle name="Normal 2 4 7 2 13" xfId="11590"/>
    <cellStyle name="Normal 2 4 7 2 2" xfId="11591"/>
    <cellStyle name="Normal 2 4 7 2 2 2" xfId="11592"/>
    <cellStyle name="Normal 2 4 7 2 2 2 2" xfId="11593"/>
    <cellStyle name="Normal 2 4 7 2 2 3" xfId="11594"/>
    <cellStyle name="Normal 2 4 7 2 3" xfId="11595"/>
    <cellStyle name="Normal 2 4 7 2 3 2" xfId="11596"/>
    <cellStyle name="Normal 2 4 7 2 3 2 2" xfId="11597"/>
    <cellStyle name="Normal 2 4 7 2 3 3" xfId="11598"/>
    <cellStyle name="Normal 2 4 7 2 4" xfId="11599"/>
    <cellStyle name="Normal 2 4 7 2 4 2" xfId="11600"/>
    <cellStyle name="Normal 2 4 7 2 4 2 2" xfId="11601"/>
    <cellStyle name="Normal 2 4 7 2 4 3" xfId="11602"/>
    <cellStyle name="Normal 2 4 7 2 5" xfId="11603"/>
    <cellStyle name="Normal 2 4 7 2 5 2" xfId="11604"/>
    <cellStyle name="Normal 2 4 7 2 5 2 2" xfId="11605"/>
    <cellStyle name="Normal 2 4 7 2 5 3" xfId="11606"/>
    <cellStyle name="Normal 2 4 7 2 6" xfId="11607"/>
    <cellStyle name="Normal 2 4 7 2 6 2" xfId="11608"/>
    <cellStyle name="Normal 2 4 7 2 6 2 2" xfId="11609"/>
    <cellStyle name="Normal 2 4 7 2 6 3" xfId="11610"/>
    <cellStyle name="Normal 2 4 7 2 7" xfId="11611"/>
    <cellStyle name="Normal 2 4 7 2 7 2" xfId="11612"/>
    <cellStyle name="Normal 2 4 7 2 7 2 2" xfId="11613"/>
    <cellStyle name="Normal 2 4 7 2 7 3" xfId="11614"/>
    <cellStyle name="Normal 2 4 7 2 8" xfId="11615"/>
    <cellStyle name="Normal 2 4 7 2 8 2" xfId="11616"/>
    <cellStyle name="Normal 2 4 7 2 8 2 2" xfId="11617"/>
    <cellStyle name="Normal 2 4 7 2 8 3" xfId="11618"/>
    <cellStyle name="Normal 2 4 7 2 9" xfId="11619"/>
    <cellStyle name="Normal 2 4 7 2 9 2" xfId="11620"/>
    <cellStyle name="Normal 2 4 7 2 9 2 2" xfId="11621"/>
    <cellStyle name="Normal 2 4 7 2 9 3" xfId="11622"/>
    <cellStyle name="Normal 2 4 7 20" xfId="11623"/>
    <cellStyle name="Normal 2 4 7 3" xfId="11624"/>
    <cellStyle name="Normal 2 4 7 3 10" xfId="11625"/>
    <cellStyle name="Normal 2 4 7 3 10 2" xfId="11626"/>
    <cellStyle name="Normal 2 4 7 3 10 2 2" xfId="11627"/>
    <cellStyle name="Normal 2 4 7 3 10 3" xfId="11628"/>
    <cellStyle name="Normal 2 4 7 3 11" xfId="11629"/>
    <cellStyle name="Normal 2 4 7 3 11 2" xfId="11630"/>
    <cellStyle name="Normal 2 4 7 3 11 2 2" xfId="11631"/>
    <cellStyle name="Normal 2 4 7 3 11 3" xfId="11632"/>
    <cellStyle name="Normal 2 4 7 3 12" xfId="11633"/>
    <cellStyle name="Normal 2 4 7 3 12 2" xfId="11634"/>
    <cellStyle name="Normal 2 4 7 3 13" xfId="11635"/>
    <cellStyle name="Normal 2 4 7 3 2" xfId="11636"/>
    <cellStyle name="Normal 2 4 7 3 2 2" xfId="11637"/>
    <cellStyle name="Normal 2 4 7 3 2 2 2" xfId="11638"/>
    <cellStyle name="Normal 2 4 7 3 2 3" xfId="11639"/>
    <cellStyle name="Normal 2 4 7 3 3" xfId="11640"/>
    <cellStyle name="Normal 2 4 7 3 3 2" xfId="11641"/>
    <cellStyle name="Normal 2 4 7 3 3 2 2" xfId="11642"/>
    <cellStyle name="Normal 2 4 7 3 3 3" xfId="11643"/>
    <cellStyle name="Normal 2 4 7 3 4" xfId="11644"/>
    <cellStyle name="Normal 2 4 7 3 4 2" xfId="11645"/>
    <cellStyle name="Normal 2 4 7 3 4 2 2" xfId="11646"/>
    <cellStyle name="Normal 2 4 7 3 4 3" xfId="11647"/>
    <cellStyle name="Normal 2 4 7 3 5" xfId="11648"/>
    <cellStyle name="Normal 2 4 7 3 5 2" xfId="11649"/>
    <cellStyle name="Normal 2 4 7 3 5 2 2" xfId="11650"/>
    <cellStyle name="Normal 2 4 7 3 5 3" xfId="11651"/>
    <cellStyle name="Normal 2 4 7 3 6" xfId="11652"/>
    <cellStyle name="Normal 2 4 7 3 6 2" xfId="11653"/>
    <cellStyle name="Normal 2 4 7 3 6 2 2" xfId="11654"/>
    <cellStyle name="Normal 2 4 7 3 6 3" xfId="11655"/>
    <cellStyle name="Normal 2 4 7 3 7" xfId="11656"/>
    <cellStyle name="Normal 2 4 7 3 7 2" xfId="11657"/>
    <cellStyle name="Normal 2 4 7 3 7 2 2" xfId="11658"/>
    <cellStyle name="Normal 2 4 7 3 7 3" xfId="11659"/>
    <cellStyle name="Normal 2 4 7 3 8" xfId="11660"/>
    <cellStyle name="Normal 2 4 7 3 8 2" xfId="11661"/>
    <cellStyle name="Normal 2 4 7 3 8 2 2" xfId="11662"/>
    <cellStyle name="Normal 2 4 7 3 8 3" xfId="11663"/>
    <cellStyle name="Normal 2 4 7 3 9" xfId="11664"/>
    <cellStyle name="Normal 2 4 7 3 9 2" xfId="11665"/>
    <cellStyle name="Normal 2 4 7 3 9 2 2" xfId="11666"/>
    <cellStyle name="Normal 2 4 7 3 9 3" xfId="11667"/>
    <cellStyle name="Normal 2 4 7 4" xfId="11668"/>
    <cellStyle name="Normal 2 4 7 4 10" xfId="11669"/>
    <cellStyle name="Normal 2 4 7 4 10 2" xfId="11670"/>
    <cellStyle name="Normal 2 4 7 4 10 2 2" xfId="11671"/>
    <cellStyle name="Normal 2 4 7 4 10 3" xfId="11672"/>
    <cellStyle name="Normal 2 4 7 4 11" xfId="11673"/>
    <cellStyle name="Normal 2 4 7 4 11 2" xfId="11674"/>
    <cellStyle name="Normal 2 4 7 4 11 2 2" xfId="11675"/>
    <cellStyle name="Normal 2 4 7 4 11 3" xfId="11676"/>
    <cellStyle name="Normal 2 4 7 4 12" xfId="11677"/>
    <cellStyle name="Normal 2 4 7 4 12 2" xfId="11678"/>
    <cellStyle name="Normal 2 4 7 4 13" xfId="11679"/>
    <cellStyle name="Normal 2 4 7 4 2" xfId="11680"/>
    <cellStyle name="Normal 2 4 7 4 2 2" xfId="11681"/>
    <cellStyle name="Normal 2 4 7 4 2 2 2" xfId="11682"/>
    <cellStyle name="Normal 2 4 7 4 2 3" xfId="11683"/>
    <cellStyle name="Normal 2 4 7 4 3" xfId="11684"/>
    <cellStyle name="Normal 2 4 7 4 3 2" xfId="11685"/>
    <cellStyle name="Normal 2 4 7 4 3 2 2" xfId="11686"/>
    <cellStyle name="Normal 2 4 7 4 3 3" xfId="11687"/>
    <cellStyle name="Normal 2 4 7 4 4" xfId="11688"/>
    <cellStyle name="Normal 2 4 7 4 4 2" xfId="11689"/>
    <cellStyle name="Normal 2 4 7 4 4 2 2" xfId="11690"/>
    <cellStyle name="Normal 2 4 7 4 4 3" xfId="11691"/>
    <cellStyle name="Normal 2 4 7 4 5" xfId="11692"/>
    <cellStyle name="Normal 2 4 7 4 5 2" xfId="11693"/>
    <cellStyle name="Normal 2 4 7 4 5 2 2" xfId="11694"/>
    <cellStyle name="Normal 2 4 7 4 5 3" xfId="11695"/>
    <cellStyle name="Normal 2 4 7 4 6" xfId="11696"/>
    <cellStyle name="Normal 2 4 7 4 6 2" xfId="11697"/>
    <cellStyle name="Normal 2 4 7 4 6 2 2" xfId="11698"/>
    <cellStyle name="Normal 2 4 7 4 6 3" xfId="11699"/>
    <cellStyle name="Normal 2 4 7 4 7" xfId="11700"/>
    <cellStyle name="Normal 2 4 7 4 7 2" xfId="11701"/>
    <cellStyle name="Normal 2 4 7 4 7 2 2" xfId="11702"/>
    <cellStyle name="Normal 2 4 7 4 7 3" xfId="11703"/>
    <cellStyle name="Normal 2 4 7 4 8" xfId="11704"/>
    <cellStyle name="Normal 2 4 7 4 8 2" xfId="11705"/>
    <cellStyle name="Normal 2 4 7 4 8 2 2" xfId="11706"/>
    <cellStyle name="Normal 2 4 7 4 8 3" xfId="11707"/>
    <cellStyle name="Normal 2 4 7 4 9" xfId="11708"/>
    <cellStyle name="Normal 2 4 7 4 9 2" xfId="11709"/>
    <cellStyle name="Normal 2 4 7 4 9 2 2" xfId="11710"/>
    <cellStyle name="Normal 2 4 7 4 9 3" xfId="11711"/>
    <cellStyle name="Normal 2 4 7 5" xfId="11712"/>
    <cellStyle name="Normal 2 4 7 5 10" xfId="11713"/>
    <cellStyle name="Normal 2 4 7 5 10 2" xfId="11714"/>
    <cellStyle name="Normal 2 4 7 5 10 2 2" xfId="11715"/>
    <cellStyle name="Normal 2 4 7 5 10 3" xfId="11716"/>
    <cellStyle name="Normal 2 4 7 5 11" xfId="11717"/>
    <cellStyle name="Normal 2 4 7 5 11 2" xfId="11718"/>
    <cellStyle name="Normal 2 4 7 5 11 2 2" xfId="11719"/>
    <cellStyle name="Normal 2 4 7 5 11 3" xfId="11720"/>
    <cellStyle name="Normal 2 4 7 5 12" xfId="11721"/>
    <cellStyle name="Normal 2 4 7 5 12 2" xfId="11722"/>
    <cellStyle name="Normal 2 4 7 5 13" xfId="11723"/>
    <cellStyle name="Normal 2 4 7 5 2" xfId="11724"/>
    <cellStyle name="Normal 2 4 7 5 2 2" xfId="11725"/>
    <cellStyle name="Normal 2 4 7 5 2 2 2" xfId="11726"/>
    <cellStyle name="Normal 2 4 7 5 2 3" xfId="11727"/>
    <cellStyle name="Normal 2 4 7 5 3" xfId="11728"/>
    <cellStyle name="Normal 2 4 7 5 3 2" xfId="11729"/>
    <cellStyle name="Normal 2 4 7 5 3 2 2" xfId="11730"/>
    <cellStyle name="Normal 2 4 7 5 3 3" xfId="11731"/>
    <cellStyle name="Normal 2 4 7 5 4" xfId="11732"/>
    <cellStyle name="Normal 2 4 7 5 4 2" xfId="11733"/>
    <cellStyle name="Normal 2 4 7 5 4 2 2" xfId="11734"/>
    <cellStyle name="Normal 2 4 7 5 4 3" xfId="11735"/>
    <cellStyle name="Normal 2 4 7 5 5" xfId="11736"/>
    <cellStyle name="Normal 2 4 7 5 5 2" xfId="11737"/>
    <cellStyle name="Normal 2 4 7 5 5 2 2" xfId="11738"/>
    <cellStyle name="Normal 2 4 7 5 5 3" xfId="11739"/>
    <cellStyle name="Normal 2 4 7 5 6" xfId="11740"/>
    <cellStyle name="Normal 2 4 7 5 6 2" xfId="11741"/>
    <cellStyle name="Normal 2 4 7 5 6 2 2" xfId="11742"/>
    <cellStyle name="Normal 2 4 7 5 6 3" xfId="11743"/>
    <cellStyle name="Normal 2 4 7 5 7" xfId="11744"/>
    <cellStyle name="Normal 2 4 7 5 7 2" xfId="11745"/>
    <cellStyle name="Normal 2 4 7 5 7 2 2" xfId="11746"/>
    <cellStyle name="Normal 2 4 7 5 7 3" xfId="11747"/>
    <cellStyle name="Normal 2 4 7 5 8" xfId="11748"/>
    <cellStyle name="Normal 2 4 7 5 8 2" xfId="11749"/>
    <cellStyle name="Normal 2 4 7 5 8 2 2" xfId="11750"/>
    <cellStyle name="Normal 2 4 7 5 8 3" xfId="11751"/>
    <cellStyle name="Normal 2 4 7 5 9" xfId="11752"/>
    <cellStyle name="Normal 2 4 7 5 9 2" xfId="11753"/>
    <cellStyle name="Normal 2 4 7 5 9 2 2" xfId="11754"/>
    <cellStyle name="Normal 2 4 7 5 9 3" xfId="11755"/>
    <cellStyle name="Normal 2 4 7 6" xfId="11756"/>
    <cellStyle name="Normal 2 4 7 6 10" xfId="11757"/>
    <cellStyle name="Normal 2 4 7 6 10 2" xfId="11758"/>
    <cellStyle name="Normal 2 4 7 6 10 2 2" xfId="11759"/>
    <cellStyle name="Normal 2 4 7 6 10 3" xfId="11760"/>
    <cellStyle name="Normal 2 4 7 6 11" xfId="11761"/>
    <cellStyle name="Normal 2 4 7 6 11 2" xfId="11762"/>
    <cellStyle name="Normal 2 4 7 6 11 2 2" xfId="11763"/>
    <cellStyle name="Normal 2 4 7 6 11 3" xfId="11764"/>
    <cellStyle name="Normal 2 4 7 6 12" xfId="11765"/>
    <cellStyle name="Normal 2 4 7 6 12 2" xfId="11766"/>
    <cellStyle name="Normal 2 4 7 6 13" xfId="11767"/>
    <cellStyle name="Normal 2 4 7 6 2" xfId="11768"/>
    <cellStyle name="Normal 2 4 7 6 2 2" xfId="11769"/>
    <cellStyle name="Normal 2 4 7 6 2 2 2" xfId="11770"/>
    <cellStyle name="Normal 2 4 7 6 2 3" xfId="11771"/>
    <cellStyle name="Normal 2 4 7 6 3" xfId="11772"/>
    <cellStyle name="Normal 2 4 7 6 3 2" xfId="11773"/>
    <cellStyle name="Normal 2 4 7 6 3 2 2" xfId="11774"/>
    <cellStyle name="Normal 2 4 7 6 3 3" xfId="11775"/>
    <cellStyle name="Normal 2 4 7 6 4" xfId="11776"/>
    <cellStyle name="Normal 2 4 7 6 4 2" xfId="11777"/>
    <cellStyle name="Normal 2 4 7 6 4 2 2" xfId="11778"/>
    <cellStyle name="Normal 2 4 7 6 4 3" xfId="11779"/>
    <cellStyle name="Normal 2 4 7 6 5" xfId="11780"/>
    <cellStyle name="Normal 2 4 7 6 5 2" xfId="11781"/>
    <cellStyle name="Normal 2 4 7 6 5 2 2" xfId="11782"/>
    <cellStyle name="Normal 2 4 7 6 5 3" xfId="11783"/>
    <cellStyle name="Normal 2 4 7 6 6" xfId="11784"/>
    <cellStyle name="Normal 2 4 7 6 6 2" xfId="11785"/>
    <cellStyle name="Normal 2 4 7 6 6 2 2" xfId="11786"/>
    <cellStyle name="Normal 2 4 7 6 6 3" xfId="11787"/>
    <cellStyle name="Normal 2 4 7 6 7" xfId="11788"/>
    <cellStyle name="Normal 2 4 7 6 7 2" xfId="11789"/>
    <cellStyle name="Normal 2 4 7 6 7 2 2" xfId="11790"/>
    <cellStyle name="Normal 2 4 7 6 7 3" xfId="11791"/>
    <cellStyle name="Normal 2 4 7 6 8" xfId="11792"/>
    <cellStyle name="Normal 2 4 7 6 8 2" xfId="11793"/>
    <cellStyle name="Normal 2 4 7 6 8 2 2" xfId="11794"/>
    <cellStyle name="Normal 2 4 7 6 8 3" xfId="11795"/>
    <cellStyle name="Normal 2 4 7 6 9" xfId="11796"/>
    <cellStyle name="Normal 2 4 7 6 9 2" xfId="11797"/>
    <cellStyle name="Normal 2 4 7 6 9 2 2" xfId="11798"/>
    <cellStyle name="Normal 2 4 7 6 9 3" xfId="11799"/>
    <cellStyle name="Normal 2 4 7 7" xfId="11800"/>
    <cellStyle name="Normal 2 4 7 7 10" xfId="11801"/>
    <cellStyle name="Normal 2 4 7 7 10 2" xfId="11802"/>
    <cellStyle name="Normal 2 4 7 7 10 2 2" xfId="11803"/>
    <cellStyle name="Normal 2 4 7 7 10 3" xfId="11804"/>
    <cellStyle name="Normal 2 4 7 7 11" xfId="11805"/>
    <cellStyle name="Normal 2 4 7 7 11 2" xfId="11806"/>
    <cellStyle name="Normal 2 4 7 7 11 2 2" xfId="11807"/>
    <cellStyle name="Normal 2 4 7 7 11 3" xfId="11808"/>
    <cellStyle name="Normal 2 4 7 7 12" xfId="11809"/>
    <cellStyle name="Normal 2 4 7 7 12 2" xfId="11810"/>
    <cellStyle name="Normal 2 4 7 7 13" xfId="11811"/>
    <cellStyle name="Normal 2 4 7 7 2" xfId="11812"/>
    <cellStyle name="Normal 2 4 7 7 2 2" xfId="11813"/>
    <cellStyle name="Normal 2 4 7 7 2 2 2" xfId="11814"/>
    <cellStyle name="Normal 2 4 7 7 2 3" xfId="11815"/>
    <cellStyle name="Normal 2 4 7 7 3" xfId="11816"/>
    <cellStyle name="Normal 2 4 7 7 3 2" xfId="11817"/>
    <cellStyle name="Normal 2 4 7 7 3 2 2" xfId="11818"/>
    <cellStyle name="Normal 2 4 7 7 3 3" xfId="11819"/>
    <cellStyle name="Normal 2 4 7 7 4" xfId="11820"/>
    <cellStyle name="Normal 2 4 7 7 4 2" xfId="11821"/>
    <cellStyle name="Normal 2 4 7 7 4 2 2" xfId="11822"/>
    <cellStyle name="Normal 2 4 7 7 4 3" xfId="11823"/>
    <cellStyle name="Normal 2 4 7 7 5" xfId="11824"/>
    <cellStyle name="Normal 2 4 7 7 5 2" xfId="11825"/>
    <cellStyle name="Normal 2 4 7 7 5 2 2" xfId="11826"/>
    <cellStyle name="Normal 2 4 7 7 5 3" xfId="11827"/>
    <cellStyle name="Normal 2 4 7 7 6" xfId="11828"/>
    <cellStyle name="Normal 2 4 7 7 6 2" xfId="11829"/>
    <cellStyle name="Normal 2 4 7 7 6 2 2" xfId="11830"/>
    <cellStyle name="Normal 2 4 7 7 6 3" xfId="11831"/>
    <cellStyle name="Normal 2 4 7 7 7" xfId="11832"/>
    <cellStyle name="Normal 2 4 7 7 7 2" xfId="11833"/>
    <cellStyle name="Normal 2 4 7 7 7 2 2" xfId="11834"/>
    <cellStyle name="Normal 2 4 7 7 7 3" xfId="11835"/>
    <cellStyle name="Normal 2 4 7 7 8" xfId="11836"/>
    <cellStyle name="Normal 2 4 7 7 8 2" xfId="11837"/>
    <cellStyle name="Normal 2 4 7 7 8 2 2" xfId="11838"/>
    <cellStyle name="Normal 2 4 7 7 8 3" xfId="11839"/>
    <cellStyle name="Normal 2 4 7 7 9" xfId="11840"/>
    <cellStyle name="Normal 2 4 7 7 9 2" xfId="11841"/>
    <cellStyle name="Normal 2 4 7 7 9 2 2" xfId="11842"/>
    <cellStyle name="Normal 2 4 7 7 9 3" xfId="11843"/>
    <cellStyle name="Normal 2 4 7 8" xfId="11844"/>
    <cellStyle name="Normal 2 4 7 8 10" xfId="11845"/>
    <cellStyle name="Normal 2 4 7 8 10 2" xfId="11846"/>
    <cellStyle name="Normal 2 4 7 8 10 2 2" xfId="11847"/>
    <cellStyle name="Normal 2 4 7 8 10 3" xfId="11848"/>
    <cellStyle name="Normal 2 4 7 8 11" xfId="11849"/>
    <cellStyle name="Normal 2 4 7 8 11 2" xfId="11850"/>
    <cellStyle name="Normal 2 4 7 8 11 2 2" xfId="11851"/>
    <cellStyle name="Normal 2 4 7 8 11 3" xfId="11852"/>
    <cellStyle name="Normal 2 4 7 8 12" xfId="11853"/>
    <cellStyle name="Normal 2 4 7 8 12 2" xfId="11854"/>
    <cellStyle name="Normal 2 4 7 8 13" xfId="11855"/>
    <cellStyle name="Normal 2 4 7 8 2" xfId="11856"/>
    <cellStyle name="Normal 2 4 7 8 2 2" xfId="11857"/>
    <cellStyle name="Normal 2 4 7 8 2 2 2" xfId="11858"/>
    <cellStyle name="Normal 2 4 7 8 2 3" xfId="11859"/>
    <cellStyle name="Normal 2 4 7 8 3" xfId="11860"/>
    <cellStyle name="Normal 2 4 7 8 3 2" xfId="11861"/>
    <cellStyle name="Normal 2 4 7 8 3 2 2" xfId="11862"/>
    <cellStyle name="Normal 2 4 7 8 3 3" xfId="11863"/>
    <cellStyle name="Normal 2 4 7 8 4" xfId="11864"/>
    <cellStyle name="Normal 2 4 7 8 4 2" xfId="11865"/>
    <cellStyle name="Normal 2 4 7 8 4 2 2" xfId="11866"/>
    <cellStyle name="Normal 2 4 7 8 4 3" xfId="11867"/>
    <cellStyle name="Normal 2 4 7 8 5" xfId="11868"/>
    <cellStyle name="Normal 2 4 7 8 5 2" xfId="11869"/>
    <cellStyle name="Normal 2 4 7 8 5 2 2" xfId="11870"/>
    <cellStyle name="Normal 2 4 7 8 5 3" xfId="11871"/>
    <cellStyle name="Normal 2 4 7 8 6" xfId="11872"/>
    <cellStyle name="Normal 2 4 7 8 6 2" xfId="11873"/>
    <cellStyle name="Normal 2 4 7 8 6 2 2" xfId="11874"/>
    <cellStyle name="Normal 2 4 7 8 6 3" xfId="11875"/>
    <cellStyle name="Normal 2 4 7 8 7" xfId="11876"/>
    <cellStyle name="Normal 2 4 7 8 7 2" xfId="11877"/>
    <cellStyle name="Normal 2 4 7 8 7 2 2" xfId="11878"/>
    <cellStyle name="Normal 2 4 7 8 7 3" xfId="11879"/>
    <cellStyle name="Normal 2 4 7 8 8" xfId="11880"/>
    <cellStyle name="Normal 2 4 7 8 8 2" xfId="11881"/>
    <cellStyle name="Normal 2 4 7 8 8 2 2" xfId="11882"/>
    <cellStyle name="Normal 2 4 7 8 8 3" xfId="11883"/>
    <cellStyle name="Normal 2 4 7 8 9" xfId="11884"/>
    <cellStyle name="Normal 2 4 7 8 9 2" xfId="11885"/>
    <cellStyle name="Normal 2 4 7 8 9 2 2" xfId="11886"/>
    <cellStyle name="Normal 2 4 7 8 9 3" xfId="11887"/>
    <cellStyle name="Normal 2 4 7 9" xfId="11888"/>
    <cellStyle name="Normal 2 4 7 9 2" xfId="11889"/>
    <cellStyle name="Normal 2 4 7 9 2 2" xfId="11890"/>
    <cellStyle name="Normal 2 4 7 9 3" xfId="11891"/>
    <cellStyle name="Normal 2 4 8" xfId="11892"/>
    <cellStyle name="Normal 2 4 8 10" xfId="11893"/>
    <cellStyle name="Normal 2 4 8 10 2" xfId="11894"/>
    <cellStyle name="Normal 2 4 8 10 2 2" xfId="11895"/>
    <cellStyle name="Normal 2 4 8 10 3" xfId="11896"/>
    <cellStyle name="Normal 2 4 8 11" xfId="11897"/>
    <cellStyle name="Normal 2 4 8 11 2" xfId="11898"/>
    <cellStyle name="Normal 2 4 8 11 2 2" xfId="11899"/>
    <cellStyle name="Normal 2 4 8 11 3" xfId="11900"/>
    <cellStyle name="Normal 2 4 8 12" xfId="11901"/>
    <cellStyle name="Normal 2 4 8 12 2" xfId="11902"/>
    <cellStyle name="Normal 2 4 8 12 2 2" xfId="11903"/>
    <cellStyle name="Normal 2 4 8 12 3" xfId="11904"/>
    <cellStyle name="Normal 2 4 8 13" xfId="11905"/>
    <cellStyle name="Normal 2 4 8 13 2" xfId="11906"/>
    <cellStyle name="Normal 2 4 8 13 2 2" xfId="11907"/>
    <cellStyle name="Normal 2 4 8 13 3" xfId="11908"/>
    <cellStyle name="Normal 2 4 8 14" xfId="11909"/>
    <cellStyle name="Normal 2 4 8 14 2" xfId="11910"/>
    <cellStyle name="Normal 2 4 8 14 2 2" xfId="11911"/>
    <cellStyle name="Normal 2 4 8 14 3" xfId="11912"/>
    <cellStyle name="Normal 2 4 8 15" xfId="11913"/>
    <cellStyle name="Normal 2 4 8 15 2" xfId="11914"/>
    <cellStyle name="Normal 2 4 8 15 2 2" xfId="11915"/>
    <cellStyle name="Normal 2 4 8 15 3" xfId="11916"/>
    <cellStyle name="Normal 2 4 8 16" xfId="11917"/>
    <cellStyle name="Normal 2 4 8 16 2" xfId="11918"/>
    <cellStyle name="Normal 2 4 8 16 2 2" xfId="11919"/>
    <cellStyle name="Normal 2 4 8 16 3" xfId="11920"/>
    <cellStyle name="Normal 2 4 8 17" xfId="11921"/>
    <cellStyle name="Normal 2 4 8 17 2" xfId="11922"/>
    <cellStyle name="Normal 2 4 8 17 2 2" xfId="11923"/>
    <cellStyle name="Normal 2 4 8 17 3" xfId="11924"/>
    <cellStyle name="Normal 2 4 8 18" xfId="11925"/>
    <cellStyle name="Normal 2 4 8 18 2" xfId="11926"/>
    <cellStyle name="Normal 2 4 8 18 2 2" xfId="11927"/>
    <cellStyle name="Normal 2 4 8 18 3" xfId="11928"/>
    <cellStyle name="Normal 2 4 8 19" xfId="11929"/>
    <cellStyle name="Normal 2 4 8 2" xfId="11930"/>
    <cellStyle name="Normal 2 4 8 2 10" xfId="11931"/>
    <cellStyle name="Normal 2 4 8 2 10 2" xfId="11932"/>
    <cellStyle name="Normal 2 4 8 2 10 2 2" xfId="11933"/>
    <cellStyle name="Normal 2 4 8 2 10 3" xfId="11934"/>
    <cellStyle name="Normal 2 4 8 2 11" xfId="11935"/>
    <cellStyle name="Normal 2 4 8 2 11 2" xfId="11936"/>
    <cellStyle name="Normal 2 4 8 2 11 2 2" xfId="11937"/>
    <cellStyle name="Normal 2 4 8 2 11 3" xfId="11938"/>
    <cellStyle name="Normal 2 4 8 2 12" xfId="11939"/>
    <cellStyle name="Normal 2 4 8 2 13" xfId="11940"/>
    <cellStyle name="Normal 2 4 8 2 2" xfId="11941"/>
    <cellStyle name="Normal 2 4 8 2 2 2" xfId="11942"/>
    <cellStyle name="Normal 2 4 8 2 2 2 2" xfId="11943"/>
    <cellStyle name="Normal 2 4 8 2 2 3" xfId="11944"/>
    <cellStyle name="Normal 2 4 8 2 3" xfId="11945"/>
    <cellStyle name="Normal 2 4 8 2 3 2" xfId="11946"/>
    <cellStyle name="Normal 2 4 8 2 3 2 2" xfId="11947"/>
    <cellStyle name="Normal 2 4 8 2 3 3" xfId="11948"/>
    <cellStyle name="Normal 2 4 8 2 4" xfId="11949"/>
    <cellStyle name="Normal 2 4 8 2 4 2" xfId="11950"/>
    <cellStyle name="Normal 2 4 8 2 4 2 2" xfId="11951"/>
    <cellStyle name="Normal 2 4 8 2 4 3" xfId="11952"/>
    <cellStyle name="Normal 2 4 8 2 5" xfId="11953"/>
    <cellStyle name="Normal 2 4 8 2 5 2" xfId="11954"/>
    <cellStyle name="Normal 2 4 8 2 5 2 2" xfId="11955"/>
    <cellStyle name="Normal 2 4 8 2 5 3" xfId="11956"/>
    <cellStyle name="Normal 2 4 8 2 6" xfId="11957"/>
    <cellStyle name="Normal 2 4 8 2 6 2" xfId="11958"/>
    <cellStyle name="Normal 2 4 8 2 6 2 2" xfId="11959"/>
    <cellStyle name="Normal 2 4 8 2 6 3" xfId="11960"/>
    <cellStyle name="Normal 2 4 8 2 7" xfId="11961"/>
    <cellStyle name="Normal 2 4 8 2 7 2" xfId="11962"/>
    <cellStyle name="Normal 2 4 8 2 7 2 2" xfId="11963"/>
    <cellStyle name="Normal 2 4 8 2 7 3" xfId="11964"/>
    <cellStyle name="Normal 2 4 8 2 8" xfId="11965"/>
    <cellStyle name="Normal 2 4 8 2 8 2" xfId="11966"/>
    <cellStyle name="Normal 2 4 8 2 8 2 2" xfId="11967"/>
    <cellStyle name="Normal 2 4 8 2 8 3" xfId="11968"/>
    <cellStyle name="Normal 2 4 8 2 9" xfId="11969"/>
    <cellStyle name="Normal 2 4 8 2 9 2" xfId="11970"/>
    <cellStyle name="Normal 2 4 8 2 9 2 2" xfId="11971"/>
    <cellStyle name="Normal 2 4 8 2 9 3" xfId="11972"/>
    <cellStyle name="Normal 2 4 8 20" xfId="11973"/>
    <cellStyle name="Normal 2 4 8 3" xfId="11974"/>
    <cellStyle name="Normal 2 4 8 3 10" xfId="11975"/>
    <cellStyle name="Normal 2 4 8 3 10 2" xfId="11976"/>
    <cellStyle name="Normal 2 4 8 3 10 2 2" xfId="11977"/>
    <cellStyle name="Normal 2 4 8 3 10 3" xfId="11978"/>
    <cellStyle name="Normal 2 4 8 3 11" xfId="11979"/>
    <cellStyle name="Normal 2 4 8 3 11 2" xfId="11980"/>
    <cellStyle name="Normal 2 4 8 3 11 2 2" xfId="11981"/>
    <cellStyle name="Normal 2 4 8 3 11 3" xfId="11982"/>
    <cellStyle name="Normal 2 4 8 3 12" xfId="11983"/>
    <cellStyle name="Normal 2 4 8 3 12 2" xfId="11984"/>
    <cellStyle name="Normal 2 4 8 3 13" xfId="11985"/>
    <cellStyle name="Normal 2 4 8 3 2" xfId="11986"/>
    <cellStyle name="Normal 2 4 8 3 2 2" xfId="11987"/>
    <cellStyle name="Normal 2 4 8 3 2 2 2" xfId="11988"/>
    <cellStyle name="Normal 2 4 8 3 2 3" xfId="11989"/>
    <cellStyle name="Normal 2 4 8 3 3" xfId="11990"/>
    <cellStyle name="Normal 2 4 8 3 3 2" xfId="11991"/>
    <cellStyle name="Normal 2 4 8 3 3 2 2" xfId="11992"/>
    <cellStyle name="Normal 2 4 8 3 3 3" xfId="11993"/>
    <cellStyle name="Normal 2 4 8 3 4" xfId="11994"/>
    <cellStyle name="Normal 2 4 8 3 4 2" xfId="11995"/>
    <cellStyle name="Normal 2 4 8 3 4 2 2" xfId="11996"/>
    <cellStyle name="Normal 2 4 8 3 4 3" xfId="11997"/>
    <cellStyle name="Normal 2 4 8 3 5" xfId="11998"/>
    <cellStyle name="Normal 2 4 8 3 5 2" xfId="11999"/>
    <cellStyle name="Normal 2 4 8 3 5 2 2" xfId="12000"/>
    <cellStyle name="Normal 2 4 8 3 5 3" xfId="12001"/>
    <cellStyle name="Normal 2 4 8 3 6" xfId="12002"/>
    <cellStyle name="Normal 2 4 8 3 6 2" xfId="12003"/>
    <cellStyle name="Normal 2 4 8 3 6 2 2" xfId="12004"/>
    <cellStyle name="Normal 2 4 8 3 6 3" xfId="12005"/>
    <cellStyle name="Normal 2 4 8 3 7" xfId="12006"/>
    <cellStyle name="Normal 2 4 8 3 7 2" xfId="12007"/>
    <cellStyle name="Normal 2 4 8 3 7 2 2" xfId="12008"/>
    <cellStyle name="Normal 2 4 8 3 7 3" xfId="12009"/>
    <cellStyle name="Normal 2 4 8 3 8" xfId="12010"/>
    <cellStyle name="Normal 2 4 8 3 8 2" xfId="12011"/>
    <cellStyle name="Normal 2 4 8 3 8 2 2" xfId="12012"/>
    <cellStyle name="Normal 2 4 8 3 8 3" xfId="12013"/>
    <cellStyle name="Normal 2 4 8 3 9" xfId="12014"/>
    <cellStyle name="Normal 2 4 8 3 9 2" xfId="12015"/>
    <cellStyle name="Normal 2 4 8 3 9 2 2" xfId="12016"/>
    <cellStyle name="Normal 2 4 8 3 9 3" xfId="12017"/>
    <cellStyle name="Normal 2 4 8 4" xfId="12018"/>
    <cellStyle name="Normal 2 4 8 4 10" xfId="12019"/>
    <cellStyle name="Normal 2 4 8 4 10 2" xfId="12020"/>
    <cellStyle name="Normal 2 4 8 4 10 2 2" xfId="12021"/>
    <cellStyle name="Normal 2 4 8 4 10 3" xfId="12022"/>
    <cellStyle name="Normal 2 4 8 4 11" xfId="12023"/>
    <cellStyle name="Normal 2 4 8 4 11 2" xfId="12024"/>
    <cellStyle name="Normal 2 4 8 4 11 2 2" xfId="12025"/>
    <cellStyle name="Normal 2 4 8 4 11 3" xfId="12026"/>
    <cellStyle name="Normal 2 4 8 4 12" xfId="12027"/>
    <cellStyle name="Normal 2 4 8 4 12 2" xfId="12028"/>
    <cellStyle name="Normal 2 4 8 4 13" xfId="12029"/>
    <cellStyle name="Normal 2 4 8 4 2" xfId="12030"/>
    <cellStyle name="Normal 2 4 8 4 2 2" xfId="12031"/>
    <cellStyle name="Normal 2 4 8 4 2 2 2" xfId="12032"/>
    <cellStyle name="Normal 2 4 8 4 2 3" xfId="12033"/>
    <cellStyle name="Normal 2 4 8 4 3" xfId="12034"/>
    <cellStyle name="Normal 2 4 8 4 3 2" xfId="12035"/>
    <cellStyle name="Normal 2 4 8 4 3 2 2" xfId="12036"/>
    <cellStyle name="Normal 2 4 8 4 3 3" xfId="12037"/>
    <cellStyle name="Normal 2 4 8 4 4" xfId="12038"/>
    <cellStyle name="Normal 2 4 8 4 4 2" xfId="12039"/>
    <cellStyle name="Normal 2 4 8 4 4 2 2" xfId="12040"/>
    <cellStyle name="Normal 2 4 8 4 4 3" xfId="12041"/>
    <cellStyle name="Normal 2 4 8 4 5" xfId="12042"/>
    <cellStyle name="Normal 2 4 8 4 5 2" xfId="12043"/>
    <cellStyle name="Normal 2 4 8 4 5 2 2" xfId="12044"/>
    <cellStyle name="Normal 2 4 8 4 5 3" xfId="12045"/>
    <cellStyle name="Normal 2 4 8 4 6" xfId="12046"/>
    <cellStyle name="Normal 2 4 8 4 6 2" xfId="12047"/>
    <cellStyle name="Normal 2 4 8 4 6 2 2" xfId="12048"/>
    <cellStyle name="Normal 2 4 8 4 6 3" xfId="12049"/>
    <cellStyle name="Normal 2 4 8 4 7" xfId="12050"/>
    <cellStyle name="Normal 2 4 8 4 7 2" xfId="12051"/>
    <cellStyle name="Normal 2 4 8 4 7 2 2" xfId="12052"/>
    <cellStyle name="Normal 2 4 8 4 7 3" xfId="12053"/>
    <cellStyle name="Normal 2 4 8 4 8" xfId="12054"/>
    <cellStyle name="Normal 2 4 8 4 8 2" xfId="12055"/>
    <cellStyle name="Normal 2 4 8 4 8 2 2" xfId="12056"/>
    <cellStyle name="Normal 2 4 8 4 8 3" xfId="12057"/>
    <cellStyle name="Normal 2 4 8 4 9" xfId="12058"/>
    <cellStyle name="Normal 2 4 8 4 9 2" xfId="12059"/>
    <cellStyle name="Normal 2 4 8 4 9 2 2" xfId="12060"/>
    <cellStyle name="Normal 2 4 8 4 9 3" xfId="12061"/>
    <cellStyle name="Normal 2 4 8 5" xfId="12062"/>
    <cellStyle name="Normal 2 4 8 5 10" xfId="12063"/>
    <cellStyle name="Normal 2 4 8 5 10 2" xfId="12064"/>
    <cellStyle name="Normal 2 4 8 5 10 2 2" xfId="12065"/>
    <cellStyle name="Normal 2 4 8 5 10 3" xfId="12066"/>
    <cellStyle name="Normal 2 4 8 5 11" xfId="12067"/>
    <cellStyle name="Normal 2 4 8 5 11 2" xfId="12068"/>
    <cellStyle name="Normal 2 4 8 5 11 2 2" xfId="12069"/>
    <cellStyle name="Normal 2 4 8 5 11 3" xfId="12070"/>
    <cellStyle name="Normal 2 4 8 5 12" xfId="12071"/>
    <cellStyle name="Normal 2 4 8 5 12 2" xfId="12072"/>
    <cellStyle name="Normal 2 4 8 5 13" xfId="12073"/>
    <cellStyle name="Normal 2 4 8 5 2" xfId="12074"/>
    <cellStyle name="Normal 2 4 8 5 2 2" xfId="12075"/>
    <cellStyle name="Normal 2 4 8 5 2 2 2" xfId="12076"/>
    <cellStyle name="Normal 2 4 8 5 2 3" xfId="12077"/>
    <cellStyle name="Normal 2 4 8 5 3" xfId="12078"/>
    <cellStyle name="Normal 2 4 8 5 3 2" xfId="12079"/>
    <cellStyle name="Normal 2 4 8 5 3 2 2" xfId="12080"/>
    <cellStyle name="Normal 2 4 8 5 3 3" xfId="12081"/>
    <cellStyle name="Normal 2 4 8 5 4" xfId="12082"/>
    <cellStyle name="Normal 2 4 8 5 4 2" xfId="12083"/>
    <cellStyle name="Normal 2 4 8 5 4 2 2" xfId="12084"/>
    <cellStyle name="Normal 2 4 8 5 4 3" xfId="12085"/>
    <cellStyle name="Normal 2 4 8 5 5" xfId="12086"/>
    <cellStyle name="Normal 2 4 8 5 5 2" xfId="12087"/>
    <cellStyle name="Normal 2 4 8 5 5 2 2" xfId="12088"/>
    <cellStyle name="Normal 2 4 8 5 5 3" xfId="12089"/>
    <cellStyle name="Normal 2 4 8 5 6" xfId="12090"/>
    <cellStyle name="Normal 2 4 8 5 6 2" xfId="12091"/>
    <cellStyle name="Normal 2 4 8 5 6 2 2" xfId="12092"/>
    <cellStyle name="Normal 2 4 8 5 6 3" xfId="12093"/>
    <cellStyle name="Normal 2 4 8 5 7" xfId="12094"/>
    <cellStyle name="Normal 2 4 8 5 7 2" xfId="12095"/>
    <cellStyle name="Normal 2 4 8 5 7 2 2" xfId="12096"/>
    <cellStyle name="Normal 2 4 8 5 7 3" xfId="12097"/>
    <cellStyle name="Normal 2 4 8 5 8" xfId="12098"/>
    <cellStyle name="Normal 2 4 8 5 8 2" xfId="12099"/>
    <cellStyle name="Normal 2 4 8 5 8 2 2" xfId="12100"/>
    <cellStyle name="Normal 2 4 8 5 8 3" xfId="12101"/>
    <cellStyle name="Normal 2 4 8 5 9" xfId="12102"/>
    <cellStyle name="Normal 2 4 8 5 9 2" xfId="12103"/>
    <cellStyle name="Normal 2 4 8 5 9 2 2" xfId="12104"/>
    <cellStyle name="Normal 2 4 8 5 9 3" xfId="12105"/>
    <cellStyle name="Normal 2 4 8 6" xfId="12106"/>
    <cellStyle name="Normal 2 4 8 6 10" xfId="12107"/>
    <cellStyle name="Normal 2 4 8 6 10 2" xfId="12108"/>
    <cellStyle name="Normal 2 4 8 6 10 2 2" xfId="12109"/>
    <cellStyle name="Normal 2 4 8 6 10 3" xfId="12110"/>
    <cellStyle name="Normal 2 4 8 6 11" xfId="12111"/>
    <cellStyle name="Normal 2 4 8 6 11 2" xfId="12112"/>
    <cellStyle name="Normal 2 4 8 6 11 2 2" xfId="12113"/>
    <cellStyle name="Normal 2 4 8 6 11 3" xfId="12114"/>
    <cellStyle name="Normal 2 4 8 6 12" xfId="12115"/>
    <cellStyle name="Normal 2 4 8 6 12 2" xfId="12116"/>
    <cellStyle name="Normal 2 4 8 6 13" xfId="12117"/>
    <cellStyle name="Normal 2 4 8 6 2" xfId="12118"/>
    <cellStyle name="Normal 2 4 8 6 2 2" xfId="12119"/>
    <cellStyle name="Normal 2 4 8 6 2 2 2" xfId="12120"/>
    <cellStyle name="Normal 2 4 8 6 2 3" xfId="12121"/>
    <cellStyle name="Normal 2 4 8 6 3" xfId="12122"/>
    <cellStyle name="Normal 2 4 8 6 3 2" xfId="12123"/>
    <cellStyle name="Normal 2 4 8 6 3 2 2" xfId="12124"/>
    <cellStyle name="Normal 2 4 8 6 3 3" xfId="12125"/>
    <cellStyle name="Normal 2 4 8 6 4" xfId="12126"/>
    <cellStyle name="Normal 2 4 8 6 4 2" xfId="12127"/>
    <cellStyle name="Normal 2 4 8 6 4 2 2" xfId="12128"/>
    <cellStyle name="Normal 2 4 8 6 4 3" xfId="12129"/>
    <cellStyle name="Normal 2 4 8 6 5" xfId="12130"/>
    <cellStyle name="Normal 2 4 8 6 5 2" xfId="12131"/>
    <cellStyle name="Normal 2 4 8 6 5 2 2" xfId="12132"/>
    <cellStyle name="Normal 2 4 8 6 5 3" xfId="12133"/>
    <cellStyle name="Normal 2 4 8 6 6" xfId="12134"/>
    <cellStyle name="Normal 2 4 8 6 6 2" xfId="12135"/>
    <cellStyle name="Normal 2 4 8 6 6 2 2" xfId="12136"/>
    <cellStyle name="Normal 2 4 8 6 6 3" xfId="12137"/>
    <cellStyle name="Normal 2 4 8 6 7" xfId="12138"/>
    <cellStyle name="Normal 2 4 8 6 7 2" xfId="12139"/>
    <cellStyle name="Normal 2 4 8 6 7 2 2" xfId="12140"/>
    <cellStyle name="Normal 2 4 8 6 7 3" xfId="12141"/>
    <cellStyle name="Normal 2 4 8 6 8" xfId="12142"/>
    <cellStyle name="Normal 2 4 8 6 8 2" xfId="12143"/>
    <cellStyle name="Normal 2 4 8 6 8 2 2" xfId="12144"/>
    <cellStyle name="Normal 2 4 8 6 8 3" xfId="12145"/>
    <cellStyle name="Normal 2 4 8 6 9" xfId="12146"/>
    <cellStyle name="Normal 2 4 8 6 9 2" xfId="12147"/>
    <cellStyle name="Normal 2 4 8 6 9 2 2" xfId="12148"/>
    <cellStyle name="Normal 2 4 8 6 9 3" xfId="12149"/>
    <cellStyle name="Normal 2 4 8 7" xfId="12150"/>
    <cellStyle name="Normal 2 4 8 7 10" xfId="12151"/>
    <cellStyle name="Normal 2 4 8 7 10 2" xfId="12152"/>
    <cellStyle name="Normal 2 4 8 7 10 2 2" xfId="12153"/>
    <cellStyle name="Normal 2 4 8 7 10 3" xfId="12154"/>
    <cellStyle name="Normal 2 4 8 7 11" xfId="12155"/>
    <cellStyle name="Normal 2 4 8 7 11 2" xfId="12156"/>
    <cellStyle name="Normal 2 4 8 7 11 2 2" xfId="12157"/>
    <cellStyle name="Normal 2 4 8 7 11 3" xfId="12158"/>
    <cellStyle name="Normal 2 4 8 7 12" xfId="12159"/>
    <cellStyle name="Normal 2 4 8 7 12 2" xfId="12160"/>
    <cellStyle name="Normal 2 4 8 7 13" xfId="12161"/>
    <cellStyle name="Normal 2 4 8 7 2" xfId="12162"/>
    <cellStyle name="Normal 2 4 8 7 2 2" xfId="12163"/>
    <cellStyle name="Normal 2 4 8 7 2 2 2" xfId="12164"/>
    <cellStyle name="Normal 2 4 8 7 2 3" xfId="12165"/>
    <cellStyle name="Normal 2 4 8 7 3" xfId="12166"/>
    <cellStyle name="Normal 2 4 8 7 3 2" xfId="12167"/>
    <cellStyle name="Normal 2 4 8 7 3 2 2" xfId="12168"/>
    <cellStyle name="Normal 2 4 8 7 3 3" xfId="12169"/>
    <cellStyle name="Normal 2 4 8 7 4" xfId="12170"/>
    <cellStyle name="Normal 2 4 8 7 4 2" xfId="12171"/>
    <cellStyle name="Normal 2 4 8 7 4 2 2" xfId="12172"/>
    <cellStyle name="Normal 2 4 8 7 4 3" xfId="12173"/>
    <cellStyle name="Normal 2 4 8 7 5" xfId="12174"/>
    <cellStyle name="Normal 2 4 8 7 5 2" xfId="12175"/>
    <cellStyle name="Normal 2 4 8 7 5 2 2" xfId="12176"/>
    <cellStyle name="Normal 2 4 8 7 5 3" xfId="12177"/>
    <cellStyle name="Normal 2 4 8 7 6" xfId="12178"/>
    <cellStyle name="Normal 2 4 8 7 6 2" xfId="12179"/>
    <cellStyle name="Normal 2 4 8 7 6 2 2" xfId="12180"/>
    <cellStyle name="Normal 2 4 8 7 6 3" xfId="12181"/>
    <cellStyle name="Normal 2 4 8 7 7" xfId="12182"/>
    <cellStyle name="Normal 2 4 8 7 7 2" xfId="12183"/>
    <cellStyle name="Normal 2 4 8 7 7 2 2" xfId="12184"/>
    <cellStyle name="Normal 2 4 8 7 7 3" xfId="12185"/>
    <cellStyle name="Normal 2 4 8 7 8" xfId="12186"/>
    <cellStyle name="Normal 2 4 8 7 8 2" xfId="12187"/>
    <cellStyle name="Normal 2 4 8 7 8 2 2" xfId="12188"/>
    <cellStyle name="Normal 2 4 8 7 8 3" xfId="12189"/>
    <cellStyle name="Normal 2 4 8 7 9" xfId="12190"/>
    <cellStyle name="Normal 2 4 8 7 9 2" xfId="12191"/>
    <cellStyle name="Normal 2 4 8 7 9 2 2" xfId="12192"/>
    <cellStyle name="Normal 2 4 8 7 9 3" xfId="12193"/>
    <cellStyle name="Normal 2 4 8 8" xfId="12194"/>
    <cellStyle name="Normal 2 4 8 8 10" xfId="12195"/>
    <cellStyle name="Normal 2 4 8 8 10 2" xfId="12196"/>
    <cellStyle name="Normal 2 4 8 8 10 2 2" xfId="12197"/>
    <cellStyle name="Normal 2 4 8 8 10 3" xfId="12198"/>
    <cellStyle name="Normal 2 4 8 8 11" xfId="12199"/>
    <cellStyle name="Normal 2 4 8 8 11 2" xfId="12200"/>
    <cellStyle name="Normal 2 4 8 8 11 2 2" xfId="12201"/>
    <cellStyle name="Normal 2 4 8 8 11 3" xfId="12202"/>
    <cellStyle name="Normal 2 4 8 8 12" xfId="12203"/>
    <cellStyle name="Normal 2 4 8 8 12 2" xfId="12204"/>
    <cellStyle name="Normal 2 4 8 8 13" xfId="12205"/>
    <cellStyle name="Normal 2 4 8 8 2" xfId="12206"/>
    <cellStyle name="Normal 2 4 8 8 2 2" xfId="12207"/>
    <cellStyle name="Normal 2 4 8 8 2 2 2" xfId="12208"/>
    <cellStyle name="Normal 2 4 8 8 2 3" xfId="12209"/>
    <cellStyle name="Normal 2 4 8 8 3" xfId="12210"/>
    <cellStyle name="Normal 2 4 8 8 3 2" xfId="12211"/>
    <cellStyle name="Normal 2 4 8 8 3 2 2" xfId="12212"/>
    <cellStyle name="Normal 2 4 8 8 3 3" xfId="12213"/>
    <cellStyle name="Normal 2 4 8 8 4" xfId="12214"/>
    <cellStyle name="Normal 2 4 8 8 4 2" xfId="12215"/>
    <cellStyle name="Normal 2 4 8 8 4 2 2" xfId="12216"/>
    <cellStyle name="Normal 2 4 8 8 4 3" xfId="12217"/>
    <cellStyle name="Normal 2 4 8 8 5" xfId="12218"/>
    <cellStyle name="Normal 2 4 8 8 5 2" xfId="12219"/>
    <cellStyle name="Normal 2 4 8 8 5 2 2" xfId="12220"/>
    <cellStyle name="Normal 2 4 8 8 5 3" xfId="12221"/>
    <cellStyle name="Normal 2 4 8 8 6" xfId="12222"/>
    <cellStyle name="Normal 2 4 8 8 6 2" xfId="12223"/>
    <cellStyle name="Normal 2 4 8 8 6 2 2" xfId="12224"/>
    <cellStyle name="Normal 2 4 8 8 6 3" xfId="12225"/>
    <cellStyle name="Normal 2 4 8 8 7" xfId="12226"/>
    <cellStyle name="Normal 2 4 8 8 7 2" xfId="12227"/>
    <cellStyle name="Normal 2 4 8 8 7 2 2" xfId="12228"/>
    <cellStyle name="Normal 2 4 8 8 7 3" xfId="12229"/>
    <cellStyle name="Normal 2 4 8 8 8" xfId="12230"/>
    <cellStyle name="Normal 2 4 8 8 8 2" xfId="12231"/>
    <cellStyle name="Normal 2 4 8 8 8 2 2" xfId="12232"/>
    <cellStyle name="Normal 2 4 8 8 8 3" xfId="12233"/>
    <cellStyle name="Normal 2 4 8 8 9" xfId="12234"/>
    <cellStyle name="Normal 2 4 8 8 9 2" xfId="12235"/>
    <cellStyle name="Normal 2 4 8 8 9 2 2" xfId="12236"/>
    <cellStyle name="Normal 2 4 8 8 9 3" xfId="12237"/>
    <cellStyle name="Normal 2 4 8 9" xfId="12238"/>
    <cellStyle name="Normal 2 4 8 9 2" xfId="12239"/>
    <cellStyle name="Normal 2 4 8 9 2 2" xfId="12240"/>
    <cellStyle name="Normal 2 4 8 9 3" xfId="12241"/>
    <cellStyle name="Normal 2 4 9" xfId="12242"/>
    <cellStyle name="Normal 2 4 9 10" xfId="12243"/>
    <cellStyle name="Normal 2 4 9 10 2" xfId="12244"/>
    <cellStyle name="Normal 2 4 9 10 2 2" xfId="12245"/>
    <cellStyle name="Normal 2 4 9 10 3" xfId="12246"/>
    <cellStyle name="Normal 2 4 9 11" xfId="12247"/>
    <cellStyle name="Normal 2 4 9 11 2" xfId="12248"/>
    <cellStyle name="Normal 2 4 9 11 2 2" xfId="12249"/>
    <cellStyle name="Normal 2 4 9 11 3" xfId="12250"/>
    <cellStyle name="Normal 2 4 9 12" xfId="12251"/>
    <cellStyle name="Normal 2 4 9 12 2" xfId="12252"/>
    <cellStyle name="Normal 2 4 9 12 2 2" xfId="12253"/>
    <cellStyle name="Normal 2 4 9 12 3" xfId="12254"/>
    <cellStyle name="Normal 2 4 9 13" xfId="12255"/>
    <cellStyle name="Normal 2 4 9 13 2" xfId="12256"/>
    <cellStyle name="Normal 2 4 9 13 2 2" xfId="12257"/>
    <cellStyle name="Normal 2 4 9 13 3" xfId="12258"/>
    <cellStyle name="Normal 2 4 9 14" xfId="12259"/>
    <cellStyle name="Normal 2 4 9 14 2" xfId="12260"/>
    <cellStyle name="Normal 2 4 9 14 2 2" xfId="12261"/>
    <cellStyle name="Normal 2 4 9 14 3" xfId="12262"/>
    <cellStyle name="Normal 2 4 9 15" xfId="12263"/>
    <cellStyle name="Normal 2 4 9 15 2" xfId="12264"/>
    <cellStyle name="Normal 2 4 9 15 2 2" xfId="12265"/>
    <cellStyle name="Normal 2 4 9 15 3" xfId="12266"/>
    <cellStyle name="Normal 2 4 9 16" xfId="12267"/>
    <cellStyle name="Normal 2 4 9 16 2" xfId="12268"/>
    <cellStyle name="Normal 2 4 9 16 2 2" xfId="12269"/>
    <cellStyle name="Normal 2 4 9 16 3" xfId="12270"/>
    <cellStyle name="Normal 2 4 9 17" xfId="12271"/>
    <cellStyle name="Normal 2 4 9 17 2" xfId="12272"/>
    <cellStyle name="Normal 2 4 9 17 2 2" xfId="12273"/>
    <cellStyle name="Normal 2 4 9 17 3" xfId="12274"/>
    <cellStyle name="Normal 2 4 9 18" xfId="12275"/>
    <cellStyle name="Normal 2 4 9 18 2" xfId="12276"/>
    <cellStyle name="Normal 2 4 9 18 2 2" xfId="12277"/>
    <cellStyle name="Normal 2 4 9 18 3" xfId="12278"/>
    <cellStyle name="Normal 2 4 9 19" xfId="12279"/>
    <cellStyle name="Normal 2 4 9 2" xfId="12280"/>
    <cellStyle name="Normal 2 4 9 2 10" xfId="12281"/>
    <cellStyle name="Normal 2 4 9 2 10 2" xfId="12282"/>
    <cellStyle name="Normal 2 4 9 2 10 2 2" xfId="12283"/>
    <cellStyle name="Normal 2 4 9 2 10 3" xfId="12284"/>
    <cellStyle name="Normal 2 4 9 2 11" xfId="12285"/>
    <cellStyle name="Normal 2 4 9 2 11 2" xfId="12286"/>
    <cellStyle name="Normal 2 4 9 2 11 2 2" xfId="12287"/>
    <cellStyle name="Normal 2 4 9 2 11 3" xfId="12288"/>
    <cellStyle name="Normal 2 4 9 2 12" xfId="12289"/>
    <cellStyle name="Normal 2 4 9 2 13" xfId="12290"/>
    <cellStyle name="Normal 2 4 9 2 2" xfId="12291"/>
    <cellStyle name="Normal 2 4 9 2 2 2" xfId="12292"/>
    <cellStyle name="Normal 2 4 9 2 2 2 2" xfId="12293"/>
    <cellStyle name="Normal 2 4 9 2 2 3" xfId="12294"/>
    <cellStyle name="Normal 2 4 9 2 3" xfId="12295"/>
    <cellStyle name="Normal 2 4 9 2 3 2" xfId="12296"/>
    <cellStyle name="Normal 2 4 9 2 3 2 2" xfId="12297"/>
    <cellStyle name="Normal 2 4 9 2 3 3" xfId="12298"/>
    <cellStyle name="Normal 2 4 9 2 4" xfId="12299"/>
    <cellStyle name="Normal 2 4 9 2 4 2" xfId="12300"/>
    <cellStyle name="Normal 2 4 9 2 4 2 2" xfId="12301"/>
    <cellStyle name="Normal 2 4 9 2 4 3" xfId="12302"/>
    <cellStyle name="Normal 2 4 9 2 5" xfId="12303"/>
    <cellStyle name="Normal 2 4 9 2 5 2" xfId="12304"/>
    <cellStyle name="Normal 2 4 9 2 5 2 2" xfId="12305"/>
    <cellStyle name="Normal 2 4 9 2 5 3" xfId="12306"/>
    <cellStyle name="Normal 2 4 9 2 6" xfId="12307"/>
    <cellStyle name="Normal 2 4 9 2 6 2" xfId="12308"/>
    <cellStyle name="Normal 2 4 9 2 6 2 2" xfId="12309"/>
    <cellStyle name="Normal 2 4 9 2 6 3" xfId="12310"/>
    <cellStyle name="Normal 2 4 9 2 7" xfId="12311"/>
    <cellStyle name="Normal 2 4 9 2 7 2" xfId="12312"/>
    <cellStyle name="Normal 2 4 9 2 7 2 2" xfId="12313"/>
    <cellStyle name="Normal 2 4 9 2 7 3" xfId="12314"/>
    <cellStyle name="Normal 2 4 9 2 8" xfId="12315"/>
    <cellStyle name="Normal 2 4 9 2 8 2" xfId="12316"/>
    <cellStyle name="Normal 2 4 9 2 8 2 2" xfId="12317"/>
    <cellStyle name="Normal 2 4 9 2 8 3" xfId="12318"/>
    <cellStyle name="Normal 2 4 9 2 9" xfId="12319"/>
    <cellStyle name="Normal 2 4 9 2 9 2" xfId="12320"/>
    <cellStyle name="Normal 2 4 9 2 9 2 2" xfId="12321"/>
    <cellStyle name="Normal 2 4 9 2 9 3" xfId="12322"/>
    <cellStyle name="Normal 2 4 9 20" xfId="12323"/>
    <cellStyle name="Normal 2 4 9 3" xfId="12324"/>
    <cellStyle name="Normal 2 4 9 3 10" xfId="12325"/>
    <cellStyle name="Normal 2 4 9 3 10 2" xfId="12326"/>
    <cellStyle name="Normal 2 4 9 3 10 2 2" xfId="12327"/>
    <cellStyle name="Normal 2 4 9 3 10 3" xfId="12328"/>
    <cellStyle name="Normal 2 4 9 3 11" xfId="12329"/>
    <cellStyle name="Normal 2 4 9 3 11 2" xfId="12330"/>
    <cellStyle name="Normal 2 4 9 3 11 2 2" xfId="12331"/>
    <cellStyle name="Normal 2 4 9 3 11 3" xfId="12332"/>
    <cellStyle name="Normal 2 4 9 3 12" xfId="12333"/>
    <cellStyle name="Normal 2 4 9 3 12 2" xfId="12334"/>
    <cellStyle name="Normal 2 4 9 3 13" xfId="12335"/>
    <cellStyle name="Normal 2 4 9 3 2" xfId="12336"/>
    <cellStyle name="Normal 2 4 9 3 2 2" xfId="12337"/>
    <cellStyle name="Normal 2 4 9 3 2 2 2" xfId="12338"/>
    <cellStyle name="Normal 2 4 9 3 2 3" xfId="12339"/>
    <cellStyle name="Normal 2 4 9 3 3" xfId="12340"/>
    <cellStyle name="Normal 2 4 9 3 3 2" xfId="12341"/>
    <cellStyle name="Normal 2 4 9 3 3 2 2" xfId="12342"/>
    <cellStyle name="Normal 2 4 9 3 3 3" xfId="12343"/>
    <cellStyle name="Normal 2 4 9 3 4" xfId="12344"/>
    <cellStyle name="Normal 2 4 9 3 4 2" xfId="12345"/>
    <cellStyle name="Normal 2 4 9 3 4 2 2" xfId="12346"/>
    <cellStyle name="Normal 2 4 9 3 4 3" xfId="12347"/>
    <cellStyle name="Normal 2 4 9 3 5" xfId="12348"/>
    <cellStyle name="Normal 2 4 9 3 5 2" xfId="12349"/>
    <cellStyle name="Normal 2 4 9 3 5 2 2" xfId="12350"/>
    <cellStyle name="Normal 2 4 9 3 5 3" xfId="12351"/>
    <cellStyle name="Normal 2 4 9 3 6" xfId="12352"/>
    <cellStyle name="Normal 2 4 9 3 6 2" xfId="12353"/>
    <cellStyle name="Normal 2 4 9 3 6 2 2" xfId="12354"/>
    <cellStyle name="Normal 2 4 9 3 6 3" xfId="12355"/>
    <cellStyle name="Normal 2 4 9 3 7" xfId="12356"/>
    <cellStyle name="Normal 2 4 9 3 7 2" xfId="12357"/>
    <cellStyle name="Normal 2 4 9 3 7 2 2" xfId="12358"/>
    <cellStyle name="Normal 2 4 9 3 7 3" xfId="12359"/>
    <cellStyle name="Normal 2 4 9 3 8" xfId="12360"/>
    <cellStyle name="Normal 2 4 9 3 8 2" xfId="12361"/>
    <cellStyle name="Normal 2 4 9 3 8 2 2" xfId="12362"/>
    <cellStyle name="Normal 2 4 9 3 8 3" xfId="12363"/>
    <cellStyle name="Normal 2 4 9 3 9" xfId="12364"/>
    <cellStyle name="Normal 2 4 9 3 9 2" xfId="12365"/>
    <cellStyle name="Normal 2 4 9 3 9 2 2" xfId="12366"/>
    <cellStyle name="Normal 2 4 9 3 9 3" xfId="12367"/>
    <cellStyle name="Normal 2 4 9 4" xfId="12368"/>
    <cellStyle name="Normal 2 4 9 4 10" xfId="12369"/>
    <cellStyle name="Normal 2 4 9 4 10 2" xfId="12370"/>
    <cellStyle name="Normal 2 4 9 4 10 2 2" xfId="12371"/>
    <cellStyle name="Normal 2 4 9 4 10 3" xfId="12372"/>
    <cellStyle name="Normal 2 4 9 4 11" xfId="12373"/>
    <cellStyle name="Normal 2 4 9 4 11 2" xfId="12374"/>
    <cellStyle name="Normal 2 4 9 4 11 2 2" xfId="12375"/>
    <cellStyle name="Normal 2 4 9 4 11 3" xfId="12376"/>
    <cellStyle name="Normal 2 4 9 4 12" xfId="12377"/>
    <cellStyle name="Normal 2 4 9 4 12 2" xfId="12378"/>
    <cellStyle name="Normal 2 4 9 4 13" xfId="12379"/>
    <cellStyle name="Normal 2 4 9 4 2" xfId="12380"/>
    <cellStyle name="Normal 2 4 9 4 2 2" xfId="12381"/>
    <cellStyle name="Normal 2 4 9 4 2 2 2" xfId="12382"/>
    <cellStyle name="Normal 2 4 9 4 2 3" xfId="12383"/>
    <cellStyle name="Normal 2 4 9 4 3" xfId="12384"/>
    <cellStyle name="Normal 2 4 9 4 3 2" xfId="12385"/>
    <cellStyle name="Normal 2 4 9 4 3 2 2" xfId="12386"/>
    <cellStyle name="Normal 2 4 9 4 3 3" xfId="12387"/>
    <cellStyle name="Normal 2 4 9 4 4" xfId="12388"/>
    <cellStyle name="Normal 2 4 9 4 4 2" xfId="12389"/>
    <cellStyle name="Normal 2 4 9 4 4 2 2" xfId="12390"/>
    <cellStyle name="Normal 2 4 9 4 4 3" xfId="12391"/>
    <cellStyle name="Normal 2 4 9 4 5" xfId="12392"/>
    <cellStyle name="Normal 2 4 9 4 5 2" xfId="12393"/>
    <cellStyle name="Normal 2 4 9 4 5 2 2" xfId="12394"/>
    <cellStyle name="Normal 2 4 9 4 5 3" xfId="12395"/>
    <cellStyle name="Normal 2 4 9 4 6" xfId="12396"/>
    <cellStyle name="Normal 2 4 9 4 6 2" xfId="12397"/>
    <cellStyle name="Normal 2 4 9 4 6 2 2" xfId="12398"/>
    <cellStyle name="Normal 2 4 9 4 6 3" xfId="12399"/>
    <cellStyle name="Normal 2 4 9 4 7" xfId="12400"/>
    <cellStyle name="Normal 2 4 9 4 7 2" xfId="12401"/>
    <cellStyle name="Normal 2 4 9 4 7 2 2" xfId="12402"/>
    <cellStyle name="Normal 2 4 9 4 7 3" xfId="12403"/>
    <cellStyle name="Normal 2 4 9 4 8" xfId="12404"/>
    <cellStyle name="Normal 2 4 9 4 8 2" xfId="12405"/>
    <cellStyle name="Normal 2 4 9 4 8 2 2" xfId="12406"/>
    <cellStyle name="Normal 2 4 9 4 8 3" xfId="12407"/>
    <cellStyle name="Normal 2 4 9 4 9" xfId="12408"/>
    <cellStyle name="Normal 2 4 9 4 9 2" xfId="12409"/>
    <cellStyle name="Normal 2 4 9 4 9 2 2" xfId="12410"/>
    <cellStyle name="Normal 2 4 9 4 9 3" xfId="12411"/>
    <cellStyle name="Normal 2 4 9 5" xfId="12412"/>
    <cellStyle name="Normal 2 4 9 5 10" xfId="12413"/>
    <cellStyle name="Normal 2 4 9 5 10 2" xfId="12414"/>
    <cellStyle name="Normal 2 4 9 5 10 2 2" xfId="12415"/>
    <cellStyle name="Normal 2 4 9 5 10 3" xfId="12416"/>
    <cellStyle name="Normal 2 4 9 5 11" xfId="12417"/>
    <cellStyle name="Normal 2 4 9 5 11 2" xfId="12418"/>
    <cellStyle name="Normal 2 4 9 5 11 2 2" xfId="12419"/>
    <cellStyle name="Normal 2 4 9 5 11 3" xfId="12420"/>
    <cellStyle name="Normal 2 4 9 5 12" xfId="12421"/>
    <cellStyle name="Normal 2 4 9 5 12 2" xfId="12422"/>
    <cellStyle name="Normal 2 4 9 5 13" xfId="12423"/>
    <cellStyle name="Normal 2 4 9 5 2" xfId="12424"/>
    <cellStyle name="Normal 2 4 9 5 2 2" xfId="12425"/>
    <cellStyle name="Normal 2 4 9 5 2 2 2" xfId="12426"/>
    <cellStyle name="Normal 2 4 9 5 2 3" xfId="12427"/>
    <cellStyle name="Normal 2 4 9 5 3" xfId="12428"/>
    <cellStyle name="Normal 2 4 9 5 3 2" xfId="12429"/>
    <cellStyle name="Normal 2 4 9 5 3 2 2" xfId="12430"/>
    <cellStyle name="Normal 2 4 9 5 3 3" xfId="12431"/>
    <cellStyle name="Normal 2 4 9 5 4" xfId="12432"/>
    <cellStyle name="Normal 2 4 9 5 4 2" xfId="12433"/>
    <cellStyle name="Normal 2 4 9 5 4 2 2" xfId="12434"/>
    <cellStyle name="Normal 2 4 9 5 4 3" xfId="12435"/>
    <cellStyle name="Normal 2 4 9 5 5" xfId="12436"/>
    <cellStyle name="Normal 2 4 9 5 5 2" xfId="12437"/>
    <cellStyle name="Normal 2 4 9 5 5 2 2" xfId="12438"/>
    <cellStyle name="Normal 2 4 9 5 5 3" xfId="12439"/>
    <cellStyle name="Normal 2 4 9 5 6" xfId="12440"/>
    <cellStyle name="Normal 2 4 9 5 6 2" xfId="12441"/>
    <cellStyle name="Normal 2 4 9 5 6 2 2" xfId="12442"/>
    <cellStyle name="Normal 2 4 9 5 6 3" xfId="12443"/>
    <cellStyle name="Normal 2 4 9 5 7" xfId="12444"/>
    <cellStyle name="Normal 2 4 9 5 7 2" xfId="12445"/>
    <cellStyle name="Normal 2 4 9 5 7 2 2" xfId="12446"/>
    <cellStyle name="Normal 2 4 9 5 7 3" xfId="12447"/>
    <cellStyle name="Normal 2 4 9 5 8" xfId="12448"/>
    <cellStyle name="Normal 2 4 9 5 8 2" xfId="12449"/>
    <cellStyle name="Normal 2 4 9 5 8 2 2" xfId="12450"/>
    <cellStyle name="Normal 2 4 9 5 8 3" xfId="12451"/>
    <cellStyle name="Normal 2 4 9 5 9" xfId="12452"/>
    <cellStyle name="Normal 2 4 9 5 9 2" xfId="12453"/>
    <cellStyle name="Normal 2 4 9 5 9 2 2" xfId="12454"/>
    <cellStyle name="Normal 2 4 9 5 9 3" xfId="12455"/>
    <cellStyle name="Normal 2 4 9 6" xfId="12456"/>
    <cellStyle name="Normal 2 4 9 6 10" xfId="12457"/>
    <cellStyle name="Normal 2 4 9 6 10 2" xfId="12458"/>
    <cellStyle name="Normal 2 4 9 6 10 2 2" xfId="12459"/>
    <cellStyle name="Normal 2 4 9 6 10 3" xfId="12460"/>
    <cellStyle name="Normal 2 4 9 6 11" xfId="12461"/>
    <cellStyle name="Normal 2 4 9 6 11 2" xfId="12462"/>
    <cellStyle name="Normal 2 4 9 6 11 2 2" xfId="12463"/>
    <cellStyle name="Normal 2 4 9 6 11 3" xfId="12464"/>
    <cellStyle name="Normal 2 4 9 6 12" xfId="12465"/>
    <cellStyle name="Normal 2 4 9 6 12 2" xfId="12466"/>
    <cellStyle name="Normal 2 4 9 6 13" xfId="12467"/>
    <cellStyle name="Normal 2 4 9 6 2" xfId="12468"/>
    <cellStyle name="Normal 2 4 9 6 2 2" xfId="12469"/>
    <cellStyle name="Normal 2 4 9 6 2 2 2" xfId="12470"/>
    <cellStyle name="Normal 2 4 9 6 2 3" xfId="12471"/>
    <cellStyle name="Normal 2 4 9 6 3" xfId="12472"/>
    <cellStyle name="Normal 2 4 9 6 3 2" xfId="12473"/>
    <cellStyle name="Normal 2 4 9 6 3 2 2" xfId="12474"/>
    <cellStyle name="Normal 2 4 9 6 3 3" xfId="12475"/>
    <cellStyle name="Normal 2 4 9 6 4" xfId="12476"/>
    <cellStyle name="Normal 2 4 9 6 4 2" xfId="12477"/>
    <cellStyle name="Normal 2 4 9 6 4 2 2" xfId="12478"/>
    <cellStyle name="Normal 2 4 9 6 4 3" xfId="12479"/>
    <cellStyle name="Normal 2 4 9 6 5" xfId="12480"/>
    <cellStyle name="Normal 2 4 9 6 5 2" xfId="12481"/>
    <cellStyle name="Normal 2 4 9 6 5 2 2" xfId="12482"/>
    <cellStyle name="Normal 2 4 9 6 5 3" xfId="12483"/>
    <cellStyle name="Normal 2 4 9 6 6" xfId="12484"/>
    <cellStyle name="Normal 2 4 9 6 6 2" xfId="12485"/>
    <cellStyle name="Normal 2 4 9 6 6 2 2" xfId="12486"/>
    <cellStyle name="Normal 2 4 9 6 6 3" xfId="12487"/>
    <cellStyle name="Normal 2 4 9 6 7" xfId="12488"/>
    <cellStyle name="Normal 2 4 9 6 7 2" xfId="12489"/>
    <cellStyle name="Normal 2 4 9 6 7 2 2" xfId="12490"/>
    <cellStyle name="Normal 2 4 9 6 7 3" xfId="12491"/>
    <cellStyle name="Normal 2 4 9 6 8" xfId="12492"/>
    <cellStyle name="Normal 2 4 9 6 8 2" xfId="12493"/>
    <cellStyle name="Normal 2 4 9 6 8 2 2" xfId="12494"/>
    <cellStyle name="Normal 2 4 9 6 8 3" xfId="12495"/>
    <cellStyle name="Normal 2 4 9 6 9" xfId="12496"/>
    <cellStyle name="Normal 2 4 9 6 9 2" xfId="12497"/>
    <cellStyle name="Normal 2 4 9 6 9 2 2" xfId="12498"/>
    <cellStyle name="Normal 2 4 9 6 9 3" xfId="12499"/>
    <cellStyle name="Normal 2 4 9 7" xfId="12500"/>
    <cellStyle name="Normal 2 4 9 7 10" xfId="12501"/>
    <cellStyle name="Normal 2 4 9 7 10 2" xfId="12502"/>
    <cellStyle name="Normal 2 4 9 7 10 2 2" xfId="12503"/>
    <cellStyle name="Normal 2 4 9 7 10 3" xfId="12504"/>
    <cellStyle name="Normal 2 4 9 7 11" xfId="12505"/>
    <cellStyle name="Normal 2 4 9 7 11 2" xfId="12506"/>
    <cellStyle name="Normal 2 4 9 7 11 2 2" xfId="12507"/>
    <cellStyle name="Normal 2 4 9 7 11 3" xfId="12508"/>
    <cellStyle name="Normal 2 4 9 7 12" xfId="12509"/>
    <cellStyle name="Normal 2 4 9 7 12 2" xfId="12510"/>
    <cellStyle name="Normal 2 4 9 7 13" xfId="12511"/>
    <cellStyle name="Normal 2 4 9 7 2" xfId="12512"/>
    <cellStyle name="Normal 2 4 9 7 2 2" xfId="12513"/>
    <cellStyle name="Normal 2 4 9 7 2 2 2" xfId="12514"/>
    <cellStyle name="Normal 2 4 9 7 2 3" xfId="12515"/>
    <cellStyle name="Normal 2 4 9 7 3" xfId="12516"/>
    <cellStyle name="Normal 2 4 9 7 3 2" xfId="12517"/>
    <cellStyle name="Normal 2 4 9 7 3 2 2" xfId="12518"/>
    <cellStyle name="Normal 2 4 9 7 3 3" xfId="12519"/>
    <cellStyle name="Normal 2 4 9 7 4" xfId="12520"/>
    <cellStyle name="Normal 2 4 9 7 4 2" xfId="12521"/>
    <cellStyle name="Normal 2 4 9 7 4 2 2" xfId="12522"/>
    <cellStyle name="Normal 2 4 9 7 4 3" xfId="12523"/>
    <cellStyle name="Normal 2 4 9 7 5" xfId="12524"/>
    <cellStyle name="Normal 2 4 9 7 5 2" xfId="12525"/>
    <cellStyle name="Normal 2 4 9 7 5 2 2" xfId="12526"/>
    <cellStyle name="Normal 2 4 9 7 5 3" xfId="12527"/>
    <cellStyle name="Normal 2 4 9 7 6" xfId="12528"/>
    <cellStyle name="Normal 2 4 9 7 6 2" xfId="12529"/>
    <cellStyle name="Normal 2 4 9 7 6 2 2" xfId="12530"/>
    <cellStyle name="Normal 2 4 9 7 6 3" xfId="12531"/>
    <cellStyle name="Normal 2 4 9 7 7" xfId="12532"/>
    <cellStyle name="Normal 2 4 9 7 7 2" xfId="12533"/>
    <cellStyle name="Normal 2 4 9 7 7 2 2" xfId="12534"/>
    <cellStyle name="Normal 2 4 9 7 7 3" xfId="12535"/>
    <cellStyle name="Normal 2 4 9 7 8" xfId="12536"/>
    <cellStyle name="Normal 2 4 9 7 8 2" xfId="12537"/>
    <cellStyle name="Normal 2 4 9 7 8 2 2" xfId="12538"/>
    <cellStyle name="Normal 2 4 9 7 8 3" xfId="12539"/>
    <cellStyle name="Normal 2 4 9 7 9" xfId="12540"/>
    <cellStyle name="Normal 2 4 9 7 9 2" xfId="12541"/>
    <cellStyle name="Normal 2 4 9 7 9 2 2" xfId="12542"/>
    <cellStyle name="Normal 2 4 9 7 9 3" xfId="12543"/>
    <cellStyle name="Normal 2 4 9 8" xfId="12544"/>
    <cellStyle name="Normal 2 4 9 8 10" xfId="12545"/>
    <cellStyle name="Normal 2 4 9 8 10 2" xfId="12546"/>
    <cellStyle name="Normal 2 4 9 8 10 2 2" xfId="12547"/>
    <cellStyle name="Normal 2 4 9 8 10 3" xfId="12548"/>
    <cellStyle name="Normal 2 4 9 8 11" xfId="12549"/>
    <cellStyle name="Normal 2 4 9 8 11 2" xfId="12550"/>
    <cellStyle name="Normal 2 4 9 8 11 2 2" xfId="12551"/>
    <cellStyle name="Normal 2 4 9 8 11 3" xfId="12552"/>
    <cellStyle name="Normal 2 4 9 8 12" xfId="12553"/>
    <cellStyle name="Normal 2 4 9 8 12 2" xfId="12554"/>
    <cellStyle name="Normal 2 4 9 8 13" xfId="12555"/>
    <cellStyle name="Normal 2 4 9 8 2" xfId="12556"/>
    <cellStyle name="Normal 2 4 9 8 2 2" xfId="12557"/>
    <cellStyle name="Normal 2 4 9 8 2 2 2" xfId="12558"/>
    <cellStyle name="Normal 2 4 9 8 2 3" xfId="12559"/>
    <cellStyle name="Normal 2 4 9 8 3" xfId="12560"/>
    <cellStyle name="Normal 2 4 9 8 3 2" xfId="12561"/>
    <cellStyle name="Normal 2 4 9 8 3 2 2" xfId="12562"/>
    <cellStyle name="Normal 2 4 9 8 3 3" xfId="12563"/>
    <cellStyle name="Normal 2 4 9 8 4" xfId="12564"/>
    <cellStyle name="Normal 2 4 9 8 4 2" xfId="12565"/>
    <cellStyle name="Normal 2 4 9 8 4 2 2" xfId="12566"/>
    <cellStyle name="Normal 2 4 9 8 4 3" xfId="12567"/>
    <cellStyle name="Normal 2 4 9 8 5" xfId="12568"/>
    <cellStyle name="Normal 2 4 9 8 5 2" xfId="12569"/>
    <cellStyle name="Normal 2 4 9 8 5 2 2" xfId="12570"/>
    <cellStyle name="Normal 2 4 9 8 5 3" xfId="12571"/>
    <cellStyle name="Normal 2 4 9 8 6" xfId="12572"/>
    <cellStyle name="Normal 2 4 9 8 6 2" xfId="12573"/>
    <cellStyle name="Normal 2 4 9 8 6 2 2" xfId="12574"/>
    <cellStyle name="Normal 2 4 9 8 6 3" xfId="12575"/>
    <cellStyle name="Normal 2 4 9 8 7" xfId="12576"/>
    <cellStyle name="Normal 2 4 9 8 7 2" xfId="12577"/>
    <cellStyle name="Normal 2 4 9 8 7 2 2" xfId="12578"/>
    <cellStyle name="Normal 2 4 9 8 7 3" xfId="12579"/>
    <cellStyle name="Normal 2 4 9 8 8" xfId="12580"/>
    <cellStyle name="Normal 2 4 9 8 8 2" xfId="12581"/>
    <cellStyle name="Normal 2 4 9 8 8 2 2" xfId="12582"/>
    <cellStyle name="Normal 2 4 9 8 8 3" xfId="12583"/>
    <cellStyle name="Normal 2 4 9 8 9" xfId="12584"/>
    <cellStyle name="Normal 2 4 9 8 9 2" xfId="12585"/>
    <cellStyle name="Normal 2 4 9 8 9 2 2" xfId="12586"/>
    <cellStyle name="Normal 2 4 9 8 9 3" xfId="12587"/>
    <cellStyle name="Normal 2 4 9 9" xfId="12588"/>
    <cellStyle name="Normal 2 4 9 9 2" xfId="12589"/>
    <cellStyle name="Normal 2 4 9 9 2 2" xfId="12590"/>
    <cellStyle name="Normal 2 4 9 9 3" xfId="12591"/>
    <cellStyle name="Normal 2 4_212101_9A-ACC-Exp Sep 2009" xfId="12592"/>
    <cellStyle name="Normal 2 40" xfId="12593"/>
    <cellStyle name="Normal 2 41" xfId="12594"/>
    <cellStyle name="Normal 2 42" xfId="12595"/>
    <cellStyle name="Normal 2 43" xfId="12596"/>
    <cellStyle name="Normal 2 44" xfId="12597"/>
    <cellStyle name="Normal 2 45" xfId="12598"/>
    <cellStyle name="Normal 2 46" xfId="12599"/>
    <cellStyle name="Normal 2 47" xfId="12600"/>
    <cellStyle name="Normal 2 48" xfId="12601"/>
    <cellStyle name="Normal 2 49" xfId="12602"/>
    <cellStyle name="Normal 2 5 16" xfId="12603"/>
    <cellStyle name="Normal 2 5 10" xfId="12604"/>
    <cellStyle name="Normal 2 5 10 10" xfId="12605"/>
    <cellStyle name="Normal 2 5 10 11" xfId="12606"/>
    <cellStyle name="Normal 2 5 10 12" xfId="12607"/>
    <cellStyle name="Normal 2 5 10 13" xfId="12608"/>
    <cellStyle name="Normal 2 5 10 14" xfId="12609"/>
    <cellStyle name="Normal 2 5 10 15" xfId="12610"/>
    <cellStyle name="Normal 2 5 10 16" xfId="12611"/>
    <cellStyle name="Normal 2 5 10 17" xfId="12612"/>
    <cellStyle name="Normal 2 5 10 18" xfId="12613"/>
    <cellStyle name="Normal 2 5 10 19" xfId="12614"/>
    <cellStyle name="Normal 2 5 10 2" xfId="12615"/>
    <cellStyle name="Normal 2 5 10 20" xfId="12616"/>
    <cellStyle name="Normal 2 5 10 3" xfId="12617"/>
    <cellStyle name="Normal 2 5 10 4" xfId="12618"/>
    <cellStyle name="Normal 2 5 10 5" xfId="12619"/>
    <cellStyle name="Normal 2 5 10 6" xfId="12620"/>
    <cellStyle name="Normal 2 5 10 7" xfId="12621"/>
    <cellStyle name="Normal 2 5 10 8" xfId="12622"/>
    <cellStyle name="Normal 2 5 10 9" xfId="12623"/>
    <cellStyle name="Normal 2 5 11" xfId="12624"/>
    <cellStyle name="Normal 2 5 11 10" xfId="12625"/>
    <cellStyle name="Normal 2 5 11 11" xfId="12626"/>
    <cellStyle name="Normal 2 5 11 12" xfId="12627"/>
    <cellStyle name="Normal 2 5 11 13" xfId="12628"/>
    <cellStyle name="Normal 2 5 11 14" xfId="12629"/>
    <cellStyle name="Normal 2 5 11 15" xfId="12630"/>
    <cellStyle name="Normal 2 5 11 16" xfId="12631"/>
    <cellStyle name="Normal 2 5 11 17" xfId="12632"/>
    <cellStyle name="Normal 2 5 11 18" xfId="12633"/>
    <cellStyle name="Normal 2 5 11 19" xfId="12634"/>
    <cellStyle name="Normal 2 5 11 2" xfId="12635"/>
    <cellStyle name="Normal 2 5 11 20" xfId="12636"/>
    <cellStyle name="Normal 2 5 11 3" xfId="12637"/>
    <cellStyle name="Normal 2 5 11 4" xfId="12638"/>
    <cellStyle name="Normal 2 5 11 5" xfId="12639"/>
    <cellStyle name="Normal 2 5 11 6" xfId="12640"/>
    <cellStyle name="Normal 2 5 11 7" xfId="12641"/>
    <cellStyle name="Normal 2 5 11 8" xfId="12642"/>
    <cellStyle name="Normal 2 5 11 9" xfId="12643"/>
    <cellStyle name="Normal 2 5 12" xfId="12644"/>
    <cellStyle name="Normal 2 5 12 10" xfId="12645"/>
    <cellStyle name="Normal 2 5 12 11" xfId="12646"/>
    <cellStyle name="Normal 2 5 12 12" xfId="12647"/>
    <cellStyle name="Normal 2 5 12 13" xfId="12648"/>
    <cellStyle name="Normal 2 5 12 14" xfId="12649"/>
    <cellStyle name="Normal 2 5 12 15" xfId="12650"/>
    <cellStyle name="Normal 2 5 12 16" xfId="12651"/>
    <cellStyle name="Normal 2 5 12 17" xfId="12652"/>
    <cellStyle name="Normal 2 5 12 18" xfId="12653"/>
    <cellStyle name="Normal 2 5 12 19" xfId="12654"/>
    <cellStyle name="Normal 2 5 12 2" xfId="12655"/>
    <cellStyle name="Normal 2 5 12 20" xfId="12656"/>
    <cellStyle name="Normal 2 5 12 3" xfId="12657"/>
    <cellStyle name="Normal 2 5 12 4" xfId="12658"/>
    <cellStyle name="Normal 2 5 12 5" xfId="12659"/>
    <cellStyle name="Normal 2 5 12 6" xfId="12660"/>
    <cellStyle name="Normal 2 5 12 7" xfId="12661"/>
    <cellStyle name="Normal 2 5 12 8" xfId="12662"/>
    <cellStyle name="Normal 2 5 12 9" xfId="12663"/>
    <cellStyle name="Normal 2 5 13" xfId="12664"/>
    <cellStyle name="Normal 2 5 13 10" xfId="12665"/>
    <cellStyle name="Normal 2 5 13 11" xfId="12666"/>
    <cellStyle name="Normal 2 5 13 12" xfId="12667"/>
    <cellStyle name="Normal 2 5 13 13" xfId="12668"/>
    <cellStyle name="Normal 2 5 13 14" xfId="12669"/>
    <cellStyle name="Normal 2 5 13 15" xfId="12670"/>
    <cellStyle name="Normal 2 5 13 16" xfId="12671"/>
    <cellStyle name="Normal 2 5 13 17" xfId="12672"/>
    <cellStyle name="Normal 2 5 13 18" xfId="12673"/>
    <cellStyle name="Normal 2 5 13 19" xfId="12674"/>
    <cellStyle name="Normal 2 5 13 2" xfId="12675"/>
    <cellStyle name="Normal 2 5 13 20" xfId="12676"/>
    <cellStyle name="Normal 2 5 13 3" xfId="12677"/>
    <cellStyle name="Normal 2 5 13 4" xfId="12678"/>
    <cellStyle name="Normal 2 5 13 5" xfId="12679"/>
    <cellStyle name="Normal 2 5 13 6" xfId="12680"/>
    <cellStyle name="Normal 2 5 13 7" xfId="12681"/>
    <cellStyle name="Normal 2 5 13 8" xfId="12682"/>
    <cellStyle name="Normal 2 5 13 9" xfId="12683"/>
    <cellStyle name="Normal 2 5 14" xfId="12684"/>
    <cellStyle name="Normal 2 5 14 2" xfId="12685"/>
    <cellStyle name="Normal 2 5 15" xfId="12686"/>
    <cellStyle name="Normal 2 5 2" xfId="12687"/>
    <cellStyle name="Normal 2 5 2 10" xfId="12688"/>
    <cellStyle name="Normal 2 5 2 11" xfId="12689"/>
    <cellStyle name="Normal 2 5 2 12" xfId="12690"/>
    <cellStyle name="Normal 2 5 2 13" xfId="12691"/>
    <cellStyle name="Normal 2 5 2 14" xfId="12692"/>
    <cellStyle name="Normal 2 5 2 15" xfId="12693"/>
    <cellStyle name="Normal 2 5 2 16" xfId="12694"/>
    <cellStyle name="Normal 2 5 2 17" xfId="12695"/>
    <cellStyle name="Normal 2 5 2 18" xfId="12696"/>
    <cellStyle name="Normal 2 5 2 19" xfId="12697"/>
    <cellStyle name="Normal 2 5 2 2" xfId="12698"/>
    <cellStyle name="Normal 2 5 2 20" xfId="12699"/>
    <cellStyle name="Normal 2 5 2 3" xfId="12700"/>
    <cellStyle name="Normal 2 5 2 4" xfId="12701"/>
    <cellStyle name="Normal 2 5 2 5" xfId="12702"/>
    <cellStyle name="Normal 2 5 2 6" xfId="12703"/>
    <cellStyle name="Normal 2 5 2 7" xfId="12704"/>
    <cellStyle name="Normal 2 5 2 8" xfId="12705"/>
    <cellStyle name="Normal 2 5 2 9" xfId="12706"/>
    <cellStyle name="Normal 2 5 3" xfId="12707"/>
    <cellStyle name="Normal 2 5 3 10" xfId="12708"/>
    <cellStyle name="Normal 2 5 3 11" xfId="12709"/>
    <cellStyle name="Normal 2 5 3 12" xfId="12710"/>
    <cellStyle name="Normal 2 5 3 13" xfId="12711"/>
    <cellStyle name="Normal 2 5 3 14" xfId="12712"/>
    <cellStyle name="Normal 2 5 3 15" xfId="12713"/>
    <cellStyle name="Normal 2 5 3 16" xfId="12714"/>
    <cellStyle name="Normal 2 5 3 17" xfId="12715"/>
    <cellStyle name="Normal 2 5 3 18" xfId="12716"/>
    <cellStyle name="Normal 2 5 3 19" xfId="12717"/>
    <cellStyle name="Normal 2 5 3 2" xfId="12718"/>
    <cellStyle name="Normal 2 5 3 20" xfId="12719"/>
    <cellStyle name="Normal 2 5 3 3" xfId="12720"/>
    <cellStyle name="Normal 2 5 3 4" xfId="12721"/>
    <cellStyle name="Normal 2 5 3 5" xfId="12722"/>
    <cellStyle name="Normal 2 5 3 6" xfId="12723"/>
    <cellStyle name="Normal 2 5 3 7" xfId="12724"/>
    <cellStyle name="Normal 2 5 3 8" xfId="12725"/>
    <cellStyle name="Normal 2 5 3 9" xfId="12726"/>
    <cellStyle name="Normal 2 5 4" xfId="12727"/>
    <cellStyle name="Normal 2 5 4 10" xfId="12728"/>
    <cellStyle name="Normal 2 5 4 11" xfId="12729"/>
    <cellStyle name="Normal 2 5 4 12" xfId="12730"/>
    <cellStyle name="Normal 2 5 4 13" xfId="12731"/>
    <cellStyle name="Normal 2 5 4 14" xfId="12732"/>
    <cellStyle name="Normal 2 5 4 15" xfId="12733"/>
    <cellStyle name="Normal 2 5 4 16" xfId="12734"/>
    <cellStyle name="Normal 2 5 4 17" xfId="12735"/>
    <cellStyle name="Normal 2 5 4 18" xfId="12736"/>
    <cellStyle name="Normal 2 5 4 19" xfId="12737"/>
    <cellStyle name="Normal 2 5 4 2" xfId="12738"/>
    <cellStyle name="Normal 2 5 4 20" xfId="12739"/>
    <cellStyle name="Normal 2 5 4 3" xfId="12740"/>
    <cellStyle name="Normal 2 5 4 4" xfId="12741"/>
    <cellStyle name="Normal 2 5 4 5" xfId="12742"/>
    <cellStyle name="Normal 2 5 4 6" xfId="12743"/>
    <cellStyle name="Normal 2 5 4 7" xfId="12744"/>
    <cellStyle name="Normal 2 5 4 8" xfId="12745"/>
    <cellStyle name="Normal 2 5 4 9" xfId="12746"/>
    <cellStyle name="Normal 2 5 5" xfId="12747"/>
    <cellStyle name="Normal 2 5 5 10" xfId="12748"/>
    <cellStyle name="Normal 2 5 5 11" xfId="12749"/>
    <cellStyle name="Normal 2 5 5 12" xfId="12750"/>
    <cellStyle name="Normal 2 5 5 13" xfId="12751"/>
    <cellStyle name="Normal 2 5 5 14" xfId="12752"/>
    <cellStyle name="Normal 2 5 5 15" xfId="12753"/>
    <cellStyle name="Normal 2 5 5 16" xfId="12754"/>
    <cellStyle name="Normal 2 5 5 17" xfId="12755"/>
    <cellStyle name="Normal 2 5 5 18" xfId="12756"/>
    <cellStyle name="Normal 2 5 5 19" xfId="12757"/>
    <cellStyle name="Normal 2 5 5 2" xfId="12758"/>
    <cellStyle name="Normal 2 5 5 20" xfId="12759"/>
    <cellStyle name="Normal 2 5 5 3" xfId="12760"/>
    <cellStyle name="Normal 2 5 5 4" xfId="12761"/>
    <cellStyle name="Normal 2 5 5 5" xfId="12762"/>
    <cellStyle name="Normal 2 5 5 6" xfId="12763"/>
    <cellStyle name="Normal 2 5 5 7" xfId="12764"/>
    <cellStyle name="Normal 2 5 5 8" xfId="12765"/>
    <cellStyle name="Normal 2 5 5 9" xfId="12766"/>
    <cellStyle name="Normal 2 5 6" xfId="12767"/>
    <cellStyle name="Normal 2 5 6 10" xfId="12768"/>
    <cellStyle name="Normal 2 5 6 11" xfId="12769"/>
    <cellStyle name="Normal 2 5 6 12" xfId="12770"/>
    <cellStyle name="Normal 2 5 6 13" xfId="12771"/>
    <cellStyle name="Normal 2 5 6 14" xfId="12772"/>
    <cellStyle name="Normal 2 5 6 15" xfId="12773"/>
    <cellStyle name="Normal 2 5 6 16" xfId="12774"/>
    <cellStyle name="Normal 2 5 6 17" xfId="12775"/>
    <cellStyle name="Normal 2 5 6 18" xfId="12776"/>
    <cellStyle name="Normal 2 5 6 19" xfId="12777"/>
    <cellStyle name="Normal 2 5 6 2" xfId="12778"/>
    <cellStyle name="Normal 2 5 6 20" xfId="12779"/>
    <cellStyle name="Normal 2 5 6 3" xfId="12780"/>
    <cellStyle name="Normal 2 5 6 4" xfId="12781"/>
    <cellStyle name="Normal 2 5 6 5" xfId="12782"/>
    <cellStyle name="Normal 2 5 6 6" xfId="12783"/>
    <cellStyle name="Normal 2 5 6 7" xfId="12784"/>
    <cellStyle name="Normal 2 5 6 8" xfId="12785"/>
    <cellStyle name="Normal 2 5 6 9" xfId="12786"/>
    <cellStyle name="Normal 2 5 7" xfId="12787"/>
    <cellStyle name="Normal 2 5 7 10" xfId="12788"/>
    <cellStyle name="Normal 2 5 7 11" xfId="12789"/>
    <cellStyle name="Normal 2 5 7 12" xfId="12790"/>
    <cellStyle name="Normal 2 5 7 13" xfId="12791"/>
    <cellStyle name="Normal 2 5 7 14" xfId="12792"/>
    <cellStyle name="Normal 2 5 7 15" xfId="12793"/>
    <cellStyle name="Normal 2 5 7 16" xfId="12794"/>
    <cellStyle name="Normal 2 5 7 17" xfId="12795"/>
    <cellStyle name="Normal 2 5 7 18" xfId="12796"/>
    <cellStyle name="Normal 2 5 7 19" xfId="12797"/>
    <cellStyle name="Normal 2 5 7 2" xfId="12798"/>
    <cellStyle name="Normal 2 5 7 20" xfId="12799"/>
    <cellStyle name="Normal 2 5 7 3" xfId="12800"/>
    <cellStyle name="Normal 2 5 7 4" xfId="12801"/>
    <cellStyle name="Normal 2 5 7 5" xfId="12802"/>
    <cellStyle name="Normal 2 5 7 6" xfId="12803"/>
    <cellStyle name="Normal 2 5 7 7" xfId="12804"/>
    <cellStyle name="Normal 2 5 7 8" xfId="12805"/>
    <cellStyle name="Normal 2 5 7 9" xfId="12806"/>
    <cellStyle name="Normal 2 5 8" xfId="12807"/>
    <cellStyle name="Normal 2 5 8 10" xfId="12808"/>
    <cellStyle name="Normal 2 5 8 11" xfId="12809"/>
    <cellStyle name="Normal 2 5 8 12" xfId="12810"/>
    <cellStyle name="Normal 2 5 8 13" xfId="12811"/>
    <cellStyle name="Normal 2 5 8 14" xfId="12812"/>
    <cellStyle name="Normal 2 5 8 15" xfId="12813"/>
    <cellStyle name="Normal 2 5 8 16" xfId="12814"/>
    <cellStyle name="Normal 2 5 8 17" xfId="12815"/>
    <cellStyle name="Normal 2 5 8 18" xfId="12816"/>
    <cellStyle name="Normal 2 5 8 19" xfId="12817"/>
    <cellStyle name="Normal 2 5 8 2" xfId="12818"/>
    <cellStyle name="Normal 2 5 8 20" xfId="12819"/>
    <cellStyle name="Normal 2 5 8 3" xfId="12820"/>
    <cellStyle name="Normal 2 5 8 4" xfId="12821"/>
    <cellStyle name="Normal 2 5 8 5" xfId="12822"/>
    <cellStyle name="Normal 2 5 8 6" xfId="12823"/>
    <cellStyle name="Normal 2 5 8 7" xfId="12824"/>
    <cellStyle name="Normal 2 5 8 8" xfId="12825"/>
    <cellStyle name="Normal 2 5 8 9" xfId="12826"/>
    <cellStyle name="Normal 2 5 9" xfId="12827"/>
    <cellStyle name="Normal 2 5 9 10" xfId="12828"/>
    <cellStyle name="Normal 2 5 9 11" xfId="12829"/>
    <cellStyle name="Normal 2 5 9 12" xfId="12830"/>
    <cellStyle name="Normal 2 5 9 13" xfId="12831"/>
    <cellStyle name="Normal 2 5 9 14" xfId="12832"/>
    <cellStyle name="Normal 2 5 9 15" xfId="12833"/>
    <cellStyle name="Normal 2 5 9 16" xfId="12834"/>
    <cellStyle name="Normal 2 5 9 17" xfId="12835"/>
    <cellStyle name="Normal 2 5 9 18" xfId="12836"/>
    <cellStyle name="Normal 2 5 9 19" xfId="12837"/>
    <cellStyle name="Normal 2 5 9 2" xfId="12838"/>
    <cellStyle name="Normal 2 5 9 20" xfId="12839"/>
    <cellStyle name="Normal 2 5 9 3" xfId="12840"/>
    <cellStyle name="Normal 2 5 9 4" xfId="12841"/>
    <cellStyle name="Normal 2 5 9 5" xfId="12842"/>
    <cellStyle name="Normal 2 5 9 6" xfId="12843"/>
    <cellStyle name="Normal 2 5 9 7" xfId="12844"/>
    <cellStyle name="Normal 2 5 9 8" xfId="12845"/>
    <cellStyle name="Normal 2 5 9 9" xfId="12846"/>
    <cellStyle name="Normal 2 50" xfId="12847"/>
    <cellStyle name="Normal 2 51" xfId="12848"/>
    <cellStyle name="Normal 2 52" xfId="12849"/>
    <cellStyle name="Normal 2 53" xfId="12850"/>
    <cellStyle name="Normal 2 54" xfId="12851"/>
    <cellStyle name="Normal 2 55" xfId="12852"/>
    <cellStyle name="Normal 2 56" xfId="12853"/>
    <cellStyle name="Normal 2 57" xfId="12854"/>
    <cellStyle name="Normal 2 58" xfId="12855"/>
    <cellStyle name="Normal 2 59" xfId="12856"/>
    <cellStyle name="Normal 2 6" xfId="12857"/>
    <cellStyle name="Normal 2 6 10" xfId="12858"/>
    <cellStyle name="Normal 2 6 10 10" xfId="12859"/>
    <cellStyle name="Normal 2 6 10 11" xfId="12860"/>
    <cellStyle name="Normal 2 6 10 12" xfId="12861"/>
    <cellStyle name="Normal 2 6 10 13" xfId="12862"/>
    <cellStyle name="Normal 2 6 10 14" xfId="12863"/>
    <cellStyle name="Normal 2 6 10 15" xfId="12864"/>
    <cellStyle name="Normal 2 6 10 16" xfId="12865"/>
    <cellStyle name="Normal 2 6 10 17" xfId="12866"/>
    <cellStyle name="Normal 2 6 10 18" xfId="12867"/>
    <cellStyle name="Normal 2 6 10 19" xfId="12868"/>
    <cellStyle name="Normal 2 6 10 2" xfId="12869"/>
    <cellStyle name="Normal 2 6 10 20" xfId="12870"/>
    <cellStyle name="Normal 2 6 10 3" xfId="12871"/>
    <cellStyle name="Normal 2 6 10 4" xfId="12872"/>
    <cellStyle name="Normal 2 6 10 5" xfId="12873"/>
    <cellStyle name="Normal 2 6 10 6" xfId="12874"/>
    <cellStyle name="Normal 2 6 10 7" xfId="12875"/>
    <cellStyle name="Normal 2 6 10 8" xfId="12876"/>
    <cellStyle name="Normal 2 6 10 9" xfId="12877"/>
    <cellStyle name="Normal 2 6 11" xfId="12878"/>
    <cellStyle name="Normal 2 6 11 10" xfId="12879"/>
    <cellStyle name="Normal 2 6 11 11" xfId="12880"/>
    <cellStyle name="Normal 2 6 11 12" xfId="12881"/>
    <cellStyle name="Normal 2 6 11 13" xfId="12882"/>
    <cellStyle name="Normal 2 6 11 14" xfId="12883"/>
    <cellStyle name="Normal 2 6 11 15" xfId="12884"/>
    <cellStyle name="Normal 2 6 11 16" xfId="12885"/>
    <cellStyle name="Normal 2 6 11 17" xfId="12886"/>
    <cellStyle name="Normal 2 6 11 18" xfId="12887"/>
    <cellStyle name="Normal 2 6 11 19" xfId="12888"/>
    <cellStyle name="Normal 2 6 11 2" xfId="12889"/>
    <cellStyle name="Normal 2 6 11 20" xfId="12890"/>
    <cellStyle name="Normal 2 6 11 3" xfId="12891"/>
    <cellStyle name="Normal 2 6 11 4" xfId="12892"/>
    <cellStyle name="Normal 2 6 11 5" xfId="12893"/>
    <cellStyle name="Normal 2 6 11 6" xfId="12894"/>
    <cellStyle name="Normal 2 6 11 7" xfId="12895"/>
    <cellStyle name="Normal 2 6 11 8" xfId="12896"/>
    <cellStyle name="Normal 2 6 11 9" xfId="12897"/>
    <cellStyle name="Normal 2 6 12" xfId="12898"/>
    <cellStyle name="Normal 2 6 12 10" xfId="12899"/>
    <cellStyle name="Normal 2 6 12 11" xfId="12900"/>
    <cellStyle name="Normal 2 6 12 12" xfId="12901"/>
    <cellStyle name="Normal 2 6 12 13" xfId="12902"/>
    <cellStyle name="Normal 2 6 12 14" xfId="12903"/>
    <cellStyle name="Normal 2 6 12 15" xfId="12904"/>
    <cellStyle name="Normal 2 6 12 16" xfId="12905"/>
    <cellStyle name="Normal 2 6 12 17" xfId="12906"/>
    <cellStyle name="Normal 2 6 12 18" xfId="12907"/>
    <cellStyle name="Normal 2 6 12 19" xfId="12908"/>
    <cellStyle name="Normal 2 6 12 2" xfId="12909"/>
    <cellStyle name="Normal 2 6 12 20" xfId="12910"/>
    <cellStyle name="Normal 2 6 12 3" xfId="12911"/>
    <cellStyle name="Normal 2 6 12 4" xfId="12912"/>
    <cellStyle name="Normal 2 6 12 5" xfId="12913"/>
    <cellStyle name="Normal 2 6 12 6" xfId="12914"/>
    <cellStyle name="Normal 2 6 12 7" xfId="12915"/>
    <cellStyle name="Normal 2 6 12 8" xfId="12916"/>
    <cellStyle name="Normal 2 6 12 9" xfId="12917"/>
    <cellStyle name="Normal 2 6 13" xfId="12918"/>
    <cellStyle name="Normal 2 6 13 2" xfId="12919"/>
    <cellStyle name="Normal 2 6 14" xfId="12920"/>
    <cellStyle name="Normal 2 6 2" xfId="12921"/>
    <cellStyle name="Normal 2 6 2 10" xfId="12922"/>
    <cellStyle name="Normal 2 6 2 11" xfId="12923"/>
    <cellStyle name="Normal 2 6 2 12" xfId="12924"/>
    <cellStyle name="Normal 2 6 2 13" xfId="12925"/>
    <cellStyle name="Normal 2 6 2 14" xfId="12926"/>
    <cellStyle name="Normal 2 6 2 15" xfId="12927"/>
    <cellStyle name="Normal 2 6 2 16" xfId="12928"/>
    <cellStyle name="Normal 2 6 2 17" xfId="12929"/>
    <cellStyle name="Normal 2 6 2 18" xfId="12930"/>
    <cellStyle name="Normal 2 6 2 19" xfId="12931"/>
    <cellStyle name="Normal 2 6 2 2" xfId="12932"/>
    <cellStyle name="Normal 2 6 2 20" xfId="12933"/>
    <cellStyle name="Normal 2 6 2 3" xfId="12934"/>
    <cellStyle name="Normal 2 6 2 4" xfId="12935"/>
    <cellStyle name="Normal 2 6 2 5" xfId="12936"/>
    <cellStyle name="Normal 2 6 2 6" xfId="12937"/>
    <cellStyle name="Normal 2 6 2 7" xfId="12938"/>
    <cellStyle name="Normal 2 6 2 8" xfId="12939"/>
    <cellStyle name="Normal 2 6 2 9" xfId="12940"/>
    <cellStyle name="Normal 2 6 3" xfId="12941"/>
    <cellStyle name="Normal 2 6 3 10" xfId="12942"/>
    <cellStyle name="Normal 2 6 3 11" xfId="12943"/>
    <cellStyle name="Normal 2 6 3 12" xfId="12944"/>
    <cellStyle name="Normal 2 6 3 13" xfId="12945"/>
    <cellStyle name="Normal 2 6 3 14" xfId="12946"/>
    <cellStyle name="Normal 2 6 3 15" xfId="12947"/>
    <cellStyle name="Normal 2 6 3 16" xfId="12948"/>
    <cellStyle name="Normal 2 6 3 17" xfId="12949"/>
    <cellStyle name="Normal 2 6 3 18" xfId="12950"/>
    <cellStyle name="Normal 2 6 3 19" xfId="12951"/>
    <cellStyle name="Normal 2 6 3 2" xfId="12952"/>
    <cellStyle name="Normal 2 6 3 20" xfId="12953"/>
    <cellStyle name="Normal 2 6 3 3" xfId="12954"/>
    <cellStyle name="Normal 2 6 3 4" xfId="12955"/>
    <cellStyle name="Normal 2 6 3 5" xfId="12956"/>
    <cellStyle name="Normal 2 6 3 6" xfId="12957"/>
    <cellStyle name="Normal 2 6 3 7" xfId="12958"/>
    <cellStyle name="Normal 2 6 3 8" xfId="12959"/>
    <cellStyle name="Normal 2 6 3 9" xfId="12960"/>
    <cellStyle name="Normal 2 6 4" xfId="12961"/>
    <cellStyle name="Normal 2 6 4 10" xfId="12962"/>
    <cellStyle name="Normal 2 6 4 11" xfId="12963"/>
    <cellStyle name="Normal 2 6 4 12" xfId="12964"/>
    <cellStyle name="Normal 2 6 4 13" xfId="12965"/>
    <cellStyle name="Normal 2 6 4 14" xfId="12966"/>
    <cellStyle name="Normal 2 6 4 15" xfId="12967"/>
    <cellStyle name="Normal 2 6 4 16" xfId="12968"/>
    <cellStyle name="Normal 2 6 4 17" xfId="12969"/>
    <cellStyle name="Normal 2 6 4 18" xfId="12970"/>
    <cellStyle name="Normal 2 6 4 19" xfId="12971"/>
    <cellStyle name="Normal 2 6 4 2" xfId="12972"/>
    <cellStyle name="Normal 2 6 4 20" xfId="12973"/>
    <cellStyle name="Normal 2 6 4 3" xfId="12974"/>
    <cellStyle name="Normal 2 6 4 4" xfId="12975"/>
    <cellStyle name="Normal 2 6 4 5" xfId="12976"/>
    <cellStyle name="Normal 2 6 4 6" xfId="12977"/>
    <cellStyle name="Normal 2 6 4 7" xfId="12978"/>
    <cellStyle name="Normal 2 6 4 8" xfId="12979"/>
    <cellStyle name="Normal 2 6 4 9" xfId="12980"/>
    <cellStyle name="Normal 2 6 5" xfId="12981"/>
    <cellStyle name="Normal 2 6 5 10" xfId="12982"/>
    <cellStyle name="Normal 2 6 5 11" xfId="12983"/>
    <cellStyle name="Normal 2 6 5 12" xfId="12984"/>
    <cellStyle name="Normal 2 6 5 13" xfId="12985"/>
    <cellStyle name="Normal 2 6 5 14" xfId="12986"/>
    <cellStyle name="Normal 2 6 5 15" xfId="12987"/>
    <cellStyle name="Normal 2 6 5 16" xfId="12988"/>
    <cellStyle name="Normal 2 6 5 17" xfId="12989"/>
    <cellStyle name="Normal 2 6 5 18" xfId="12990"/>
    <cellStyle name="Normal 2 6 5 19" xfId="12991"/>
    <cellStyle name="Normal 2 6 5 2" xfId="12992"/>
    <cellStyle name="Normal 2 6 5 20" xfId="12993"/>
    <cellStyle name="Normal 2 6 5 3" xfId="12994"/>
    <cellStyle name="Normal 2 6 5 4" xfId="12995"/>
    <cellStyle name="Normal 2 6 5 5" xfId="12996"/>
    <cellStyle name="Normal 2 6 5 6" xfId="12997"/>
    <cellStyle name="Normal 2 6 5 7" xfId="12998"/>
    <cellStyle name="Normal 2 6 5 8" xfId="12999"/>
    <cellStyle name="Normal 2 6 5 9" xfId="13000"/>
    <cellStyle name="Normal 2 6 6" xfId="13001"/>
    <cellStyle name="Normal 2 6 6 10" xfId="13002"/>
    <cellStyle name="Normal 2 6 6 11" xfId="13003"/>
    <cellStyle name="Normal 2 6 6 12" xfId="13004"/>
    <cellStyle name="Normal 2 6 6 13" xfId="13005"/>
    <cellStyle name="Normal 2 6 6 14" xfId="13006"/>
    <cellStyle name="Normal 2 6 6 15" xfId="13007"/>
    <cellStyle name="Normal 2 6 6 16" xfId="13008"/>
    <cellStyle name="Normal 2 6 6 17" xfId="13009"/>
    <cellStyle name="Normal 2 6 6 18" xfId="13010"/>
    <cellStyle name="Normal 2 6 6 19" xfId="13011"/>
    <cellStyle name="Normal 2 6 6 2" xfId="13012"/>
    <cellStyle name="Normal 2 6 6 20" xfId="13013"/>
    <cellStyle name="Normal 2 6 6 3" xfId="13014"/>
    <cellStyle name="Normal 2 6 6 4" xfId="13015"/>
    <cellStyle name="Normal 2 6 6 5" xfId="13016"/>
    <cellStyle name="Normal 2 6 6 6" xfId="13017"/>
    <cellStyle name="Normal 2 6 6 7" xfId="13018"/>
    <cellStyle name="Normal 2 6 6 8" xfId="13019"/>
    <cellStyle name="Normal 2 6 6 9" xfId="13020"/>
    <cellStyle name="Normal 2 6 7" xfId="13021"/>
    <cellStyle name="Normal 2 6 7 10" xfId="13022"/>
    <cellStyle name="Normal 2 6 7 11" xfId="13023"/>
    <cellStyle name="Normal 2 6 7 12" xfId="13024"/>
    <cellStyle name="Normal 2 6 7 13" xfId="13025"/>
    <cellStyle name="Normal 2 6 7 14" xfId="13026"/>
    <cellStyle name="Normal 2 6 7 15" xfId="13027"/>
    <cellStyle name="Normal 2 6 7 16" xfId="13028"/>
    <cellStyle name="Normal 2 6 7 17" xfId="13029"/>
    <cellStyle name="Normal 2 6 7 18" xfId="13030"/>
    <cellStyle name="Normal 2 6 7 19" xfId="13031"/>
    <cellStyle name="Normal 2 6 7 2" xfId="13032"/>
    <cellStyle name="Normal 2 6 7 20" xfId="13033"/>
    <cellStyle name="Normal 2 6 7 3" xfId="13034"/>
    <cellStyle name="Normal 2 6 7 4" xfId="13035"/>
    <cellStyle name="Normal 2 6 7 5" xfId="13036"/>
    <cellStyle name="Normal 2 6 7 6" xfId="13037"/>
    <cellStyle name="Normal 2 6 7 7" xfId="13038"/>
    <cellStyle name="Normal 2 6 7 8" xfId="13039"/>
    <cellStyle name="Normal 2 6 7 9" xfId="13040"/>
    <cellStyle name="Normal 2 6 8" xfId="13041"/>
    <cellStyle name="Normal 2 6 8 10" xfId="13042"/>
    <cellStyle name="Normal 2 6 8 11" xfId="13043"/>
    <cellStyle name="Normal 2 6 8 12" xfId="13044"/>
    <cellStyle name="Normal 2 6 8 13" xfId="13045"/>
    <cellStyle name="Normal 2 6 8 14" xfId="13046"/>
    <cellStyle name="Normal 2 6 8 15" xfId="13047"/>
    <cellStyle name="Normal 2 6 8 16" xfId="13048"/>
    <cellStyle name="Normal 2 6 8 17" xfId="13049"/>
    <cellStyle name="Normal 2 6 8 18" xfId="13050"/>
    <cellStyle name="Normal 2 6 8 19" xfId="13051"/>
    <cellStyle name="Normal 2 6 8 2" xfId="13052"/>
    <cellStyle name="Normal 2 6 8 20" xfId="13053"/>
    <cellStyle name="Normal 2 6 8 3" xfId="13054"/>
    <cellStyle name="Normal 2 6 8 4" xfId="13055"/>
    <cellStyle name="Normal 2 6 8 5" xfId="13056"/>
    <cellStyle name="Normal 2 6 8 6" xfId="13057"/>
    <cellStyle name="Normal 2 6 8 7" xfId="13058"/>
    <cellStyle name="Normal 2 6 8 8" xfId="13059"/>
    <cellStyle name="Normal 2 6 8 9" xfId="13060"/>
    <cellStyle name="Normal 2 6 9" xfId="13061"/>
    <cellStyle name="Normal 2 6 9 10" xfId="13062"/>
    <cellStyle name="Normal 2 6 9 11" xfId="13063"/>
    <cellStyle name="Normal 2 6 9 12" xfId="13064"/>
    <cellStyle name="Normal 2 6 9 13" xfId="13065"/>
    <cellStyle name="Normal 2 6 9 14" xfId="13066"/>
    <cellStyle name="Normal 2 6 9 15" xfId="13067"/>
    <cellStyle name="Normal 2 6 9 16" xfId="13068"/>
    <cellStyle name="Normal 2 6 9 17" xfId="13069"/>
    <cellStyle name="Normal 2 6 9 18" xfId="13070"/>
    <cellStyle name="Normal 2 6 9 19" xfId="13071"/>
    <cellStyle name="Normal 2 6 9 2" xfId="13072"/>
    <cellStyle name="Normal 2 6 9 20" xfId="13073"/>
    <cellStyle name="Normal 2 6 9 3" xfId="13074"/>
    <cellStyle name="Normal 2 6 9 4" xfId="13075"/>
    <cellStyle name="Normal 2 6 9 5" xfId="13076"/>
    <cellStyle name="Normal 2 6 9 6" xfId="13077"/>
    <cellStyle name="Normal 2 6 9 7" xfId="13078"/>
    <cellStyle name="Normal 2 6 9 8" xfId="13079"/>
    <cellStyle name="Normal 2 6 9 9" xfId="13080"/>
    <cellStyle name="Normal 2 7" xfId="13081"/>
    <cellStyle name="Normal 2 7 10" xfId="13082"/>
    <cellStyle name="Normal 2 7 10 10" xfId="13083"/>
    <cellStyle name="Normal 2 7 10 11" xfId="13084"/>
    <cellStyle name="Normal 2 7 10 12" xfId="13085"/>
    <cellStyle name="Normal 2 7 10 13" xfId="13086"/>
    <cellStyle name="Normal 2 7 10 14" xfId="13087"/>
    <cellStyle name="Normal 2 7 10 15" xfId="13088"/>
    <cellStyle name="Normal 2 7 10 16" xfId="13089"/>
    <cellStyle name="Normal 2 7 10 17" xfId="13090"/>
    <cellStyle name="Normal 2 7 10 18" xfId="13091"/>
    <cellStyle name="Normal 2 7 10 19" xfId="13092"/>
    <cellStyle name="Normal 2 7 10 2" xfId="13093"/>
    <cellStyle name="Normal 2 7 10 20" xfId="13094"/>
    <cellStyle name="Normal 2 7 10 3" xfId="13095"/>
    <cellStyle name="Normal 2 7 10 4" xfId="13096"/>
    <cellStyle name="Normal 2 7 10 5" xfId="13097"/>
    <cellStyle name="Normal 2 7 10 6" xfId="13098"/>
    <cellStyle name="Normal 2 7 10 7" xfId="13099"/>
    <cellStyle name="Normal 2 7 10 8" xfId="13100"/>
    <cellStyle name="Normal 2 7 10 9" xfId="13101"/>
    <cellStyle name="Normal 2 7 11" xfId="13102"/>
    <cellStyle name="Normal 2 7 11 10" xfId="13103"/>
    <cellStyle name="Normal 2 7 11 11" xfId="13104"/>
    <cellStyle name="Normal 2 7 11 12" xfId="13105"/>
    <cellStyle name="Normal 2 7 11 13" xfId="13106"/>
    <cellStyle name="Normal 2 7 11 14" xfId="13107"/>
    <cellStyle name="Normal 2 7 11 15" xfId="13108"/>
    <cellStyle name="Normal 2 7 11 16" xfId="13109"/>
    <cellStyle name="Normal 2 7 11 17" xfId="13110"/>
    <cellStyle name="Normal 2 7 11 18" xfId="13111"/>
    <cellStyle name="Normal 2 7 11 19" xfId="13112"/>
    <cellStyle name="Normal 2 7 11 2" xfId="13113"/>
    <cellStyle name="Normal 2 7 11 20" xfId="13114"/>
    <cellStyle name="Normal 2 7 11 3" xfId="13115"/>
    <cellStyle name="Normal 2 7 11 4" xfId="13116"/>
    <cellStyle name="Normal 2 7 11 5" xfId="13117"/>
    <cellStyle name="Normal 2 7 11 6" xfId="13118"/>
    <cellStyle name="Normal 2 7 11 7" xfId="13119"/>
    <cellStyle name="Normal 2 7 11 8" xfId="13120"/>
    <cellStyle name="Normal 2 7 11 9" xfId="13121"/>
    <cellStyle name="Normal 2 7 12" xfId="13122"/>
    <cellStyle name="Normal 2 7 12 10" xfId="13123"/>
    <cellStyle name="Normal 2 7 12 11" xfId="13124"/>
    <cellStyle name="Normal 2 7 12 12" xfId="13125"/>
    <cellStyle name="Normal 2 7 12 13" xfId="13126"/>
    <cellStyle name="Normal 2 7 12 14" xfId="13127"/>
    <cellStyle name="Normal 2 7 12 15" xfId="13128"/>
    <cellStyle name="Normal 2 7 12 16" xfId="13129"/>
    <cellStyle name="Normal 2 7 12 17" xfId="13130"/>
    <cellStyle name="Normal 2 7 12 18" xfId="13131"/>
    <cellStyle name="Normal 2 7 12 19" xfId="13132"/>
    <cellStyle name="Normal 2 7 12 2" xfId="13133"/>
    <cellStyle name="Normal 2 7 12 20" xfId="13134"/>
    <cellStyle name="Normal 2 7 12 3" xfId="13135"/>
    <cellStyle name="Normal 2 7 12 4" xfId="13136"/>
    <cellStyle name="Normal 2 7 12 5" xfId="13137"/>
    <cellStyle name="Normal 2 7 12 6" xfId="13138"/>
    <cellStyle name="Normal 2 7 12 7" xfId="13139"/>
    <cellStyle name="Normal 2 7 12 8" xfId="13140"/>
    <cellStyle name="Normal 2 7 12 9" xfId="13141"/>
    <cellStyle name="Normal 2 7 13" xfId="13142"/>
    <cellStyle name="Normal 2 7 13 2" xfId="13143"/>
    <cellStyle name="Normal 2 7 14" xfId="13144"/>
    <cellStyle name="Normal 2 7 2" xfId="13145"/>
    <cellStyle name="Normal 2 7 2 10" xfId="13146"/>
    <cellStyle name="Normal 2 7 2 11" xfId="13147"/>
    <cellStyle name="Normal 2 7 2 12" xfId="13148"/>
    <cellStyle name="Normal 2 7 2 13" xfId="13149"/>
    <cellStyle name="Normal 2 7 2 14" xfId="13150"/>
    <cellStyle name="Normal 2 7 2 15" xfId="13151"/>
    <cellStyle name="Normal 2 7 2 16" xfId="13152"/>
    <cellStyle name="Normal 2 7 2 17" xfId="13153"/>
    <cellStyle name="Normal 2 7 2 18" xfId="13154"/>
    <cellStyle name="Normal 2 7 2 19" xfId="13155"/>
    <cellStyle name="Normal 2 7 2 2" xfId="13156"/>
    <cellStyle name="Normal 2 7 2 20" xfId="13157"/>
    <cellStyle name="Normal 2 7 2 3" xfId="13158"/>
    <cellStyle name="Normal 2 7 2 4" xfId="13159"/>
    <cellStyle name="Normal 2 7 2 5" xfId="13160"/>
    <cellStyle name="Normal 2 7 2 6" xfId="13161"/>
    <cellStyle name="Normal 2 7 2 7" xfId="13162"/>
    <cellStyle name="Normal 2 7 2 8" xfId="13163"/>
    <cellStyle name="Normal 2 7 2 9" xfId="13164"/>
    <cellStyle name="Normal 2 7 3" xfId="13165"/>
    <cellStyle name="Normal 2 7 3 10" xfId="13166"/>
    <cellStyle name="Normal 2 7 3 11" xfId="13167"/>
    <cellStyle name="Normal 2 7 3 12" xfId="13168"/>
    <cellStyle name="Normal 2 7 3 13" xfId="13169"/>
    <cellStyle name="Normal 2 7 3 14" xfId="13170"/>
    <cellStyle name="Normal 2 7 3 15" xfId="13171"/>
    <cellStyle name="Normal 2 7 3 16" xfId="13172"/>
    <cellStyle name="Normal 2 7 3 17" xfId="13173"/>
    <cellStyle name="Normal 2 7 3 18" xfId="13174"/>
    <cellStyle name="Normal 2 7 3 19" xfId="13175"/>
    <cellStyle name="Normal 2 7 3 2" xfId="13176"/>
    <cellStyle name="Normal 2 7 3 20" xfId="13177"/>
    <cellStyle name="Normal 2 7 3 3" xfId="13178"/>
    <cellStyle name="Normal 2 7 3 4" xfId="13179"/>
    <cellStyle name="Normal 2 7 3 5" xfId="13180"/>
    <cellStyle name="Normal 2 7 3 6" xfId="13181"/>
    <cellStyle name="Normal 2 7 3 7" xfId="13182"/>
    <cellStyle name="Normal 2 7 3 8" xfId="13183"/>
    <cellStyle name="Normal 2 7 3 9" xfId="13184"/>
    <cellStyle name="Normal 2 7 4" xfId="13185"/>
    <cellStyle name="Normal 2 7 4 10" xfId="13186"/>
    <cellStyle name="Normal 2 7 4 11" xfId="13187"/>
    <cellStyle name="Normal 2 7 4 12" xfId="13188"/>
    <cellStyle name="Normal 2 7 4 13" xfId="13189"/>
    <cellStyle name="Normal 2 7 4 14" xfId="13190"/>
    <cellStyle name="Normal 2 7 4 15" xfId="13191"/>
    <cellStyle name="Normal 2 7 4 16" xfId="13192"/>
    <cellStyle name="Normal 2 7 4 17" xfId="13193"/>
    <cellStyle name="Normal 2 7 4 18" xfId="13194"/>
    <cellStyle name="Normal 2 7 4 19" xfId="13195"/>
    <cellStyle name="Normal 2 7 4 2" xfId="13196"/>
    <cellStyle name="Normal 2 7 4 20" xfId="13197"/>
    <cellStyle name="Normal 2 7 4 3" xfId="13198"/>
    <cellStyle name="Normal 2 7 4 4" xfId="13199"/>
    <cellStyle name="Normal 2 7 4 5" xfId="13200"/>
    <cellStyle name="Normal 2 7 4 6" xfId="13201"/>
    <cellStyle name="Normal 2 7 4 7" xfId="13202"/>
    <cellStyle name="Normal 2 7 4 8" xfId="13203"/>
    <cellStyle name="Normal 2 7 4 9" xfId="13204"/>
    <cellStyle name="Normal 2 7 5" xfId="13205"/>
    <cellStyle name="Normal 2 7 5 10" xfId="13206"/>
    <cellStyle name="Normal 2 7 5 11" xfId="13207"/>
    <cellStyle name="Normal 2 7 5 12" xfId="13208"/>
    <cellStyle name="Normal 2 7 5 13" xfId="13209"/>
    <cellStyle name="Normal 2 7 5 14" xfId="13210"/>
    <cellStyle name="Normal 2 7 5 15" xfId="13211"/>
    <cellStyle name="Normal 2 7 5 16" xfId="13212"/>
    <cellStyle name="Normal 2 7 5 17" xfId="13213"/>
    <cellStyle name="Normal 2 7 5 18" xfId="13214"/>
    <cellStyle name="Normal 2 7 5 19" xfId="13215"/>
    <cellStyle name="Normal 2 7 5 2" xfId="13216"/>
    <cellStyle name="Normal 2 7 5 20" xfId="13217"/>
    <cellStyle name="Normal 2 7 5 3" xfId="13218"/>
    <cellStyle name="Normal 2 7 5 4" xfId="13219"/>
    <cellStyle name="Normal 2 7 5 5" xfId="13220"/>
    <cellStyle name="Normal 2 7 5 6" xfId="13221"/>
    <cellStyle name="Normal 2 7 5 7" xfId="13222"/>
    <cellStyle name="Normal 2 7 5 8" xfId="13223"/>
    <cellStyle name="Normal 2 7 5 9" xfId="13224"/>
    <cellStyle name="Normal 2 7 6" xfId="13225"/>
    <cellStyle name="Normal 2 7 6 10" xfId="13226"/>
    <cellStyle name="Normal 2 7 6 11" xfId="13227"/>
    <cellStyle name="Normal 2 7 6 12" xfId="13228"/>
    <cellStyle name="Normal 2 7 6 13" xfId="13229"/>
    <cellStyle name="Normal 2 7 6 14" xfId="13230"/>
    <cellStyle name="Normal 2 7 6 15" xfId="13231"/>
    <cellStyle name="Normal 2 7 6 16" xfId="13232"/>
    <cellStyle name="Normal 2 7 6 17" xfId="13233"/>
    <cellStyle name="Normal 2 7 6 18" xfId="13234"/>
    <cellStyle name="Normal 2 7 6 19" xfId="13235"/>
    <cellStyle name="Normal 2 7 6 2" xfId="13236"/>
    <cellStyle name="Normal 2 7 6 20" xfId="13237"/>
    <cellStyle name="Normal 2 7 6 3" xfId="13238"/>
    <cellStyle name="Normal 2 7 6 4" xfId="13239"/>
    <cellStyle name="Normal 2 7 6 5" xfId="13240"/>
    <cellStyle name="Normal 2 7 6 6" xfId="13241"/>
    <cellStyle name="Normal 2 7 6 7" xfId="13242"/>
    <cellStyle name="Normal 2 7 6 8" xfId="13243"/>
    <cellStyle name="Normal 2 7 6 9" xfId="13244"/>
    <cellStyle name="Normal 2 7 7" xfId="13245"/>
    <cellStyle name="Normal 2 7 7 10" xfId="13246"/>
    <cellStyle name="Normal 2 7 7 11" xfId="13247"/>
    <cellStyle name="Normal 2 7 7 12" xfId="13248"/>
    <cellStyle name="Normal 2 7 7 13" xfId="13249"/>
    <cellStyle name="Normal 2 7 7 14" xfId="13250"/>
    <cellStyle name="Normal 2 7 7 15" xfId="13251"/>
    <cellStyle name="Normal 2 7 7 16" xfId="13252"/>
    <cellStyle name="Normal 2 7 7 17" xfId="13253"/>
    <cellStyle name="Normal 2 7 7 18" xfId="13254"/>
    <cellStyle name="Normal 2 7 7 19" xfId="13255"/>
    <cellStyle name="Normal 2 7 7 2" xfId="13256"/>
    <cellStyle name="Normal 2 7 7 20" xfId="13257"/>
    <cellStyle name="Normal 2 7 7 3" xfId="13258"/>
    <cellStyle name="Normal 2 7 7 4" xfId="13259"/>
    <cellStyle name="Normal 2 7 7 5" xfId="13260"/>
    <cellStyle name="Normal 2 7 7 6" xfId="13261"/>
    <cellStyle name="Normal 2 7 7 7" xfId="13262"/>
    <cellStyle name="Normal 2 7 7 8" xfId="13263"/>
    <cellStyle name="Normal 2 7 7 9" xfId="13264"/>
    <cellStyle name="Normal 2 7 8" xfId="13265"/>
    <cellStyle name="Normal 2 7 8 10" xfId="13266"/>
    <cellStyle name="Normal 2 7 8 11" xfId="13267"/>
    <cellStyle name="Normal 2 7 8 12" xfId="13268"/>
    <cellStyle name="Normal 2 7 8 13" xfId="13269"/>
    <cellStyle name="Normal 2 7 8 14" xfId="13270"/>
    <cellStyle name="Normal 2 7 8 15" xfId="13271"/>
    <cellStyle name="Normal 2 7 8 16" xfId="13272"/>
    <cellStyle name="Normal 2 7 8 17" xfId="13273"/>
    <cellStyle name="Normal 2 7 8 18" xfId="13274"/>
    <cellStyle name="Normal 2 7 8 19" xfId="13275"/>
    <cellStyle name="Normal 2 7 8 2" xfId="13276"/>
    <cellStyle name="Normal 2 7 8 20" xfId="13277"/>
    <cellStyle name="Normal 2 7 8 3" xfId="13278"/>
    <cellStyle name="Normal 2 7 8 4" xfId="13279"/>
    <cellStyle name="Normal 2 7 8 5" xfId="13280"/>
    <cellStyle name="Normal 2 7 8 6" xfId="13281"/>
    <cellStyle name="Normal 2 7 8 7" xfId="13282"/>
    <cellStyle name="Normal 2 7 8 8" xfId="13283"/>
    <cellStyle name="Normal 2 7 8 9" xfId="13284"/>
    <cellStyle name="Normal 2 7 9" xfId="13285"/>
    <cellStyle name="Normal 2 7 9 10" xfId="13286"/>
    <cellStyle name="Normal 2 7 9 11" xfId="13287"/>
    <cellStyle name="Normal 2 7 9 12" xfId="13288"/>
    <cellStyle name="Normal 2 7 9 13" xfId="13289"/>
    <cellStyle name="Normal 2 7 9 14" xfId="13290"/>
    <cellStyle name="Normal 2 7 9 15" xfId="13291"/>
    <cellStyle name="Normal 2 7 9 16" xfId="13292"/>
    <cellStyle name="Normal 2 7 9 17" xfId="13293"/>
    <cellStyle name="Normal 2 7 9 18" xfId="13294"/>
    <cellStyle name="Normal 2 7 9 19" xfId="13295"/>
    <cellStyle name="Normal 2 7 9 2" xfId="13296"/>
    <cellStyle name="Normal 2 7 9 20" xfId="13297"/>
    <cellStyle name="Normal 2 7 9 3" xfId="13298"/>
    <cellStyle name="Normal 2 7 9 4" xfId="13299"/>
    <cellStyle name="Normal 2 7 9 5" xfId="13300"/>
    <cellStyle name="Normal 2 7 9 6" xfId="13301"/>
    <cellStyle name="Normal 2 7 9 7" xfId="13302"/>
    <cellStyle name="Normal 2 7 9 8" xfId="13303"/>
    <cellStyle name="Normal 2 7 9 9" xfId="13304"/>
    <cellStyle name="Normal 2 8" xfId="13305"/>
    <cellStyle name="Normal 2 8 10" xfId="13306"/>
    <cellStyle name="Normal 2 8 10 10" xfId="13307"/>
    <cellStyle name="Normal 2 8 10 11" xfId="13308"/>
    <cellStyle name="Normal 2 8 10 12" xfId="13309"/>
    <cellStyle name="Normal 2 8 10 13" xfId="13310"/>
    <cellStyle name="Normal 2 8 10 14" xfId="13311"/>
    <cellStyle name="Normal 2 8 10 15" xfId="13312"/>
    <cellStyle name="Normal 2 8 10 16" xfId="13313"/>
    <cellStyle name="Normal 2 8 10 17" xfId="13314"/>
    <cellStyle name="Normal 2 8 10 18" xfId="13315"/>
    <cellStyle name="Normal 2 8 10 19" xfId="13316"/>
    <cellStyle name="Normal 2 8 10 2" xfId="13317"/>
    <cellStyle name="Normal 2 8 10 20" xfId="13318"/>
    <cellStyle name="Normal 2 8 10 3" xfId="13319"/>
    <cellStyle name="Normal 2 8 10 4" xfId="13320"/>
    <cellStyle name="Normal 2 8 10 5" xfId="13321"/>
    <cellStyle name="Normal 2 8 10 6" xfId="13322"/>
    <cellStyle name="Normal 2 8 10 7" xfId="13323"/>
    <cellStyle name="Normal 2 8 10 8" xfId="13324"/>
    <cellStyle name="Normal 2 8 10 9" xfId="13325"/>
    <cellStyle name="Normal 2 8 11" xfId="13326"/>
    <cellStyle name="Normal 2 8 11 10" xfId="13327"/>
    <cellStyle name="Normal 2 8 11 11" xfId="13328"/>
    <cellStyle name="Normal 2 8 11 12" xfId="13329"/>
    <cellStyle name="Normal 2 8 11 13" xfId="13330"/>
    <cellStyle name="Normal 2 8 11 14" xfId="13331"/>
    <cellStyle name="Normal 2 8 11 15" xfId="13332"/>
    <cellStyle name="Normal 2 8 11 16" xfId="13333"/>
    <cellStyle name="Normal 2 8 11 17" xfId="13334"/>
    <cellStyle name="Normal 2 8 11 18" xfId="13335"/>
    <cellStyle name="Normal 2 8 11 19" xfId="13336"/>
    <cellStyle name="Normal 2 8 11 2" xfId="13337"/>
    <cellStyle name="Normal 2 8 11 20" xfId="13338"/>
    <cellStyle name="Normal 2 8 11 3" xfId="13339"/>
    <cellStyle name="Normal 2 8 11 4" xfId="13340"/>
    <cellStyle name="Normal 2 8 11 5" xfId="13341"/>
    <cellStyle name="Normal 2 8 11 6" xfId="13342"/>
    <cellStyle name="Normal 2 8 11 7" xfId="13343"/>
    <cellStyle name="Normal 2 8 11 8" xfId="13344"/>
    <cellStyle name="Normal 2 8 11 9" xfId="13345"/>
    <cellStyle name="Normal 2 8 12" xfId="13346"/>
    <cellStyle name="Normal 2 8 12 10" xfId="13347"/>
    <cellStyle name="Normal 2 8 12 11" xfId="13348"/>
    <cellStyle name="Normal 2 8 12 12" xfId="13349"/>
    <cellStyle name="Normal 2 8 12 13" xfId="13350"/>
    <cellStyle name="Normal 2 8 12 14" xfId="13351"/>
    <cellStyle name="Normal 2 8 12 15" xfId="13352"/>
    <cellStyle name="Normal 2 8 12 16" xfId="13353"/>
    <cellStyle name="Normal 2 8 12 17" xfId="13354"/>
    <cellStyle name="Normal 2 8 12 18" xfId="13355"/>
    <cellStyle name="Normal 2 8 12 19" xfId="13356"/>
    <cellStyle name="Normal 2 8 12 2" xfId="13357"/>
    <cellStyle name="Normal 2 8 12 20" xfId="13358"/>
    <cellStyle name="Normal 2 8 12 3" xfId="13359"/>
    <cellStyle name="Normal 2 8 12 4" xfId="13360"/>
    <cellStyle name="Normal 2 8 12 5" xfId="13361"/>
    <cellStyle name="Normal 2 8 12 6" xfId="13362"/>
    <cellStyle name="Normal 2 8 12 7" xfId="13363"/>
    <cellStyle name="Normal 2 8 12 8" xfId="13364"/>
    <cellStyle name="Normal 2 8 12 9" xfId="13365"/>
    <cellStyle name="Normal 2 8 13" xfId="13366"/>
    <cellStyle name="Normal 2 8 13 2" xfId="13367"/>
    <cellStyle name="Normal 2 8 14" xfId="13368"/>
    <cellStyle name="Normal 2 8 2" xfId="13369"/>
    <cellStyle name="Normal 2 8 2 10" xfId="13370"/>
    <cellStyle name="Normal 2 8 2 11" xfId="13371"/>
    <cellStyle name="Normal 2 8 2 12" xfId="13372"/>
    <cellStyle name="Normal 2 8 2 13" xfId="13373"/>
    <cellStyle name="Normal 2 8 2 14" xfId="13374"/>
    <cellStyle name="Normal 2 8 2 15" xfId="13375"/>
    <cellStyle name="Normal 2 8 2 16" xfId="13376"/>
    <cellStyle name="Normal 2 8 2 17" xfId="13377"/>
    <cellStyle name="Normal 2 8 2 18" xfId="13378"/>
    <cellStyle name="Normal 2 8 2 19" xfId="13379"/>
    <cellStyle name="Normal 2 8 2 2" xfId="13380"/>
    <cellStyle name="Normal 2 8 2 20" xfId="13381"/>
    <cellStyle name="Normal 2 8 2 3" xfId="13382"/>
    <cellStyle name="Normal 2 8 2 4" xfId="13383"/>
    <cellStyle name="Normal 2 8 2 5" xfId="13384"/>
    <cellStyle name="Normal 2 8 2 6" xfId="13385"/>
    <cellStyle name="Normal 2 8 2 7" xfId="13386"/>
    <cellStyle name="Normal 2 8 2 8" xfId="13387"/>
    <cellStyle name="Normal 2 8 2 9" xfId="13388"/>
    <cellStyle name="Normal 2 8 3" xfId="13389"/>
    <cellStyle name="Normal 2 8 3 10" xfId="13390"/>
    <cellStyle name="Normal 2 8 3 11" xfId="13391"/>
    <cellStyle name="Normal 2 8 3 12" xfId="13392"/>
    <cellStyle name="Normal 2 8 3 13" xfId="13393"/>
    <cellStyle name="Normal 2 8 3 14" xfId="13394"/>
    <cellStyle name="Normal 2 8 3 15" xfId="13395"/>
    <cellStyle name="Normal 2 8 3 16" xfId="13396"/>
    <cellStyle name="Normal 2 8 3 17" xfId="13397"/>
    <cellStyle name="Normal 2 8 3 18" xfId="13398"/>
    <cellStyle name="Normal 2 8 3 19" xfId="13399"/>
    <cellStyle name="Normal 2 8 3 2" xfId="13400"/>
    <cellStyle name="Normal 2 8 3 20" xfId="13401"/>
    <cellStyle name="Normal 2 8 3 3" xfId="13402"/>
    <cellStyle name="Normal 2 8 3 4" xfId="13403"/>
    <cellStyle name="Normal 2 8 3 5" xfId="13404"/>
    <cellStyle name="Normal 2 8 3 6" xfId="13405"/>
    <cellStyle name="Normal 2 8 3 7" xfId="13406"/>
    <cellStyle name="Normal 2 8 3 8" xfId="13407"/>
    <cellStyle name="Normal 2 8 3 9" xfId="13408"/>
    <cellStyle name="Normal 2 8 4" xfId="13409"/>
    <cellStyle name="Normal 2 8 4 10" xfId="13410"/>
    <cellStyle name="Normal 2 8 4 11" xfId="13411"/>
    <cellStyle name="Normal 2 8 4 12" xfId="13412"/>
    <cellStyle name="Normal 2 8 4 13" xfId="13413"/>
    <cellStyle name="Normal 2 8 4 14" xfId="13414"/>
    <cellStyle name="Normal 2 8 4 15" xfId="13415"/>
    <cellStyle name="Normal 2 8 4 16" xfId="13416"/>
    <cellStyle name="Normal 2 8 4 17" xfId="13417"/>
    <cellStyle name="Normal 2 8 4 18" xfId="13418"/>
    <cellStyle name="Normal 2 8 4 19" xfId="13419"/>
    <cellStyle name="Normal 2 8 4 2" xfId="13420"/>
    <cellStyle name="Normal 2 8 4 20" xfId="13421"/>
    <cellStyle name="Normal 2 8 4 3" xfId="13422"/>
    <cellStyle name="Normal 2 8 4 4" xfId="13423"/>
    <cellStyle name="Normal 2 8 4 5" xfId="13424"/>
    <cellStyle name="Normal 2 8 4 6" xfId="13425"/>
    <cellStyle name="Normal 2 8 4 7" xfId="13426"/>
    <cellStyle name="Normal 2 8 4 8" xfId="13427"/>
    <cellStyle name="Normal 2 8 4 9" xfId="13428"/>
    <cellStyle name="Normal 2 8 5" xfId="13429"/>
    <cellStyle name="Normal 2 8 5 10" xfId="13430"/>
    <cellStyle name="Normal 2 8 5 11" xfId="13431"/>
    <cellStyle name="Normal 2 8 5 12" xfId="13432"/>
    <cellStyle name="Normal 2 8 5 13" xfId="13433"/>
    <cellStyle name="Normal 2 8 5 14" xfId="13434"/>
    <cellStyle name="Normal 2 8 5 15" xfId="13435"/>
    <cellStyle name="Normal 2 8 5 16" xfId="13436"/>
    <cellStyle name="Normal 2 8 5 17" xfId="13437"/>
    <cellStyle name="Normal 2 8 5 18" xfId="13438"/>
    <cellStyle name="Normal 2 8 5 19" xfId="13439"/>
    <cellStyle name="Normal 2 8 5 2" xfId="13440"/>
    <cellStyle name="Normal 2 8 5 20" xfId="13441"/>
    <cellStyle name="Normal 2 8 5 3" xfId="13442"/>
    <cellStyle name="Normal 2 8 5 4" xfId="13443"/>
    <cellStyle name="Normal 2 8 5 5" xfId="13444"/>
    <cellStyle name="Normal 2 8 5 6" xfId="13445"/>
    <cellStyle name="Normal 2 8 5 7" xfId="13446"/>
    <cellStyle name="Normal 2 8 5 8" xfId="13447"/>
    <cellStyle name="Normal 2 8 5 9" xfId="13448"/>
    <cellStyle name="Normal 2 8 6" xfId="13449"/>
    <cellStyle name="Normal 2 8 6 10" xfId="13450"/>
    <cellStyle name="Normal 2 8 6 11" xfId="13451"/>
    <cellStyle name="Normal 2 8 6 12" xfId="13452"/>
    <cellStyle name="Normal 2 8 6 13" xfId="13453"/>
    <cellStyle name="Normal 2 8 6 14" xfId="13454"/>
    <cellStyle name="Normal 2 8 6 15" xfId="13455"/>
    <cellStyle name="Normal 2 8 6 16" xfId="13456"/>
    <cellStyle name="Normal 2 8 6 17" xfId="13457"/>
    <cellStyle name="Normal 2 8 6 18" xfId="13458"/>
    <cellStyle name="Normal 2 8 6 19" xfId="13459"/>
    <cellStyle name="Normal 2 8 6 2" xfId="13460"/>
    <cellStyle name="Normal 2 8 6 20" xfId="13461"/>
    <cellStyle name="Normal 2 8 6 3" xfId="13462"/>
    <cellStyle name="Normal 2 8 6 4" xfId="13463"/>
    <cellStyle name="Normal 2 8 6 5" xfId="13464"/>
    <cellStyle name="Normal 2 8 6 6" xfId="13465"/>
    <cellStyle name="Normal 2 8 6 7" xfId="13466"/>
    <cellStyle name="Normal 2 8 6 8" xfId="13467"/>
    <cellStyle name="Normal 2 8 6 9" xfId="13468"/>
    <cellStyle name="Normal 2 8 7" xfId="13469"/>
    <cellStyle name="Normal 2 8 7 10" xfId="13470"/>
    <cellStyle name="Normal 2 8 7 11" xfId="13471"/>
    <cellStyle name="Normal 2 8 7 12" xfId="13472"/>
    <cellStyle name="Normal 2 8 7 13" xfId="13473"/>
    <cellStyle name="Normal 2 8 7 14" xfId="13474"/>
    <cellStyle name="Normal 2 8 7 15" xfId="13475"/>
    <cellStyle name="Normal 2 8 7 16" xfId="13476"/>
    <cellStyle name="Normal 2 8 7 17" xfId="13477"/>
    <cellStyle name="Normal 2 8 7 18" xfId="13478"/>
    <cellStyle name="Normal 2 8 7 19" xfId="13479"/>
    <cellStyle name="Normal 2 8 7 2" xfId="13480"/>
    <cellStyle name="Normal 2 8 7 20" xfId="13481"/>
    <cellStyle name="Normal 2 8 7 3" xfId="13482"/>
    <cellStyle name="Normal 2 8 7 4" xfId="13483"/>
    <cellStyle name="Normal 2 8 7 5" xfId="13484"/>
    <cellStyle name="Normal 2 8 7 6" xfId="13485"/>
    <cellStyle name="Normal 2 8 7 7" xfId="13486"/>
    <cellStyle name="Normal 2 8 7 8" xfId="13487"/>
    <cellStyle name="Normal 2 8 7 9" xfId="13488"/>
    <cellStyle name="Normal 2 8 8" xfId="13489"/>
    <cellStyle name="Normal 2 8 8 10" xfId="13490"/>
    <cellStyle name="Normal 2 8 8 11" xfId="13491"/>
    <cellStyle name="Normal 2 8 8 12" xfId="13492"/>
    <cellStyle name="Normal 2 8 8 13" xfId="13493"/>
    <cellStyle name="Normal 2 8 8 14" xfId="13494"/>
    <cellStyle name="Normal 2 8 8 15" xfId="13495"/>
    <cellStyle name="Normal 2 8 8 16" xfId="13496"/>
    <cellStyle name="Normal 2 8 8 17" xfId="13497"/>
    <cellStyle name="Normal 2 8 8 18" xfId="13498"/>
    <cellStyle name="Normal 2 8 8 19" xfId="13499"/>
    <cellStyle name="Normal 2 8 8 2" xfId="13500"/>
    <cellStyle name="Normal 2 8 8 20" xfId="13501"/>
    <cellStyle name="Normal 2 8 8 3" xfId="13502"/>
    <cellStyle name="Normal 2 8 8 4" xfId="13503"/>
    <cellStyle name="Normal 2 8 8 5" xfId="13504"/>
    <cellStyle name="Normal 2 8 8 6" xfId="13505"/>
    <cellStyle name="Normal 2 8 8 7" xfId="13506"/>
    <cellStyle name="Normal 2 8 8 8" xfId="13507"/>
    <cellStyle name="Normal 2 8 8 9" xfId="13508"/>
    <cellStyle name="Normal 2 8 9" xfId="13509"/>
    <cellStyle name="Normal 2 8 9 10" xfId="13510"/>
    <cellStyle name="Normal 2 8 9 11" xfId="13511"/>
    <cellStyle name="Normal 2 8 9 12" xfId="13512"/>
    <cellStyle name="Normal 2 8 9 13" xfId="13513"/>
    <cellStyle name="Normal 2 8 9 14" xfId="13514"/>
    <cellStyle name="Normal 2 8 9 15" xfId="13515"/>
    <cellStyle name="Normal 2 8 9 16" xfId="13516"/>
    <cellStyle name="Normal 2 8 9 17" xfId="13517"/>
    <cellStyle name="Normal 2 8 9 18" xfId="13518"/>
    <cellStyle name="Normal 2 8 9 19" xfId="13519"/>
    <cellStyle name="Normal 2 8 9 2" xfId="13520"/>
    <cellStyle name="Normal 2 8 9 20" xfId="13521"/>
    <cellStyle name="Normal 2 8 9 3" xfId="13522"/>
    <cellStyle name="Normal 2 8 9 4" xfId="13523"/>
    <cellStyle name="Normal 2 8 9 5" xfId="13524"/>
    <cellStyle name="Normal 2 8 9 6" xfId="13525"/>
    <cellStyle name="Normal 2 8 9 7" xfId="13526"/>
    <cellStyle name="Normal 2 8 9 8" xfId="13527"/>
    <cellStyle name="Normal 2 8 9 9" xfId="13528"/>
    <cellStyle name="Normal 2 9" xfId="13529"/>
    <cellStyle name="Normal 2 9 10" xfId="13530"/>
    <cellStyle name="Normal 2 9 10 10" xfId="13531"/>
    <cellStyle name="Normal 2 9 10 11" xfId="13532"/>
    <cellStyle name="Normal 2 9 10 12" xfId="13533"/>
    <cellStyle name="Normal 2 9 10 13" xfId="13534"/>
    <cellStyle name="Normal 2 9 10 14" xfId="13535"/>
    <cellStyle name="Normal 2 9 10 15" xfId="13536"/>
    <cellStyle name="Normal 2 9 10 16" xfId="13537"/>
    <cellStyle name="Normal 2 9 10 17" xfId="13538"/>
    <cellStyle name="Normal 2 9 10 18" xfId="13539"/>
    <cellStyle name="Normal 2 9 10 19" xfId="13540"/>
    <cellStyle name="Normal 2 9 10 2" xfId="13541"/>
    <cellStyle name="Normal 2 9 10 20" xfId="13542"/>
    <cellStyle name="Normal 2 9 10 3" xfId="13543"/>
    <cellStyle name="Normal 2 9 10 4" xfId="13544"/>
    <cellStyle name="Normal 2 9 10 5" xfId="13545"/>
    <cellStyle name="Normal 2 9 10 6" xfId="13546"/>
    <cellStyle name="Normal 2 9 10 7" xfId="13547"/>
    <cellStyle name="Normal 2 9 10 8" xfId="13548"/>
    <cellStyle name="Normal 2 9 10 9" xfId="13549"/>
    <cellStyle name="Normal 2 9 11" xfId="13550"/>
    <cellStyle name="Normal 2 9 11 2" xfId="13551"/>
    <cellStyle name="Normal 2 9 12" xfId="13552"/>
    <cellStyle name="Normal 2 9 2" xfId="13553"/>
    <cellStyle name="Normal 2 9 2 10" xfId="13554"/>
    <cellStyle name="Normal 2 9 2 11" xfId="13555"/>
    <cellStyle name="Normal 2 9 2 12" xfId="13556"/>
    <cellStyle name="Normal 2 9 2 13" xfId="13557"/>
    <cellStyle name="Normal 2 9 2 14" xfId="13558"/>
    <cellStyle name="Normal 2 9 2 15" xfId="13559"/>
    <cellStyle name="Normal 2 9 2 16" xfId="13560"/>
    <cellStyle name="Normal 2 9 2 17" xfId="13561"/>
    <cellStyle name="Normal 2 9 2 18" xfId="13562"/>
    <cellStyle name="Normal 2 9 2 19" xfId="13563"/>
    <cellStyle name="Normal 2 9 2 2" xfId="13564"/>
    <cellStyle name="Normal 2 9 2 2 2" xfId="13565"/>
    <cellStyle name="Normal 2 9 2 20" xfId="13566"/>
    <cellStyle name="Normal 2 9 2 3" xfId="13567"/>
    <cellStyle name="Normal 2 9 2 4" xfId="13568"/>
    <cellStyle name="Normal 2 9 2 5" xfId="13569"/>
    <cellStyle name="Normal 2 9 2 6" xfId="13570"/>
    <cellStyle name="Normal 2 9 2 7" xfId="13571"/>
    <cellStyle name="Normal 2 9 2 8" xfId="13572"/>
    <cellStyle name="Normal 2 9 2 9" xfId="13573"/>
    <cellStyle name="Normal 2 9 3" xfId="13574"/>
    <cellStyle name="Normal 2 9 3 10" xfId="13575"/>
    <cellStyle name="Normal 2 9 3 11" xfId="13576"/>
    <cellStyle name="Normal 2 9 3 12" xfId="13577"/>
    <cellStyle name="Normal 2 9 3 13" xfId="13578"/>
    <cellStyle name="Normal 2 9 3 14" xfId="13579"/>
    <cellStyle name="Normal 2 9 3 15" xfId="13580"/>
    <cellStyle name="Normal 2 9 3 16" xfId="13581"/>
    <cellStyle name="Normal 2 9 3 17" xfId="13582"/>
    <cellStyle name="Normal 2 9 3 18" xfId="13583"/>
    <cellStyle name="Normal 2 9 3 19" xfId="13584"/>
    <cellStyle name="Normal 2 9 3 2" xfId="13585"/>
    <cellStyle name="Normal 2 9 3 20" xfId="13586"/>
    <cellStyle name="Normal 2 9 3 3" xfId="13587"/>
    <cellStyle name="Normal 2 9 3 4" xfId="13588"/>
    <cellStyle name="Normal 2 9 3 5" xfId="13589"/>
    <cellStyle name="Normal 2 9 3 6" xfId="13590"/>
    <cellStyle name="Normal 2 9 3 7" xfId="13591"/>
    <cellStyle name="Normal 2 9 3 8" xfId="13592"/>
    <cellStyle name="Normal 2 9 3 9" xfId="13593"/>
    <cellStyle name="Normal 2 9 4" xfId="13594"/>
    <cellStyle name="Normal 2 9 4 10" xfId="13595"/>
    <cellStyle name="Normal 2 9 4 11" xfId="13596"/>
    <cellStyle name="Normal 2 9 4 12" xfId="13597"/>
    <cellStyle name="Normal 2 9 4 13" xfId="13598"/>
    <cellStyle name="Normal 2 9 4 14" xfId="13599"/>
    <cellStyle name="Normal 2 9 4 15" xfId="13600"/>
    <cellStyle name="Normal 2 9 4 16" xfId="13601"/>
    <cellStyle name="Normal 2 9 4 17" xfId="13602"/>
    <cellStyle name="Normal 2 9 4 18" xfId="13603"/>
    <cellStyle name="Normal 2 9 4 19" xfId="13604"/>
    <cellStyle name="Normal 2 9 4 2" xfId="13605"/>
    <cellStyle name="Normal 2 9 4 20" xfId="13606"/>
    <cellStyle name="Normal 2 9 4 3" xfId="13607"/>
    <cellStyle name="Normal 2 9 4 4" xfId="13608"/>
    <cellStyle name="Normal 2 9 4 5" xfId="13609"/>
    <cellStyle name="Normal 2 9 4 6" xfId="13610"/>
    <cellStyle name="Normal 2 9 4 7" xfId="13611"/>
    <cellStyle name="Normal 2 9 4 8" xfId="13612"/>
    <cellStyle name="Normal 2 9 4 9" xfId="13613"/>
    <cellStyle name="Normal 2 9 5" xfId="13614"/>
    <cellStyle name="Normal 2 9 5 10" xfId="13615"/>
    <cellStyle name="Normal 2 9 5 11" xfId="13616"/>
    <cellStyle name="Normal 2 9 5 12" xfId="13617"/>
    <cellStyle name="Normal 2 9 5 13" xfId="13618"/>
    <cellStyle name="Normal 2 9 5 14" xfId="13619"/>
    <cellStyle name="Normal 2 9 5 15" xfId="13620"/>
    <cellStyle name="Normal 2 9 5 16" xfId="13621"/>
    <cellStyle name="Normal 2 9 5 17" xfId="13622"/>
    <cellStyle name="Normal 2 9 5 18" xfId="13623"/>
    <cellStyle name="Normal 2 9 5 19" xfId="13624"/>
    <cellStyle name="Normal 2 9 5 2" xfId="13625"/>
    <cellStyle name="Normal 2 9 5 20" xfId="13626"/>
    <cellStyle name="Normal 2 9 5 3" xfId="13627"/>
    <cellStyle name="Normal 2 9 5 4" xfId="13628"/>
    <cellStyle name="Normal 2 9 5 5" xfId="13629"/>
    <cellStyle name="Normal 2 9 5 6" xfId="13630"/>
    <cellStyle name="Normal 2 9 5 7" xfId="13631"/>
    <cellStyle name="Normal 2 9 5 8" xfId="13632"/>
    <cellStyle name="Normal 2 9 5 9" xfId="13633"/>
    <cellStyle name="Normal 2 9 6" xfId="13634"/>
    <cellStyle name="Normal 2 9 6 10" xfId="13635"/>
    <cellStyle name="Normal 2 9 6 11" xfId="13636"/>
    <cellStyle name="Normal 2 9 6 12" xfId="13637"/>
    <cellStyle name="Normal 2 9 6 13" xfId="13638"/>
    <cellStyle name="Normal 2 9 6 14" xfId="13639"/>
    <cellStyle name="Normal 2 9 6 15" xfId="13640"/>
    <cellStyle name="Normal 2 9 6 16" xfId="13641"/>
    <cellStyle name="Normal 2 9 6 17" xfId="13642"/>
    <cellStyle name="Normal 2 9 6 18" xfId="13643"/>
    <cellStyle name="Normal 2 9 6 19" xfId="13644"/>
    <cellStyle name="Normal 2 9 6 2" xfId="13645"/>
    <cellStyle name="Normal 2 9 6 20" xfId="13646"/>
    <cellStyle name="Normal 2 9 6 3" xfId="13647"/>
    <cellStyle name="Normal 2 9 6 4" xfId="13648"/>
    <cellStyle name="Normal 2 9 6 5" xfId="13649"/>
    <cellStyle name="Normal 2 9 6 6" xfId="13650"/>
    <cellStyle name="Normal 2 9 6 7" xfId="13651"/>
    <cellStyle name="Normal 2 9 6 8" xfId="13652"/>
    <cellStyle name="Normal 2 9 6 9" xfId="13653"/>
    <cellStyle name="Normal 2 9 7" xfId="13654"/>
    <cellStyle name="Normal 2 9 7 10" xfId="13655"/>
    <cellStyle name="Normal 2 9 7 11" xfId="13656"/>
    <cellStyle name="Normal 2 9 7 12" xfId="13657"/>
    <cellStyle name="Normal 2 9 7 13" xfId="13658"/>
    <cellStyle name="Normal 2 9 7 14" xfId="13659"/>
    <cellStyle name="Normal 2 9 7 15" xfId="13660"/>
    <cellStyle name="Normal 2 9 7 16" xfId="13661"/>
    <cellStyle name="Normal 2 9 7 17" xfId="13662"/>
    <cellStyle name="Normal 2 9 7 18" xfId="13663"/>
    <cellStyle name="Normal 2 9 7 19" xfId="13664"/>
    <cellStyle name="Normal 2 9 7 2" xfId="13665"/>
    <cellStyle name="Normal 2 9 7 20" xfId="13666"/>
    <cellStyle name="Normal 2 9 7 3" xfId="13667"/>
    <cellStyle name="Normal 2 9 7 4" xfId="13668"/>
    <cellStyle name="Normal 2 9 7 5" xfId="13669"/>
    <cellStyle name="Normal 2 9 7 6" xfId="13670"/>
    <cellStyle name="Normal 2 9 7 7" xfId="13671"/>
    <cellStyle name="Normal 2 9 7 8" xfId="13672"/>
    <cellStyle name="Normal 2 9 7 9" xfId="13673"/>
    <cellStyle name="Normal 2 9 8" xfId="13674"/>
    <cellStyle name="Normal 2 9 8 10" xfId="13675"/>
    <cellStyle name="Normal 2 9 8 11" xfId="13676"/>
    <cellStyle name="Normal 2 9 8 12" xfId="13677"/>
    <cellStyle name="Normal 2 9 8 13" xfId="13678"/>
    <cellStyle name="Normal 2 9 8 14" xfId="13679"/>
    <cellStyle name="Normal 2 9 8 15" xfId="13680"/>
    <cellStyle name="Normal 2 9 8 16" xfId="13681"/>
    <cellStyle name="Normal 2 9 8 17" xfId="13682"/>
    <cellStyle name="Normal 2 9 8 18" xfId="13683"/>
    <cellStyle name="Normal 2 9 8 19" xfId="13684"/>
    <cellStyle name="Normal 2 9 8 2" xfId="13685"/>
    <cellStyle name="Normal 2 9 8 20" xfId="13686"/>
    <cellStyle name="Normal 2 9 8 3" xfId="13687"/>
    <cellStyle name="Normal 2 9 8 4" xfId="13688"/>
    <cellStyle name="Normal 2 9 8 5" xfId="13689"/>
    <cellStyle name="Normal 2 9 8 6" xfId="13690"/>
    <cellStyle name="Normal 2 9 8 7" xfId="13691"/>
    <cellStyle name="Normal 2 9 8 8" xfId="13692"/>
    <cellStyle name="Normal 2 9 8 9" xfId="13693"/>
    <cellStyle name="Normal 2 9 9" xfId="13694"/>
    <cellStyle name="Normal 2 9 9 10" xfId="13695"/>
    <cellStyle name="Normal 2 9 9 11" xfId="13696"/>
    <cellStyle name="Normal 2 9 9 12" xfId="13697"/>
    <cellStyle name="Normal 2 9 9 13" xfId="13698"/>
    <cellStyle name="Normal 2 9 9 14" xfId="13699"/>
    <cellStyle name="Normal 2 9 9 15" xfId="13700"/>
    <cellStyle name="Normal 2 9 9 16" xfId="13701"/>
    <cellStyle name="Normal 2 9 9 17" xfId="13702"/>
    <cellStyle name="Normal 2 9 9 18" xfId="13703"/>
    <cellStyle name="Normal 2 9 9 19" xfId="13704"/>
    <cellStyle name="Normal 2 9 9 2" xfId="13705"/>
    <cellStyle name="Normal 2 9 9 20" xfId="13706"/>
    <cellStyle name="Normal 2 9 9 3" xfId="13707"/>
    <cellStyle name="Normal 2 9 9 4" xfId="13708"/>
    <cellStyle name="Normal 2 9 9 5" xfId="13709"/>
    <cellStyle name="Normal 2 9 9 6" xfId="13710"/>
    <cellStyle name="Normal 2 9 9 7" xfId="13711"/>
    <cellStyle name="Normal 2 9 9 8" xfId="13712"/>
    <cellStyle name="Normal 2 9 9 9" xfId="13713"/>
    <cellStyle name="Normal 20" xfId="13714"/>
    <cellStyle name="Normal 20 2" xfId="13715"/>
    <cellStyle name="Normal 20 2 2" xfId="13716"/>
    <cellStyle name="Normal 20 2 2 2" xfId="13717"/>
    <cellStyle name="Normal 20 2 2 2 2" xfId="13718"/>
    <cellStyle name="Normal 20 2 2 3" xfId="13719"/>
    <cellStyle name="Normal 20 2 3" xfId="13720"/>
    <cellStyle name="Normal 20 2 3 2" xfId="13721"/>
    <cellStyle name="Normal 20 2 4" xfId="13722"/>
    <cellStyle name="Normal 20 3" xfId="13723"/>
    <cellStyle name="Normal 20 3 2" xfId="13724"/>
    <cellStyle name="Normal 20 3 2 2" xfId="13725"/>
    <cellStyle name="Normal 20 3 3" xfId="13726"/>
    <cellStyle name="Normal 20 4" xfId="13727"/>
    <cellStyle name="Normal 20 4 2" xfId="13728"/>
    <cellStyle name="Normal 20 4 2 2" xfId="13729"/>
    <cellStyle name="Normal 20 4 3" xfId="13730"/>
    <cellStyle name="Normal 20 5" xfId="13731"/>
    <cellStyle name="Normal 20 5 2" xfId="13732"/>
    <cellStyle name="Normal 20 6" xfId="13733"/>
    <cellStyle name="Normal 20 7" xfId="13734"/>
    <cellStyle name="Normal 20 8" xfId="13735"/>
    <cellStyle name="Normal 200" xfId="13736"/>
    <cellStyle name="Normal 201" xfId="13737"/>
    <cellStyle name="Normal 202" xfId="13738"/>
    <cellStyle name="Normal 203" xfId="13739"/>
    <cellStyle name="Normal 204" xfId="13740"/>
    <cellStyle name="Normal 205" xfId="13741"/>
    <cellStyle name="Normal 206" xfId="13742"/>
    <cellStyle name="Normal 207" xfId="13743"/>
    <cellStyle name="Normal 208" xfId="13744"/>
    <cellStyle name="Normal 209" xfId="13745"/>
    <cellStyle name="Normal 21" xfId="13746"/>
    <cellStyle name="Normal 21 2" xfId="13747"/>
    <cellStyle name="Normal 21 2 2" xfId="13748"/>
    <cellStyle name="Normal 21 2 2 2" xfId="13749"/>
    <cellStyle name="Normal 21 2 2 2 2" xfId="13750"/>
    <cellStyle name="Normal 21 2 2 3" xfId="13751"/>
    <cellStyle name="Normal 21 2 3" xfId="13752"/>
    <cellStyle name="Normal 21 2 3 2" xfId="13753"/>
    <cellStyle name="Normal 21 2 4" xfId="13754"/>
    <cellStyle name="Normal 21 3" xfId="13755"/>
    <cellStyle name="Normal 21 3 2" xfId="13756"/>
    <cellStyle name="Normal 21 3 2 2" xfId="13757"/>
    <cellStyle name="Normal 21 3 3" xfId="13758"/>
    <cellStyle name="Normal 21 4" xfId="13759"/>
    <cellStyle name="Normal 21 4 2" xfId="13760"/>
    <cellStyle name="Normal 21 4 2 2" xfId="13761"/>
    <cellStyle name="Normal 21 4 3" xfId="13762"/>
    <cellStyle name="Normal 21 5" xfId="13763"/>
    <cellStyle name="Normal 21 5 2" xfId="13764"/>
    <cellStyle name="Normal 21 6" xfId="13765"/>
    <cellStyle name="Normal 21 7" xfId="13766"/>
    <cellStyle name="Normal 21 8" xfId="13767"/>
    <cellStyle name="Normal 210" xfId="13768"/>
    <cellStyle name="Normal 211" xfId="13769"/>
    <cellStyle name="Normal 212" xfId="13770"/>
    <cellStyle name="Normal 213" xfId="13771"/>
    <cellStyle name="Normal 214" xfId="13772"/>
    <cellStyle name="Normal 215" xfId="13773"/>
    <cellStyle name="Normal 216" xfId="13774"/>
    <cellStyle name="Normal 217" xfId="13775"/>
    <cellStyle name="Normal 218" xfId="13776"/>
    <cellStyle name="Normal 219" xfId="13777"/>
    <cellStyle name="Normal 22" xfId="13778"/>
    <cellStyle name="Normal 22 2" xfId="13779"/>
    <cellStyle name="Normal 22 2 2" xfId="13780"/>
    <cellStyle name="Normal 22 2 2 2" xfId="13781"/>
    <cellStyle name="Normal 22 2 2 2 2" xfId="13782"/>
    <cellStyle name="Normal 22 2 2 2 2 2" xfId="13783"/>
    <cellStyle name="Normal 22 2 2 2 3" xfId="13784"/>
    <cellStyle name="Normal 22 2 2 3" xfId="13785"/>
    <cellStyle name="Normal 22 2 2 3 2" xfId="13786"/>
    <cellStyle name="Normal 22 2 2 4" xfId="13787"/>
    <cellStyle name="Normal 22 2 3" xfId="13788"/>
    <cellStyle name="Normal 22 2 3 2" xfId="13789"/>
    <cellStyle name="Normal 22 2 3 2 2" xfId="13790"/>
    <cellStyle name="Normal 22 2 3 3" xfId="13791"/>
    <cellStyle name="Normal 22 2 4" xfId="13792"/>
    <cellStyle name="Normal 22 2 4 2" xfId="13793"/>
    <cellStyle name="Normal 22 2 4 2 2" xfId="13794"/>
    <cellStyle name="Normal 22 2 4 3" xfId="13795"/>
    <cellStyle name="Normal 22 2 5" xfId="13796"/>
    <cellStyle name="Normal 22 2 5 2" xfId="13797"/>
    <cellStyle name="Normal 22 2 6" xfId="13798"/>
    <cellStyle name="Normal 22 2 7" xfId="13799"/>
    <cellStyle name="Normal 22 2 8" xfId="13800"/>
    <cellStyle name="Normal 22 3" xfId="13801"/>
    <cellStyle name="Normal 22 3 2" xfId="13802"/>
    <cellStyle name="Normal 22 3 2 2" xfId="13803"/>
    <cellStyle name="Normal 22 3 2 2 2" xfId="13804"/>
    <cellStyle name="Normal 22 3 2 3" xfId="13805"/>
    <cellStyle name="Normal 22 3 3" xfId="13806"/>
    <cellStyle name="Normal 22 3 3 2" xfId="13807"/>
    <cellStyle name="Normal 22 3 4" xfId="13808"/>
    <cellStyle name="Normal 22 4" xfId="13809"/>
    <cellStyle name="Normal 22 4 2" xfId="13810"/>
    <cellStyle name="Normal 22 4 2 2" xfId="13811"/>
    <cellStyle name="Normal 22 4 3" xfId="13812"/>
    <cellStyle name="Normal 22 5" xfId="13813"/>
    <cellStyle name="Normal 22 5 2" xfId="13814"/>
    <cellStyle name="Normal 22 5 2 2" xfId="13815"/>
    <cellStyle name="Normal 22 5 3" xfId="13816"/>
    <cellStyle name="Normal 22 6" xfId="13817"/>
    <cellStyle name="Normal 22 6 2" xfId="13818"/>
    <cellStyle name="Normal 22 7" xfId="13819"/>
    <cellStyle name="Normal 22 8" xfId="13820"/>
    <cellStyle name="Normal 22 9" xfId="13821"/>
    <cellStyle name="Normal 220" xfId="13822"/>
    <cellStyle name="Normal 221" xfId="13823"/>
    <cellStyle name="Normal 222" xfId="13824"/>
    <cellStyle name="Normal 223" xfId="13825"/>
    <cellStyle name="Normal 224" xfId="13826"/>
    <cellStyle name="Normal 225" xfId="13827"/>
    <cellStyle name="Normal 226" xfId="13828"/>
    <cellStyle name="Normal 227" xfId="13829"/>
    <cellStyle name="Normal 228" xfId="13830"/>
    <cellStyle name="Normal 229" xfId="13831"/>
    <cellStyle name="Normal 23" xfId="13832"/>
    <cellStyle name="Normal 23 2" xfId="13833"/>
    <cellStyle name="Normal 23 2 2" xfId="13834"/>
    <cellStyle name="Normal 23 2 2 2" xfId="13835"/>
    <cellStyle name="Normal 23 2 2 2 2" xfId="13836"/>
    <cellStyle name="Normal 23 2 2 3" xfId="13837"/>
    <cellStyle name="Normal 23 2 3" xfId="13838"/>
    <cellStyle name="Normal 23 2 3 2" xfId="13839"/>
    <cellStyle name="Normal 23 2 4" xfId="13840"/>
    <cellStyle name="Normal 23 3" xfId="13841"/>
    <cellStyle name="Normal 23 3 2" xfId="13842"/>
    <cellStyle name="Normal 23 3 2 2" xfId="13843"/>
    <cellStyle name="Normal 23 3 3" xfId="13844"/>
    <cellStyle name="Normal 23 4" xfId="13845"/>
    <cellStyle name="Normal 23 4 2" xfId="13846"/>
    <cellStyle name="Normal 23 4 2 2" xfId="13847"/>
    <cellStyle name="Normal 23 4 3" xfId="13848"/>
    <cellStyle name="Normal 23 5" xfId="13849"/>
    <cellStyle name="Normal 23 5 2" xfId="13850"/>
    <cellStyle name="Normal 23 6" xfId="13851"/>
    <cellStyle name="Normal 23 7" xfId="13852"/>
    <cellStyle name="Normal 23 8" xfId="13853"/>
    <cellStyle name="Normal 230" xfId="13854"/>
    <cellStyle name="Normal 231" xfId="13855"/>
    <cellStyle name="Normal 232" xfId="13856"/>
    <cellStyle name="Normal 233" xfId="13857"/>
    <cellStyle name="Normal 234" xfId="13858"/>
    <cellStyle name="Normal 235" xfId="13859"/>
    <cellStyle name="Normal 236" xfId="13860"/>
    <cellStyle name="Normal 237" xfId="13861"/>
    <cellStyle name="Normal 238" xfId="13862"/>
    <cellStyle name="Normal 24" xfId="13863"/>
    <cellStyle name="Normal 24 2" xfId="13864"/>
    <cellStyle name="Normal 24 2 2" xfId="13865"/>
    <cellStyle name="Normal 24 2 2 2" xfId="13866"/>
    <cellStyle name="Normal 24 2 3" xfId="13867"/>
    <cellStyle name="Normal 24 3" xfId="13868"/>
    <cellStyle name="Normal 24 3 2" xfId="13869"/>
    <cellStyle name="Normal 24 3 2 2" xfId="13870"/>
    <cellStyle name="Normal 24 3 3" xfId="13871"/>
    <cellStyle name="Normal 24 4" xfId="13872"/>
    <cellStyle name="Normal 24 4 2" xfId="13873"/>
    <cellStyle name="Normal 24 4 2 2" xfId="13874"/>
    <cellStyle name="Normal 24 4 3" xfId="13875"/>
    <cellStyle name="Normal 24 5" xfId="13876"/>
    <cellStyle name="Normal 24 5 2" xfId="13877"/>
    <cellStyle name="Normal 24 6" xfId="13878"/>
    <cellStyle name="Normal 25" xfId="13879"/>
    <cellStyle name="Normal 25 2" xfId="13880"/>
    <cellStyle name="Normal 25 2 2" xfId="13881"/>
    <cellStyle name="Normal 25 3" xfId="13882"/>
    <cellStyle name="Normal 26" xfId="13883"/>
    <cellStyle name="Normal 26 2" xfId="13884"/>
    <cellStyle name="Normal 26 2 2" xfId="13885"/>
    <cellStyle name="Normal 26 3" xfId="13886"/>
    <cellStyle name="Normal 27" xfId="13887"/>
    <cellStyle name="Normal 27 10" xfId="13888"/>
    <cellStyle name="Normal 27 10 2" xfId="13889"/>
    <cellStyle name="Normal 27 10 2 2" xfId="13890"/>
    <cellStyle name="Normal 27 10 3" xfId="13891"/>
    <cellStyle name="Normal 27 11" xfId="13892"/>
    <cellStyle name="Normal 27 11 2" xfId="13893"/>
    <cellStyle name="Normal 27 11 2 2" xfId="13894"/>
    <cellStyle name="Normal 27 11 3" xfId="13895"/>
    <cellStyle name="Normal 27 12" xfId="13896"/>
    <cellStyle name="Normal 27 2" xfId="13897"/>
    <cellStyle name="Normal 27 2 2" xfId="13898"/>
    <cellStyle name="Normal 27 3" xfId="13899"/>
    <cellStyle name="Normal 27 3 2" xfId="13900"/>
    <cellStyle name="Normal 27 3 2 2" xfId="13901"/>
    <cellStyle name="Normal 27 3 3" xfId="13902"/>
    <cellStyle name="Normal 27 4" xfId="13903"/>
    <cellStyle name="Normal 27 4 2" xfId="13904"/>
    <cellStyle name="Normal 27 4 2 2" xfId="13905"/>
    <cellStyle name="Normal 27 4 3" xfId="13906"/>
    <cellStyle name="Normal 27 5" xfId="13907"/>
    <cellStyle name="Normal 27 5 2" xfId="13908"/>
    <cellStyle name="Normal 27 5 2 2" xfId="13909"/>
    <cellStyle name="Normal 27 5 3" xfId="13910"/>
    <cellStyle name="Normal 27 6" xfId="13911"/>
    <cellStyle name="Normal 27 6 2" xfId="13912"/>
    <cellStyle name="Normal 27 6 2 2" xfId="13913"/>
    <cellStyle name="Normal 27 6 3" xfId="13914"/>
    <cellStyle name="Normal 27 7" xfId="13915"/>
    <cellStyle name="Normal 27 7 2" xfId="13916"/>
    <cellStyle name="Normal 27 7 2 2" xfId="13917"/>
    <cellStyle name="Normal 27 7 3" xfId="13918"/>
    <cellStyle name="Normal 27 8" xfId="13919"/>
    <cellStyle name="Normal 27 8 2" xfId="13920"/>
    <cellStyle name="Normal 27 8 2 2" xfId="13921"/>
    <cellStyle name="Normal 27 8 3" xfId="13922"/>
    <cellStyle name="Normal 27 9" xfId="13923"/>
    <cellStyle name="Normal 27 9 2" xfId="13924"/>
    <cellStyle name="Normal 27 9 2 2" xfId="13925"/>
    <cellStyle name="Normal 27 9 3" xfId="13926"/>
    <cellStyle name="Normal 28" xfId="13927"/>
    <cellStyle name="Normal 28 10" xfId="13928"/>
    <cellStyle name="Normal 28 10 2" xfId="13929"/>
    <cellStyle name="Normal 28 10 2 2" xfId="13930"/>
    <cellStyle name="Normal 28 10 3" xfId="13931"/>
    <cellStyle name="Normal 28 11" xfId="13932"/>
    <cellStyle name="Normal 28 11 2" xfId="13933"/>
    <cellStyle name="Normal 28 11 2 2" xfId="13934"/>
    <cellStyle name="Normal 28 11 3" xfId="13935"/>
    <cellStyle name="Normal 28 12" xfId="13936"/>
    <cellStyle name="Normal 28 12 2" xfId="13937"/>
    <cellStyle name="Normal 28 12 2 2" xfId="13938"/>
    <cellStyle name="Normal 28 12 3" xfId="13939"/>
    <cellStyle name="Normal 28 13" xfId="13940"/>
    <cellStyle name="Normal 28 13 2" xfId="13941"/>
    <cellStyle name="Normal 28 13 2 2" xfId="13942"/>
    <cellStyle name="Normal 28 13 3" xfId="13943"/>
    <cellStyle name="Normal 28 14" xfId="13944"/>
    <cellStyle name="Normal 28 14 2" xfId="13945"/>
    <cellStyle name="Normal 28 14 2 2" xfId="13946"/>
    <cellStyle name="Normal 28 14 3" xfId="13947"/>
    <cellStyle name="Normal 28 2" xfId="13948"/>
    <cellStyle name="Normal 28 2 10" xfId="13949"/>
    <cellStyle name="Normal 28 2 10 2" xfId="13950"/>
    <cellStyle name="Normal 28 2 10 2 2" xfId="13951"/>
    <cellStyle name="Normal 28 2 10 3" xfId="13952"/>
    <cellStyle name="Normal 28 2 11" xfId="13953"/>
    <cellStyle name="Normal 28 2 11 2" xfId="13954"/>
    <cellStyle name="Normal 28 2 11 2 2" xfId="13955"/>
    <cellStyle name="Normal 28 2 11 3" xfId="13956"/>
    <cellStyle name="Normal 28 2 2" xfId="13957"/>
    <cellStyle name="Normal 28 2 2 2" xfId="13958"/>
    <cellStyle name="Normal 28 2 2 2 2" xfId="13959"/>
    <cellStyle name="Normal 28 2 2 3" xfId="13960"/>
    <cellStyle name="Normal 28 2 3" xfId="13961"/>
    <cellStyle name="Normal 28 2 3 2" xfId="13962"/>
    <cellStyle name="Normal 28 2 3 2 2" xfId="13963"/>
    <cellStyle name="Normal 28 2 3 3" xfId="13964"/>
    <cellStyle name="Normal 28 2 4" xfId="13965"/>
    <cellStyle name="Normal 28 2 4 2" xfId="13966"/>
    <cellStyle name="Normal 28 2 4 2 2" xfId="13967"/>
    <cellStyle name="Normal 28 2 4 3" xfId="13968"/>
    <cellStyle name="Normal 28 2 5" xfId="13969"/>
    <cellStyle name="Normal 28 2 5 2" xfId="13970"/>
    <cellStyle name="Normal 28 2 5 2 2" xfId="13971"/>
    <cellStyle name="Normal 28 2 5 3" xfId="13972"/>
    <cellStyle name="Normal 28 2 6" xfId="13973"/>
    <cellStyle name="Normal 28 2 6 2" xfId="13974"/>
    <cellStyle name="Normal 28 2 6 2 2" xfId="13975"/>
    <cellStyle name="Normal 28 2 6 3" xfId="13976"/>
    <cellStyle name="Normal 28 2 7" xfId="13977"/>
    <cellStyle name="Normal 28 2 7 2" xfId="13978"/>
    <cellStyle name="Normal 28 2 7 2 2" xfId="13979"/>
    <cellStyle name="Normal 28 2 7 3" xfId="13980"/>
    <cellStyle name="Normal 28 2 8" xfId="13981"/>
    <cellStyle name="Normal 28 2 8 2" xfId="13982"/>
    <cellStyle name="Normal 28 2 8 2 2" xfId="13983"/>
    <cellStyle name="Normal 28 2 8 3" xfId="13984"/>
    <cellStyle name="Normal 28 2 9" xfId="13985"/>
    <cellStyle name="Normal 28 2 9 2" xfId="13986"/>
    <cellStyle name="Normal 28 2 9 2 2" xfId="13987"/>
    <cellStyle name="Normal 28 2 9 3" xfId="13988"/>
    <cellStyle name="Normal 28 3" xfId="13989"/>
    <cellStyle name="Normal 28 3 10" xfId="13990"/>
    <cellStyle name="Normal 28 3 10 2" xfId="13991"/>
    <cellStyle name="Normal 28 3 10 2 2" xfId="13992"/>
    <cellStyle name="Normal 28 3 10 3" xfId="13993"/>
    <cellStyle name="Normal 28 3 11" xfId="13994"/>
    <cellStyle name="Normal 28 3 11 2" xfId="13995"/>
    <cellStyle name="Normal 28 3 11 2 2" xfId="13996"/>
    <cellStyle name="Normal 28 3 11 3" xfId="13997"/>
    <cellStyle name="Normal 28 3 2" xfId="13998"/>
    <cellStyle name="Normal 28 3 2 2" xfId="13999"/>
    <cellStyle name="Normal 28 3 2 2 2" xfId="14000"/>
    <cellStyle name="Normal 28 3 2 3" xfId="14001"/>
    <cellStyle name="Normal 28 3 3" xfId="14002"/>
    <cellStyle name="Normal 28 3 3 2" xfId="14003"/>
    <cellStyle name="Normal 28 3 3 2 2" xfId="14004"/>
    <cellStyle name="Normal 28 3 3 3" xfId="14005"/>
    <cellStyle name="Normal 28 3 4" xfId="14006"/>
    <cellStyle name="Normal 28 3 4 2" xfId="14007"/>
    <cellStyle name="Normal 28 3 4 2 2" xfId="14008"/>
    <cellStyle name="Normal 28 3 4 3" xfId="14009"/>
    <cellStyle name="Normal 28 3 5" xfId="14010"/>
    <cellStyle name="Normal 28 3 5 2" xfId="14011"/>
    <cellStyle name="Normal 28 3 5 2 2" xfId="14012"/>
    <cellStyle name="Normal 28 3 5 3" xfId="14013"/>
    <cellStyle name="Normal 28 3 6" xfId="14014"/>
    <cellStyle name="Normal 28 3 6 2" xfId="14015"/>
    <cellStyle name="Normal 28 3 6 2 2" xfId="14016"/>
    <cellStyle name="Normal 28 3 6 3" xfId="14017"/>
    <cellStyle name="Normal 28 3 7" xfId="14018"/>
    <cellStyle name="Normal 28 3 7 2" xfId="14019"/>
    <cellStyle name="Normal 28 3 7 2 2" xfId="14020"/>
    <cellStyle name="Normal 28 3 7 3" xfId="14021"/>
    <cellStyle name="Normal 28 3 8" xfId="14022"/>
    <cellStyle name="Normal 28 3 8 2" xfId="14023"/>
    <cellStyle name="Normal 28 3 8 2 2" xfId="14024"/>
    <cellStyle name="Normal 28 3 8 3" xfId="14025"/>
    <cellStyle name="Normal 28 3 9" xfId="14026"/>
    <cellStyle name="Normal 28 3 9 2" xfId="14027"/>
    <cellStyle name="Normal 28 3 9 2 2" xfId="14028"/>
    <cellStyle name="Normal 28 3 9 3" xfId="14029"/>
    <cellStyle name="Normal 28 4" xfId="14030"/>
    <cellStyle name="Normal 28 4 10" xfId="14031"/>
    <cellStyle name="Normal 28 4 10 2" xfId="14032"/>
    <cellStyle name="Normal 28 4 10 2 2" xfId="14033"/>
    <cellStyle name="Normal 28 4 10 3" xfId="14034"/>
    <cellStyle name="Normal 28 4 11" xfId="14035"/>
    <cellStyle name="Normal 28 4 11 2" xfId="14036"/>
    <cellStyle name="Normal 28 4 11 2 2" xfId="14037"/>
    <cellStyle name="Normal 28 4 11 3" xfId="14038"/>
    <cellStyle name="Normal 28 4 12" xfId="14039"/>
    <cellStyle name="Normal 28 4 12 2" xfId="14040"/>
    <cellStyle name="Normal 28 4 12 2 2" xfId="14041"/>
    <cellStyle name="Normal 28 4 12 3" xfId="14042"/>
    <cellStyle name="Normal 28 4 13" xfId="14043"/>
    <cellStyle name="Normal 28 4 13 2" xfId="14044"/>
    <cellStyle name="Normal 28 4 14" xfId="14045"/>
    <cellStyle name="Normal 28 4 2" xfId="14046"/>
    <cellStyle name="Normal 28 4 2 10" xfId="14047"/>
    <cellStyle name="Normal 28 4 2 10 2" xfId="14048"/>
    <cellStyle name="Normal 28 4 2 10 2 2" xfId="14049"/>
    <cellStyle name="Normal 28 4 2 10 3" xfId="14050"/>
    <cellStyle name="Normal 28 4 2 11" xfId="14051"/>
    <cellStyle name="Normal 28 4 2 11 2" xfId="14052"/>
    <cellStyle name="Normal 28 4 2 11 2 2" xfId="14053"/>
    <cellStyle name="Normal 28 4 2 11 3" xfId="14054"/>
    <cellStyle name="Normal 28 4 2 12" xfId="14055"/>
    <cellStyle name="Normal 28 4 2 12 2" xfId="14056"/>
    <cellStyle name="Normal 28 4 2 13" xfId="14057"/>
    <cellStyle name="Normal 28 4 2 2" xfId="14058"/>
    <cellStyle name="Normal 28 4 2 2 2" xfId="14059"/>
    <cellStyle name="Normal 28 4 2 2 2 2" xfId="14060"/>
    <cellStyle name="Normal 28 4 2 2 3" xfId="14061"/>
    <cellStyle name="Normal 28 4 2 3" xfId="14062"/>
    <cellStyle name="Normal 28 4 2 3 2" xfId="14063"/>
    <cellStyle name="Normal 28 4 2 3 2 2" xfId="14064"/>
    <cellStyle name="Normal 28 4 2 3 3" xfId="14065"/>
    <cellStyle name="Normal 28 4 2 4" xfId="14066"/>
    <cellStyle name="Normal 28 4 2 4 2" xfId="14067"/>
    <cellStyle name="Normal 28 4 2 4 2 2" xfId="14068"/>
    <cellStyle name="Normal 28 4 2 4 3" xfId="14069"/>
    <cellStyle name="Normal 28 4 2 5" xfId="14070"/>
    <cellStyle name="Normal 28 4 2 5 2" xfId="14071"/>
    <cellStyle name="Normal 28 4 2 5 2 2" xfId="14072"/>
    <cellStyle name="Normal 28 4 2 5 3" xfId="14073"/>
    <cellStyle name="Normal 28 4 2 6" xfId="14074"/>
    <cellStyle name="Normal 28 4 2 6 2" xfId="14075"/>
    <cellStyle name="Normal 28 4 2 6 2 2" xfId="14076"/>
    <cellStyle name="Normal 28 4 2 6 3" xfId="14077"/>
    <cellStyle name="Normal 28 4 2 7" xfId="14078"/>
    <cellStyle name="Normal 28 4 2 7 2" xfId="14079"/>
    <cellStyle name="Normal 28 4 2 7 2 2" xfId="14080"/>
    <cellStyle name="Normal 28 4 2 7 3" xfId="14081"/>
    <cellStyle name="Normal 28 4 2 8" xfId="14082"/>
    <cellStyle name="Normal 28 4 2 8 2" xfId="14083"/>
    <cellStyle name="Normal 28 4 2 8 2 2" xfId="14084"/>
    <cellStyle name="Normal 28 4 2 8 3" xfId="14085"/>
    <cellStyle name="Normal 28 4 2 9" xfId="14086"/>
    <cellStyle name="Normal 28 4 2 9 2" xfId="14087"/>
    <cellStyle name="Normal 28 4 2 9 2 2" xfId="14088"/>
    <cellStyle name="Normal 28 4 2 9 3" xfId="14089"/>
    <cellStyle name="Normal 28 4 3" xfId="14090"/>
    <cellStyle name="Normal 28 4 3 2" xfId="14091"/>
    <cellStyle name="Normal 28 4 3 2 2" xfId="14092"/>
    <cellStyle name="Normal 28 4 3 3" xfId="14093"/>
    <cellStyle name="Normal 28 4 4" xfId="14094"/>
    <cellStyle name="Normal 28 4 4 2" xfId="14095"/>
    <cellStyle name="Normal 28 4 4 2 2" xfId="14096"/>
    <cellStyle name="Normal 28 4 4 3" xfId="14097"/>
    <cellStyle name="Normal 28 4 5" xfId="14098"/>
    <cellStyle name="Normal 28 4 5 2" xfId="14099"/>
    <cellStyle name="Normal 28 4 5 2 2" xfId="14100"/>
    <cellStyle name="Normal 28 4 5 3" xfId="14101"/>
    <cellStyle name="Normal 28 4 6" xfId="14102"/>
    <cellStyle name="Normal 28 4 6 2" xfId="14103"/>
    <cellStyle name="Normal 28 4 6 2 2" xfId="14104"/>
    <cellStyle name="Normal 28 4 6 3" xfId="14105"/>
    <cellStyle name="Normal 28 4 7" xfId="14106"/>
    <cellStyle name="Normal 28 4 7 2" xfId="14107"/>
    <cellStyle name="Normal 28 4 7 2 2" xfId="14108"/>
    <cellStyle name="Normal 28 4 7 3" xfId="14109"/>
    <cellStyle name="Normal 28 4 8" xfId="14110"/>
    <cellStyle name="Normal 28 4 8 2" xfId="14111"/>
    <cellStyle name="Normal 28 4 8 2 2" xfId="14112"/>
    <cellStyle name="Normal 28 4 8 3" xfId="14113"/>
    <cellStyle name="Normal 28 4 9" xfId="14114"/>
    <cellStyle name="Normal 28 4 9 2" xfId="14115"/>
    <cellStyle name="Normal 28 4 9 2 2" xfId="14116"/>
    <cellStyle name="Normal 28 4 9 3" xfId="14117"/>
    <cellStyle name="Normal 28 5" xfId="14118"/>
    <cellStyle name="Normal 28 5 2" xfId="14119"/>
    <cellStyle name="Normal 28 5 2 2" xfId="14120"/>
    <cellStyle name="Normal 28 5 3" xfId="14121"/>
    <cellStyle name="Normal 28 6" xfId="14122"/>
    <cellStyle name="Normal 28 6 2" xfId="14123"/>
    <cellStyle name="Normal 28 6 2 2" xfId="14124"/>
    <cellStyle name="Normal 28 6 3" xfId="14125"/>
    <cellStyle name="Normal 28 7" xfId="14126"/>
    <cellStyle name="Normal 28 7 2" xfId="14127"/>
    <cellStyle name="Normal 28 7 2 2" xfId="14128"/>
    <cellStyle name="Normal 28 7 3" xfId="14129"/>
    <cellStyle name="Normal 28 8" xfId="14130"/>
    <cellStyle name="Normal 28 8 2" xfId="14131"/>
    <cellStyle name="Normal 28 8 2 2" xfId="14132"/>
    <cellStyle name="Normal 28 8 3" xfId="14133"/>
    <cellStyle name="Normal 28 9" xfId="14134"/>
    <cellStyle name="Normal 28 9 2" xfId="14135"/>
    <cellStyle name="Normal 28 9 2 2" xfId="14136"/>
    <cellStyle name="Normal 28 9 3" xfId="14137"/>
    <cellStyle name="Normal 29" xfId="14138"/>
    <cellStyle name="Normal 29 10" xfId="14139"/>
    <cellStyle name="Normal 29 10 2" xfId="14140"/>
    <cellStyle name="Normal 29 10 2 2" xfId="14141"/>
    <cellStyle name="Normal 29 10 3" xfId="14142"/>
    <cellStyle name="Normal 29 11" xfId="14143"/>
    <cellStyle name="Normal 29 11 2" xfId="14144"/>
    <cellStyle name="Normal 29 11 2 2" xfId="14145"/>
    <cellStyle name="Normal 29 11 3" xfId="14146"/>
    <cellStyle name="Normal 29 12" xfId="14147"/>
    <cellStyle name="Normal 29 12 2" xfId="14148"/>
    <cellStyle name="Normal 29 13" xfId="14149"/>
    <cellStyle name="Normal 29 2" xfId="14150"/>
    <cellStyle name="Normal 29 2 2" xfId="14151"/>
    <cellStyle name="Normal 29 2 2 2" xfId="14152"/>
    <cellStyle name="Normal 29 2 3" xfId="14153"/>
    <cellStyle name="Normal 29 3" xfId="14154"/>
    <cellStyle name="Normal 29 3 2" xfId="14155"/>
    <cellStyle name="Normal 29 3 2 2" xfId="14156"/>
    <cellStyle name="Normal 29 3 3" xfId="14157"/>
    <cellStyle name="Normal 29 4" xfId="14158"/>
    <cellStyle name="Normal 29 4 2" xfId="14159"/>
    <cellStyle name="Normal 29 4 2 2" xfId="14160"/>
    <cellStyle name="Normal 29 4 3" xfId="14161"/>
    <cellStyle name="Normal 29 5" xfId="14162"/>
    <cellStyle name="Normal 29 5 2" xfId="14163"/>
    <cellStyle name="Normal 29 5 2 2" xfId="14164"/>
    <cellStyle name="Normal 29 5 3" xfId="14165"/>
    <cellStyle name="Normal 29 6" xfId="14166"/>
    <cellStyle name="Normal 29 6 2" xfId="14167"/>
    <cellStyle name="Normal 29 6 2 2" xfId="14168"/>
    <cellStyle name="Normal 29 6 3" xfId="14169"/>
    <cellStyle name="Normal 29 7" xfId="14170"/>
    <cellStyle name="Normal 29 7 2" xfId="14171"/>
    <cellStyle name="Normal 29 7 2 2" xfId="14172"/>
    <cellStyle name="Normal 29 7 3" xfId="14173"/>
    <cellStyle name="Normal 29 8" xfId="14174"/>
    <cellStyle name="Normal 29 8 2" xfId="14175"/>
    <cellStyle name="Normal 29 8 2 2" xfId="14176"/>
    <cellStyle name="Normal 29 8 3" xfId="14177"/>
    <cellStyle name="Normal 29 9" xfId="14178"/>
    <cellStyle name="Normal 29 9 2" xfId="14179"/>
    <cellStyle name="Normal 29 9 2 2" xfId="14180"/>
    <cellStyle name="Normal 29 9 3" xfId="14181"/>
    <cellStyle name="Normal 3" xfId="14182"/>
    <cellStyle name="Normal 3 10" xfId="14183"/>
    <cellStyle name="Normal 3 10 10" xfId="14184"/>
    <cellStyle name="Normal 3 10 11" xfId="14185"/>
    <cellStyle name="Normal 3 10 12" xfId="14186"/>
    <cellStyle name="Normal 3 10 13" xfId="14187"/>
    <cellStyle name="Normal 3 10 14" xfId="14188"/>
    <cellStyle name="Normal 3 10 15" xfId="14189"/>
    <cellStyle name="Normal 3 10 16" xfId="14190"/>
    <cellStyle name="Normal 3 10 17" xfId="14191"/>
    <cellStyle name="Normal 3 10 18" xfId="14192"/>
    <cellStyle name="Normal 3 10 19" xfId="14193"/>
    <cellStyle name="Normal 3 10 2" xfId="14194"/>
    <cellStyle name="Normal 3 10 20" xfId="14195"/>
    <cellStyle name="Normal 3 10 3" xfId="14196"/>
    <cellStyle name="Normal 3 10 4" xfId="14197"/>
    <cellStyle name="Normal 3 10 5" xfId="14198"/>
    <cellStyle name="Normal 3 10 6" xfId="14199"/>
    <cellStyle name="Normal 3 10 7" xfId="14200"/>
    <cellStyle name="Normal 3 10 8" xfId="14201"/>
    <cellStyle name="Normal 3 10 9" xfId="14202"/>
    <cellStyle name="Normal 3 11" xfId="14203"/>
    <cellStyle name="Normal 3 11 10" xfId="14204"/>
    <cellStyle name="Normal 3 11 11" xfId="14205"/>
    <cellStyle name="Normal 3 11 12" xfId="14206"/>
    <cellStyle name="Normal 3 11 13" xfId="14207"/>
    <cellStyle name="Normal 3 11 14" xfId="14208"/>
    <cellStyle name="Normal 3 11 15" xfId="14209"/>
    <cellStyle name="Normal 3 11 16" xfId="14210"/>
    <cellStyle name="Normal 3 11 17" xfId="14211"/>
    <cellStyle name="Normal 3 11 18" xfId="14212"/>
    <cellStyle name="Normal 3 11 19" xfId="14213"/>
    <cellStyle name="Normal 3 11 2" xfId="14214"/>
    <cellStyle name="Normal 3 11 20" xfId="14215"/>
    <cellStyle name="Normal 3 11 3" xfId="14216"/>
    <cellStyle name="Normal 3 11 4" xfId="14217"/>
    <cellStyle name="Normal 3 11 5" xfId="14218"/>
    <cellStyle name="Normal 3 11 6" xfId="14219"/>
    <cellStyle name="Normal 3 11 7" xfId="14220"/>
    <cellStyle name="Normal 3 11 8" xfId="14221"/>
    <cellStyle name="Normal 3 11 9" xfId="14222"/>
    <cellStyle name="Normal 3 12" xfId="14223"/>
    <cellStyle name="Normal 3 12 10" xfId="14224"/>
    <cellStyle name="Normal 3 12 11" xfId="14225"/>
    <cellStyle name="Normal 3 12 12" xfId="14226"/>
    <cellStyle name="Normal 3 12 13" xfId="14227"/>
    <cellStyle name="Normal 3 12 14" xfId="14228"/>
    <cellStyle name="Normal 3 12 15" xfId="14229"/>
    <cellStyle name="Normal 3 12 16" xfId="14230"/>
    <cellStyle name="Normal 3 12 17" xfId="14231"/>
    <cellStyle name="Normal 3 12 18" xfId="14232"/>
    <cellStyle name="Normal 3 12 19" xfId="14233"/>
    <cellStyle name="Normal 3 12 2" xfId="14234"/>
    <cellStyle name="Normal 3 12 20" xfId="14235"/>
    <cellStyle name="Normal 3 12 3" xfId="14236"/>
    <cellStyle name="Normal 3 12 4" xfId="14237"/>
    <cellStyle name="Normal 3 12 5" xfId="14238"/>
    <cellStyle name="Normal 3 12 6" xfId="14239"/>
    <cellStyle name="Normal 3 12 7" xfId="14240"/>
    <cellStyle name="Normal 3 12 8" xfId="14241"/>
    <cellStyle name="Normal 3 12 9" xfId="14242"/>
    <cellStyle name="Normal 3 13" xfId="14243"/>
    <cellStyle name="Normal 3 13 10" xfId="14244"/>
    <cellStyle name="Normal 3 13 11" xfId="14245"/>
    <cellStyle name="Normal 3 13 12" xfId="14246"/>
    <cellStyle name="Normal 3 13 13" xfId="14247"/>
    <cellStyle name="Normal 3 13 14" xfId="14248"/>
    <cellStyle name="Normal 3 13 15" xfId="14249"/>
    <cellStyle name="Normal 3 13 16" xfId="14250"/>
    <cellStyle name="Normal 3 13 17" xfId="14251"/>
    <cellStyle name="Normal 3 13 18" xfId="14252"/>
    <cellStyle name="Normal 3 13 19" xfId="14253"/>
    <cellStyle name="Normal 3 13 2" xfId="14254"/>
    <cellStyle name="Normal 3 13 20" xfId="14255"/>
    <cellStyle name="Normal 3 13 3" xfId="14256"/>
    <cellStyle name="Normal 3 13 4" xfId="14257"/>
    <cellStyle name="Normal 3 13 5" xfId="14258"/>
    <cellStyle name="Normal 3 13 6" xfId="14259"/>
    <cellStyle name="Normal 3 13 7" xfId="14260"/>
    <cellStyle name="Normal 3 13 8" xfId="14261"/>
    <cellStyle name="Normal 3 13 9" xfId="14262"/>
    <cellStyle name="Normal 3 14" xfId="14263"/>
    <cellStyle name="Normal 3 14 10" xfId="14264"/>
    <cellStyle name="Normal 3 14 11" xfId="14265"/>
    <cellStyle name="Normal 3 14 12" xfId="14266"/>
    <cellStyle name="Normal 3 14 13" xfId="14267"/>
    <cellStyle name="Normal 3 14 14" xfId="14268"/>
    <cellStyle name="Normal 3 14 15" xfId="14269"/>
    <cellStyle name="Normal 3 14 16" xfId="14270"/>
    <cellStyle name="Normal 3 14 17" xfId="14271"/>
    <cellStyle name="Normal 3 14 18" xfId="14272"/>
    <cellStyle name="Normal 3 14 19" xfId="14273"/>
    <cellStyle name="Normal 3 14 2" xfId="14274"/>
    <cellStyle name="Normal 3 14 20" xfId="14275"/>
    <cellStyle name="Normal 3 14 3" xfId="14276"/>
    <cellStyle name="Normal 3 14 4" xfId="14277"/>
    <cellStyle name="Normal 3 14 5" xfId="14278"/>
    <cellStyle name="Normal 3 14 6" xfId="14279"/>
    <cellStyle name="Normal 3 14 7" xfId="14280"/>
    <cellStyle name="Normal 3 14 8" xfId="14281"/>
    <cellStyle name="Normal 3 14 9" xfId="14282"/>
    <cellStyle name="Normal 3 15" xfId="14283"/>
    <cellStyle name="Normal 3 15 10" xfId="14284"/>
    <cellStyle name="Normal 3 15 11" xfId="14285"/>
    <cellStyle name="Normal 3 15 12" xfId="14286"/>
    <cellStyle name="Normal 3 15 13" xfId="14287"/>
    <cellStyle name="Normal 3 15 14" xfId="14288"/>
    <cellStyle name="Normal 3 15 15" xfId="14289"/>
    <cellStyle name="Normal 3 15 16" xfId="14290"/>
    <cellStyle name="Normal 3 15 17" xfId="14291"/>
    <cellStyle name="Normal 3 15 18" xfId="14292"/>
    <cellStyle name="Normal 3 15 19" xfId="14293"/>
    <cellStyle name="Normal 3 15 2" xfId="14294"/>
    <cellStyle name="Normal 3 15 20" xfId="14295"/>
    <cellStyle name="Normal 3 15 3" xfId="14296"/>
    <cellStyle name="Normal 3 15 4" xfId="14297"/>
    <cellStyle name="Normal 3 15 5" xfId="14298"/>
    <cellStyle name="Normal 3 15 6" xfId="14299"/>
    <cellStyle name="Normal 3 15 7" xfId="14300"/>
    <cellStyle name="Normal 3 15 8" xfId="14301"/>
    <cellStyle name="Normal 3 15 9" xfId="14302"/>
    <cellStyle name="Normal 3 16" xfId="14303"/>
    <cellStyle name="Normal 3 16 10" xfId="14304"/>
    <cellStyle name="Normal 3 16 11" xfId="14305"/>
    <cellStyle name="Normal 3 16 12" xfId="14306"/>
    <cellStyle name="Normal 3 16 13" xfId="14307"/>
    <cellStyle name="Normal 3 16 14" xfId="14308"/>
    <cellStyle name="Normal 3 16 15" xfId="14309"/>
    <cellStyle name="Normal 3 16 16" xfId="14310"/>
    <cellStyle name="Normal 3 16 17" xfId="14311"/>
    <cellStyle name="Normal 3 16 18" xfId="14312"/>
    <cellStyle name="Normal 3 16 19" xfId="14313"/>
    <cellStyle name="Normal 3 16 2" xfId="14314"/>
    <cellStyle name="Normal 3 16 2 10" xfId="14315"/>
    <cellStyle name="Normal 3 16 2 11" xfId="14316"/>
    <cellStyle name="Normal 3 16 2 12" xfId="14317"/>
    <cellStyle name="Normal 3 16 2 13" xfId="14318"/>
    <cellStyle name="Normal 3 16 2 14" xfId="14319"/>
    <cellStyle name="Normal 3 16 2 15" xfId="14320"/>
    <cellStyle name="Normal 3 16 2 16" xfId="14321"/>
    <cellStyle name="Normal 3 16 2 17" xfId="14322"/>
    <cellStyle name="Normal 3 16 2 18" xfId="14323"/>
    <cellStyle name="Normal 3 16 2 19" xfId="14324"/>
    <cellStyle name="Normal 3 16 2 2" xfId="14325"/>
    <cellStyle name="Normal 3 16 2 2 10" xfId="14326"/>
    <cellStyle name="Normal 3 16 2 2 11" xfId="14327"/>
    <cellStyle name="Normal 3 16 2 2 12" xfId="14328"/>
    <cellStyle name="Normal 3 16 2 2 13" xfId="14329"/>
    <cellStyle name="Normal 3 16 2 2 14" xfId="14330"/>
    <cellStyle name="Normal 3 16 2 2 15" xfId="14331"/>
    <cellStyle name="Normal 3 16 2 2 16" xfId="14332"/>
    <cellStyle name="Normal 3 16 2 2 17" xfId="14333"/>
    <cellStyle name="Normal 3 16 2 2 18" xfId="14334"/>
    <cellStyle name="Normal 3 16 2 2 19" xfId="14335"/>
    <cellStyle name="Normal 3 16 2 2 2" xfId="14336"/>
    <cellStyle name="Normal 3 16 2 2 2 10" xfId="14337"/>
    <cellStyle name="Normal 3 16 2 2 2 11" xfId="14338"/>
    <cellStyle name="Normal 3 16 2 2 2 12" xfId="14339"/>
    <cellStyle name="Normal 3 16 2 2 2 13" xfId="14340"/>
    <cellStyle name="Normal 3 16 2 2 2 14" xfId="14341"/>
    <cellStyle name="Normal 3 16 2 2 2 15" xfId="14342"/>
    <cellStyle name="Normal 3 16 2 2 2 16" xfId="14343"/>
    <cellStyle name="Normal 3 16 2 2 2 17" xfId="14344"/>
    <cellStyle name="Normal 3 16 2 2 2 18" xfId="14345"/>
    <cellStyle name="Normal 3 16 2 2 2 19" xfId="14346"/>
    <cellStyle name="Normal 3 16 2 2 2 2" xfId="14347"/>
    <cellStyle name="Normal 3 16 2 2 2 2 10" xfId="14348"/>
    <cellStyle name="Normal 3 16 2 2 2 2 11" xfId="14349"/>
    <cellStyle name="Normal 3 16 2 2 2 2 12" xfId="14350"/>
    <cellStyle name="Normal 3 16 2 2 2 2 13" xfId="14351"/>
    <cellStyle name="Normal 3 16 2 2 2 2 14" xfId="14352"/>
    <cellStyle name="Normal 3 16 2 2 2 2 15" xfId="14353"/>
    <cellStyle name="Normal 3 16 2 2 2 2 16" xfId="14354"/>
    <cellStyle name="Normal 3 16 2 2 2 2 17" xfId="14355"/>
    <cellStyle name="Normal 3 16 2 2 2 2 18" xfId="14356"/>
    <cellStyle name="Normal 3 16 2 2 2 2 2" xfId="14357"/>
    <cellStyle name="Normal 3 16 2 2 2 2 3" xfId="14358"/>
    <cellStyle name="Normal 3 16 2 2 2 2 4" xfId="14359"/>
    <cellStyle name="Normal 3 16 2 2 2 2 5" xfId="14360"/>
    <cellStyle name="Normal 3 16 2 2 2 2 6" xfId="14361"/>
    <cellStyle name="Normal 3 16 2 2 2 2 7" xfId="14362"/>
    <cellStyle name="Normal 3 16 2 2 2 2 8" xfId="14363"/>
    <cellStyle name="Normal 3 16 2 2 2 2 9" xfId="14364"/>
    <cellStyle name="Normal 3 16 2 2 2 3" xfId="14365"/>
    <cellStyle name="Normal 3 16 2 2 2 4" xfId="14366"/>
    <cellStyle name="Normal 3 16 2 2 2 5" xfId="14367"/>
    <cellStyle name="Normal 3 16 2 2 2 6" xfId="14368"/>
    <cellStyle name="Normal 3 16 2 2 2 7" xfId="14369"/>
    <cellStyle name="Normal 3 16 2 2 2 8" xfId="14370"/>
    <cellStyle name="Normal 3 16 2 2 2 9" xfId="14371"/>
    <cellStyle name="Normal 3 16 2 2 20" xfId="14372"/>
    <cellStyle name="Normal 3 16 2 2 21" xfId="14373"/>
    <cellStyle name="Normal 3 16 2 2 3" xfId="14374"/>
    <cellStyle name="Normal 3 16 2 2 4" xfId="14375"/>
    <cellStyle name="Normal 3 16 2 2 5" xfId="14376"/>
    <cellStyle name="Normal 3 16 2 2 6" xfId="14377"/>
    <cellStyle name="Normal 3 16 2 2 7" xfId="14378"/>
    <cellStyle name="Normal 3 16 2 2 8" xfId="14379"/>
    <cellStyle name="Normal 3 16 2 2 9" xfId="14380"/>
    <cellStyle name="Normal 3 16 2 20" xfId="14381"/>
    <cellStyle name="Normal 3 16 2 21" xfId="14382"/>
    <cellStyle name="Normal 3 16 2 3" xfId="14383"/>
    <cellStyle name="Normal 3 16 2 4" xfId="14384"/>
    <cellStyle name="Normal 3 16 2 5" xfId="14385"/>
    <cellStyle name="Normal 3 16 2 6" xfId="14386"/>
    <cellStyle name="Normal 3 16 2 7" xfId="14387"/>
    <cellStyle name="Normal 3 16 2 8" xfId="14388"/>
    <cellStyle name="Normal 3 16 2 9" xfId="14389"/>
    <cellStyle name="Normal 3 16 2_212101_9A-ACC-Exp Sep 2009" xfId="14390"/>
    <cellStyle name="Normal 3 16 20" xfId="14391"/>
    <cellStyle name="Normal 3 16 21" xfId="14392"/>
    <cellStyle name="Normal 3 16 3" xfId="14393"/>
    <cellStyle name="Normal 3 16 4" xfId="14394"/>
    <cellStyle name="Normal 3 16 5" xfId="14395"/>
    <cellStyle name="Normal 3 16 6" xfId="14396"/>
    <cellStyle name="Normal 3 16 7" xfId="14397"/>
    <cellStyle name="Normal 3 16 8" xfId="14398"/>
    <cellStyle name="Normal 3 16 9" xfId="14399"/>
    <cellStyle name="Normal 3 16_212101_9A-ACC-Exp Sep 2009" xfId="14400"/>
    <cellStyle name="Normal 3 17" xfId="14401"/>
    <cellStyle name="Normal 3 17 10" xfId="14402"/>
    <cellStyle name="Normal 3 17 11" xfId="14403"/>
    <cellStyle name="Normal 3 17 12" xfId="14404"/>
    <cellStyle name="Normal 3 17 13" xfId="14405"/>
    <cellStyle name="Normal 3 17 14" xfId="14406"/>
    <cellStyle name="Normal 3 17 15" xfId="14407"/>
    <cellStyle name="Normal 3 17 16" xfId="14408"/>
    <cellStyle name="Normal 3 17 17" xfId="14409"/>
    <cellStyle name="Normal 3 17 18" xfId="14410"/>
    <cellStyle name="Normal 3 17 19" xfId="14411"/>
    <cellStyle name="Normal 3 17 2" xfId="14412"/>
    <cellStyle name="Normal 3 17 20" xfId="14413"/>
    <cellStyle name="Normal 3 17 3" xfId="14414"/>
    <cellStyle name="Normal 3 17 4" xfId="14415"/>
    <cellStyle name="Normal 3 17 5" xfId="14416"/>
    <cellStyle name="Normal 3 17 6" xfId="14417"/>
    <cellStyle name="Normal 3 17 7" xfId="14418"/>
    <cellStyle name="Normal 3 17 8" xfId="14419"/>
    <cellStyle name="Normal 3 17 9" xfId="14420"/>
    <cellStyle name="Normal 3 18" xfId="14421"/>
    <cellStyle name="Normal 3 18 10" xfId="14422"/>
    <cellStyle name="Normal 3 18 11" xfId="14423"/>
    <cellStyle name="Normal 3 18 12" xfId="14424"/>
    <cellStyle name="Normal 3 18 13" xfId="14425"/>
    <cellStyle name="Normal 3 18 14" xfId="14426"/>
    <cellStyle name="Normal 3 18 15" xfId="14427"/>
    <cellStyle name="Normal 3 18 16" xfId="14428"/>
    <cellStyle name="Normal 3 18 17" xfId="14429"/>
    <cellStyle name="Normal 3 18 18" xfId="14430"/>
    <cellStyle name="Normal 3 18 19" xfId="14431"/>
    <cellStyle name="Normal 3 18 2" xfId="14432"/>
    <cellStyle name="Normal 3 18 20" xfId="14433"/>
    <cellStyle name="Normal 3 18 3" xfId="14434"/>
    <cellStyle name="Normal 3 18 4" xfId="14435"/>
    <cellStyle name="Normal 3 18 5" xfId="14436"/>
    <cellStyle name="Normal 3 18 6" xfId="14437"/>
    <cellStyle name="Normal 3 18 7" xfId="14438"/>
    <cellStyle name="Normal 3 18 8" xfId="14439"/>
    <cellStyle name="Normal 3 18 9" xfId="14440"/>
    <cellStyle name="Normal 3 19" xfId="14441"/>
    <cellStyle name="Normal 3 19 10" xfId="14442"/>
    <cellStyle name="Normal 3 19 11" xfId="14443"/>
    <cellStyle name="Normal 3 19 12" xfId="14444"/>
    <cellStyle name="Normal 3 19 13" xfId="14445"/>
    <cellStyle name="Normal 3 19 14" xfId="14446"/>
    <cellStyle name="Normal 3 19 15" xfId="14447"/>
    <cellStyle name="Normal 3 19 16" xfId="14448"/>
    <cellStyle name="Normal 3 19 17" xfId="14449"/>
    <cellStyle name="Normal 3 19 18" xfId="14450"/>
    <cellStyle name="Normal 3 19 19" xfId="14451"/>
    <cellStyle name="Normal 3 19 2" xfId="14452"/>
    <cellStyle name="Normal 3 19 20" xfId="14453"/>
    <cellStyle name="Normal 3 19 3" xfId="14454"/>
    <cellStyle name="Normal 3 19 4" xfId="14455"/>
    <cellStyle name="Normal 3 19 5" xfId="14456"/>
    <cellStyle name="Normal 3 19 6" xfId="14457"/>
    <cellStyle name="Normal 3 19 7" xfId="14458"/>
    <cellStyle name="Normal 3 19 8" xfId="14459"/>
    <cellStyle name="Normal 3 19 9" xfId="14460"/>
    <cellStyle name="Normal 3 2 39" xfId="14461"/>
    <cellStyle name="Normal 3 2 10" xfId="14462"/>
    <cellStyle name="Normal 3 2 11" xfId="14463"/>
    <cellStyle name="Normal 3 2 12" xfId="14464"/>
    <cellStyle name="Normal 3 2 13" xfId="14465"/>
    <cellStyle name="Normal 3 2 14" xfId="14466"/>
    <cellStyle name="Normal 3 2 15" xfId="14467"/>
    <cellStyle name="Normal 3 2 16" xfId="14468"/>
    <cellStyle name="Normal 3 2 17" xfId="14469"/>
    <cellStyle name="Normal 3 2 18" xfId="14470"/>
    <cellStyle name="Normal 3 2 19" xfId="14471"/>
    <cellStyle name="Normal 3 2 2" xfId="14472"/>
    <cellStyle name="Normal 3 2 20" xfId="14473"/>
    <cellStyle name="Normal 3 2 21" xfId="14474"/>
    <cellStyle name="Normal 3 2 22" xfId="14475"/>
    <cellStyle name="Normal 3 2 23" xfId="14476"/>
    <cellStyle name="Normal 3 2 24" xfId="14477"/>
    <cellStyle name="Normal 3 2 25" xfId="14478"/>
    <cellStyle name="Normal 3 2 26" xfId="14479"/>
    <cellStyle name="Normal 3 2 27" xfId="14480"/>
    <cellStyle name="Normal 3 2 28" xfId="14481"/>
    <cellStyle name="Normal 3 2 29" xfId="14482"/>
    <cellStyle name="Normal 3 2 3" xfId="14483"/>
    <cellStyle name="Normal 3 2 30" xfId="14484"/>
    <cellStyle name="Normal 3 2 31" xfId="14485"/>
    <cellStyle name="Normal 3 2 32" xfId="14486"/>
    <cellStyle name="Normal 3 2 33" xfId="14487"/>
    <cellStyle name="Normal 3 2 34" xfId="14488"/>
    <cellStyle name="Normal 3 2 35" xfId="14489"/>
    <cellStyle name="Normal 3 2 36" xfId="14490"/>
    <cellStyle name="Normal 3 2 37" xfId="14491"/>
    <cellStyle name="Normal 3 2 4" xfId="14492"/>
    <cellStyle name="Normal 3 2 5" xfId="14493"/>
    <cellStyle name="Normal 3 2 6" xfId="14494"/>
    <cellStyle name="Normal 3 2 7" xfId="14495"/>
    <cellStyle name="Normal 3 2 8" xfId="14496"/>
    <cellStyle name="Normal 3 2 9" xfId="14497"/>
    <cellStyle name="Normal 3 20" xfId="14498"/>
    <cellStyle name="Normal 3 20 10" xfId="14499"/>
    <cellStyle name="Normal 3 20 11" xfId="14500"/>
    <cellStyle name="Normal 3 20 12" xfId="14501"/>
    <cellStyle name="Normal 3 20 13" xfId="14502"/>
    <cellStyle name="Normal 3 20 14" xfId="14503"/>
    <cellStyle name="Normal 3 20 15" xfId="14504"/>
    <cellStyle name="Normal 3 20 16" xfId="14505"/>
    <cellStyle name="Normal 3 20 17" xfId="14506"/>
    <cellStyle name="Normal 3 20 18" xfId="14507"/>
    <cellStyle name="Normal 3 20 19" xfId="14508"/>
    <cellStyle name="Normal 3 20 2" xfId="14509"/>
    <cellStyle name="Normal 3 20 20" xfId="14510"/>
    <cellStyle name="Normal 3 20 3" xfId="14511"/>
    <cellStyle name="Normal 3 20 4" xfId="14512"/>
    <cellStyle name="Normal 3 20 5" xfId="14513"/>
    <cellStyle name="Normal 3 20 6" xfId="14514"/>
    <cellStyle name="Normal 3 20 7" xfId="14515"/>
    <cellStyle name="Normal 3 20 8" xfId="14516"/>
    <cellStyle name="Normal 3 20 9" xfId="14517"/>
    <cellStyle name="Normal 3 21" xfId="14518"/>
    <cellStyle name="Normal 3 21 2" xfId="14519"/>
    <cellStyle name="Normal 3 21 2 2" xfId="14520"/>
    <cellStyle name="Normal 3 21 2 2 2" xfId="14521"/>
    <cellStyle name="Normal 3 21 2 2 2 2" xfId="14522"/>
    <cellStyle name="Normal 3 21 2 2 3" xfId="14523"/>
    <cellStyle name="Normal 3 21 2 3" xfId="14524"/>
    <cellStyle name="Normal 3 21 2 3 2" xfId="14525"/>
    <cellStyle name="Normal 3 21 2 4" xfId="14526"/>
    <cellStyle name="Normal 3 21 3" xfId="14527"/>
    <cellStyle name="Normal 3 21 3 2" xfId="14528"/>
    <cellStyle name="Normal 3 21 3 2 2" xfId="14529"/>
    <cellStyle name="Normal 3 21 3 3" xfId="14530"/>
    <cellStyle name="Normal 3 21 4" xfId="14531"/>
    <cellStyle name="Normal 3 21 4 2" xfId="14532"/>
    <cellStyle name="Normal 3 21 4 2 2" xfId="14533"/>
    <cellStyle name="Normal 3 21 4 3" xfId="14534"/>
    <cellStyle name="Normal 3 21 5" xfId="14535"/>
    <cellStyle name="Normal 3 21 5 2" xfId="14536"/>
    <cellStyle name="Normal 3 21 6" xfId="14537"/>
    <cellStyle name="Normal 3 21 7" xfId="14538"/>
    <cellStyle name="Normal 3 21 8" xfId="14539"/>
    <cellStyle name="Normal 3 22" xfId="14540"/>
    <cellStyle name="Normal 3 23" xfId="14541"/>
    <cellStyle name="Normal 3 24" xfId="14542"/>
    <cellStyle name="Normal 3 25" xfId="14543"/>
    <cellStyle name="Normal 3 26" xfId="14544"/>
    <cellStyle name="Normal 3 27" xfId="14545"/>
    <cellStyle name="Normal 3 28" xfId="14546"/>
    <cellStyle name="Normal 3 3" xfId="14547"/>
    <cellStyle name="Normal 3 3 10" xfId="14548"/>
    <cellStyle name="Normal 3 3 11" xfId="14549"/>
    <cellStyle name="Normal 3 3 12" xfId="14550"/>
    <cellStyle name="Normal 3 3 13" xfId="14551"/>
    <cellStyle name="Normal 3 3 14" xfId="14552"/>
    <cellStyle name="Normal 3 3 15" xfId="14553"/>
    <cellStyle name="Normal 3 3 16" xfId="14554"/>
    <cellStyle name="Normal 3 3 17" xfId="14555"/>
    <cellStyle name="Normal 3 3 18" xfId="14556"/>
    <cellStyle name="Normal 3 3 19" xfId="14557"/>
    <cellStyle name="Normal 3 3 2" xfId="14558"/>
    <cellStyle name="Normal 3 3 20" xfId="14559"/>
    <cellStyle name="Normal 3 3 3" xfId="14560"/>
    <cellStyle name="Normal 3 3 4" xfId="14561"/>
    <cellStyle name="Normal 3 3 5" xfId="14562"/>
    <cellStyle name="Normal 3 3 6" xfId="14563"/>
    <cellStyle name="Normal 3 3 7" xfId="14564"/>
    <cellStyle name="Normal 3 3 8" xfId="14565"/>
    <cellStyle name="Normal 3 3 9" xfId="14566"/>
    <cellStyle name="Normal 3 4" xfId="14567"/>
    <cellStyle name="Normal 3 4 10" xfId="14568"/>
    <cellStyle name="Normal 3 4 11" xfId="14569"/>
    <cellStyle name="Normal 3 4 12" xfId="14570"/>
    <cellStyle name="Normal 3 4 13" xfId="14571"/>
    <cellStyle name="Normal 3 4 14" xfId="14572"/>
    <cellStyle name="Normal 3 4 15" xfId="14573"/>
    <cellStyle name="Normal 3 4 16" xfId="14574"/>
    <cellStyle name="Normal 3 4 17" xfId="14575"/>
    <cellStyle name="Normal 3 4 18" xfId="14576"/>
    <cellStyle name="Normal 3 4 19" xfId="14577"/>
    <cellStyle name="Normal 3 4 2" xfId="14578"/>
    <cellStyle name="Normal 3 4 20" xfId="14579"/>
    <cellStyle name="Normal 3 4 3" xfId="14580"/>
    <cellStyle name="Normal 3 4 4" xfId="14581"/>
    <cellStyle name="Normal 3 4 5" xfId="14582"/>
    <cellStyle name="Normal 3 4 6" xfId="14583"/>
    <cellStyle name="Normal 3 4 7" xfId="14584"/>
    <cellStyle name="Normal 3 4 8" xfId="14585"/>
    <cellStyle name="Normal 3 4 9" xfId="14586"/>
    <cellStyle name="Normal 3 5" xfId="14587"/>
    <cellStyle name="Normal 3 5 10" xfId="14588"/>
    <cellStyle name="Normal 3 5 11" xfId="14589"/>
    <cellStyle name="Normal 3 5 12" xfId="14590"/>
    <cellStyle name="Normal 3 5 13" xfId="14591"/>
    <cellStyle name="Normal 3 5 14" xfId="14592"/>
    <cellStyle name="Normal 3 5 15" xfId="14593"/>
    <cellStyle name="Normal 3 5 16" xfId="14594"/>
    <cellStyle name="Normal 3 5 17" xfId="14595"/>
    <cellStyle name="Normal 3 5 18" xfId="14596"/>
    <cellStyle name="Normal 3 5 19" xfId="14597"/>
    <cellStyle name="Normal 3 5 2" xfId="14598"/>
    <cellStyle name="Normal 3 5 20" xfId="14599"/>
    <cellStyle name="Normal 3 5 3" xfId="14600"/>
    <cellStyle name="Normal 3 5 4" xfId="14601"/>
    <cellStyle name="Normal 3 5 5" xfId="14602"/>
    <cellStyle name="Normal 3 5 6" xfId="14603"/>
    <cellStyle name="Normal 3 5 7" xfId="14604"/>
    <cellStyle name="Normal 3 5 8" xfId="14605"/>
    <cellStyle name="Normal 3 5 9" xfId="14606"/>
    <cellStyle name="Normal 3 6" xfId="14607"/>
    <cellStyle name="Normal 3 6 10" xfId="14608"/>
    <cellStyle name="Normal 3 6 11" xfId="14609"/>
    <cellStyle name="Normal 3 6 12" xfId="14610"/>
    <cellStyle name="Normal 3 6 13" xfId="14611"/>
    <cellStyle name="Normal 3 6 14" xfId="14612"/>
    <cellStyle name="Normal 3 6 15" xfId="14613"/>
    <cellStyle name="Normal 3 6 16" xfId="14614"/>
    <cellStyle name="Normal 3 6 17" xfId="14615"/>
    <cellStyle name="Normal 3 6 18" xfId="14616"/>
    <cellStyle name="Normal 3 6 19" xfId="14617"/>
    <cellStyle name="Normal 3 6 2" xfId="14618"/>
    <cellStyle name="Normal 3 6 20" xfId="14619"/>
    <cellStyle name="Normal 3 6 3" xfId="14620"/>
    <cellStyle name="Normal 3 6 4" xfId="14621"/>
    <cellStyle name="Normal 3 6 5" xfId="14622"/>
    <cellStyle name="Normal 3 6 6" xfId="14623"/>
    <cellStyle name="Normal 3 6 7" xfId="14624"/>
    <cellStyle name="Normal 3 6 8" xfId="14625"/>
    <cellStyle name="Normal 3 6 9" xfId="14626"/>
    <cellStyle name="Normal 3 7" xfId="14627"/>
    <cellStyle name="Normal 3 7 10" xfId="14628"/>
    <cellStyle name="Normal 3 7 11" xfId="14629"/>
    <cellStyle name="Normal 3 7 12" xfId="14630"/>
    <cellStyle name="Normal 3 7 13" xfId="14631"/>
    <cellStyle name="Normal 3 7 14" xfId="14632"/>
    <cellStyle name="Normal 3 7 15" xfId="14633"/>
    <cellStyle name="Normal 3 7 16" xfId="14634"/>
    <cellStyle name="Normal 3 7 17" xfId="14635"/>
    <cellStyle name="Normal 3 7 18" xfId="14636"/>
    <cellStyle name="Normal 3 7 19" xfId="14637"/>
    <cellStyle name="Normal 3 7 2" xfId="14638"/>
    <cellStyle name="Normal 3 7 20" xfId="14639"/>
    <cellStyle name="Normal 3 7 3" xfId="14640"/>
    <cellStyle name="Normal 3 7 4" xfId="14641"/>
    <cellStyle name="Normal 3 7 5" xfId="14642"/>
    <cellStyle name="Normal 3 7 6" xfId="14643"/>
    <cellStyle name="Normal 3 7 7" xfId="14644"/>
    <cellStyle name="Normal 3 7 8" xfId="14645"/>
    <cellStyle name="Normal 3 7 9" xfId="14646"/>
    <cellStyle name="Normal 3 8" xfId="14647"/>
    <cellStyle name="Normal 3 8 10" xfId="14648"/>
    <cellStyle name="Normal 3 8 11" xfId="14649"/>
    <cellStyle name="Normal 3 8 12" xfId="14650"/>
    <cellStyle name="Normal 3 8 13" xfId="14651"/>
    <cellStyle name="Normal 3 8 14" xfId="14652"/>
    <cellStyle name="Normal 3 8 15" xfId="14653"/>
    <cellStyle name="Normal 3 8 16" xfId="14654"/>
    <cellStyle name="Normal 3 8 17" xfId="14655"/>
    <cellStyle name="Normal 3 8 18" xfId="14656"/>
    <cellStyle name="Normal 3 8 19" xfId="14657"/>
    <cellStyle name="Normal 3 8 2" xfId="14658"/>
    <cellStyle name="Normal 3 8 20" xfId="14659"/>
    <cellStyle name="Normal 3 8 3" xfId="14660"/>
    <cellStyle name="Normal 3 8 4" xfId="14661"/>
    <cellStyle name="Normal 3 8 5" xfId="14662"/>
    <cellStyle name="Normal 3 8 6" xfId="14663"/>
    <cellStyle name="Normal 3 8 7" xfId="14664"/>
    <cellStyle name="Normal 3 8 8" xfId="14665"/>
    <cellStyle name="Normal 3 8 9" xfId="14666"/>
    <cellStyle name="Normal 3 9" xfId="14667"/>
    <cellStyle name="Normal 3 9 10" xfId="14668"/>
    <cellStyle name="Normal 3 9 11" xfId="14669"/>
    <cellStyle name="Normal 3 9 12" xfId="14670"/>
    <cellStyle name="Normal 3 9 13" xfId="14671"/>
    <cellStyle name="Normal 3 9 14" xfId="14672"/>
    <cellStyle name="Normal 3 9 15" xfId="14673"/>
    <cellStyle name="Normal 3 9 16" xfId="14674"/>
    <cellStyle name="Normal 3 9 17" xfId="14675"/>
    <cellStyle name="Normal 3 9 18" xfId="14676"/>
    <cellStyle name="Normal 3 9 19" xfId="14677"/>
    <cellStyle name="Normal 3 9 2" xfId="14678"/>
    <cellStyle name="Normal 3 9 20" xfId="14679"/>
    <cellStyle name="Normal 3 9 3" xfId="14680"/>
    <cellStyle name="Normal 3 9 4" xfId="14681"/>
    <cellStyle name="Normal 3 9 5" xfId="14682"/>
    <cellStyle name="Normal 3 9 6" xfId="14683"/>
    <cellStyle name="Normal 3 9 7" xfId="14684"/>
    <cellStyle name="Normal 3 9 8" xfId="14685"/>
    <cellStyle name="Normal 3 9 9" xfId="14686"/>
    <cellStyle name="Normal 30" xfId="14687"/>
    <cellStyle name="Normal 30 10" xfId="14688"/>
    <cellStyle name="Normal 30 10 2" xfId="14689"/>
    <cellStyle name="Normal 30 10 2 2" xfId="14690"/>
    <cellStyle name="Normal 30 10 3" xfId="14691"/>
    <cellStyle name="Normal 30 11" xfId="14692"/>
    <cellStyle name="Normal 30 11 2" xfId="14693"/>
    <cellStyle name="Normal 30 11 2 2" xfId="14694"/>
    <cellStyle name="Normal 30 11 3" xfId="14695"/>
    <cellStyle name="Normal 30 12" xfId="14696"/>
    <cellStyle name="Normal 30 12 2" xfId="14697"/>
    <cellStyle name="Normal 30 12 2 2" xfId="14698"/>
    <cellStyle name="Normal 30 12 3" xfId="14699"/>
    <cellStyle name="Normal 30 13" xfId="14700"/>
    <cellStyle name="Normal 30 13 2" xfId="14701"/>
    <cellStyle name="Normal 30 13 2 2" xfId="14702"/>
    <cellStyle name="Normal 30 13 3" xfId="14703"/>
    <cellStyle name="Normal 30 14" xfId="14704"/>
    <cellStyle name="Normal 30 14 2" xfId="14705"/>
    <cellStyle name="Normal 30 14 2 2" xfId="14706"/>
    <cellStyle name="Normal 30 14 3" xfId="14707"/>
    <cellStyle name="Normal 30 15" xfId="14708"/>
    <cellStyle name="Normal 30 15 2" xfId="14709"/>
    <cellStyle name="Normal 30 16" xfId="14710"/>
    <cellStyle name="Normal 30 17" xfId="14711"/>
    <cellStyle name="Normal 30 2" xfId="14712"/>
    <cellStyle name="Normal 30 2 10" xfId="14713"/>
    <cellStyle name="Normal 30 2 10 2" xfId="14714"/>
    <cellStyle name="Normal 30 2 10 2 2" xfId="14715"/>
    <cellStyle name="Normal 30 2 10 3" xfId="14716"/>
    <cellStyle name="Normal 30 2 11" xfId="14717"/>
    <cellStyle name="Normal 30 2 11 2" xfId="14718"/>
    <cellStyle name="Normal 30 2 11 2 2" xfId="14719"/>
    <cellStyle name="Normal 30 2 11 3" xfId="14720"/>
    <cellStyle name="Normal 30 2 12" xfId="14721"/>
    <cellStyle name="Normal 30 2 12 2" xfId="14722"/>
    <cellStyle name="Normal 30 2 13" xfId="14723"/>
    <cellStyle name="Normal 30 2 2" xfId="14724"/>
    <cellStyle name="Normal 30 2 2 2" xfId="14725"/>
    <cellStyle name="Normal 30 2 2 2 2" xfId="14726"/>
    <cellStyle name="Normal 30 2 2 3" xfId="14727"/>
    <cellStyle name="Normal 30 2 3" xfId="14728"/>
    <cellStyle name="Normal 30 2 3 2" xfId="14729"/>
    <cellStyle name="Normal 30 2 3 2 2" xfId="14730"/>
    <cellStyle name="Normal 30 2 3 3" xfId="14731"/>
    <cellStyle name="Normal 30 2 4" xfId="14732"/>
    <cellStyle name="Normal 30 2 4 2" xfId="14733"/>
    <cellStyle name="Normal 30 2 4 2 2" xfId="14734"/>
    <cellStyle name="Normal 30 2 4 3" xfId="14735"/>
    <cellStyle name="Normal 30 2 5" xfId="14736"/>
    <cellStyle name="Normal 30 2 5 2" xfId="14737"/>
    <cellStyle name="Normal 30 2 5 2 2" xfId="14738"/>
    <cellStyle name="Normal 30 2 5 3" xfId="14739"/>
    <cellStyle name="Normal 30 2 6" xfId="14740"/>
    <cellStyle name="Normal 30 2 6 2" xfId="14741"/>
    <cellStyle name="Normal 30 2 6 2 2" xfId="14742"/>
    <cellStyle name="Normal 30 2 6 3" xfId="14743"/>
    <cellStyle name="Normal 30 2 7" xfId="14744"/>
    <cellStyle name="Normal 30 2 7 2" xfId="14745"/>
    <cellStyle name="Normal 30 2 7 2 2" xfId="14746"/>
    <cellStyle name="Normal 30 2 7 3" xfId="14747"/>
    <cellStyle name="Normal 30 2 8" xfId="14748"/>
    <cellStyle name="Normal 30 2 8 2" xfId="14749"/>
    <cellStyle name="Normal 30 2 8 2 2" xfId="14750"/>
    <cellStyle name="Normal 30 2 8 3" xfId="14751"/>
    <cellStyle name="Normal 30 2 9" xfId="14752"/>
    <cellStyle name="Normal 30 2 9 2" xfId="14753"/>
    <cellStyle name="Normal 30 2 9 2 2" xfId="14754"/>
    <cellStyle name="Normal 30 2 9 3" xfId="14755"/>
    <cellStyle name="Normal 30 3" xfId="14756"/>
    <cellStyle name="Normal 30 3 10" xfId="14757"/>
    <cellStyle name="Normal 30 3 10 2" xfId="14758"/>
    <cellStyle name="Normal 30 3 10 2 2" xfId="14759"/>
    <cellStyle name="Normal 30 3 10 3" xfId="14760"/>
    <cellStyle name="Normal 30 3 11" xfId="14761"/>
    <cellStyle name="Normal 30 3 11 2" xfId="14762"/>
    <cellStyle name="Normal 30 3 11 2 2" xfId="14763"/>
    <cellStyle name="Normal 30 3 11 3" xfId="14764"/>
    <cellStyle name="Normal 30 3 12" xfId="14765"/>
    <cellStyle name="Normal 30 3 12 2" xfId="14766"/>
    <cellStyle name="Normal 30 3 13" xfId="14767"/>
    <cellStyle name="Normal 30 3 2" xfId="14768"/>
    <cellStyle name="Normal 30 3 2 2" xfId="14769"/>
    <cellStyle name="Normal 30 3 2 2 2" xfId="14770"/>
    <cellStyle name="Normal 30 3 2 3" xfId="14771"/>
    <cellStyle name="Normal 30 3 3" xfId="14772"/>
    <cellStyle name="Normal 30 3 3 2" xfId="14773"/>
    <cellStyle name="Normal 30 3 3 2 2" xfId="14774"/>
    <cellStyle name="Normal 30 3 3 3" xfId="14775"/>
    <cellStyle name="Normal 30 3 4" xfId="14776"/>
    <cellStyle name="Normal 30 3 4 2" xfId="14777"/>
    <cellStyle name="Normal 30 3 4 2 2" xfId="14778"/>
    <cellStyle name="Normal 30 3 4 3" xfId="14779"/>
    <cellStyle name="Normal 30 3 5" xfId="14780"/>
    <cellStyle name="Normal 30 3 5 2" xfId="14781"/>
    <cellStyle name="Normal 30 3 5 2 2" xfId="14782"/>
    <cellStyle name="Normal 30 3 5 3" xfId="14783"/>
    <cellStyle name="Normal 30 3 6" xfId="14784"/>
    <cellStyle name="Normal 30 3 6 2" xfId="14785"/>
    <cellStyle name="Normal 30 3 6 2 2" xfId="14786"/>
    <cellStyle name="Normal 30 3 6 3" xfId="14787"/>
    <cellStyle name="Normal 30 3 7" xfId="14788"/>
    <cellStyle name="Normal 30 3 7 2" xfId="14789"/>
    <cellStyle name="Normal 30 3 7 2 2" xfId="14790"/>
    <cellStyle name="Normal 30 3 7 3" xfId="14791"/>
    <cellStyle name="Normal 30 3 8" xfId="14792"/>
    <cellStyle name="Normal 30 3 8 2" xfId="14793"/>
    <cellStyle name="Normal 30 3 8 2 2" xfId="14794"/>
    <cellStyle name="Normal 30 3 8 3" xfId="14795"/>
    <cellStyle name="Normal 30 3 9" xfId="14796"/>
    <cellStyle name="Normal 30 3 9 2" xfId="14797"/>
    <cellStyle name="Normal 30 3 9 2 2" xfId="14798"/>
    <cellStyle name="Normal 30 3 9 3" xfId="14799"/>
    <cellStyle name="Normal 30 4" xfId="14800"/>
    <cellStyle name="Normal 30 4 10" xfId="14801"/>
    <cellStyle name="Normal 30 4 10 2" xfId="14802"/>
    <cellStyle name="Normal 30 4 10 2 2" xfId="14803"/>
    <cellStyle name="Normal 30 4 10 3" xfId="14804"/>
    <cellStyle name="Normal 30 4 11" xfId="14805"/>
    <cellStyle name="Normal 30 4 11 2" xfId="14806"/>
    <cellStyle name="Normal 30 4 11 2 2" xfId="14807"/>
    <cellStyle name="Normal 30 4 11 3" xfId="14808"/>
    <cellStyle name="Normal 30 4 12" xfId="14809"/>
    <cellStyle name="Normal 30 4 12 2" xfId="14810"/>
    <cellStyle name="Normal 30 4 13" xfId="14811"/>
    <cellStyle name="Normal 30 4 2" xfId="14812"/>
    <cellStyle name="Normal 30 4 2 2" xfId="14813"/>
    <cellStyle name="Normal 30 4 2 2 2" xfId="14814"/>
    <cellStyle name="Normal 30 4 2 3" xfId="14815"/>
    <cellStyle name="Normal 30 4 3" xfId="14816"/>
    <cellStyle name="Normal 30 4 3 2" xfId="14817"/>
    <cellStyle name="Normal 30 4 3 2 2" xfId="14818"/>
    <cellStyle name="Normal 30 4 3 3" xfId="14819"/>
    <cellStyle name="Normal 30 4 4" xfId="14820"/>
    <cellStyle name="Normal 30 4 4 2" xfId="14821"/>
    <cellStyle name="Normal 30 4 4 2 2" xfId="14822"/>
    <cellStyle name="Normal 30 4 4 3" xfId="14823"/>
    <cellStyle name="Normal 30 4 5" xfId="14824"/>
    <cellStyle name="Normal 30 4 5 2" xfId="14825"/>
    <cellStyle name="Normal 30 4 5 2 2" xfId="14826"/>
    <cellStyle name="Normal 30 4 5 3" xfId="14827"/>
    <cellStyle name="Normal 30 4 6" xfId="14828"/>
    <cellStyle name="Normal 30 4 6 2" xfId="14829"/>
    <cellStyle name="Normal 30 4 6 2 2" xfId="14830"/>
    <cellStyle name="Normal 30 4 6 3" xfId="14831"/>
    <cellStyle name="Normal 30 4 7" xfId="14832"/>
    <cellStyle name="Normal 30 4 7 2" xfId="14833"/>
    <cellStyle name="Normal 30 4 7 2 2" xfId="14834"/>
    <cellStyle name="Normal 30 4 7 3" xfId="14835"/>
    <cellStyle name="Normal 30 4 8" xfId="14836"/>
    <cellStyle name="Normal 30 4 8 2" xfId="14837"/>
    <cellStyle name="Normal 30 4 8 2 2" xfId="14838"/>
    <cellStyle name="Normal 30 4 8 3" xfId="14839"/>
    <cellStyle name="Normal 30 4 9" xfId="14840"/>
    <cellStyle name="Normal 30 4 9 2" xfId="14841"/>
    <cellStyle name="Normal 30 4 9 2 2" xfId="14842"/>
    <cellStyle name="Normal 30 4 9 3" xfId="14843"/>
    <cellStyle name="Normal 30 5" xfId="14844"/>
    <cellStyle name="Normal 30 5 2" xfId="14845"/>
    <cellStyle name="Normal 30 5 2 2" xfId="14846"/>
    <cellStyle name="Normal 30 5 3" xfId="14847"/>
    <cellStyle name="Normal 30 6" xfId="14848"/>
    <cellStyle name="Normal 30 6 2" xfId="14849"/>
    <cellStyle name="Normal 30 6 2 2" xfId="14850"/>
    <cellStyle name="Normal 30 6 3" xfId="14851"/>
    <cellStyle name="Normal 30 7" xfId="14852"/>
    <cellStyle name="Normal 30 7 2" xfId="14853"/>
    <cellStyle name="Normal 30 7 2 2" xfId="14854"/>
    <cellStyle name="Normal 30 7 3" xfId="14855"/>
    <cellStyle name="Normal 30 8" xfId="14856"/>
    <cellStyle name="Normal 30 8 2" xfId="14857"/>
    <cellStyle name="Normal 30 8 2 2" xfId="14858"/>
    <cellStyle name="Normal 30 8 3" xfId="14859"/>
    <cellStyle name="Normal 30 9" xfId="14860"/>
    <cellStyle name="Normal 30 9 2" xfId="14861"/>
    <cellStyle name="Normal 30 9 2 2" xfId="14862"/>
    <cellStyle name="Normal 30 9 3" xfId="14863"/>
    <cellStyle name="Normal 31" xfId="14864"/>
    <cellStyle name="Normal 31 10" xfId="14865"/>
    <cellStyle name="Normal 31 10 2" xfId="14866"/>
    <cellStyle name="Normal 31 10 2 2" xfId="14867"/>
    <cellStyle name="Normal 31 10 3" xfId="14868"/>
    <cellStyle name="Normal 31 11" xfId="14869"/>
    <cellStyle name="Normal 31 11 2" xfId="14870"/>
    <cellStyle name="Normal 31 11 2 2" xfId="14871"/>
    <cellStyle name="Normal 31 11 3" xfId="14872"/>
    <cellStyle name="Normal 31 12" xfId="14873"/>
    <cellStyle name="Normal 31 12 2" xfId="14874"/>
    <cellStyle name="Normal 31 13" xfId="14875"/>
    <cellStyle name="Normal 31 2" xfId="14876"/>
    <cellStyle name="Normal 31 2 2" xfId="14877"/>
    <cellStyle name="Normal 31 2 2 2" xfId="14878"/>
    <cellStyle name="Normal 31 2 3" xfId="14879"/>
    <cellStyle name="Normal 31 3" xfId="14880"/>
    <cellStyle name="Normal 31 3 2" xfId="14881"/>
    <cellStyle name="Normal 31 3 2 2" xfId="14882"/>
    <cellStyle name="Normal 31 3 3" xfId="14883"/>
    <cellStyle name="Normal 31 4" xfId="14884"/>
    <cellStyle name="Normal 31 4 2" xfId="14885"/>
    <cellStyle name="Normal 31 4 2 2" xfId="14886"/>
    <cellStyle name="Normal 31 4 3" xfId="14887"/>
    <cellStyle name="Normal 31 5" xfId="14888"/>
    <cellStyle name="Normal 31 5 2" xfId="14889"/>
    <cellStyle name="Normal 31 5 2 2" xfId="14890"/>
    <cellStyle name="Normal 31 5 3" xfId="14891"/>
    <cellStyle name="Normal 31 6" xfId="14892"/>
    <cellStyle name="Normal 31 6 2" xfId="14893"/>
    <cellStyle name="Normal 31 6 2 2" xfId="14894"/>
    <cellStyle name="Normal 31 6 3" xfId="14895"/>
    <cellStyle name="Normal 31 7" xfId="14896"/>
    <cellStyle name="Normal 31 7 2" xfId="14897"/>
    <cellStyle name="Normal 31 7 2 2" xfId="14898"/>
    <cellStyle name="Normal 31 7 3" xfId="14899"/>
    <cellStyle name="Normal 31 8" xfId="14900"/>
    <cellStyle name="Normal 31 8 2" xfId="14901"/>
    <cellStyle name="Normal 31 8 2 2" xfId="14902"/>
    <cellStyle name="Normal 31 8 3" xfId="14903"/>
    <cellStyle name="Normal 31 9" xfId="14904"/>
    <cellStyle name="Normal 31 9 2" xfId="14905"/>
    <cellStyle name="Normal 31 9 2 2" xfId="14906"/>
    <cellStyle name="Normal 31 9 3" xfId="14907"/>
    <cellStyle name="Normal 32" xfId="14908"/>
    <cellStyle name="Normal 32 10" xfId="14909"/>
    <cellStyle name="Normal 32 10 2" xfId="14910"/>
    <cellStyle name="Normal 32 10 2 2" xfId="14911"/>
    <cellStyle name="Normal 32 10 3" xfId="14912"/>
    <cellStyle name="Normal 32 11" xfId="14913"/>
    <cellStyle name="Normal 32 11 2" xfId="14914"/>
    <cellStyle name="Normal 32 11 2 2" xfId="14915"/>
    <cellStyle name="Normal 32 11 3" xfId="14916"/>
    <cellStyle name="Normal 32 12" xfId="14917"/>
    <cellStyle name="Normal 32 12 2" xfId="14918"/>
    <cellStyle name="Normal 32 12 2 2" xfId="14919"/>
    <cellStyle name="Normal 32 12 3" xfId="14920"/>
    <cellStyle name="Normal 32 13" xfId="14921"/>
    <cellStyle name="Normal 32 13 2" xfId="14922"/>
    <cellStyle name="Normal 32 13 2 2" xfId="14923"/>
    <cellStyle name="Normal 32 13 3" xfId="14924"/>
    <cellStyle name="Normal 32 2" xfId="14925"/>
    <cellStyle name="Normal 32 2 10" xfId="14926"/>
    <cellStyle name="Normal 32 2 10 2" xfId="14927"/>
    <cellStyle name="Normal 32 2 10 2 2" xfId="14928"/>
    <cellStyle name="Normal 32 2 10 3" xfId="14929"/>
    <cellStyle name="Normal 32 2 11" xfId="14930"/>
    <cellStyle name="Normal 32 2 11 2" xfId="14931"/>
    <cellStyle name="Normal 32 2 11 2 2" xfId="14932"/>
    <cellStyle name="Normal 32 2 11 3" xfId="14933"/>
    <cellStyle name="Normal 32 2 12" xfId="14934"/>
    <cellStyle name="Normal 32 2 12 2" xfId="14935"/>
    <cellStyle name="Normal 32 2 13" xfId="14936"/>
    <cellStyle name="Normal 32 2 2" xfId="14937"/>
    <cellStyle name="Normal 32 2 2 2" xfId="14938"/>
    <cellStyle name="Normal 32 2 2 2 2" xfId="14939"/>
    <cellStyle name="Normal 32 2 2 3" xfId="14940"/>
    <cellStyle name="Normal 32 2 3" xfId="14941"/>
    <cellStyle name="Normal 32 2 3 2" xfId="14942"/>
    <cellStyle name="Normal 32 2 3 2 2" xfId="14943"/>
    <cellStyle name="Normal 32 2 3 3" xfId="14944"/>
    <cellStyle name="Normal 32 2 4" xfId="14945"/>
    <cellStyle name="Normal 32 2 4 2" xfId="14946"/>
    <cellStyle name="Normal 32 2 4 2 2" xfId="14947"/>
    <cellStyle name="Normal 32 2 4 3" xfId="14948"/>
    <cellStyle name="Normal 32 2 5" xfId="14949"/>
    <cellStyle name="Normal 32 2 5 2" xfId="14950"/>
    <cellStyle name="Normal 32 2 5 2 2" xfId="14951"/>
    <cellStyle name="Normal 32 2 5 3" xfId="14952"/>
    <cellStyle name="Normal 32 2 6" xfId="14953"/>
    <cellStyle name="Normal 32 2 6 2" xfId="14954"/>
    <cellStyle name="Normal 32 2 6 2 2" xfId="14955"/>
    <cellStyle name="Normal 32 2 6 3" xfId="14956"/>
    <cellStyle name="Normal 32 2 7" xfId="14957"/>
    <cellStyle name="Normal 32 2 7 2" xfId="14958"/>
    <cellStyle name="Normal 32 2 7 2 2" xfId="14959"/>
    <cellStyle name="Normal 32 2 7 3" xfId="14960"/>
    <cellStyle name="Normal 32 2 8" xfId="14961"/>
    <cellStyle name="Normal 32 2 8 2" xfId="14962"/>
    <cellStyle name="Normal 32 2 8 2 2" xfId="14963"/>
    <cellStyle name="Normal 32 2 8 3" xfId="14964"/>
    <cellStyle name="Normal 32 2 9" xfId="14965"/>
    <cellStyle name="Normal 32 2 9 2" xfId="14966"/>
    <cellStyle name="Normal 32 2 9 2 2" xfId="14967"/>
    <cellStyle name="Normal 32 2 9 3" xfId="14968"/>
    <cellStyle name="Normal 32 3" xfId="14969"/>
    <cellStyle name="Normal 32 3 10" xfId="14970"/>
    <cellStyle name="Normal 32 3 10 2" xfId="14971"/>
    <cellStyle name="Normal 32 3 10 2 2" xfId="14972"/>
    <cellStyle name="Normal 32 3 10 3" xfId="14973"/>
    <cellStyle name="Normal 32 3 11" xfId="14974"/>
    <cellStyle name="Normal 32 3 11 2" xfId="14975"/>
    <cellStyle name="Normal 32 3 11 2 2" xfId="14976"/>
    <cellStyle name="Normal 32 3 11 3" xfId="14977"/>
    <cellStyle name="Normal 32 3 12" xfId="14978"/>
    <cellStyle name="Normal 32 3 12 2" xfId="14979"/>
    <cellStyle name="Normal 32 3 13" xfId="14980"/>
    <cellStyle name="Normal 32 3 2" xfId="14981"/>
    <cellStyle name="Normal 32 3 2 2" xfId="14982"/>
    <cellStyle name="Normal 32 3 2 2 2" xfId="14983"/>
    <cellStyle name="Normal 32 3 2 3" xfId="14984"/>
    <cellStyle name="Normal 32 3 3" xfId="14985"/>
    <cellStyle name="Normal 32 3 3 2" xfId="14986"/>
    <cellStyle name="Normal 32 3 3 2 2" xfId="14987"/>
    <cellStyle name="Normal 32 3 3 3" xfId="14988"/>
    <cellStyle name="Normal 32 3 4" xfId="14989"/>
    <cellStyle name="Normal 32 3 4 2" xfId="14990"/>
    <cellStyle name="Normal 32 3 4 2 2" xfId="14991"/>
    <cellStyle name="Normal 32 3 4 3" xfId="14992"/>
    <cellStyle name="Normal 32 3 5" xfId="14993"/>
    <cellStyle name="Normal 32 3 5 2" xfId="14994"/>
    <cellStyle name="Normal 32 3 5 2 2" xfId="14995"/>
    <cellStyle name="Normal 32 3 5 3" xfId="14996"/>
    <cellStyle name="Normal 32 3 6" xfId="14997"/>
    <cellStyle name="Normal 32 3 6 2" xfId="14998"/>
    <cellStyle name="Normal 32 3 6 2 2" xfId="14999"/>
    <cellStyle name="Normal 32 3 6 3" xfId="15000"/>
    <cellStyle name="Normal 32 3 7" xfId="15001"/>
    <cellStyle name="Normal 32 3 7 2" xfId="15002"/>
    <cellStyle name="Normal 32 3 7 2 2" xfId="15003"/>
    <cellStyle name="Normal 32 3 7 3" xfId="15004"/>
    <cellStyle name="Normal 32 3 8" xfId="15005"/>
    <cellStyle name="Normal 32 3 8 2" xfId="15006"/>
    <cellStyle name="Normal 32 3 8 2 2" xfId="15007"/>
    <cellStyle name="Normal 32 3 8 3" xfId="15008"/>
    <cellStyle name="Normal 32 3 9" xfId="15009"/>
    <cellStyle name="Normal 32 3 9 2" xfId="15010"/>
    <cellStyle name="Normal 32 3 9 2 2" xfId="15011"/>
    <cellStyle name="Normal 32 3 9 3" xfId="15012"/>
    <cellStyle name="Normal 32 4" xfId="15013"/>
    <cellStyle name="Normal 32 4 2" xfId="15014"/>
    <cellStyle name="Normal 32 4 2 2" xfId="15015"/>
    <cellStyle name="Normal 32 4 3" xfId="15016"/>
    <cellStyle name="Normal 32 5" xfId="15017"/>
    <cellStyle name="Normal 32 5 2" xfId="15018"/>
    <cellStyle name="Normal 32 5 2 2" xfId="15019"/>
    <cellStyle name="Normal 32 5 3" xfId="15020"/>
    <cellStyle name="Normal 32 6" xfId="15021"/>
    <cellStyle name="Normal 32 6 2" xfId="15022"/>
    <cellStyle name="Normal 32 6 2 2" xfId="15023"/>
    <cellStyle name="Normal 32 6 3" xfId="15024"/>
    <cellStyle name="Normal 32 7" xfId="15025"/>
    <cellStyle name="Normal 32 7 2" xfId="15026"/>
    <cellStyle name="Normal 32 7 2 2" xfId="15027"/>
    <cellStyle name="Normal 32 7 3" xfId="15028"/>
    <cellStyle name="Normal 32 8" xfId="15029"/>
    <cellStyle name="Normal 32 8 2" xfId="15030"/>
    <cellStyle name="Normal 32 8 2 2" xfId="15031"/>
    <cellStyle name="Normal 32 8 3" xfId="15032"/>
    <cellStyle name="Normal 32 9" xfId="15033"/>
    <cellStyle name="Normal 32 9 2" xfId="15034"/>
    <cellStyle name="Normal 32 9 2 2" xfId="15035"/>
    <cellStyle name="Normal 32 9 3" xfId="15036"/>
    <cellStyle name="Normal 33" xfId="15037"/>
    <cellStyle name="Normal 33 10" xfId="15038"/>
    <cellStyle name="Normal 33 10 2" xfId="15039"/>
    <cellStyle name="Normal 33 10 2 2" xfId="15040"/>
    <cellStyle name="Normal 33 10 3" xfId="15041"/>
    <cellStyle name="Normal 33 11" xfId="15042"/>
    <cellStyle name="Normal 33 11 2" xfId="15043"/>
    <cellStyle name="Normal 33 11 2 2" xfId="15044"/>
    <cellStyle name="Normal 33 11 3" xfId="15045"/>
    <cellStyle name="Normal 33 12" xfId="15046"/>
    <cellStyle name="Normal 33 12 2" xfId="15047"/>
    <cellStyle name="Normal 33 12 2 2" xfId="15048"/>
    <cellStyle name="Normal 33 12 3" xfId="15049"/>
    <cellStyle name="Normal 33 13" xfId="15050"/>
    <cellStyle name="Normal 33 13 2" xfId="15051"/>
    <cellStyle name="Normal 33 13 2 2" xfId="15052"/>
    <cellStyle name="Normal 33 13 3" xfId="15053"/>
    <cellStyle name="Normal 33 14" xfId="15054"/>
    <cellStyle name="Normal 33 14 2" xfId="15055"/>
    <cellStyle name="Normal 33 15" xfId="15056"/>
    <cellStyle name="Normal 33 2" xfId="15057"/>
    <cellStyle name="Normal 33 2 10" xfId="15058"/>
    <cellStyle name="Normal 33 2 10 2" xfId="15059"/>
    <cellStyle name="Normal 33 2 10 2 2" xfId="15060"/>
    <cellStyle name="Normal 33 2 10 3" xfId="15061"/>
    <cellStyle name="Normal 33 2 11" xfId="15062"/>
    <cellStyle name="Normal 33 2 11 2" xfId="15063"/>
    <cellStyle name="Normal 33 2 11 2 2" xfId="15064"/>
    <cellStyle name="Normal 33 2 11 3" xfId="15065"/>
    <cellStyle name="Normal 33 2 12" xfId="15066"/>
    <cellStyle name="Normal 33 2 12 2" xfId="15067"/>
    <cellStyle name="Normal 33 2 13" xfId="15068"/>
    <cellStyle name="Normal 33 2 2" xfId="15069"/>
    <cellStyle name="Normal 33 2 2 2" xfId="15070"/>
    <cellStyle name="Normal 33 2 2 2 2" xfId="15071"/>
    <cellStyle name="Normal 33 2 2 3" xfId="15072"/>
    <cellStyle name="Normal 33 2 3" xfId="15073"/>
    <cellStyle name="Normal 33 2 3 2" xfId="15074"/>
    <cellStyle name="Normal 33 2 3 2 2" xfId="15075"/>
    <cellStyle name="Normal 33 2 3 3" xfId="15076"/>
    <cellStyle name="Normal 33 2 4" xfId="15077"/>
    <cellStyle name="Normal 33 2 4 2" xfId="15078"/>
    <cellStyle name="Normal 33 2 4 2 2" xfId="15079"/>
    <cellStyle name="Normal 33 2 4 3" xfId="15080"/>
    <cellStyle name="Normal 33 2 5" xfId="15081"/>
    <cellStyle name="Normal 33 2 5 2" xfId="15082"/>
    <cellStyle name="Normal 33 2 5 2 2" xfId="15083"/>
    <cellStyle name="Normal 33 2 5 3" xfId="15084"/>
    <cellStyle name="Normal 33 2 6" xfId="15085"/>
    <cellStyle name="Normal 33 2 6 2" xfId="15086"/>
    <cellStyle name="Normal 33 2 6 2 2" xfId="15087"/>
    <cellStyle name="Normal 33 2 6 3" xfId="15088"/>
    <cellStyle name="Normal 33 2 7" xfId="15089"/>
    <cellStyle name="Normal 33 2 7 2" xfId="15090"/>
    <cellStyle name="Normal 33 2 7 2 2" xfId="15091"/>
    <cellStyle name="Normal 33 2 7 3" xfId="15092"/>
    <cellStyle name="Normal 33 2 8" xfId="15093"/>
    <cellStyle name="Normal 33 2 8 2" xfId="15094"/>
    <cellStyle name="Normal 33 2 8 2 2" xfId="15095"/>
    <cellStyle name="Normal 33 2 8 3" xfId="15096"/>
    <cellStyle name="Normal 33 2 9" xfId="15097"/>
    <cellStyle name="Normal 33 2 9 2" xfId="15098"/>
    <cellStyle name="Normal 33 2 9 2 2" xfId="15099"/>
    <cellStyle name="Normal 33 2 9 3" xfId="15100"/>
    <cellStyle name="Normal 33 3" xfId="15101"/>
    <cellStyle name="Normal 33 3 10" xfId="15102"/>
    <cellStyle name="Normal 33 3 10 2" xfId="15103"/>
    <cellStyle name="Normal 33 3 10 2 2" xfId="15104"/>
    <cellStyle name="Normal 33 3 10 3" xfId="15105"/>
    <cellStyle name="Normal 33 3 11" xfId="15106"/>
    <cellStyle name="Normal 33 3 11 2" xfId="15107"/>
    <cellStyle name="Normal 33 3 11 2 2" xfId="15108"/>
    <cellStyle name="Normal 33 3 11 3" xfId="15109"/>
    <cellStyle name="Normal 33 3 12" xfId="15110"/>
    <cellStyle name="Normal 33 3 12 2" xfId="15111"/>
    <cellStyle name="Normal 33 3 13" xfId="15112"/>
    <cellStyle name="Normal 33 3 2" xfId="15113"/>
    <cellStyle name="Normal 33 3 2 2" xfId="15114"/>
    <cellStyle name="Normal 33 3 2 2 2" xfId="15115"/>
    <cellStyle name="Normal 33 3 2 3" xfId="15116"/>
    <cellStyle name="Normal 33 3 3" xfId="15117"/>
    <cellStyle name="Normal 33 3 3 2" xfId="15118"/>
    <cellStyle name="Normal 33 3 3 2 2" xfId="15119"/>
    <cellStyle name="Normal 33 3 3 3" xfId="15120"/>
    <cellStyle name="Normal 33 3 4" xfId="15121"/>
    <cellStyle name="Normal 33 3 4 2" xfId="15122"/>
    <cellStyle name="Normal 33 3 4 2 2" xfId="15123"/>
    <cellStyle name="Normal 33 3 4 3" xfId="15124"/>
    <cellStyle name="Normal 33 3 5" xfId="15125"/>
    <cellStyle name="Normal 33 3 5 2" xfId="15126"/>
    <cellStyle name="Normal 33 3 5 2 2" xfId="15127"/>
    <cellStyle name="Normal 33 3 5 3" xfId="15128"/>
    <cellStyle name="Normal 33 3 6" xfId="15129"/>
    <cellStyle name="Normal 33 3 6 2" xfId="15130"/>
    <cellStyle name="Normal 33 3 6 2 2" xfId="15131"/>
    <cellStyle name="Normal 33 3 6 3" xfId="15132"/>
    <cellStyle name="Normal 33 3 7" xfId="15133"/>
    <cellStyle name="Normal 33 3 7 2" xfId="15134"/>
    <cellStyle name="Normal 33 3 7 2 2" xfId="15135"/>
    <cellStyle name="Normal 33 3 7 3" xfId="15136"/>
    <cellStyle name="Normal 33 3 8" xfId="15137"/>
    <cellStyle name="Normal 33 3 8 2" xfId="15138"/>
    <cellStyle name="Normal 33 3 8 2 2" xfId="15139"/>
    <cellStyle name="Normal 33 3 8 3" xfId="15140"/>
    <cellStyle name="Normal 33 3 9" xfId="15141"/>
    <cellStyle name="Normal 33 3 9 2" xfId="15142"/>
    <cellStyle name="Normal 33 3 9 2 2" xfId="15143"/>
    <cellStyle name="Normal 33 3 9 3" xfId="15144"/>
    <cellStyle name="Normal 33 4" xfId="15145"/>
    <cellStyle name="Normal 33 4 2" xfId="15146"/>
    <cellStyle name="Normal 33 4 2 2" xfId="15147"/>
    <cellStyle name="Normal 33 4 3" xfId="15148"/>
    <cellStyle name="Normal 33 5" xfId="15149"/>
    <cellStyle name="Normal 33 5 2" xfId="15150"/>
    <cellStyle name="Normal 33 5 2 2" xfId="15151"/>
    <cellStyle name="Normal 33 5 3" xfId="15152"/>
    <cellStyle name="Normal 33 6" xfId="15153"/>
    <cellStyle name="Normal 33 6 2" xfId="15154"/>
    <cellStyle name="Normal 33 6 2 2" xfId="15155"/>
    <cellStyle name="Normal 33 6 3" xfId="15156"/>
    <cellStyle name="Normal 33 7" xfId="15157"/>
    <cellStyle name="Normal 33 7 2" xfId="15158"/>
    <cellStyle name="Normal 33 7 2 2" xfId="15159"/>
    <cellStyle name="Normal 33 7 3" xfId="15160"/>
    <cellStyle name="Normal 33 8" xfId="15161"/>
    <cellStyle name="Normal 33 8 2" xfId="15162"/>
    <cellStyle name="Normal 33 8 2 2" xfId="15163"/>
    <cellStyle name="Normal 33 8 3" xfId="15164"/>
    <cellStyle name="Normal 33 9" xfId="15165"/>
    <cellStyle name="Normal 33 9 2" xfId="15166"/>
    <cellStyle name="Normal 33 9 2 2" xfId="15167"/>
    <cellStyle name="Normal 33 9 3" xfId="15168"/>
    <cellStyle name="Normal 34" xfId="15169"/>
    <cellStyle name="Normal 34 10" xfId="15170"/>
    <cellStyle name="Normal 34 10 2" xfId="15171"/>
    <cellStyle name="Normal 34 10 2 2" xfId="15172"/>
    <cellStyle name="Normal 34 10 3" xfId="15173"/>
    <cellStyle name="Normal 34 11" xfId="15174"/>
    <cellStyle name="Normal 34 11 2" xfId="15175"/>
    <cellStyle name="Normal 34 11 2 2" xfId="15176"/>
    <cellStyle name="Normal 34 11 3" xfId="15177"/>
    <cellStyle name="Normal 34 12" xfId="15178"/>
    <cellStyle name="Normal 34 12 2" xfId="15179"/>
    <cellStyle name="Normal 34 12 2 2" xfId="15180"/>
    <cellStyle name="Normal 34 12 3" xfId="15181"/>
    <cellStyle name="Normal 34 13" xfId="15182"/>
    <cellStyle name="Normal 34 13 2" xfId="15183"/>
    <cellStyle name="Normal 34 13 2 2" xfId="15184"/>
    <cellStyle name="Normal 34 13 3" xfId="15185"/>
    <cellStyle name="Normal 34 2" xfId="15186"/>
    <cellStyle name="Normal 34 2 10" xfId="15187"/>
    <cellStyle name="Normal 34 2 10 2" xfId="15188"/>
    <cellStyle name="Normal 34 2 10 2 2" xfId="15189"/>
    <cellStyle name="Normal 34 2 10 3" xfId="15190"/>
    <cellStyle name="Normal 34 2 11" xfId="15191"/>
    <cellStyle name="Normal 34 2 11 2" xfId="15192"/>
    <cellStyle name="Normal 34 2 11 2 2" xfId="15193"/>
    <cellStyle name="Normal 34 2 11 3" xfId="15194"/>
    <cellStyle name="Normal 34 2 12" xfId="15195"/>
    <cellStyle name="Normal 34 2 12 2" xfId="15196"/>
    <cellStyle name="Normal 34 2 13" xfId="15197"/>
    <cellStyle name="Normal 34 2 2" xfId="15198"/>
    <cellStyle name="Normal 34 2 2 2" xfId="15199"/>
    <cellStyle name="Normal 34 2 2 2 2" xfId="15200"/>
    <cellStyle name="Normal 34 2 2 3" xfId="15201"/>
    <cellStyle name="Normal 34 2 3" xfId="15202"/>
    <cellStyle name="Normal 34 2 3 2" xfId="15203"/>
    <cellStyle name="Normal 34 2 3 2 2" xfId="15204"/>
    <cellStyle name="Normal 34 2 3 3" xfId="15205"/>
    <cellStyle name="Normal 34 2 4" xfId="15206"/>
    <cellStyle name="Normal 34 2 4 2" xfId="15207"/>
    <cellStyle name="Normal 34 2 4 2 2" xfId="15208"/>
    <cellStyle name="Normal 34 2 4 3" xfId="15209"/>
    <cellStyle name="Normal 34 2 5" xfId="15210"/>
    <cellStyle name="Normal 34 2 5 2" xfId="15211"/>
    <cellStyle name="Normal 34 2 5 2 2" xfId="15212"/>
    <cellStyle name="Normal 34 2 5 3" xfId="15213"/>
    <cellStyle name="Normal 34 2 6" xfId="15214"/>
    <cellStyle name="Normal 34 2 6 2" xfId="15215"/>
    <cellStyle name="Normal 34 2 6 2 2" xfId="15216"/>
    <cellStyle name="Normal 34 2 6 3" xfId="15217"/>
    <cellStyle name="Normal 34 2 7" xfId="15218"/>
    <cellStyle name="Normal 34 2 7 2" xfId="15219"/>
    <cellStyle name="Normal 34 2 7 2 2" xfId="15220"/>
    <cellStyle name="Normal 34 2 7 3" xfId="15221"/>
    <cellStyle name="Normal 34 2 8" xfId="15222"/>
    <cellStyle name="Normal 34 2 8 2" xfId="15223"/>
    <cellStyle name="Normal 34 2 8 2 2" xfId="15224"/>
    <cellStyle name="Normal 34 2 8 3" xfId="15225"/>
    <cellStyle name="Normal 34 2 9" xfId="15226"/>
    <cellStyle name="Normal 34 2 9 2" xfId="15227"/>
    <cellStyle name="Normal 34 2 9 2 2" xfId="15228"/>
    <cellStyle name="Normal 34 2 9 3" xfId="15229"/>
    <cellStyle name="Normal 34 3" xfId="15230"/>
    <cellStyle name="Normal 34 3 10" xfId="15231"/>
    <cellStyle name="Normal 34 3 10 2" xfId="15232"/>
    <cellStyle name="Normal 34 3 10 2 2" xfId="15233"/>
    <cellStyle name="Normal 34 3 10 3" xfId="15234"/>
    <cellStyle name="Normal 34 3 11" xfId="15235"/>
    <cellStyle name="Normal 34 3 11 2" xfId="15236"/>
    <cellStyle name="Normal 34 3 11 2 2" xfId="15237"/>
    <cellStyle name="Normal 34 3 11 3" xfId="15238"/>
    <cellStyle name="Normal 34 3 12" xfId="15239"/>
    <cellStyle name="Normal 34 3 12 2" xfId="15240"/>
    <cellStyle name="Normal 34 3 13" xfId="15241"/>
    <cellStyle name="Normal 34 3 2" xfId="15242"/>
    <cellStyle name="Normal 34 3 2 2" xfId="15243"/>
    <cellStyle name="Normal 34 3 2 2 2" xfId="15244"/>
    <cellStyle name="Normal 34 3 2 3" xfId="15245"/>
    <cellStyle name="Normal 34 3 3" xfId="15246"/>
    <cellStyle name="Normal 34 3 3 2" xfId="15247"/>
    <cellStyle name="Normal 34 3 3 2 2" xfId="15248"/>
    <cellStyle name="Normal 34 3 3 3" xfId="15249"/>
    <cellStyle name="Normal 34 3 4" xfId="15250"/>
    <cellStyle name="Normal 34 3 4 2" xfId="15251"/>
    <cellStyle name="Normal 34 3 4 2 2" xfId="15252"/>
    <cellStyle name="Normal 34 3 4 3" xfId="15253"/>
    <cellStyle name="Normal 34 3 5" xfId="15254"/>
    <cellStyle name="Normal 34 3 5 2" xfId="15255"/>
    <cellStyle name="Normal 34 3 5 2 2" xfId="15256"/>
    <cellStyle name="Normal 34 3 5 3" xfId="15257"/>
    <cellStyle name="Normal 34 3 6" xfId="15258"/>
    <cellStyle name="Normal 34 3 6 2" xfId="15259"/>
    <cellStyle name="Normal 34 3 6 2 2" xfId="15260"/>
    <cellStyle name="Normal 34 3 6 3" xfId="15261"/>
    <cellStyle name="Normal 34 3 7" xfId="15262"/>
    <cellStyle name="Normal 34 3 7 2" xfId="15263"/>
    <cellStyle name="Normal 34 3 7 2 2" xfId="15264"/>
    <cellStyle name="Normal 34 3 7 3" xfId="15265"/>
    <cellStyle name="Normal 34 3 8" xfId="15266"/>
    <cellStyle name="Normal 34 3 8 2" xfId="15267"/>
    <cellStyle name="Normal 34 3 8 2 2" xfId="15268"/>
    <cellStyle name="Normal 34 3 8 3" xfId="15269"/>
    <cellStyle name="Normal 34 3 9" xfId="15270"/>
    <cellStyle name="Normal 34 3 9 2" xfId="15271"/>
    <cellStyle name="Normal 34 3 9 2 2" xfId="15272"/>
    <cellStyle name="Normal 34 3 9 3" xfId="15273"/>
    <cellStyle name="Normal 34 4" xfId="15274"/>
    <cellStyle name="Normal 34 4 2" xfId="15275"/>
    <cellStyle name="Normal 34 4 2 2" xfId="15276"/>
    <cellStyle name="Normal 34 4 3" xfId="15277"/>
    <cellStyle name="Normal 34 5" xfId="15278"/>
    <cellStyle name="Normal 34 5 2" xfId="15279"/>
    <cellStyle name="Normal 34 5 2 2" xfId="15280"/>
    <cellStyle name="Normal 34 5 3" xfId="15281"/>
    <cellStyle name="Normal 34 6" xfId="15282"/>
    <cellStyle name="Normal 34 6 2" xfId="15283"/>
    <cellStyle name="Normal 34 6 2 2" xfId="15284"/>
    <cellStyle name="Normal 34 6 3" xfId="15285"/>
    <cellStyle name="Normal 34 7" xfId="15286"/>
    <cellStyle name="Normal 34 7 2" xfId="15287"/>
    <cellStyle name="Normal 34 7 2 2" xfId="15288"/>
    <cellStyle name="Normal 34 7 3" xfId="15289"/>
    <cellStyle name="Normal 34 8" xfId="15290"/>
    <cellStyle name="Normal 34 8 2" xfId="15291"/>
    <cellStyle name="Normal 34 8 2 2" xfId="15292"/>
    <cellStyle name="Normal 34 8 3" xfId="15293"/>
    <cellStyle name="Normal 34 9" xfId="15294"/>
    <cellStyle name="Normal 34 9 2" xfId="15295"/>
    <cellStyle name="Normal 34 9 2 2" xfId="15296"/>
    <cellStyle name="Normal 34 9 3" xfId="15297"/>
    <cellStyle name="Normal 35" xfId="15298"/>
    <cellStyle name="Normal 35 10" xfId="15299"/>
    <cellStyle name="Normal 35 10 2" xfId="15300"/>
    <cellStyle name="Normal 35 10 2 2" xfId="15301"/>
    <cellStyle name="Normal 35 10 3" xfId="15302"/>
    <cellStyle name="Normal 35 11" xfId="15303"/>
    <cellStyle name="Normal 35 11 2" xfId="15304"/>
    <cellStyle name="Normal 35 11 2 2" xfId="15305"/>
    <cellStyle name="Normal 35 11 3" xfId="15306"/>
    <cellStyle name="Normal 35 12" xfId="15307"/>
    <cellStyle name="Normal 35 12 2" xfId="15308"/>
    <cellStyle name="Normal 35 12 2 2" xfId="15309"/>
    <cellStyle name="Normal 35 12 3" xfId="15310"/>
    <cellStyle name="Normal 35 13" xfId="15311"/>
    <cellStyle name="Normal 35 13 2" xfId="15312"/>
    <cellStyle name="Normal 35 13 2 2" xfId="15313"/>
    <cellStyle name="Normal 35 13 3" xfId="15314"/>
    <cellStyle name="Normal 35 14" xfId="15315"/>
    <cellStyle name="Normal 35 14 2" xfId="15316"/>
    <cellStyle name="Normal 35 15" xfId="15317"/>
    <cellStyle name="Normal 35 2" xfId="15318"/>
    <cellStyle name="Normal 35 2 10" xfId="15319"/>
    <cellStyle name="Normal 35 2 10 2" xfId="15320"/>
    <cellStyle name="Normal 35 2 10 2 2" xfId="15321"/>
    <cellStyle name="Normal 35 2 10 3" xfId="15322"/>
    <cellStyle name="Normal 35 2 11" xfId="15323"/>
    <cellStyle name="Normal 35 2 11 2" xfId="15324"/>
    <cellStyle name="Normal 35 2 11 2 2" xfId="15325"/>
    <cellStyle name="Normal 35 2 11 3" xfId="15326"/>
    <cellStyle name="Normal 35 2 12" xfId="15327"/>
    <cellStyle name="Normal 35 2 12 2" xfId="15328"/>
    <cellStyle name="Normal 35 2 13" xfId="15329"/>
    <cellStyle name="Normal 35 2 2" xfId="15330"/>
    <cellStyle name="Normal 35 2 2 2" xfId="15331"/>
    <cellStyle name="Normal 35 2 2 2 2" xfId="15332"/>
    <cellStyle name="Normal 35 2 2 3" xfId="15333"/>
    <cellStyle name="Normal 35 2 3" xfId="15334"/>
    <cellStyle name="Normal 35 2 3 2" xfId="15335"/>
    <cellStyle name="Normal 35 2 3 2 2" xfId="15336"/>
    <cellStyle name="Normal 35 2 3 3" xfId="15337"/>
    <cellStyle name="Normal 35 2 4" xfId="15338"/>
    <cellStyle name="Normal 35 2 4 2" xfId="15339"/>
    <cellStyle name="Normal 35 2 4 2 2" xfId="15340"/>
    <cellStyle name="Normal 35 2 4 3" xfId="15341"/>
    <cellStyle name="Normal 35 2 5" xfId="15342"/>
    <cellStyle name="Normal 35 2 5 2" xfId="15343"/>
    <cellStyle name="Normal 35 2 5 2 2" xfId="15344"/>
    <cellStyle name="Normal 35 2 5 3" xfId="15345"/>
    <cellStyle name="Normal 35 2 6" xfId="15346"/>
    <cellStyle name="Normal 35 2 6 2" xfId="15347"/>
    <cellStyle name="Normal 35 2 6 2 2" xfId="15348"/>
    <cellStyle name="Normal 35 2 6 3" xfId="15349"/>
    <cellStyle name="Normal 35 2 7" xfId="15350"/>
    <cellStyle name="Normal 35 2 7 2" xfId="15351"/>
    <cellStyle name="Normal 35 2 7 2 2" xfId="15352"/>
    <cellStyle name="Normal 35 2 7 3" xfId="15353"/>
    <cellStyle name="Normal 35 2 8" xfId="15354"/>
    <cellStyle name="Normal 35 2 8 2" xfId="15355"/>
    <cellStyle name="Normal 35 2 8 2 2" xfId="15356"/>
    <cellStyle name="Normal 35 2 8 3" xfId="15357"/>
    <cellStyle name="Normal 35 2 9" xfId="15358"/>
    <cellStyle name="Normal 35 2 9 2" xfId="15359"/>
    <cellStyle name="Normal 35 2 9 2 2" xfId="15360"/>
    <cellStyle name="Normal 35 2 9 3" xfId="15361"/>
    <cellStyle name="Normal 35 3" xfId="15362"/>
    <cellStyle name="Normal 35 3 10" xfId="15363"/>
    <cellStyle name="Normal 35 3 10 2" xfId="15364"/>
    <cellStyle name="Normal 35 3 10 2 2" xfId="15365"/>
    <cellStyle name="Normal 35 3 10 3" xfId="15366"/>
    <cellStyle name="Normal 35 3 11" xfId="15367"/>
    <cellStyle name="Normal 35 3 11 2" xfId="15368"/>
    <cellStyle name="Normal 35 3 11 2 2" xfId="15369"/>
    <cellStyle name="Normal 35 3 11 3" xfId="15370"/>
    <cellStyle name="Normal 35 3 12" xfId="15371"/>
    <cellStyle name="Normal 35 3 12 2" xfId="15372"/>
    <cellStyle name="Normal 35 3 13" xfId="15373"/>
    <cellStyle name="Normal 35 3 2" xfId="15374"/>
    <cellStyle name="Normal 35 3 2 2" xfId="15375"/>
    <cellStyle name="Normal 35 3 2 2 2" xfId="15376"/>
    <cellStyle name="Normal 35 3 2 3" xfId="15377"/>
    <cellStyle name="Normal 35 3 3" xfId="15378"/>
    <cellStyle name="Normal 35 3 3 2" xfId="15379"/>
    <cellStyle name="Normal 35 3 3 2 2" xfId="15380"/>
    <cellStyle name="Normal 35 3 3 3" xfId="15381"/>
    <cellStyle name="Normal 35 3 4" xfId="15382"/>
    <cellStyle name="Normal 35 3 4 2" xfId="15383"/>
    <cellStyle name="Normal 35 3 4 2 2" xfId="15384"/>
    <cellStyle name="Normal 35 3 4 3" xfId="15385"/>
    <cellStyle name="Normal 35 3 5" xfId="15386"/>
    <cellStyle name="Normal 35 3 5 2" xfId="15387"/>
    <cellStyle name="Normal 35 3 5 2 2" xfId="15388"/>
    <cellStyle name="Normal 35 3 5 3" xfId="15389"/>
    <cellStyle name="Normal 35 3 6" xfId="15390"/>
    <cellStyle name="Normal 35 3 6 2" xfId="15391"/>
    <cellStyle name="Normal 35 3 6 2 2" xfId="15392"/>
    <cellStyle name="Normal 35 3 6 3" xfId="15393"/>
    <cellStyle name="Normal 35 3 7" xfId="15394"/>
    <cellStyle name="Normal 35 3 7 2" xfId="15395"/>
    <cellStyle name="Normal 35 3 7 2 2" xfId="15396"/>
    <cellStyle name="Normal 35 3 7 3" xfId="15397"/>
    <cellStyle name="Normal 35 3 8" xfId="15398"/>
    <cellStyle name="Normal 35 3 8 2" xfId="15399"/>
    <cellStyle name="Normal 35 3 8 2 2" xfId="15400"/>
    <cellStyle name="Normal 35 3 8 3" xfId="15401"/>
    <cellStyle name="Normal 35 3 9" xfId="15402"/>
    <cellStyle name="Normal 35 3 9 2" xfId="15403"/>
    <cellStyle name="Normal 35 3 9 2 2" xfId="15404"/>
    <cellStyle name="Normal 35 3 9 3" xfId="15405"/>
    <cellStyle name="Normal 35 4" xfId="15406"/>
    <cellStyle name="Normal 35 4 2" xfId="15407"/>
    <cellStyle name="Normal 35 4 2 2" xfId="15408"/>
    <cellStyle name="Normal 35 4 3" xfId="15409"/>
    <cellStyle name="Normal 35 5" xfId="15410"/>
    <cellStyle name="Normal 35 5 2" xfId="15411"/>
    <cellStyle name="Normal 35 5 2 2" xfId="15412"/>
    <cellStyle name="Normal 35 5 3" xfId="15413"/>
    <cellStyle name="Normal 35 6" xfId="15414"/>
    <cellStyle name="Normal 35 6 2" xfId="15415"/>
    <cellStyle name="Normal 35 6 2 2" xfId="15416"/>
    <cellStyle name="Normal 35 6 3" xfId="15417"/>
    <cellStyle name="Normal 35 7" xfId="15418"/>
    <cellStyle name="Normal 35 7 2" xfId="15419"/>
    <cellStyle name="Normal 35 7 2 2" xfId="15420"/>
    <cellStyle name="Normal 35 7 3" xfId="15421"/>
    <cellStyle name="Normal 35 8" xfId="15422"/>
    <cellStyle name="Normal 35 8 2" xfId="15423"/>
    <cellStyle name="Normal 35 8 2 2" xfId="15424"/>
    <cellStyle name="Normal 35 8 3" xfId="15425"/>
    <cellStyle name="Normal 35 9" xfId="15426"/>
    <cellStyle name="Normal 35 9 2" xfId="15427"/>
    <cellStyle name="Normal 35 9 2 2" xfId="15428"/>
    <cellStyle name="Normal 35 9 3" xfId="15429"/>
    <cellStyle name="Normal 36" xfId="15430"/>
    <cellStyle name="Normal 36 10" xfId="15431"/>
    <cellStyle name="Normal 36 10 2" xfId="15432"/>
    <cellStyle name="Normal 36 10 2 2" xfId="15433"/>
    <cellStyle name="Normal 36 10 3" xfId="15434"/>
    <cellStyle name="Normal 36 11" xfId="15435"/>
    <cellStyle name="Normal 36 11 2" xfId="15436"/>
    <cellStyle name="Normal 36 11 2 2" xfId="15437"/>
    <cellStyle name="Normal 36 11 3" xfId="15438"/>
    <cellStyle name="Normal 36 12" xfId="15439"/>
    <cellStyle name="Normal 36 12 2" xfId="15440"/>
    <cellStyle name="Normal 36 12 2 2" xfId="15441"/>
    <cellStyle name="Normal 36 12 3" xfId="15442"/>
    <cellStyle name="Normal 36 13" xfId="15443"/>
    <cellStyle name="Normal 36 13 2" xfId="15444"/>
    <cellStyle name="Normal 36 13 2 2" xfId="15445"/>
    <cellStyle name="Normal 36 13 3" xfId="15446"/>
    <cellStyle name="Normal 36 14" xfId="15447"/>
    <cellStyle name="Normal 36 14 2" xfId="15448"/>
    <cellStyle name="Normal 36 14 2 2" xfId="15449"/>
    <cellStyle name="Normal 36 14 3" xfId="15450"/>
    <cellStyle name="Normal 36 15" xfId="15451"/>
    <cellStyle name="Normal 36 15 2" xfId="15452"/>
    <cellStyle name="Normal 36 15 2 2" xfId="15453"/>
    <cellStyle name="Normal 36 15 2 2 2" xfId="15454"/>
    <cellStyle name="Normal 36 15 3" xfId="15455"/>
    <cellStyle name="Normal 36 16" xfId="15456"/>
    <cellStyle name="Normal 36 16 2" xfId="15457"/>
    <cellStyle name="Normal 36 17" xfId="15458"/>
    <cellStyle name="Normal 36 2" xfId="15459"/>
    <cellStyle name="Normal 36 2 10" xfId="15460"/>
    <cellStyle name="Normal 36 2 10 2" xfId="15461"/>
    <cellStyle name="Normal 36 2 10 2 2" xfId="15462"/>
    <cellStyle name="Normal 36 2 10 3" xfId="15463"/>
    <cellStyle name="Normal 36 2 11" xfId="15464"/>
    <cellStyle name="Normal 36 2 11 2" xfId="15465"/>
    <cellStyle name="Normal 36 2 11 2 2" xfId="15466"/>
    <cellStyle name="Normal 36 2 11 3" xfId="15467"/>
    <cellStyle name="Normal 36 2 12" xfId="15468"/>
    <cellStyle name="Normal 36 2 12 2" xfId="15469"/>
    <cellStyle name="Normal 36 2 13" xfId="15470"/>
    <cellStyle name="Normal 36 2 2" xfId="15471"/>
    <cellStyle name="Normal 36 2 2 2" xfId="15472"/>
    <cellStyle name="Normal 36 2 2 2 2" xfId="15473"/>
    <cellStyle name="Normal 36 2 2 3" xfId="15474"/>
    <cellStyle name="Normal 36 2 3" xfId="15475"/>
    <cellStyle name="Normal 36 2 3 2" xfId="15476"/>
    <cellStyle name="Normal 36 2 3 2 2" xfId="15477"/>
    <cellStyle name="Normal 36 2 3 3" xfId="15478"/>
    <cellStyle name="Normal 36 2 4" xfId="15479"/>
    <cellStyle name="Normal 36 2 4 2" xfId="15480"/>
    <cellStyle name="Normal 36 2 4 2 2" xfId="15481"/>
    <cellStyle name="Normal 36 2 4 3" xfId="15482"/>
    <cellStyle name="Normal 36 2 5" xfId="15483"/>
    <cellStyle name="Normal 36 2 5 2" xfId="15484"/>
    <cellStyle name="Normal 36 2 5 2 2" xfId="15485"/>
    <cellStyle name="Normal 36 2 5 3" xfId="15486"/>
    <cellStyle name="Normal 36 2 6" xfId="15487"/>
    <cellStyle name="Normal 36 2 6 2" xfId="15488"/>
    <cellStyle name="Normal 36 2 6 2 2" xfId="15489"/>
    <cellStyle name="Normal 36 2 6 3" xfId="15490"/>
    <cellStyle name="Normal 36 2 7" xfId="15491"/>
    <cellStyle name="Normal 36 2 7 2" xfId="15492"/>
    <cellStyle name="Normal 36 2 7 2 2" xfId="15493"/>
    <cellStyle name="Normal 36 2 7 3" xfId="15494"/>
    <cellStyle name="Normal 36 2 8" xfId="15495"/>
    <cellStyle name="Normal 36 2 8 2" xfId="15496"/>
    <cellStyle name="Normal 36 2 8 2 2" xfId="15497"/>
    <cellStyle name="Normal 36 2 8 3" xfId="15498"/>
    <cellStyle name="Normal 36 2 9" xfId="15499"/>
    <cellStyle name="Normal 36 2 9 2" xfId="15500"/>
    <cellStyle name="Normal 36 2 9 2 2" xfId="15501"/>
    <cellStyle name="Normal 36 2 9 3" xfId="15502"/>
    <cellStyle name="Normal 36 3" xfId="15503"/>
    <cellStyle name="Normal 36 3 10" xfId="15504"/>
    <cellStyle name="Normal 36 3 10 2" xfId="15505"/>
    <cellStyle name="Normal 36 3 10 2 2" xfId="15506"/>
    <cellStyle name="Normal 36 3 10 3" xfId="15507"/>
    <cellStyle name="Normal 36 3 11" xfId="15508"/>
    <cellStyle name="Normal 36 3 11 2" xfId="15509"/>
    <cellStyle name="Normal 36 3 11 2 2" xfId="15510"/>
    <cellStyle name="Normal 36 3 11 3" xfId="15511"/>
    <cellStyle name="Normal 36 3 12" xfId="15512"/>
    <cellStyle name="Normal 36 3 12 2" xfId="15513"/>
    <cellStyle name="Normal 36 3 13" xfId="15514"/>
    <cellStyle name="Normal 36 3 2" xfId="15515"/>
    <cellStyle name="Normal 36 3 2 2" xfId="15516"/>
    <cellStyle name="Normal 36 3 2 2 2" xfId="15517"/>
    <cellStyle name="Normal 36 3 2 3" xfId="15518"/>
    <cellStyle name="Normal 36 3 3" xfId="15519"/>
    <cellStyle name="Normal 36 3 3 2" xfId="15520"/>
    <cellStyle name="Normal 36 3 3 2 2" xfId="15521"/>
    <cellStyle name="Normal 36 3 3 3" xfId="15522"/>
    <cellStyle name="Normal 36 3 4" xfId="15523"/>
    <cellStyle name="Normal 36 3 4 2" xfId="15524"/>
    <cellStyle name="Normal 36 3 4 2 2" xfId="15525"/>
    <cellStyle name="Normal 36 3 4 3" xfId="15526"/>
    <cellStyle name="Normal 36 3 5" xfId="15527"/>
    <cellStyle name="Normal 36 3 5 2" xfId="15528"/>
    <cellStyle name="Normal 36 3 5 2 2" xfId="15529"/>
    <cellStyle name="Normal 36 3 5 3" xfId="15530"/>
    <cellStyle name="Normal 36 3 6" xfId="15531"/>
    <cellStyle name="Normal 36 3 6 2" xfId="15532"/>
    <cellStyle name="Normal 36 3 6 2 2" xfId="15533"/>
    <cellStyle name="Normal 36 3 6 3" xfId="15534"/>
    <cellStyle name="Normal 36 3 7" xfId="15535"/>
    <cellStyle name="Normal 36 3 7 2" xfId="15536"/>
    <cellStyle name="Normal 36 3 7 2 2" xfId="15537"/>
    <cellStyle name="Normal 36 3 7 3" xfId="15538"/>
    <cellStyle name="Normal 36 3 8" xfId="15539"/>
    <cellStyle name="Normal 36 3 8 2" xfId="15540"/>
    <cellStyle name="Normal 36 3 8 2 2" xfId="15541"/>
    <cellStyle name="Normal 36 3 8 3" xfId="15542"/>
    <cellStyle name="Normal 36 3 9" xfId="15543"/>
    <cellStyle name="Normal 36 3 9 2" xfId="15544"/>
    <cellStyle name="Normal 36 3 9 2 2" xfId="15545"/>
    <cellStyle name="Normal 36 3 9 3" xfId="15546"/>
    <cellStyle name="Normal 36 4" xfId="15547"/>
    <cellStyle name="Normal 36 4 10" xfId="15548"/>
    <cellStyle name="Normal 36 4 10 2" xfId="15549"/>
    <cellStyle name="Normal 36 4 10 2 2" xfId="15550"/>
    <cellStyle name="Normal 36 4 10 3" xfId="15551"/>
    <cellStyle name="Normal 36 4 11" xfId="15552"/>
    <cellStyle name="Normal 36 4 11 2" xfId="15553"/>
    <cellStyle name="Normal 36 4 11 2 2" xfId="15554"/>
    <cellStyle name="Normal 36 4 11 3" xfId="15555"/>
    <cellStyle name="Normal 36 4 12" xfId="15556"/>
    <cellStyle name="Normal 36 4 12 2" xfId="15557"/>
    <cellStyle name="Normal 36 4 12 2 2" xfId="15558"/>
    <cellStyle name="Normal 36 4 12 3" xfId="15559"/>
    <cellStyle name="Normal 36 4 13" xfId="15560"/>
    <cellStyle name="Normal 36 4 13 2" xfId="15561"/>
    <cellStyle name="Normal 36 4 14" xfId="15562"/>
    <cellStyle name="Normal 36 4 2" xfId="15563"/>
    <cellStyle name="Normal 36 4 2 10" xfId="15564"/>
    <cellStyle name="Normal 36 4 2 10 2" xfId="15565"/>
    <cellStyle name="Normal 36 4 2 10 2 2" xfId="15566"/>
    <cellStyle name="Normal 36 4 2 10 3" xfId="15567"/>
    <cellStyle name="Normal 36 4 2 11" xfId="15568"/>
    <cellStyle name="Normal 36 4 2 11 2" xfId="15569"/>
    <cellStyle name="Normal 36 4 2 11 2 2" xfId="15570"/>
    <cellStyle name="Normal 36 4 2 11 3" xfId="15571"/>
    <cellStyle name="Normal 36 4 2 12" xfId="15572"/>
    <cellStyle name="Normal 36 4 2 12 2" xfId="15573"/>
    <cellStyle name="Normal 36 4 2 13" xfId="15574"/>
    <cellStyle name="Normal 36 4 2 2" xfId="15575"/>
    <cellStyle name="Normal 36 4 2 2 2" xfId="15576"/>
    <cellStyle name="Normal 36 4 2 2 2 2" xfId="15577"/>
    <cellStyle name="Normal 36 4 2 2 3" xfId="15578"/>
    <cellStyle name="Normal 36 4 2 3" xfId="15579"/>
    <cellStyle name="Normal 36 4 2 3 2" xfId="15580"/>
    <cellStyle name="Normal 36 4 2 3 2 2" xfId="15581"/>
    <cellStyle name="Normal 36 4 2 3 3" xfId="15582"/>
    <cellStyle name="Normal 36 4 2 4" xfId="15583"/>
    <cellStyle name="Normal 36 4 2 4 2" xfId="15584"/>
    <cellStyle name="Normal 36 4 2 4 2 2" xfId="15585"/>
    <cellStyle name="Normal 36 4 2 4 3" xfId="15586"/>
    <cellStyle name="Normal 36 4 2 5" xfId="15587"/>
    <cellStyle name="Normal 36 4 2 5 2" xfId="15588"/>
    <cellStyle name="Normal 36 4 2 5 2 2" xfId="15589"/>
    <cellStyle name="Normal 36 4 2 5 3" xfId="15590"/>
    <cellStyle name="Normal 36 4 2 6" xfId="15591"/>
    <cellStyle name="Normal 36 4 2 6 2" xfId="15592"/>
    <cellStyle name="Normal 36 4 2 6 2 2" xfId="15593"/>
    <cellStyle name="Normal 36 4 2 6 3" xfId="15594"/>
    <cellStyle name="Normal 36 4 2 7" xfId="15595"/>
    <cellStyle name="Normal 36 4 2 7 2" xfId="15596"/>
    <cellStyle name="Normal 36 4 2 7 2 2" xfId="15597"/>
    <cellStyle name="Normal 36 4 2 7 3" xfId="15598"/>
    <cellStyle name="Normal 36 4 2 8" xfId="15599"/>
    <cellStyle name="Normal 36 4 2 8 2" xfId="15600"/>
    <cellStyle name="Normal 36 4 2 8 2 2" xfId="15601"/>
    <cellStyle name="Normal 36 4 2 8 3" xfId="15602"/>
    <cellStyle name="Normal 36 4 2 9" xfId="15603"/>
    <cellStyle name="Normal 36 4 2 9 2" xfId="15604"/>
    <cellStyle name="Normal 36 4 2 9 2 2" xfId="15605"/>
    <cellStyle name="Normal 36 4 2 9 3" xfId="15606"/>
    <cellStyle name="Normal 36 4 3" xfId="15607"/>
    <cellStyle name="Normal 36 4 3 2" xfId="15608"/>
    <cellStyle name="Normal 36 4 3 2 2" xfId="15609"/>
    <cellStyle name="Normal 36 4 3 3" xfId="15610"/>
    <cellStyle name="Normal 36 4 4" xfId="15611"/>
    <cellStyle name="Normal 36 4 4 2" xfId="15612"/>
    <cellStyle name="Normal 36 4 4 2 2" xfId="15613"/>
    <cellStyle name="Normal 36 4 4 3" xfId="15614"/>
    <cellStyle name="Normal 36 4 5" xfId="15615"/>
    <cellStyle name="Normal 36 4 5 2" xfId="15616"/>
    <cellStyle name="Normal 36 4 5 2 2" xfId="15617"/>
    <cellStyle name="Normal 36 4 5 3" xfId="15618"/>
    <cellStyle name="Normal 36 4 6" xfId="15619"/>
    <cellStyle name="Normal 36 4 6 2" xfId="15620"/>
    <cellStyle name="Normal 36 4 6 2 2" xfId="15621"/>
    <cellStyle name="Normal 36 4 6 3" xfId="15622"/>
    <cellStyle name="Normal 36 4 7" xfId="15623"/>
    <cellStyle name="Normal 36 4 7 2" xfId="15624"/>
    <cellStyle name="Normal 36 4 7 2 2" xfId="15625"/>
    <cellStyle name="Normal 36 4 7 3" xfId="15626"/>
    <cellStyle name="Normal 36 4 8" xfId="15627"/>
    <cellStyle name="Normal 36 4 8 2" xfId="15628"/>
    <cellStyle name="Normal 36 4 8 2 2" xfId="15629"/>
    <cellStyle name="Normal 36 4 8 3" xfId="15630"/>
    <cellStyle name="Normal 36 4 9" xfId="15631"/>
    <cellStyle name="Normal 36 4 9 2" xfId="15632"/>
    <cellStyle name="Normal 36 4 9 2 2" xfId="15633"/>
    <cellStyle name="Normal 36 4 9 3" xfId="15634"/>
    <cellStyle name="Normal 36 5" xfId="15635"/>
    <cellStyle name="Normal 36 5 2" xfId="15636"/>
    <cellStyle name="Normal 36 5 2 2" xfId="15637"/>
    <cellStyle name="Normal 36 5 3" xfId="15638"/>
    <cellStyle name="Normal 36 6" xfId="15639"/>
    <cellStyle name="Normal 36 6 2" xfId="15640"/>
    <cellStyle name="Normal 36 6 2 2" xfId="15641"/>
    <cellStyle name="Normal 36 6 3" xfId="15642"/>
    <cellStyle name="Normal 36 7" xfId="15643"/>
    <cellStyle name="Normal 36 7 2" xfId="15644"/>
    <cellStyle name="Normal 36 7 2 2" xfId="15645"/>
    <cellStyle name="Normal 36 7 3" xfId="15646"/>
    <cellStyle name="Normal 36 8" xfId="15647"/>
    <cellStyle name="Normal 36 8 2" xfId="15648"/>
    <cellStyle name="Normal 36 8 2 2" xfId="15649"/>
    <cellStyle name="Normal 36 8 3" xfId="15650"/>
    <cellStyle name="Normal 36 9" xfId="15651"/>
    <cellStyle name="Normal 36 9 2" xfId="15652"/>
    <cellStyle name="Normal 36 9 2 2" xfId="15653"/>
    <cellStyle name="Normal 36 9 3" xfId="15654"/>
    <cellStyle name="Normal 37" xfId="15655"/>
    <cellStyle name="Normal 37 10" xfId="15656"/>
    <cellStyle name="Normal 37 10 2" xfId="15657"/>
    <cellStyle name="Normal 37 10 2 2" xfId="15658"/>
    <cellStyle name="Normal 37 10 3" xfId="15659"/>
    <cellStyle name="Normal 37 11" xfId="15660"/>
    <cellStyle name="Normal 37 11 2" xfId="15661"/>
    <cellStyle name="Normal 37 11 2 2" xfId="15662"/>
    <cellStyle name="Normal 37 11 3" xfId="15663"/>
    <cellStyle name="Normal 37 12" xfId="15664"/>
    <cellStyle name="Normal 37 12 2" xfId="15665"/>
    <cellStyle name="Normal 37 12 2 2" xfId="15666"/>
    <cellStyle name="Normal 37 12 3" xfId="15667"/>
    <cellStyle name="Normal 37 13" xfId="15668"/>
    <cellStyle name="Normal 37 13 2" xfId="15669"/>
    <cellStyle name="Normal 37 13 2 2" xfId="15670"/>
    <cellStyle name="Normal 37 13 3" xfId="15671"/>
    <cellStyle name="Normal 37 14" xfId="15672"/>
    <cellStyle name="Normal 37 14 2" xfId="15673"/>
    <cellStyle name="Normal 37 14 2 2" xfId="15674"/>
    <cellStyle name="Normal 37 14 3" xfId="15675"/>
    <cellStyle name="Normal 37 15" xfId="15676"/>
    <cellStyle name="Normal 37 15 2" xfId="15677"/>
    <cellStyle name="Normal 37 16" xfId="15678"/>
    <cellStyle name="Normal 37 2" xfId="15679"/>
    <cellStyle name="Normal 37 2 10" xfId="15680"/>
    <cellStyle name="Normal 37 2 10 2" xfId="15681"/>
    <cellStyle name="Normal 37 2 10 2 2" xfId="15682"/>
    <cellStyle name="Normal 37 2 10 3" xfId="15683"/>
    <cellStyle name="Normal 37 2 11" xfId="15684"/>
    <cellStyle name="Normal 37 2 11 2" xfId="15685"/>
    <cellStyle name="Normal 37 2 11 2 2" xfId="15686"/>
    <cellStyle name="Normal 37 2 11 3" xfId="15687"/>
    <cellStyle name="Normal 37 2 12" xfId="15688"/>
    <cellStyle name="Normal 37 2 12 2" xfId="15689"/>
    <cellStyle name="Normal 37 2 13" xfId="15690"/>
    <cellStyle name="Normal 37 2 2" xfId="15691"/>
    <cellStyle name="Normal 37 2 2 2" xfId="15692"/>
    <cellStyle name="Normal 37 2 2 2 2" xfId="15693"/>
    <cellStyle name="Normal 37 2 2 3" xfId="15694"/>
    <cellStyle name="Normal 37 2 3" xfId="15695"/>
    <cellStyle name="Normal 37 2 3 2" xfId="15696"/>
    <cellStyle name="Normal 37 2 3 2 2" xfId="15697"/>
    <cellStyle name="Normal 37 2 3 3" xfId="15698"/>
    <cellStyle name="Normal 37 2 4" xfId="15699"/>
    <cellStyle name="Normal 37 2 4 2" xfId="15700"/>
    <cellStyle name="Normal 37 2 4 2 2" xfId="15701"/>
    <cellStyle name="Normal 37 2 4 3" xfId="15702"/>
    <cellStyle name="Normal 37 2 5" xfId="15703"/>
    <cellStyle name="Normal 37 2 5 2" xfId="15704"/>
    <cellStyle name="Normal 37 2 5 2 2" xfId="15705"/>
    <cellStyle name="Normal 37 2 5 3" xfId="15706"/>
    <cellStyle name="Normal 37 2 6" xfId="15707"/>
    <cellStyle name="Normal 37 2 6 2" xfId="15708"/>
    <cellStyle name="Normal 37 2 6 2 2" xfId="15709"/>
    <cellStyle name="Normal 37 2 6 3" xfId="15710"/>
    <cellStyle name="Normal 37 2 7" xfId="15711"/>
    <cellStyle name="Normal 37 2 7 2" xfId="15712"/>
    <cellStyle name="Normal 37 2 7 2 2" xfId="15713"/>
    <cellStyle name="Normal 37 2 7 3" xfId="15714"/>
    <cellStyle name="Normal 37 2 8" xfId="15715"/>
    <cellStyle name="Normal 37 2 8 2" xfId="15716"/>
    <cellStyle name="Normal 37 2 8 2 2" xfId="15717"/>
    <cellStyle name="Normal 37 2 8 3" xfId="15718"/>
    <cellStyle name="Normal 37 2 9" xfId="15719"/>
    <cellStyle name="Normal 37 2 9 2" xfId="15720"/>
    <cellStyle name="Normal 37 2 9 2 2" xfId="15721"/>
    <cellStyle name="Normal 37 2 9 3" xfId="15722"/>
    <cellStyle name="Normal 37 3" xfId="15723"/>
    <cellStyle name="Normal 37 3 10" xfId="15724"/>
    <cellStyle name="Normal 37 3 10 2" xfId="15725"/>
    <cellStyle name="Normal 37 3 10 2 2" xfId="15726"/>
    <cellStyle name="Normal 37 3 10 3" xfId="15727"/>
    <cellStyle name="Normal 37 3 11" xfId="15728"/>
    <cellStyle name="Normal 37 3 11 2" xfId="15729"/>
    <cellStyle name="Normal 37 3 11 2 2" xfId="15730"/>
    <cellStyle name="Normal 37 3 11 3" xfId="15731"/>
    <cellStyle name="Normal 37 3 12" xfId="15732"/>
    <cellStyle name="Normal 37 3 12 2" xfId="15733"/>
    <cellStyle name="Normal 37 3 13" xfId="15734"/>
    <cellStyle name="Normal 37 3 2" xfId="15735"/>
    <cellStyle name="Normal 37 3 2 2" xfId="15736"/>
    <cellStyle name="Normal 37 3 2 2 2" xfId="15737"/>
    <cellStyle name="Normal 37 3 2 3" xfId="15738"/>
    <cellStyle name="Normal 37 3 3" xfId="15739"/>
    <cellStyle name="Normal 37 3 3 2" xfId="15740"/>
    <cellStyle name="Normal 37 3 3 2 2" xfId="15741"/>
    <cellStyle name="Normal 37 3 3 3" xfId="15742"/>
    <cellStyle name="Normal 37 3 4" xfId="15743"/>
    <cellStyle name="Normal 37 3 4 2" xfId="15744"/>
    <cellStyle name="Normal 37 3 4 2 2" xfId="15745"/>
    <cellStyle name="Normal 37 3 4 3" xfId="15746"/>
    <cellStyle name="Normal 37 3 5" xfId="15747"/>
    <cellStyle name="Normal 37 3 5 2" xfId="15748"/>
    <cellStyle name="Normal 37 3 5 2 2" xfId="15749"/>
    <cellStyle name="Normal 37 3 5 3" xfId="15750"/>
    <cellStyle name="Normal 37 3 6" xfId="15751"/>
    <cellStyle name="Normal 37 3 6 2" xfId="15752"/>
    <cellStyle name="Normal 37 3 6 2 2" xfId="15753"/>
    <cellStyle name="Normal 37 3 6 3" xfId="15754"/>
    <cellStyle name="Normal 37 3 7" xfId="15755"/>
    <cellStyle name="Normal 37 3 7 2" xfId="15756"/>
    <cellStyle name="Normal 37 3 7 2 2" xfId="15757"/>
    <cellStyle name="Normal 37 3 7 3" xfId="15758"/>
    <cellStyle name="Normal 37 3 8" xfId="15759"/>
    <cellStyle name="Normal 37 3 8 2" xfId="15760"/>
    <cellStyle name="Normal 37 3 8 2 2" xfId="15761"/>
    <cellStyle name="Normal 37 3 8 3" xfId="15762"/>
    <cellStyle name="Normal 37 3 9" xfId="15763"/>
    <cellStyle name="Normal 37 3 9 2" xfId="15764"/>
    <cellStyle name="Normal 37 3 9 2 2" xfId="15765"/>
    <cellStyle name="Normal 37 3 9 3" xfId="15766"/>
    <cellStyle name="Normal 37 4" xfId="15767"/>
    <cellStyle name="Normal 37 4 2" xfId="15768"/>
    <cellStyle name="Normal 37 4 2 2" xfId="15769"/>
    <cellStyle name="Normal 37 4 3" xfId="15770"/>
    <cellStyle name="Normal 37 5" xfId="15771"/>
    <cellStyle name="Normal 37 5 2" xfId="15772"/>
    <cellStyle name="Normal 37 5 2 2" xfId="15773"/>
    <cellStyle name="Normal 37 5 3" xfId="15774"/>
    <cellStyle name="Normal 37 6" xfId="15775"/>
    <cellStyle name="Normal 37 6 2" xfId="15776"/>
    <cellStyle name="Normal 37 6 2 2" xfId="15777"/>
    <cellStyle name="Normal 37 6 3" xfId="15778"/>
    <cellStyle name="Normal 37 7" xfId="15779"/>
    <cellStyle name="Normal 37 7 2" xfId="15780"/>
    <cellStyle name="Normal 37 7 2 2" xfId="15781"/>
    <cellStyle name="Normal 37 7 3" xfId="15782"/>
    <cellStyle name="Normal 37 8" xfId="15783"/>
    <cellStyle name="Normal 37 8 2" xfId="15784"/>
    <cellStyle name="Normal 37 8 2 2" xfId="15785"/>
    <cellStyle name="Normal 37 8 3" xfId="15786"/>
    <cellStyle name="Normal 37 9" xfId="15787"/>
    <cellStyle name="Normal 37 9 2" xfId="15788"/>
    <cellStyle name="Normal 37 9 2 2" xfId="15789"/>
    <cellStyle name="Normal 37 9 3" xfId="15790"/>
    <cellStyle name="Normal 38" xfId="15791"/>
    <cellStyle name="Normal 38 10" xfId="15792"/>
    <cellStyle name="Normal 38 10 2" xfId="15793"/>
    <cellStyle name="Normal 38 10 2 2" xfId="15794"/>
    <cellStyle name="Normal 38 10 3" xfId="15795"/>
    <cellStyle name="Normal 38 11" xfId="15796"/>
    <cellStyle name="Normal 38 11 2" xfId="15797"/>
    <cellStyle name="Normal 38 11 2 2" xfId="15798"/>
    <cellStyle name="Normal 38 11 3" xfId="15799"/>
    <cellStyle name="Normal 38 12" xfId="15800"/>
    <cellStyle name="Normal 38 12 2" xfId="15801"/>
    <cellStyle name="Normal 38 12 2 2" xfId="15802"/>
    <cellStyle name="Normal 38 12 3" xfId="15803"/>
    <cellStyle name="Normal 38 13" xfId="15804"/>
    <cellStyle name="Normal 38 13 2" xfId="15805"/>
    <cellStyle name="Normal 38 13 2 2" xfId="15806"/>
    <cellStyle name="Normal 38 13 3" xfId="15807"/>
    <cellStyle name="Normal 38 14" xfId="15808"/>
    <cellStyle name="Normal 38 14 2" xfId="15809"/>
    <cellStyle name="Normal 38 14 2 2" xfId="15810"/>
    <cellStyle name="Normal 38 14 3" xfId="15811"/>
    <cellStyle name="Normal 38 15" xfId="15812"/>
    <cellStyle name="Normal 38 15 2" xfId="15813"/>
    <cellStyle name="Normal 38 16" xfId="15814"/>
    <cellStyle name="Normal 38 2" xfId="15815"/>
    <cellStyle name="Normal 38 2 10" xfId="15816"/>
    <cellStyle name="Normal 38 2 10 2" xfId="15817"/>
    <cellStyle name="Normal 38 2 10 2 2" xfId="15818"/>
    <cellStyle name="Normal 38 2 10 3" xfId="15819"/>
    <cellStyle name="Normal 38 2 11" xfId="15820"/>
    <cellStyle name="Normal 38 2 11 2" xfId="15821"/>
    <cellStyle name="Normal 38 2 11 2 2" xfId="15822"/>
    <cellStyle name="Normal 38 2 11 3" xfId="15823"/>
    <cellStyle name="Normal 38 2 12" xfId="15824"/>
    <cellStyle name="Normal 38 2 12 2" xfId="15825"/>
    <cellStyle name="Normal 38 2 13" xfId="15826"/>
    <cellStyle name="Normal 38 2 2" xfId="15827"/>
    <cellStyle name="Normal 38 2 2 2" xfId="15828"/>
    <cellStyle name="Normal 38 2 2 2 2" xfId="15829"/>
    <cellStyle name="Normal 38 2 2 3" xfId="15830"/>
    <cellStyle name="Normal 38 2 3" xfId="15831"/>
    <cellStyle name="Normal 38 2 3 2" xfId="15832"/>
    <cellStyle name="Normal 38 2 3 2 2" xfId="15833"/>
    <cellStyle name="Normal 38 2 3 3" xfId="15834"/>
    <cellStyle name="Normal 38 2 4" xfId="15835"/>
    <cellStyle name="Normal 38 2 4 2" xfId="15836"/>
    <cellStyle name="Normal 38 2 4 2 2" xfId="15837"/>
    <cellStyle name="Normal 38 2 4 3" xfId="15838"/>
    <cellStyle name="Normal 38 2 5" xfId="15839"/>
    <cellStyle name="Normal 38 2 5 2" xfId="15840"/>
    <cellStyle name="Normal 38 2 5 2 2" xfId="15841"/>
    <cellStyle name="Normal 38 2 5 3" xfId="15842"/>
    <cellStyle name="Normal 38 2 6" xfId="15843"/>
    <cellStyle name="Normal 38 2 6 2" xfId="15844"/>
    <cellStyle name="Normal 38 2 6 2 2" xfId="15845"/>
    <cellStyle name="Normal 38 2 6 3" xfId="15846"/>
    <cellStyle name="Normal 38 2 7" xfId="15847"/>
    <cellStyle name="Normal 38 2 7 2" xfId="15848"/>
    <cellStyle name="Normal 38 2 7 2 2" xfId="15849"/>
    <cellStyle name="Normal 38 2 7 3" xfId="15850"/>
    <cellStyle name="Normal 38 2 8" xfId="15851"/>
    <cellStyle name="Normal 38 2 8 2" xfId="15852"/>
    <cellStyle name="Normal 38 2 8 2 2" xfId="15853"/>
    <cellStyle name="Normal 38 2 8 3" xfId="15854"/>
    <cellStyle name="Normal 38 2 9" xfId="15855"/>
    <cellStyle name="Normal 38 2 9 2" xfId="15856"/>
    <cellStyle name="Normal 38 2 9 2 2" xfId="15857"/>
    <cellStyle name="Normal 38 2 9 3" xfId="15858"/>
    <cellStyle name="Normal 38 3" xfId="15859"/>
    <cellStyle name="Normal 38 3 10" xfId="15860"/>
    <cellStyle name="Normal 38 3 10 2" xfId="15861"/>
    <cellStyle name="Normal 38 3 10 2 2" xfId="15862"/>
    <cellStyle name="Normal 38 3 10 3" xfId="15863"/>
    <cellStyle name="Normal 38 3 11" xfId="15864"/>
    <cellStyle name="Normal 38 3 11 2" xfId="15865"/>
    <cellStyle name="Normal 38 3 11 2 2" xfId="15866"/>
    <cellStyle name="Normal 38 3 11 3" xfId="15867"/>
    <cellStyle name="Normal 38 3 12" xfId="15868"/>
    <cellStyle name="Normal 38 3 12 2" xfId="15869"/>
    <cellStyle name="Normal 38 3 13" xfId="15870"/>
    <cellStyle name="Normal 38 3 2" xfId="15871"/>
    <cellStyle name="Normal 38 3 2 2" xfId="15872"/>
    <cellStyle name="Normal 38 3 2 2 2" xfId="15873"/>
    <cellStyle name="Normal 38 3 2 3" xfId="15874"/>
    <cellStyle name="Normal 38 3 3" xfId="15875"/>
    <cellStyle name="Normal 38 3 3 2" xfId="15876"/>
    <cellStyle name="Normal 38 3 3 2 2" xfId="15877"/>
    <cellStyle name="Normal 38 3 3 3" xfId="15878"/>
    <cellStyle name="Normal 38 3 4" xfId="15879"/>
    <cellStyle name="Normal 38 3 4 2" xfId="15880"/>
    <cellStyle name="Normal 38 3 4 2 2" xfId="15881"/>
    <cellStyle name="Normal 38 3 4 3" xfId="15882"/>
    <cellStyle name="Normal 38 3 5" xfId="15883"/>
    <cellStyle name="Normal 38 3 5 2" xfId="15884"/>
    <cellStyle name="Normal 38 3 5 2 2" xfId="15885"/>
    <cellStyle name="Normal 38 3 5 3" xfId="15886"/>
    <cellStyle name="Normal 38 3 6" xfId="15887"/>
    <cellStyle name="Normal 38 3 6 2" xfId="15888"/>
    <cellStyle name="Normal 38 3 6 2 2" xfId="15889"/>
    <cellStyle name="Normal 38 3 6 3" xfId="15890"/>
    <cellStyle name="Normal 38 3 7" xfId="15891"/>
    <cellStyle name="Normal 38 3 7 2" xfId="15892"/>
    <cellStyle name="Normal 38 3 7 2 2" xfId="15893"/>
    <cellStyle name="Normal 38 3 7 3" xfId="15894"/>
    <cellStyle name="Normal 38 3 8" xfId="15895"/>
    <cellStyle name="Normal 38 3 8 2" xfId="15896"/>
    <cellStyle name="Normal 38 3 8 2 2" xfId="15897"/>
    <cellStyle name="Normal 38 3 8 3" xfId="15898"/>
    <cellStyle name="Normal 38 3 9" xfId="15899"/>
    <cellStyle name="Normal 38 3 9 2" xfId="15900"/>
    <cellStyle name="Normal 38 3 9 2 2" xfId="15901"/>
    <cellStyle name="Normal 38 3 9 3" xfId="15902"/>
    <cellStyle name="Normal 38 4" xfId="15903"/>
    <cellStyle name="Normal 38 4 2" xfId="15904"/>
    <cellStyle name="Normal 38 4 2 2" xfId="15905"/>
    <cellStyle name="Normal 38 4 3" xfId="15906"/>
    <cellStyle name="Normal 38 5" xfId="15907"/>
    <cellStyle name="Normal 38 5 2" xfId="15908"/>
    <cellStyle name="Normal 38 5 2 2" xfId="15909"/>
    <cellStyle name="Normal 38 5 3" xfId="15910"/>
    <cellStyle name="Normal 38 6" xfId="15911"/>
    <cellStyle name="Normal 38 6 2" xfId="15912"/>
    <cellStyle name="Normal 38 6 2 2" xfId="15913"/>
    <cellStyle name="Normal 38 6 3" xfId="15914"/>
    <cellStyle name="Normal 38 7" xfId="15915"/>
    <cellStyle name="Normal 38 7 2" xfId="15916"/>
    <cellStyle name="Normal 38 7 2 2" xfId="15917"/>
    <cellStyle name="Normal 38 7 3" xfId="15918"/>
    <cellStyle name="Normal 38 8" xfId="15919"/>
    <cellStyle name="Normal 38 8 2" xfId="15920"/>
    <cellStyle name="Normal 38 8 2 2" xfId="15921"/>
    <cellStyle name="Normal 38 8 3" xfId="15922"/>
    <cellStyle name="Normal 38 9" xfId="15923"/>
    <cellStyle name="Normal 38 9 2" xfId="15924"/>
    <cellStyle name="Normal 38 9 2 2" xfId="15925"/>
    <cellStyle name="Normal 38 9 3" xfId="15926"/>
    <cellStyle name="Normal 39" xfId="15927"/>
    <cellStyle name="Normal 39 10" xfId="15928"/>
    <cellStyle name="Normal 39 10 2" xfId="15929"/>
    <cellStyle name="Normal 39 10 2 2" xfId="15930"/>
    <cellStyle name="Normal 39 10 3" xfId="15931"/>
    <cellStyle name="Normal 39 11" xfId="15932"/>
    <cellStyle name="Normal 39 11 2" xfId="15933"/>
    <cellStyle name="Normal 39 11 2 2" xfId="15934"/>
    <cellStyle name="Normal 39 11 3" xfId="15935"/>
    <cellStyle name="Normal 39 12" xfId="15936"/>
    <cellStyle name="Normal 39 12 2" xfId="15937"/>
    <cellStyle name="Normal 39 12 2 2" xfId="15938"/>
    <cellStyle name="Normal 39 12 3" xfId="15939"/>
    <cellStyle name="Normal 39 13" xfId="15940"/>
    <cellStyle name="Normal 39 13 2" xfId="15941"/>
    <cellStyle name="Normal 39 13 2 2" xfId="15942"/>
    <cellStyle name="Normal 39 13 3" xfId="15943"/>
    <cellStyle name="Normal 39 14" xfId="15944"/>
    <cellStyle name="Normal 39 14 2" xfId="15945"/>
    <cellStyle name="Normal 39 14 2 2" xfId="15946"/>
    <cellStyle name="Normal 39 14 3" xfId="15947"/>
    <cellStyle name="Normal 39 15" xfId="15948"/>
    <cellStyle name="Normal 39 15 2" xfId="15949"/>
    <cellStyle name="Normal 39 15 2 2" xfId="15950"/>
    <cellStyle name="Normal 39 15 3" xfId="15951"/>
    <cellStyle name="Normal 39 16" xfId="15952"/>
    <cellStyle name="Normal 39 16 2" xfId="15953"/>
    <cellStyle name="Normal 39 17" xfId="15954"/>
    <cellStyle name="Normal 39 2" xfId="15955"/>
    <cellStyle name="Normal 39 2 10" xfId="15956"/>
    <cellStyle name="Normal 39 2 10 2" xfId="15957"/>
    <cellStyle name="Normal 39 2 10 2 2" xfId="15958"/>
    <cellStyle name="Normal 39 2 10 3" xfId="15959"/>
    <cellStyle name="Normal 39 2 11" xfId="15960"/>
    <cellStyle name="Normal 39 2 11 2" xfId="15961"/>
    <cellStyle name="Normal 39 2 11 2 2" xfId="15962"/>
    <cellStyle name="Normal 39 2 11 3" xfId="15963"/>
    <cellStyle name="Normal 39 2 12" xfId="15964"/>
    <cellStyle name="Normal 39 2 12 2" xfId="15965"/>
    <cellStyle name="Normal 39 2 13" xfId="15966"/>
    <cellStyle name="Normal 39 2 2" xfId="15967"/>
    <cellStyle name="Normal 39 2 2 2" xfId="15968"/>
    <cellStyle name="Normal 39 2 2 2 2" xfId="15969"/>
    <cellStyle name="Normal 39 2 2 3" xfId="15970"/>
    <cellStyle name="Normal 39 2 3" xfId="15971"/>
    <cellStyle name="Normal 39 2 3 2" xfId="15972"/>
    <cellStyle name="Normal 39 2 3 2 2" xfId="15973"/>
    <cellStyle name="Normal 39 2 3 3" xfId="15974"/>
    <cellStyle name="Normal 39 2 4" xfId="15975"/>
    <cellStyle name="Normal 39 2 4 2" xfId="15976"/>
    <cellStyle name="Normal 39 2 4 2 2" xfId="15977"/>
    <cellStyle name="Normal 39 2 4 3" xfId="15978"/>
    <cellStyle name="Normal 39 2 5" xfId="15979"/>
    <cellStyle name="Normal 39 2 5 2" xfId="15980"/>
    <cellStyle name="Normal 39 2 5 2 2" xfId="15981"/>
    <cellStyle name="Normal 39 2 5 3" xfId="15982"/>
    <cellStyle name="Normal 39 2 6" xfId="15983"/>
    <cellStyle name="Normal 39 2 6 2" xfId="15984"/>
    <cellStyle name="Normal 39 2 6 2 2" xfId="15985"/>
    <cellStyle name="Normal 39 2 6 3" xfId="15986"/>
    <cellStyle name="Normal 39 2 7" xfId="15987"/>
    <cellStyle name="Normal 39 2 7 2" xfId="15988"/>
    <cellStyle name="Normal 39 2 7 2 2" xfId="15989"/>
    <cellStyle name="Normal 39 2 7 3" xfId="15990"/>
    <cellStyle name="Normal 39 2 8" xfId="15991"/>
    <cellStyle name="Normal 39 2 8 2" xfId="15992"/>
    <cellStyle name="Normal 39 2 8 2 2" xfId="15993"/>
    <cellStyle name="Normal 39 2 8 3" xfId="15994"/>
    <cellStyle name="Normal 39 2 9" xfId="15995"/>
    <cellStyle name="Normal 39 2 9 2" xfId="15996"/>
    <cellStyle name="Normal 39 2 9 2 2" xfId="15997"/>
    <cellStyle name="Normal 39 2 9 3" xfId="15998"/>
    <cellStyle name="Normal 39 3" xfId="15999"/>
    <cellStyle name="Normal 39 3 10" xfId="16000"/>
    <cellStyle name="Normal 39 3 10 2" xfId="16001"/>
    <cellStyle name="Normal 39 3 10 2 2" xfId="16002"/>
    <cellStyle name="Normal 39 3 10 3" xfId="16003"/>
    <cellStyle name="Normal 39 3 11" xfId="16004"/>
    <cellStyle name="Normal 39 3 11 2" xfId="16005"/>
    <cellStyle name="Normal 39 3 11 2 2" xfId="16006"/>
    <cellStyle name="Normal 39 3 11 3" xfId="16007"/>
    <cellStyle name="Normal 39 3 12" xfId="16008"/>
    <cellStyle name="Normal 39 3 12 2" xfId="16009"/>
    <cellStyle name="Normal 39 3 13" xfId="16010"/>
    <cellStyle name="Normal 39 3 2" xfId="16011"/>
    <cellStyle name="Normal 39 3 2 2" xfId="16012"/>
    <cellStyle name="Normal 39 3 2 2 2" xfId="16013"/>
    <cellStyle name="Normal 39 3 2 3" xfId="16014"/>
    <cellStyle name="Normal 39 3 3" xfId="16015"/>
    <cellStyle name="Normal 39 3 3 2" xfId="16016"/>
    <cellStyle name="Normal 39 3 3 2 2" xfId="16017"/>
    <cellStyle name="Normal 39 3 3 3" xfId="16018"/>
    <cellStyle name="Normal 39 3 4" xfId="16019"/>
    <cellStyle name="Normal 39 3 4 2" xfId="16020"/>
    <cellStyle name="Normal 39 3 4 2 2" xfId="16021"/>
    <cellStyle name="Normal 39 3 4 3" xfId="16022"/>
    <cellStyle name="Normal 39 3 5" xfId="16023"/>
    <cellStyle name="Normal 39 3 5 2" xfId="16024"/>
    <cellStyle name="Normal 39 3 5 2 2" xfId="16025"/>
    <cellStyle name="Normal 39 3 5 3" xfId="16026"/>
    <cellStyle name="Normal 39 3 6" xfId="16027"/>
    <cellStyle name="Normal 39 3 6 2" xfId="16028"/>
    <cellStyle name="Normal 39 3 6 2 2" xfId="16029"/>
    <cellStyle name="Normal 39 3 6 3" xfId="16030"/>
    <cellStyle name="Normal 39 3 7" xfId="16031"/>
    <cellStyle name="Normal 39 3 7 2" xfId="16032"/>
    <cellStyle name="Normal 39 3 7 2 2" xfId="16033"/>
    <cellStyle name="Normal 39 3 7 3" xfId="16034"/>
    <cellStyle name="Normal 39 3 8" xfId="16035"/>
    <cellStyle name="Normal 39 3 8 2" xfId="16036"/>
    <cellStyle name="Normal 39 3 8 2 2" xfId="16037"/>
    <cellStyle name="Normal 39 3 8 3" xfId="16038"/>
    <cellStyle name="Normal 39 3 9" xfId="16039"/>
    <cellStyle name="Normal 39 3 9 2" xfId="16040"/>
    <cellStyle name="Normal 39 3 9 2 2" xfId="16041"/>
    <cellStyle name="Normal 39 3 9 3" xfId="16042"/>
    <cellStyle name="Normal 39 4" xfId="16043"/>
    <cellStyle name="Normal 39 4 10" xfId="16044"/>
    <cellStyle name="Normal 39 4 10 2" xfId="16045"/>
    <cellStyle name="Normal 39 4 10 2 2" xfId="16046"/>
    <cellStyle name="Normal 39 4 10 3" xfId="16047"/>
    <cellStyle name="Normal 39 4 11" xfId="16048"/>
    <cellStyle name="Normal 39 4 11 2" xfId="16049"/>
    <cellStyle name="Normal 39 4 11 2 2" xfId="16050"/>
    <cellStyle name="Normal 39 4 11 3" xfId="16051"/>
    <cellStyle name="Normal 39 4 12" xfId="16052"/>
    <cellStyle name="Normal 39 4 12 2" xfId="16053"/>
    <cellStyle name="Normal 39 4 13" xfId="16054"/>
    <cellStyle name="Normal 39 4 2" xfId="16055"/>
    <cellStyle name="Normal 39 4 2 2" xfId="16056"/>
    <cellStyle name="Normal 39 4 2 2 2" xfId="16057"/>
    <cellStyle name="Normal 39 4 2 3" xfId="16058"/>
    <cellStyle name="Normal 39 4 3" xfId="16059"/>
    <cellStyle name="Normal 39 4 3 2" xfId="16060"/>
    <cellStyle name="Normal 39 4 3 2 2" xfId="16061"/>
    <cellStyle name="Normal 39 4 3 3" xfId="16062"/>
    <cellStyle name="Normal 39 4 4" xfId="16063"/>
    <cellStyle name="Normal 39 4 4 2" xfId="16064"/>
    <cellStyle name="Normal 39 4 4 2 2" xfId="16065"/>
    <cellStyle name="Normal 39 4 4 3" xfId="16066"/>
    <cellStyle name="Normal 39 4 5" xfId="16067"/>
    <cellStyle name="Normal 39 4 5 2" xfId="16068"/>
    <cellStyle name="Normal 39 4 5 2 2" xfId="16069"/>
    <cellStyle name="Normal 39 4 5 3" xfId="16070"/>
    <cellStyle name="Normal 39 4 6" xfId="16071"/>
    <cellStyle name="Normal 39 4 6 2" xfId="16072"/>
    <cellStyle name="Normal 39 4 6 2 2" xfId="16073"/>
    <cellStyle name="Normal 39 4 6 3" xfId="16074"/>
    <cellStyle name="Normal 39 4 7" xfId="16075"/>
    <cellStyle name="Normal 39 4 7 2" xfId="16076"/>
    <cellStyle name="Normal 39 4 7 2 2" xfId="16077"/>
    <cellStyle name="Normal 39 4 7 3" xfId="16078"/>
    <cellStyle name="Normal 39 4 8" xfId="16079"/>
    <cellStyle name="Normal 39 4 8 2" xfId="16080"/>
    <cellStyle name="Normal 39 4 8 2 2" xfId="16081"/>
    <cellStyle name="Normal 39 4 8 3" xfId="16082"/>
    <cellStyle name="Normal 39 4 9" xfId="16083"/>
    <cellStyle name="Normal 39 4 9 2" xfId="16084"/>
    <cellStyle name="Normal 39 4 9 2 2" xfId="16085"/>
    <cellStyle name="Normal 39 4 9 3" xfId="16086"/>
    <cellStyle name="Normal 39 5" xfId="16087"/>
    <cellStyle name="Normal 39 5 2" xfId="16088"/>
    <cellStyle name="Normal 39 5 2 2" xfId="16089"/>
    <cellStyle name="Normal 39 5 3" xfId="16090"/>
    <cellStyle name="Normal 39 6" xfId="16091"/>
    <cellStyle name="Normal 39 6 2" xfId="16092"/>
    <cellStyle name="Normal 39 6 2 2" xfId="16093"/>
    <cellStyle name="Normal 39 6 3" xfId="16094"/>
    <cellStyle name="Normal 39 7" xfId="16095"/>
    <cellStyle name="Normal 39 7 2" xfId="16096"/>
    <cellStyle name="Normal 39 7 2 2" xfId="16097"/>
    <cellStyle name="Normal 39 7 3" xfId="16098"/>
    <cellStyle name="Normal 39 8" xfId="16099"/>
    <cellStyle name="Normal 39 8 2" xfId="16100"/>
    <cellStyle name="Normal 39 8 2 2" xfId="16101"/>
    <cellStyle name="Normal 39 8 3" xfId="16102"/>
    <cellStyle name="Normal 39 9" xfId="16103"/>
    <cellStyle name="Normal 39 9 2" xfId="16104"/>
    <cellStyle name="Normal 39 9 2 2" xfId="16105"/>
    <cellStyle name="Normal 39 9 3" xfId="16106"/>
    <cellStyle name="Normal 4" xfId="16107"/>
    <cellStyle name="Normal 4 10" xfId="16108"/>
    <cellStyle name="Normal 4 10 2" xfId="16109"/>
    <cellStyle name="Normal 4 10 2 2" xfId="16110"/>
    <cellStyle name="Normal 4 10 3" xfId="16111"/>
    <cellStyle name="Normal 4 11" xfId="16112"/>
    <cellStyle name="Normal 4 11 2" xfId="16113"/>
    <cellStyle name="Normal 4 11 2 2" xfId="16114"/>
    <cellStyle name="Normal 4 11 3" xfId="16115"/>
    <cellStyle name="Normal 4 12" xfId="16116"/>
    <cellStyle name="Normal 4 12 2" xfId="16117"/>
    <cellStyle name="Normal 4 12 2 2" xfId="16118"/>
    <cellStyle name="Normal 4 12 3" xfId="16119"/>
    <cellStyle name="Normal 4 13" xfId="16120"/>
    <cellStyle name="Normal 4 13 2" xfId="16121"/>
    <cellStyle name="Normal 4 13 2 2" xfId="16122"/>
    <cellStyle name="Normal 4 13 3" xfId="16123"/>
    <cellStyle name="Normal 4 14" xfId="16124"/>
    <cellStyle name="Normal 4 14 2" xfId="16125"/>
    <cellStyle name="Normal 4 14 2 2" xfId="16126"/>
    <cellStyle name="Normal 4 14 3" xfId="16127"/>
    <cellStyle name="Normal 4 15" xfId="16128"/>
    <cellStyle name="Normal 4 15 2" xfId="16129"/>
    <cellStyle name="Normal 4 15 2 2" xfId="16130"/>
    <cellStyle name="Normal 4 15 3" xfId="16131"/>
    <cellStyle name="Normal 4 16" xfId="16132"/>
    <cellStyle name="Normal 4 16 2" xfId="16133"/>
    <cellStyle name="Normal 4 16 2 2" xfId="16134"/>
    <cellStyle name="Normal 4 16 3" xfId="16135"/>
    <cellStyle name="Normal 4 17" xfId="16136"/>
    <cellStyle name="Normal 4 17 2" xfId="16137"/>
    <cellStyle name="Normal 4 17 2 2" xfId="16138"/>
    <cellStyle name="Normal 4 17 3" xfId="16139"/>
    <cellStyle name="Normal 4 18" xfId="16140"/>
    <cellStyle name="Normal 4 18 2" xfId="16141"/>
    <cellStyle name="Normal 4 18 2 2" xfId="16142"/>
    <cellStyle name="Normal 4 18 3" xfId="16143"/>
    <cellStyle name="Normal 4 19" xfId="16144"/>
    <cellStyle name="Normal 4 19 2" xfId="16145"/>
    <cellStyle name="Normal 4 19 2 2" xfId="16146"/>
    <cellStyle name="Normal 4 19 3" xfId="16147"/>
    <cellStyle name="Normal 4 2" xfId="16148"/>
    <cellStyle name="Normal 4 2 10" xfId="16149"/>
    <cellStyle name="Normal 4 2 10 10" xfId="16150"/>
    <cellStyle name="Normal 4 2 10 10 2" xfId="16151"/>
    <cellStyle name="Normal 4 2 10 10 2 2" xfId="16152"/>
    <cellStyle name="Normal 4 2 10 10 3" xfId="16153"/>
    <cellStyle name="Normal 4 2 10 11" xfId="16154"/>
    <cellStyle name="Normal 4 2 10 11 2" xfId="16155"/>
    <cellStyle name="Normal 4 2 10 11 2 2" xfId="16156"/>
    <cellStyle name="Normal 4 2 10 11 3" xfId="16157"/>
    <cellStyle name="Normal 4 2 10 12" xfId="16158"/>
    <cellStyle name="Normal 4 2 10 12 2" xfId="16159"/>
    <cellStyle name="Normal 4 2 10 12 2 2" xfId="16160"/>
    <cellStyle name="Normal 4 2 10 12 3" xfId="16161"/>
    <cellStyle name="Normal 4 2 10 13" xfId="16162"/>
    <cellStyle name="Normal 4 2 10 13 2" xfId="16163"/>
    <cellStyle name="Normal 4 2 10 13 2 2" xfId="16164"/>
    <cellStyle name="Normal 4 2 10 13 3" xfId="16165"/>
    <cellStyle name="Normal 4 2 10 14" xfId="16166"/>
    <cellStyle name="Normal 4 2 10 14 2" xfId="16167"/>
    <cellStyle name="Normal 4 2 10 14 2 2" xfId="16168"/>
    <cellStyle name="Normal 4 2 10 14 3" xfId="16169"/>
    <cellStyle name="Normal 4 2 10 15" xfId="16170"/>
    <cellStyle name="Normal 4 2 10 15 2" xfId="16171"/>
    <cellStyle name="Normal 4 2 10 15 2 2" xfId="16172"/>
    <cellStyle name="Normal 4 2 10 15 3" xfId="16173"/>
    <cellStyle name="Normal 4 2 10 16" xfId="16174"/>
    <cellStyle name="Normal 4 2 10 16 2" xfId="16175"/>
    <cellStyle name="Normal 4 2 10 16 2 2" xfId="16176"/>
    <cellStyle name="Normal 4 2 10 16 3" xfId="16177"/>
    <cellStyle name="Normal 4 2 10 17" xfId="16178"/>
    <cellStyle name="Normal 4 2 10 17 2" xfId="16179"/>
    <cellStyle name="Normal 4 2 10 17 2 2" xfId="16180"/>
    <cellStyle name="Normal 4 2 10 17 3" xfId="16181"/>
    <cellStyle name="Normal 4 2 10 18" xfId="16182"/>
    <cellStyle name="Normal 4 2 10 18 2" xfId="16183"/>
    <cellStyle name="Normal 4 2 10 18 2 2" xfId="16184"/>
    <cellStyle name="Normal 4 2 10 18 3" xfId="16185"/>
    <cellStyle name="Normal 4 2 10 19" xfId="16186"/>
    <cellStyle name="Normal 4 2 10 2" xfId="16187"/>
    <cellStyle name="Normal 4 2 10 2 10" xfId="16188"/>
    <cellStyle name="Normal 4 2 10 2 10 2" xfId="16189"/>
    <cellStyle name="Normal 4 2 10 2 10 2 2" xfId="16190"/>
    <cellStyle name="Normal 4 2 10 2 10 3" xfId="16191"/>
    <cellStyle name="Normal 4 2 10 2 11" xfId="16192"/>
    <cellStyle name="Normal 4 2 10 2 11 2" xfId="16193"/>
    <cellStyle name="Normal 4 2 10 2 11 2 2" xfId="16194"/>
    <cellStyle name="Normal 4 2 10 2 11 3" xfId="16195"/>
    <cellStyle name="Normal 4 2 10 2 12" xfId="16196"/>
    <cellStyle name="Normal 4 2 10 2 13" xfId="16197"/>
    <cellStyle name="Normal 4 2 10 2 2" xfId="16198"/>
    <cellStyle name="Normal 4 2 10 2 2 2" xfId="16199"/>
    <cellStyle name="Normal 4 2 10 2 2 2 2" xfId="16200"/>
    <cellStyle name="Normal 4 2 10 2 2 3" xfId="16201"/>
    <cellStyle name="Normal 4 2 10 2 3" xfId="16202"/>
    <cellStyle name="Normal 4 2 10 2 3 2" xfId="16203"/>
    <cellStyle name="Normal 4 2 10 2 3 2 2" xfId="16204"/>
    <cellStyle name="Normal 4 2 10 2 3 3" xfId="16205"/>
    <cellStyle name="Normal 4 2 10 2 4" xfId="16206"/>
    <cellStyle name="Normal 4 2 10 2 4 2" xfId="16207"/>
    <cellStyle name="Normal 4 2 10 2 4 2 2" xfId="16208"/>
    <cellStyle name="Normal 4 2 10 2 4 3" xfId="16209"/>
    <cellStyle name="Normal 4 2 10 2 5" xfId="16210"/>
    <cellStyle name="Normal 4 2 10 2 5 2" xfId="16211"/>
    <cellStyle name="Normal 4 2 10 2 5 2 2" xfId="16212"/>
    <cellStyle name="Normal 4 2 10 2 5 3" xfId="16213"/>
    <cellStyle name="Normal 4 2 10 2 6" xfId="16214"/>
    <cellStyle name="Normal 4 2 10 2 6 2" xfId="16215"/>
    <cellStyle name="Normal 4 2 10 2 6 2 2" xfId="16216"/>
    <cellStyle name="Normal 4 2 10 2 6 3" xfId="16217"/>
    <cellStyle name="Normal 4 2 10 2 7" xfId="16218"/>
    <cellStyle name="Normal 4 2 10 2 7 2" xfId="16219"/>
    <cellStyle name="Normal 4 2 10 2 7 2 2" xfId="16220"/>
    <cellStyle name="Normal 4 2 10 2 7 3" xfId="16221"/>
    <cellStyle name="Normal 4 2 10 2 8" xfId="16222"/>
    <cellStyle name="Normal 4 2 10 2 8 2" xfId="16223"/>
    <cellStyle name="Normal 4 2 10 2 8 2 2" xfId="16224"/>
    <cellStyle name="Normal 4 2 10 2 8 3" xfId="16225"/>
    <cellStyle name="Normal 4 2 10 2 9" xfId="16226"/>
    <cellStyle name="Normal 4 2 10 2 9 2" xfId="16227"/>
    <cellStyle name="Normal 4 2 10 2 9 2 2" xfId="16228"/>
    <cellStyle name="Normal 4 2 10 2 9 3" xfId="16229"/>
    <cellStyle name="Normal 4 2 10 20" xfId="16230"/>
    <cellStyle name="Normal 4 2 10 3" xfId="16231"/>
    <cellStyle name="Normal 4 2 10 3 10" xfId="16232"/>
    <cellStyle name="Normal 4 2 10 3 10 2" xfId="16233"/>
    <cellStyle name="Normal 4 2 10 3 10 2 2" xfId="16234"/>
    <cellStyle name="Normal 4 2 10 3 10 3" xfId="16235"/>
    <cellStyle name="Normal 4 2 10 3 11" xfId="16236"/>
    <cellStyle name="Normal 4 2 10 3 11 2" xfId="16237"/>
    <cellStyle name="Normal 4 2 10 3 11 2 2" xfId="16238"/>
    <cellStyle name="Normal 4 2 10 3 11 3" xfId="16239"/>
    <cellStyle name="Normal 4 2 10 3 12" xfId="16240"/>
    <cellStyle name="Normal 4 2 10 3 12 2" xfId="16241"/>
    <cellStyle name="Normal 4 2 10 3 13" xfId="16242"/>
    <cellStyle name="Normal 4 2 10 3 2" xfId="16243"/>
    <cellStyle name="Normal 4 2 10 3 2 2" xfId="16244"/>
    <cellStyle name="Normal 4 2 10 3 2 2 2" xfId="16245"/>
    <cellStyle name="Normal 4 2 10 3 2 3" xfId="16246"/>
    <cellStyle name="Normal 4 2 10 3 3" xfId="16247"/>
    <cellStyle name="Normal 4 2 10 3 3 2" xfId="16248"/>
    <cellStyle name="Normal 4 2 10 3 3 2 2" xfId="16249"/>
    <cellStyle name="Normal 4 2 10 3 3 3" xfId="16250"/>
    <cellStyle name="Normal 4 2 10 3 4" xfId="16251"/>
    <cellStyle name="Normal 4 2 10 3 4 2" xfId="16252"/>
    <cellStyle name="Normal 4 2 10 3 4 2 2" xfId="16253"/>
    <cellStyle name="Normal 4 2 10 3 4 3" xfId="16254"/>
    <cellStyle name="Normal 4 2 10 3 5" xfId="16255"/>
    <cellStyle name="Normal 4 2 10 3 5 2" xfId="16256"/>
    <cellStyle name="Normal 4 2 10 3 5 2 2" xfId="16257"/>
    <cellStyle name="Normal 4 2 10 3 5 3" xfId="16258"/>
    <cellStyle name="Normal 4 2 10 3 6" xfId="16259"/>
    <cellStyle name="Normal 4 2 10 3 6 2" xfId="16260"/>
    <cellStyle name="Normal 4 2 10 3 6 2 2" xfId="16261"/>
    <cellStyle name="Normal 4 2 10 3 6 3" xfId="16262"/>
    <cellStyle name="Normal 4 2 10 3 7" xfId="16263"/>
    <cellStyle name="Normal 4 2 10 3 7 2" xfId="16264"/>
    <cellStyle name="Normal 4 2 10 3 7 2 2" xfId="16265"/>
    <cellStyle name="Normal 4 2 10 3 7 3" xfId="16266"/>
    <cellStyle name="Normal 4 2 10 3 8" xfId="16267"/>
    <cellStyle name="Normal 4 2 10 3 8 2" xfId="16268"/>
    <cellStyle name="Normal 4 2 10 3 8 2 2" xfId="16269"/>
    <cellStyle name="Normal 4 2 10 3 8 3" xfId="16270"/>
    <cellStyle name="Normal 4 2 10 3 9" xfId="16271"/>
    <cellStyle name="Normal 4 2 10 3 9 2" xfId="16272"/>
    <cellStyle name="Normal 4 2 10 3 9 2 2" xfId="16273"/>
    <cellStyle name="Normal 4 2 10 3 9 3" xfId="16274"/>
    <cellStyle name="Normal 4 2 10 4" xfId="16275"/>
    <cellStyle name="Normal 4 2 10 4 10" xfId="16276"/>
    <cellStyle name="Normal 4 2 10 4 10 2" xfId="16277"/>
    <cellStyle name="Normal 4 2 10 4 10 2 2" xfId="16278"/>
    <cellStyle name="Normal 4 2 10 4 10 3" xfId="16279"/>
    <cellStyle name="Normal 4 2 10 4 11" xfId="16280"/>
    <cellStyle name="Normal 4 2 10 4 11 2" xfId="16281"/>
    <cellStyle name="Normal 4 2 10 4 11 2 2" xfId="16282"/>
    <cellStyle name="Normal 4 2 10 4 11 3" xfId="16283"/>
    <cellStyle name="Normal 4 2 10 4 12" xfId="16284"/>
    <cellStyle name="Normal 4 2 10 4 12 2" xfId="16285"/>
    <cellStyle name="Normal 4 2 10 4 13" xfId="16286"/>
    <cellStyle name="Normal 4 2 10 4 2" xfId="16287"/>
    <cellStyle name="Normal 4 2 10 4 2 2" xfId="16288"/>
    <cellStyle name="Normal 4 2 10 4 2 2 2" xfId="16289"/>
    <cellStyle name="Normal 4 2 10 4 2 3" xfId="16290"/>
    <cellStyle name="Normal 4 2 10 4 3" xfId="16291"/>
    <cellStyle name="Normal 4 2 10 4 3 2" xfId="16292"/>
    <cellStyle name="Normal 4 2 10 4 3 2 2" xfId="16293"/>
    <cellStyle name="Normal 4 2 10 4 3 3" xfId="16294"/>
    <cellStyle name="Normal 4 2 10 4 4" xfId="16295"/>
    <cellStyle name="Normal 4 2 10 4 4 2" xfId="16296"/>
    <cellStyle name="Normal 4 2 10 4 4 2 2" xfId="16297"/>
    <cellStyle name="Normal 4 2 10 4 4 3" xfId="16298"/>
    <cellStyle name="Normal 4 2 10 4 5" xfId="16299"/>
    <cellStyle name="Normal 4 2 10 4 5 2" xfId="16300"/>
    <cellStyle name="Normal 4 2 10 4 5 2 2" xfId="16301"/>
    <cellStyle name="Normal 4 2 10 4 5 3" xfId="16302"/>
    <cellStyle name="Normal 4 2 10 4 6" xfId="16303"/>
    <cellStyle name="Normal 4 2 10 4 6 2" xfId="16304"/>
    <cellStyle name="Normal 4 2 10 4 6 2 2" xfId="16305"/>
    <cellStyle name="Normal 4 2 10 4 6 3" xfId="16306"/>
    <cellStyle name="Normal 4 2 10 4 7" xfId="16307"/>
    <cellStyle name="Normal 4 2 10 4 7 2" xfId="16308"/>
    <cellStyle name="Normal 4 2 10 4 7 2 2" xfId="16309"/>
    <cellStyle name="Normal 4 2 10 4 7 3" xfId="16310"/>
    <cellStyle name="Normal 4 2 10 4 8" xfId="16311"/>
    <cellStyle name="Normal 4 2 10 4 8 2" xfId="16312"/>
    <cellStyle name="Normal 4 2 10 4 8 2 2" xfId="16313"/>
    <cellStyle name="Normal 4 2 10 4 8 3" xfId="16314"/>
    <cellStyle name="Normal 4 2 10 4 9" xfId="16315"/>
    <cellStyle name="Normal 4 2 10 4 9 2" xfId="16316"/>
    <cellStyle name="Normal 4 2 10 4 9 2 2" xfId="16317"/>
    <cellStyle name="Normal 4 2 10 4 9 3" xfId="16318"/>
    <cellStyle name="Normal 4 2 10 5" xfId="16319"/>
    <cellStyle name="Normal 4 2 10 5 10" xfId="16320"/>
    <cellStyle name="Normal 4 2 10 5 10 2" xfId="16321"/>
    <cellStyle name="Normal 4 2 10 5 10 2 2" xfId="16322"/>
    <cellStyle name="Normal 4 2 10 5 10 3" xfId="16323"/>
    <cellStyle name="Normal 4 2 10 5 11" xfId="16324"/>
    <cellStyle name="Normal 4 2 10 5 11 2" xfId="16325"/>
    <cellStyle name="Normal 4 2 10 5 11 2 2" xfId="16326"/>
    <cellStyle name="Normal 4 2 10 5 11 3" xfId="16327"/>
    <cellStyle name="Normal 4 2 10 5 12" xfId="16328"/>
    <cellStyle name="Normal 4 2 10 5 12 2" xfId="16329"/>
    <cellStyle name="Normal 4 2 10 5 13" xfId="16330"/>
    <cellStyle name="Normal 4 2 10 5 2" xfId="16331"/>
    <cellStyle name="Normal 4 2 10 5 2 2" xfId="16332"/>
    <cellStyle name="Normal 4 2 10 5 2 2 2" xfId="16333"/>
    <cellStyle name="Normal 4 2 10 5 2 3" xfId="16334"/>
    <cellStyle name="Normal 4 2 10 5 3" xfId="16335"/>
    <cellStyle name="Normal 4 2 10 5 3 2" xfId="16336"/>
    <cellStyle name="Normal 4 2 10 5 3 2 2" xfId="16337"/>
    <cellStyle name="Normal 4 2 10 5 3 3" xfId="16338"/>
    <cellStyle name="Normal 4 2 10 5 4" xfId="16339"/>
    <cellStyle name="Normal 4 2 10 5 4 2" xfId="16340"/>
    <cellStyle name="Normal 4 2 10 5 4 2 2" xfId="16341"/>
    <cellStyle name="Normal 4 2 10 5 4 3" xfId="16342"/>
    <cellStyle name="Normal 4 2 10 5 5" xfId="16343"/>
    <cellStyle name="Normal 4 2 10 5 5 2" xfId="16344"/>
    <cellStyle name="Normal 4 2 10 5 5 2 2" xfId="16345"/>
    <cellStyle name="Normal 4 2 10 5 5 3" xfId="16346"/>
    <cellStyle name="Normal 4 2 10 5 6" xfId="16347"/>
    <cellStyle name="Normal 4 2 10 5 6 2" xfId="16348"/>
    <cellStyle name="Normal 4 2 10 5 6 2 2" xfId="16349"/>
    <cellStyle name="Normal 4 2 10 5 6 3" xfId="16350"/>
    <cellStyle name="Normal 4 2 10 5 7" xfId="16351"/>
    <cellStyle name="Normal 4 2 10 5 7 2" xfId="16352"/>
    <cellStyle name="Normal 4 2 10 5 7 2 2" xfId="16353"/>
    <cellStyle name="Normal 4 2 10 5 7 3" xfId="16354"/>
    <cellStyle name="Normal 4 2 10 5 8" xfId="16355"/>
    <cellStyle name="Normal 4 2 10 5 8 2" xfId="16356"/>
    <cellStyle name="Normal 4 2 10 5 8 2 2" xfId="16357"/>
    <cellStyle name="Normal 4 2 10 5 8 3" xfId="16358"/>
    <cellStyle name="Normal 4 2 10 5 9" xfId="16359"/>
    <cellStyle name="Normal 4 2 10 5 9 2" xfId="16360"/>
    <cellStyle name="Normal 4 2 10 5 9 2 2" xfId="16361"/>
    <cellStyle name="Normal 4 2 10 5 9 3" xfId="16362"/>
    <cellStyle name="Normal 4 2 10 6" xfId="16363"/>
    <cellStyle name="Normal 4 2 10 6 10" xfId="16364"/>
    <cellStyle name="Normal 4 2 10 6 10 2" xfId="16365"/>
    <cellStyle name="Normal 4 2 10 6 10 2 2" xfId="16366"/>
    <cellStyle name="Normal 4 2 10 6 10 3" xfId="16367"/>
    <cellStyle name="Normal 4 2 10 6 11" xfId="16368"/>
    <cellStyle name="Normal 4 2 10 6 11 2" xfId="16369"/>
    <cellStyle name="Normal 4 2 10 6 11 2 2" xfId="16370"/>
    <cellStyle name="Normal 4 2 10 6 11 3" xfId="16371"/>
    <cellStyle name="Normal 4 2 10 6 12" xfId="16372"/>
    <cellStyle name="Normal 4 2 10 6 12 2" xfId="16373"/>
    <cellStyle name="Normal 4 2 10 6 13" xfId="16374"/>
    <cellStyle name="Normal 4 2 10 6 2" xfId="16375"/>
    <cellStyle name="Normal 4 2 10 6 2 2" xfId="16376"/>
    <cellStyle name="Normal 4 2 10 6 2 2 2" xfId="16377"/>
    <cellStyle name="Normal 4 2 10 6 2 3" xfId="16378"/>
    <cellStyle name="Normal 4 2 10 6 3" xfId="16379"/>
    <cellStyle name="Normal 4 2 10 6 3 2" xfId="16380"/>
    <cellStyle name="Normal 4 2 10 6 3 2 2" xfId="16381"/>
    <cellStyle name="Normal 4 2 10 6 3 3" xfId="16382"/>
    <cellStyle name="Normal 4 2 10 6 4" xfId="16383"/>
    <cellStyle name="Normal 4 2 10 6 4 2" xfId="16384"/>
    <cellStyle name="Normal 4 2 10 6 4 2 2" xfId="16385"/>
    <cellStyle name="Normal 4 2 10 6 4 3" xfId="16386"/>
    <cellStyle name="Normal 4 2 10 6 5" xfId="16387"/>
    <cellStyle name="Normal 4 2 10 6 5 2" xfId="16388"/>
    <cellStyle name="Normal 4 2 10 6 5 2 2" xfId="16389"/>
    <cellStyle name="Normal 4 2 10 6 5 3" xfId="16390"/>
    <cellStyle name="Normal 4 2 10 6 6" xfId="16391"/>
    <cellStyle name="Normal 4 2 10 6 6 2" xfId="16392"/>
    <cellStyle name="Normal 4 2 10 6 6 2 2" xfId="16393"/>
    <cellStyle name="Normal 4 2 10 6 6 3" xfId="16394"/>
    <cellStyle name="Normal 4 2 10 6 7" xfId="16395"/>
    <cellStyle name="Normal 4 2 10 6 7 2" xfId="16396"/>
    <cellStyle name="Normal 4 2 10 6 7 2 2" xfId="16397"/>
    <cellStyle name="Normal 4 2 10 6 7 3" xfId="16398"/>
    <cellStyle name="Normal 4 2 10 6 8" xfId="16399"/>
    <cellStyle name="Normal 4 2 10 6 8 2" xfId="16400"/>
    <cellStyle name="Normal 4 2 10 6 8 2 2" xfId="16401"/>
    <cellStyle name="Normal 4 2 10 6 8 3" xfId="16402"/>
    <cellStyle name="Normal 4 2 10 6 9" xfId="16403"/>
    <cellStyle name="Normal 4 2 10 6 9 2" xfId="16404"/>
    <cellStyle name="Normal 4 2 10 6 9 2 2" xfId="16405"/>
    <cellStyle name="Normal 4 2 10 6 9 3" xfId="16406"/>
    <cellStyle name="Normal 4 2 10 7" xfId="16407"/>
    <cellStyle name="Normal 4 2 10 7 10" xfId="16408"/>
    <cellStyle name="Normal 4 2 10 7 10 2" xfId="16409"/>
    <cellStyle name="Normal 4 2 10 7 10 2 2" xfId="16410"/>
    <cellStyle name="Normal 4 2 10 7 10 3" xfId="16411"/>
    <cellStyle name="Normal 4 2 10 7 11" xfId="16412"/>
    <cellStyle name="Normal 4 2 10 7 11 2" xfId="16413"/>
    <cellStyle name="Normal 4 2 10 7 11 2 2" xfId="16414"/>
    <cellStyle name="Normal 4 2 10 7 11 3" xfId="16415"/>
    <cellStyle name="Normal 4 2 10 7 12" xfId="16416"/>
    <cellStyle name="Normal 4 2 10 7 12 2" xfId="16417"/>
    <cellStyle name="Normal 4 2 10 7 13" xfId="16418"/>
    <cellStyle name="Normal 4 2 10 7 2" xfId="16419"/>
    <cellStyle name="Normal 4 2 10 7 2 2" xfId="16420"/>
    <cellStyle name="Normal 4 2 10 7 2 2 2" xfId="16421"/>
    <cellStyle name="Normal 4 2 10 7 2 3" xfId="16422"/>
    <cellStyle name="Normal 4 2 10 7 3" xfId="16423"/>
    <cellStyle name="Normal 4 2 10 7 3 2" xfId="16424"/>
    <cellStyle name="Normal 4 2 10 7 3 2 2" xfId="16425"/>
    <cellStyle name="Normal 4 2 10 7 3 3" xfId="16426"/>
    <cellStyle name="Normal 4 2 10 7 4" xfId="16427"/>
    <cellStyle name="Normal 4 2 10 7 4 2" xfId="16428"/>
    <cellStyle name="Normal 4 2 10 7 4 2 2" xfId="16429"/>
    <cellStyle name="Normal 4 2 10 7 4 3" xfId="16430"/>
    <cellStyle name="Normal 4 2 10 7 5" xfId="16431"/>
    <cellStyle name="Normal 4 2 10 7 5 2" xfId="16432"/>
    <cellStyle name="Normal 4 2 10 7 5 2 2" xfId="16433"/>
    <cellStyle name="Normal 4 2 10 7 5 3" xfId="16434"/>
    <cellStyle name="Normal 4 2 10 7 6" xfId="16435"/>
    <cellStyle name="Normal 4 2 10 7 6 2" xfId="16436"/>
    <cellStyle name="Normal 4 2 10 7 6 2 2" xfId="16437"/>
    <cellStyle name="Normal 4 2 10 7 6 3" xfId="16438"/>
    <cellStyle name="Normal 4 2 10 7 7" xfId="16439"/>
    <cellStyle name="Normal 4 2 10 7 7 2" xfId="16440"/>
    <cellStyle name="Normal 4 2 10 7 7 2 2" xfId="16441"/>
    <cellStyle name="Normal 4 2 10 7 7 3" xfId="16442"/>
    <cellStyle name="Normal 4 2 10 7 8" xfId="16443"/>
    <cellStyle name="Normal 4 2 10 7 8 2" xfId="16444"/>
    <cellStyle name="Normal 4 2 10 7 8 2 2" xfId="16445"/>
    <cellStyle name="Normal 4 2 10 7 8 3" xfId="16446"/>
    <cellStyle name="Normal 4 2 10 7 9" xfId="16447"/>
    <cellStyle name="Normal 4 2 10 7 9 2" xfId="16448"/>
    <cellStyle name="Normal 4 2 10 7 9 2 2" xfId="16449"/>
    <cellStyle name="Normal 4 2 10 7 9 3" xfId="16450"/>
    <cellStyle name="Normal 4 2 10 8" xfId="16451"/>
    <cellStyle name="Normal 4 2 10 8 10" xfId="16452"/>
    <cellStyle name="Normal 4 2 10 8 10 2" xfId="16453"/>
    <cellStyle name="Normal 4 2 10 8 10 2 2" xfId="16454"/>
    <cellStyle name="Normal 4 2 10 8 10 3" xfId="16455"/>
    <cellStyle name="Normal 4 2 10 8 11" xfId="16456"/>
    <cellStyle name="Normal 4 2 10 8 11 2" xfId="16457"/>
    <cellStyle name="Normal 4 2 10 8 11 2 2" xfId="16458"/>
    <cellStyle name="Normal 4 2 10 8 11 3" xfId="16459"/>
    <cellStyle name="Normal 4 2 10 8 12" xfId="16460"/>
    <cellStyle name="Normal 4 2 10 8 12 2" xfId="16461"/>
    <cellStyle name="Normal 4 2 10 8 13" xfId="16462"/>
    <cellStyle name="Normal 4 2 10 8 2" xfId="16463"/>
    <cellStyle name="Normal 4 2 10 8 2 2" xfId="16464"/>
    <cellStyle name="Normal 4 2 10 8 2 2 2" xfId="16465"/>
    <cellStyle name="Normal 4 2 10 8 2 3" xfId="16466"/>
    <cellStyle name="Normal 4 2 10 8 3" xfId="16467"/>
    <cellStyle name="Normal 4 2 10 8 3 2" xfId="16468"/>
    <cellStyle name="Normal 4 2 10 8 3 2 2" xfId="16469"/>
    <cellStyle name="Normal 4 2 10 8 3 3" xfId="16470"/>
    <cellStyle name="Normal 4 2 10 8 4" xfId="16471"/>
    <cellStyle name="Normal 4 2 10 8 4 2" xfId="16472"/>
    <cellStyle name="Normal 4 2 10 8 4 2 2" xfId="16473"/>
    <cellStyle name="Normal 4 2 10 8 4 3" xfId="16474"/>
    <cellStyle name="Normal 4 2 10 8 5" xfId="16475"/>
    <cellStyle name="Normal 4 2 10 8 5 2" xfId="16476"/>
    <cellStyle name="Normal 4 2 10 8 5 2 2" xfId="16477"/>
    <cellStyle name="Normal 4 2 10 8 5 3" xfId="16478"/>
    <cellStyle name="Normal 4 2 10 8 6" xfId="16479"/>
    <cellStyle name="Normal 4 2 10 8 6 2" xfId="16480"/>
    <cellStyle name="Normal 4 2 10 8 6 2 2" xfId="16481"/>
    <cellStyle name="Normal 4 2 10 8 6 3" xfId="16482"/>
    <cellStyle name="Normal 4 2 10 8 7" xfId="16483"/>
    <cellStyle name="Normal 4 2 10 8 7 2" xfId="16484"/>
    <cellStyle name="Normal 4 2 10 8 7 2 2" xfId="16485"/>
    <cellStyle name="Normal 4 2 10 8 7 3" xfId="16486"/>
    <cellStyle name="Normal 4 2 10 8 8" xfId="16487"/>
    <cellStyle name="Normal 4 2 10 8 8 2" xfId="16488"/>
    <cellStyle name="Normal 4 2 10 8 8 2 2" xfId="16489"/>
    <cellStyle name="Normal 4 2 10 8 8 3" xfId="16490"/>
    <cellStyle name="Normal 4 2 10 8 9" xfId="16491"/>
    <cellStyle name="Normal 4 2 10 8 9 2" xfId="16492"/>
    <cellStyle name="Normal 4 2 10 8 9 2 2" xfId="16493"/>
    <cellStyle name="Normal 4 2 10 8 9 3" xfId="16494"/>
    <cellStyle name="Normal 4 2 10 9" xfId="16495"/>
    <cellStyle name="Normal 4 2 10 9 2" xfId="16496"/>
    <cellStyle name="Normal 4 2 10 9 2 2" xfId="16497"/>
    <cellStyle name="Normal 4 2 10 9 3" xfId="16498"/>
    <cellStyle name="Normal 4 2 11" xfId="16499"/>
    <cellStyle name="Normal 4 2 11 10" xfId="16500"/>
    <cellStyle name="Normal 4 2 11 10 2" xfId="16501"/>
    <cellStyle name="Normal 4 2 11 10 2 2" xfId="16502"/>
    <cellStyle name="Normal 4 2 11 10 3" xfId="16503"/>
    <cellStyle name="Normal 4 2 11 11" xfId="16504"/>
    <cellStyle name="Normal 4 2 11 11 2" xfId="16505"/>
    <cellStyle name="Normal 4 2 11 11 2 2" xfId="16506"/>
    <cellStyle name="Normal 4 2 11 11 3" xfId="16507"/>
    <cellStyle name="Normal 4 2 11 12" xfId="16508"/>
    <cellStyle name="Normal 4 2 11 12 2" xfId="16509"/>
    <cellStyle name="Normal 4 2 11 12 2 2" xfId="16510"/>
    <cellStyle name="Normal 4 2 11 12 3" xfId="16511"/>
    <cellStyle name="Normal 4 2 11 13" xfId="16512"/>
    <cellStyle name="Normal 4 2 11 13 2" xfId="16513"/>
    <cellStyle name="Normal 4 2 11 13 2 2" xfId="16514"/>
    <cellStyle name="Normal 4 2 11 13 3" xfId="16515"/>
    <cellStyle name="Normal 4 2 11 14" xfId="16516"/>
    <cellStyle name="Normal 4 2 11 14 2" xfId="16517"/>
    <cellStyle name="Normal 4 2 11 14 2 2" xfId="16518"/>
    <cellStyle name="Normal 4 2 11 14 3" xfId="16519"/>
    <cellStyle name="Normal 4 2 11 15" xfId="16520"/>
    <cellStyle name="Normal 4 2 11 15 2" xfId="16521"/>
    <cellStyle name="Normal 4 2 11 15 2 2" xfId="16522"/>
    <cellStyle name="Normal 4 2 11 15 3" xfId="16523"/>
    <cellStyle name="Normal 4 2 11 16" xfId="16524"/>
    <cellStyle name="Normal 4 2 11 16 2" xfId="16525"/>
    <cellStyle name="Normal 4 2 11 16 2 2" xfId="16526"/>
    <cellStyle name="Normal 4 2 11 16 3" xfId="16527"/>
    <cellStyle name="Normal 4 2 11 17" xfId="16528"/>
    <cellStyle name="Normal 4 2 11 17 2" xfId="16529"/>
    <cellStyle name="Normal 4 2 11 17 2 2" xfId="16530"/>
    <cellStyle name="Normal 4 2 11 17 3" xfId="16531"/>
    <cellStyle name="Normal 4 2 11 18" xfId="16532"/>
    <cellStyle name="Normal 4 2 11 18 2" xfId="16533"/>
    <cellStyle name="Normal 4 2 11 18 2 2" xfId="16534"/>
    <cellStyle name="Normal 4 2 11 18 3" xfId="16535"/>
    <cellStyle name="Normal 4 2 11 19" xfId="16536"/>
    <cellStyle name="Normal 4 2 11 2" xfId="16537"/>
    <cellStyle name="Normal 4 2 11 2 10" xfId="16538"/>
    <cellStyle name="Normal 4 2 11 2 10 2" xfId="16539"/>
    <cellStyle name="Normal 4 2 11 2 10 2 2" xfId="16540"/>
    <cellStyle name="Normal 4 2 11 2 10 3" xfId="16541"/>
    <cellStyle name="Normal 4 2 11 2 11" xfId="16542"/>
    <cellStyle name="Normal 4 2 11 2 11 2" xfId="16543"/>
    <cellStyle name="Normal 4 2 11 2 11 2 2" xfId="16544"/>
    <cellStyle name="Normal 4 2 11 2 11 3" xfId="16545"/>
    <cellStyle name="Normal 4 2 11 2 12" xfId="16546"/>
    <cellStyle name="Normal 4 2 11 2 13" xfId="16547"/>
    <cellStyle name="Normal 4 2 11 2 2" xfId="16548"/>
    <cellStyle name="Normal 4 2 11 2 2 2" xfId="16549"/>
    <cellStyle name="Normal 4 2 11 2 2 2 2" xfId="16550"/>
    <cellStyle name="Normal 4 2 11 2 2 3" xfId="16551"/>
    <cellStyle name="Normal 4 2 11 2 3" xfId="16552"/>
    <cellStyle name="Normal 4 2 11 2 3 2" xfId="16553"/>
    <cellStyle name="Normal 4 2 11 2 3 2 2" xfId="16554"/>
    <cellStyle name="Normal 4 2 11 2 3 3" xfId="16555"/>
    <cellStyle name="Normal 4 2 11 2 4" xfId="16556"/>
    <cellStyle name="Normal 4 2 11 2 4 2" xfId="16557"/>
    <cellStyle name="Normal 4 2 11 2 4 2 2" xfId="16558"/>
    <cellStyle name="Normal 4 2 11 2 4 3" xfId="16559"/>
    <cellStyle name="Normal 4 2 11 2 5" xfId="16560"/>
    <cellStyle name="Normal 4 2 11 2 5 2" xfId="16561"/>
    <cellStyle name="Normal 4 2 11 2 5 2 2" xfId="16562"/>
    <cellStyle name="Normal 4 2 11 2 5 3" xfId="16563"/>
    <cellStyle name="Normal 4 2 11 2 6" xfId="16564"/>
    <cellStyle name="Normal 4 2 11 2 6 2" xfId="16565"/>
    <cellStyle name="Normal 4 2 11 2 6 2 2" xfId="16566"/>
    <cellStyle name="Normal 4 2 11 2 6 3" xfId="16567"/>
    <cellStyle name="Normal 4 2 11 2 7" xfId="16568"/>
    <cellStyle name="Normal 4 2 11 2 7 2" xfId="16569"/>
    <cellStyle name="Normal 4 2 11 2 7 2 2" xfId="16570"/>
    <cellStyle name="Normal 4 2 11 2 7 3" xfId="16571"/>
    <cellStyle name="Normal 4 2 11 2 8" xfId="16572"/>
    <cellStyle name="Normal 4 2 11 2 8 2" xfId="16573"/>
    <cellStyle name="Normal 4 2 11 2 8 2 2" xfId="16574"/>
    <cellStyle name="Normal 4 2 11 2 8 3" xfId="16575"/>
    <cellStyle name="Normal 4 2 11 2 9" xfId="16576"/>
    <cellStyle name="Normal 4 2 11 2 9 2" xfId="16577"/>
    <cellStyle name="Normal 4 2 11 2 9 2 2" xfId="16578"/>
    <cellStyle name="Normal 4 2 11 2 9 3" xfId="16579"/>
    <cellStyle name="Normal 4 2 11 20" xfId="16580"/>
    <cellStyle name="Normal 4 2 11 3" xfId="16581"/>
    <cellStyle name="Normal 4 2 11 3 10" xfId="16582"/>
    <cellStyle name="Normal 4 2 11 3 10 2" xfId="16583"/>
    <cellStyle name="Normal 4 2 11 3 10 2 2" xfId="16584"/>
    <cellStyle name="Normal 4 2 11 3 10 3" xfId="16585"/>
    <cellStyle name="Normal 4 2 11 3 11" xfId="16586"/>
    <cellStyle name="Normal 4 2 11 3 11 2" xfId="16587"/>
    <cellStyle name="Normal 4 2 11 3 11 2 2" xfId="16588"/>
    <cellStyle name="Normal 4 2 11 3 11 3" xfId="16589"/>
    <cellStyle name="Normal 4 2 11 3 12" xfId="16590"/>
    <cellStyle name="Normal 4 2 11 3 12 2" xfId="16591"/>
    <cellStyle name="Normal 4 2 11 3 13" xfId="16592"/>
    <cellStyle name="Normal 4 2 11 3 2" xfId="16593"/>
    <cellStyle name="Normal 4 2 11 3 2 2" xfId="16594"/>
    <cellStyle name="Normal 4 2 11 3 2 2 2" xfId="16595"/>
    <cellStyle name="Normal 4 2 11 3 2 3" xfId="16596"/>
    <cellStyle name="Normal 4 2 11 3 3" xfId="16597"/>
    <cellStyle name="Normal 4 2 11 3 3 2" xfId="16598"/>
    <cellStyle name="Normal 4 2 11 3 3 2 2" xfId="16599"/>
    <cellStyle name="Normal 4 2 11 3 3 3" xfId="16600"/>
    <cellStyle name="Normal 4 2 11 3 4" xfId="16601"/>
    <cellStyle name="Normal 4 2 11 3 4 2" xfId="16602"/>
    <cellStyle name="Normal 4 2 11 3 4 2 2" xfId="16603"/>
    <cellStyle name="Normal 4 2 11 3 4 3" xfId="16604"/>
    <cellStyle name="Normal 4 2 11 3 5" xfId="16605"/>
    <cellStyle name="Normal 4 2 11 3 5 2" xfId="16606"/>
    <cellStyle name="Normal 4 2 11 3 5 2 2" xfId="16607"/>
    <cellStyle name="Normal 4 2 11 3 5 3" xfId="16608"/>
    <cellStyle name="Normal 4 2 11 3 6" xfId="16609"/>
    <cellStyle name="Normal 4 2 11 3 6 2" xfId="16610"/>
    <cellStyle name="Normal 4 2 11 3 6 2 2" xfId="16611"/>
    <cellStyle name="Normal 4 2 11 3 6 3" xfId="16612"/>
    <cellStyle name="Normal 4 2 11 3 7" xfId="16613"/>
    <cellStyle name="Normal 4 2 11 3 7 2" xfId="16614"/>
    <cellStyle name="Normal 4 2 11 3 7 2 2" xfId="16615"/>
    <cellStyle name="Normal 4 2 11 3 7 3" xfId="16616"/>
    <cellStyle name="Normal 4 2 11 3 8" xfId="16617"/>
    <cellStyle name="Normal 4 2 11 3 8 2" xfId="16618"/>
    <cellStyle name="Normal 4 2 11 3 8 2 2" xfId="16619"/>
    <cellStyle name="Normal 4 2 11 3 8 3" xfId="16620"/>
    <cellStyle name="Normal 4 2 11 3 9" xfId="16621"/>
    <cellStyle name="Normal 4 2 11 3 9 2" xfId="16622"/>
    <cellStyle name="Normal 4 2 11 3 9 2 2" xfId="16623"/>
    <cellStyle name="Normal 4 2 11 3 9 3" xfId="16624"/>
    <cellStyle name="Normal 4 2 11 4" xfId="16625"/>
    <cellStyle name="Normal 4 2 11 4 10" xfId="16626"/>
    <cellStyle name="Normal 4 2 11 4 10 2" xfId="16627"/>
    <cellStyle name="Normal 4 2 11 4 10 2 2" xfId="16628"/>
    <cellStyle name="Normal 4 2 11 4 10 3" xfId="16629"/>
    <cellStyle name="Normal 4 2 11 4 11" xfId="16630"/>
    <cellStyle name="Normal 4 2 11 4 11 2" xfId="16631"/>
    <cellStyle name="Normal 4 2 11 4 11 2 2" xfId="16632"/>
    <cellStyle name="Normal 4 2 11 4 11 3" xfId="16633"/>
    <cellStyle name="Normal 4 2 11 4 12" xfId="16634"/>
    <cellStyle name="Normal 4 2 11 4 12 2" xfId="16635"/>
    <cellStyle name="Normal 4 2 11 4 13" xfId="16636"/>
    <cellStyle name="Normal 4 2 11 4 2" xfId="16637"/>
    <cellStyle name="Normal 4 2 11 4 2 2" xfId="16638"/>
    <cellStyle name="Normal 4 2 11 4 2 2 2" xfId="16639"/>
    <cellStyle name="Normal 4 2 11 4 2 3" xfId="16640"/>
    <cellStyle name="Normal 4 2 11 4 3" xfId="16641"/>
    <cellStyle name="Normal 4 2 11 4 3 2" xfId="16642"/>
    <cellStyle name="Normal 4 2 11 4 3 2 2" xfId="16643"/>
    <cellStyle name="Normal 4 2 11 4 3 3" xfId="16644"/>
    <cellStyle name="Normal 4 2 11 4 4" xfId="16645"/>
    <cellStyle name="Normal 4 2 11 4 4 2" xfId="16646"/>
    <cellStyle name="Normal 4 2 11 4 4 2 2" xfId="16647"/>
    <cellStyle name="Normal 4 2 11 4 4 3" xfId="16648"/>
    <cellStyle name="Normal 4 2 11 4 5" xfId="16649"/>
    <cellStyle name="Normal 4 2 11 4 5 2" xfId="16650"/>
    <cellStyle name="Normal 4 2 11 4 5 2 2" xfId="16651"/>
    <cellStyle name="Normal 4 2 11 4 5 3" xfId="16652"/>
    <cellStyle name="Normal 4 2 11 4 6" xfId="16653"/>
    <cellStyle name="Normal 4 2 11 4 6 2" xfId="16654"/>
    <cellStyle name="Normal 4 2 11 4 6 2 2" xfId="16655"/>
    <cellStyle name="Normal 4 2 11 4 6 3" xfId="16656"/>
    <cellStyle name="Normal 4 2 11 4 7" xfId="16657"/>
    <cellStyle name="Normal 4 2 11 4 7 2" xfId="16658"/>
    <cellStyle name="Normal 4 2 11 4 7 2 2" xfId="16659"/>
    <cellStyle name="Normal 4 2 11 4 7 3" xfId="16660"/>
    <cellStyle name="Normal 4 2 11 4 8" xfId="16661"/>
    <cellStyle name="Normal 4 2 11 4 8 2" xfId="16662"/>
    <cellStyle name="Normal 4 2 11 4 8 2 2" xfId="16663"/>
    <cellStyle name="Normal 4 2 11 4 8 3" xfId="16664"/>
    <cellStyle name="Normal 4 2 11 4 9" xfId="16665"/>
    <cellStyle name="Normal 4 2 11 4 9 2" xfId="16666"/>
    <cellStyle name="Normal 4 2 11 4 9 2 2" xfId="16667"/>
    <cellStyle name="Normal 4 2 11 4 9 3" xfId="16668"/>
    <cellStyle name="Normal 4 2 11 5" xfId="16669"/>
    <cellStyle name="Normal 4 2 11 5 10" xfId="16670"/>
    <cellStyle name="Normal 4 2 11 5 10 2" xfId="16671"/>
    <cellStyle name="Normal 4 2 11 5 10 2 2" xfId="16672"/>
    <cellStyle name="Normal 4 2 11 5 10 3" xfId="16673"/>
    <cellStyle name="Normal 4 2 11 5 11" xfId="16674"/>
    <cellStyle name="Normal 4 2 11 5 11 2" xfId="16675"/>
    <cellStyle name="Normal 4 2 11 5 11 2 2" xfId="16676"/>
    <cellStyle name="Normal 4 2 11 5 11 3" xfId="16677"/>
    <cellStyle name="Normal 4 2 11 5 12" xfId="16678"/>
    <cellStyle name="Normal 4 2 11 5 12 2" xfId="16679"/>
    <cellStyle name="Normal 4 2 11 5 13" xfId="16680"/>
    <cellStyle name="Normal 4 2 11 5 2" xfId="16681"/>
    <cellStyle name="Normal 4 2 11 5 2 2" xfId="16682"/>
    <cellStyle name="Normal 4 2 11 5 2 2 2" xfId="16683"/>
    <cellStyle name="Normal 4 2 11 5 2 3" xfId="16684"/>
    <cellStyle name="Normal 4 2 11 5 3" xfId="16685"/>
    <cellStyle name="Normal 4 2 11 5 3 2" xfId="16686"/>
    <cellStyle name="Normal 4 2 11 5 3 2 2" xfId="16687"/>
    <cellStyle name="Normal 4 2 11 5 3 3" xfId="16688"/>
    <cellStyle name="Normal 4 2 11 5 4" xfId="16689"/>
    <cellStyle name="Normal 4 2 11 5 4 2" xfId="16690"/>
    <cellStyle name="Normal 4 2 11 5 4 2 2" xfId="16691"/>
    <cellStyle name="Normal 4 2 11 5 4 3" xfId="16692"/>
    <cellStyle name="Normal 4 2 11 5 5" xfId="16693"/>
    <cellStyle name="Normal 4 2 11 5 5 2" xfId="16694"/>
    <cellStyle name="Normal 4 2 11 5 5 2 2" xfId="16695"/>
    <cellStyle name="Normal 4 2 11 5 5 3" xfId="16696"/>
    <cellStyle name="Normal 4 2 11 5 6" xfId="16697"/>
    <cellStyle name="Normal 4 2 11 5 6 2" xfId="16698"/>
    <cellStyle name="Normal 4 2 11 5 6 2 2" xfId="16699"/>
    <cellStyle name="Normal 4 2 11 5 6 3" xfId="16700"/>
    <cellStyle name="Normal 4 2 11 5 7" xfId="16701"/>
    <cellStyle name="Normal 4 2 11 5 7 2" xfId="16702"/>
    <cellStyle name="Normal 4 2 11 5 7 2 2" xfId="16703"/>
    <cellStyle name="Normal 4 2 11 5 7 3" xfId="16704"/>
    <cellStyle name="Normal 4 2 11 5 8" xfId="16705"/>
    <cellStyle name="Normal 4 2 11 5 8 2" xfId="16706"/>
    <cellStyle name="Normal 4 2 11 5 8 2 2" xfId="16707"/>
    <cellStyle name="Normal 4 2 11 5 8 3" xfId="16708"/>
    <cellStyle name="Normal 4 2 11 5 9" xfId="16709"/>
    <cellStyle name="Normal 4 2 11 5 9 2" xfId="16710"/>
    <cellStyle name="Normal 4 2 11 5 9 2 2" xfId="16711"/>
    <cellStyle name="Normal 4 2 11 5 9 3" xfId="16712"/>
    <cellStyle name="Normal 4 2 11 6" xfId="16713"/>
    <cellStyle name="Normal 4 2 11 6 10" xfId="16714"/>
    <cellStyle name="Normal 4 2 11 6 10 2" xfId="16715"/>
    <cellStyle name="Normal 4 2 11 6 10 2 2" xfId="16716"/>
    <cellStyle name="Normal 4 2 11 6 10 3" xfId="16717"/>
    <cellStyle name="Normal 4 2 11 6 11" xfId="16718"/>
    <cellStyle name="Normal 4 2 11 6 11 2" xfId="16719"/>
    <cellStyle name="Normal 4 2 11 6 11 2 2" xfId="16720"/>
    <cellStyle name="Normal 4 2 11 6 11 3" xfId="16721"/>
    <cellStyle name="Normal 4 2 11 6 12" xfId="16722"/>
    <cellStyle name="Normal 4 2 11 6 12 2" xfId="16723"/>
    <cellStyle name="Normal 4 2 11 6 13" xfId="16724"/>
    <cellStyle name="Normal 4 2 11 6 2" xfId="16725"/>
    <cellStyle name="Normal 4 2 11 6 2 2" xfId="16726"/>
    <cellStyle name="Normal 4 2 11 6 2 2 2" xfId="16727"/>
    <cellStyle name="Normal 4 2 11 6 2 3" xfId="16728"/>
    <cellStyle name="Normal 4 2 11 6 3" xfId="16729"/>
    <cellStyle name="Normal 4 2 11 6 3 2" xfId="16730"/>
    <cellStyle name="Normal 4 2 11 6 3 2 2" xfId="16731"/>
    <cellStyle name="Normal 4 2 11 6 3 3" xfId="16732"/>
    <cellStyle name="Normal 4 2 11 6 4" xfId="16733"/>
    <cellStyle name="Normal 4 2 11 6 4 2" xfId="16734"/>
    <cellStyle name="Normal 4 2 11 6 4 2 2" xfId="16735"/>
    <cellStyle name="Normal 4 2 11 6 4 3" xfId="16736"/>
    <cellStyle name="Normal 4 2 11 6 5" xfId="16737"/>
    <cellStyle name="Normal 4 2 11 6 5 2" xfId="16738"/>
    <cellStyle name="Normal 4 2 11 6 5 2 2" xfId="16739"/>
    <cellStyle name="Normal 4 2 11 6 5 3" xfId="16740"/>
    <cellStyle name="Normal 4 2 11 6 6" xfId="16741"/>
    <cellStyle name="Normal 4 2 11 6 6 2" xfId="16742"/>
    <cellStyle name="Normal 4 2 11 6 6 2 2" xfId="16743"/>
    <cellStyle name="Normal 4 2 11 6 6 3" xfId="16744"/>
    <cellStyle name="Normal 4 2 11 6 7" xfId="16745"/>
    <cellStyle name="Normal 4 2 11 6 7 2" xfId="16746"/>
    <cellStyle name="Normal 4 2 11 6 7 2 2" xfId="16747"/>
    <cellStyle name="Normal 4 2 11 6 7 3" xfId="16748"/>
    <cellStyle name="Normal 4 2 11 6 8" xfId="16749"/>
    <cellStyle name="Normal 4 2 11 6 8 2" xfId="16750"/>
    <cellStyle name="Normal 4 2 11 6 8 2 2" xfId="16751"/>
    <cellStyle name="Normal 4 2 11 6 8 3" xfId="16752"/>
    <cellStyle name="Normal 4 2 11 6 9" xfId="16753"/>
    <cellStyle name="Normal 4 2 11 6 9 2" xfId="16754"/>
    <cellStyle name="Normal 4 2 11 6 9 2 2" xfId="16755"/>
    <cellStyle name="Normal 4 2 11 6 9 3" xfId="16756"/>
    <cellStyle name="Normal 4 2 11 7" xfId="16757"/>
    <cellStyle name="Normal 4 2 11 7 10" xfId="16758"/>
    <cellStyle name="Normal 4 2 11 7 10 2" xfId="16759"/>
    <cellStyle name="Normal 4 2 11 7 10 2 2" xfId="16760"/>
    <cellStyle name="Normal 4 2 11 7 10 3" xfId="16761"/>
    <cellStyle name="Normal 4 2 11 7 11" xfId="16762"/>
    <cellStyle name="Normal 4 2 11 7 11 2" xfId="16763"/>
    <cellStyle name="Normal 4 2 11 7 11 2 2" xfId="16764"/>
    <cellStyle name="Normal 4 2 11 7 11 3" xfId="16765"/>
    <cellStyle name="Normal 4 2 11 7 12" xfId="16766"/>
    <cellStyle name="Normal 4 2 11 7 12 2" xfId="16767"/>
    <cellStyle name="Normal 4 2 11 7 13" xfId="16768"/>
    <cellStyle name="Normal 4 2 11 7 2" xfId="16769"/>
    <cellStyle name="Normal 4 2 11 7 2 2" xfId="16770"/>
    <cellStyle name="Normal 4 2 11 7 2 2 2" xfId="16771"/>
    <cellStyle name="Normal 4 2 11 7 2 3" xfId="16772"/>
    <cellStyle name="Normal 4 2 11 7 3" xfId="16773"/>
    <cellStyle name="Normal 4 2 11 7 3 2" xfId="16774"/>
    <cellStyle name="Normal 4 2 11 7 3 2 2" xfId="16775"/>
    <cellStyle name="Normal 4 2 11 7 3 3" xfId="16776"/>
    <cellStyle name="Normal 4 2 11 7 4" xfId="16777"/>
    <cellStyle name="Normal 4 2 11 7 4 2" xfId="16778"/>
    <cellStyle name="Normal 4 2 11 7 4 2 2" xfId="16779"/>
    <cellStyle name="Normal 4 2 11 7 4 3" xfId="16780"/>
    <cellStyle name="Normal 4 2 11 7 5" xfId="16781"/>
    <cellStyle name="Normal 4 2 11 7 5 2" xfId="16782"/>
    <cellStyle name="Normal 4 2 11 7 5 2 2" xfId="16783"/>
    <cellStyle name="Normal 4 2 11 7 5 3" xfId="16784"/>
    <cellStyle name="Normal 4 2 11 7 6" xfId="16785"/>
    <cellStyle name="Normal 4 2 11 7 6 2" xfId="16786"/>
    <cellStyle name="Normal 4 2 11 7 6 2 2" xfId="16787"/>
    <cellStyle name="Normal 4 2 11 7 6 3" xfId="16788"/>
    <cellStyle name="Normal 4 2 11 7 7" xfId="16789"/>
    <cellStyle name="Normal 4 2 11 7 7 2" xfId="16790"/>
    <cellStyle name="Normal 4 2 11 7 7 2 2" xfId="16791"/>
    <cellStyle name="Normal 4 2 11 7 7 3" xfId="16792"/>
    <cellStyle name="Normal 4 2 11 7 8" xfId="16793"/>
    <cellStyle name="Normal 4 2 11 7 8 2" xfId="16794"/>
    <cellStyle name="Normal 4 2 11 7 8 2 2" xfId="16795"/>
    <cellStyle name="Normal 4 2 11 7 8 3" xfId="16796"/>
    <cellStyle name="Normal 4 2 11 7 9" xfId="16797"/>
    <cellStyle name="Normal 4 2 11 7 9 2" xfId="16798"/>
    <cellStyle name="Normal 4 2 11 7 9 2 2" xfId="16799"/>
    <cellStyle name="Normal 4 2 11 7 9 3" xfId="16800"/>
    <cellStyle name="Normal 4 2 11 8" xfId="16801"/>
    <cellStyle name="Normal 4 2 11 8 10" xfId="16802"/>
    <cellStyle name="Normal 4 2 11 8 10 2" xfId="16803"/>
    <cellStyle name="Normal 4 2 11 8 10 2 2" xfId="16804"/>
    <cellStyle name="Normal 4 2 11 8 10 3" xfId="16805"/>
    <cellStyle name="Normal 4 2 11 8 11" xfId="16806"/>
    <cellStyle name="Normal 4 2 11 8 11 2" xfId="16807"/>
    <cellStyle name="Normal 4 2 11 8 11 2 2" xfId="16808"/>
    <cellStyle name="Normal 4 2 11 8 11 3" xfId="16809"/>
    <cellStyle name="Normal 4 2 11 8 12" xfId="16810"/>
    <cellStyle name="Normal 4 2 11 8 12 2" xfId="16811"/>
    <cellStyle name="Normal 4 2 11 8 13" xfId="16812"/>
    <cellStyle name="Normal 4 2 11 8 2" xfId="16813"/>
    <cellStyle name="Normal 4 2 11 8 2 2" xfId="16814"/>
    <cellStyle name="Normal 4 2 11 8 2 2 2" xfId="16815"/>
    <cellStyle name="Normal 4 2 11 8 2 3" xfId="16816"/>
    <cellStyle name="Normal 4 2 11 8 3" xfId="16817"/>
    <cellStyle name="Normal 4 2 11 8 3 2" xfId="16818"/>
    <cellStyle name="Normal 4 2 11 8 3 2 2" xfId="16819"/>
    <cellStyle name="Normal 4 2 11 8 3 3" xfId="16820"/>
    <cellStyle name="Normal 4 2 11 8 4" xfId="16821"/>
    <cellStyle name="Normal 4 2 11 8 4 2" xfId="16822"/>
    <cellStyle name="Normal 4 2 11 8 4 2 2" xfId="16823"/>
    <cellStyle name="Normal 4 2 11 8 4 3" xfId="16824"/>
    <cellStyle name="Normal 4 2 11 8 5" xfId="16825"/>
    <cellStyle name="Normal 4 2 11 8 5 2" xfId="16826"/>
    <cellStyle name="Normal 4 2 11 8 5 2 2" xfId="16827"/>
    <cellStyle name="Normal 4 2 11 8 5 3" xfId="16828"/>
    <cellStyle name="Normal 4 2 11 8 6" xfId="16829"/>
    <cellStyle name="Normal 4 2 11 8 6 2" xfId="16830"/>
    <cellStyle name="Normal 4 2 11 8 6 2 2" xfId="16831"/>
    <cellStyle name="Normal 4 2 11 8 6 3" xfId="16832"/>
    <cellStyle name="Normal 4 2 11 8 7" xfId="16833"/>
    <cellStyle name="Normal 4 2 11 8 7 2" xfId="16834"/>
    <cellStyle name="Normal 4 2 11 8 7 2 2" xfId="16835"/>
    <cellStyle name="Normal 4 2 11 8 7 3" xfId="16836"/>
    <cellStyle name="Normal 4 2 11 8 8" xfId="16837"/>
    <cellStyle name="Normal 4 2 11 8 8 2" xfId="16838"/>
    <cellStyle name="Normal 4 2 11 8 8 2 2" xfId="16839"/>
    <cellStyle name="Normal 4 2 11 8 8 3" xfId="16840"/>
    <cellStyle name="Normal 4 2 11 8 9" xfId="16841"/>
    <cellStyle name="Normal 4 2 11 8 9 2" xfId="16842"/>
    <cellStyle name="Normal 4 2 11 8 9 2 2" xfId="16843"/>
    <cellStyle name="Normal 4 2 11 8 9 3" xfId="16844"/>
    <cellStyle name="Normal 4 2 11 9" xfId="16845"/>
    <cellStyle name="Normal 4 2 11 9 2" xfId="16846"/>
    <cellStyle name="Normal 4 2 11 9 2 2" xfId="16847"/>
    <cellStyle name="Normal 4 2 11 9 3" xfId="16848"/>
    <cellStyle name="Normal 4 2 12" xfId="16849"/>
    <cellStyle name="Normal 4 2 12 10" xfId="16850"/>
    <cellStyle name="Normal 4 2 12 10 2" xfId="16851"/>
    <cellStyle name="Normal 4 2 12 10 2 2" xfId="16852"/>
    <cellStyle name="Normal 4 2 12 10 3" xfId="16853"/>
    <cellStyle name="Normal 4 2 12 11" xfId="16854"/>
    <cellStyle name="Normal 4 2 12 11 2" xfId="16855"/>
    <cellStyle name="Normal 4 2 12 11 2 2" xfId="16856"/>
    <cellStyle name="Normal 4 2 12 11 3" xfId="16857"/>
    <cellStyle name="Normal 4 2 12 12" xfId="16858"/>
    <cellStyle name="Normal 4 2 12 12 2" xfId="16859"/>
    <cellStyle name="Normal 4 2 12 12 2 2" xfId="16860"/>
    <cellStyle name="Normal 4 2 12 12 3" xfId="16861"/>
    <cellStyle name="Normal 4 2 12 13" xfId="16862"/>
    <cellStyle name="Normal 4 2 12 13 2" xfId="16863"/>
    <cellStyle name="Normal 4 2 12 13 2 2" xfId="16864"/>
    <cellStyle name="Normal 4 2 12 13 3" xfId="16865"/>
    <cellStyle name="Normal 4 2 12 14" xfId="16866"/>
    <cellStyle name="Normal 4 2 12 14 2" xfId="16867"/>
    <cellStyle name="Normal 4 2 12 14 2 2" xfId="16868"/>
    <cellStyle name="Normal 4 2 12 14 3" xfId="16869"/>
    <cellStyle name="Normal 4 2 12 15" xfId="16870"/>
    <cellStyle name="Normal 4 2 12 15 2" xfId="16871"/>
    <cellStyle name="Normal 4 2 12 15 2 2" xfId="16872"/>
    <cellStyle name="Normal 4 2 12 15 3" xfId="16873"/>
    <cellStyle name="Normal 4 2 12 16" xfId="16874"/>
    <cellStyle name="Normal 4 2 12 16 2" xfId="16875"/>
    <cellStyle name="Normal 4 2 12 16 2 2" xfId="16876"/>
    <cellStyle name="Normal 4 2 12 16 3" xfId="16877"/>
    <cellStyle name="Normal 4 2 12 17" xfId="16878"/>
    <cellStyle name="Normal 4 2 12 17 2" xfId="16879"/>
    <cellStyle name="Normal 4 2 12 17 2 2" xfId="16880"/>
    <cellStyle name="Normal 4 2 12 17 3" xfId="16881"/>
    <cellStyle name="Normal 4 2 12 18" xfId="16882"/>
    <cellStyle name="Normal 4 2 12 18 2" xfId="16883"/>
    <cellStyle name="Normal 4 2 12 18 2 2" xfId="16884"/>
    <cellStyle name="Normal 4 2 12 18 3" xfId="16885"/>
    <cellStyle name="Normal 4 2 12 19" xfId="16886"/>
    <cellStyle name="Normal 4 2 12 2" xfId="16887"/>
    <cellStyle name="Normal 4 2 12 2 10" xfId="16888"/>
    <cellStyle name="Normal 4 2 12 2 10 2" xfId="16889"/>
    <cellStyle name="Normal 4 2 12 2 10 2 2" xfId="16890"/>
    <cellStyle name="Normal 4 2 12 2 10 3" xfId="16891"/>
    <cellStyle name="Normal 4 2 12 2 11" xfId="16892"/>
    <cellStyle name="Normal 4 2 12 2 11 2" xfId="16893"/>
    <cellStyle name="Normal 4 2 12 2 11 2 2" xfId="16894"/>
    <cellStyle name="Normal 4 2 12 2 11 3" xfId="16895"/>
    <cellStyle name="Normal 4 2 12 2 12" xfId="16896"/>
    <cellStyle name="Normal 4 2 12 2 13" xfId="16897"/>
    <cellStyle name="Normal 4 2 12 2 2" xfId="16898"/>
    <cellStyle name="Normal 4 2 12 2 2 2" xfId="16899"/>
    <cellStyle name="Normal 4 2 12 2 2 2 2" xfId="16900"/>
    <cellStyle name="Normal 4 2 12 2 2 3" xfId="16901"/>
    <cellStyle name="Normal 4 2 12 2 3" xfId="16902"/>
    <cellStyle name="Normal 4 2 12 2 3 2" xfId="16903"/>
    <cellStyle name="Normal 4 2 12 2 3 2 2" xfId="16904"/>
    <cellStyle name="Normal 4 2 12 2 3 3" xfId="16905"/>
    <cellStyle name="Normal 4 2 12 2 4" xfId="16906"/>
    <cellStyle name="Normal 4 2 12 2 4 2" xfId="16907"/>
    <cellStyle name="Normal 4 2 12 2 4 2 2" xfId="16908"/>
    <cellStyle name="Normal 4 2 12 2 4 3" xfId="16909"/>
    <cellStyle name="Normal 4 2 12 2 5" xfId="16910"/>
    <cellStyle name="Normal 4 2 12 2 5 2" xfId="16911"/>
    <cellStyle name="Normal 4 2 12 2 5 2 2" xfId="16912"/>
    <cellStyle name="Normal 4 2 12 2 5 3" xfId="16913"/>
    <cellStyle name="Normal 4 2 12 2 6" xfId="16914"/>
    <cellStyle name="Normal 4 2 12 2 6 2" xfId="16915"/>
    <cellStyle name="Normal 4 2 12 2 6 2 2" xfId="16916"/>
    <cellStyle name="Normal 4 2 12 2 6 3" xfId="16917"/>
    <cellStyle name="Normal 4 2 12 2 7" xfId="16918"/>
    <cellStyle name="Normal 4 2 12 2 7 2" xfId="16919"/>
    <cellStyle name="Normal 4 2 12 2 7 2 2" xfId="16920"/>
    <cellStyle name="Normal 4 2 12 2 7 3" xfId="16921"/>
    <cellStyle name="Normal 4 2 12 2 8" xfId="16922"/>
    <cellStyle name="Normal 4 2 12 2 8 2" xfId="16923"/>
    <cellStyle name="Normal 4 2 12 2 8 2 2" xfId="16924"/>
    <cellStyle name="Normal 4 2 12 2 8 3" xfId="16925"/>
    <cellStyle name="Normal 4 2 12 2 9" xfId="16926"/>
    <cellStyle name="Normal 4 2 12 2 9 2" xfId="16927"/>
    <cellStyle name="Normal 4 2 12 2 9 2 2" xfId="16928"/>
    <cellStyle name="Normal 4 2 12 2 9 3" xfId="16929"/>
    <cellStyle name="Normal 4 2 12 20" xfId="16930"/>
    <cellStyle name="Normal 4 2 12 3" xfId="16931"/>
    <cellStyle name="Normal 4 2 12 3 10" xfId="16932"/>
    <cellStyle name="Normal 4 2 12 3 10 2" xfId="16933"/>
    <cellStyle name="Normal 4 2 12 3 10 2 2" xfId="16934"/>
    <cellStyle name="Normal 4 2 12 3 10 3" xfId="16935"/>
    <cellStyle name="Normal 4 2 12 3 11" xfId="16936"/>
    <cellStyle name="Normal 4 2 12 3 11 2" xfId="16937"/>
    <cellStyle name="Normal 4 2 12 3 11 2 2" xfId="16938"/>
    <cellStyle name="Normal 4 2 12 3 11 3" xfId="16939"/>
    <cellStyle name="Normal 4 2 12 3 12" xfId="16940"/>
    <cellStyle name="Normal 4 2 12 3 12 2" xfId="16941"/>
    <cellStyle name="Normal 4 2 12 3 13" xfId="16942"/>
    <cellStyle name="Normal 4 2 12 3 2" xfId="16943"/>
    <cellStyle name="Normal 4 2 12 3 2 2" xfId="16944"/>
    <cellStyle name="Normal 4 2 12 3 2 2 2" xfId="16945"/>
    <cellStyle name="Normal 4 2 12 3 2 3" xfId="16946"/>
    <cellStyle name="Normal 4 2 12 3 3" xfId="16947"/>
    <cellStyle name="Normal 4 2 12 3 3 2" xfId="16948"/>
    <cellStyle name="Normal 4 2 12 3 3 2 2" xfId="16949"/>
    <cellStyle name="Normal 4 2 12 3 3 3" xfId="16950"/>
    <cellStyle name="Normal 4 2 12 3 4" xfId="16951"/>
    <cellStyle name="Normal 4 2 12 3 4 2" xfId="16952"/>
    <cellStyle name="Normal 4 2 12 3 4 2 2" xfId="16953"/>
    <cellStyle name="Normal 4 2 12 3 4 3" xfId="16954"/>
    <cellStyle name="Normal 4 2 12 3 5" xfId="16955"/>
    <cellStyle name="Normal 4 2 12 3 5 2" xfId="16956"/>
    <cellStyle name="Normal 4 2 12 3 5 2 2" xfId="16957"/>
    <cellStyle name="Normal 4 2 12 3 5 3" xfId="16958"/>
    <cellStyle name="Normal 4 2 12 3 6" xfId="16959"/>
    <cellStyle name="Normal 4 2 12 3 6 2" xfId="16960"/>
    <cellStyle name="Normal 4 2 12 3 6 2 2" xfId="16961"/>
    <cellStyle name="Normal 4 2 12 3 6 3" xfId="16962"/>
    <cellStyle name="Normal 4 2 12 3 7" xfId="16963"/>
    <cellStyle name="Normal 4 2 12 3 7 2" xfId="16964"/>
    <cellStyle name="Normal 4 2 12 3 7 2 2" xfId="16965"/>
    <cellStyle name="Normal 4 2 12 3 7 3" xfId="16966"/>
    <cellStyle name="Normal 4 2 12 3 8" xfId="16967"/>
    <cellStyle name="Normal 4 2 12 3 8 2" xfId="16968"/>
    <cellStyle name="Normal 4 2 12 3 8 2 2" xfId="16969"/>
    <cellStyle name="Normal 4 2 12 3 8 3" xfId="16970"/>
    <cellStyle name="Normal 4 2 12 3 9" xfId="16971"/>
    <cellStyle name="Normal 4 2 12 3 9 2" xfId="16972"/>
    <cellStyle name="Normal 4 2 12 3 9 2 2" xfId="16973"/>
    <cellStyle name="Normal 4 2 12 3 9 3" xfId="16974"/>
    <cellStyle name="Normal 4 2 12 4" xfId="16975"/>
    <cellStyle name="Normal 4 2 12 4 10" xfId="16976"/>
    <cellStyle name="Normal 4 2 12 4 10 2" xfId="16977"/>
    <cellStyle name="Normal 4 2 12 4 10 2 2" xfId="16978"/>
    <cellStyle name="Normal 4 2 12 4 10 3" xfId="16979"/>
    <cellStyle name="Normal 4 2 12 4 11" xfId="16980"/>
    <cellStyle name="Normal 4 2 12 4 11 2" xfId="16981"/>
    <cellStyle name="Normal 4 2 12 4 11 2 2" xfId="16982"/>
    <cellStyle name="Normal 4 2 12 4 11 3" xfId="16983"/>
    <cellStyle name="Normal 4 2 12 4 12" xfId="16984"/>
    <cellStyle name="Normal 4 2 12 4 12 2" xfId="16985"/>
    <cellStyle name="Normal 4 2 12 4 13" xfId="16986"/>
    <cellStyle name="Normal 4 2 12 4 2" xfId="16987"/>
    <cellStyle name="Normal 4 2 12 4 2 2" xfId="16988"/>
    <cellStyle name="Normal 4 2 12 4 2 2 2" xfId="16989"/>
    <cellStyle name="Normal 4 2 12 4 2 3" xfId="16990"/>
    <cellStyle name="Normal 4 2 12 4 3" xfId="16991"/>
    <cellStyle name="Normal 4 2 12 4 3 2" xfId="16992"/>
    <cellStyle name="Normal 4 2 12 4 3 2 2" xfId="16993"/>
    <cellStyle name="Normal 4 2 12 4 3 3" xfId="16994"/>
    <cellStyle name="Normal 4 2 12 4 4" xfId="16995"/>
    <cellStyle name="Normal 4 2 12 4 4 2" xfId="16996"/>
    <cellStyle name="Normal 4 2 12 4 4 2 2" xfId="16997"/>
    <cellStyle name="Normal 4 2 12 4 4 3" xfId="16998"/>
    <cellStyle name="Normal 4 2 12 4 5" xfId="16999"/>
    <cellStyle name="Normal 4 2 12 4 5 2" xfId="17000"/>
    <cellStyle name="Normal 4 2 12 4 5 2 2" xfId="17001"/>
    <cellStyle name="Normal 4 2 12 4 5 3" xfId="17002"/>
    <cellStyle name="Normal 4 2 12 4 6" xfId="17003"/>
    <cellStyle name="Normal 4 2 12 4 6 2" xfId="17004"/>
    <cellStyle name="Normal 4 2 12 4 6 2 2" xfId="17005"/>
    <cellStyle name="Normal 4 2 12 4 6 3" xfId="17006"/>
    <cellStyle name="Normal 4 2 12 4 7" xfId="17007"/>
    <cellStyle name="Normal 4 2 12 4 7 2" xfId="17008"/>
    <cellStyle name="Normal 4 2 12 4 7 2 2" xfId="17009"/>
    <cellStyle name="Normal 4 2 12 4 7 3" xfId="17010"/>
    <cellStyle name="Normal 4 2 12 4 8" xfId="17011"/>
    <cellStyle name="Normal 4 2 12 4 8 2" xfId="17012"/>
    <cellStyle name="Normal 4 2 12 4 8 2 2" xfId="17013"/>
    <cellStyle name="Normal 4 2 12 4 8 3" xfId="17014"/>
    <cellStyle name="Normal 4 2 12 4 9" xfId="17015"/>
    <cellStyle name="Normal 4 2 12 4 9 2" xfId="17016"/>
    <cellStyle name="Normal 4 2 12 4 9 2 2" xfId="17017"/>
    <cellStyle name="Normal 4 2 12 4 9 3" xfId="17018"/>
    <cellStyle name="Normal 4 2 12 5" xfId="17019"/>
    <cellStyle name="Normal 4 2 12 5 10" xfId="17020"/>
    <cellStyle name="Normal 4 2 12 5 10 2" xfId="17021"/>
    <cellStyle name="Normal 4 2 12 5 10 2 2" xfId="17022"/>
    <cellStyle name="Normal 4 2 12 5 10 3" xfId="17023"/>
    <cellStyle name="Normal 4 2 12 5 11" xfId="17024"/>
    <cellStyle name="Normal 4 2 12 5 11 2" xfId="17025"/>
    <cellStyle name="Normal 4 2 12 5 11 2 2" xfId="17026"/>
    <cellStyle name="Normal 4 2 12 5 11 3" xfId="17027"/>
    <cellStyle name="Normal 4 2 12 5 12" xfId="17028"/>
    <cellStyle name="Normal 4 2 12 5 12 2" xfId="17029"/>
    <cellStyle name="Normal 4 2 12 5 13" xfId="17030"/>
    <cellStyle name="Normal 4 2 12 5 2" xfId="17031"/>
    <cellStyle name="Normal 4 2 12 5 2 2" xfId="17032"/>
    <cellStyle name="Normal 4 2 12 5 2 2 2" xfId="17033"/>
    <cellStyle name="Normal 4 2 12 5 2 3" xfId="17034"/>
    <cellStyle name="Normal 4 2 12 5 3" xfId="17035"/>
    <cellStyle name="Normal 4 2 12 5 3 2" xfId="17036"/>
    <cellStyle name="Normal 4 2 12 5 3 2 2" xfId="17037"/>
    <cellStyle name="Normal 4 2 12 5 3 3" xfId="17038"/>
    <cellStyle name="Normal 4 2 12 5 4" xfId="17039"/>
    <cellStyle name="Normal 4 2 12 5 4 2" xfId="17040"/>
    <cellStyle name="Normal 4 2 12 5 4 2 2" xfId="17041"/>
    <cellStyle name="Normal 4 2 12 5 4 3" xfId="17042"/>
    <cellStyle name="Normal 4 2 12 5 5" xfId="17043"/>
    <cellStyle name="Normal 4 2 12 5 5 2" xfId="17044"/>
    <cellStyle name="Normal 4 2 12 5 5 2 2" xfId="17045"/>
    <cellStyle name="Normal 4 2 12 5 5 3" xfId="17046"/>
    <cellStyle name="Normal 4 2 12 5 6" xfId="17047"/>
    <cellStyle name="Normal 4 2 12 5 6 2" xfId="17048"/>
    <cellStyle name="Normal 4 2 12 5 6 2 2" xfId="17049"/>
    <cellStyle name="Normal 4 2 12 5 6 3" xfId="17050"/>
    <cellStyle name="Normal 4 2 12 5 7" xfId="17051"/>
    <cellStyle name="Normal 4 2 12 5 7 2" xfId="17052"/>
    <cellStyle name="Normal 4 2 12 5 7 2 2" xfId="17053"/>
    <cellStyle name="Normal 4 2 12 5 7 3" xfId="17054"/>
    <cellStyle name="Normal 4 2 12 5 8" xfId="17055"/>
    <cellStyle name="Normal 4 2 12 5 8 2" xfId="17056"/>
    <cellStyle name="Normal 4 2 12 5 8 2 2" xfId="17057"/>
    <cellStyle name="Normal 4 2 12 5 8 3" xfId="17058"/>
    <cellStyle name="Normal 4 2 12 5 9" xfId="17059"/>
    <cellStyle name="Normal 4 2 12 5 9 2" xfId="17060"/>
    <cellStyle name="Normal 4 2 12 5 9 2 2" xfId="17061"/>
    <cellStyle name="Normal 4 2 12 5 9 3" xfId="17062"/>
    <cellStyle name="Normal 4 2 12 6" xfId="17063"/>
    <cellStyle name="Normal 4 2 12 6 10" xfId="17064"/>
    <cellStyle name="Normal 4 2 12 6 10 2" xfId="17065"/>
    <cellStyle name="Normal 4 2 12 6 10 2 2" xfId="17066"/>
    <cellStyle name="Normal 4 2 12 6 10 3" xfId="17067"/>
    <cellStyle name="Normal 4 2 12 6 11" xfId="17068"/>
    <cellStyle name="Normal 4 2 12 6 11 2" xfId="17069"/>
    <cellStyle name="Normal 4 2 12 6 11 2 2" xfId="17070"/>
    <cellStyle name="Normal 4 2 12 6 11 3" xfId="17071"/>
    <cellStyle name="Normal 4 2 12 6 12" xfId="17072"/>
    <cellStyle name="Normal 4 2 12 6 12 2" xfId="17073"/>
    <cellStyle name="Normal 4 2 12 6 13" xfId="17074"/>
    <cellStyle name="Normal 4 2 12 6 2" xfId="17075"/>
    <cellStyle name="Normal 4 2 12 6 2 2" xfId="17076"/>
    <cellStyle name="Normal 4 2 12 6 2 2 2" xfId="17077"/>
    <cellStyle name="Normal 4 2 12 6 2 3" xfId="17078"/>
    <cellStyle name="Normal 4 2 12 6 3" xfId="17079"/>
    <cellStyle name="Normal 4 2 12 6 3 2" xfId="17080"/>
    <cellStyle name="Normal 4 2 12 6 3 2 2" xfId="17081"/>
    <cellStyle name="Normal 4 2 12 6 3 3" xfId="17082"/>
    <cellStyle name="Normal 4 2 12 6 4" xfId="17083"/>
    <cellStyle name="Normal 4 2 12 6 4 2" xfId="17084"/>
    <cellStyle name="Normal 4 2 12 6 4 2 2" xfId="17085"/>
    <cellStyle name="Normal 4 2 12 6 4 3" xfId="17086"/>
    <cellStyle name="Normal 4 2 12 6 5" xfId="17087"/>
    <cellStyle name="Normal 4 2 12 6 5 2" xfId="17088"/>
    <cellStyle name="Normal 4 2 12 6 5 2 2" xfId="17089"/>
    <cellStyle name="Normal 4 2 12 6 5 3" xfId="17090"/>
    <cellStyle name="Normal 4 2 12 6 6" xfId="17091"/>
    <cellStyle name="Normal 4 2 12 6 6 2" xfId="17092"/>
    <cellStyle name="Normal 4 2 12 6 6 2 2" xfId="17093"/>
    <cellStyle name="Normal 4 2 12 6 6 3" xfId="17094"/>
    <cellStyle name="Normal 4 2 12 6 7" xfId="17095"/>
    <cellStyle name="Normal 4 2 12 6 7 2" xfId="17096"/>
    <cellStyle name="Normal 4 2 12 6 7 2 2" xfId="17097"/>
    <cellStyle name="Normal 4 2 12 6 7 3" xfId="17098"/>
    <cellStyle name="Normal 4 2 12 6 8" xfId="17099"/>
    <cellStyle name="Normal 4 2 12 6 8 2" xfId="17100"/>
    <cellStyle name="Normal 4 2 12 6 8 2 2" xfId="17101"/>
    <cellStyle name="Normal 4 2 12 6 8 3" xfId="17102"/>
    <cellStyle name="Normal 4 2 12 6 9" xfId="17103"/>
    <cellStyle name="Normal 4 2 12 6 9 2" xfId="17104"/>
    <cellStyle name="Normal 4 2 12 6 9 2 2" xfId="17105"/>
    <cellStyle name="Normal 4 2 12 6 9 3" xfId="17106"/>
    <cellStyle name="Normal 4 2 12 7" xfId="17107"/>
    <cellStyle name="Normal 4 2 12 7 10" xfId="17108"/>
    <cellStyle name="Normal 4 2 12 7 10 2" xfId="17109"/>
    <cellStyle name="Normal 4 2 12 7 10 2 2" xfId="17110"/>
    <cellStyle name="Normal 4 2 12 7 10 3" xfId="17111"/>
    <cellStyle name="Normal 4 2 12 7 11" xfId="17112"/>
    <cellStyle name="Normal 4 2 12 7 11 2" xfId="17113"/>
    <cellStyle name="Normal 4 2 12 7 11 2 2" xfId="17114"/>
    <cellStyle name="Normal 4 2 12 7 11 3" xfId="17115"/>
    <cellStyle name="Normal 4 2 12 7 12" xfId="17116"/>
    <cellStyle name="Normal 4 2 12 7 12 2" xfId="17117"/>
    <cellStyle name="Normal 4 2 12 7 13" xfId="17118"/>
    <cellStyle name="Normal 4 2 12 7 2" xfId="17119"/>
    <cellStyle name="Normal 4 2 12 7 2 2" xfId="17120"/>
    <cellStyle name="Normal 4 2 12 7 2 2 2" xfId="17121"/>
    <cellStyle name="Normal 4 2 12 7 2 3" xfId="17122"/>
    <cellStyle name="Normal 4 2 12 7 3" xfId="17123"/>
    <cellStyle name="Normal 4 2 12 7 3 2" xfId="17124"/>
    <cellStyle name="Normal 4 2 12 7 3 2 2" xfId="17125"/>
    <cellStyle name="Normal 4 2 12 7 3 3" xfId="17126"/>
    <cellStyle name="Normal 4 2 12 7 4" xfId="17127"/>
    <cellStyle name="Normal 4 2 12 7 4 2" xfId="17128"/>
    <cellStyle name="Normal 4 2 12 7 4 2 2" xfId="17129"/>
    <cellStyle name="Normal 4 2 12 7 4 3" xfId="17130"/>
    <cellStyle name="Normal 4 2 12 7 5" xfId="17131"/>
    <cellStyle name="Normal 4 2 12 7 5 2" xfId="17132"/>
    <cellStyle name="Normal 4 2 12 7 5 2 2" xfId="17133"/>
    <cellStyle name="Normal 4 2 12 7 5 3" xfId="17134"/>
    <cellStyle name="Normal 4 2 12 7 6" xfId="17135"/>
    <cellStyle name="Normal 4 2 12 7 6 2" xfId="17136"/>
    <cellStyle name="Normal 4 2 12 7 6 2 2" xfId="17137"/>
    <cellStyle name="Normal 4 2 12 7 6 3" xfId="17138"/>
    <cellStyle name="Normal 4 2 12 7 7" xfId="17139"/>
    <cellStyle name="Normal 4 2 12 7 7 2" xfId="17140"/>
    <cellStyle name="Normal 4 2 12 7 7 2 2" xfId="17141"/>
    <cellStyle name="Normal 4 2 12 7 7 3" xfId="17142"/>
    <cellStyle name="Normal 4 2 12 7 8" xfId="17143"/>
    <cellStyle name="Normal 4 2 12 7 8 2" xfId="17144"/>
    <cellStyle name="Normal 4 2 12 7 8 2 2" xfId="17145"/>
    <cellStyle name="Normal 4 2 12 7 8 3" xfId="17146"/>
    <cellStyle name="Normal 4 2 12 7 9" xfId="17147"/>
    <cellStyle name="Normal 4 2 12 7 9 2" xfId="17148"/>
    <cellStyle name="Normal 4 2 12 7 9 2 2" xfId="17149"/>
    <cellStyle name="Normal 4 2 12 7 9 3" xfId="17150"/>
    <cellStyle name="Normal 4 2 12 8" xfId="17151"/>
    <cellStyle name="Normal 4 2 12 8 10" xfId="17152"/>
    <cellStyle name="Normal 4 2 12 8 10 2" xfId="17153"/>
    <cellStyle name="Normal 4 2 12 8 10 2 2" xfId="17154"/>
    <cellStyle name="Normal 4 2 12 8 10 3" xfId="17155"/>
    <cellStyle name="Normal 4 2 12 8 11" xfId="17156"/>
    <cellStyle name="Normal 4 2 12 8 11 2" xfId="17157"/>
    <cellStyle name="Normal 4 2 12 8 11 2 2" xfId="17158"/>
    <cellStyle name="Normal 4 2 12 8 11 3" xfId="17159"/>
    <cellStyle name="Normal 4 2 12 8 12" xfId="17160"/>
    <cellStyle name="Normal 4 2 12 8 12 2" xfId="17161"/>
    <cellStyle name="Normal 4 2 12 8 13" xfId="17162"/>
    <cellStyle name="Normal 4 2 12 8 2" xfId="17163"/>
    <cellStyle name="Normal 4 2 12 8 2 2" xfId="17164"/>
    <cellStyle name="Normal 4 2 12 8 2 2 2" xfId="17165"/>
    <cellStyle name="Normal 4 2 12 8 2 3" xfId="17166"/>
    <cellStyle name="Normal 4 2 12 8 3" xfId="17167"/>
    <cellStyle name="Normal 4 2 12 8 3 2" xfId="17168"/>
    <cellStyle name="Normal 4 2 12 8 3 2 2" xfId="17169"/>
    <cellStyle name="Normal 4 2 12 8 3 3" xfId="17170"/>
    <cellStyle name="Normal 4 2 12 8 4" xfId="17171"/>
    <cellStyle name="Normal 4 2 12 8 4 2" xfId="17172"/>
    <cellStyle name="Normal 4 2 12 8 4 2 2" xfId="17173"/>
    <cellStyle name="Normal 4 2 12 8 4 3" xfId="17174"/>
    <cellStyle name="Normal 4 2 12 8 5" xfId="17175"/>
    <cellStyle name="Normal 4 2 12 8 5 2" xfId="17176"/>
    <cellStyle name="Normal 4 2 12 8 5 2 2" xfId="17177"/>
    <cellStyle name="Normal 4 2 12 8 5 3" xfId="17178"/>
    <cellStyle name="Normal 4 2 12 8 6" xfId="17179"/>
    <cellStyle name="Normal 4 2 12 8 6 2" xfId="17180"/>
    <cellStyle name="Normal 4 2 12 8 6 2 2" xfId="17181"/>
    <cellStyle name="Normal 4 2 12 8 6 3" xfId="17182"/>
    <cellStyle name="Normal 4 2 12 8 7" xfId="17183"/>
    <cellStyle name="Normal 4 2 12 8 7 2" xfId="17184"/>
    <cellStyle name="Normal 4 2 12 8 7 2 2" xfId="17185"/>
    <cellStyle name="Normal 4 2 12 8 7 3" xfId="17186"/>
    <cellStyle name="Normal 4 2 12 8 8" xfId="17187"/>
    <cellStyle name="Normal 4 2 12 8 8 2" xfId="17188"/>
    <cellStyle name="Normal 4 2 12 8 8 2 2" xfId="17189"/>
    <cellStyle name="Normal 4 2 12 8 8 3" xfId="17190"/>
    <cellStyle name="Normal 4 2 12 8 9" xfId="17191"/>
    <cellStyle name="Normal 4 2 12 8 9 2" xfId="17192"/>
    <cellStyle name="Normal 4 2 12 8 9 2 2" xfId="17193"/>
    <cellStyle name="Normal 4 2 12 8 9 3" xfId="17194"/>
    <cellStyle name="Normal 4 2 12 9" xfId="17195"/>
    <cellStyle name="Normal 4 2 12 9 2" xfId="17196"/>
    <cellStyle name="Normal 4 2 12 9 2 2" xfId="17197"/>
    <cellStyle name="Normal 4 2 12 9 3" xfId="17198"/>
    <cellStyle name="Normal 4 2 13" xfId="17199"/>
    <cellStyle name="Normal 4 2 13 10" xfId="17200"/>
    <cellStyle name="Normal 4 2 13 10 2" xfId="17201"/>
    <cellStyle name="Normal 4 2 13 10 2 2" xfId="17202"/>
    <cellStyle name="Normal 4 2 13 10 3" xfId="17203"/>
    <cellStyle name="Normal 4 2 13 11" xfId="17204"/>
    <cellStyle name="Normal 4 2 13 11 2" xfId="17205"/>
    <cellStyle name="Normal 4 2 13 11 2 2" xfId="17206"/>
    <cellStyle name="Normal 4 2 13 11 3" xfId="17207"/>
    <cellStyle name="Normal 4 2 13 12" xfId="17208"/>
    <cellStyle name="Normal 4 2 13 12 2" xfId="17209"/>
    <cellStyle name="Normal 4 2 13 12 2 2" xfId="17210"/>
    <cellStyle name="Normal 4 2 13 12 3" xfId="17211"/>
    <cellStyle name="Normal 4 2 13 13" xfId="17212"/>
    <cellStyle name="Normal 4 2 13 13 2" xfId="17213"/>
    <cellStyle name="Normal 4 2 13 13 2 2" xfId="17214"/>
    <cellStyle name="Normal 4 2 13 13 3" xfId="17215"/>
    <cellStyle name="Normal 4 2 13 14" xfId="17216"/>
    <cellStyle name="Normal 4 2 13 14 2" xfId="17217"/>
    <cellStyle name="Normal 4 2 13 14 2 2" xfId="17218"/>
    <cellStyle name="Normal 4 2 13 14 3" xfId="17219"/>
    <cellStyle name="Normal 4 2 13 15" xfId="17220"/>
    <cellStyle name="Normal 4 2 13 15 2" xfId="17221"/>
    <cellStyle name="Normal 4 2 13 15 2 2" xfId="17222"/>
    <cellStyle name="Normal 4 2 13 15 3" xfId="17223"/>
    <cellStyle name="Normal 4 2 13 16" xfId="17224"/>
    <cellStyle name="Normal 4 2 13 16 2" xfId="17225"/>
    <cellStyle name="Normal 4 2 13 16 2 2" xfId="17226"/>
    <cellStyle name="Normal 4 2 13 16 3" xfId="17227"/>
    <cellStyle name="Normal 4 2 13 17" xfId="17228"/>
    <cellStyle name="Normal 4 2 13 17 2" xfId="17229"/>
    <cellStyle name="Normal 4 2 13 17 2 2" xfId="17230"/>
    <cellStyle name="Normal 4 2 13 17 3" xfId="17231"/>
    <cellStyle name="Normal 4 2 13 18" xfId="17232"/>
    <cellStyle name="Normal 4 2 13 18 2" xfId="17233"/>
    <cellStyle name="Normal 4 2 13 18 2 2" xfId="17234"/>
    <cellStyle name="Normal 4 2 13 18 3" xfId="17235"/>
    <cellStyle name="Normal 4 2 13 19" xfId="17236"/>
    <cellStyle name="Normal 4 2 13 2" xfId="17237"/>
    <cellStyle name="Normal 4 2 13 2 10" xfId="17238"/>
    <cellStyle name="Normal 4 2 13 2 10 2" xfId="17239"/>
    <cellStyle name="Normal 4 2 13 2 10 2 2" xfId="17240"/>
    <cellStyle name="Normal 4 2 13 2 10 3" xfId="17241"/>
    <cellStyle name="Normal 4 2 13 2 11" xfId="17242"/>
    <cellStyle name="Normal 4 2 13 2 11 2" xfId="17243"/>
    <cellStyle name="Normal 4 2 13 2 11 2 2" xfId="17244"/>
    <cellStyle name="Normal 4 2 13 2 11 3" xfId="17245"/>
    <cellStyle name="Normal 4 2 13 2 12" xfId="17246"/>
    <cellStyle name="Normal 4 2 13 2 13" xfId="17247"/>
    <cellStyle name="Normal 4 2 13 2 2" xfId="17248"/>
    <cellStyle name="Normal 4 2 13 2 2 2" xfId="17249"/>
    <cellStyle name="Normal 4 2 13 2 2 2 2" xfId="17250"/>
    <cellStyle name="Normal 4 2 13 2 2 3" xfId="17251"/>
    <cellStyle name="Normal 4 2 13 2 3" xfId="17252"/>
    <cellStyle name="Normal 4 2 13 2 3 2" xfId="17253"/>
    <cellStyle name="Normal 4 2 13 2 3 2 2" xfId="17254"/>
    <cellStyle name="Normal 4 2 13 2 3 3" xfId="17255"/>
    <cellStyle name="Normal 4 2 13 2 4" xfId="17256"/>
    <cellStyle name="Normal 4 2 13 2 4 2" xfId="17257"/>
    <cellStyle name="Normal 4 2 13 2 4 2 2" xfId="17258"/>
    <cellStyle name="Normal 4 2 13 2 4 3" xfId="17259"/>
    <cellStyle name="Normal 4 2 13 2 5" xfId="17260"/>
    <cellStyle name="Normal 4 2 13 2 5 2" xfId="17261"/>
    <cellStyle name="Normal 4 2 13 2 5 2 2" xfId="17262"/>
    <cellStyle name="Normal 4 2 13 2 5 3" xfId="17263"/>
    <cellStyle name="Normal 4 2 13 2 6" xfId="17264"/>
    <cellStyle name="Normal 4 2 13 2 6 2" xfId="17265"/>
    <cellStyle name="Normal 4 2 13 2 6 2 2" xfId="17266"/>
    <cellStyle name="Normal 4 2 13 2 6 3" xfId="17267"/>
    <cellStyle name="Normal 4 2 13 2 7" xfId="17268"/>
    <cellStyle name="Normal 4 2 13 2 7 2" xfId="17269"/>
    <cellStyle name="Normal 4 2 13 2 7 2 2" xfId="17270"/>
    <cellStyle name="Normal 4 2 13 2 7 3" xfId="17271"/>
    <cellStyle name="Normal 4 2 13 2 8" xfId="17272"/>
    <cellStyle name="Normal 4 2 13 2 8 2" xfId="17273"/>
    <cellStyle name="Normal 4 2 13 2 8 2 2" xfId="17274"/>
    <cellStyle name="Normal 4 2 13 2 8 3" xfId="17275"/>
    <cellStyle name="Normal 4 2 13 2 9" xfId="17276"/>
    <cellStyle name="Normal 4 2 13 2 9 2" xfId="17277"/>
    <cellStyle name="Normal 4 2 13 2 9 2 2" xfId="17278"/>
    <cellStyle name="Normal 4 2 13 2 9 3" xfId="17279"/>
    <cellStyle name="Normal 4 2 13 20" xfId="17280"/>
    <cellStyle name="Normal 4 2 13 3" xfId="17281"/>
    <cellStyle name="Normal 4 2 13 3 10" xfId="17282"/>
    <cellStyle name="Normal 4 2 13 3 10 2" xfId="17283"/>
    <cellStyle name="Normal 4 2 13 3 10 2 2" xfId="17284"/>
    <cellStyle name="Normal 4 2 13 3 10 3" xfId="17285"/>
    <cellStyle name="Normal 4 2 13 3 11" xfId="17286"/>
    <cellStyle name="Normal 4 2 13 3 11 2" xfId="17287"/>
    <cellStyle name="Normal 4 2 13 3 11 2 2" xfId="17288"/>
    <cellStyle name="Normal 4 2 13 3 11 3" xfId="17289"/>
    <cellStyle name="Normal 4 2 13 3 12" xfId="17290"/>
    <cellStyle name="Normal 4 2 13 3 12 2" xfId="17291"/>
    <cellStyle name="Normal 4 2 13 3 13" xfId="17292"/>
    <cellStyle name="Normal 4 2 13 3 2" xfId="17293"/>
    <cellStyle name="Normal 4 2 13 3 2 2" xfId="17294"/>
    <cellStyle name="Normal 4 2 13 3 2 2 2" xfId="17295"/>
    <cellStyle name="Normal 4 2 13 3 2 3" xfId="17296"/>
    <cellStyle name="Normal 4 2 13 3 3" xfId="17297"/>
    <cellStyle name="Normal 4 2 13 3 3 2" xfId="17298"/>
    <cellStyle name="Normal 4 2 13 3 3 2 2" xfId="17299"/>
    <cellStyle name="Normal 4 2 13 3 3 3" xfId="17300"/>
    <cellStyle name="Normal 4 2 13 3 4" xfId="17301"/>
    <cellStyle name="Normal 4 2 13 3 4 2" xfId="17302"/>
    <cellStyle name="Normal 4 2 13 3 4 2 2" xfId="17303"/>
    <cellStyle name="Normal 4 2 13 3 4 3" xfId="17304"/>
    <cellStyle name="Normal 4 2 13 3 5" xfId="17305"/>
    <cellStyle name="Normal 4 2 13 3 5 2" xfId="17306"/>
    <cellStyle name="Normal 4 2 13 3 5 2 2" xfId="17307"/>
    <cellStyle name="Normal 4 2 13 3 5 3" xfId="17308"/>
    <cellStyle name="Normal 4 2 13 3 6" xfId="17309"/>
    <cellStyle name="Normal 4 2 13 3 6 2" xfId="17310"/>
    <cellStyle name="Normal 4 2 13 3 6 2 2" xfId="17311"/>
    <cellStyle name="Normal 4 2 13 3 6 3" xfId="17312"/>
    <cellStyle name="Normal 4 2 13 3 7" xfId="17313"/>
    <cellStyle name="Normal 4 2 13 3 7 2" xfId="17314"/>
    <cellStyle name="Normal 4 2 13 3 7 2 2" xfId="17315"/>
    <cellStyle name="Normal 4 2 13 3 7 3" xfId="17316"/>
    <cellStyle name="Normal 4 2 13 3 8" xfId="17317"/>
    <cellStyle name="Normal 4 2 13 3 8 2" xfId="17318"/>
    <cellStyle name="Normal 4 2 13 3 8 2 2" xfId="17319"/>
    <cellStyle name="Normal 4 2 13 3 8 3" xfId="17320"/>
    <cellStyle name="Normal 4 2 13 3 9" xfId="17321"/>
    <cellStyle name="Normal 4 2 13 3 9 2" xfId="17322"/>
    <cellStyle name="Normal 4 2 13 3 9 2 2" xfId="17323"/>
    <cellStyle name="Normal 4 2 13 3 9 3" xfId="17324"/>
    <cellStyle name="Normal 4 2 13 4" xfId="17325"/>
    <cellStyle name="Normal 4 2 13 4 10" xfId="17326"/>
    <cellStyle name="Normal 4 2 13 4 10 2" xfId="17327"/>
    <cellStyle name="Normal 4 2 13 4 10 2 2" xfId="17328"/>
    <cellStyle name="Normal 4 2 13 4 10 3" xfId="17329"/>
    <cellStyle name="Normal 4 2 13 4 11" xfId="17330"/>
    <cellStyle name="Normal 4 2 13 4 11 2" xfId="17331"/>
    <cellStyle name="Normal 4 2 13 4 11 2 2" xfId="17332"/>
    <cellStyle name="Normal 4 2 13 4 11 3" xfId="17333"/>
    <cellStyle name="Normal 4 2 13 4 12" xfId="17334"/>
    <cellStyle name="Normal 4 2 13 4 12 2" xfId="17335"/>
    <cellStyle name="Normal 4 2 13 4 13" xfId="17336"/>
    <cellStyle name="Normal 4 2 13 4 2" xfId="17337"/>
    <cellStyle name="Normal 4 2 13 4 2 2" xfId="17338"/>
    <cellStyle name="Normal 4 2 13 4 2 2 2" xfId="17339"/>
    <cellStyle name="Normal 4 2 13 4 2 3" xfId="17340"/>
    <cellStyle name="Normal 4 2 13 4 3" xfId="17341"/>
    <cellStyle name="Normal 4 2 13 4 3 2" xfId="17342"/>
    <cellStyle name="Normal 4 2 13 4 3 2 2" xfId="17343"/>
    <cellStyle name="Normal 4 2 13 4 3 3" xfId="17344"/>
    <cellStyle name="Normal 4 2 13 4 4" xfId="17345"/>
    <cellStyle name="Normal 4 2 13 4 4 2" xfId="17346"/>
    <cellStyle name="Normal 4 2 13 4 4 2 2" xfId="17347"/>
    <cellStyle name="Normal 4 2 13 4 4 3" xfId="17348"/>
    <cellStyle name="Normal 4 2 13 4 5" xfId="17349"/>
    <cellStyle name="Normal 4 2 13 4 5 2" xfId="17350"/>
    <cellStyle name="Normal 4 2 13 4 5 2 2" xfId="17351"/>
    <cellStyle name="Normal 4 2 13 4 5 3" xfId="17352"/>
    <cellStyle name="Normal 4 2 13 4 6" xfId="17353"/>
    <cellStyle name="Normal 4 2 13 4 6 2" xfId="17354"/>
    <cellStyle name="Normal 4 2 13 4 6 2 2" xfId="17355"/>
    <cellStyle name="Normal 4 2 13 4 6 3" xfId="17356"/>
    <cellStyle name="Normal 4 2 13 4 7" xfId="17357"/>
    <cellStyle name="Normal 4 2 13 4 7 2" xfId="17358"/>
    <cellStyle name="Normal 4 2 13 4 7 2 2" xfId="17359"/>
    <cellStyle name="Normal 4 2 13 4 7 3" xfId="17360"/>
    <cellStyle name="Normal 4 2 13 4 8" xfId="17361"/>
    <cellStyle name="Normal 4 2 13 4 8 2" xfId="17362"/>
    <cellStyle name="Normal 4 2 13 4 8 2 2" xfId="17363"/>
    <cellStyle name="Normal 4 2 13 4 8 3" xfId="17364"/>
    <cellStyle name="Normal 4 2 13 4 9" xfId="17365"/>
    <cellStyle name="Normal 4 2 13 4 9 2" xfId="17366"/>
    <cellStyle name="Normal 4 2 13 4 9 2 2" xfId="17367"/>
    <cellStyle name="Normal 4 2 13 4 9 3" xfId="17368"/>
    <cellStyle name="Normal 4 2 13 5" xfId="17369"/>
    <cellStyle name="Normal 4 2 13 5 10" xfId="17370"/>
    <cellStyle name="Normal 4 2 13 5 10 2" xfId="17371"/>
    <cellStyle name="Normal 4 2 13 5 10 2 2" xfId="17372"/>
    <cellStyle name="Normal 4 2 13 5 10 3" xfId="17373"/>
    <cellStyle name="Normal 4 2 13 5 11" xfId="17374"/>
    <cellStyle name="Normal 4 2 13 5 11 2" xfId="17375"/>
    <cellStyle name="Normal 4 2 13 5 11 2 2" xfId="17376"/>
    <cellStyle name="Normal 4 2 13 5 11 3" xfId="17377"/>
    <cellStyle name="Normal 4 2 13 5 12" xfId="17378"/>
    <cellStyle name="Normal 4 2 13 5 12 2" xfId="17379"/>
    <cellStyle name="Normal 4 2 13 5 13" xfId="17380"/>
    <cellStyle name="Normal 4 2 13 5 2" xfId="17381"/>
    <cellStyle name="Normal 4 2 13 5 2 2" xfId="17382"/>
    <cellStyle name="Normal 4 2 13 5 2 2 2" xfId="17383"/>
    <cellStyle name="Normal 4 2 13 5 2 3" xfId="17384"/>
    <cellStyle name="Normal 4 2 13 5 3" xfId="17385"/>
    <cellStyle name="Normal 4 2 13 5 3 2" xfId="17386"/>
    <cellStyle name="Normal 4 2 13 5 3 2 2" xfId="17387"/>
    <cellStyle name="Normal 4 2 13 5 3 3" xfId="17388"/>
    <cellStyle name="Normal 4 2 13 5 4" xfId="17389"/>
    <cellStyle name="Normal 4 2 13 5 4 2" xfId="17390"/>
    <cellStyle name="Normal 4 2 13 5 4 2 2" xfId="17391"/>
    <cellStyle name="Normal 4 2 13 5 4 3" xfId="17392"/>
    <cellStyle name="Normal 4 2 13 5 5" xfId="17393"/>
    <cellStyle name="Normal 4 2 13 5 5 2" xfId="17394"/>
    <cellStyle name="Normal 4 2 13 5 5 2 2" xfId="17395"/>
    <cellStyle name="Normal 4 2 13 5 5 3" xfId="17396"/>
    <cellStyle name="Normal 4 2 13 5 6" xfId="17397"/>
    <cellStyle name="Normal 4 2 13 5 6 2" xfId="17398"/>
    <cellStyle name="Normal 4 2 13 5 6 2 2" xfId="17399"/>
    <cellStyle name="Normal 4 2 13 5 6 3" xfId="17400"/>
    <cellStyle name="Normal 4 2 13 5 7" xfId="17401"/>
    <cellStyle name="Normal 4 2 13 5 7 2" xfId="17402"/>
    <cellStyle name="Normal 4 2 13 5 7 2 2" xfId="17403"/>
    <cellStyle name="Normal 4 2 13 5 7 3" xfId="17404"/>
    <cellStyle name="Normal 4 2 13 5 8" xfId="17405"/>
    <cellStyle name="Normal 4 2 13 5 8 2" xfId="17406"/>
    <cellStyle name="Normal 4 2 13 5 8 2 2" xfId="17407"/>
    <cellStyle name="Normal 4 2 13 5 8 3" xfId="17408"/>
    <cellStyle name="Normal 4 2 13 5 9" xfId="17409"/>
    <cellStyle name="Normal 4 2 13 5 9 2" xfId="17410"/>
    <cellStyle name="Normal 4 2 13 5 9 2 2" xfId="17411"/>
    <cellStyle name="Normal 4 2 13 5 9 3" xfId="17412"/>
    <cellStyle name="Normal 4 2 13 6" xfId="17413"/>
    <cellStyle name="Normal 4 2 13 6 10" xfId="17414"/>
    <cellStyle name="Normal 4 2 13 6 10 2" xfId="17415"/>
    <cellStyle name="Normal 4 2 13 6 10 2 2" xfId="17416"/>
    <cellStyle name="Normal 4 2 13 6 10 3" xfId="17417"/>
    <cellStyle name="Normal 4 2 13 6 11" xfId="17418"/>
    <cellStyle name="Normal 4 2 13 6 11 2" xfId="17419"/>
    <cellStyle name="Normal 4 2 13 6 11 2 2" xfId="17420"/>
    <cellStyle name="Normal 4 2 13 6 11 3" xfId="17421"/>
    <cellStyle name="Normal 4 2 13 6 12" xfId="17422"/>
    <cellStyle name="Normal 4 2 13 6 12 2" xfId="17423"/>
    <cellStyle name="Normal 4 2 13 6 13" xfId="17424"/>
    <cellStyle name="Normal 4 2 13 6 2" xfId="17425"/>
    <cellStyle name="Normal 4 2 13 6 2 2" xfId="17426"/>
    <cellStyle name="Normal 4 2 13 6 2 2 2" xfId="17427"/>
    <cellStyle name="Normal 4 2 13 6 2 3" xfId="17428"/>
    <cellStyle name="Normal 4 2 13 6 3" xfId="17429"/>
    <cellStyle name="Normal 4 2 13 6 3 2" xfId="17430"/>
    <cellStyle name="Normal 4 2 13 6 3 2 2" xfId="17431"/>
    <cellStyle name="Normal 4 2 13 6 3 3" xfId="17432"/>
    <cellStyle name="Normal 4 2 13 6 4" xfId="17433"/>
    <cellStyle name="Normal 4 2 13 6 4 2" xfId="17434"/>
    <cellStyle name="Normal 4 2 13 6 4 2 2" xfId="17435"/>
    <cellStyle name="Normal 4 2 13 6 4 3" xfId="17436"/>
    <cellStyle name="Normal 4 2 13 6 5" xfId="17437"/>
    <cellStyle name="Normal 4 2 13 6 5 2" xfId="17438"/>
    <cellStyle name="Normal 4 2 13 6 5 2 2" xfId="17439"/>
    <cellStyle name="Normal 4 2 13 6 5 3" xfId="17440"/>
    <cellStyle name="Normal 4 2 13 6 6" xfId="17441"/>
    <cellStyle name="Normal 4 2 13 6 6 2" xfId="17442"/>
    <cellStyle name="Normal 4 2 13 6 6 2 2" xfId="17443"/>
    <cellStyle name="Normal 4 2 13 6 6 3" xfId="17444"/>
    <cellStyle name="Normal 4 2 13 6 7" xfId="17445"/>
    <cellStyle name="Normal 4 2 13 6 7 2" xfId="17446"/>
    <cellStyle name="Normal 4 2 13 6 7 2 2" xfId="17447"/>
    <cellStyle name="Normal 4 2 13 6 7 3" xfId="17448"/>
    <cellStyle name="Normal 4 2 13 6 8" xfId="17449"/>
    <cellStyle name="Normal 4 2 13 6 8 2" xfId="17450"/>
    <cellStyle name="Normal 4 2 13 6 8 2 2" xfId="17451"/>
    <cellStyle name="Normal 4 2 13 6 8 3" xfId="17452"/>
    <cellStyle name="Normal 4 2 13 6 9" xfId="17453"/>
    <cellStyle name="Normal 4 2 13 6 9 2" xfId="17454"/>
    <cellStyle name="Normal 4 2 13 6 9 2 2" xfId="17455"/>
    <cellStyle name="Normal 4 2 13 6 9 3" xfId="17456"/>
    <cellStyle name="Normal 4 2 13 7" xfId="17457"/>
    <cellStyle name="Normal 4 2 13 7 10" xfId="17458"/>
    <cellStyle name="Normal 4 2 13 7 10 2" xfId="17459"/>
    <cellStyle name="Normal 4 2 13 7 10 2 2" xfId="17460"/>
    <cellStyle name="Normal 4 2 13 7 10 3" xfId="17461"/>
    <cellStyle name="Normal 4 2 13 7 11" xfId="17462"/>
    <cellStyle name="Normal 4 2 13 7 11 2" xfId="17463"/>
    <cellStyle name="Normal 4 2 13 7 11 2 2" xfId="17464"/>
    <cellStyle name="Normal 4 2 13 7 11 3" xfId="17465"/>
    <cellStyle name="Normal 4 2 13 7 12" xfId="17466"/>
    <cellStyle name="Normal 4 2 13 7 12 2" xfId="17467"/>
    <cellStyle name="Normal 4 2 13 7 13" xfId="17468"/>
    <cellStyle name="Normal 4 2 13 7 2" xfId="17469"/>
    <cellStyle name="Normal 4 2 13 7 2 2" xfId="17470"/>
    <cellStyle name="Normal 4 2 13 7 2 2 2" xfId="17471"/>
    <cellStyle name="Normal 4 2 13 7 2 3" xfId="17472"/>
    <cellStyle name="Normal 4 2 13 7 3" xfId="17473"/>
    <cellStyle name="Normal 4 2 13 7 3 2" xfId="17474"/>
    <cellStyle name="Normal 4 2 13 7 3 2 2" xfId="17475"/>
    <cellStyle name="Normal 4 2 13 7 3 3" xfId="17476"/>
    <cellStyle name="Normal 4 2 13 7 4" xfId="17477"/>
    <cellStyle name="Normal 4 2 13 7 4 2" xfId="17478"/>
    <cellStyle name="Normal 4 2 13 7 4 2 2" xfId="17479"/>
    <cellStyle name="Normal 4 2 13 7 4 3" xfId="17480"/>
    <cellStyle name="Normal 4 2 13 7 5" xfId="17481"/>
    <cellStyle name="Normal 4 2 13 7 5 2" xfId="17482"/>
    <cellStyle name="Normal 4 2 13 7 5 2 2" xfId="17483"/>
    <cellStyle name="Normal 4 2 13 7 5 3" xfId="17484"/>
    <cellStyle name="Normal 4 2 13 7 6" xfId="17485"/>
    <cellStyle name="Normal 4 2 13 7 6 2" xfId="17486"/>
    <cellStyle name="Normal 4 2 13 7 6 2 2" xfId="17487"/>
    <cellStyle name="Normal 4 2 13 7 6 3" xfId="17488"/>
    <cellStyle name="Normal 4 2 13 7 7" xfId="17489"/>
    <cellStyle name="Normal 4 2 13 7 7 2" xfId="17490"/>
    <cellStyle name="Normal 4 2 13 7 7 2 2" xfId="17491"/>
    <cellStyle name="Normal 4 2 13 7 7 3" xfId="17492"/>
    <cellStyle name="Normal 4 2 13 7 8" xfId="17493"/>
    <cellStyle name="Normal 4 2 13 7 8 2" xfId="17494"/>
    <cellStyle name="Normal 4 2 13 7 8 2 2" xfId="17495"/>
    <cellStyle name="Normal 4 2 13 7 8 3" xfId="17496"/>
    <cellStyle name="Normal 4 2 13 7 9" xfId="17497"/>
    <cellStyle name="Normal 4 2 13 7 9 2" xfId="17498"/>
    <cellStyle name="Normal 4 2 13 7 9 2 2" xfId="17499"/>
    <cellStyle name="Normal 4 2 13 7 9 3" xfId="17500"/>
    <cellStyle name="Normal 4 2 13 8" xfId="17501"/>
    <cellStyle name="Normal 4 2 13 8 10" xfId="17502"/>
    <cellStyle name="Normal 4 2 13 8 10 2" xfId="17503"/>
    <cellStyle name="Normal 4 2 13 8 10 2 2" xfId="17504"/>
    <cellStyle name="Normal 4 2 13 8 10 3" xfId="17505"/>
    <cellStyle name="Normal 4 2 13 8 11" xfId="17506"/>
    <cellStyle name="Normal 4 2 13 8 11 2" xfId="17507"/>
    <cellStyle name="Normal 4 2 13 8 11 2 2" xfId="17508"/>
    <cellStyle name="Normal 4 2 13 8 11 3" xfId="17509"/>
    <cellStyle name="Normal 4 2 13 8 12" xfId="17510"/>
    <cellStyle name="Normal 4 2 13 8 12 2" xfId="17511"/>
    <cellStyle name="Normal 4 2 13 8 13" xfId="17512"/>
    <cellStyle name="Normal 4 2 13 8 2" xfId="17513"/>
    <cellStyle name="Normal 4 2 13 8 2 2" xfId="17514"/>
    <cellStyle name="Normal 4 2 13 8 2 2 2" xfId="17515"/>
    <cellStyle name="Normal 4 2 13 8 2 3" xfId="17516"/>
    <cellStyle name="Normal 4 2 13 8 3" xfId="17517"/>
    <cellStyle name="Normal 4 2 13 8 3 2" xfId="17518"/>
    <cellStyle name="Normal 4 2 13 8 3 2 2" xfId="17519"/>
    <cellStyle name="Normal 4 2 13 8 3 3" xfId="17520"/>
    <cellStyle name="Normal 4 2 13 8 4" xfId="17521"/>
    <cellStyle name="Normal 4 2 13 8 4 2" xfId="17522"/>
    <cellStyle name="Normal 4 2 13 8 4 2 2" xfId="17523"/>
    <cellStyle name="Normal 4 2 13 8 4 3" xfId="17524"/>
    <cellStyle name="Normal 4 2 13 8 5" xfId="17525"/>
    <cellStyle name="Normal 4 2 13 8 5 2" xfId="17526"/>
    <cellStyle name="Normal 4 2 13 8 5 2 2" xfId="17527"/>
    <cellStyle name="Normal 4 2 13 8 5 3" xfId="17528"/>
    <cellStyle name="Normal 4 2 13 8 6" xfId="17529"/>
    <cellStyle name="Normal 4 2 13 8 6 2" xfId="17530"/>
    <cellStyle name="Normal 4 2 13 8 6 2 2" xfId="17531"/>
    <cellStyle name="Normal 4 2 13 8 6 3" xfId="17532"/>
    <cellStyle name="Normal 4 2 13 8 7" xfId="17533"/>
    <cellStyle name="Normal 4 2 13 8 7 2" xfId="17534"/>
    <cellStyle name="Normal 4 2 13 8 7 2 2" xfId="17535"/>
    <cellStyle name="Normal 4 2 13 8 7 3" xfId="17536"/>
    <cellStyle name="Normal 4 2 13 8 8" xfId="17537"/>
    <cellStyle name="Normal 4 2 13 8 8 2" xfId="17538"/>
    <cellStyle name="Normal 4 2 13 8 8 2 2" xfId="17539"/>
    <cellStyle name="Normal 4 2 13 8 8 3" xfId="17540"/>
    <cellStyle name="Normal 4 2 13 8 9" xfId="17541"/>
    <cellStyle name="Normal 4 2 13 8 9 2" xfId="17542"/>
    <cellStyle name="Normal 4 2 13 8 9 2 2" xfId="17543"/>
    <cellStyle name="Normal 4 2 13 8 9 3" xfId="17544"/>
    <cellStyle name="Normal 4 2 13 9" xfId="17545"/>
    <cellStyle name="Normal 4 2 13 9 2" xfId="17546"/>
    <cellStyle name="Normal 4 2 13 9 2 2" xfId="17547"/>
    <cellStyle name="Normal 4 2 13 9 3" xfId="17548"/>
    <cellStyle name="Normal 4 2 14" xfId="17549"/>
    <cellStyle name="Normal 4 2 14 10" xfId="17550"/>
    <cellStyle name="Normal 4 2 14 10 2" xfId="17551"/>
    <cellStyle name="Normal 4 2 14 10 2 2" xfId="17552"/>
    <cellStyle name="Normal 4 2 14 10 3" xfId="17553"/>
    <cellStyle name="Normal 4 2 14 11" xfId="17554"/>
    <cellStyle name="Normal 4 2 14 11 2" xfId="17555"/>
    <cellStyle name="Normal 4 2 14 11 2 2" xfId="17556"/>
    <cellStyle name="Normal 4 2 14 11 3" xfId="17557"/>
    <cellStyle name="Normal 4 2 14 12" xfId="17558"/>
    <cellStyle name="Normal 4 2 14 12 2" xfId="17559"/>
    <cellStyle name="Normal 4 2 14 12 2 2" xfId="17560"/>
    <cellStyle name="Normal 4 2 14 12 3" xfId="17561"/>
    <cellStyle name="Normal 4 2 14 13" xfId="17562"/>
    <cellStyle name="Normal 4 2 14 13 2" xfId="17563"/>
    <cellStyle name="Normal 4 2 14 13 2 2" xfId="17564"/>
    <cellStyle name="Normal 4 2 14 13 3" xfId="17565"/>
    <cellStyle name="Normal 4 2 14 14" xfId="17566"/>
    <cellStyle name="Normal 4 2 14 14 2" xfId="17567"/>
    <cellStyle name="Normal 4 2 14 14 2 2" xfId="17568"/>
    <cellStyle name="Normal 4 2 14 14 3" xfId="17569"/>
    <cellStyle name="Normal 4 2 14 15" xfId="17570"/>
    <cellStyle name="Normal 4 2 14 15 2" xfId="17571"/>
    <cellStyle name="Normal 4 2 14 15 2 2" xfId="17572"/>
    <cellStyle name="Normal 4 2 14 15 3" xfId="17573"/>
    <cellStyle name="Normal 4 2 14 16" xfId="17574"/>
    <cellStyle name="Normal 4 2 14 16 2" xfId="17575"/>
    <cellStyle name="Normal 4 2 14 16 2 2" xfId="17576"/>
    <cellStyle name="Normal 4 2 14 16 3" xfId="17577"/>
    <cellStyle name="Normal 4 2 14 17" xfId="17578"/>
    <cellStyle name="Normal 4 2 14 17 2" xfId="17579"/>
    <cellStyle name="Normal 4 2 14 17 2 2" xfId="17580"/>
    <cellStyle name="Normal 4 2 14 17 3" xfId="17581"/>
    <cellStyle name="Normal 4 2 14 18" xfId="17582"/>
    <cellStyle name="Normal 4 2 14 18 2" xfId="17583"/>
    <cellStyle name="Normal 4 2 14 18 2 2" xfId="17584"/>
    <cellStyle name="Normal 4 2 14 18 3" xfId="17585"/>
    <cellStyle name="Normal 4 2 14 19" xfId="17586"/>
    <cellStyle name="Normal 4 2 14 2" xfId="17587"/>
    <cellStyle name="Normal 4 2 14 2 10" xfId="17588"/>
    <cellStyle name="Normal 4 2 14 2 10 2" xfId="17589"/>
    <cellStyle name="Normal 4 2 14 2 10 2 2" xfId="17590"/>
    <cellStyle name="Normal 4 2 14 2 10 3" xfId="17591"/>
    <cellStyle name="Normal 4 2 14 2 11" xfId="17592"/>
    <cellStyle name="Normal 4 2 14 2 11 2" xfId="17593"/>
    <cellStyle name="Normal 4 2 14 2 11 2 2" xfId="17594"/>
    <cellStyle name="Normal 4 2 14 2 11 3" xfId="17595"/>
    <cellStyle name="Normal 4 2 14 2 12" xfId="17596"/>
    <cellStyle name="Normal 4 2 14 2 13" xfId="17597"/>
    <cellStyle name="Normal 4 2 14 2 2" xfId="17598"/>
    <cellStyle name="Normal 4 2 14 2 2 2" xfId="17599"/>
    <cellStyle name="Normal 4 2 14 2 2 2 2" xfId="17600"/>
    <cellStyle name="Normal 4 2 14 2 2 3" xfId="17601"/>
    <cellStyle name="Normal 4 2 14 2 3" xfId="17602"/>
    <cellStyle name="Normal 4 2 14 2 3 2" xfId="17603"/>
    <cellStyle name="Normal 4 2 14 2 3 2 2" xfId="17604"/>
    <cellStyle name="Normal 4 2 14 2 3 3" xfId="17605"/>
    <cellStyle name="Normal 4 2 14 2 4" xfId="17606"/>
    <cellStyle name="Normal 4 2 14 2 4 2" xfId="17607"/>
    <cellStyle name="Normal 4 2 14 2 4 2 2" xfId="17608"/>
    <cellStyle name="Normal 4 2 14 2 4 3" xfId="17609"/>
    <cellStyle name="Normal 4 2 14 2 5" xfId="17610"/>
    <cellStyle name="Normal 4 2 14 2 5 2" xfId="17611"/>
    <cellStyle name="Normal 4 2 14 2 5 2 2" xfId="17612"/>
    <cellStyle name="Normal 4 2 14 2 5 3" xfId="17613"/>
    <cellStyle name="Normal 4 2 14 2 6" xfId="17614"/>
    <cellStyle name="Normal 4 2 14 2 6 2" xfId="17615"/>
    <cellStyle name="Normal 4 2 14 2 6 2 2" xfId="17616"/>
    <cellStyle name="Normal 4 2 14 2 6 3" xfId="17617"/>
    <cellStyle name="Normal 4 2 14 2 7" xfId="17618"/>
    <cellStyle name="Normal 4 2 14 2 7 2" xfId="17619"/>
    <cellStyle name="Normal 4 2 14 2 7 2 2" xfId="17620"/>
    <cellStyle name="Normal 4 2 14 2 7 3" xfId="17621"/>
    <cellStyle name="Normal 4 2 14 2 8" xfId="17622"/>
    <cellStyle name="Normal 4 2 14 2 8 2" xfId="17623"/>
    <cellStyle name="Normal 4 2 14 2 8 2 2" xfId="17624"/>
    <cellStyle name="Normal 4 2 14 2 8 3" xfId="17625"/>
    <cellStyle name="Normal 4 2 14 2 9" xfId="17626"/>
    <cellStyle name="Normal 4 2 14 2 9 2" xfId="17627"/>
    <cellStyle name="Normal 4 2 14 2 9 2 2" xfId="17628"/>
    <cellStyle name="Normal 4 2 14 2 9 3" xfId="17629"/>
    <cellStyle name="Normal 4 2 14 20" xfId="17630"/>
    <cellStyle name="Normal 4 2 14 3" xfId="17631"/>
    <cellStyle name="Normal 4 2 14 3 10" xfId="17632"/>
    <cellStyle name="Normal 4 2 14 3 10 2" xfId="17633"/>
    <cellStyle name="Normal 4 2 14 3 10 2 2" xfId="17634"/>
    <cellStyle name="Normal 4 2 14 3 10 3" xfId="17635"/>
    <cellStyle name="Normal 4 2 14 3 11" xfId="17636"/>
    <cellStyle name="Normal 4 2 14 3 11 2" xfId="17637"/>
    <cellStyle name="Normal 4 2 14 3 11 2 2" xfId="17638"/>
    <cellStyle name="Normal 4 2 14 3 11 3" xfId="17639"/>
    <cellStyle name="Normal 4 2 14 3 12" xfId="17640"/>
    <cellStyle name="Normal 4 2 14 3 12 2" xfId="17641"/>
    <cellStyle name="Normal 4 2 14 3 13" xfId="17642"/>
    <cellStyle name="Normal 4 2 14 3 2" xfId="17643"/>
    <cellStyle name="Normal 4 2 14 3 2 2" xfId="17644"/>
    <cellStyle name="Normal 4 2 14 3 2 2 2" xfId="17645"/>
    <cellStyle name="Normal 4 2 14 3 2 3" xfId="17646"/>
    <cellStyle name="Normal 4 2 14 3 3" xfId="17647"/>
    <cellStyle name="Normal 4 2 14 3 3 2" xfId="17648"/>
    <cellStyle name="Normal 4 2 14 3 3 2 2" xfId="17649"/>
    <cellStyle name="Normal 4 2 14 3 3 3" xfId="17650"/>
    <cellStyle name="Normal 4 2 14 3 4" xfId="17651"/>
    <cellStyle name="Normal 4 2 14 3 4 2" xfId="17652"/>
    <cellStyle name="Normal 4 2 14 3 4 2 2" xfId="17653"/>
    <cellStyle name="Normal 4 2 14 3 4 3" xfId="17654"/>
    <cellStyle name="Normal 4 2 14 3 5" xfId="17655"/>
    <cellStyle name="Normal 4 2 14 3 5 2" xfId="17656"/>
    <cellStyle name="Normal 4 2 14 3 5 2 2" xfId="17657"/>
    <cellStyle name="Normal 4 2 14 3 5 3" xfId="17658"/>
    <cellStyle name="Normal 4 2 14 3 6" xfId="17659"/>
    <cellStyle name="Normal 4 2 14 3 6 2" xfId="17660"/>
    <cellStyle name="Normal 4 2 14 3 6 2 2" xfId="17661"/>
    <cellStyle name="Normal 4 2 14 3 6 3" xfId="17662"/>
    <cellStyle name="Normal 4 2 14 3 7" xfId="17663"/>
    <cellStyle name="Normal 4 2 14 3 7 2" xfId="17664"/>
    <cellStyle name="Normal 4 2 14 3 7 2 2" xfId="17665"/>
    <cellStyle name="Normal 4 2 14 3 7 3" xfId="17666"/>
    <cellStyle name="Normal 4 2 14 3 8" xfId="17667"/>
    <cellStyle name="Normal 4 2 14 3 8 2" xfId="17668"/>
    <cellStyle name="Normal 4 2 14 3 8 2 2" xfId="17669"/>
    <cellStyle name="Normal 4 2 14 3 8 3" xfId="17670"/>
    <cellStyle name="Normal 4 2 14 3 9" xfId="17671"/>
    <cellStyle name="Normal 4 2 14 3 9 2" xfId="17672"/>
    <cellStyle name="Normal 4 2 14 3 9 2 2" xfId="17673"/>
    <cellStyle name="Normal 4 2 14 3 9 3" xfId="17674"/>
    <cellStyle name="Normal 4 2 14 4" xfId="17675"/>
    <cellStyle name="Normal 4 2 14 4 10" xfId="17676"/>
    <cellStyle name="Normal 4 2 14 4 10 2" xfId="17677"/>
    <cellStyle name="Normal 4 2 14 4 10 2 2" xfId="17678"/>
    <cellStyle name="Normal 4 2 14 4 10 3" xfId="17679"/>
    <cellStyle name="Normal 4 2 14 4 11" xfId="17680"/>
    <cellStyle name="Normal 4 2 14 4 11 2" xfId="17681"/>
    <cellStyle name="Normal 4 2 14 4 11 2 2" xfId="17682"/>
    <cellStyle name="Normal 4 2 14 4 11 3" xfId="17683"/>
    <cellStyle name="Normal 4 2 14 4 12" xfId="17684"/>
    <cellStyle name="Normal 4 2 14 4 12 2" xfId="17685"/>
    <cellStyle name="Normal 4 2 14 4 13" xfId="17686"/>
    <cellStyle name="Normal 4 2 14 4 2" xfId="17687"/>
    <cellStyle name="Normal 4 2 14 4 2 2" xfId="17688"/>
    <cellStyle name="Normal 4 2 14 4 2 2 2" xfId="17689"/>
    <cellStyle name="Normal 4 2 14 4 2 3" xfId="17690"/>
    <cellStyle name="Normal 4 2 14 4 3" xfId="17691"/>
    <cellStyle name="Normal 4 2 14 4 3 2" xfId="17692"/>
    <cellStyle name="Normal 4 2 14 4 3 2 2" xfId="17693"/>
    <cellStyle name="Normal 4 2 14 4 3 3" xfId="17694"/>
    <cellStyle name="Normal 4 2 14 4 4" xfId="17695"/>
    <cellStyle name="Normal 4 2 14 4 4 2" xfId="17696"/>
    <cellStyle name="Normal 4 2 14 4 4 2 2" xfId="17697"/>
    <cellStyle name="Normal 4 2 14 4 4 3" xfId="17698"/>
    <cellStyle name="Normal 4 2 14 4 5" xfId="17699"/>
    <cellStyle name="Normal 4 2 14 4 5 2" xfId="17700"/>
    <cellStyle name="Normal 4 2 14 4 5 2 2" xfId="17701"/>
    <cellStyle name="Normal 4 2 14 4 5 3" xfId="17702"/>
    <cellStyle name="Normal 4 2 14 4 6" xfId="17703"/>
    <cellStyle name="Normal 4 2 14 4 6 2" xfId="17704"/>
    <cellStyle name="Normal 4 2 14 4 6 2 2" xfId="17705"/>
    <cellStyle name="Normal 4 2 14 4 6 3" xfId="17706"/>
    <cellStyle name="Normal 4 2 14 4 7" xfId="17707"/>
    <cellStyle name="Normal 4 2 14 4 7 2" xfId="17708"/>
    <cellStyle name="Normal 4 2 14 4 7 2 2" xfId="17709"/>
    <cellStyle name="Normal 4 2 14 4 7 3" xfId="17710"/>
    <cellStyle name="Normal 4 2 14 4 8" xfId="17711"/>
    <cellStyle name="Normal 4 2 14 4 8 2" xfId="17712"/>
    <cellStyle name="Normal 4 2 14 4 8 2 2" xfId="17713"/>
    <cellStyle name="Normal 4 2 14 4 8 3" xfId="17714"/>
    <cellStyle name="Normal 4 2 14 4 9" xfId="17715"/>
    <cellStyle name="Normal 4 2 14 4 9 2" xfId="17716"/>
    <cellStyle name="Normal 4 2 14 4 9 2 2" xfId="17717"/>
    <cellStyle name="Normal 4 2 14 4 9 3" xfId="17718"/>
    <cellStyle name="Normal 4 2 14 5" xfId="17719"/>
    <cellStyle name="Normal 4 2 14 5 10" xfId="17720"/>
    <cellStyle name="Normal 4 2 14 5 10 2" xfId="17721"/>
    <cellStyle name="Normal 4 2 14 5 10 2 2" xfId="17722"/>
    <cellStyle name="Normal 4 2 14 5 10 3" xfId="17723"/>
    <cellStyle name="Normal 4 2 14 5 11" xfId="17724"/>
    <cellStyle name="Normal 4 2 14 5 11 2" xfId="17725"/>
    <cellStyle name="Normal 4 2 14 5 11 2 2" xfId="17726"/>
    <cellStyle name="Normal 4 2 14 5 11 3" xfId="17727"/>
    <cellStyle name="Normal 4 2 14 5 12" xfId="17728"/>
    <cellStyle name="Normal 4 2 14 5 12 2" xfId="17729"/>
    <cellStyle name="Normal 4 2 14 5 13" xfId="17730"/>
    <cellStyle name="Normal 4 2 14 5 2" xfId="17731"/>
    <cellStyle name="Normal 4 2 14 5 2 2" xfId="17732"/>
    <cellStyle name="Normal 4 2 14 5 2 2 2" xfId="17733"/>
    <cellStyle name="Normal 4 2 14 5 2 3" xfId="17734"/>
    <cellStyle name="Normal 4 2 14 5 3" xfId="17735"/>
    <cellStyle name="Normal 4 2 14 5 3 2" xfId="17736"/>
    <cellStyle name="Normal 4 2 14 5 3 2 2" xfId="17737"/>
    <cellStyle name="Normal 4 2 14 5 3 3" xfId="17738"/>
    <cellStyle name="Normal 4 2 14 5 4" xfId="17739"/>
    <cellStyle name="Normal 4 2 14 5 4 2" xfId="17740"/>
    <cellStyle name="Normal 4 2 14 5 4 2 2" xfId="17741"/>
    <cellStyle name="Normal 4 2 14 5 4 3" xfId="17742"/>
    <cellStyle name="Normal 4 2 14 5 5" xfId="17743"/>
    <cellStyle name="Normal 4 2 14 5 5 2" xfId="17744"/>
    <cellStyle name="Normal 4 2 14 5 5 2 2" xfId="17745"/>
    <cellStyle name="Normal 4 2 14 5 5 3" xfId="17746"/>
    <cellStyle name="Normal 4 2 14 5 6" xfId="17747"/>
    <cellStyle name="Normal 4 2 14 5 6 2" xfId="17748"/>
    <cellStyle name="Normal 4 2 14 5 6 2 2" xfId="17749"/>
    <cellStyle name="Normal 4 2 14 5 6 3" xfId="17750"/>
    <cellStyle name="Normal 4 2 14 5 7" xfId="17751"/>
    <cellStyle name="Normal 4 2 14 5 7 2" xfId="17752"/>
    <cellStyle name="Normal 4 2 14 5 7 2 2" xfId="17753"/>
    <cellStyle name="Normal 4 2 14 5 7 3" xfId="17754"/>
    <cellStyle name="Normal 4 2 14 5 8" xfId="17755"/>
    <cellStyle name="Normal 4 2 14 5 8 2" xfId="17756"/>
    <cellStyle name="Normal 4 2 14 5 8 2 2" xfId="17757"/>
    <cellStyle name="Normal 4 2 14 5 8 3" xfId="17758"/>
    <cellStyle name="Normal 4 2 14 5 9" xfId="17759"/>
    <cellStyle name="Normal 4 2 14 5 9 2" xfId="17760"/>
    <cellStyle name="Normal 4 2 14 5 9 2 2" xfId="17761"/>
    <cellStyle name="Normal 4 2 14 5 9 3" xfId="17762"/>
    <cellStyle name="Normal 4 2 14 6" xfId="17763"/>
    <cellStyle name="Normal 4 2 14 6 10" xfId="17764"/>
    <cellStyle name="Normal 4 2 14 6 10 2" xfId="17765"/>
    <cellStyle name="Normal 4 2 14 6 10 2 2" xfId="17766"/>
    <cellStyle name="Normal 4 2 14 6 10 3" xfId="17767"/>
    <cellStyle name="Normal 4 2 14 6 11" xfId="17768"/>
    <cellStyle name="Normal 4 2 14 6 11 2" xfId="17769"/>
    <cellStyle name="Normal 4 2 14 6 11 2 2" xfId="17770"/>
    <cellStyle name="Normal 4 2 14 6 11 3" xfId="17771"/>
    <cellStyle name="Normal 4 2 14 6 12" xfId="17772"/>
    <cellStyle name="Normal 4 2 14 6 12 2" xfId="17773"/>
    <cellStyle name="Normal 4 2 14 6 13" xfId="17774"/>
    <cellStyle name="Normal 4 2 14 6 2" xfId="17775"/>
    <cellStyle name="Normal 4 2 14 6 2 2" xfId="17776"/>
    <cellStyle name="Normal 4 2 14 6 2 2 2" xfId="17777"/>
    <cellStyle name="Normal 4 2 14 6 2 3" xfId="17778"/>
    <cellStyle name="Normal 4 2 14 6 3" xfId="17779"/>
    <cellStyle name="Normal 4 2 14 6 3 2" xfId="17780"/>
    <cellStyle name="Normal 4 2 14 6 3 2 2" xfId="17781"/>
    <cellStyle name="Normal 4 2 14 6 3 3" xfId="17782"/>
    <cellStyle name="Normal 4 2 14 6 4" xfId="17783"/>
    <cellStyle name="Normal 4 2 14 6 4 2" xfId="17784"/>
    <cellStyle name="Normal 4 2 14 6 4 2 2" xfId="17785"/>
    <cellStyle name="Normal 4 2 14 6 4 3" xfId="17786"/>
    <cellStyle name="Normal 4 2 14 6 5" xfId="17787"/>
    <cellStyle name="Normal 4 2 14 6 5 2" xfId="17788"/>
    <cellStyle name="Normal 4 2 14 6 5 2 2" xfId="17789"/>
    <cellStyle name="Normal 4 2 14 6 5 3" xfId="17790"/>
    <cellStyle name="Normal 4 2 14 6 6" xfId="17791"/>
    <cellStyle name="Normal 4 2 14 6 6 2" xfId="17792"/>
    <cellStyle name="Normal 4 2 14 6 6 2 2" xfId="17793"/>
    <cellStyle name="Normal 4 2 14 6 6 3" xfId="17794"/>
    <cellStyle name="Normal 4 2 14 6 7" xfId="17795"/>
    <cellStyle name="Normal 4 2 14 6 7 2" xfId="17796"/>
    <cellStyle name="Normal 4 2 14 6 7 2 2" xfId="17797"/>
    <cellStyle name="Normal 4 2 14 6 7 3" xfId="17798"/>
    <cellStyle name="Normal 4 2 14 6 8" xfId="17799"/>
    <cellStyle name="Normal 4 2 14 6 8 2" xfId="17800"/>
    <cellStyle name="Normal 4 2 14 6 8 2 2" xfId="17801"/>
    <cellStyle name="Normal 4 2 14 6 8 3" xfId="17802"/>
    <cellStyle name="Normal 4 2 14 6 9" xfId="17803"/>
    <cellStyle name="Normal 4 2 14 6 9 2" xfId="17804"/>
    <cellStyle name="Normal 4 2 14 6 9 2 2" xfId="17805"/>
    <cellStyle name="Normal 4 2 14 6 9 3" xfId="17806"/>
    <cellStyle name="Normal 4 2 14 7" xfId="17807"/>
    <cellStyle name="Normal 4 2 14 7 10" xfId="17808"/>
    <cellStyle name="Normal 4 2 14 7 10 2" xfId="17809"/>
    <cellStyle name="Normal 4 2 14 7 10 2 2" xfId="17810"/>
    <cellStyle name="Normal 4 2 14 7 10 3" xfId="17811"/>
    <cellStyle name="Normal 4 2 14 7 11" xfId="17812"/>
    <cellStyle name="Normal 4 2 14 7 11 2" xfId="17813"/>
    <cellStyle name="Normal 4 2 14 7 11 2 2" xfId="17814"/>
    <cellStyle name="Normal 4 2 14 7 11 3" xfId="17815"/>
    <cellStyle name="Normal 4 2 14 7 12" xfId="17816"/>
    <cellStyle name="Normal 4 2 14 7 12 2" xfId="17817"/>
    <cellStyle name="Normal 4 2 14 7 13" xfId="17818"/>
    <cellStyle name="Normal 4 2 14 7 2" xfId="17819"/>
    <cellStyle name="Normal 4 2 14 7 2 2" xfId="17820"/>
    <cellStyle name="Normal 4 2 14 7 2 2 2" xfId="17821"/>
    <cellStyle name="Normal 4 2 14 7 2 3" xfId="17822"/>
    <cellStyle name="Normal 4 2 14 7 3" xfId="17823"/>
    <cellStyle name="Normal 4 2 14 7 3 2" xfId="17824"/>
    <cellStyle name="Normal 4 2 14 7 3 2 2" xfId="17825"/>
    <cellStyle name="Normal 4 2 14 7 3 3" xfId="17826"/>
    <cellStyle name="Normal 4 2 14 7 4" xfId="17827"/>
    <cellStyle name="Normal 4 2 14 7 4 2" xfId="17828"/>
    <cellStyle name="Normal 4 2 14 7 4 2 2" xfId="17829"/>
    <cellStyle name="Normal 4 2 14 7 4 3" xfId="17830"/>
    <cellStyle name="Normal 4 2 14 7 5" xfId="17831"/>
    <cellStyle name="Normal 4 2 14 7 5 2" xfId="17832"/>
    <cellStyle name="Normal 4 2 14 7 5 2 2" xfId="17833"/>
    <cellStyle name="Normal 4 2 14 7 5 3" xfId="17834"/>
    <cellStyle name="Normal 4 2 14 7 6" xfId="17835"/>
    <cellStyle name="Normal 4 2 14 7 6 2" xfId="17836"/>
    <cellStyle name="Normal 4 2 14 7 6 2 2" xfId="17837"/>
    <cellStyle name="Normal 4 2 14 7 6 3" xfId="17838"/>
    <cellStyle name="Normal 4 2 14 7 7" xfId="17839"/>
    <cellStyle name="Normal 4 2 14 7 7 2" xfId="17840"/>
    <cellStyle name="Normal 4 2 14 7 7 2 2" xfId="17841"/>
    <cellStyle name="Normal 4 2 14 7 7 3" xfId="17842"/>
    <cellStyle name="Normal 4 2 14 7 8" xfId="17843"/>
    <cellStyle name="Normal 4 2 14 7 8 2" xfId="17844"/>
    <cellStyle name="Normal 4 2 14 7 8 2 2" xfId="17845"/>
    <cellStyle name="Normal 4 2 14 7 8 3" xfId="17846"/>
    <cellStyle name="Normal 4 2 14 7 9" xfId="17847"/>
    <cellStyle name="Normal 4 2 14 7 9 2" xfId="17848"/>
    <cellStyle name="Normal 4 2 14 7 9 2 2" xfId="17849"/>
    <cellStyle name="Normal 4 2 14 7 9 3" xfId="17850"/>
    <cellStyle name="Normal 4 2 14 8" xfId="17851"/>
    <cellStyle name="Normal 4 2 14 8 10" xfId="17852"/>
    <cellStyle name="Normal 4 2 14 8 10 2" xfId="17853"/>
    <cellStyle name="Normal 4 2 14 8 10 2 2" xfId="17854"/>
    <cellStyle name="Normal 4 2 14 8 10 3" xfId="17855"/>
    <cellStyle name="Normal 4 2 14 8 11" xfId="17856"/>
    <cellStyle name="Normal 4 2 14 8 11 2" xfId="17857"/>
    <cellStyle name="Normal 4 2 14 8 11 2 2" xfId="17858"/>
    <cellStyle name="Normal 4 2 14 8 11 3" xfId="17859"/>
    <cellStyle name="Normal 4 2 14 8 12" xfId="17860"/>
    <cellStyle name="Normal 4 2 14 8 12 2" xfId="17861"/>
    <cellStyle name="Normal 4 2 14 8 13" xfId="17862"/>
    <cellStyle name="Normal 4 2 14 8 2" xfId="17863"/>
    <cellStyle name="Normal 4 2 14 8 2 2" xfId="17864"/>
    <cellStyle name="Normal 4 2 14 8 2 2 2" xfId="17865"/>
    <cellStyle name="Normal 4 2 14 8 2 3" xfId="17866"/>
    <cellStyle name="Normal 4 2 14 8 3" xfId="17867"/>
    <cellStyle name="Normal 4 2 14 8 3 2" xfId="17868"/>
    <cellStyle name="Normal 4 2 14 8 3 2 2" xfId="17869"/>
    <cellStyle name="Normal 4 2 14 8 3 3" xfId="17870"/>
    <cellStyle name="Normal 4 2 14 8 4" xfId="17871"/>
    <cellStyle name="Normal 4 2 14 8 4 2" xfId="17872"/>
    <cellStyle name="Normal 4 2 14 8 4 2 2" xfId="17873"/>
    <cellStyle name="Normal 4 2 14 8 4 3" xfId="17874"/>
    <cellStyle name="Normal 4 2 14 8 5" xfId="17875"/>
    <cellStyle name="Normal 4 2 14 8 5 2" xfId="17876"/>
    <cellStyle name="Normal 4 2 14 8 5 2 2" xfId="17877"/>
    <cellStyle name="Normal 4 2 14 8 5 3" xfId="17878"/>
    <cellStyle name="Normal 4 2 14 8 6" xfId="17879"/>
    <cellStyle name="Normal 4 2 14 8 6 2" xfId="17880"/>
    <cellStyle name="Normal 4 2 14 8 6 2 2" xfId="17881"/>
    <cellStyle name="Normal 4 2 14 8 6 3" xfId="17882"/>
    <cellStyle name="Normal 4 2 14 8 7" xfId="17883"/>
    <cellStyle name="Normal 4 2 14 8 7 2" xfId="17884"/>
    <cellStyle name="Normal 4 2 14 8 7 2 2" xfId="17885"/>
    <cellStyle name="Normal 4 2 14 8 7 3" xfId="17886"/>
    <cellStyle name="Normal 4 2 14 8 8" xfId="17887"/>
    <cellStyle name="Normal 4 2 14 8 8 2" xfId="17888"/>
    <cellStyle name="Normal 4 2 14 8 8 2 2" xfId="17889"/>
    <cellStyle name="Normal 4 2 14 8 8 3" xfId="17890"/>
    <cellStyle name="Normal 4 2 14 8 9" xfId="17891"/>
    <cellStyle name="Normal 4 2 14 8 9 2" xfId="17892"/>
    <cellStyle name="Normal 4 2 14 8 9 2 2" xfId="17893"/>
    <cellStyle name="Normal 4 2 14 8 9 3" xfId="17894"/>
    <cellStyle name="Normal 4 2 14 9" xfId="17895"/>
    <cellStyle name="Normal 4 2 14 9 2" xfId="17896"/>
    <cellStyle name="Normal 4 2 14 9 2 2" xfId="17897"/>
    <cellStyle name="Normal 4 2 14 9 3" xfId="17898"/>
    <cellStyle name="Normal 4 2 15" xfId="17899"/>
    <cellStyle name="Normal 4 2 15 10" xfId="17900"/>
    <cellStyle name="Normal 4 2 15 10 2" xfId="17901"/>
    <cellStyle name="Normal 4 2 15 10 2 2" xfId="17902"/>
    <cellStyle name="Normal 4 2 15 10 3" xfId="17903"/>
    <cellStyle name="Normal 4 2 15 11" xfId="17904"/>
    <cellStyle name="Normal 4 2 15 11 2" xfId="17905"/>
    <cellStyle name="Normal 4 2 15 11 2 2" xfId="17906"/>
    <cellStyle name="Normal 4 2 15 11 3" xfId="17907"/>
    <cellStyle name="Normal 4 2 15 12" xfId="17908"/>
    <cellStyle name="Normal 4 2 15 12 2" xfId="17909"/>
    <cellStyle name="Normal 4 2 15 12 2 2" xfId="17910"/>
    <cellStyle name="Normal 4 2 15 12 3" xfId="17911"/>
    <cellStyle name="Normal 4 2 15 13" xfId="17912"/>
    <cellStyle name="Normal 4 2 15 13 2" xfId="17913"/>
    <cellStyle name="Normal 4 2 15 13 2 2" xfId="17914"/>
    <cellStyle name="Normal 4 2 15 13 3" xfId="17915"/>
    <cellStyle name="Normal 4 2 15 14" xfId="17916"/>
    <cellStyle name="Normal 4 2 15 14 2" xfId="17917"/>
    <cellStyle name="Normal 4 2 15 14 2 2" xfId="17918"/>
    <cellStyle name="Normal 4 2 15 14 3" xfId="17919"/>
    <cellStyle name="Normal 4 2 15 15" xfId="17920"/>
    <cellStyle name="Normal 4 2 15 15 2" xfId="17921"/>
    <cellStyle name="Normal 4 2 15 15 2 2" xfId="17922"/>
    <cellStyle name="Normal 4 2 15 15 3" xfId="17923"/>
    <cellStyle name="Normal 4 2 15 16" xfId="17924"/>
    <cellStyle name="Normal 4 2 15 16 2" xfId="17925"/>
    <cellStyle name="Normal 4 2 15 16 2 2" xfId="17926"/>
    <cellStyle name="Normal 4 2 15 16 3" xfId="17927"/>
    <cellStyle name="Normal 4 2 15 17" xfId="17928"/>
    <cellStyle name="Normal 4 2 15 17 2" xfId="17929"/>
    <cellStyle name="Normal 4 2 15 17 2 2" xfId="17930"/>
    <cellStyle name="Normal 4 2 15 17 3" xfId="17931"/>
    <cellStyle name="Normal 4 2 15 18" xfId="17932"/>
    <cellStyle name="Normal 4 2 15 18 2" xfId="17933"/>
    <cellStyle name="Normal 4 2 15 18 2 2" xfId="17934"/>
    <cellStyle name="Normal 4 2 15 18 3" xfId="17935"/>
    <cellStyle name="Normal 4 2 15 19" xfId="17936"/>
    <cellStyle name="Normal 4 2 15 2" xfId="17937"/>
    <cellStyle name="Normal 4 2 15 2 10" xfId="17938"/>
    <cellStyle name="Normal 4 2 15 2 10 2" xfId="17939"/>
    <cellStyle name="Normal 4 2 15 2 10 2 2" xfId="17940"/>
    <cellStyle name="Normal 4 2 15 2 10 3" xfId="17941"/>
    <cellStyle name="Normal 4 2 15 2 11" xfId="17942"/>
    <cellStyle name="Normal 4 2 15 2 11 2" xfId="17943"/>
    <cellStyle name="Normal 4 2 15 2 11 2 2" xfId="17944"/>
    <cellStyle name="Normal 4 2 15 2 11 3" xfId="17945"/>
    <cellStyle name="Normal 4 2 15 2 12" xfId="17946"/>
    <cellStyle name="Normal 4 2 15 2 13" xfId="17947"/>
    <cellStyle name="Normal 4 2 15 2 2" xfId="17948"/>
    <cellStyle name="Normal 4 2 15 2 2 2" xfId="17949"/>
    <cellStyle name="Normal 4 2 15 2 2 2 2" xfId="17950"/>
    <cellStyle name="Normal 4 2 15 2 2 3" xfId="17951"/>
    <cellStyle name="Normal 4 2 15 2 3" xfId="17952"/>
    <cellStyle name="Normal 4 2 15 2 3 2" xfId="17953"/>
    <cellStyle name="Normal 4 2 15 2 3 2 2" xfId="17954"/>
    <cellStyle name="Normal 4 2 15 2 3 3" xfId="17955"/>
    <cellStyle name="Normal 4 2 15 2 4" xfId="17956"/>
    <cellStyle name="Normal 4 2 15 2 4 2" xfId="17957"/>
    <cellStyle name="Normal 4 2 15 2 4 2 2" xfId="17958"/>
    <cellStyle name="Normal 4 2 15 2 4 3" xfId="17959"/>
    <cellStyle name="Normal 4 2 15 2 5" xfId="17960"/>
    <cellStyle name="Normal 4 2 15 2 5 2" xfId="17961"/>
    <cellStyle name="Normal 4 2 15 2 5 2 2" xfId="17962"/>
    <cellStyle name="Normal 4 2 15 2 5 3" xfId="17963"/>
    <cellStyle name="Normal 4 2 15 2 6" xfId="17964"/>
    <cellStyle name="Normal 4 2 15 2 6 2" xfId="17965"/>
    <cellStyle name="Normal 4 2 15 2 6 2 2" xfId="17966"/>
    <cellStyle name="Normal 4 2 15 2 6 3" xfId="17967"/>
    <cellStyle name="Normal 4 2 15 2 7" xfId="17968"/>
    <cellStyle name="Normal 4 2 15 2 7 2" xfId="17969"/>
    <cellStyle name="Normal 4 2 15 2 7 2 2" xfId="17970"/>
    <cellStyle name="Normal 4 2 15 2 7 3" xfId="17971"/>
    <cellStyle name="Normal 4 2 15 2 8" xfId="17972"/>
    <cellStyle name="Normal 4 2 15 2 8 2" xfId="17973"/>
    <cellStyle name="Normal 4 2 15 2 8 2 2" xfId="17974"/>
    <cellStyle name="Normal 4 2 15 2 8 3" xfId="17975"/>
    <cellStyle name="Normal 4 2 15 2 9" xfId="17976"/>
    <cellStyle name="Normal 4 2 15 2 9 2" xfId="17977"/>
    <cellStyle name="Normal 4 2 15 2 9 2 2" xfId="17978"/>
    <cellStyle name="Normal 4 2 15 2 9 3" xfId="17979"/>
    <cellStyle name="Normal 4 2 15 20" xfId="17980"/>
    <cellStyle name="Normal 4 2 15 3" xfId="17981"/>
    <cellStyle name="Normal 4 2 15 3 10" xfId="17982"/>
    <cellStyle name="Normal 4 2 15 3 10 2" xfId="17983"/>
    <cellStyle name="Normal 4 2 15 3 10 2 2" xfId="17984"/>
    <cellStyle name="Normal 4 2 15 3 10 3" xfId="17985"/>
    <cellStyle name="Normal 4 2 15 3 11" xfId="17986"/>
    <cellStyle name="Normal 4 2 15 3 11 2" xfId="17987"/>
    <cellStyle name="Normal 4 2 15 3 11 2 2" xfId="17988"/>
    <cellStyle name="Normal 4 2 15 3 11 3" xfId="17989"/>
    <cellStyle name="Normal 4 2 15 3 12" xfId="17990"/>
    <cellStyle name="Normal 4 2 15 3 12 2" xfId="17991"/>
    <cellStyle name="Normal 4 2 15 3 13" xfId="17992"/>
    <cellStyle name="Normal 4 2 15 3 2" xfId="17993"/>
    <cellStyle name="Normal 4 2 15 3 2 2" xfId="17994"/>
    <cellStyle name="Normal 4 2 15 3 2 2 2" xfId="17995"/>
    <cellStyle name="Normal 4 2 15 3 2 3" xfId="17996"/>
    <cellStyle name="Normal 4 2 15 3 3" xfId="17997"/>
    <cellStyle name="Normal 4 2 15 3 3 2" xfId="17998"/>
    <cellStyle name="Normal 4 2 15 3 3 2 2" xfId="17999"/>
    <cellStyle name="Normal 4 2 15 3 3 3" xfId="18000"/>
    <cellStyle name="Normal 4 2 15 3 4" xfId="18001"/>
    <cellStyle name="Normal 4 2 15 3 4 2" xfId="18002"/>
    <cellStyle name="Normal 4 2 15 3 4 2 2" xfId="18003"/>
    <cellStyle name="Normal 4 2 15 3 4 3" xfId="18004"/>
    <cellStyle name="Normal 4 2 15 3 5" xfId="18005"/>
    <cellStyle name="Normal 4 2 15 3 5 2" xfId="18006"/>
    <cellStyle name="Normal 4 2 15 3 5 2 2" xfId="18007"/>
    <cellStyle name="Normal 4 2 15 3 5 3" xfId="18008"/>
    <cellStyle name="Normal 4 2 15 3 6" xfId="18009"/>
    <cellStyle name="Normal 4 2 15 3 6 2" xfId="18010"/>
    <cellStyle name="Normal 4 2 15 3 6 2 2" xfId="18011"/>
    <cellStyle name="Normal 4 2 15 3 6 3" xfId="18012"/>
    <cellStyle name="Normal 4 2 15 3 7" xfId="18013"/>
    <cellStyle name="Normal 4 2 15 3 7 2" xfId="18014"/>
    <cellStyle name="Normal 4 2 15 3 7 2 2" xfId="18015"/>
    <cellStyle name="Normal 4 2 15 3 7 3" xfId="18016"/>
    <cellStyle name="Normal 4 2 15 3 8" xfId="18017"/>
    <cellStyle name="Normal 4 2 15 3 8 2" xfId="18018"/>
    <cellStyle name="Normal 4 2 15 3 8 2 2" xfId="18019"/>
    <cellStyle name="Normal 4 2 15 3 8 3" xfId="18020"/>
    <cellStyle name="Normal 4 2 15 3 9" xfId="18021"/>
    <cellStyle name="Normal 4 2 15 3 9 2" xfId="18022"/>
    <cellStyle name="Normal 4 2 15 3 9 2 2" xfId="18023"/>
    <cellStyle name="Normal 4 2 15 3 9 3" xfId="18024"/>
    <cellStyle name="Normal 4 2 15 4" xfId="18025"/>
    <cellStyle name="Normal 4 2 15 4 10" xfId="18026"/>
    <cellStyle name="Normal 4 2 15 4 10 2" xfId="18027"/>
    <cellStyle name="Normal 4 2 15 4 10 2 2" xfId="18028"/>
    <cellStyle name="Normal 4 2 15 4 10 3" xfId="18029"/>
    <cellStyle name="Normal 4 2 15 4 11" xfId="18030"/>
    <cellStyle name="Normal 4 2 15 4 11 2" xfId="18031"/>
    <cellStyle name="Normal 4 2 15 4 11 2 2" xfId="18032"/>
    <cellStyle name="Normal 4 2 15 4 11 3" xfId="18033"/>
    <cellStyle name="Normal 4 2 15 4 12" xfId="18034"/>
    <cellStyle name="Normal 4 2 15 4 12 2" xfId="18035"/>
    <cellStyle name="Normal 4 2 15 4 13" xfId="18036"/>
    <cellStyle name="Normal 4 2 15 4 2" xfId="18037"/>
    <cellStyle name="Normal 4 2 15 4 2 2" xfId="18038"/>
    <cellStyle name="Normal 4 2 15 4 2 2 2" xfId="18039"/>
    <cellStyle name="Normal 4 2 15 4 2 3" xfId="18040"/>
    <cellStyle name="Normal 4 2 15 4 3" xfId="18041"/>
    <cellStyle name="Normal 4 2 15 4 3 2" xfId="18042"/>
    <cellStyle name="Normal 4 2 15 4 3 2 2" xfId="18043"/>
    <cellStyle name="Normal 4 2 15 4 3 3" xfId="18044"/>
    <cellStyle name="Normal 4 2 15 4 4" xfId="18045"/>
    <cellStyle name="Normal 4 2 15 4 4 2" xfId="18046"/>
    <cellStyle name="Normal 4 2 15 4 4 2 2" xfId="18047"/>
    <cellStyle name="Normal 4 2 15 4 4 3" xfId="18048"/>
    <cellStyle name="Normal 4 2 15 4 5" xfId="18049"/>
    <cellStyle name="Normal 4 2 15 4 5 2" xfId="18050"/>
    <cellStyle name="Normal 4 2 15 4 5 2 2" xfId="18051"/>
    <cellStyle name="Normal 4 2 15 4 5 3" xfId="18052"/>
    <cellStyle name="Normal 4 2 15 4 6" xfId="18053"/>
    <cellStyle name="Normal 4 2 15 4 6 2" xfId="18054"/>
    <cellStyle name="Normal 4 2 15 4 6 2 2" xfId="18055"/>
    <cellStyle name="Normal 4 2 15 4 6 3" xfId="18056"/>
    <cellStyle name="Normal 4 2 15 4 7" xfId="18057"/>
    <cellStyle name="Normal 4 2 15 4 7 2" xfId="18058"/>
    <cellStyle name="Normal 4 2 15 4 7 2 2" xfId="18059"/>
    <cellStyle name="Normal 4 2 15 4 7 3" xfId="18060"/>
    <cellStyle name="Normal 4 2 15 4 8" xfId="18061"/>
    <cellStyle name="Normal 4 2 15 4 8 2" xfId="18062"/>
    <cellStyle name="Normal 4 2 15 4 8 2 2" xfId="18063"/>
    <cellStyle name="Normal 4 2 15 4 8 3" xfId="18064"/>
    <cellStyle name="Normal 4 2 15 4 9" xfId="18065"/>
    <cellStyle name="Normal 4 2 15 4 9 2" xfId="18066"/>
    <cellStyle name="Normal 4 2 15 4 9 2 2" xfId="18067"/>
    <cellStyle name="Normal 4 2 15 4 9 3" xfId="18068"/>
    <cellStyle name="Normal 4 2 15 5" xfId="18069"/>
    <cellStyle name="Normal 4 2 15 5 10" xfId="18070"/>
    <cellStyle name="Normal 4 2 15 5 10 2" xfId="18071"/>
    <cellStyle name="Normal 4 2 15 5 10 2 2" xfId="18072"/>
    <cellStyle name="Normal 4 2 15 5 10 3" xfId="18073"/>
    <cellStyle name="Normal 4 2 15 5 11" xfId="18074"/>
    <cellStyle name="Normal 4 2 15 5 11 2" xfId="18075"/>
    <cellStyle name="Normal 4 2 15 5 11 2 2" xfId="18076"/>
    <cellStyle name="Normal 4 2 15 5 11 3" xfId="18077"/>
    <cellStyle name="Normal 4 2 15 5 12" xfId="18078"/>
    <cellStyle name="Normal 4 2 15 5 12 2" xfId="18079"/>
    <cellStyle name="Normal 4 2 15 5 13" xfId="18080"/>
    <cellStyle name="Normal 4 2 15 5 2" xfId="18081"/>
    <cellStyle name="Normal 4 2 15 5 2 2" xfId="18082"/>
    <cellStyle name="Normal 4 2 15 5 2 2 2" xfId="18083"/>
    <cellStyle name="Normal 4 2 15 5 2 3" xfId="18084"/>
    <cellStyle name="Normal 4 2 15 5 3" xfId="18085"/>
    <cellStyle name="Normal 4 2 15 5 3 2" xfId="18086"/>
    <cellStyle name="Normal 4 2 15 5 3 2 2" xfId="18087"/>
    <cellStyle name="Normal 4 2 15 5 3 3" xfId="18088"/>
    <cellStyle name="Normal 4 2 15 5 4" xfId="18089"/>
    <cellStyle name="Normal 4 2 15 5 4 2" xfId="18090"/>
    <cellStyle name="Normal 4 2 15 5 4 2 2" xfId="18091"/>
    <cellStyle name="Normal 4 2 15 5 4 3" xfId="18092"/>
    <cellStyle name="Normal 4 2 15 5 5" xfId="18093"/>
    <cellStyle name="Normal 4 2 15 5 5 2" xfId="18094"/>
    <cellStyle name="Normal 4 2 15 5 5 2 2" xfId="18095"/>
    <cellStyle name="Normal 4 2 15 5 5 3" xfId="18096"/>
    <cellStyle name="Normal 4 2 15 5 6" xfId="18097"/>
    <cellStyle name="Normal 4 2 15 5 6 2" xfId="18098"/>
    <cellStyle name="Normal 4 2 15 5 6 2 2" xfId="18099"/>
    <cellStyle name="Normal 4 2 15 5 6 3" xfId="18100"/>
    <cellStyle name="Normal 4 2 15 5 7" xfId="18101"/>
    <cellStyle name="Normal 4 2 15 5 7 2" xfId="18102"/>
    <cellStyle name="Normal 4 2 15 5 7 2 2" xfId="18103"/>
    <cellStyle name="Normal 4 2 15 5 7 3" xfId="18104"/>
    <cellStyle name="Normal 4 2 15 5 8" xfId="18105"/>
    <cellStyle name="Normal 4 2 15 5 8 2" xfId="18106"/>
    <cellStyle name="Normal 4 2 15 5 8 2 2" xfId="18107"/>
    <cellStyle name="Normal 4 2 15 5 8 3" xfId="18108"/>
    <cellStyle name="Normal 4 2 15 5 9" xfId="18109"/>
    <cellStyle name="Normal 4 2 15 5 9 2" xfId="18110"/>
    <cellStyle name="Normal 4 2 15 5 9 2 2" xfId="18111"/>
    <cellStyle name="Normal 4 2 15 5 9 3" xfId="18112"/>
    <cellStyle name="Normal 4 2 15 6" xfId="18113"/>
    <cellStyle name="Normal 4 2 15 6 10" xfId="18114"/>
    <cellStyle name="Normal 4 2 15 6 10 2" xfId="18115"/>
    <cellStyle name="Normal 4 2 15 6 10 2 2" xfId="18116"/>
    <cellStyle name="Normal 4 2 15 6 10 3" xfId="18117"/>
    <cellStyle name="Normal 4 2 15 6 11" xfId="18118"/>
    <cellStyle name="Normal 4 2 15 6 11 2" xfId="18119"/>
    <cellStyle name="Normal 4 2 15 6 11 2 2" xfId="18120"/>
    <cellStyle name="Normal 4 2 15 6 11 3" xfId="18121"/>
    <cellStyle name="Normal 4 2 15 6 12" xfId="18122"/>
    <cellStyle name="Normal 4 2 15 6 12 2" xfId="18123"/>
    <cellStyle name="Normal 4 2 15 6 13" xfId="18124"/>
    <cellStyle name="Normal 4 2 15 6 2" xfId="18125"/>
    <cellStyle name="Normal 4 2 15 6 2 2" xfId="18126"/>
    <cellStyle name="Normal 4 2 15 6 2 2 2" xfId="18127"/>
    <cellStyle name="Normal 4 2 15 6 2 3" xfId="18128"/>
    <cellStyle name="Normal 4 2 15 6 3" xfId="18129"/>
    <cellStyle name="Normal 4 2 15 6 3 2" xfId="18130"/>
    <cellStyle name="Normal 4 2 15 6 3 2 2" xfId="18131"/>
    <cellStyle name="Normal 4 2 15 6 3 3" xfId="18132"/>
    <cellStyle name="Normal 4 2 15 6 4" xfId="18133"/>
    <cellStyle name="Normal 4 2 15 6 4 2" xfId="18134"/>
    <cellStyle name="Normal 4 2 15 6 4 2 2" xfId="18135"/>
    <cellStyle name="Normal 4 2 15 6 4 3" xfId="18136"/>
    <cellStyle name="Normal 4 2 15 6 5" xfId="18137"/>
    <cellStyle name="Normal 4 2 15 6 5 2" xfId="18138"/>
    <cellStyle name="Normal 4 2 15 6 5 2 2" xfId="18139"/>
    <cellStyle name="Normal 4 2 15 6 5 3" xfId="18140"/>
    <cellStyle name="Normal 4 2 15 6 6" xfId="18141"/>
    <cellStyle name="Normal 4 2 15 6 6 2" xfId="18142"/>
    <cellStyle name="Normal 4 2 15 6 6 2 2" xfId="18143"/>
    <cellStyle name="Normal 4 2 15 6 6 3" xfId="18144"/>
    <cellStyle name="Normal 4 2 15 6 7" xfId="18145"/>
    <cellStyle name="Normal 4 2 15 6 7 2" xfId="18146"/>
    <cellStyle name="Normal 4 2 15 6 7 2 2" xfId="18147"/>
    <cellStyle name="Normal 4 2 15 6 7 3" xfId="18148"/>
    <cellStyle name="Normal 4 2 15 6 8" xfId="18149"/>
    <cellStyle name="Normal 4 2 15 6 8 2" xfId="18150"/>
    <cellStyle name="Normal 4 2 15 6 8 2 2" xfId="18151"/>
    <cellStyle name="Normal 4 2 15 6 8 3" xfId="18152"/>
    <cellStyle name="Normal 4 2 15 6 9" xfId="18153"/>
    <cellStyle name="Normal 4 2 15 6 9 2" xfId="18154"/>
    <cellStyle name="Normal 4 2 15 6 9 2 2" xfId="18155"/>
    <cellStyle name="Normal 4 2 15 6 9 3" xfId="18156"/>
    <cellStyle name="Normal 4 2 15 7" xfId="18157"/>
    <cellStyle name="Normal 4 2 15 7 10" xfId="18158"/>
    <cellStyle name="Normal 4 2 15 7 10 2" xfId="18159"/>
    <cellStyle name="Normal 4 2 15 7 10 2 2" xfId="18160"/>
    <cellStyle name="Normal 4 2 15 7 10 3" xfId="18161"/>
    <cellStyle name="Normal 4 2 15 7 11" xfId="18162"/>
    <cellStyle name="Normal 4 2 15 7 11 2" xfId="18163"/>
    <cellStyle name="Normal 4 2 15 7 11 2 2" xfId="18164"/>
    <cellStyle name="Normal 4 2 15 7 11 3" xfId="18165"/>
    <cellStyle name="Normal 4 2 15 7 12" xfId="18166"/>
    <cellStyle name="Normal 4 2 15 7 12 2" xfId="18167"/>
    <cellStyle name="Normal 4 2 15 7 13" xfId="18168"/>
    <cellStyle name="Normal 4 2 15 7 2" xfId="18169"/>
    <cellStyle name="Normal 4 2 15 7 2 2" xfId="18170"/>
    <cellStyle name="Normal 4 2 15 7 2 2 2" xfId="18171"/>
    <cellStyle name="Normal 4 2 15 7 2 3" xfId="18172"/>
    <cellStyle name="Normal 4 2 15 7 3" xfId="18173"/>
    <cellStyle name="Normal 4 2 15 7 3 2" xfId="18174"/>
    <cellStyle name="Normal 4 2 15 7 3 2 2" xfId="18175"/>
    <cellStyle name="Normal 4 2 15 7 3 3" xfId="18176"/>
    <cellStyle name="Normal 4 2 15 7 4" xfId="18177"/>
    <cellStyle name="Normal 4 2 15 7 4 2" xfId="18178"/>
    <cellStyle name="Normal 4 2 15 7 4 2 2" xfId="18179"/>
    <cellStyle name="Normal 4 2 15 7 4 3" xfId="18180"/>
    <cellStyle name="Normal 4 2 15 7 5" xfId="18181"/>
    <cellStyle name="Normal 4 2 15 7 5 2" xfId="18182"/>
    <cellStyle name="Normal 4 2 15 7 5 2 2" xfId="18183"/>
    <cellStyle name="Normal 4 2 15 7 5 3" xfId="18184"/>
    <cellStyle name="Normal 4 2 15 7 6" xfId="18185"/>
    <cellStyle name="Normal 4 2 15 7 6 2" xfId="18186"/>
    <cellStyle name="Normal 4 2 15 7 6 2 2" xfId="18187"/>
    <cellStyle name="Normal 4 2 15 7 6 3" xfId="18188"/>
    <cellStyle name="Normal 4 2 15 7 7" xfId="18189"/>
    <cellStyle name="Normal 4 2 15 7 7 2" xfId="18190"/>
    <cellStyle name="Normal 4 2 15 7 7 2 2" xfId="18191"/>
    <cellStyle name="Normal 4 2 15 7 7 3" xfId="18192"/>
    <cellStyle name="Normal 4 2 15 7 8" xfId="18193"/>
    <cellStyle name="Normal 4 2 15 7 8 2" xfId="18194"/>
    <cellStyle name="Normal 4 2 15 7 8 2 2" xfId="18195"/>
    <cellStyle name="Normal 4 2 15 7 8 3" xfId="18196"/>
    <cellStyle name="Normal 4 2 15 7 9" xfId="18197"/>
    <cellStyle name="Normal 4 2 15 7 9 2" xfId="18198"/>
    <cellStyle name="Normal 4 2 15 7 9 2 2" xfId="18199"/>
    <cellStyle name="Normal 4 2 15 7 9 3" xfId="18200"/>
    <cellStyle name="Normal 4 2 15 8" xfId="18201"/>
    <cellStyle name="Normal 4 2 15 8 10" xfId="18202"/>
    <cellStyle name="Normal 4 2 15 8 10 2" xfId="18203"/>
    <cellStyle name="Normal 4 2 15 8 10 2 2" xfId="18204"/>
    <cellStyle name="Normal 4 2 15 8 10 3" xfId="18205"/>
    <cellStyle name="Normal 4 2 15 8 11" xfId="18206"/>
    <cellStyle name="Normal 4 2 15 8 11 2" xfId="18207"/>
    <cellStyle name="Normal 4 2 15 8 11 2 2" xfId="18208"/>
    <cellStyle name="Normal 4 2 15 8 11 3" xfId="18209"/>
    <cellStyle name="Normal 4 2 15 8 12" xfId="18210"/>
    <cellStyle name="Normal 4 2 15 8 12 2" xfId="18211"/>
    <cellStyle name="Normal 4 2 15 8 13" xfId="18212"/>
    <cellStyle name="Normal 4 2 15 8 2" xfId="18213"/>
    <cellStyle name="Normal 4 2 15 8 2 2" xfId="18214"/>
    <cellStyle name="Normal 4 2 15 8 2 2 2" xfId="18215"/>
    <cellStyle name="Normal 4 2 15 8 2 3" xfId="18216"/>
    <cellStyle name="Normal 4 2 15 8 3" xfId="18217"/>
    <cellStyle name="Normal 4 2 15 8 3 2" xfId="18218"/>
    <cellStyle name="Normal 4 2 15 8 3 2 2" xfId="18219"/>
    <cellStyle name="Normal 4 2 15 8 3 3" xfId="18220"/>
    <cellStyle name="Normal 4 2 15 8 4" xfId="18221"/>
    <cellStyle name="Normal 4 2 15 8 4 2" xfId="18222"/>
    <cellStyle name="Normal 4 2 15 8 4 2 2" xfId="18223"/>
    <cellStyle name="Normal 4 2 15 8 4 3" xfId="18224"/>
    <cellStyle name="Normal 4 2 15 8 5" xfId="18225"/>
    <cellStyle name="Normal 4 2 15 8 5 2" xfId="18226"/>
    <cellStyle name="Normal 4 2 15 8 5 2 2" xfId="18227"/>
    <cellStyle name="Normal 4 2 15 8 5 3" xfId="18228"/>
    <cellStyle name="Normal 4 2 15 8 6" xfId="18229"/>
    <cellStyle name="Normal 4 2 15 8 6 2" xfId="18230"/>
    <cellStyle name="Normal 4 2 15 8 6 2 2" xfId="18231"/>
    <cellStyle name="Normal 4 2 15 8 6 3" xfId="18232"/>
    <cellStyle name="Normal 4 2 15 8 7" xfId="18233"/>
    <cellStyle name="Normal 4 2 15 8 7 2" xfId="18234"/>
    <cellStyle name="Normal 4 2 15 8 7 2 2" xfId="18235"/>
    <cellStyle name="Normal 4 2 15 8 7 3" xfId="18236"/>
    <cellStyle name="Normal 4 2 15 8 8" xfId="18237"/>
    <cellStyle name="Normal 4 2 15 8 8 2" xfId="18238"/>
    <cellStyle name="Normal 4 2 15 8 8 2 2" xfId="18239"/>
    <cellStyle name="Normal 4 2 15 8 8 3" xfId="18240"/>
    <cellStyle name="Normal 4 2 15 8 9" xfId="18241"/>
    <cellStyle name="Normal 4 2 15 8 9 2" xfId="18242"/>
    <cellStyle name="Normal 4 2 15 8 9 2 2" xfId="18243"/>
    <cellStyle name="Normal 4 2 15 8 9 3" xfId="18244"/>
    <cellStyle name="Normal 4 2 15 9" xfId="18245"/>
    <cellStyle name="Normal 4 2 15 9 2" xfId="18246"/>
    <cellStyle name="Normal 4 2 15 9 2 2" xfId="18247"/>
    <cellStyle name="Normal 4 2 15 9 3" xfId="18248"/>
    <cellStyle name="Normal 4 2 16" xfId="18249"/>
    <cellStyle name="Normal 4 2 16 10" xfId="18250"/>
    <cellStyle name="Normal 4 2 16 10 2" xfId="18251"/>
    <cellStyle name="Normal 4 2 16 10 2 2" xfId="18252"/>
    <cellStyle name="Normal 4 2 16 10 3" xfId="18253"/>
    <cellStyle name="Normal 4 2 16 11" xfId="18254"/>
    <cellStyle name="Normal 4 2 16 11 2" xfId="18255"/>
    <cellStyle name="Normal 4 2 16 11 2 2" xfId="18256"/>
    <cellStyle name="Normal 4 2 16 11 3" xfId="18257"/>
    <cellStyle name="Normal 4 2 16 12" xfId="18258"/>
    <cellStyle name="Normal 4 2 16 12 2" xfId="18259"/>
    <cellStyle name="Normal 4 2 16 12 2 2" xfId="18260"/>
    <cellStyle name="Normal 4 2 16 12 3" xfId="18261"/>
    <cellStyle name="Normal 4 2 16 13" xfId="18262"/>
    <cellStyle name="Normal 4 2 16 13 2" xfId="18263"/>
    <cellStyle name="Normal 4 2 16 13 2 2" xfId="18264"/>
    <cellStyle name="Normal 4 2 16 13 3" xfId="18265"/>
    <cellStyle name="Normal 4 2 16 14" xfId="18266"/>
    <cellStyle name="Normal 4 2 16 14 2" xfId="18267"/>
    <cellStyle name="Normal 4 2 16 14 2 2" xfId="18268"/>
    <cellStyle name="Normal 4 2 16 14 3" xfId="18269"/>
    <cellStyle name="Normal 4 2 16 15" xfId="18270"/>
    <cellStyle name="Normal 4 2 16 15 2" xfId="18271"/>
    <cellStyle name="Normal 4 2 16 15 2 2" xfId="18272"/>
    <cellStyle name="Normal 4 2 16 15 3" xfId="18273"/>
    <cellStyle name="Normal 4 2 16 16" xfId="18274"/>
    <cellStyle name="Normal 4 2 16 16 2" xfId="18275"/>
    <cellStyle name="Normal 4 2 16 16 2 2" xfId="18276"/>
    <cellStyle name="Normal 4 2 16 16 3" xfId="18277"/>
    <cellStyle name="Normal 4 2 16 17" xfId="18278"/>
    <cellStyle name="Normal 4 2 16 17 2" xfId="18279"/>
    <cellStyle name="Normal 4 2 16 17 2 2" xfId="18280"/>
    <cellStyle name="Normal 4 2 16 17 3" xfId="18281"/>
    <cellStyle name="Normal 4 2 16 18" xfId="18282"/>
    <cellStyle name="Normal 4 2 16 18 2" xfId="18283"/>
    <cellStyle name="Normal 4 2 16 18 2 2" xfId="18284"/>
    <cellStyle name="Normal 4 2 16 18 3" xfId="18285"/>
    <cellStyle name="Normal 4 2 16 19" xfId="18286"/>
    <cellStyle name="Normal 4 2 16 2" xfId="18287"/>
    <cellStyle name="Normal 4 2 16 2 10" xfId="18288"/>
    <cellStyle name="Normal 4 2 16 2 10 2" xfId="18289"/>
    <cellStyle name="Normal 4 2 16 2 10 2 2" xfId="18290"/>
    <cellStyle name="Normal 4 2 16 2 10 3" xfId="18291"/>
    <cellStyle name="Normal 4 2 16 2 11" xfId="18292"/>
    <cellStyle name="Normal 4 2 16 2 11 2" xfId="18293"/>
    <cellStyle name="Normal 4 2 16 2 11 2 2" xfId="18294"/>
    <cellStyle name="Normal 4 2 16 2 11 3" xfId="18295"/>
    <cellStyle name="Normal 4 2 16 2 12" xfId="18296"/>
    <cellStyle name="Normal 4 2 16 2 13" xfId="18297"/>
    <cellStyle name="Normal 4 2 16 2 2" xfId="18298"/>
    <cellStyle name="Normal 4 2 16 2 2 2" xfId="18299"/>
    <cellStyle name="Normal 4 2 16 2 2 2 2" xfId="18300"/>
    <cellStyle name="Normal 4 2 16 2 2 3" xfId="18301"/>
    <cellStyle name="Normal 4 2 16 2 3" xfId="18302"/>
    <cellStyle name="Normal 4 2 16 2 3 2" xfId="18303"/>
    <cellStyle name="Normal 4 2 16 2 3 2 2" xfId="18304"/>
    <cellStyle name="Normal 4 2 16 2 3 3" xfId="18305"/>
    <cellStyle name="Normal 4 2 16 2 4" xfId="18306"/>
    <cellStyle name="Normal 4 2 16 2 4 2" xfId="18307"/>
    <cellStyle name="Normal 4 2 16 2 4 2 2" xfId="18308"/>
    <cellStyle name="Normal 4 2 16 2 4 3" xfId="18309"/>
    <cellStyle name="Normal 4 2 16 2 5" xfId="18310"/>
    <cellStyle name="Normal 4 2 16 2 5 2" xfId="18311"/>
    <cellStyle name="Normal 4 2 16 2 5 2 2" xfId="18312"/>
    <cellStyle name="Normal 4 2 16 2 5 3" xfId="18313"/>
    <cellStyle name="Normal 4 2 16 2 6" xfId="18314"/>
    <cellStyle name="Normal 4 2 16 2 6 2" xfId="18315"/>
    <cellStyle name="Normal 4 2 16 2 6 2 2" xfId="18316"/>
    <cellStyle name="Normal 4 2 16 2 6 3" xfId="18317"/>
    <cellStyle name="Normal 4 2 16 2 7" xfId="18318"/>
    <cellStyle name="Normal 4 2 16 2 7 2" xfId="18319"/>
    <cellStyle name="Normal 4 2 16 2 7 2 2" xfId="18320"/>
    <cellStyle name="Normal 4 2 16 2 7 3" xfId="18321"/>
    <cellStyle name="Normal 4 2 16 2 8" xfId="18322"/>
    <cellStyle name="Normal 4 2 16 2 8 2" xfId="18323"/>
    <cellStyle name="Normal 4 2 16 2 8 2 2" xfId="18324"/>
    <cellStyle name="Normal 4 2 16 2 8 3" xfId="18325"/>
    <cellStyle name="Normal 4 2 16 2 9" xfId="18326"/>
    <cellStyle name="Normal 4 2 16 2 9 2" xfId="18327"/>
    <cellStyle name="Normal 4 2 16 2 9 2 2" xfId="18328"/>
    <cellStyle name="Normal 4 2 16 2 9 3" xfId="18329"/>
    <cellStyle name="Normal 4 2 16 20" xfId="18330"/>
    <cellStyle name="Normal 4 2 16 3" xfId="18331"/>
    <cellStyle name="Normal 4 2 16 3 10" xfId="18332"/>
    <cellStyle name="Normal 4 2 16 3 10 2" xfId="18333"/>
    <cellStyle name="Normal 4 2 16 3 10 2 2" xfId="18334"/>
    <cellStyle name="Normal 4 2 16 3 10 3" xfId="18335"/>
    <cellStyle name="Normal 4 2 16 3 11" xfId="18336"/>
    <cellStyle name="Normal 4 2 16 3 11 2" xfId="18337"/>
    <cellStyle name="Normal 4 2 16 3 11 2 2" xfId="18338"/>
    <cellStyle name="Normal 4 2 16 3 11 3" xfId="18339"/>
    <cellStyle name="Normal 4 2 16 3 12" xfId="18340"/>
    <cellStyle name="Normal 4 2 16 3 12 2" xfId="18341"/>
    <cellStyle name="Normal 4 2 16 3 13" xfId="18342"/>
    <cellStyle name="Normal 4 2 16 3 2" xfId="18343"/>
    <cellStyle name="Normal 4 2 16 3 2 2" xfId="18344"/>
    <cellStyle name="Normal 4 2 16 3 2 2 2" xfId="18345"/>
    <cellStyle name="Normal 4 2 16 3 2 3" xfId="18346"/>
    <cellStyle name="Normal 4 2 16 3 3" xfId="18347"/>
    <cellStyle name="Normal 4 2 16 3 3 2" xfId="18348"/>
    <cellStyle name="Normal 4 2 16 3 3 2 2" xfId="18349"/>
    <cellStyle name="Normal 4 2 16 3 3 3" xfId="18350"/>
    <cellStyle name="Normal 4 2 16 3 4" xfId="18351"/>
    <cellStyle name="Normal 4 2 16 3 4 2" xfId="18352"/>
    <cellStyle name="Normal 4 2 16 3 4 2 2" xfId="18353"/>
    <cellStyle name="Normal 4 2 16 3 4 3" xfId="18354"/>
    <cellStyle name="Normal 4 2 16 3 5" xfId="18355"/>
    <cellStyle name="Normal 4 2 16 3 5 2" xfId="18356"/>
    <cellStyle name="Normal 4 2 16 3 5 2 2" xfId="18357"/>
    <cellStyle name="Normal 4 2 16 3 5 3" xfId="18358"/>
    <cellStyle name="Normal 4 2 16 3 6" xfId="18359"/>
    <cellStyle name="Normal 4 2 16 3 6 2" xfId="18360"/>
    <cellStyle name="Normal 4 2 16 3 6 2 2" xfId="18361"/>
    <cellStyle name="Normal 4 2 16 3 6 3" xfId="18362"/>
    <cellStyle name="Normal 4 2 16 3 7" xfId="18363"/>
    <cellStyle name="Normal 4 2 16 3 7 2" xfId="18364"/>
    <cellStyle name="Normal 4 2 16 3 7 2 2" xfId="18365"/>
    <cellStyle name="Normal 4 2 16 3 7 3" xfId="18366"/>
    <cellStyle name="Normal 4 2 16 3 8" xfId="18367"/>
    <cellStyle name="Normal 4 2 16 3 8 2" xfId="18368"/>
    <cellStyle name="Normal 4 2 16 3 8 2 2" xfId="18369"/>
    <cellStyle name="Normal 4 2 16 3 8 3" xfId="18370"/>
    <cellStyle name="Normal 4 2 16 3 9" xfId="18371"/>
    <cellStyle name="Normal 4 2 16 3 9 2" xfId="18372"/>
    <cellStyle name="Normal 4 2 16 3 9 2 2" xfId="18373"/>
    <cellStyle name="Normal 4 2 16 3 9 3" xfId="18374"/>
    <cellStyle name="Normal 4 2 16 4" xfId="18375"/>
    <cellStyle name="Normal 4 2 16 4 10" xfId="18376"/>
    <cellStyle name="Normal 4 2 16 4 10 2" xfId="18377"/>
    <cellStyle name="Normal 4 2 16 4 10 2 2" xfId="18378"/>
    <cellStyle name="Normal 4 2 16 4 10 3" xfId="18379"/>
    <cellStyle name="Normal 4 2 16 4 11" xfId="18380"/>
    <cellStyle name="Normal 4 2 16 4 11 2" xfId="18381"/>
    <cellStyle name="Normal 4 2 16 4 11 2 2" xfId="18382"/>
    <cellStyle name="Normal 4 2 16 4 11 3" xfId="18383"/>
    <cellStyle name="Normal 4 2 16 4 12" xfId="18384"/>
    <cellStyle name="Normal 4 2 16 4 12 2" xfId="18385"/>
    <cellStyle name="Normal 4 2 16 4 13" xfId="18386"/>
    <cellStyle name="Normal 4 2 16 4 2" xfId="18387"/>
    <cellStyle name="Normal 4 2 16 4 2 2" xfId="18388"/>
    <cellStyle name="Normal 4 2 16 4 2 2 2" xfId="18389"/>
    <cellStyle name="Normal 4 2 16 4 2 3" xfId="18390"/>
    <cellStyle name="Normal 4 2 16 4 3" xfId="18391"/>
    <cellStyle name="Normal 4 2 16 4 3 2" xfId="18392"/>
    <cellStyle name="Normal 4 2 16 4 3 2 2" xfId="18393"/>
    <cellStyle name="Normal 4 2 16 4 3 3" xfId="18394"/>
    <cellStyle name="Normal 4 2 16 4 4" xfId="18395"/>
    <cellStyle name="Normal 4 2 16 4 4 2" xfId="18396"/>
    <cellStyle name="Normal 4 2 16 4 4 2 2" xfId="18397"/>
    <cellStyle name="Normal 4 2 16 4 4 3" xfId="18398"/>
    <cellStyle name="Normal 4 2 16 4 5" xfId="18399"/>
    <cellStyle name="Normal 4 2 16 4 5 2" xfId="18400"/>
    <cellStyle name="Normal 4 2 16 4 5 2 2" xfId="18401"/>
    <cellStyle name="Normal 4 2 16 4 5 3" xfId="18402"/>
    <cellStyle name="Normal 4 2 16 4 6" xfId="18403"/>
    <cellStyle name="Normal 4 2 16 4 6 2" xfId="18404"/>
    <cellStyle name="Normal 4 2 16 4 6 2 2" xfId="18405"/>
    <cellStyle name="Normal 4 2 16 4 6 3" xfId="18406"/>
    <cellStyle name="Normal 4 2 16 4 7" xfId="18407"/>
    <cellStyle name="Normal 4 2 16 4 7 2" xfId="18408"/>
    <cellStyle name="Normal 4 2 16 4 7 2 2" xfId="18409"/>
    <cellStyle name="Normal 4 2 16 4 7 3" xfId="18410"/>
    <cellStyle name="Normal 4 2 16 4 8" xfId="18411"/>
    <cellStyle name="Normal 4 2 16 4 8 2" xfId="18412"/>
    <cellStyle name="Normal 4 2 16 4 8 2 2" xfId="18413"/>
    <cellStyle name="Normal 4 2 16 4 8 3" xfId="18414"/>
    <cellStyle name="Normal 4 2 16 4 9" xfId="18415"/>
    <cellStyle name="Normal 4 2 16 4 9 2" xfId="18416"/>
    <cellStyle name="Normal 4 2 16 4 9 2 2" xfId="18417"/>
    <cellStyle name="Normal 4 2 16 4 9 3" xfId="18418"/>
    <cellStyle name="Normal 4 2 16 5" xfId="18419"/>
    <cellStyle name="Normal 4 2 16 5 10" xfId="18420"/>
    <cellStyle name="Normal 4 2 16 5 10 2" xfId="18421"/>
    <cellStyle name="Normal 4 2 16 5 10 2 2" xfId="18422"/>
    <cellStyle name="Normal 4 2 16 5 10 3" xfId="18423"/>
    <cellStyle name="Normal 4 2 16 5 11" xfId="18424"/>
    <cellStyle name="Normal 4 2 16 5 11 2" xfId="18425"/>
    <cellStyle name="Normal 4 2 16 5 11 2 2" xfId="18426"/>
    <cellStyle name="Normal 4 2 16 5 11 3" xfId="18427"/>
    <cellStyle name="Normal 4 2 16 5 12" xfId="18428"/>
    <cellStyle name="Normal 4 2 16 5 12 2" xfId="18429"/>
    <cellStyle name="Normal 4 2 16 5 13" xfId="18430"/>
    <cellStyle name="Normal 4 2 16 5 2" xfId="18431"/>
    <cellStyle name="Normal 4 2 16 5 2 2" xfId="18432"/>
    <cellStyle name="Normal 4 2 16 5 2 2 2" xfId="18433"/>
    <cellStyle name="Normal 4 2 16 5 2 3" xfId="18434"/>
    <cellStyle name="Normal 4 2 16 5 3" xfId="18435"/>
    <cellStyle name="Normal 4 2 16 5 3 2" xfId="18436"/>
    <cellStyle name="Normal 4 2 16 5 3 2 2" xfId="18437"/>
    <cellStyle name="Normal 4 2 16 5 3 3" xfId="18438"/>
    <cellStyle name="Normal 4 2 16 5 4" xfId="18439"/>
    <cellStyle name="Normal 4 2 16 5 4 2" xfId="18440"/>
    <cellStyle name="Normal 4 2 16 5 4 2 2" xfId="18441"/>
    <cellStyle name="Normal 4 2 16 5 4 3" xfId="18442"/>
    <cellStyle name="Normal 4 2 16 5 5" xfId="18443"/>
    <cellStyle name="Normal 4 2 16 5 5 2" xfId="18444"/>
    <cellStyle name="Normal 4 2 16 5 5 2 2" xfId="18445"/>
    <cellStyle name="Normal 4 2 16 5 5 3" xfId="18446"/>
    <cellStyle name="Normal 4 2 16 5 6" xfId="18447"/>
    <cellStyle name="Normal 4 2 16 5 6 2" xfId="18448"/>
    <cellStyle name="Normal 4 2 16 5 6 2 2" xfId="18449"/>
    <cellStyle name="Normal 4 2 16 5 6 3" xfId="18450"/>
    <cellStyle name="Normal 4 2 16 5 7" xfId="18451"/>
    <cellStyle name="Normal 4 2 16 5 7 2" xfId="18452"/>
    <cellStyle name="Normal 4 2 16 5 7 2 2" xfId="18453"/>
    <cellStyle name="Normal 4 2 16 5 7 3" xfId="18454"/>
    <cellStyle name="Normal 4 2 16 5 8" xfId="18455"/>
    <cellStyle name="Normal 4 2 16 5 8 2" xfId="18456"/>
    <cellStyle name="Normal 4 2 16 5 8 2 2" xfId="18457"/>
    <cellStyle name="Normal 4 2 16 5 8 3" xfId="18458"/>
    <cellStyle name="Normal 4 2 16 5 9" xfId="18459"/>
    <cellStyle name="Normal 4 2 16 5 9 2" xfId="18460"/>
    <cellStyle name="Normal 4 2 16 5 9 2 2" xfId="18461"/>
    <cellStyle name="Normal 4 2 16 5 9 3" xfId="18462"/>
    <cellStyle name="Normal 4 2 16 6" xfId="18463"/>
    <cellStyle name="Normal 4 2 16 6 10" xfId="18464"/>
    <cellStyle name="Normal 4 2 16 6 10 2" xfId="18465"/>
    <cellStyle name="Normal 4 2 16 6 10 2 2" xfId="18466"/>
    <cellStyle name="Normal 4 2 16 6 10 3" xfId="18467"/>
    <cellStyle name="Normal 4 2 16 6 11" xfId="18468"/>
    <cellStyle name="Normal 4 2 16 6 11 2" xfId="18469"/>
    <cellStyle name="Normal 4 2 16 6 11 2 2" xfId="18470"/>
    <cellStyle name="Normal 4 2 16 6 11 3" xfId="18471"/>
    <cellStyle name="Normal 4 2 16 6 12" xfId="18472"/>
    <cellStyle name="Normal 4 2 16 6 12 2" xfId="18473"/>
    <cellStyle name="Normal 4 2 16 6 13" xfId="18474"/>
    <cellStyle name="Normal 4 2 16 6 2" xfId="18475"/>
    <cellStyle name="Normal 4 2 16 6 2 2" xfId="18476"/>
    <cellStyle name="Normal 4 2 16 6 2 2 2" xfId="18477"/>
    <cellStyle name="Normal 4 2 16 6 2 3" xfId="18478"/>
    <cellStyle name="Normal 4 2 16 6 3" xfId="18479"/>
    <cellStyle name="Normal 4 2 16 6 3 2" xfId="18480"/>
    <cellStyle name="Normal 4 2 16 6 3 2 2" xfId="18481"/>
    <cellStyle name="Normal 4 2 16 6 3 3" xfId="18482"/>
    <cellStyle name="Normal 4 2 16 6 4" xfId="18483"/>
    <cellStyle name="Normal 4 2 16 6 4 2" xfId="18484"/>
    <cellStyle name="Normal 4 2 16 6 4 2 2" xfId="18485"/>
    <cellStyle name="Normal 4 2 16 6 4 3" xfId="18486"/>
    <cellStyle name="Normal 4 2 16 6 5" xfId="18487"/>
    <cellStyle name="Normal 4 2 16 6 5 2" xfId="18488"/>
    <cellStyle name="Normal 4 2 16 6 5 2 2" xfId="18489"/>
    <cellStyle name="Normal 4 2 16 6 5 3" xfId="18490"/>
    <cellStyle name="Normal 4 2 16 6 6" xfId="18491"/>
    <cellStyle name="Normal 4 2 16 6 6 2" xfId="18492"/>
    <cellStyle name="Normal 4 2 16 6 6 2 2" xfId="18493"/>
    <cellStyle name="Normal 4 2 16 6 6 3" xfId="18494"/>
    <cellStyle name="Normal 4 2 16 6 7" xfId="18495"/>
    <cellStyle name="Normal 4 2 16 6 7 2" xfId="18496"/>
    <cellStyle name="Normal 4 2 16 6 7 2 2" xfId="18497"/>
    <cellStyle name="Normal 4 2 16 6 7 3" xfId="18498"/>
    <cellStyle name="Normal 4 2 16 6 8" xfId="18499"/>
    <cellStyle name="Normal 4 2 16 6 8 2" xfId="18500"/>
    <cellStyle name="Normal 4 2 16 6 8 2 2" xfId="18501"/>
    <cellStyle name="Normal 4 2 16 6 8 3" xfId="18502"/>
    <cellStyle name="Normal 4 2 16 6 9" xfId="18503"/>
    <cellStyle name="Normal 4 2 16 6 9 2" xfId="18504"/>
    <cellStyle name="Normal 4 2 16 6 9 2 2" xfId="18505"/>
    <cellStyle name="Normal 4 2 16 6 9 3" xfId="18506"/>
    <cellStyle name="Normal 4 2 16 7" xfId="18507"/>
    <cellStyle name="Normal 4 2 16 7 10" xfId="18508"/>
    <cellStyle name="Normal 4 2 16 7 10 2" xfId="18509"/>
    <cellStyle name="Normal 4 2 16 7 10 2 2" xfId="18510"/>
    <cellStyle name="Normal 4 2 16 7 10 3" xfId="18511"/>
    <cellStyle name="Normal 4 2 16 7 11" xfId="18512"/>
    <cellStyle name="Normal 4 2 16 7 11 2" xfId="18513"/>
    <cellStyle name="Normal 4 2 16 7 11 2 2" xfId="18514"/>
    <cellStyle name="Normal 4 2 16 7 11 3" xfId="18515"/>
    <cellStyle name="Normal 4 2 16 7 12" xfId="18516"/>
    <cellStyle name="Normal 4 2 16 7 12 2" xfId="18517"/>
    <cellStyle name="Normal 4 2 16 7 13" xfId="18518"/>
    <cellStyle name="Normal 4 2 16 7 2" xfId="18519"/>
    <cellStyle name="Normal 4 2 16 7 2 2" xfId="18520"/>
    <cellStyle name="Normal 4 2 16 7 2 2 2" xfId="18521"/>
    <cellStyle name="Normal 4 2 16 7 2 3" xfId="18522"/>
    <cellStyle name="Normal 4 2 16 7 3" xfId="18523"/>
    <cellStyle name="Normal 4 2 16 7 3 2" xfId="18524"/>
    <cellStyle name="Normal 4 2 16 7 3 2 2" xfId="18525"/>
    <cellStyle name="Normal 4 2 16 7 3 3" xfId="18526"/>
    <cellStyle name="Normal 4 2 16 7 4" xfId="18527"/>
    <cellStyle name="Normal 4 2 16 7 4 2" xfId="18528"/>
    <cellStyle name="Normal 4 2 16 7 4 2 2" xfId="18529"/>
    <cellStyle name="Normal 4 2 16 7 4 3" xfId="18530"/>
    <cellStyle name="Normal 4 2 16 7 5" xfId="18531"/>
    <cellStyle name="Normal 4 2 16 7 5 2" xfId="18532"/>
    <cellStyle name="Normal 4 2 16 7 5 2 2" xfId="18533"/>
    <cellStyle name="Normal 4 2 16 7 5 3" xfId="18534"/>
    <cellStyle name="Normal 4 2 16 7 6" xfId="18535"/>
    <cellStyle name="Normal 4 2 16 7 6 2" xfId="18536"/>
    <cellStyle name="Normal 4 2 16 7 6 2 2" xfId="18537"/>
    <cellStyle name="Normal 4 2 16 7 6 3" xfId="18538"/>
    <cellStyle name="Normal 4 2 16 7 7" xfId="18539"/>
    <cellStyle name="Normal 4 2 16 7 7 2" xfId="18540"/>
    <cellStyle name="Normal 4 2 16 7 7 2 2" xfId="18541"/>
    <cellStyle name="Normal 4 2 16 7 7 3" xfId="18542"/>
    <cellStyle name="Normal 4 2 16 7 8" xfId="18543"/>
    <cellStyle name="Normal 4 2 16 7 8 2" xfId="18544"/>
    <cellStyle name="Normal 4 2 16 7 8 2 2" xfId="18545"/>
    <cellStyle name="Normal 4 2 16 7 8 3" xfId="18546"/>
    <cellStyle name="Normal 4 2 16 7 9" xfId="18547"/>
    <cellStyle name="Normal 4 2 16 7 9 2" xfId="18548"/>
    <cellStyle name="Normal 4 2 16 7 9 2 2" xfId="18549"/>
    <cellStyle name="Normal 4 2 16 7 9 3" xfId="18550"/>
    <cellStyle name="Normal 4 2 16 8" xfId="18551"/>
    <cellStyle name="Normal 4 2 16 8 10" xfId="18552"/>
    <cellStyle name="Normal 4 2 16 8 10 2" xfId="18553"/>
    <cellStyle name="Normal 4 2 16 8 10 2 2" xfId="18554"/>
    <cellStyle name="Normal 4 2 16 8 10 3" xfId="18555"/>
    <cellStyle name="Normal 4 2 16 8 11" xfId="18556"/>
    <cellStyle name="Normal 4 2 16 8 11 2" xfId="18557"/>
    <cellStyle name="Normal 4 2 16 8 11 2 2" xfId="18558"/>
    <cellStyle name="Normal 4 2 16 8 11 3" xfId="18559"/>
    <cellStyle name="Normal 4 2 16 8 12" xfId="18560"/>
    <cellStyle name="Normal 4 2 16 8 12 2" xfId="18561"/>
    <cellStyle name="Normal 4 2 16 8 13" xfId="18562"/>
    <cellStyle name="Normal 4 2 16 8 2" xfId="18563"/>
    <cellStyle name="Normal 4 2 16 8 2 2" xfId="18564"/>
    <cellStyle name="Normal 4 2 16 8 2 2 2" xfId="18565"/>
    <cellStyle name="Normal 4 2 16 8 2 3" xfId="18566"/>
    <cellStyle name="Normal 4 2 16 8 3" xfId="18567"/>
    <cellStyle name="Normal 4 2 16 8 3 2" xfId="18568"/>
    <cellStyle name="Normal 4 2 16 8 3 2 2" xfId="18569"/>
    <cellStyle name="Normal 4 2 16 8 3 3" xfId="18570"/>
    <cellStyle name="Normal 4 2 16 8 4" xfId="18571"/>
    <cellStyle name="Normal 4 2 16 8 4 2" xfId="18572"/>
    <cellStyle name="Normal 4 2 16 8 4 2 2" xfId="18573"/>
    <cellStyle name="Normal 4 2 16 8 4 3" xfId="18574"/>
    <cellStyle name="Normal 4 2 16 8 5" xfId="18575"/>
    <cellStyle name="Normal 4 2 16 8 5 2" xfId="18576"/>
    <cellStyle name="Normal 4 2 16 8 5 2 2" xfId="18577"/>
    <cellStyle name="Normal 4 2 16 8 5 3" xfId="18578"/>
    <cellStyle name="Normal 4 2 16 8 6" xfId="18579"/>
    <cellStyle name="Normal 4 2 16 8 6 2" xfId="18580"/>
    <cellStyle name="Normal 4 2 16 8 6 2 2" xfId="18581"/>
    <cellStyle name="Normal 4 2 16 8 6 3" xfId="18582"/>
    <cellStyle name="Normal 4 2 16 8 7" xfId="18583"/>
    <cellStyle name="Normal 4 2 16 8 7 2" xfId="18584"/>
    <cellStyle name="Normal 4 2 16 8 7 2 2" xfId="18585"/>
    <cellStyle name="Normal 4 2 16 8 7 3" xfId="18586"/>
    <cellStyle name="Normal 4 2 16 8 8" xfId="18587"/>
    <cellStyle name="Normal 4 2 16 8 8 2" xfId="18588"/>
    <cellStyle name="Normal 4 2 16 8 8 2 2" xfId="18589"/>
    <cellStyle name="Normal 4 2 16 8 8 3" xfId="18590"/>
    <cellStyle name="Normal 4 2 16 8 9" xfId="18591"/>
    <cellStyle name="Normal 4 2 16 8 9 2" xfId="18592"/>
    <cellStyle name="Normal 4 2 16 8 9 2 2" xfId="18593"/>
    <cellStyle name="Normal 4 2 16 8 9 3" xfId="18594"/>
    <cellStyle name="Normal 4 2 16 9" xfId="18595"/>
    <cellStyle name="Normal 4 2 16 9 2" xfId="18596"/>
    <cellStyle name="Normal 4 2 16 9 2 2" xfId="18597"/>
    <cellStyle name="Normal 4 2 16 9 3" xfId="18598"/>
    <cellStyle name="Normal 4 2 17" xfId="18599"/>
    <cellStyle name="Normal 4 2 17 10" xfId="18600"/>
    <cellStyle name="Normal 4 2 17 10 2" xfId="18601"/>
    <cellStyle name="Normal 4 2 17 10 2 2" xfId="18602"/>
    <cellStyle name="Normal 4 2 17 10 3" xfId="18603"/>
    <cellStyle name="Normal 4 2 17 11" xfId="18604"/>
    <cellStyle name="Normal 4 2 17 11 2" xfId="18605"/>
    <cellStyle name="Normal 4 2 17 11 2 2" xfId="18606"/>
    <cellStyle name="Normal 4 2 17 11 3" xfId="18607"/>
    <cellStyle name="Normal 4 2 17 12" xfId="18608"/>
    <cellStyle name="Normal 4 2 17 12 2" xfId="18609"/>
    <cellStyle name="Normal 4 2 17 12 2 2" xfId="18610"/>
    <cellStyle name="Normal 4 2 17 12 3" xfId="18611"/>
    <cellStyle name="Normal 4 2 17 13" xfId="18612"/>
    <cellStyle name="Normal 4 2 17 13 2" xfId="18613"/>
    <cellStyle name="Normal 4 2 17 13 2 2" xfId="18614"/>
    <cellStyle name="Normal 4 2 17 13 3" xfId="18615"/>
    <cellStyle name="Normal 4 2 17 14" xfId="18616"/>
    <cellStyle name="Normal 4 2 17 14 2" xfId="18617"/>
    <cellStyle name="Normal 4 2 17 14 2 2" xfId="18618"/>
    <cellStyle name="Normal 4 2 17 14 3" xfId="18619"/>
    <cellStyle name="Normal 4 2 17 15" xfId="18620"/>
    <cellStyle name="Normal 4 2 17 15 2" xfId="18621"/>
    <cellStyle name="Normal 4 2 17 15 2 2" xfId="18622"/>
    <cellStyle name="Normal 4 2 17 15 3" xfId="18623"/>
    <cellStyle name="Normal 4 2 17 16" xfId="18624"/>
    <cellStyle name="Normal 4 2 17 16 2" xfId="18625"/>
    <cellStyle name="Normal 4 2 17 16 2 2" xfId="18626"/>
    <cellStyle name="Normal 4 2 17 16 3" xfId="18627"/>
    <cellStyle name="Normal 4 2 17 17" xfId="18628"/>
    <cellStyle name="Normal 4 2 17 17 2" xfId="18629"/>
    <cellStyle name="Normal 4 2 17 17 2 2" xfId="18630"/>
    <cellStyle name="Normal 4 2 17 17 3" xfId="18631"/>
    <cellStyle name="Normal 4 2 17 18" xfId="18632"/>
    <cellStyle name="Normal 4 2 17 18 2" xfId="18633"/>
    <cellStyle name="Normal 4 2 17 18 2 2" xfId="18634"/>
    <cellStyle name="Normal 4 2 17 18 3" xfId="18635"/>
    <cellStyle name="Normal 4 2 17 19" xfId="18636"/>
    <cellStyle name="Normal 4 2 17 2" xfId="18637"/>
    <cellStyle name="Normal 4 2 17 2 10" xfId="18638"/>
    <cellStyle name="Normal 4 2 17 2 10 2" xfId="18639"/>
    <cellStyle name="Normal 4 2 17 2 10 2 2" xfId="18640"/>
    <cellStyle name="Normal 4 2 17 2 10 3" xfId="18641"/>
    <cellStyle name="Normal 4 2 17 2 11" xfId="18642"/>
    <cellStyle name="Normal 4 2 17 2 11 2" xfId="18643"/>
    <cellStyle name="Normal 4 2 17 2 11 2 2" xfId="18644"/>
    <cellStyle name="Normal 4 2 17 2 11 3" xfId="18645"/>
    <cellStyle name="Normal 4 2 17 2 12" xfId="18646"/>
    <cellStyle name="Normal 4 2 17 2 13" xfId="18647"/>
    <cellStyle name="Normal 4 2 17 2 2" xfId="18648"/>
    <cellStyle name="Normal 4 2 17 2 2 2" xfId="18649"/>
    <cellStyle name="Normal 4 2 17 2 2 2 2" xfId="18650"/>
    <cellStyle name="Normal 4 2 17 2 2 3" xfId="18651"/>
    <cellStyle name="Normal 4 2 17 2 3" xfId="18652"/>
    <cellStyle name="Normal 4 2 17 2 3 2" xfId="18653"/>
    <cellStyle name="Normal 4 2 17 2 3 2 2" xfId="18654"/>
    <cellStyle name="Normal 4 2 17 2 3 3" xfId="18655"/>
    <cellStyle name="Normal 4 2 17 2 4" xfId="18656"/>
    <cellStyle name="Normal 4 2 17 2 4 2" xfId="18657"/>
    <cellStyle name="Normal 4 2 17 2 4 2 2" xfId="18658"/>
    <cellStyle name="Normal 4 2 17 2 4 3" xfId="18659"/>
    <cellStyle name="Normal 4 2 17 2 5" xfId="18660"/>
    <cellStyle name="Normal 4 2 17 2 5 2" xfId="18661"/>
    <cellStyle name="Normal 4 2 17 2 5 2 2" xfId="18662"/>
    <cellStyle name="Normal 4 2 17 2 5 3" xfId="18663"/>
    <cellStyle name="Normal 4 2 17 2 6" xfId="18664"/>
    <cellStyle name="Normal 4 2 17 2 6 2" xfId="18665"/>
    <cellStyle name="Normal 4 2 17 2 6 2 2" xfId="18666"/>
    <cellStyle name="Normal 4 2 17 2 6 3" xfId="18667"/>
    <cellStyle name="Normal 4 2 17 2 7" xfId="18668"/>
    <cellStyle name="Normal 4 2 17 2 7 2" xfId="18669"/>
    <cellStyle name="Normal 4 2 17 2 7 2 2" xfId="18670"/>
    <cellStyle name="Normal 4 2 17 2 7 3" xfId="18671"/>
    <cellStyle name="Normal 4 2 17 2 8" xfId="18672"/>
    <cellStyle name="Normal 4 2 17 2 8 2" xfId="18673"/>
    <cellStyle name="Normal 4 2 17 2 8 2 2" xfId="18674"/>
    <cellStyle name="Normal 4 2 17 2 8 3" xfId="18675"/>
    <cellStyle name="Normal 4 2 17 2 9" xfId="18676"/>
    <cellStyle name="Normal 4 2 17 2 9 2" xfId="18677"/>
    <cellStyle name="Normal 4 2 17 2 9 2 2" xfId="18678"/>
    <cellStyle name="Normal 4 2 17 2 9 3" xfId="18679"/>
    <cellStyle name="Normal 4 2 17 20" xfId="18680"/>
    <cellStyle name="Normal 4 2 17 3" xfId="18681"/>
    <cellStyle name="Normal 4 2 17 3 10" xfId="18682"/>
    <cellStyle name="Normal 4 2 17 3 10 2" xfId="18683"/>
    <cellStyle name="Normal 4 2 17 3 10 2 2" xfId="18684"/>
    <cellStyle name="Normal 4 2 17 3 10 3" xfId="18685"/>
    <cellStyle name="Normal 4 2 17 3 11" xfId="18686"/>
    <cellStyle name="Normal 4 2 17 3 11 2" xfId="18687"/>
    <cellStyle name="Normal 4 2 17 3 11 2 2" xfId="18688"/>
    <cellStyle name="Normal 4 2 17 3 11 3" xfId="18689"/>
    <cellStyle name="Normal 4 2 17 3 12" xfId="18690"/>
    <cellStyle name="Normal 4 2 17 3 12 2" xfId="18691"/>
    <cellStyle name="Normal 4 2 17 3 13" xfId="18692"/>
    <cellStyle name="Normal 4 2 17 3 2" xfId="18693"/>
    <cellStyle name="Normal 4 2 17 3 2 2" xfId="18694"/>
    <cellStyle name="Normal 4 2 17 3 2 2 2" xfId="18695"/>
    <cellStyle name="Normal 4 2 17 3 2 3" xfId="18696"/>
    <cellStyle name="Normal 4 2 17 3 3" xfId="18697"/>
    <cellStyle name="Normal 4 2 17 3 3 2" xfId="18698"/>
    <cellStyle name="Normal 4 2 17 3 3 2 2" xfId="18699"/>
    <cellStyle name="Normal 4 2 17 3 3 3" xfId="18700"/>
    <cellStyle name="Normal 4 2 17 3 4" xfId="18701"/>
    <cellStyle name="Normal 4 2 17 3 4 2" xfId="18702"/>
    <cellStyle name="Normal 4 2 17 3 4 2 2" xfId="18703"/>
    <cellStyle name="Normal 4 2 17 3 4 3" xfId="18704"/>
    <cellStyle name="Normal 4 2 17 3 5" xfId="18705"/>
    <cellStyle name="Normal 4 2 17 3 5 2" xfId="18706"/>
    <cellStyle name="Normal 4 2 17 3 5 2 2" xfId="18707"/>
    <cellStyle name="Normal 4 2 17 3 5 3" xfId="18708"/>
    <cellStyle name="Normal 4 2 17 3 6" xfId="18709"/>
    <cellStyle name="Normal 4 2 17 3 6 2" xfId="18710"/>
    <cellStyle name="Normal 4 2 17 3 6 2 2" xfId="18711"/>
    <cellStyle name="Normal 4 2 17 3 6 3" xfId="18712"/>
    <cellStyle name="Normal 4 2 17 3 7" xfId="18713"/>
    <cellStyle name="Normal 4 2 17 3 7 2" xfId="18714"/>
    <cellStyle name="Normal 4 2 17 3 7 2 2" xfId="18715"/>
    <cellStyle name="Normal 4 2 17 3 7 3" xfId="18716"/>
    <cellStyle name="Normal 4 2 17 3 8" xfId="18717"/>
    <cellStyle name="Normal 4 2 17 3 8 2" xfId="18718"/>
    <cellStyle name="Normal 4 2 17 3 8 2 2" xfId="18719"/>
    <cellStyle name="Normal 4 2 17 3 8 3" xfId="18720"/>
    <cellStyle name="Normal 4 2 17 3 9" xfId="18721"/>
    <cellStyle name="Normal 4 2 17 3 9 2" xfId="18722"/>
    <cellStyle name="Normal 4 2 17 3 9 2 2" xfId="18723"/>
    <cellStyle name="Normal 4 2 17 3 9 3" xfId="18724"/>
    <cellStyle name="Normal 4 2 17 4" xfId="18725"/>
    <cellStyle name="Normal 4 2 17 4 10" xfId="18726"/>
    <cellStyle name="Normal 4 2 17 4 10 2" xfId="18727"/>
    <cellStyle name="Normal 4 2 17 4 10 2 2" xfId="18728"/>
    <cellStyle name="Normal 4 2 17 4 10 3" xfId="18729"/>
    <cellStyle name="Normal 4 2 17 4 11" xfId="18730"/>
    <cellStyle name="Normal 4 2 17 4 11 2" xfId="18731"/>
    <cellStyle name="Normal 4 2 17 4 11 2 2" xfId="18732"/>
    <cellStyle name="Normal 4 2 17 4 11 3" xfId="18733"/>
    <cellStyle name="Normal 4 2 17 4 12" xfId="18734"/>
    <cellStyle name="Normal 4 2 17 4 12 2" xfId="18735"/>
    <cellStyle name="Normal 4 2 17 4 13" xfId="18736"/>
    <cellStyle name="Normal 4 2 17 4 2" xfId="18737"/>
    <cellStyle name="Normal 4 2 17 4 2 2" xfId="18738"/>
    <cellStyle name="Normal 4 2 17 4 2 2 2" xfId="18739"/>
    <cellStyle name="Normal 4 2 17 4 2 3" xfId="18740"/>
    <cellStyle name="Normal 4 2 17 4 3" xfId="18741"/>
    <cellStyle name="Normal 4 2 17 4 3 2" xfId="18742"/>
    <cellStyle name="Normal 4 2 17 4 3 2 2" xfId="18743"/>
    <cellStyle name="Normal 4 2 17 4 3 3" xfId="18744"/>
    <cellStyle name="Normal 4 2 17 4 4" xfId="18745"/>
    <cellStyle name="Normal 4 2 17 4 4 2" xfId="18746"/>
    <cellStyle name="Normal 4 2 17 4 4 2 2" xfId="18747"/>
    <cellStyle name="Normal 4 2 17 4 4 3" xfId="18748"/>
    <cellStyle name="Normal 4 2 17 4 5" xfId="18749"/>
    <cellStyle name="Normal 4 2 17 4 5 2" xfId="18750"/>
    <cellStyle name="Normal 4 2 17 4 5 2 2" xfId="18751"/>
    <cellStyle name="Normal 4 2 17 4 5 3" xfId="18752"/>
    <cellStyle name="Normal 4 2 17 4 6" xfId="18753"/>
    <cellStyle name="Normal 4 2 17 4 6 2" xfId="18754"/>
    <cellStyle name="Normal 4 2 17 4 6 2 2" xfId="18755"/>
    <cellStyle name="Normal 4 2 17 4 6 3" xfId="18756"/>
    <cellStyle name="Normal 4 2 17 4 7" xfId="18757"/>
    <cellStyle name="Normal 4 2 17 4 7 2" xfId="18758"/>
    <cellStyle name="Normal 4 2 17 4 7 2 2" xfId="18759"/>
    <cellStyle name="Normal 4 2 17 4 7 3" xfId="18760"/>
    <cellStyle name="Normal 4 2 17 4 8" xfId="18761"/>
    <cellStyle name="Normal 4 2 17 4 8 2" xfId="18762"/>
    <cellStyle name="Normal 4 2 17 4 8 2 2" xfId="18763"/>
    <cellStyle name="Normal 4 2 17 4 8 3" xfId="18764"/>
    <cellStyle name="Normal 4 2 17 4 9" xfId="18765"/>
    <cellStyle name="Normal 4 2 17 4 9 2" xfId="18766"/>
    <cellStyle name="Normal 4 2 17 4 9 2 2" xfId="18767"/>
    <cellStyle name="Normal 4 2 17 4 9 3" xfId="18768"/>
    <cellStyle name="Normal 4 2 17 5" xfId="18769"/>
    <cellStyle name="Normal 4 2 17 5 10" xfId="18770"/>
    <cellStyle name="Normal 4 2 17 5 10 2" xfId="18771"/>
    <cellStyle name="Normal 4 2 17 5 10 2 2" xfId="18772"/>
    <cellStyle name="Normal 4 2 17 5 10 3" xfId="18773"/>
    <cellStyle name="Normal 4 2 17 5 11" xfId="18774"/>
    <cellStyle name="Normal 4 2 17 5 11 2" xfId="18775"/>
    <cellStyle name="Normal 4 2 17 5 11 2 2" xfId="18776"/>
    <cellStyle name="Normal 4 2 17 5 11 3" xfId="18777"/>
    <cellStyle name="Normal 4 2 17 5 12" xfId="18778"/>
    <cellStyle name="Normal 4 2 17 5 12 2" xfId="18779"/>
    <cellStyle name="Normal 4 2 17 5 13" xfId="18780"/>
    <cellStyle name="Normal 4 2 17 5 2" xfId="18781"/>
    <cellStyle name="Normal 4 2 17 5 2 2" xfId="18782"/>
    <cellStyle name="Normal 4 2 17 5 2 2 2" xfId="18783"/>
    <cellStyle name="Normal 4 2 17 5 2 3" xfId="18784"/>
    <cellStyle name="Normal 4 2 17 5 3" xfId="18785"/>
    <cellStyle name="Normal 4 2 17 5 3 2" xfId="18786"/>
    <cellStyle name="Normal 4 2 17 5 3 2 2" xfId="18787"/>
    <cellStyle name="Normal 4 2 17 5 3 3" xfId="18788"/>
    <cellStyle name="Normal 4 2 17 5 4" xfId="18789"/>
    <cellStyle name="Normal 4 2 17 5 4 2" xfId="18790"/>
    <cellStyle name="Normal 4 2 17 5 4 2 2" xfId="18791"/>
    <cellStyle name="Normal 4 2 17 5 4 3" xfId="18792"/>
    <cellStyle name="Normal 4 2 17 5 5" xfId="18793"/>
    <cellStyle name="Normal 4 2 17 5 5 2" xfId="18794"/>
    <cellStyle name="Normal 4 2 17 5 5 2 2" xfId="18795"/>
    <cellStyle name="Normal 4 2 17 5 5 3" xfId="18796"/>
    <cellStyle name="Normal 4 2 17 5 6" xfId="18797"/>
    <cellStyle name="Normal 4 2 17 5 6 2" xfId="18798"/>
    <cellStyle name="Normal 4 2 17 5 6 2 2" xfId="18799"/>
    <cellStyle name="Normal 4 2 17 5 6 3" xfId="18800"/>
    <cellStyle name="Normal 4 2 17 5 7" xfId="18801"/>
    <cellStyle name="Normal 4 2 17 5 7 2" xfId="18802"/>
    <cellStyle name="Normal 4 2 17 5 7 2 2" xfId="18803"/>
    <cellStyle name="Normal 4 2 17 5 7 3" xfId="18804"/>
    <cellStyle name="Normal 4 2 17 5 8" xfId="18805"/>
    <cellStyle name="Normal 4 2 17 5 8 2" xfId="18806"/>
    <cellStyle name="Normal 4 2 17 5 8 2 2" xfId="18807"/>
    <cellStyle name="Normal 4 2 17 5 8 3" xfId="18808"/>
    <cellStyle name="Normal 4 2 17 5 9" xfId="18809"/>
    <cellStyle name="Normal 4 2 17 5 9 2" xfId="18810"/>
    <cellStyle name="Normal 4 2 17 5 9 2 2" xfId="18811"/>
    <cellStyle name="Normal 4 2 17 5 9 3" xfId="18812"/>
    <cellStyle name="Normal 4 2 17 6" xfId="18813"/>
    <cellStyle name="Normal 4 2 17 6 10" xfId="18814"/>
    <cellStyle name="Normal 4 2 17 6 10 2" xfId="18815"/>
    <cellStyle name="Normal 4 2 17 6 10 2 2" xfId="18816"/>
    <cellStyle name="Normal 4 2 17 6 10 3" xfId="18817"/>
    <cellStyle name="Normal 4 2 17 6 11" xfId="18818"/>
    <cellStyle name="Normal 4 2 17 6 11 2" xfId="18819"/>
    <cellStyle name="Normal 4 2 17 6 11 2 2" xfId="18820"/>
    <cellStyle name="Normal 4 2 17 6 11 3" xfId="18821"/>
    <cellStyle name="Normal 4 2 17 6 12" xfId="18822"/>
    <cellStyle name="Normal 4 2 17 6 12 2" xfId="18823"/>
    <cellStyle name="Normal 4 2 17 6 13" xfId="18824"/>
    <cellStyle name="Normal 4 2 17 6 2" xfId="18825"/>
    <cellStyle name="Normal 4 2 17 6 2 2" xfId="18826"/>
    <cellStyle name="Normal 4 2 17 6 2 2 2" xfId="18827"/>
    <cellStyle name="Normal 4 2 17 6 2 3" xfId="18828"/>
    <cellStyle name="Normal 4 2 17 6 3" xfId="18829"/>
    <cellStyle name="Normal 4 2 17 6 3 2" xfId="18830"/>
    <cellStyle name="Normal 4 2 17 6 3 2 2" xfId="18831"/>
    <cellStyle name="Normal 4 2 17 6 3 3" xfId="18832"/>
    <cellStyle name="Normal 4 2 17 6 4" xfId="18833"/>
    <cellStyle name="Normal 4 2 17 6 4 2" xfId="18834"/>
    <cellStyle name="Normal 4 2 17 6 4 2 2" xfId="18835"/>
    <cellStyle name="Normal 4 2 17 6 4 3" xfId="18836"/>
    <cellStyle name="Normal 4 2 17 6 5" xfId="18837"/>
    <cellStyle name="Normal 4 2 17 6 5 2" xfId="18838"/>
    <cellStyle name="Normal 4 2 17 6 5 2 2" xfId="18839"/>
    <cellStyle name="Normal 4 2 17 6 5 3" xfId="18840"/>
    <cellStyle name="Normal 4 2 17 6 6" xfId="18841"/>
    <cellStyle name="Normal 4 2 17 6 6 2" xfId="18842"/>
    <cellStyle name="Normal 4 2 17 6 6 2 2" xfId="18843"/>
    <cellStyle name="Normal 4 2 17 6 6 3" xfId="18844"/>
    <cellStyle name="Normal 4 2 17 6 7" xfId="18845"/>
    <cellStyle name="Normal 4 2 17 6 7 2" xfId="18846"/>
    <cellStyle name="Normal 4 2 17 6 7 2 2" xfId="18847"/>
    <cellStyle name="Normal 4 2 17 6 7 3" xfId="18848"/>
    <cellStyle name="Normal 4 2 17 6 8" xfId="18849"/>
    <cellStyle name="Normal 4 2 17 6 8 2" xfId="18850"/>
    <cellStyle name="Normal 4 2 17 6 8 2 2" xfId="18851"/>
    <cellStyle name="Normal 4 2 17 6 8 3" xfId="18852"/>
    <cellStyle name="Normal 4 2 17 6 9" xfId="18853"/>
    <cellStyle name="Normal 4 2 17 6 9 2" xfId="18854"/>
    <cellStyle name="Normal 4 2 17 6 9 2 2" xfId="18855"/>
    <cellStyle name="Normal 4 2 17 6 9 3" xfId="18856"/>
    <cellStyle name="Normal 4 2 17 7" xfId="18857"/>
    <cellStyle name="Normal 4 2 17 7 10" xfId="18858"/>
    <cellStyle name="Normal 4 2 17 7 10 2" xfId="18859"/>
    <cellStyle name="Normal 4 2 17 7 10 2 2" xfId="18860"/>
    <cellStyle name="Normal 4 2 17 7 10 3" xfId="18861"/>
    <cellStyle name="Normal 4 2 17 7 11" xfId="18862"/>
    <cellStyle name="Normal 4 2 17 7 11 2" xfId="18863"/>
    <cellStyle name="Normal 4 2 17 7 11 2 2" xfId="18864"/>
    <cellStyle name="Normal 4 2 17 7 11 3" xfId="18865"/>
    <cellStyle name="Normal 4 2 17 7 12" xfId="18866"/>
    <cellStyle name="Normal 4 2 17 7 12 2" xfId="18867"/>
    <cellStyle name="Normal 4 2 17 7 13" xfId="18868"/>
    <cellStyle name="Normal 4 2 17 7 2" xfId="18869"/>
    <cellStyle name="Normal 4 2 17 7 2 2" xfId="18870"/>
    <cellStyle name="Normal 4 2 17 7 2 2 2" xfId="18871"/>
    <cellStyle name="Normal 4 2 17 7 2 3" xfId="18872"/>
    <cellStyle name="Normal 4 2 17 7 3" xfId="18873"/>
    <cellStyle name="Normal 4 2 17 7 3 2" xfId="18874"/>
    <cellStyle name="Normal 4 2 17 7 3 2 2" xfId="18875"/>
    <cellStyle name="Normal 4 2 17 7 3 3" xfId="18876"/>
    <cellStyle name="Normal 4 2 17 7 4" xfId="18877"/>
    <cellStyle name="Normal 4 2 17 7 4 2" xfId="18878"/>
    <cellStyle name="Normal 4 2 17 7 4 2 2" xfId="18879"/>
    <cellStyle name="Normal 4 2 17 7 4 3" xfId="18880"/>
    <cellStyle name="Normal 4 2 17 7 5" xfId="18881"/>
    <cellStyle name="Normal 4 2 17 7 5 2" xfId="18882"/>
    <cellStyle name="Normal 4 2 17 7 5 2 2" xfId="18883"/>
    <cellStyle name="Normal 4 2 17 7 5 3" xfId="18884"/>
    <cellStyle name="Normal 4 2 17 7 6" xfId="18885"/>
    <cellStyle name="Normal 4 2 17 7 6 2" xfId="18886"/>
    <cellStyle name="Normal 4 2 17 7 6 2 2" xfId="18887"/>
    <cellStyle name="Normal 4 2 17 7 6 3" xfId="18888"/>
    <cellStyle name="Normal 4 2 17 7 7" xfId="18889"/>
    <cellStyle name="Normal 4 2 17 7 7 2" xfId="18890"/>
    <cellStyle name="Normal 4 2 17 7 7 2 2" xfId="18891"/>
    <cellStyle name="Normal 4 2 17 7 7 3" xfId="18892"/>
    <cellStyle name="Normal 4 2 17 7 8" xfId="18893"/>
    <cellStyle name="Normal 4 2 17 7 8 2" xfId="18894"/>
    <cellStyle name="Normal 4 2 17 7 8 2 2" xfId="18895"/>
    <cellStyle name="Normal 4 2 17 7 8 3" xfId="18896"/>
    <cellStyle name="Normal 4 2 17 7 9" xfId="18897"/>
    <cellStyle name="Normal 4 2 17 7 9 2" xfId="18898"/>
    <cellStyle name="Normal 4 2 17 7 9 2 2" xfId="18899"/>
    <cellStyle name="Normal 4 2 17 7 9 3" xfId="18900"/>
    <cellStyle name="Normal 4 2 17 8" xfId="18901"/>
    <cellStyle name="Normal 4 2 17 8 10" xfId="18902"/>
    <cellStyle name="Normal 4 2 17 8 10 2" xfId="18903"/>
    <cellStyle name="Normal 4 2 17 8 10 2 2" xfId="18904"/>
    <cellStyle name="Normal 4 2 17 8 10 3" xfId="18905"/>
    <cellStyle name="Normal 4 2 17 8 11" xfId="18906"/>
    <cellStyle name="Normal 4 2 17 8 11 2" xfId="18907"/>
    <cellStyle name="Normal 4 2 17 8 11 2 2" xfId="18908"/>
    <cellStyle name="Normal 4 2 17 8 11 3" xfId="18909"/>
    <cellStyle name="Normal 4 2 17 8 12" xfId="18910"/>
    <cellStyle name="Normal 4 2 17 8 12 2" xfId="18911"/>
    <cellStyle name="Normal 4 2 17 8 13" xfId="18912"/>
    <cellStyle name="Normal 4 2 17 8 2" xfId="18913"/>
    <cellStyle name="Normal 4 2 17 8 2 2" xfId="18914"/>
    <cellStyle name="Normal 4 2 17 8 2 2 2" xfId="18915"/>
    <cellStyle name="Normal 4 2 17 8 2 3" xfId="18916"/>
    <cellStyle name="Normal 4 2 17 8 3" xfId="18917"/>
    <cellStyle name="Normal 4 2 17 8 3 2" xfId="18918"/>
    <cellStyle name="Normal 4 2 17 8 3 2 2" xfId="18919"/>
    <cellStyle name="Normal 4 2 17 8 3 3" xfId="18920"/>
    <cellStyle name="Normal 4 2 17 8 4" xfId="18921"/>
    <cellStyle name="Normal 4 2 17 8 4 2" xfId="18922"/>
    <cellStyle name="Normal 4 2 17 8 4 2 2" xfId="18923"/>
    <cellStyle name="Normal 4 2 17 8 4 3" xfId="18924"/>
    <cellStyle name="Normal 4 2 17 8 5" xfId="18925"/>
    <cellStyle name="Normal 4 2 17 8 5 2" xfId="18926"/>
    <cellStyle name="Normal 4 2 17 8 5 2 2" xfId="18927"/>
    <cellStyle name="Normal 4 2 17 8 5 3" xfId="18928"/>
    <cellStyle name="Normal 4 2 17 8 6" xfId="18929"/>
    <cellStyle name="Normal 4 2 17 8 6 2" xfId="18930"/>
    <cellStyle name="Normal 4 2 17 8 6 2 2" xfId="18931"/>
    <cellStyle name="Normal 4 2 17 8 6 3" xfId="18932"/>
    <cellStyle name="Normal 4 2 17 8 7" xfId="18933"/>
    <cellStyle name="Normal 4 2 17 8 7 2" xfId="18934"/>
    <cellStyle name="Normal 4 2 17 8 7 2 2" xfId="18935"/>
    <cellStyle name="Normal 4 2 17 8 7 3" xfId="18936"/>
    <cellStyle name="Normal 4 2 17 8 8" xfId="18937"/>
    <cellStyle name="Normal 4 2 17 8 8 2" xfId="18938"/>
    <cellStyle name="Normal 4 2 17 8 8 2 2" xfId="18939"/>
    <cellStyle name="Normal 4 2 17 8 8 3" xfId="18940"/>
    <cellStyle name="Normal 4 2 17 8 9" xfId="18941"/>
    <cellStyle name="Normal 4 2 17 8 9 2" xfId="18942"/>
    <cellStyle name="Normal 4 2 17 8 9 2 2" xfId="18943"/>
    <cellStyle name="Normal 4 2 17 8 9 3" xfId="18944"/>
    <cellStyle name="Normal 4 2 17 9" xfId="18945"/>
    <cellStyle name="Normal 4 2 17 9 2" xfId="18946"/>
    <cellStyle name="Normal 4 2 17 9 2 2" xfId="18947"/>
    <cellStyle name="Normal 4 2 17 9 3" xfId="18948"/>
    <cellStyle name="Normal 4 2 18" xfId="18949"/>
    <cellStyle name="Normal 4 2 18 10" xfId="18950"/>
    <cellStyle name="Normal 4 2 18 10 2" xfId="18951"/>
    <cellStyle name="Normal 4 2 18 10 2 2" xfId="18952"/>
    <cellStyle name="Normal 4 2 18 10 3" xfId="18953"/>
    <cellStyle name="Normal 4 2 18 11" xfId="18954"/>
    <cellStyle name="Normal 4 2 18 11 2" xfId="18955"/>
    <cellStyle name="Normal 4 2 18 11 2 2" xfId="18956"/>
    <cellStyle name="Normal 4 2 18 11 3" xfId="18957"/>
    <cellStyle name="Normal 4 2 18 12" xfId="18958"/>
    <cellStyle name="Normal 4 2 18 12 2" xfId="18959"/>
    <cellStyle name="Normal 4 2 18 12 2 2" xfId="18960"/>
    <cellStyle name="Normal 4 2 18 12 3" xfId="18961"/>
    <cellStyle name="Normal 4 2 18 13" xfId="18962"/>
    <cellStyle name="Normal 4 2 18 13 2" xfId="18963"/>
    <cellStyle name="Normal 4 2 18 13 2 2" xfId="18964"/>
    <cellStyle name="Normal 4 2 18 13 3" xfId="18965"/>
    <cellStyle name="Normal 4 2 18 14" xfId="18966"/>
    <cellStyle name="Normal 4 2 18 14 2" xfId="18967"/>
    <cellStyle name="Normal 4 2 18 14 2 2" xfId="18968"/>
    <cellStyle name="Normal 4 2 18 14 3" xfId="18969"/>
    <cellStyle name="Normal 4 2 18 15" xfId="18970"/>
    <cellStyle name="Normal 4 2 18 15 2" xfId="18971"/>
    <cellStyle name="Normal 4 2 18 15 2 2" xfId="18972"/>
    <cellStyle name="Normal 4 2 18 15 3" xfId="18973"/>
    <cellStyle name="Normal 4 2 18 16" xfId="18974"/>
    <cellStyle name="Normal 4 2 18 16 2" xfId="18975"/>
    <cellStyle name="Normal 4 2 18 16 2 2" xfId="18976"/>
    <cellStyle name="Normal 4 2 18 16 3" xfId="18977"/>
    <cellStyle name="Normal 4 2 18 17" xfId="18978"/>
    <cellStyle name="Normal 4 2 18 17 2" xfId="18979"/>
    <cellStyle name="Normal 4 2 18 17 2 2" xfId="18980"/>
    <cellStyle name="Normal 4 2 18 17 3" xfId="18981"/>
    <cellStyle name="Normal 4 2 18 18" xfId="18982"/>
    <cellStyle name="Normal 4 2 18 18 2" xfId="18983"/>
    <cellStyle name="Normal 4 2 18 18 2 2" xfId="18984"/>
    <cellStyle name="Normal 4 2 18 18 3" xfId="18985"/>
    <cellStyle name="Normal 4 2 18 19" xfId="18986"/>
    <cellStyle name="Normal 4 2 18 2" xfId="18987"/>
    <cellStyle name="Normal 4 2 18 2 10" xfId="18988"/>
    <cellStyle name="Normal 4 2 18 2 10 2" xfId="18989"/>
    <cellStyle name="Normal 4 2 18 2 10 2 2" xfId="18990"/>
    <cellStyle name="Normal 4 2 18 2 10 3" xfId="18991"/>
    <cellStyle name="Normal 4 2 18 2 11" xfId="18992"/>
    <cellStyle name="Normal 4 2 18 2 11 2" xfId="18993"/>
    <cellStyle name="Normal 4 2 18 2 11 2 2" xfId="18994"/>
    <cellStyle name="Normal 4 2 18 2 11 3" xfId="18995"/>
    <cellStyle name="Normal 4 2 18 2 12" xfId="18996"/>
    <cellStyle name="Normal 4 2 18 2 13" xfId="18997"/>
    <cellStyle name="Normal 4 2 18 2 2" xfId="18998"/>
    <cellStyle name="Normal 4 2 18 2 2 2" xfId="18999"/>
    <cellStyle name="Normal 4 2 18 2 2 2 2" xfId="19000"/>
    <cellStyle name="Normal 4 2 18 2 2 3" xfId="19001"/>
    <cellStyle name="Normal 4 2 18 2 3" xfId="19002"/>
    <cellStyle name="Normal 4 2 18 2 3 2" xfId="19003"/>
    <cellStyle name="Normal 4 2 18 2 3 2 2" xfId="19004"/>
    <cellStyle name="Normal 4 2 18 2 3 3" xfId="19005"/>
    <cellStyle name="Normal 4 2 18 2 4" xfId="19006"/>
    <cellStyle name="Normal 4 2 18 2 4 2" xfId="19007"/>
    <cellStyle name="Normal 4 2 18 2 4 2 2" xfId="19008"/>
    <cellStyle name="Normal 4 2 18 2 4 3" xfId="19009"/>
    <cellStyle name="Normal 4 2 18 2 5" xfId="19010"/>
    <cellStyle name="Normal 4 2 18 2 5 2" xfId="19011"/>
    <cellStyle name="Normal 4 2 18 2 5 2 2" xfId="19012"/>
    <cellStyle name="Normal 4 2 18 2 5 3" xfId="19013"/>
    <cellStyle name="Normal 4 2 18 2 6" xfId="19014"/>
    <cellStyle name="Normal 4 2 18 2 6 2" xfId="19015"/>
    <cellStyle name="Normal 4 2 18 2 6 2 2" xfId="19016"/>
    <cellStyle name="Normal 4 2 18 2 6 3" xfId="19017"/>
    <cellStyle name="Normal 4 2 18 2 7" xfId="19018"/>
    <cellStyle name="Normal 4 2 18 2 7 2" xfId="19019"/>
    <cellStyle name="Normal 4 2 18 2 7 2 2" xfId="19020"/>
    <cellStyle name="Normal 4 2 18 2 7 3" xfId="19021"/>
    <cellStyle name="Normal 4 2 18 2 8" xfId="19022"/>
    <cellStyle name="Normal 4 2 18 2 8 2" xfId="19023"/>
    <cellStyle name="Normal 4 2 18 2 8 2 2" xfId="19024"/>
    <cellStyle name="Normal 4 2 18 2 8 3" xfId="19025"/>
    <cellStyle name="Normal 4 2 18 2 9" xfId="19026"/>
    <cellStyle name="Normal 4 2 18 2 9 2" xfId="19027"/>
    <cellStyle name="Normal 4 2 18 2 9 2 2" xfId="19028"/>
    <cellStyle name="Normal 4 2 18 2 9 3" xfId="19029"/>
    <cellStyle name="Normal 4 2 18 20" xfId="19030"/>
    <cellStyle name="Normal 4 2 18 3" xfId="19031"/>
    <cellStyle name="Normal 4 2 18 3 10" xfId="19032"/>
    <cellStyle name="Normal 4 2 18 3 10 2" xfId="19033"/>
    <cellStyle name="Normal 4 2 18 3 10 2 2" xfId="19034"/>
    <cellStyle name="Normal 4 2 18 3 10 3" xfId="19035"/>
    <cellStyle name="Normal 4 2 18 3 11" xfId="19036"/>
    <cellStyle name="Normal 4 2 18 3 11 2" xfId="19037"/>
    <cellStyle name="Normal 4 2 18 3 11 2 2" xfId="19038"/>
    <cellStyle name="Normal 4 2 18 3 11 3" xfId="19039"/>
    <cellStyle name="Normal 4 2 18 3 12" xfId="19040"/>
    <cellStyle name="Normal 4 2 18 3 12 2" xfId="19041"/>
    <cellStyle name="Normal 4 2 18 3 13" xfId="19042"/>
    <cellStyle name="Normal 4 2 18 3 2" xfId="19043"/>
    <cellStyle name="Normal 4 2 18 3 2 2" xfId="19044"/>
    <cellStyle name="Normal 4 2 18 3 2 2 2" xfId="19045"/>
    <cellStyle name="Normal 4 2 18 3 2 3" xfId="19046"/>
    <cellStyle name="Normal 4 2 18 3 3" xfId="19047"/>
    <cellStyle name="Normal 4 2 18 3 3 2" xfId="19048"/>
    <cellStyle name="Normal 4 2 18 3 3 2 2" xfId="19049"/>
    <cellStyle name="Normal 4 2 18 3 3 3" xfId="19050"/>
    <cellStyle name="Normal 4 2 18 3 4" xfId="19051"/>
    <cellStyle name="Normal 4 2 18 3 4 2" xfId="19052"/>
    <cellStyle name="Normal 4 2 18 3 4 2 2" xfId="19053"/>
    <cellStyle name="Normal 4 2 18 3 4 3" xfId="19054"/>
    <cellStyle name="Normal 4 2 18 3 5" xfId="19055"/>
    <cellStyle name="Normal 4 2 18 3 5 2" xfId="19056"/>
    <cellStyle name="Normal 4 2 18 3 5 2 2" xfId="19057"/>
    <cellStyle name="Normal 4 2 18 3 5 3" xfId="19058"/>
    <cellStyle name="Normal 4 2 18 3 6" xfId="19059"/>
    <cellStyle name="Normal 4 2 18 3 6 2" xfId="19060"/>
    <cellStyle name="Normal 4 2 18 3 6 2 2" xfId="19061"/>
    <cellStyle name="Normal 4 2 18 3 6 3" xfId="19062"/>
    <cellStyle name="Normal 4 2 18 3 7" xfId="19063"/>
    <cellStyle name="Normal 4 2 18 3 7 2" xfId="19064"/>
    <cellStyle name="Normal 4 2 18 3 7 2 2" xfId="19065"/>
    <cellStyle name="Normal 4 2 18 3 7 3" xfId="19066"/>
    <cellStyle name="Normal 4 2 18 3 8" xfId="19067"/>
    <cellStyle name="Normal 4 2 18 3 8 2" xfId="19068"/>
    <cellStyle name="Normal 4 2 18 3 8 2 2" xfId="19069"/>
    <cellStyle name="Normal 4 2 18 3 8 3" xfId="19070"/>
    <cellStyle name="Normal 4 2 18 3 9" xfId="19071"/>
    <cellStyle name="Normal 4 2 18 3 9 2" xfId="19072"/>
    <cellStyle name="Normal 4 2 18 3 9 2 2" xfId="19073"/>
    <cellStyle name="Normal 4 2 18 3 9 3" xfId="19074"/>
    <cellStyle name="Normal 4 2 18 4" xfId="19075"/>
    <cellStyle name="Normal 4 2 18 4 10" xfId="19076"/>
    <cellStyle name="Normal 4 2 18 4 10 2" xfId="19077"/>
    <cellStyle name="Normal 4 2 18 4 10 2 2" xfId="19078"/>
    <cellStyle name="Normal 4 2 18 4 10 3" xfId="19079"/>
    <cellStyle name="Normal 4 2 18 4 11" xfId="19080"/>
    <cellStyle name="Normal 4 2 18 4 11 2" xfId="19081"/>
    <cellStyle name="Normal 4 2 18 4 11 2 2" xfId="19082"/>
    <cellStyle name="Normal 4 2 18 4 11 3" xfId="19083"/>
    <cellStyle name="Normal 4 2 18 4 12" xfId="19084"/>
    <cellStyle name="Normal 4 2 18 4 12 2" xfId="19085"/>
    <cellStyle name="Normal 4 2 18 4 13" xfId="19086"/>
    <cellStyle name="Normal 4 2 18 4 2" xfId="19087"/>
    <cellStyle name="Normal 4 2 18 4 2 2" xfId="19088"/>
    <cellStyle name="Normal 4 2 18 4 2 2 2" xfId="19089"/>
    <cellStyle name="Normal 4 2 18 4 2 3" xfId="19090"/>
    <cellStyle name="Normal 4 2 18 4 3" xfId="19091"/>
    <cellStyle name="Normal 4 2 18 4 3 2" xfId="19092"/>
    <cellStyle name="Normal 4 2 18 4 3 2 2" xfId="19093"/>
    <cellStyle name="Normal 4 2 18 4 3 3" xfId="19094"/>
    <cellStyle name="Normal 4 2 18 4 4" xfId="19095"/>
    <cellStyle name="Normal 4 2 18 4 4 2" xfId="19096"/>
    <cellStyle name="Normal 4 2 18 4 4 2 2" xfId="19097"/>
    <cellStyle name="Normal 4 2 18 4 4 3" xfId="19098"/>
    <cellStyle name="Normal 4 2 18 4 5" xfId="19099"/>
    <cellStyle name="Normal 4 2 18 4 5 2" xfId="19100"/>
    <cellStyle name="Normal 4 2 18 4 5 2 2" xfId="19101"/>
    <cellStyle name="Normal 4 2 18 4 5 3" xfId="19102"/>
    <cellStyle name="Normal 4 2 18 4 6" xfId="19103"/>
    <cellStyle name="Normal 4 2 18 4 6 2" xfId="19104"/>
    <cellStyle name="Normal 4 2 18 4 6 2 2" xfId="19105"/>
    <cellStyle name="Normal 4 2 18 4 6 3" xfId="19106"/>
    <cellStyle name="Normal 4 2 18 4 7" xfId="19107"/>
    <cellStyle name="Normal 4 2 18 4 7 2" xfId="19108"/>
    <cellStyle name="Normal 4 2 18 4 7 2 2" xfId="19109"/>
    <cellStyle name="Normal 4 2 18 4 7 3" xfId="19110"/>
    <cellStyle name="Normal 4 2 18 4 8" xfId="19111"/>
    <cellStyle name="Normal 4 2 18 4 8 2" xfId="19112"/>
    <cellStyle name="Normal 4 2 18 4 8 2 2" xfId="19113"/>
    <cellStyle name="Normal 4 2 18 4 8 3" xfId="19114"/>
    <cellStyle name="Normal 4 2 18 4 9" xfId="19115"/>
    <cellStyle name="Normal 4 2 18 4 9 2" xfId="19116"/>
    <cellStyle name="Normal 4 2 18 4 9 2 2" xfId="19117"/>
    <cellStyle name="Normal 4 2 18 4 9 3" xfId="19118"/>
    <cellStyle name="Normal 4 2 18 5" xfId="19119"/>
    <cellStyle name="Normal 4 2 18 5 10" xfId="19120"/>
    <cellStyle name="Normal 4 2 18 5 10 2" xfId="19121"/>
    <cellStyle name="Normal 4 2 18 5 10 2 2" xfId="19122"/>
    <cellStyle name="Normal 4 2 18 5 10 3" xfId="19123"/>
    <cellStyle name="Normal 4 2 18 5 11" xfId="19124"/>
    <cellStyle name="Normal 4 2 18 5 11 2" xfId="19125"/>
    <cellStyle name="Normal 4 2 18 5 11 2 2" xfId="19126"/>
    <cellStyle name="Normal 4 2 18 5 11 3" xfId="19127"/>
    <cellStyle name="Normal 4 2 18 5 12" xfId="19128"/>
    <cellStyle name="Normal 4 2 18 5 12 2" xfId="19129"/>
    <cellStyle name="Normal 4 2 18 5 13" xfId="19130"/>
    <cellStyle name="Normal 4 2 18 5 2" xfId="19131"/>
    <cellStyle name="Normal 4 2 18 5 2 2" xfId="19132"/>
    <cellStyle name="Normal 4 2 18 5 2 2 2" xfId="19133"/>
    <cellStyle name="Normal 4 2 18 5 2 3" xfId="19134"/>
    <cellStyle name="Normal 4 2 18 5 3" xfId="19135"/>
    <cellStyle name="Normal 4 2 18 5 3 2" xfId="19136"/>
    <cellStyle name="Normal 4 2 18 5 3 2 2" xfId="19137"/>
    <cellStyle name="Normal 4 2 18 5 3 3" xfId="19138"/>
    <cellStyle name="Normal 4 2 18 5 4" xfId="19139"/>
    <cellStyle name="Normal 4 2 18 5 4 2" xfId="19140"/>
    <cellStyle name="Normal 4 2 18 5 4 2 2" xfId="19141"/>
    <cellStyle name="Normal 4 2 18 5 4 3" xfId="19142"/>
    <cellStyle name="Normal 4 2 18 5 5" xfId="19143"/>
    <cellStyle name="Normal 4 2 18 5 5 2" xfId="19144"/>
    <cellStyle name="Normal 4 2 18 5 5 2 2" xfId="19145"/>
    <cellStyle name="Normal 4 2 18 5 5 3" xfId="19146"/>
    <cellStyle name="Normal 4 2 18 5 6" xfId="19147"/>
    <cellStyle name="Normal 4 2 18 5 6 2" xfId="19148"/>
    <cellStyle name="Normal 4 2 18 5 6 2 2" xfId="19149"/>
    <cellStyle name="Normal 4 2 18 5 6 3" xfId="19150"/>
    <cellStyle name="Normal 4 2 18 5 7" xfId="19151"/>
    <cellStyle name="Normal 4 2 18 5 7 2" xfId="19152"/>
    <cellStyle name="Normal 4 2 18 5 7 2 2" xfId="19153"/>
    <cellStyle name="Normal 4 2 18 5 7 3" xfId="19154"/>
    <cellStyle name="Normal 4 2 18 5 8" xfId="19155"/>
    <cellStyle name="Normal 4 2 18 5 8 2" xfId="19156"/>
    <cellStyle name="Normal 4 2 18 5 8 2 2" xfId="19157"/>
    <cellStyle name="Normal 4 2 18 5 8 3" xfId="19158"/>
    <cellStyle name="Normal 4 2 18 5 9" xfId="19159"/>
    <cellStyle name="Normal 4 2 18 5 9 2" xfId="19160"/>
    <cellStyle name="Normal 4 2 18 5 9 2 2" xfId="19161"/>
    <cellStyle name="Normal 4 2 18 5 9 3" xfId="19162"/>
    <cellStyle name="Normal 4 2 18 6" xfId="19163"/>
    <cellStyle name="Normal 4 2 18 6 10" xfId="19164"/>
    <cellStyle name="Normal 4 2 18 6 10 2" xfId="19165"/>
    <cellStyle name="Normal 4 2 18 6 10 2 2" xfId="19166"/>
    <cellStyle name="Normal 4 2 18 6 10 3" xfId="19167"/>
    <cellStyle name="Normal 4 2 18 6 11" xfId="19168"/>
    <cellStyle name="Normal 4 2 18 6 11 2" xfId="19169"/>
    <cellStyle name="Normal 4 2 18 6 11 2 2" xfId="19170"/>
    <cellStyle name="Normal 4 2 18 6 11 3" xfId="19171"/>
    <cellStyle name="Normal 4 2 18 6 12" xfId="19172"/>
    <cellStyle name="Normal 4 2 18 6 12 2" xfId="19173"/>
    <cellStyle name="Normal 4 2 18 6 13" xfId="19174"/>
    <cellStyle name="Normal 4 2 18 6 2" xfId="19175"/>
    <cellStyle name="Normal 4 2 18 6 2 2" xfId="19176"/>
    <cellStyle name="Normal 4 2 18 6 2 2 2" xfId="19177"/>
    <cellStyle name="Normal 4 2 18 6 2 3" xfId="19178"/>
    <cellStyle name="Normal 4 2 18 6 3" xfId="19179"/>
    <cellStyle name="Normal 4 2 18 6 3 2" xfId="19180"/>
    <cellStyle name="Normal 4 2 18 6 3 2 2" xfId="19181"/>
    <cellStyle name="Normal 4 2 18 6 3 3" xfId="19182"/>
    <cellStyle name="Normal 4 2 18 6 4" xfId="19183"/>
    <cellStyle name="Normal 4 2 18 6 4 2" xfId="19184"/>
    <cellStyle name="Normal 4 2 18 6 4 2 2" xfId="19185"/>
    <cellStyle name="Normal 4 2 18 6 4 3" xfId="19186"/>
    <cellStyle name="Normal 4 2 18 6 5" xfId="19187"/>
    <cellStyle name="Normal 4 2 18 6 5 2" xfId="19188"/>
    <cellStyle name="Normal 4 2 18 6 5 2 2" xfId="19189"/>
    <cellStyle name="Normal 4 2 18 6 5 3" xfId="19190"/>
    <cellStyle name="Normal 4 2 18 6 6" xfId="19191"/>
    <cellStyle name="Normal 4 2 18 6 6 2" xfId="19192"/>
    <cellStyle name="Normal 4 2 18 6 6 2 2" xfId="19193"/>
    <cellStyle name="Normal 4 2 18 6 6 3" xfId="19194"/>
    <cellStyle name="Normal 4 2 18 6 7" xfId="19195"/>
    <cellStyle name="Normal 4 2 18 6 7 2" xfId="19196"/>
    <cellStyle name="Normal 4 2 18 6 7 2 2" xfId="19197"/>
    <cellStyle name="Normal 4 2 18 6 7 3" xfId="19198"/>
    <cellStyle name="Normal 4 2 18 6 8" xfId="19199"/>
    <cellStyle name="Normal 4 2 18 6 8 2" xfId="19200"/>
    <cellStyle name="Normal 4 2 18 6 8 2 2" xfId="19201"/>
    <cellStyle name="Normal 4 2 18 6 8 3" xfId="19202"/>
    <cellStyle name="Normal 4 2 18 6 9" xfId="19203"/>
    <cellStyle name="Normal 4 2 18 6 9 2" xfId="19204"/>
    <cellStyle name="Normal 4 2 18 6 9 2 2" xfId="19205"/>
    <cellStyle name="Normal 4 2 18 6 9 3" xfId="19206"/>
    <cellStyle name="Normal 4 2 18 7" xfId="19207"/>
    <cellStyle name="Normal 4 2 18 7 10" xfId="19208"/>
    <cellStyle name="Normal 4 2 18 7 10 2" xfId="19209"/>
    <cellStyle name="Normal 4 2 18 7 10 2 2" xfId="19210"/>
    <cellStyle name="Normal 4 2 18 7 10 3" xfId="19211"/>
    <cellStyle name="Normal 4 2 18 7 11" xfId="19212"/>
    <cellStyle name="Normal 4 2 18 7 11 2" xfId="19213"/>
    <cellStyle name="Normal 4 2 18 7 11 2 2" xfId="19214"/>
    <cellStyle name="Normal 4 2 18 7 11 3" xfId="19215"/>
    <cellStyle name="Normal 4 2 18 7 12" xfId="19216"/>
    <cellStyle name="Normal 4 2 18 7 12 2" xfId="19217"/>
    <cellStyle name="Normal 4 2 18 7 13" xfId="19218"/>
    <cellStyle name="Normal 4 2 18 7 2" xfId="19219"/>
    <cellStyle name="Normal 4 2 18 7 2 2" xfId="19220"/>
    <cellStyle name="Normal 4 2 18 7 2 2 2" xfId="19221"/>
    <cellStyle name="Normal 4 2 18 7 2 3" xfId="19222"/>
    <cellStyle name="Normal 4 2 18 7 3" xfId="19223"/>
    <cellStyle name="Normal 4 2 18 7 3 2" xfId="19224"/>
    <cellStyle name="Normal 4 2 18 7 3 2 2" xfId="19225"/>
    <cellStyle name="Normal 4 2 18 7 3 3" xfId="19226"/>
    <cellStyle name="Normal 4 2 18 7 4" xfId="19227"/>
    <cellStyle name="Normal 4 2 18 7 4 2" xfId="19228"/>
    <cellStyle name="Normal 4 2 18 7 4 2 2" xfId="19229"/>
    <cellStyle name="Normal 4 2 18 7 4 3" xfId="19230"/>
    <cellStyle name="Normal 4 2 18 7 5" xfId="19231"/>
    <cellStyle name="Normal 4 2 18 7 5 2" xfId="19232"/>
    <cellStyle name="Normal 4 2 18 7 5 2 2" xfId="19233"/>
    <cellStyle name="Normal 4 2 18 7 5 3" xfId="19234"/>
    <cellStyle name="Normal 4 2 18 7 6" xfId="19235"/>
    <cellStyle name="Normal 4 2 18 7 6 2" xfId="19236"/>
    <cellStyle name="Normal 4 2 18 7 6 2 2" xfId="19237"/>
    <cellStyle name="Normal 4 2 18 7 6 3" xfId="19238"/>
    <cellStyle name="Normal 4 2 18 7 7" xfId="19239"/>
    <cellStyle name="Normal 4 2 18 7 7 2" xfId="19240"/>
    <cellStyle name="Normal 4 2 18 7 7 2 2" xfId="19241"/>
    <cellStyle name="Normal 4 2 18 7 7 3" xfId="19242"/>
    <cellStyle name="Normal 4 2 18 7 8" xfId="19243"/>
    <cellStyle name="Normal 4 2 18 7 8 2" xfId="19244"/>
    <cellStyle name="Normal 4 2 18 7 8 2 2" xfId="19245"/>
    <cellStyle name="Normal 4 2 18 7 8 3" xfId="19246"/>
    <cellStyle name="Normal 4 2 18 7 9" xfId="19247"/>
    <cellStyle name="Normal 4 2 18 7 9 2" xfId="19248"/>
    <cellStyle name="Normal 4 2 18 7 9 2 2" xfId="19249"/>
    <cellStyle name="Normal 4 2 18 7 9 3" xfId="19250"/>
    <cellStyle name="Normal 4 2 18 8" xfId="19251"/>
    <cellStyle name="Normal 4 2 18 8 10" xfId="19252"/>
    <cellStyle name="Normal 4 2 18 8 10 2" xfId="19253"/>
    <cellStyle name="Normal 4 2 18 8 10 2 2" xfId="19254"/>
    <cellStyle name="Normal 4 2 18 8 10 3" xfId="19255"/>
    <cellStyle name="Normal 4 2 18 8 11" xfId="19256"/>
    <cellStyle name="Normal 4 2 18 8 11 2" xfId="19257"/>
    <cellStyle name="Normal 4 2 18 8 11 2 2" xfId="19258"/>
    <cellStyle name="Normal 4 2 18 8 11 3" xfId="19259"/>
    <cellStyle name="Normal 4 2 18 8 12" xfId="19260"/>
    <cellStyle name="Normal 4 2 18 8 12 2" xfId="19261"/>
    <cellStyle name="Normal 4 2 18 8 13" xfId="19262"/>
    <cellStyle name="Normal 4 2 18 8 2" xfId="19263"/>
    <cellStyle name="Normal 4 2 18 8 2 2" xfId="19264"/>
    <cellStyle name="Normal 4 2 18 8 2 2 2" xfId="19265"/>
    <cellStyle name="Normal 4 2 18 8 2 3" xfId="19266"/>
    <cellStyle name="Normal 4 2 18 8 3" xfId="19267"/>
    <cellStyle name="Normal 4 2 18 8 3 2" xfId="19268"/>
    <cellStyle name="Normal 4 2 18 8 3 2 2" xfId="19269"/>
    <cellStyle name="Normal 4 2 18 8 3 3" xfId="19270"/>
    <cellStyle name="Normal 4 2 18 8 4" xfId="19271"/>
    <cellStyle name="Normal 4 2 18 8 4 2" xfId="19272"/>
    <cellStyle name="Normal 4 2 18 8 4 2 2" xfId="19273"/>
    <cellStyle name="Normal 4 2 18 8 4 3" xfId="19274"/>
    <cellStyle name="Normal 4 2 18 8 5" xfId="19275"/>
    <cellStyle name="Normal 4 2 18 8 5 2" xfId="19276"/>
    <cellStyle name="Normal 4 2 18 8 5 2 2" xfId="19277"/>
    <cellStyle name="Normal 4 2 18 8 5 3" xfId="19278"/>
    <cellStyle name="Normal 4 2 18 8 6" xfId="19279"/>
    <cellStyle name="Normal 4 2 18 8 6 2" xfId="19280"/>
    <cellStyle name="Normal 4 2 18 8 6 2 2" xfId="19281"/>
    <cellStyle name="Normal 4 2 18 8 6 3" xfId="19282"/>
    <cellStyle name="Normal 4 2 18 8 7" xfId="19283"/>
    <cellStyle name="Normal 4 2 18 8 7 2" xfId="19284"/>
    <cellStyle name="Normal 4 2 18 8 7 2 2" xfId="19285"/>
    <cellStyle name="Normal 4 2 18 8 7 3" xfId="19286"/>
    <cellStyle name="Normal 4 2 18 8 8" xfId="19287"/>
    <cellStyle name="Normal 4 2 18 8 8 2" xfId="19288"/>
    <cellStyle name="Normal 4 2 18 8 8 2 2" xfId="19289"/>
    <cellStyle name="Normal 4 2 18 8 8 3" xfId="19290"/>
    <cellStyle name="Normal 4 2 18 8 9" xfId="19291"/>
    <cellStyle name="Normal 4 2 18 8 9 2" xfId="19292"/>
    <cellStyle name="Normal 4 2 18 8 9 2 2" xfId="19293"/>
    <cellStyle name="Normal 4 2 18 8 9 3" xfId="19294"/>
    <cellStyle name="Normal 4 2 18 9" xfId="19295"/>
    <cellStyle name="Normal 4 2 18 9 2" xfId="19296"/>
    <cellStyle name="Normal 4 2 18 9 2 2" xfId="19297"/>
    <cellStyle name="Normal 4 2 18 9 3" xfId="19298"/>
    <cellStyle name="Normal 4 2 19" xfId="19299"/>
    <cellStyle name="Normal 4 2 19 2" xfId="19300"/>
    <cellStyle name="Normal 4 2 19 2 2" xfId="19301"/>
    <cellStyle name="Normal 4 2 19 3" xfId="19302"/>
    <cellStyle name="Normal 4 2 2" xfId="19303"/>
    <cellStyle name="Normal 4 2 2 10" xfId="19304"/>
    <cellStyle name="Normal 4 2 2 10 2" xfId="19305"/>
    <cellStyle name="Normal 4 2 2 10 2 2" xfId="19306"/>
    <cellStyle name="Normal 4 2 2 10 3" xfId="19307"/>
    <cellStyle name="Normal 4 2 2 11" xfId="19308"/>
    <cellStyle name="Normal 4 2 2 11 2" xfId="19309"/>
    <cellStyle name="Normal 4 2 2 11 2 2" xfId="19310"/>
    <cellStyle name="Normal 4 2 2 11 3" xfId="19311"/>
    <cellStyle name="Normal 4 2 2 12" xfId="19312"/>
    <cellStyle name="Normal 4 2 2 12 2" xfId="19313"/>
    <cellStyle name="Normal 4 2 2 12 2 2" xfId="19314"/>
    <cellStyle name="Normal 4 2 2 12 3" xfId="19315"/>
    <cellStyle name="Normal 4 2 2 13" xfId="19316"/>
    <cellStyle name="Normal 4 2 2 13 2" xfId="19317"/>
    <cellStyle name="Normal 4 2 2 13 2 2" xfId="19318"/>
    <cellStyle name="Normal 4 2 2 13 3" xfId="19319"/>
    <cellStyle name="Normal 4 2 2 14" xfId="19320"/>
    <cellStyle name="Normal 4 2 2 14 2" xfId="19321"/>
    <cellStyle name="Normal 4 2 2 14 2 2" xfId="19322"/>
    <cellStyle name="Normal 4 2 2 14 3" xfId="19323"/>
    <cellStyle name="Normal 4 2 2 15" xfId="19324"/>
    <cellStyle name="Normal 4 2 2 15 2" xfId="19325"/>
    <cellStyle name="Normal 4 2 2 15 2 2" xfId="19326"/>
    <cellStyle name="Normal 4 2 2 15 3" xfId="19327"/>
    <cellStyle name="Normal 4 2 2 16" xfId="19328"/>
    <cellStyle name="Normal 4 2 2 16 2" xfId="19329"/>
    <cellStyle name="Normal 4 2 2 16 2 2" xfId="19330"/>
    <cellStyle name="Normal 4 2 2 16 3" xfId="19331"/>
    <cellStyle name="Normal 4 2 2 17" xfId="19332"/>
    <cellStyle name="Normal 4 2 2 17 2" xfId="19333"/>
    <cellStyle name="Normal 4 2 2 17 2 2" xfId="19334"/>
    <cellStyle name="Normal 4 2 2 17 3" xfId="19335"/>
    <cellStyle name="Normal 4 2 2 18" xfId="19336"/>
    <cellStyle name="Normal 4 2 2 18 2" xfId="19337"/>
    <cellStyle name="Normal 4 2 2 18 2 2" xfId="19338"/>
    <cellStyle name="Normal 4 2 2 18 3" xfId="19339"/>
    <cellStyle name="Normal 4 2 2 19" xfId="19340"/>
    <cellStyle name="Normal 4 2 2 2" xfId="19341"/>
    <cellStyle name="Normal 4 2 2 2 10" xfId="19342"/>
    <cellStyle name="Normal 4 2 2 2 10 2" xfId="19343"/>
    <cellStyle name="Normal 4 2 2 2 10 2 2" xfId="19344"/>
    <cellStyle name="Normal 4 2 2 2 10 3" xfId="19345"/>
    <cellStyle name="Normal 4 2 2 2 11" xfId="19346"/>
    <cellStyle name="Normal 4 2 2 2 11 2" xfId="19347"/>
    <cellStyle name="Normal 4 2 2 2 11 2 2" xfId="19348"/>
    <cellStyle name="Normal 4 2 2 2 11 3" xfId="19349"/>
    <cellStyle name="Normal 4 2 2 2 12" xfId="19350"/>
    <cellStyle name="Normal 4 2 2 2 13" xfId="19351"/>
    <cellStyle name="Normal 4 2 2 2 2" xfId="19352"/>
    <cellStyle name="Normal 4 2 2 2 2 2" xfId="19353"/>
    <cellStyle name="Normal 4 2 2 2 2 2 2" xfId="19354"/>
    <cellStyle name="Normal 4 2 2 2 2 3" xfId="19355"/>
    <cellStyle name="Normal 4 2 2 2 3" xfId="19356"/>
    <cellStyle name="Normal 4 2 2 2 3 2" xfId="19357"/>
    <cellStyle name="Normal 4 2 2 2 3 2 2" xfId="19358"/>
    <cellStyle name="Normal 4 2 2 2 3 3" xfId="19359"/>
    <cellStyle name="Normal 4 2 2 2 4" xfId="19360"/>
    <cellStyle name="Normal 4 2 2 2 4 2" xfId="19361"/>
    <cellStyle name="Normal 4 2 2 2 4 2 2" xfId="19362"/>
    <cellStyle name="Normal 4 2 2 2 4 3" xfId="19363"/>
    <cellStyle name="Normal 4 2 2 2 5" xfId="19364"/>
    <cellStyle name="Normal 4 2 2 2 5 2" xfId="19365"/>
    <cellStyle name="Normal 4 2 2 2 5 2 2" xfId="19366"/>
    <cellStyle name="Normal 4 2 2 2 5 3" xfId="19367"/>
    <cellStyle name="Normal 4 2 2 2 6" xfId="19368"/>
    <cellStyle name="Normal 4 2 2 2 6 2" xfId="19369"/>
    <cellStyle name="Normal 4 2 2 2 6 2 2" xfId="19370"/>
    <cellStyle name="Normal 4 2 2 2 6 3" xfId="19371"/>
    <cellStyle name="Normal 4 2 2 2 7" xfId="19372"/>
    <cellStyle name="Normal 4 2 2 2 7 2" xfId="19373"/>
    <cellStyle name="Normal 4 2 2 2 7 2 2" xfId="19374"/>
    <cellStyle name="Normal 4 2 2 2 7 3" xfId="19375"/>
    <cellStyle name="Normal 4 2 2 2 8" xfId="19376"/>
    <cellStyle name="Normal 4 2 2 2 8 2" xfId="19377"/>
    <cellStyle name="Normal 4 2 2 2 8 2 2" xfId="19378"/>
    <cellStyle name="Normal 4 2 2 2 8 3" xfId="19379"/>
    <cellStyle name="Normal 4 2 2 2 9" xfId="19380"/>
    <cellStyle name="Normal 4 2 2 2 9 2" xfId="19381"/>
    <cellStyle name="Normal 4 2 2 2 9 2 2" xfId="19382"/>
    <cellStyle name="Normal 4 2 2 2 9 3" xfId="19383"/>
    <cellStyle name="Normal 4 2 2 20" xfId="19384"/>
    <cellStyle name="Normal 4 2 2 3" xfId="19385"/>
    <cellStyle name="Normal 4 2 2 3 10" xfId="19386"/>
    <cellStyle name="Normal 4 2 2 3 10 2" xfId="19387"/>
    <cellStyle name="Normal 4 2 2 3 10 2 2" xfId="19388"/>
    <cellStyle name="Normal 4 2 2 3 10 3" xfId="19389"/>
    <cellStyle name="Normal 4 2 2 3 11" xfId="19390"/>
    <cellStyle name="Normal 4 2 2 3 11 2" xfId="19391"/>
    <cellStyle name="Normal 4 2 2 3 11 2 2" xfId="19392"/>
    <cellStyle name="Normal 4 2 2 3 11 3" xfId="19393"/>
    <cellStyle name="Normal 4 2 2 3 12" xfId="19394"/>
    <cellStyle name="Normal 4 2 2 3 12 2" xfId="19395"/>
    <cellStyle name="Normal 4 2 2 3 13" xfId="19396"/>
    <cellStyle name="Normal 4 2 2 3 2" xfId="19397"/>
    <cellStyle name="Normal 4 2 2 3 2 2" xfId="19398"/>
    <cellStyle name="Normal 4 2 2 3 2 2 2" xfId="19399"/>
    <cellStyle name="Normal 4 2 2 3 2 3" xfId="19400"/>
    <cellStyle name="Normal 4 2 2 3 3" xfId="19401"/>
    <cellStyle name="Normal 4 2 2 3 3 2" xfId="19402"/>
    <cellStyle name="Normal 4 2 2 3 3 2 2" xfId="19403"/>
    <cellStyle name="Normal 4 2 2 3 3 3" xfId="19404"/>
    <cellStyle name="Normal 4 2 2 3 4" xfId="19405"/>
    <cellStyle name="Normal 4 2 2 3 4 2" xfId="19406"/>
    <cellStyle name="Normal 4 2 2 3 4 2 2" xfId="19407"/>
    <cellStyle name="Normal 4 2 2 3 4 3" xfId="19408"/>
    <cellStyle name="Normal 4 2 2 3 5" xfId="19409"/>
    <cellStyle name="Normal 4 2 2 3 5 2" xfId="19410"/>
    <cellStyle name="Normal 4 2 2 3 5 2 2" xfId="19411"/>
    <cellStyle name="Normal 4 2 2 3 5 3" xfId="19412"/>
    <cellStyle name="Normal 4 2 2 3 6" xfId="19413"/>
    <cellStyle name="Normal 4 2 2 3 6 2" xfId="19414"/>
    <cellStyle name="Normal 4 2 2 3 6 2 2" xfId="19415"/>
    <cellStyle name="Normal 4 2 2 3 6 3" xfId="19416"/>
    <cellStyle name="Normal 4 2 2 3 7" xfId="19417"/>
    <cellStyle name="Normal 4 2 2 3 7 2" xfId="19418"/>
    <cellStyle name="Normal 4 2 2 3 7 2 2" xfId="19419"/>
    <cellStyle name="Normal 4 2 2 3 7 3" xfId="19420"/>
    <cellStyle name="Normal 4 2 2 3 8" xfId="19421"/>
    <cellStyle name="Normal 4 2 2 3 8 2" xfId="19422"/>
    <cellStyle name="Normal 4 2 2 3 8 2 2" xfId="19423"/>
    <cellStyle name="Normal 4 2 2 3 8 3" xfId="19424"/>
    <cellStyle name="Normal 4 2 2 3 9" xfId="19425"/>
    <cellStyle name="Normal 4 2 2 3 9 2" xfId="19426"/>
    <cellStyle name="Normal 4 2 2 3 9 2 2" xfId="19427"/>
    <cellStyle name="Normal 4 2 2 3 9 3" xfId="19428"/>
    <cellStyle name="Normal 4 2 2 4" xfId="19429"/>
    <cellStyle name="Normal 4 2 2 4 10" xfId="19430"/>
    <cellStyle name="Normal 4 2 2 4 10 2" xfId="19431"/>
    <cellStyle name="Normal 4 2 2 4 10 2 2" xfId="19432"/>
    <cellStyle name="Normal 4 2 2 4 10 3" xfId="19433"/>
    <cellStyle name="Normal 4 2 2 4 11" xfId="19434"/>
    <cellStyle name="Normal 4 2 2 4 11 2" xfId="19435"/>
    <cellStyle name="Normal 4 2 2 4 11 2 2" xfId="19436"/>
    <cellStyle name="Normal 4 2 2 4 11 3" xfId="19437"/>
    <cellStyle name="Normal 4 2 2 4 12" xfId="19438"/>
    <cellStyle name="Normal 4 2 2 4 12 2" xfId="19439"/>
    <cellStyle name="Normal 4 2 2 4 13" xfId="19440"/>
    <cellStyle name="Normal 4 2 2 4 2" xfId="19441"/>
    <cellStyle name="Normal 4 2 2 4 2 2" xfId="19442"/>
    <cellStyle name="Normal 4 2 2 4 2 2 2" xfId="19443"/>
    <cellStyle name="Normal 4 2 2 4 2 3" xfId="19444"/>
    <cellStyle name="Normal 4 2 2 4 3" xfId="19445"/>
    <cellStyle name="Normal 4 2 2 4 3 2" xfId="19446"/>
    <cellStyle name="Normal 4 2 2 4 3 2 2" xfId="19447"/>
    <cellStyle name="Normal 4 2 2 4 3 3" xfId="19448"/>
    <cellStyle name="Normal 4 2 2 4 4" xfId="19449"/>
    <cellStyle name="Normal 4 2 2 4 4 2" xfId="19450"/>
    <cellStyle name="Normal 4 2 2 4 4 2 2" xfId="19451"/>
    <cellStyle name="Normal 4 2 2 4 4 3" xfId="19452"/>
    <cellStyle name="Normal 4 2 2 4 5" xfId="19453"/>
    <cellStyle name="Normal 4 2 2 4 5 2" xfId="19454"/>
    <cellStyle name="Normal 4 2 2 4 5 2 2" xfId="19455"/>
    <cellStyle name="Normal 4 2 2 4 5 3" xfId="19456"/>
    <cellStyle name="Normal 4 2 2 4 6" xfId="19457"/>
    <cellStyle name="Normal 4 2 2 4 6 2" xfId="19458"/>
    <cellStyle name="Normal 4 2 2 4 6 2 2" xfId="19459"/>
    <cellStyle name="Normal 4 2 2 4 6 3" xfId="19460"/>
    <cellStyle name="Normal 4 2 2 4 7" xfId="19461"/>
    <cellStyle name="Normal 4 2 2 4 7 2" xfId="19462"/>
    <cellStyle name="Normal 4 2 2 4 7 2 2" xfId="19463"/>
    <cellStyle name="Normal 4 2 2 4 7 3" xfId="19464"/>
    <cellStyle name="Normal 4 2 2 4 8" xfId="19465"/>
    <cellStyle name="Normal 4 2 2 4 8 2" xfId="19466"/>
    <cellStyle name="Normal 4 2 2 4 8 2 2" xfId="19467"/>
    <cellStyle name="Normal 4 2 2 4 8 3" xfId="19468"/>
    <cellStyle name="Normal 4 2 2 4 9" xfId="19469"/>
    <cellStyle name="Normal 4 2 2 4 9 2" xfId="19470"/>
    <cellStyle name="Normal 4 2 2 4 9 2 2" xfId="19471"/>
    <cellStyle name="Normal 4 2 2 4 9 3" xfId="19472"/>
    <cellStyle name="Normal 4 2 2 5" xfId="19473"/>
    <cellStyle name="Normal 4 2 2 5 10" xfId="19474"/>
    <cellStyle name="Normal 4 2 2 5 10 2" xfId="19475"/>
    <cellStyle name="Normal 4 2 2 5 10 2 2" xfId="19476"/>
    <cellStyle name="Normal 4 2 2 5 10 3" xfId="19477"/>
    <cellStyle name="Normal 4 2 2 5 11" xfId="19478"/>
    <cellStyle name="Normal 4 2 2 5 11 2" xfId="19479"/>
    <cellStyle name="Normal 4 2 2 5 11 2 2" xfId="19480"/>
    <cellStyle name="Normal 4 2 2 5 11 3" xfId="19481"/>
    <cellStyle name="Normal 4 2 2 5 12" xfId="19482"/>
    <cellStyle name="Normal 4 2 2 5 12 2" xfId="19483"/>
    <cellStyle name="Normal 4 2 2 5 13" xfId="19484"/>
    <cellStyle name="Normal 4 2 2 5 2" xfId="19485"/>
    <cellStyle name="Normal 4 2 2 5 2 2" xfId="19486"/>
    <cellStyle name="Normal 4 2 2 5 2 2 2" xfId="19487"/>
    <cellStyle name="Normal 4 2 2 5 2 3" xfId="19488"/>
    <cellStyle name="Normal 4 2 2 5 3" xfId="19489"/>
    <cellStyle name="Normal 4 2 2 5 3 2" xfId="19490"/>
    <cellStyle name="Normal 4 2 2 5 3 2 2" xfId="19491"/>
    <cellStyle name="Normal 4 2 2 5 3 3" xfId="19492"/>
    <cellStyle name="Normal 4 2 2 5 4" xfId="19493"/>
    <cellStyle name="Normal 4 2 2 5 4 2" xfId="19494"/>
    <cellStyle name="Normal 4 2 2 5 4 2 2" xfId="19495"/>
    <cellStyle name="Normal 4 2 2 5 4 3" xfId="19496"/>
    <cellStyle name="Normal 4 2 2 5 5" xfId="19497"/>
    <cellStyle name="Normal 4 2 2 5 5 2" xfId="19498"/>
    <cellStyle name="Normal 4 2 2 5 5 2 2" xfId="19499"/>
    <cellStyle name="Normal 4 2 2 5 5 3" xfId="19500"/>
    <cellStyle name="Normal 4 2 2 5 6" xfId="19501"/>
    <cellStyle name="Normal 4 2 2 5 6 2" xfId="19502"/>
    <cellStyle name="Normal 4 2 2 5 6 2 2" xfId="19503"/>
    <cellStyle name="Normal 4 2 2 5 6 3" xfId="19504"/>
    <cellStyle name="Normal 4 2 2 5 7" xfId="19505"/>
    <cellStyle name="Normal 4 2 2 5 7 2" xfId="19506"/>
    <cellStyle name="Normal 4 2 2 5 7 2 2" xfId="19507"/>
    <cellStyle name="Normal 4 2 2 5 7 3" xfId="19508"/>
    <cellStyle name="Normal 4 2 2 5 8" xfId="19509"/>
    <cellStyle name="Normal 4 2 2 5 8 2" xfId="19510"/>
    <cellStyle name="Normal 4 2 2 5 8 2 2" xfId="19511"/>
    <cellStyle name="Normal 4 2 2 5 8 3" xfId="19512"/>
    <cellStyle name="Normal 4 2 2 5 9" xfId="19513"/>
    <cellStyle name="Normal 4 2 2 5 9 2" xfId="19514"/>
    <cellStyle name="Normal 4 2 2 5 9 2 2" xfId="19515"/>
    <cellStyle name="Normal 4 2 2 5 9 3" xfId="19516"/>
    <cellStyle name="Normal 4 2 2 6" xfId="19517"/>
    <cellStyle name="Normal 4 2 2 6 10" xfId="19518"/>
    <cellStyle name="Normal 4 2 2 6 10 2" xfId="19519"/>
    <cellStyle name="Normal 4 2 2 6 10 2 2" xfId="19520"/>
    <cellStyle name="Normal 4 2 2 6 10 3" xfId="19521"/>
    <cellStyle name="Normal 4 2 2 6 11" xfId="19522"/>
    <cellStyle name="Normal 4 2 2 6 11 2" xfId="19523"/>
    <cellStyle name="Normal 4 2 2 6 11 2 2" xfId="19524"/>
    <cellStyle name="Normal 4 2 2 6 11 3" xfId="19525"/>
    <cellStyle name="Normal 4 2 2 6 12" xfId="19526"/>
    <cellStyle name="Normal 4 2 2 6 12 2" xfId="19527"/>
    <cellStyle name="Normal 4 2 2 6 13" xfId="19528"/>
    <cellStyle name="Normal 4 2 2 6 2" xfId="19529"/>
    <cellStyle name="Normal 4 2 2 6 2 2" xfId="19530"/>
    <cellStyle name="Normal 4 2 2 6 2 2 2" xfId="19531"/>
    <cellStyle name="Normal 4 2 2 6 2 3" xfId="19532"/>
    <cellStyle name="Normal 4 2 2 6 3" xfId="19533"/>
    <cellStyle name="Normal 4 2 2 6 3 2" xfId="19534"/>
    <cellStyle name="Normal 4 2 2 6 3 2 2" xfId="19535"/>
    <cellStyle name="Normal 4 2 2 6 3 3" xfId="19536"/>
    <cellStyle name="Normal 4 2 2 6 4" xfId="19537"/>
    <cellStyle name="Normal 4 2 2 6 4 2" xfId="19538"/>
    <cellStyle name="Normal 4 2 2 6 4 2 2" xfId="19539"/>
    <cellStyle name="Normal 4 2 2 6 4 3" xfId="19540"/>
    <cellStyle name="Normal 4 2 2 6 5" xfId="19541"/>
    <cellStyle name="Normal 4 2 2 6 5 2" xfId="19542"/>
    <cellStyle name="Normal 4 2 2 6 5 2 2" xfId="19543"/>
    <cellStyle name="Normal 4 2 2 6 5 3" xfId="19544"/>
    <cellStyle name="Normal 4 2 2 6 6" xfId="19545"/>
    <cellStyle name="Normal 4 2 2 6 6 2" xfId="19546"/>
    <cellStyle name="Normal 4 2 2 6 6 2 2" xfId="19547"/>
    <cellStyle name="Normal 4 2 2 6 6 3" xfId="19548"/>
    <cellStyle name="Normal 4 2 2 6 7" xfId="19549"/>
    <cellStyle name="Normal 4 2 2 6 7 2" xfId="19550"/>
    <cellStyle name="Normal 4 2 2 6 7 2 2" xfId="19551"/>
    <cellStyle name="Normal 4 2 2 6 7 3" xfId="19552"/>
    <cellStyle name="Normal 4 2 2 6 8" xfId="19553"/>
    <cellStyle name="Normal 4 2 2 6 8 2" xfId="19554"/>
    <cellStyle name="Normal 4 2 2 6 8 2 2" xfId="19555"/>
    <cellStyle name="Normal 4 2 2 6 8 3" xfId="19556"/>
    <cellStyle name="Normal 4 2 2 6 9" xfId="19557"/>
    <cellStyle name="Normal 4 2 2 6 9 2" xfId="19558"/>
    <cellStyle name="Normal 4 2 2 6 9 2 2" xfId="19559"/>
    <cellStyle name="Normal 4 2 2 6 9 3" xfId="19560"/>
    <cellStyle name="Normal 4 2 2 7" xfId="19561"/>
    <cellStyle name="Normal 4 2 2 7 10" xfId="19562"/>
    <cellStyle name="Normal 4 2 2 7 10 2" xfId="19563"/>
    <cellStyle name="Normal 4 2 2 7 10 2 2" xfId="19564"/>
    <cellStyle name="Normal 4 2 2 7 10 3" xfId="19565"/>
    <cellStyle name="Normal 4 2 2 7 11" xfId="19566"/>
    <cellStyle name="Normal 4 2 2 7 11 2" xfId="19567"/>
    <cellStyle name="Normal 4 2 2 7 11 2 2" xfId="19568"/>
    <cellStyle name="Normal 4 2 2 7 11 3" xfId="19569"/>
    <cellStyle name="Normal 4 2 2 7 12" xfId="19570"/>
    <cellStyle name="Normal 4 2 2 7 12 2" xfId="19571"/>
    <cellStyle name="Normal 4 2 2 7 13" xfId="19572"/>
    <cellStyle name="Normal 4 2 2 7 2" xfId="19573"/>
    <cellStyle name="Normal 4 2 2 7 2 2" xfId="19574"/>
    <cellStyle name="Normal 4 2 2 7 2 2 2" xfId="19575"/>
    <cellStyle name="Normal 4 2 2 7 2 3" xfId="19576"/>
    <cellStyle name="Normal 4 2 2 7 3" xfId="19577"/>
    <cellStyle name="Normal 4 2 2 7 3 2" xfId="19578"/>
    <cellStyle name="Normal 4 2 2 7 3 2 2" xfId="19579"/>
    <cellStyle name="Normal 4 2 2 7 3 3" xfId="19580"/>
    <cellStyle name="Normal 4 2 2 7 4" xfId="19581"/>
    <cellStyle name="Normal 4 2 2 7 4 2" xfId="19582"/>
    <cellStyle name="Normal 4 2 2 7 4 2 2" xfId="19583"/>
    <cellStyle name="Normal 4 2 2 7 4 3" xfId="19584"/>
    <cellStyle name="Normal 4 2 2 7 5" xfId="19585"/>
    <cellStyle name="Normal 4 2 2 7 5 2" xfId="19586"/>
    <cellStyle name="Normal 4 2 2 7 5 2 2" xfId="19587"/>
    <cellStyle name="Normal 4 2 2 7 5 3" xfId="19588"/>
    <cellStyle name="Normal 4 2 2 7 6" xfId="19589"/>
    <cellStyle name="Normal 4 2 2 7 6 2" xfId="19590"/>
    <cellStyle name="Normal 4 2 2 7 6 2 2" xfId="19591"/>
    <cellStyle name="Normal 4 2 2 7 6 3" xfId="19592"/>
    <cellStyle name="Normal 4 2 2 7 7" xfId="19593"/>
    <cellStyle name="Normal 4 2 2 7 7 2" xfId="19594"/>
    <cellStyle name="Normal 4 2 2 7 7 2 2" xfId="19595"/>
    <cellStyle name="Normal 4 2 2 7 7 3" xfId="19596"/>
    <cellStyle name="Normal 4 2 2 7 8" xfId="19597"/>
    <cellStyle name="Normal 4 2 2 7 8 2" xfId="19598"/>
    <cellStyle name="Normal 4 2 2 7 8 2 2" xfId="19599"/>
    <cellStyle name="Normal 4 2 2 7 8 3" xfId="19600"/>
    <cellStyle name="Normal 4 2 2 7 9" xfId="19601"/>
    <cellStyle name="Normal 4 2 2 7 9 2" xfId="19602"/>
    <cellStyle name="Normal 4 2 2 7 9 2 2" xfId="19603"/>
    <cellStyle name="Normal 4 2 2 7 9 3" xfId="19604"/>
    <cellStyle name="Normal 4 2 2 8" xfId="19605"/>
    <cellStyle name="Normal 4 2 2 8 10" xfId="19606"/>
    <cellStyle name="Normal 4 2 2 8 10 2" xfId="19607"/>
    <cellStyle name="Normal 4 2 2 8 10 2 2" xfId="19608"/>
    <cellStyle name="Normal 4 2 2 8 10 3" xfId="19609"/>
    <cellStyle name="Normal 4 2 2 8 11" xfId="19610"/>
    <cellStyle name="Normal 4 2 2 8 11 2" xfId="19611"/>
    <cellStyle name="Normal 4 2 2 8 11 2 2" xfId="19612"/>
    <cellStyle name="Normal 4 2 2 8 11 3" xfId="19613"/>
    <cellStyle name="Normal 4 2 2 8 12" xfId="19614"/>
    <cellStyle name="Normal 4 2 2 8 12 2" xfId="19615"/>
    <cellStyle name="Normal 4 2 2 8 13" xfId="19616"/>
    <cellStyle name="Normal 4 2 2 8 2" xfId="19617"/>
    <cellStyle name="Normal 4 2 2 8 2 2" xfId="19618"/>
    <cellStyle name="Normal 4 2 2 8 2 2 2" xfId="19619"/>
    <cellStyle name="Normal 4 2 2 8 2 3" xfId="19620"/>
    <cellStyle name="Normal 4 2 2 8 3" xfId="19621"/>
    <cellStyle name="Normal 4 2 2 8 3 2" xfId="19622"/>
    <cellStyle name="Normal 4 2 2 8 3 2 2" xfId="19623"/>
    <cellStyle name="Normal 4 2 2 8 3 3" xfId="19624"/>
    <cellStyle name="Normal 4 2 2 8 4" xfId="19625"/>
    <cellStyle name="Normal 4 2 2 8 4 2" xfId="19626"/>
    <cellStyle name="Normal 4 2 2 8 4 2 2" xfId="19627"/>
    <cellStyle name="Normal 4 2 2 8 4 3" xfId="19628"/>
    <cellStyle name="Normal 4 2 2 8 5" xfId="19629"/>
    <cellStyle name="Normal 4 2 2 8 5 2" xfId="19630"/>
    <cellStyle name="Normal 4 2 2 8 5 2 2" xfId="19631"/>
    <cellStyle name="Normal 4 2 2 8 5 3" xfId="19632"/>
    <cellStyle name="Normal 4 2 2 8 6" xfId="19633"/>
    <cellStyle name="Normal 4 2 2 8 6 2" xfId="19634"/>
    <cellStyle name="Normal 4 2 2 8 6 2 2" xfId="19635"/>
    <cellStyle name="Normal 4 2 2 8 6 3" xfId="19636"/>
    <cellStyle name="Normal 4 2 2 8 7" xfId="19637"/>
    <cellStyle name="Normal 4 2 2 8 7 2" xfId="19638"/>
    <cellStyle name="Normal 4 2 2 8 7 2 2" xfId="19639"/>
    <cellStyle name="Normal 4 2 2 8 7 3" xfId="19640"/>
    <cellStyle name="Normal 4 2 2 8 8" xfId="19641"/>
    <cellStyle name="Normal 4 2 2 8 8 2" xfId="19642"/>
    <cellStyle name="Normal 4 2 2 8 8 2 2" xfId="19643"/>
    <cellStyle name="Normal 4 2 2 8 8 3" xfId="19644"/>
    <cellStyle name="Normal 4 2 2 8 9" xfId="19645"/>
    <cellStyle name="Normal 4 2 2 8 9 2" xfId="19646"/>
    <cellStyle name="Normal 4 2 2 8 9 2 2" xfId="19647"/>
    <cellStyle name="Normal 4 2 2 8 9 3" xfId="19648"/>
    <cellStyle name="Normal 4 2 2 9" xfId="19649"/>
    <cellStyle name="Normal 4 2 2 9 2" xfId="19650"/>
    <cellStyle name="Normal 4 2 2 9 2 2" xfId="19651"/>
    <cellStyle name="Normal 4 2 2 9 3" xfId="19652"/>
    <cellStyle name="Normal 4 2 20" xfId="19653"/>
    <cellStyle name="Normal 4 2 20 2" xfId="19654"/>
    <cellStyle name="Normal 4 2 21" xfId="19655"/>
    <cellStyle name="Normal 4 2 3" xfId="19656"/>
    <cellStyle name="Normal 4 2 3 10" xfId="19657"/>
    <cellStyle name="Normal 4 2 3 10 2" xfId="19658"/>
    <cellStyle name="Normal 4 2 3 10 2 2" xfId="19659"/>
    <cellStyle name="Normal 4 2 3 10 3" xfId="19660"/>
    <cellStyle name="Normal 4 2 3 11" xfId="19661"/>
    <cellStyle name="Normal 4 2 3 11 2" xfId="19662"/>
    <cellStyle name="Normal 4 2 3 11 2 2" xfId="19663"/>
    <cellStyle name="Normal 4 2 3 11 3" xfId="19664"/>
    <cellStyle name="Normal 4 2 3 12" xfId="19665"/>
    <cellStyle name="Normal 4 2 3 12 2" xfId="19666"/>
    <cellStyle name="Normal 4 2 3 12 2 2" xfId="19667"/>
    <cellStyle name="Normal 4 2 3 12 3" xfId="19668"/>
    <cellStyle name="Normal 4 2 3 13" xfId="19669"/>
    <cellStyle name="Normal 4 2 3 13 2" xfId="19670"/>
    <cellStyle name="Normal 4 2 3 13 2 2" xfId="19671"/>
    <cellStyle name="Normal 4 2 3 13 3" xfId="19672"/>
    <cellStyle name="Normal 4 2 3 14" xfId="19673"/>
    <cellStyle name="Normal 4 2 3 14 2" xfId="19674"/>
    <cellStyle name="Normal 4 2 3 14 2 2" xfId="19675"/>
    <cellStyle name="Normal 4 2 3 14 3" xfId="19676"/>
    <cellStyle name="Normal 4 2 3 15" xfId="19677"/>
    <cellStyle name="Normal 4 2 3 15 2" xfId="19678"/>
    <cellStyle name="Normal 4 2 3 15 2 2" xfId="19679"/>
    <cellStyle name="Normal 4 2 3 15 3" xfId="19680"/>
    <cellStyle name="Normal 4 2 3 16" xfId="19681"/>
    <cellStyle name="Normal 4 2 3 16 2" xfId="19682"/>
    <cellStyle name="Normal 4 2 3 16 2 2" xfId="19683"/>
    <cellStyle name="Normal 4 2 3 16 3" xfId="19684"/>
    <cellStyle name="Normal 4 2 3 17" xfId="19685"/>
    <cellStyle name="Normal 4 2 3 17 2" xfId="19686"/>
    <cellStyle name="Normal 4 2 3 17 2 2" xfId="19687"/>
    <cellStyle name="Normal 4 2 3 17 3" xfId="19688"/>
    <cellStyle name="Normal 4 2 3 18" xfId="19689"/>
    <cellStyle name="Normal 4 2 3 18 2" xfId="19690"/>
    <cellStyle name="Normal 4 2 3 18 2 2" xfId="19691"/>
    <cellStyle name="Normal 4 2 3 18 3" xfId="19692"/>
    <cellStyle name="Normal 4 2 3 19" xfId="19693"/>
    <cellStyle name="Normal 4 2 3 2" xfId="19694"/>
    <cellStyle name="Normal 4 2 3 2 10" xfId="19695"/>
    <cellStyle name="Normal 4 2 3 2 10 2" xfId="19696"/>
    <cellStyle name="Normal 4 2 3 2 10 2 2" xfId="19697"/>
    <cellStyle name="Normal 4 2 3 2 10 3" xfId="19698"/>
    <cellStyle name="Normal 4 2 3 2 11" xfId="19699"/>
    <cellStyle name="Normal 4 2 3 2 11 2" xfId="19700"/>
    <cellStyle name="Normal 4 2 3 2 11 2 2" xfId="19701"/>
    <cellStyle name="Normal 4 2 3 2 11 3" xfId="19702"/>
    <cellStyle name="Normal 4 2 3 2 12" xfId="19703"/>
    <cellStyle name="Normal 4 2 3 2 13" xfId="19704"/>
    <cellStyle name="Normal 4 2 3 2 2" xfId="19705"/>
    <cellStyle name="Normal 4 2 3 2 2 2" xfId="19706"/>
    <cellStyle name="Normal 4 2 3 2 2 2 2" xfId="19707"/>
    <cellStyle name="Normal 4 2 3 2 2 3" xfId="19708"/>
    <cellStyle name="Normal 4 2 3 2 3" xfId="19709"/>
    <cellStyle name="Normal 4 2 3 2 3 2" xfId="19710"/>
    <cellStyle name="Normal 4 2 3 2 3 2 2" xfId="19711"/>
    <cellStyle name="Normal 4 2 3 2 3 3" xfId="19712"/>
    <cellStyle name="Normal 4 2 3 2 4" xfId="19713"/>
    <cellStyle name="Normal 4 2 3 2 4 2" xfId="19714"/>
    <cellStyle name="Normal 4 2 3 2 4 2 2" xfId="19715"/>
    <cellStyle name="Normal 4 2 3 2 4 3" xfId="19716"/>
    <cellStyle name="Normal 4 2 3 2 5" xfId="19717"/>
    <cellStyle name="Normal 4 2 3 2 5 2" xfId="19718"/>
    <cellStyle name="Normal 4 2 3 2 5 2 2" xfId="19719"/>
    <cellStyle name="Normal 4 2 3 2 5 3" xfId="19720"/>
    <cellStyle name="Normal 4 2 3 2 6" xfId="19721"/>
    <cellStyle name="Normal 4 2 3 2 6 2" xfId="19722"/>
    <cellStyle name="Normal 4 2 3 2 6 2 2" xfId="19723"/>
    <cellStyle name="Normal 4 2 3 2 6 3" xfId="19724"/>
    <cellStyle name="Normal 4 2 3 2 7" xfId="19725"/>
    <cellStyle name="Normal 4 2 3 2 7 2" xfId="19726"/>
    <cellStyle name="Normal 4 2 3 2 7 2 2" xfId="19727"/>
    <cellStyle name="Normal 4 2 3 2 7 3" xfId="19728"/>
    <cellStyle name="Normal 4 2 3 2 8" xfId="19729"/>
    <cellStyle name="Normal 4 2 3 2 8 2" xfId="19730"/>
    <cellStyle name="Normal 4 2 3 2 8 2 2" xfId="19731"/>
    <cellStyle name="Normal 4 2 3 2 8 3" xfId="19732"/>
    <cellStyle name="Normal 4 2 3 2 9" xfId="19733"/>
    <cellStyle name="Normal 4 2 3 2 9 2" xfId="19734"/>
    <cellStyle name="Normal 4 2 3 2 9 2 2" xfId="19735"/>
    <cellStyle name="Normal 4 2 3 2 9 3" xfId="19736"/>
    <cellStyle name="Normal 4 2 3 20" xfId="19737"/>
    <cellStyle name="Normal 4 2 3 3" xfId="19738"/>
    <cellStyle name="Normal 4 2 3 3 10" xfId="19739"/>
    <cellStyle name="Normal 4 2 3 3 10 2" xfId="19740"/>
    <cellStyle name="Normal 4 2 3 3 10 2 2" xfId="19741"/>
    <cellStyle name="Normal 4 2 3 3 10 3" xfId="19742"/>
    <cellStyle name="Normal 4 2 3 3 11" xfId="19743"/>
    <cellStyle name="Normal 4 2 3 3 11 2" xfId="19744"/>
    <cellStyle name="Normal 4 2 3 3 11 2 2" xfId="19745"/>
    <cellStyle name="Normal 4 2 3 3 11 3" xfId="19746"/>
    <cellStyle name="Normal 4 2 3 3 12" xfId="19747"/>
    <cellStyle name="Normal 4 2 3 3 12 2" xfId="19748"/>
    <cellStyle name="Normal 4 2 3 3 13" xfId="19749"/>
    <cellStyle name="Normal 4 2 3 3 2" xfId="19750"/>
    <cellStyle name="Normal 4 2 3 3 2 2" xfId="19751"/>
    <cellStyle name="Normal 4 2 3 3 2 2 2" xfId="19752"/>
    <cellStyle name="Normal 4 2 3 3 2 3" xfId="19753"/>
    <cellStyle name="Normal 4 2 3 3 3" xfId="19754"/>
    <cellStyle name="Normal 4 2 3 3 3 2" xfId="19755"/>
    <cellStyle name="Normal 4 2 3 3 3 2 2" xfId="19756"/>
    <cellStyle name="Normal 4 2 3 3 3 3" xfId="19757"/>
    <cellStyle name="Normal 4 2 3 3 4" xfId="19758"/>
    <cellStyle name="Normal 4 2 3 3 4 2" xfId="19759"/>
    <cellStyle name="Normal 4 2 3 3 4 2 2" xfId="19760"/>
    <cellStyle name="Normal 4 2 3 3 4 3" xfId="19761"/>
    <cellStyle name="Normal 4 2 3 3 5" xfId="19762"/>
    <cellStyle name="Normal 4 2 3 3 5 2" xfId="19763"/>
    <cellStyle name="Normal 4 2 3 3 5 2 2" xfId="19764"/>
    <cellStyle name="Normal 4 2 3 3 5 3" xfId="19765"/>
    <cellStyle name="Normal 4 2 3 3 6" xfId="19766"/>
    <cellStyle name="Normal 4 2 3 3 6 2" xfId="19767"/>
    <cellStyle name="Normal 4 2 3 3 6 2 2" xfId="19768"/>
    <cellStyle name="Normal 4 2 3 3 6 3" xfId="19769"/>
    <cellStyle name="Normal 4 2 3 3 7" xfId="19770"/>
    <cellStyle name="Normal 4 2 3 3 7 2" xfId="19771"/>
    <cellStyle name="Normal 4 2 3 3 7 2 2" xfId="19772"/>
    <cellStyle name="Normal 4 2 3 3 7 3" xfId="19773"/>
    <cellStyle name="Normal 4 2 3 3 8" xfId="19774"/>
    <cellStyle name="Normal 4 2 3 3 8 2" xfId="19775"/>
    <cellStyle name="Normal 4 2 3 3 8 2 2" xfId="19776"/>
    <cellStyle name="Normal 4 2 3 3 8 3" xfId="19777"/>
    <cellStyle name="Normal 4 2 3 3 9" xfId="19778"/>
    <cellStyle name="Normal 4 2 3 3 9 2" xfId="19779"/>
    <cellStyle name="Normal 4 2 3 3 9 2 2" xfId="19780"/>
    <cellStyle name="Normal 4 2 3 3 9 3" xfId="19781"/>
    <cellStyle name="Normal 4 2 3 4" xfId="19782"/>
    <cellStyle name="Normal 4 2 3 4 10" xfId="19783"/>
    <cellStyle name="Normal 4 2 3 4 10 2" xfId="19784"/>
    <cellStyle name="Normal 4 2 3 4 10 2 2" xfId="19785"/>
    <cellStyle name="Normal 4 2 3 4 10 3" xfId="19786"/>
    <cellStyle name="Normal 4 2 3 4 11" xfId="19787"/>
    <cellStyle name="Normal 4 2 3 4 11 2" xfId="19788"/>
    <cellStyle name="Normal 4 2 3 4 11 2 2" xfId="19789"/>
    <cellStyle name="Normal 4 2 3 4 11 3" xfId="19790"/>
    <cellStyle name="Normal 4 2 3 4 12" xfId="19791"/>
    <cellStyle name="Normal 4 2 3 4 12 2" xfId="19792"/>
    <cellStyle name="Normal 4 2 3 4 13" xfId="19793"/>
    <cellStyle name="Normal 4 2 3 4 2" xfId="19794"/>
    <cellStyle name="Normal 4 2 3 4 2 2" xfId="19795"/>
    <cellStyle name="Normal 4 2 3 4 2 2 2" xfId="19796"/>
    <cellStyle name="Normal 4 2 3 4 2 3" xfId="19797"/>
    <cellStyle name="Normal 4 2 3 4 3" xfId="19798"/>
    <cellStyle name="Normal 4 2 3 4 3 2" xfId="19799"/>
    <cellStyle name="Normal 4 2 3 4 3 2 2" xfId="19800"/>
    <cellStyle name="Normal 4 2 3 4 3 3" xfId="19801"/>
    <cellStyle name="Normal 4 2 3 4 4" xfId="19802"/>
    <cellStyle name="Normal 4 2 3 4 4 2" xfId="19803"/>
    <cellStyle name="Normal 4 2 3 4 4 2 2" xfId="19804"/>
    <cellStyle name="Normal 4 2 3 4 4 3" xfId="19805"/>
    <cellStyle name="Normal 4 2 3 4 5" xfId="19806"/>
    <cellStyle name="Normal 4 2 3 4 5 2" xfId="19807"/>
    <cellStyle name="Normal 4 2 3 4 5 2 2" xfId="19808"/>
    <cellStyle name="Normal 4 2 3 4 5 3" xfId="19809"/>
    <cellStyle name="Normal 4 2 3 4 6" xfId="19810"/>
    <cellStyle name="Normal 4 2 3 4 6 2" xfId="19811"/>
    <cellStyle name="Normal 4 2 3 4 6 2 2" xfId="19812"/>
    <cellStyle name="Normal 4 2 3 4 6 3" xfId="19813"/>
    <cellStyle name="Normal 4 2 3 4 7" xfId="19814"/>
    <cellStyle name="Normal 4 2 3 4 7 2" xfId="19815"/>
    <cellStyle name="Normal 4 2 3 4 7 2 2" xfId="19816"/>
    <cellStyle name="Normal 4 2 3 4 7 3" xfId="19817"/>
    <cellStyle name="Normal 4 2 3 4 8" xfId="19818"/>
    <cellStyle name="Normal 4 2 3 4 8 2" xfId="19819"/>
    <cellStyle name="Normal 4 2 3 4 8 2 2" xfId="19820"/>
    <cellStyle name="Normal 4 2 3 4 8 3" xfId="19821"/>
    <cellStyle name="Normal 4 2 3 4 9" xfId="19822"/>
    <cellStyle name="Normal 4 2 3 4 9 2" xfId="19823"/>
    <cellStyle name="Normal 4 2 3 4 9 2 2" xfId="19824"/>
    <cellStyle name="Normal 4 2 3 4 9 3" xfId="19825"/>
    <cellStyle name="Normal 4 2 3 5" xfId="19826"/>
    <cellStyle name="Normal 4 2 3 5 10" xfId="19827"/>
    <cellStyle name="Normal 4 2 3 5 10 2" xfId="19828"/>
    <cellStyle name="Normal 4 2 3 5 10 2 2" xfId="19829"/>
    <cellStyle name="Normal 4 2 3 5 10 3" xfId="19830"/>
    <cellStyle name="Normal 4 2 3 5 11" xfId="19831"/>
    <cellStyle name="Normal 4 2 3 5 11 2" xfId="19832"/>
    <cellStyle name="Normal 4 2 3 5 11 2 2" xfId="19833"/>
    <cellStyle name="Normal 4 2 3 5 11 3" xfId="19834"/>
    <cellStyle name="Normal 4 2 3 5 12" xfId="19835"/>
    <cellStyle name="Normal 4 2 3 5 12 2" xfId="19836"/>
    <cellStyle name="Normal 4 2 3 5 13" xfId="19837"/>
    <cellStyle name="Normal 4 2 3 5 2" xfId="19838"/>
    <cellStyle name="Normal 4 2 3 5 2 2" xfId="19839"/>
    <cellStyle name="Normal 4 2 3 5 2 2 2" xfId="19840"/>
    <cellStyle name="Normal 4 2 3 5 2 3" xfId="19841"/>
    <cellStyle name="Normal 4 2 3 5 3" xfId="19842"/>
    <cellStyle name="Normal 4 2 3 5 3 2" xfId="19843"/>
    <cellStyle name="Normal 4 2 3 5 3 2 2" xfId="19844"/>
    <cellStyle name="Normal 4 2 3 5 3 3" xfId="19845"/>
    <cellStyle name="Normal 4 2 3 5 4" xfId="19846"/>
    <cellStyle name="Normal 4 2 3 5 4 2" xfId="19847"/>
    <cellStyle name="Normal 4 2 3 5 4 2 2" xfId="19848"/>
    <cellStyle name="Normal 4 2 3 5 4 3" xfId="19849"/>
    <cellStyle name="Normal 4 2 3 5 5" xfId="19850"/>
    <cellStyle name="Normal 4 2 3 5 5 2" xfId="19851"/>
    <cellStyle name="Normal 4 2 3 5 5 2 2" xfId="19852"/>
    <cellStyle name="Normal 4 2 3 5 5 3" xfId="19853"/>
    <cellStyle name="Normal 4 2 3 5 6" xfId="19854"/>
    <cellStyle name="Normal 4 2 3 5 6 2" xfId="19855"/>
    <cellStyle name="Normal 4 2 3 5 6 2 2" xfId="19856"/>
    <cellStyle name="Normal 4 2 3 5 6 3" xfId="19857"/>
    <cellStyle name="Normal 4 2 3 5 7" xfId="19858"/>
    <cellStyle name="Normal 4 2 3 5 7 2" xfId="19859"/>
    <cellStyle name="Normal 4 2 3 5 7 2 2" xfId="19860"/>
    <cellStyle name="Normal 4 2 3 5 7 3" xfId="19861"/>
    <cellStyle name="Normal 4 2 3 5 8" xfId="19862"/>
    <cellStyle name="Normal 4 2 3 5 8 2" xfId="19863"/>
    <cellStyle name="Normal 4 2 3 5 8 2 2" xfId="19864"/>
    <cellStyle name="Normal 4 2 3 5 8 3" xfId="19865"/>
    <cellStyle name="Normal 4 2 3 5 9" xfId="19866"/>
    <cellStyle name="Normal 4 2 3 5 9 2" xfId="19867"/>
    <cellStyle name="Normal 4 2 3 5 9 2 2" xfId="19868"/>
    <cellStyle name="Normal 4 2 3 5 9 3" xfId="19869"/>
    <cellStyle name="Normal 4 2 3 6" xfId="19870"/>
    <cellStyle name="Normal 4 2 3 6 10" xfId="19871"/>
    <cellStyle name="Normal 4 2 3 6 10 2" xfId="19872"/>
    <cellStyle name="Normal 4 2 3 6 10 2 2" xfId="19873"/>
    <cellStyle name="Normal 4 2 3 6 10 3" xfId="19874"/>
    <cellStyle name="Normal 4 2 3 6 11" xfId="19875"/>
    <cellStyle name="Normal 4 2 3 6 11 2" xfId="19876"/>
    <cellStyle name="Normal 4 2 3 6 11 2 2" xfId="19877"/>
    <cellStyle name="Normal 4 2 3 6 11 3" xfId="19878"/>
    <cellStyle name="Normal 4 2 3 6 12" xfId="19879"/>
    <cellStyle name="Normal 4 2 3 6 12 2" xfId="19880"/>
    <cellStyle name="Normal 4 2 3 6 13" xfId="19881"/>
    <cellStyle name="Normal 4 2 3 6 2" xfId="19882"/>
    <cellStyle name="Normal 4 2 3 6 2 2" xfId="19883"/>
    <cellStyle name="Normal 4 2 3 6 2 2 2" xfId="19884"/>
    <cellStyle name="Normal 4 2 3 6 2 3" xfId="19885"/>
    <cellStyle name="Normal 4 2 3 6 3" xfId="19886"/>
    <cellStyle name="Normal 4 2 3 6 3 2" xfId="19887"/>
    <cellStyle name="Normal 4 2 3 6 3 2 2" xfId="19888"/>
    <cellStyle name="Normal 4 2 3 6 3 3" xfId="19889"/>
    <cellStyle name="Normal 4 2 3 6 4" xfId="19890"/>
    <cellStyle name="Normal 4 2 3 6 4 2" xfId="19891"/>
    <cellStyle name="Normal 4 2 3 6 4 2 2" xfId="19892"/>
    <cellStyle name="Normal 4 2 3 6 4 3" xfId="19893"/>
    <cellStyle name="Normal 4 2 3 6 5" xfId="19894"/>
    <cellStyle name="Normal 4 2 3 6 5 2" xfId="19895"/>
    <cellStyle name="Normal 4 2 3 6 5 2 2" xfId="19896"/>
    <cellStyle name="Normal 4 2 3 6 5 3" xfId="19897"/>
    <cellStyle name="Normal 4 2 3 6 6" xfId="19898"/>
    <cellStyle name="Normal 4 2 3 6 6 2" xfId="19899"/>
    <cellStyle name="Normal 4 2 3 6 6 2 2" xfId="19900"/>
    <cellStyle name="Normal 4 2 3 6 6 3" xfId="19901"/>
    <cellStyle name="Normal 4 2 3 6 7" xfId="19902"/>
    <cellStyle name="Normal 4 2 3 6 7 2" xfId="19903"/>
    <cellStyle name="Normal 4 2 3 6 7 2 2" xfId="19904"/>
    <cellStyle name="Normal 4 2 3 6 7 3" xfId="19905"/>
    <cellStyle name="Normal 4 2 3 6 8" xfId="19906"/>
    <cellStyle name="Normal 4 2 3 6 8 2" xfId="19907"/>
    <cellStyle name="Normal 4 2 3 6 8 2 2" xfId="19908"/>
    <cellStyle name="Normal 4 2 3 6 8 3" xfId="19909"/>
    <cellStyle name="Normal 4 2 3 6 9" xfId="19910"/>
    <cellStyle name="Normal 4 2 3 6 9 2" xfId="19911"/>
    <cellStyle name="Normal 4 2 3 6 9 2 2" xfId="19912"/>
    <cellStyle name="Normal 4 2 3 6 9 3" xfId="19913"/>
    <cellStyle name="Normal 4 2 3 7" xfId="19914"/>
    <cellStyle name="Normal 4 2 3 7 10" xfId="19915"/>
    <cellStyle name="Normal 4 2 3 7 10 2" xfId="19916"/>
    <cellStyle name="Normal 4 2 3 7 10 2 2" xfId="19917"/>
    <cellStyle name="Normal 4 2 3 7 10 3" xfId="19918"/>
    <cellStyle name="Normal 4 2 3 7 11" xfId="19919"/>
    <cellStyle name="Normal 4 2 3 7 11 2" xfId="19920"/>
    <cellStyle name="Normal 4 2 3 7 11 2 2" xfId="19921"/>
    <cellStyle name="Normal 4 2 3 7 11 3" xfId="19922"/>
    <cellStyle name="Normal 4 2 3 7 12" xfId="19923"/>
    <cellStyle name="Normal 4 2 3 7 12 2" xfId="19924"/>
    <cellStyle name="Normal 4 2 3 7 13" xfId="19925"/>
    <cellStyle name="Normal 4 2 3 7 2" xfId="19926"/>
    <cellStyle name="Normal 4 2 3 7 2 2" xfId="19927"/>
    <cellStyle name="Normal 4 2 3 7 2 2 2" xfId="19928"/>
    <cellStyle name="Normal 4 2 3 7 2 3" xfId="19929"/>
    <cellStyle name="Normal 4 2 3 7 3" xfId="19930"/>
    <cellStyle name="Normal 4 2 3 7 3 2" xfId="19931"/>
    <cellStyle name="Normal 4 2 3 7 3 2 2" xfId="19932"/>
    <cellStyle name="Normal 4 2 3 7 3 3" xfId="19933"/>
    <cellStyle name="Normal 4 2 3 7 4" xfId="19934"/>
    <cellStyle name="Normal 4 2 3 7 4 2" xfId="19935"/>
    <cellStyle name="Normal 4 2 3 7 4 2 2" xfId="19936"/>
    <cellStyle name="Normal 4 2 3 7 4 3" xfId="19937"/>
    <cellStyle name="Normal 4 2 3 7 5" xfId="19938"/>
    <cellStyle name="Normal 4 2 3 7 5 2" xfId="19939"/>
    <cellStyle name="Normal 4 2 3 7 5 2 2" xfId="19940"/>
    <cellStyle name="Normal 4 2 3 7 5 3" xfId="19941"/>
    <cellStyle name="Normal 4 2 3 7 6" xfId="19942"/>
    <cellStyle name="Normal 4 2 3 7 6 2" xfId="19943"/>
    <cellStyle name="Normal 4 2 3 7 6 2 2" xfId="19944"/>
    <cellStyle name="Normal 4 2 3 7 6 3" xfId="19945"/>
    <cellStyle name="Normal 4 2 3 7 7" xfId="19946"/>
    <cellStyle name="Normal 4 2 3 7 7 2" xfId="19947"/>
    <cellStyle name="Normal 4 2 3 7 7 2 2" xfId="19948"/>
    <cellStyle name="Normal 4 2 3 7 7 3" xfId="19949"/>
    <cellStyle name="Normal 4 2 3 7 8" xfId="19950"/>
    <cellStyle name="Normal 4 2 3 7 8 2" xfId="19951"/>
    <cellStyle name="Normal 4 2 3 7 8 2 2" xfId="19952"/>
    <cellStyle name="Normal 4 2 3 7 8 3" xfId="19953"/>
    <cellStyle name="Normal 4 2 3 7 9" xfId="19954"/>
    <cellStyle name="Normal 4 2 3 7 9 2" xfId="19955"/>
    <cellStyle name="Normal 4 2 3 7 9 2 2" xfId="19956"/>
    <cellStyle name="Normal 4 2 3 7 9 3" xfId="19957"/>
    <cellStyle name="Normal 4 2 3 8" xfId="19958"/>
    <cellStyle name="Normal 4 2 3 8 10" xfId="19959"/>
    <cellStyle name="Normal 4 2 3 8 10 2" xfId="19960"/>
    <cellStyle name="Normal 4 2 3 8 10 2 2" xfId="19961"/>
    <cellStyle name="Normal 4 2 3 8 10 3" xfId="19962"/>
    <cellStyle name="Normal 4 2 3 8 11" xfId="19963"/>
    <cellStyle name="Normal 4 2 3 8 11 2" xfId="19964"/>
    <cellStyle name="Normal 4 2 3 8 11 2 2" xfId="19965"/>
    <cellStyle name="Normal 4 2 3 8 11 3" xfId="19966"/>
    <cellStyle name="Normal 4 2 3 8 12" xfId="19967"/>
    <cellStyle name="Normal 4 2 3 8 12 2" xfId="19968"/>
    <cellStyle name="Normal 4 2 3 8 13" xfId="19969"/>
    <cellStyle name="Normal 4 2 3 8 2" xfId="19970"/>
    <cellStyle name="Normal 4 2 3 8 2 2" xfId="19971"/>
    <cellStyle name="Normal 4 2 3 8 2 2 2" xfId="19972"/>
    <cellStyle name="Normal 4 2 3 8 2 3" xfId="19973"/>
    <cellStyle name="Normal 4 2 3 8 3" xfId="19974"/>
    <cellStyle name="Normal 4 2 3 8 3 2" xfId="19975"/>
    <cellStyle name="Normal 4 2 3 8 3 2 2" xfId="19976"/>
    <cellStyle name="Normal 4 2 3 8 3 3" xfId="19977"/>
    <cellStyle name="Normal 4 2 3 8 4" xfId="19978"/>
    <cellStyle name="Normal 4 2 3 8 4 2" xfId="19979"/>
    <cellStyle name="Normal 4 2 3 8 4 2 2" xfId="19980"/>
    <cellStyle name="Normal 4 2 3 8 4 3" xfId="19981"/>
    <cellStyle name="Normal 4 2 3 8 5" xfId="19982"/>
    <cellStyle name="Normal 4 2 3 8 5 2" xfId="19983"/>
    <cellStyle name="Normal 4 2 3 8 5 2 2" xfId="19984"/>
    <cellStyle name="Normal 4 2 3 8 5 3" xfId="19985"/>
    <cellStyle name="Normal 4 2 3 8 6" xfId="19986"/>
    <cellStyle name="Normal 4 2 3 8 6 2" xfId="19987"/>
    <cellStyle name="Normal 4 2 3 8 6 2 2" xfId="19988"/>
    <cellStyle name="Normal 4 2 3 8 6 3" xfId="19989"/>
    <cellStyle name="Normal 4 2 3 8 7" xfId="19990"/>
    <cellStyle name="Normal 4 2 3 8 7 2" xfId="19991"/>
    <cellStyle name="Normal 4 2 3 8 7 2 2" xfId="19992"/>
    <cellStyle name="Normal 4 2 3 8 7 3" xfId="19993"/>
    <cellStyle name="Normal 4 2 3 8 8" xfId="19994"/>
    <cellStyle name="Normal 4 2 3 8 8 2" xfId="19995"/>
    <cellStyle name="Normal 4 2 3 8 8 2 2" xfId="19996"/>
    <cellStyle name="Normal 4 2 3 8 8 3" xfId="19997"/>
    <cellStyle name="Normal 4 2 3 8 9" xfId="19998"/>
    <cellStyle name="Normal 4 2 3 8 9 2" xfId="19999"/>
    <cellStyle name="Normal 4 2 3 8 9 2 2" xfId="20000"/>
    <cellStyle name="Normal 4 2 3 8 9 3" xfId="20001"/>
    <cellStyle name="Normal 4 2 3 9" xfId="20002"/>
    <cellStyle name="Normal 4 2 3 9 2" xfId="20003"/>
    <cellStyle name="Normal 4 2 3 9 2 2" xfId="20004"/>
    <cellStyle name="Normal 4 2 3 9 3" xfId="20005"/>
    <cellStyle name="Normal 4 2 4" xfId="20006"/>
    <cellStyle name="Normal 4 2 4 10" xfId="20007"/>
    <cellStyle name="Normal 4 2 4 10 2" xfId="20008"/>
    <cellStyle name="Normal 4 2 4 10 2 2" xfId="20009"/>
    <cellStyle name="Normal 4 2 4 10 3" xfId="20010"/>
    <cellStyle name="Normal 4 2 4 11" xfId="20011"/>
    <cellStyle name="Normal 4 2 4 11 2" xfId="20012"/>
    <cellStyle name="Normal 4 2 4 11 2 2" xfId="20013"/>
    <cellStyle name="Normal 4 2 4 11 3" xfId="20014"/>
    <cellStyle name="Normal 4 2 4 12" xfId="20015"/>
    <cellStyle name="Normal 4 2 4 12 2" xfId="20016"/>
    <cellStyle name="Normal 4 2 4 12 2 2" xfId="20017"/>
    <cellStyle name="Normal 4 2 4 12 3" xfId="20018"/>
    <cellStyle name="Normal 4 2 4 13" xfId="20019"/>
    <cellStyle name="Normal 4 2 4 13 2" xfId="20020"/>
    <cellStyle name="Normal 4 2 4 13 2 2" xfId="20021"/>
    <cellStyle name="Normal 4 2 4 13 3" xfId="20022"/>
    <cellStyle name="Normal 4 2 4 14" xfId="20023"/>
    <cellStyle name="Normal 4 2 4 14 2" xfId="20024"/>
    <cellStyle name="Normal 4 2 4 14 2 2" xfId="20025"/>
    <cellStyle name="Normal 4 2 4 14 3" xfId="20026"/>
    <cellStyle name="Normal 4 2 4 15" xfId="20027"/>
    <cellStyle name="Normal 4 2 4 15 2" xfId="20028"/>
    <cellStyle name="Normal 4 2 4 15 2 2" xfId="20029"/>
    <cellStyle name="Normal 4 2 4 15 3" xfId="20030"/>
    <cellStyle name="Normal 4 2 4 16" xfId="20031"/>
    <cellStyle name="Normal 4 2 4 16 2" xfId="20032"/>
    <cellStyle name="Normal 4 2 4 16 2 2" xfId="20033"/>
    <cellStyle name="Normal 4 2 4 16 3" xfId="20034"/>
    <cellStyle name="Normal 4 2 4 17" xfId="20035"/>
    <cellStyle name="Normal 4 2 4 17 2" xfId="20036"/>
    <cellStyle name="Normal 4 2 4 17 2 2" xfId="20037"/>
    <cellStyle name="Normal 4 2 4 17 3" xfId="20038"/>
    <cellStyle name="Normal 4 2 4 18" xfId="20039"/>
    <cellStyle name="Normal 4 2 4 18 2" xfId="20040"/>
    <cellStyle name="Normal 4 2 4 18 2 2" xfId="20041"/>
    <cellStyle name="Normal 4 2 4 18 3" xfId="20042"/>
    <cellStyle name="Normal 4 2 4 19" xfId="20043"/>
    <cellStyle name="Normal 4 2 4 2" xfId="20044"/>
    <cellStyle name="Normal 4 2 4 2 10" xfId="20045"/>
    <cellStyle name="Normal 4 2 4 2 10 2" xfId="20046"/>
    <cellStyle name="Normal 4 2 4 2 10 2 2" xfId="20047"/>
    <cellStyle name="Normal 4 2 4 2 10 3" xfId="20048"/>
    <cellStyle name="Normal 4 2 4 2 11" xfId="20049"/>
    <cellStyle name="Normal 4 2 4 2 11 2" xfId="20050"/>
    <cellStyle name="Normal 4 2 4 2 11 2 2" xfId="20051"/>
    <cellStyle name="Normal 4 2 4 2 11 3" xfId="20052"/>
    <cellStyle name="Normal 4 2 4 2 12" xfId="20053"/>
    <cellStyle name="Normal 4 2 4 2 13" xfId="20054"/>
    <cellStyle name="Normal 4 2 4 2 2" xfId="20055"/>
    <cellStyle name="Normal 4 2 4 2 2 2" xfId="20056"/>
    <cellStyle name="Normal 4 2 4 2 2 2 2" xfId="20057"/>
    <cellStyle name="Normal 4 2 4 2 2 3" xfId="20058"/>
    <cellStyle name="Normal 4 2 4 2 3" xfId="20059"/>
    <cellStyle name="Normal 4 2 4 2 3 2" xfId="20060"/>
    <cellStyle name="Normal 4 2 4 2 3 2 2" xfId="20061"/>
    <cellStyle name="Normal 4 2 4 2 3 3" xfId="20062"/>
    <cellStyle name="Normal 4 2 4 2 4" xfId="20063"/>
    <cellStyle name="Normal 4 2 4 2 4 2" xfId="20064"/>
    <cellStyle name="Normal 4 2 4 2 4 2 2" xfId="20065"/>
    <cellStyle name="Normal 4 2 4 2 4 3" xfId="20066"/>
    <cellStyle name="Normal 4 2 4 2 5" xfId="20067"/>
    <cellStyle name="Normal 4 2 4 2 5 2" xfId="20068"/>
    <cellStyle name="Normal 4 2 4 2 5 2 2" xfId="20069"/>
    <cellStyle name="Normal 4 2 4 2 5 3" xfId="20070"/>
    <cellStyle name="Normal 4 2 4 2 6" xfId="20071"/>
    <cellStyle name="Normal 4 2 4 2 6 2" xfId="20072"/>
    <cellStyle name="Normal 4 2 4 2 6 2 2" xfId="20073"/>
    <cellStyle name="Normal 4 2 4 2 6 3" xfId="20074"/>
    <cellStyle name="Normal 4 2 4 2 7" xfId="20075"/>
    <cellStyle name="Normal 4 2 4 2 7 2" xfId="20076"/>
    <cellStyle name="Normal 4 2 4 2 7 2 2" xfId="20077"/>
    <cellStyle name="Normal 4 2 4 2 7 3" xfId="20078"/>
    <cellStyle name="Normal 4 2 4 2 8" xfId="20079"/>
    <cellStyle name="Normal 4 2 4 2 8 2" xfId="20080"/>
    <cellStyle name="Normal 4 2 4 2 8 2 2" xfId="20081"/>
    <cellStyle name="Normal 4 2 4 2 8 3" xfId="20082"/>
    <cellStyle name="Normal 4 2 4 2 9" xfId="20083"/>
    <cellStyle name="Normal 4 2 4 2 9 2" xfId="20084"/>
    <cellStyle name="Normal 4 2 4 2 9 2 2" xfId="20085"/>
    <cellStyle name="Normal 4 2 4 2 9 3" xfId="20086"/>
    <cellStyle name="Normal 4 2 4 20" xfId="20087"/>
    <cellStyle name="Normal 4 2 4 3" xfId="20088"/>
    <cellStyle name="Normal 4 2 4 3 10" xfId="20089"/>
    <cellStyle name="Normal 4 2 4 3 10 2" xfId="20090"/>
    <cellStyle name="Normal 4 2 4 3 10 2 2" xfId="20091"/>
    <cellStyle name="Normal 4 2 4 3 10 3" xfId="20092"/>
    <cellStyle name="Normal 4 2 4 3 11" xfId="20093"/>
    <cellStyle name="Normal 4 2 4 3 11 2" xfId="20094"/>
    <cellStyle name="Normal 4 2 4 3 11 2 2" xfId="20095"/>
    <cellStyle name="Normal 4 2 4 3 11 3" xfId="20096"/>
    <cellStyle name="Normal 4 2 4 3 12" xfId="20097"/>
    <cellStyle name="Normal 4 2 4 3 12 2" xfId="20098"/>
    <cellStyle name="Normal 4 2 4 3 13" xfId="20099"/>
    <cellStyle name="Normal 4 2 4 3 2" xfId="20100"/>
    <cellStyle name="Normal 4 2 4 3 2 2" xfId="20101"/>
    <cellStyle name="Normal 4 2 4 3 2 2 2" xfId="20102"/>
    <cellStyle name="Normal 4 2 4 3 2 3" xfId="20103"/>
    <cellStyle name="Normal 4 2 4 3 3" xfId="20104"/>
    <cellStyle name="Normal 4 2 4 3 3 2" xfId="20105"/>
    <cellStyle name="Normal 4 2 4 3 3 2 2" xfId="20106"/>
    <cellStyle name="Normal 4 2 4 3 3 3" xfId="20107"/>
    <cellStyle name="Normal 4 2 4 3 4" xfId="20108"/>
    <cellStyle name="Normal 4 2 4 3 4 2" xfId="20109"/>
    <cellStyle name="Normal 4 2 4 3 4 2 2" xfId="20110"/>
    <cellStyle name="Normal 4 2 4 3 4 3" xfId="20111"/>
    <cellStyle name="Normal 4 2 4 3 5" xfId="20112"/>
    <cellStyle name="Normal 4 2 4 3 5 2" xfId="20113"/>
    <cellStyle name="Normal 4 2 4 3 5 2 2" xfId="20114"/>
    <cellStyle name="Normal 4 2 4 3 5 3" xfId="20115"/>
    <cellStyle name="Normal 4 2 4 3 6" xfId="20116"/>
    <cellStyle name="Normal 4 2 4 3 6 2" xfId="20117"/>
    <cellStyle name="Normal 4 2 4 3 6 2 2" xfId="20118"/>
    <cellStyle name="Normal 4 2 4 3 6 3" xfId="20119"/>
    <cellStyle name="Normal 4 2 4 3 7" xfId="20120"/>
    <cellStyle name="Normal 4 2 4 3 7 2" xfId="20121"/>
    <cellStyle name="Normal 4 2 4 3 7 2 2" xfId="20122"/>
    <cellStyle name="Normal 4 2 4 3 7 3" xfId="20123"/>
    <cellStyle name="Normal 4 2 4 3 8" xfId="20124"/>
    <cellStyle name="Normal 4 2 4 3 8 2" xfId="20125"/>
    <cellStyle name="Normal 4 2 4 3 8 2 2" xfId="20126"/>
    <cellStyle name="Normal 4 2 4 3 8 3" xfId="20127"/>
    <cellStyle name="Normal 4 2 4 3 9" xfId="20128"/>
    <cellStyle name="Normal 4 2 4 3 9 2" xfId="20129"/>
    <cellStyle name="Normal 4 2 4 3 9 2 2" xfId="20130"/>
    <cellStyle name="Normal 4 2 4 3 9 3" xfId="20131"/>
    <cellStyle name="Normal 4 2 4 4" xfId="20132"/>
    <cellStyle name="Normal 4 2 4 4 10" xfId="20133"/>
    <cellStyle name="Normal 4 2 4 4 10 2" xfId="20134"/>
    <cellStyle name="Normal 4 2 4 4 10 2 2" xfId="20135"/>
    <cellStyle name="Normal 4 2 4 4 10 3" xfId="20136"/>
    <cellStyle name="Normal 4 2 4 4 11" xfId="20137"/>
    <cellStyle name="Normal 4 2 4 4 11 2" xfId="20138"/>
    <cellStyle name="Normal 4 2 4 4 11 2 2" xfId="20139"/>
    <cellStyle name="Normal 4 2 4 4 11 3" xfId="20140"/>
    <cellStyle name="Normal 4 2 4 4 12" xfId="20141"/>
    <cellStyle name="Normal 4 2 4 4 12 2" xfId="20142"/>
    <cellStyle name="Normal 4 2 4 4 13" xfId="20143"/>
    <cellStyle name="Normal 4 2 4 4 2" xfId="20144"/>
    <cellStyle name="Normal 4 2 4 4 2 2" xfId="20145"/>
    <cellStyle name="Normal 4 2 4 4 2 2 2" xfId="20146"/>
    <cellStyle name="Normal 4 2 4 4 2 3" xfId="20147"/>
    <cellStyle name="Normal 4 2 4 4 3" xfId="20148"/>
    <cellStyle name="Normal 4 2 4 4 3 2" xfId="20149"/>
    <cellStyle name="Normal 4 2 4 4 3 2 2" xfId="20150"/>
    <cellStyle name="Normal 4 2 4 4 3 3" xfId="20151"/>
    <cellStyle name="Normal 4 2 4 4 4" xfId="20152"/>
    <cellStyle name="Normal 4 2 4 4 4 2" xfId="20153"/>
    <cellStyle name="Normal 4 2 4 4 4 2 2" xfId="20154"/>
    <cellStyle name="Normal 4 2 4 4 4 3" xfId="20155"/>
    <cellStyle name="Normal 4 2 4 4 5" xfId="20156"/>
    <cellStyle name="Normal 4 2 4 4 5 2" xfId="20157"/>
    <cellStyle name="Normal 4 2 4 4 5 2 2" xfId="20158"/>
    <cellStyle name="Normal 4 2 4 4 5 3" xfId="20159"/>
    <cellStyle name="Normal 4 2 4 4 6" xfId="20160"/>
    <cellStyle name="Normal 4 2 4 4 6 2" xfId="20161"/>
    <cellStyle name="Normal 4 2 4 4 6 2 2" xfId="20162"/>
    <cellStyle name="Normal 4 2 4 4 6 3" xfId="20163"/>
    <cellStyle name="Normal 4 2 4 4 7" xfId="20164"/>
    <cellStyle name="Normal 4 2 4 4 7 2" xfId="20165"/>
    <cellStyle name="Normal 4 2 4 4 7 2 2" xfId="20166"/>
    <cellStyle name="Normal 4 2 4 4 7 3" xfId="20167"/>
    <cellStyle name="Normal 4 2 4 4 8" xfId="20168"/>
    <cellStyle name="Normal 4 2 4 4 8 2" xfId="20169"/>
    <cellStyle name="Normal 4 2 4 4 8 2 2" xfId="20170"/>
    <cellStyle name="Normal 4 2 4 4 8 3" xfId="20171"/>
    <cellStyle name="Normal 4 2 4 4 9" xfId="20172"/>
    <cellStyle name="Normal 4 2 4 4 9 2" xfId="20173"/>
    <cellStyle name="Normal 4 2 4 4 9 2 2" xfId="20174"/>
    <cellStyle name="Normal 4 2 4 4 9 3" xfId="20175"/>
    <cellStyle name="Normal 4 2 4 5" xfId="20176"/>
    <cellStyle name="Normal 4 2 4 5 10" xfId="20177"/>
    <cellStyle name="Normal 4 2 4 5 10 2" xfId="20178"/>
    <cellStyle name="Normal 4 2 4 5 10 2 2" xfId="20179"/>
    <cellStyle name="Normal 4 2 4 5 10 3" xfId="20180"/>
    <cellStyle name="Normal 4 2 4 5 11" xfId="20181"/>
    <cellStyle name="Normal 4 2 4 5 11 2" xfId="20182"/>
    <cellStyle name="Normal 4 2 4 5 11 2 2" xfId="20183"/>
    <cellStyle name="Normal 4 2 4 5 11 3" xfId="20184"/>
    <cellStyle name="Normal 4 2 4 5 12" xfId="20185"/>
    <cellStyle name="Normal 4 2 4 5 12 2" xfId="20186"/>
    <cellStyle name="Normal 4 2 4 5 13" xfId="20187"/>
    <cellStyle name="Normal 4 2 4 5 2" xfId="20188"/>
    <cellStyle name="Normal 4 2 4 5 2 2" xfId="20189"/>
    <cellStyle name="Normal 4 2 4 5 2 2 2" xfId="20190"/>
    <cellStyle name="Normal 4 2 4 5 2 3" xfId="20191"/>
    <cellStyle name="Normal 4 2 4 5 3" xfId="20192"/>
    <cellStyle name="Normal 4 2 4 5 3 2" xfId="20193"/>
    <cellStyle name="Normal 4 2 4 5 3 2 2" xfId="20194"/>
    <cellStyle name="Normal 4 2 4 5 3 3" xfId="20195"/>
    <cellStyle name="Normal 4 2 4 5 4" xfId="20196"/>
    <cellStyle name="Normal 4 2 4 5 4 2" xfId="20197"/>
    <cellStyle name="Normal 4 2 4 5 4 2 2" xfId="20198"/>
    <cellStyle name="Normal 4 2 4 5 4 3" xfId="20199"/>
    <cellStyle name="Normal 4 2 4 5 5" xfId="20200"/>
    <cellStyle name="Normal 4 2 4 5 5 2" xfId="20201"/>
    <cellStyle name="Normal 4 2 4 5 5 2 2" xfId="20202"/>
    <cellStyle name="Normal 4 2 4 5 5 3" xfId="20203"/>
    <cellStyle name="Normal 4 2 4 5 6" xfId="20204"/>
    <cellStyle name="Normal 4 2 4 5 6 2" xfId="20205"/>
    <cellStyle name="Normal 4 2 4 5 6 2 2" xfId="20206"/>
    <cellStyle name="Normal 4 2 4 5 6 3" xfId="20207"/>
    <cellStyle name="Normal 4 2 4 5 7" xfId="20208"/>
    <cellStyle name="Normal 4 2 4 5 7 2" xfId="20209"/>
    <cellStyle name="Normal 4 2 4 5 7 2 2" xfId="20210"/>
    <cellStyle name="Normal 4 2 4 5 7 3" xfId="20211"/>
    <cellStyle name="Normal 4 2 4 5 8" xfId="20212"/>
    <cellStyle name="Normal 4 2 4 5 8 2" xfId="20213"/>
    <cellStyle name="Normal 4 2 4 5 8 2 2" xfId="20214"/>
    <cellStyle name="Normal 4 2 4 5 8 3" xfId="20215"/>
    <cellStyle name="Normal 4 2 4 5 9" xfId="20216"/>
    <cellStyle name="Normal 4 2 4 5 9 2" xfId="20217"/>
    <cellStyle name="Normal 4 2 4 5 9 2 2" xfId="20218"/>
    <cellStyle name="Normal 4 2 4 5 9 3" xfId="20219"/>
    <cellStyle name="Normal 4 2 4 6" xfId="20220"/>
    <cellStyle name="Normal 4 2 4 6 10" xfId="20221"/>
    <cellStyle name="Normal 4 2 4 6 10 2" xfId="20222"/>
    <cellStyle name="Normal 4 2 4 6 10 2 2" xfId="20223"/>
    <cellStyle name="Normal 4 2 4 6 10 3" xfId="20224"/>
    <cellStyle name="Normal 4 2 4 6 11" xfId="20225"/>
    <cellStyle name="Normal 4 2 4 6 11 2" xfId="20226"/>
    <cellStyle name="Normal 4 2 4 6 11 2 2" xfId="20227"/>
    <cellStyle name="Normal 4 2 4 6 11 3" xfId="20228"/>
    <cellStyle name="Normal 4 2 4 6 12" xfId="20229"/>
    <cellStyle name="Normal 4 2 4 6 12 2" xfId="20230"/>
    <cellStyle name="Normal 4 2 4 6 13" xfId="20231"/>
    <cellStyle name="Normal 4 2 4 6 2" xfId="20232"/>
    <cellStyle name="Normal 4 2 4 6 2 2" xfId="20233"/>
    <cellStyle name="Normal 4 2 4 6 2 2 2" xfId="20234"/>
    <cellStyle name="Normal 4 2 4 6 2 3" xfId="20235"/>
    <cellStyle name="Normal 4 2 4 6 3" xfId="20236"/>
    <cellStyle name="Normal 4 2 4 6 3 2" xfId="20237"/>
    <cellStyle name="Normal 4 2 4 6 3 2 2" xfId="20238"/>
    <cellStyle name="Normal 4 2 4 6 3 3" xfId="20239"/>
    <cellStyle name="Normal 4 2 4 6 4" xfId="20240"/>
    <cellStyle name="Normal 4 2 4 6 4 2" xfId="20241"/>
    <cellStyle name="Normal 4 2 4 6 4 2 2" xfId="20242"/>
    <cellStyle name="Normal 4 2 4 6 4 3" xfId="20243"/>
    <cellStyle name="Normal 4 2 4 6 5" xfId="20244"/>
    <cellStyle name="Normal 4 2 4 6 5 2" xfId="20245"/>
    <cellStyle name="Normal 4 2 4 6 5 2 2" xfId="20246"/>
    <cellStyle name="Normal 4 2 4 6 5 3" xfId="20247"/>
    <cellStyle name="Normal 4 2 4 6 6" xfId="20248"/>
    <cellStyle name="Normal 4 2 4 6 6 2" xfId="20249"/>
    <cellStyle name="Normal 4 2 4 6 6 2 2" xfId="20250"/>
    <cellStyle name="Normal 4 2 4 6 6 3" xfId="20251"/>
    <cellStyle name="Normal 4 2 4 6 7" xfId="20252"/>
    <cellStyle name="Normal 4 2 4 6 7 2" xfId="20253"/>
    <cellStyle name="Normal 4 2 4 6 7 2 2" xfId="20254"/>
    <cellStyle name="Normal 4 2 4 6 7 3" xfId="20255"/>
    <cellStyle name="Normal 4 2 4 6 8" xfId="20256"/>
    <cellStyle name="Normal 4 2 4 6 8 2" xfId="20257"/>
    <cellStyle name="Normal 4 2 4 6 8 2 2" xfId="20258"/>
    <cellStyle name="Normal 4 2 4 6 8 3" xfId="20259"/>
    <cellStyle name="Normal 4 2 4 6 9" xfId="20260"/>
    <cellStyle name="Normal 4 2 4 6 9 2" xfId="20261"/>
    <cellStyle name="Normal 4 2 4 6 9 2 2" xfId="20262"/>
    <cellStyle name="Normal 4 2 4 6 9 3" xfId="20263"/>
    <cellStyle name="Normal 4 2 4 7" xfId="20264"/>
    <cellStyle name="Normal 4 2 4 7 10" xfId="20265"/>
    <cellStyle name="Normal 4 2 4 7 10 2" xfId="20266"/>
    <cellStyle name="Normal 4 2 4 7 10 2 2" xfId="20267"/>
    <cellStyle name="Normal 4 2 4 7 10 3" xfId="20268"/>
    <cellStyle name="Normal 4 2 4 7 11" xfId="20269"/>
    <cellStyle name="Normal 4 2 4 7 11 2" xfId="20270"/>
    <cellStyle name="Normal 4 2 4 7 11 2 2" xfId="20271"/>
    <cellStyle name="Normal 4 2 4 7 11 3" xfId="20272"/>
    <cellStyle name="Normal 4 2 4 7 12" xfId="20273"/>
    <cellStyle name="Normal 4 2 4 7 12 2" xfId="20274"/>
    <cellStyle name="Normal 4 2 4 7 13" xfId="20275"/>
    <cellStyle name="Normal 4 2 4 7 2" xfId="20276"/>
    <cellStyle name="Normal 4 2 4 7 2 2" xfId="20277"/>
    <cellStyle name="Normal 4 2 4 7 2 2 2" xfId="20278"/>
    <cellStyle name="Normal 4 2 4 7 2 3" xfId="20279"/>
    <cellStyle name="Normal 4 2 4 7 3" xfId="20280"/>
    <cellStyle name="Normal 4 2 4 7 3 2" xfId="20281"/>
    <cellStyle name="Normal 4 2 4 7 3 2 2" xfId="20282"/>
    <cellStyle name="Normal 4 2 4 7 3 3" xfId="20283"/>
    <cellStyle name="Normal 4 2 4 7 4" xfId="20284"/>
    <cellStyle name="Normal 4 2 4 7 4 2" xfId="20285"/>
    <cellStyle name="Normal 4 2 4 7 4 2 2" xfId="20286"/>
    <cellStyle name="Normal 4 2 4 7 4 3" xfId="20287"/>
    <cellStyle name="Normal 4 2 4 7 5" xfId="20288"/>
    <cellStyle name="Normal 4 2 4 7 5 2" xfId="20289"/>
    <cellStyle name="Normal 4 2 4 7 5 2 2" xfId="20290"/>
    <cellStyle name="Normal 4 2 4 7 5 3" xfId="20291"/>
    <cellStyle name="Normal 4 2 4 7 6" xfId="20292"/>
    <cellStyle name="Normal 4 2 4 7 6 2" xfId="20293"/>
    <cellStyle name="Normal 4 2 4 7 6 2 2" xfId="20294"/>
    <cellStyle name="Normal 4 2 4 7 6 3" xfId="20295"/>
    <cellStyle name="Normal 4 2 4 7 7" xfId="20296"/>
    <cellStyle name="Normal 4 2 4 7 7 2" xfId="20297"/>
    <cellStyle name="Normal 4 2 4 7 7 2 2" xfId="20298"/>
    <cellStyle name="Normal 4 2 4 7 7 3" xfId="20299"/>
    <cellStyle name="Normal 4 2 4 7 8" xfId="20300"/>
    <cellStyle name="Normal 4 2 4 7 8 2" xfId="20301"/>
    <cellStyle name="Normal 4 2 4 7 8 2 2" xfId="20302"/>
    <cellStyle name="Normal 4 2 4 7 8 3" xfId="20303"/>
    <cellStyle name="Normal 4 2 4 7 9" xfId="20304"/>
    <cellStyle name="Normal 4 2 4 7 9 2" xfId="20305"/>
    <cellStyle name="Normal 4 2 4 7 9 2 2" xfId="20306"/>
    <cellStyle name="Normal 4 2 4 7 9 3" xfId="20307"/>
    <cellStyle name="Normal 4 2 4 8" xfId="20308"/>
    <cellStyle name="Normal 4 2 4 8 10" xfId="20309"/>
    <cellStyle name="Normal 4 2 4 8 10 2" xfId="20310"/>
    <cellStyle name="Normal 4 2 4 8 10 2 2" xfId="20311"/>
    <cellStyle name="Normal 4 2 4 8 10 3" xfId="20312"/>
    <cellStyle name="Normal 4 2 4 8 11" xfId="20313"/>
    <cellStyle name="Normal 4 2 4 8 11 2" xfId="20314"/>
    <cellStyle name="Normal 4 2 4 8 11 2 2" xfId="20315"/>
    <cellStyle name="Normal 4 2 4 8 11 3" xfId="20316"/>
    <cellStyle name="Normal 4 2 4 8 12" xfId="20317"/>
    <cellStyle name="Normal 4 2 4 8 12 2" xfId="20318"/>
    <cellStyle name="Normal 4 2 4 8 13" xfId="20319"/>
    <cellStyle name="Normal 4 2 4 8 2" xfId="20320"/>
    <cellStyle name="Normal 4 2 4 8 2 2" xfId="20321"/>
    <cellStyle name="Normal 4 2 4 8 2 2 2" xfId="20322"/>
    <cellStyle name="Normal 4 2 4 8 2 3" xfId="20323"/>
    <cellStyle name="Normal 4 2 4 8 3" xfId="20324"/>
    <cellStyle name="Normal 4 2 4 8 3 2" xfId="20325"/>
    <cellStyle name="Normal 4 2 4 8 3 2 2" xfId="20326"/>
    <cellStyle name="Normal 4 2 4 8 3 3" xfId="20327"/>
    <cellStyle name="Normal 4 2 4 8 4" xfId="20328"/>
    <cellStyle name="Normal 4 2 4 8 4 2" xfId="20329"/>
    <cellStyle name="Normal 4 2 4 8 4 2 2" xfId="20330"/>
    <cellStyle name="Normal 4 2 4 8 4 3" xfId="20331"/>
    <cellStyle name="Normal 4 2 4 8 5" xfId="20332"/>
    <cellStyle name="Normal 4 2 4 8 5 2" xfId="20333"/>
    <cellStyle name="Normal 4 2 4 8 5 2 2" xfId="20334"/>
    <cellStyle name="Normal 4 2 4 8 5 3" xfId="20335"/>
    <cellStyle name="Normal 4 2 4 8 6" xfId="20336"/>
    <cellStyle name="Normal 4 2 4 8 6 2" xfId="20337"/>
    <cellStyle name="Normal 4 2 4 8 6 2 2" xfId="20338"/>
    <cellStyle name="Normal 4 2 4 8 6 3" xfId="20339"/>
    <cellStyle name="Normal 4 2 4 8 7" xfId="20340"/>
    <cellStyle name="Normal 4 2 4 8 7 2" xfId="20341"/>
    <cellStyle name="Normal 4 2 4 8 7 2 2" xfId="20342"/>
    <cellStyle name="Normal 4 2 4 8 7 3" xfId="20343"/>
    <cellStyle name="Normal 4 2 4 8 8" xfId="20344"/>
    <cellStyle name="Normal 4 2 4 8 8 2" xfId="20345"/>
    <cellStyle name="Normal 4 2 4 8 8 2 2" xfId="20346"/>
    <cellStyle name="Normal 4 2 4 8 8 3" xfId="20347"/>
    <cellStyle name="Normal 4 2 4 8 9" xfId="20348"/>
    <cellStyle name="Normal 4 2 4 8 9 2" xfId="20349"/>
    <cellStyle name="Normal 4 2 4 8 9 2 2" xfId="20350"/>
    <cellStyle name="Normal 4 2 4 8 9 3" xfId="20351"/>
    <cellStyle name="Normal 4 2 4 9" xfId="20352"/>
    <cellStyle name="Normal 4 2 4 9 2" xfId="20353"/>
    <cellStyle name="Normal 4 2 4 9 2 2" xfId="20354"/>
    <cellStyle name="Normal 4 2 4 9 3" xfId="20355"/>
    <cellStyle name="Normal 4 2 5" xfId="20356"/>
    <cellStyle name="Normal 4 2 5 10" xfId="20357"/>
    <cellStyle name="Normal 4 2 5 10 2" xfId="20358"/>
    <cellStyle name="Normal 4 2 5 10 2 2" xfId="20359"/>
    <cellStyle name="Normal 4 2 5 10 3" xfId="20360"/>
    <cellStyle name="Normal 4 2 5 11" xfId="20361"/>
    <cellStyle name="Normal 4 2 5 11 2" xfId="20362"/>
    <cellStyle name="Normal 4 2 5 11 2 2" xfId="20363"/>
    <cellStyle name="Normal 4 2 5 11 3" xfId="20364"/>
    <cellStyle name="Normal 4 2 5 12" xfId="20365"/>
    <cellStyle name="Normal 4 2 5 12 2" xfId="20366"/>
    <cellStyle name="Normal 4 2 5 12 2 2" xfId="20367"/>
    <cellStyle name="Normal 4 2 5 12 3" xfId="20368"/>
    <cellStyle name="Normal 4 2 5 13" xfId="20369"/>
    <cellStyle name="Normal 4 2 5 13 2" xfId="20370"/>
    <cellStyle name="Normal 4 2 5 13 2 2" xfId="20371"/>
    <cellStyle name="Normal 4 2 5 13 3" xfId="20372"/>
    <cellStyle name="Normal 4 2 5 14" xfId="20373"/>
    <cellStyle name="Normal 4 2 5 14 2" xfId="20374"/>
    <cellStyle name="Normal 4 2 5 14 2 2" xfId="20375"/>
    <cellStyle name="Normal 4 2 5 14 3" xfId="20376"/>
    <cellStyle name="Normal 4 2 5 15" xfId="20377"/>
    <cellStyle name="Normal 4 2 5 15 2" xfId="20378"/>
    <cellStyle name="Normal 4 2 5 15 2 2" xfId="20379"/>
    <cellStyle name="Normal 4 2 5 15 3" xfId="20380"/>
    <cellStyle name="Normal 4 2 5 16" xfId="20381"/>
    <cellStyle name="Normal 4 2 5 16 2" xfId="20382"/>
    <cellStyle name="Normal 4 2 5 16 2 2" xfId="20383"/>
    <cellStyle name="Normal 4 2 5 16 3" xfId="20384"/>
    <cellStyle name="Normal 4 2 5 17" xfId="20385"/>
    <cellStyle name="Normal 4 2 5 17 2" xfId="20386"/>
    <cellStyle name="Normal 4 2 5 17 2 2" xfId="20387"/>
    <cellStyle name="Normal 4 2 5 17 3" xfId="20388"/>
    <cellStyle name="Normal 4 2 5 18" xfId="20389"/>
    <cellStyle name="Normal 4 2 5 18 2" xfId="20390"/>
    <cellStyle name="Normal 4 2 5 18 2 2" xfId="20391"/>
    <cellStyle name="Normal 4 2 5 18 3" xfId="20392"/>
    <cellStyle name="Normal 4 2 5 19" xfId="20393"/>
    <cellStyle name="Normal 4 2 5 2" xfId="20394"/>
    <cellStyle name="Normal 4 2 5 2 10" xfId="20395"/>
    <cellStyle name="Normal 4 2 5 2 10 2" xfId="20396"/>
    <cellStyle name="Normal 4 2 5 2 10 2 2" xfId="20397"/>
    <cellStyle name="Normal 4 2 5 2 10 3" xfId="20398"/>
    <cellStyle name="Normal 4 2 5 2 11" xfId="20399"/>
    <cellStyle name="Normal 4 2 5 2 11 2" xfId="20400"/>
    <cellStyle name="Normal 4 2 5 2 11 2 2" xfId="20401"/>
    <cellStyle name="Normal 4 2 5 2 11 3" xfId="20402"/>
    <cellStyle name="Normal 4 2 5 2 12" xfId="20403"/>
    <cellStyle name="Normal 4 2 5 2 13" xfId="20404"/>
    <cellStyle name="Normal 4 2 5 2 2" xfId="20405"/>
    <cellStyle name="Normal 4 2 5 2 2 2" xfId="20406"/>
    <cellStyle name="Normal 4 2 5 2 2 2 2" xfId="20407"/>
    <cellStyle name="Normal 4 2 5 2 2 3" xfId="20408"/>
    <cellStyle name="Normal 4 2 5 2 3" xfId="20409"/>
    <cellStyle name="Normal 4 2 5 2 3 2" xfId="20410"/>
    <cellStyle name="Normal 4 2 5 2 3 2 2" xfId="20411"/>
    <cellStyle name="Normal 4 2 5 2 3 3" xfId="20412"/>
    <cellStyle name="Normal 4 2 5 2 4" xfId="20413"/>
    <cellStyle name="Normal 4 2 5 2 4 2" xfId="20414"/>
    <cellStyle name="Normal 4 2 5 2 4 2 2" xfId="20415"/>
    <cellStyle name="Normal 4 2 5 2 4 3" xfId="20416"/>
    <cellStyle name="Normal 4 2 5 2 5" xfId="20417"/>
    <cellStyle name="Normal 4 2 5 2 5 2" xfId="20418"/>
    <cellStyle name="Normal 4 2 5 2 5 2 2" xfId="20419"/>
    <cellStyle name="Normal 4 2 5 2 5 3" xfId="20420"/>
    <cellStyle name="Normal 4 2 5 2 6" xfId="20421"/>
    <cellStyle name="Normal 4 2 5 2 6 2" xfId="20422"/>
    <cellStyle name="Normal 4 2 5 2 6 2 2" xfId="20423"/>
    <cellStyle name="Normal 4 2 5 2 6 3" xfId="20424"/>
    <cellStyle name="Normal 4 2 5 2 7" xfId="20425"/>
    <cellStyle name="Normal 4 2 5 2 7 2" xfId="20426"/>
    <cellStyle name="Normal 4 2 5 2 7 2 2" xfId="20427"/>
    <cellStyle name="Normal 4 2 5 2 7 3" xfId="20428"/>
    <cellStyle name="Normal 4 2 5 2 8" xfId="20429"/>
    <cellStyle name="Normal 4 2 5 2 8 2" xfId="20430"/>
    <cellStyle name="Normal 4 2 5 2 8 2 2" xfId="20431"/>
    <cellStyle name="Normal 4 2 5 2 8 3" xfId="20432"/>
    <cellStyle name="Normal 4 2 5 2 9" xfId="20433"/>
    <cellStyle name="Normal 4 2 5 2 9 2" xfId="20434"/>
    <cellStyle name="Normal 4 2 5 2 9 2 2" xfId="20435"/>
    <cellStyle name="Normal 4 2 5 2 9 3" xfId="20436"/>
    <cellStyle name="Normal 4 2 5 20" xfId="20437"/>
    <cellStyle name="Normal 4 2 5 3" xfId="20438"/>
    <cellStyle name="Normal 4 2 5 3 10" xfId="20439"/>
    <cellStyle name="Normal 4 2 5 3 10 2" xfId="20440"/>
    <cellStyle name="Normal 4 2 5 3 10 2 2" xfId="20441"/>
    <cellStyle name="Normal 4 2 5 3 10 3" xfId="20442"/>
    <cellStyle name="Normal 4 2 5 3 11" xfId="20443"/>
    <cellStyle name="Normal 4 2 5 3 11 2" xfId="20444"/>
    <cellStyle name="Normal 4 2 5 3 11 2 2" xfId="20445"/>
    <cellStyle name="Normal 4 2 5 3 11 3" xfId="20446"/>
    <cellStyle name="Normal 4 2 5 3 12" xfId="20447"/>
    <cellStyle name="Normal 4 2 5 3 12 2" xfId="20448"/>
    <cellStyle name="Normal 4 2 5 3 13" xfId="20449"/>
    <cellStyle name="Normal 4 2 5 3 2" xfId="20450"/>
    <cellStyle name="Normal 4 2 5 3 2 2" xfId="20451"/>
    <cellStyle name="Normal 4 2 5 3 2 2 2" xfId="20452"/>
    <cellStyle name="Normal 4 2 5 3 2 3" xfId="20453"/>
    <cellStyle name="Normal 4 2 5 3 3" xfId="20454"/>
    <cellStyle name="Normal 4 2 5 3 3 2" xfId="20455"/>
    <cellStyle name="Normal 4 2 5 3 3 2 2" xfId="20456"/>
    <cellStyle name="Normal 4 2 5 3 3 3" xfId="20457"/>
    <cellStyle name="Normal 4 2 5 3 4" xfId="20458"/>
    <cellStyle name="Normal 4 2 5 3 4 2" xfId="20459"/>
    <cellStyle name="Normal 4 2 5 3 4 2 2" xfId="20460"/>
    <cellStyle name="Normal 4 2 5 3 4 3" xfId="20461"/>
    <cellStyle name="Normal 4 2 5 3 5" xfId="20462"/>
    <cellStyle name="Normal 4 2 5 3 5 2" xfId="20463"/>
    <cellStyle name="Normal 4 2 5 3 5 2 2" xfId="20464"/>
    <cellStyle name="Normal 4 2 5 3 5 3" xfId="20465"/>
    <cellStyle name="Normal 4 2 5 3 6" xfId="20466"/>
    <cellStyle name="Normal 4 2 5 3 6 2" xfId="20467"/>
    <cellStyle name="Normal 4 2 5 3 6 2 2" xfId="20468"/>
    <cellStyle name="Normal 4 2 5 3 6 3" xfId="20469"/>
    <cellStyle name="Normal 4 2 5 3 7" xfId="20470"/>
    <cellStyle name="Normal 4 2 5 3 7 2" xfId="20471"/>
    <cellStyle name="Normal 4 2 5 3 7 2 2" xfId="20472"/>
    <cellStyle name="Normal 4 2 5 3 7 3" xfId="20473"/>
    <cellStyle name="Normal 4 2 5 3 8" xfId="20474"/>
    <cellStyle name="Normal 4 2 5 3 8 2" xfId="20475"/>
    <cellStyle name="Normal 4 2 5 3 8 2 2" xfId="20476"/>
    <cellStyle name="Normal 4 2 5 3 8 3" xfId="20477"/>
    <cellStyle name="Normal 4 2 5 3 9" xfId="20478"/>
    <cellStyle name="Normal 4 2 5 3 9 2" xfId="20479"/>
    <cellStyle name="Normal 4 2 5 3 9 2 2" xfId="20480"/>
    <cellStyle name="Normal 4 2 5 3 9 3" xfId="20481"/>
    <cellStyle name="Normal 4 2 5 4" xfId="20482"/>
    <cellStyle name="Normal 4 2 5 4 10" xfId="20483"/>
    <cellStyle name="Normal 4 2 5 4 10 2" xfId="20484"/>
    <cellStyle name="Normal 4 2 5 4 10 2 2" xfId="20485"/>
    <cellStyle name="Normal 4 2 5 4 10 3" xfId="20486"/>
    <cellStyle name="Normal 4 2 5 4 11" xfId="20487"/>
    <cellStyle name="Normal 4 2 5 4 11 2" xfId="20488"/>
    <cellStyle name="Normal 4 2 5 4 11 2 2" xfId="20489"/>
    <cellStyle name="Normal 4 2 5 4 11 3" xfId="20490"/>
    <cellStyle name="Normal 4 2 5 4 12" xfId="20491"/>
    <cellStyle name="Normal 4 2 5 4 12 2" xfId="20492"/>
    <cellStyle name="Normal 4 2 5 4 13" xfId="20493"/>
    <cellStyle name="Normal 4 2 5 4 2" xfId="20494"/>
    <cellStyle name="Normal 4 2 5 4 2 2" xfId="20495"/>
    <cellStyle name="Normal 4 2 5 4 2 2 2" xfId="20496"/>
    <cellStyle name="Normal 4 2 5 4 2 3" xfId="20497"/>
    <cellStyle name="Normal 4 2 5 4 3" xfId="20498"/>
    <cellStyle name="Normal 4 2 5 4 3 2" xfId="20499"/>
    <cellStyle name="Normal 4 2 5 4 3 2 2" xfId="20500"/>
    <cellStyle name="Normal 4 2 5 4 3 3" xfId="20501"/>
    <cellStyle name="Normal 4 2 5 4 4" xfId="20502"/>
    <cellStyle name="Normal 4 2 5 4 4 2" xfId="20503"/>
    <cellStyle name="Normal 4 2 5 4 4 2 2" xfId="20504"/>
    <cellStyle name="Normal 4 2 5 4 4 3" xfId="20505"/>
    <cellStyle name="Normal 4 2 5 4 5" xfId="20506"/>
    <cellStyle name="Normal 4 2 5 4 5 2" xfId="20507"/>
    <cellStyle name="Normal 4 2 5 4 5 2 2" xfId="20508"/>
    <cellStyle name="Normal 4 2 5 4 5 3" xfId="20509"/>
    <cellStyle name="Normal 4 2 5 4 6" xfId="20510"/>
    <cellStyle name="Normal 4 2 5 4 6 2" xfId="20511"/>
    <cellStyle name="Normal 4 2 5 4 6 2 2" xfId="20512"/>
    <cellStyle name="Normal 4 2 5 4 6 3" xfId="20513"/>
    <cellStyle name="Normal 4 2 5 4 7" xfId="20514"/>
    <cellStyle name="Normal 4 2 5 4 7 2" xfId="20515"/>
    <cellStyle name="Normal 4 2 5 4 7 2 2" xfId="20516"/>
    <cellStyle name="Normal 4 2 5 4 7 3" xfId="20517"/>
    <cellStyle name="Normal 4 2 5 4 8" xfId="20518"/>
    <cellStyle name="Normal 4 2 5 4 8 2" xfId="20519"/>
    <cellStyle name="Normal 4 2 5 4 8 2 2" xfId="20520"/>
    <cellStyle name="Normal 4 2 5 4 8 3" xfId="20521"/>
    <cellStyle name="Normal 4 2 5 4 9" xfId="20522"/>
    <cellStyle name="Normal 4 2 5 4 9 2" xfId="20523"/>
    <cellStyle name="Normal 4 2 5 4 9 2 2" xfId="20524"/>
    <cellStyle name="Normal 4 2 5 4 9 3" xfId="20525"/>
    <cellStyle name="Normal 4 2 5 5" xfId="20526"/>
    <cellStyle name="Normal 4 2 5 5 10" xfId="20527"/>
    <cellStyle name="Normal 4 2 5 5 10 2" xfId="20528"/>
    <cellStyle name="Normal 4 2 5 5 10 2 2" xfId="20529"/>
    <cellStyle name="Normal 4 2 5 5 10 3" xfId="20530"/>
    <cellStyle name="Normal 4 2 5 5 11" xfId="20531"/>
    <cellStyle name="Normal 4 2 5 5 11 2" xfId="20532"/>
    <cellStyle name="Normal 4 2 5 5 11 2 2" xfId="20533"/>
    <cellStyle name="Normal 4 2 5 5 11 3" xfId="20534"/>
    <cellStyle name="Normal 4 2 5 5 12" xfId="20535"/>
    <cellStyle name="Normal 4 2 5 5 12 2" xfId="20536"/>
    <cellStyle name="Normal 4 2 5 5 13" xfId="20537"/>
    <cellStyle name="Normal 4 2 5 5 2" xfId="20538"/>
    <cellStyle name="Normal 4 2 5 5 2 2" xfId="20539"/>
    <cellStyle name="Normal 4 2 5 5 2 2 2" xfId="20540"/>
    <cellStyle name="Normal 4 2 5 5 2 3" xfId="20541"/>
    <cellStyle name="Normal 4 2 5 5 3" xfId="20542"/>
    <cellStyle name="Normal 4 2 5 5 3 2" xfId="20543"/>
    <cellStyle name="Normal 4 2 5 5 3 2 2" xfId="20544"/>
    <cellStyle name="Normal 4 2 5 5 3 3" xfId="20545"/>
    <cellStyle name="Normal 4 2 5 5 4" xfId="20546"/>
    <cellStyle name="Normal 4 2 5 5 4 2" xfId="20547"/>
    <cellStyle name="Normal 4 2 5 5 4 2 2" xfId="20548"/>
    <cellStyle name="Normal 4 2 5 5 4 3" xfId="20549"/>
    <cellStyle name="Normal 4 2 5 5 5" xfId="20550"/>
    <cellStyle name="Normal 4 2 5 5 5 2" xfId="20551"/>
    <cellStyle name="Normal 4 2 5 5 5 2 2" xfId="20552"/>
    <cellStyle name="Normal 4 2 5 5 5 3" xfId="20553"/>
    <cellStyle name="Normal 4 2 5 5 6" xfId="20554"/>
    <cellStyle name="Normal 4 2 5 5 6 2" xfId="20555"/>
    <cellStyle name="Normal 4 2 5 5 6 2 2" xfId="20556"/>
    <cellStyle name="Normal 4 2 5 5 6 3" xfId="20557"/>
    <cellStyle name="Normal 4 2 5 5 7" xfId="20558"/>
    <cellStyle name="Normal 4 2 5 5 7 2" xfId="20559"/>
    <cellStyle name="Normal 4 2 5 5 7 2 2" xfId="20560"/>
    <cellStyle name="Normal 4 2 5 5 7 3" xfId="20561"/>
    <cellStyle name="Normal 4 2 5 5 8" xfId="20562"/>
    <cellStyle name="Normal 4 2 5 5 8 2" xfId="20563"/>
    <cellStyle name="Normal 4 2 5 5 8 2 2" xfId="20564"/>
    <cellStyle name="Normal 4 2 5 5 8 3" xfId="20565"/>
    <cellStyle name="Normal 4 2 5 5 9" xfId="20566"/>
    <cellStyle name="Normal 4 2 5 5 9 2" xfId="20567"/>
    <cellStyle name="Normal 4 2 5 5 9 2 2" xfId="20568"/>
    <cellStyle name="Normal 4 2 5 5 9 3" xfId="20569"/>
    <cellStyle name="Normal 4 2 5 6" xfId="20570"/>
    <cellStyle name="Normal 4 2 5 6 10" xfId="20571"/>
    <cellStyle name="Normal 4 2 5 6 10 2" xfId="20572"/>
    <cellStyle name="Normal 4 2 5 6 10 2 2" xfId="20573"/>
    <cellStyle name="Normal 4 2 5 6 10 3" xfId="20574"/>
    <cellStyle name="Normal 4 2 5 6 11" xfId="20575"/>
    <cellStyle name="Normal 4 2 5 6 11 2" xfId="20576"/>
    <cellStyle name="Normal 4 2 5 6 11 2 2" xfId="20577"/>
    <cellStyle name="Normal 4 2 5 6 11 3" xfId="20578"/>
    <cellStyle name="Normal 4 2 5 6 12" xfId="20579"/>
    <cellStyle name="Normal 4 2 5 6 12 2" xfId="20580"/>
    <cellStyle name="Normal 4 2 5 6 13" xfId="20581"/>
    <cellStyle name="Normal 4 2 5 6 2" xfId="20582"/>
    <cellStyle name="Normal 4 2 5 6 2 2" xfId="20583"/>
    <cellStyle name="Normal 4 2 5 6 2 2 2" xfId="20584"/>
    <cellStyle name="Normal 4 2 5 6 2 3" xfId="20585"/>
    <cellStyle name="Normal 4 2 5 6 3" xfId="20586"/>
    <cellStyle name="Normal 4 2 5 6 3 2" xfId="20587"/>
    <cellStyle name="Normal 4 2 5 6 3 2 2" xfId="20588"/>
    <cellStyle name="Normal 4 2 5 6 3 3" xfId="20589"/>
    <cellStyle name="Normal 4 2 5 6 4" xfId="20590"/>
    <cellStyle name="Normal 4 2 5 6 4 2" xfId="20591"/>
    <cellStyle name="Normal 4 2 5 6 4 2 2" xfId="20592"/>
    <cellStyle name="Normal 4 2 5 6 4 3" xfId="20593"/>
    <cellStyle name="Normal 4 2 5 6 5" xfId="20594"/>
    <cellStyle name="Normal 4 2 5 6 5 2" xfId="20595"/>
    <cellStyle name="Normal 4 2 5 6 5 2 2" xfId="20596"/>
    <cellStyle name="Normal 4 2 5 6 5 3" xfId="20597"/>
    <cellStyle name="Normal 4 2 5 6 6" xfId="20598"/>
    <cellStyle name="Normal 4 2 5 6 6 2" xfId="20599"/>
    <cellStyle name="Normal 4 2 5 6 6 2 2" xfId="20600"/>
    <cellStyle name="Normal 4 2 5 6 6 3" xfId="20601"/>
    <cellStyle name="Normal 4 2 5 6 7" xfId="20602"/>
    <cellStyle name="Normal 4 2 5 6 7 2" xfId="20603"/>
    <cellStyle name="Normal 4 2 5 6 7 2 2" xfId="20604"/>
    <cellStyle name="Normal 4 2 5 6 7 3" xfId="20605"/>
    <cellStyle name="Normal 4 2 5 6 8" xfId="20606"/>
    <cellStyle name="Normal 4 2 5 6 8 2" xfId="20607"/>
    <cellStyle name="Normal 4 2 5 6 8 2 2" xfId="20608"/>
    <cellStyle name="Normal 4 2 5 6 8 3" xfId="20609"/>
    <cellStyle name="Normal 4 2 5 6 9" xfId="20610"/>
    <cellStyle name="Normal 4 2 5 6 9 2" xfId="20611"/>
    <cellStyle name="Normal 4 2 5 6 9 2 2" xfId="20612"/>
    <cellStyle name="Normal 4 2 5 6 9 3" xfId="20613"/>
    <cellStyle name="Normal 4 2 5 7" xfId="20614"/>
    <cellStyle name="Normal 4 2 5 7 10" xfId="20615"/>
    <cellStyle name="Normal 4 2 5 7 10 2" xfId="20616"/>
    <cellStyle name="Normal 4 2 5 7 10 2 2" xfId="20617"/>
    <cellStyle name="Normal 4 2 5 7 10 3" xfId="20618"/>
    <cellStyle name="Normal 4 2 5 7 11" xfId="20619"/>
    <cellStyle name="Normal 4 2 5 7 11 2" xfId="20620"/>
    <cellStyle name="Normal 4 2 5 7 11 2 2" xfId="20621"/>
    <cellStyle name="Normal 4 2 5 7 11 3" xfId="20622"/>
    <cellStyle name="Normal 4 2 5 7 12" xfId="20623"/>
    <cellStyle name="Normal 4 2 5 7 12 2" xfId="20624"/>
    <cellStyle name="Normal 4 2 5 7 13" xfId="20625"/>
    <cellStyle name="Normal 4 2 5 7 2" xfId="20626"/>
    <cellStyle name="Normal 4 2 5 7 2 2" xfId="20627"/>
    <cellStyle name="Normal 4 2 5 7 2 2 2" xfId="20628"/>
    <cellStyle name="Normal 4 2 5 7 2 3" xfId="20629"/>
    <cellStyle name="Normal 4 2 5 7 3" xfId="20630"/>
    <cellStyle name="Normal 4 2 5 7 3 2" xfId="20631"/>
    <cellStyle name="Normal 4 2 5 7 3 2 2" xfId="20632"/>
    <cellStyle name="Normal 4 2 5 7 3 3" xfId="20633"/>
    <cellStyle name="Normal 4 2 5 7 4" xfId="20634"/>
    <cellStyle name="Normal 4 2 5 7 4 2" xfId="20635"/>
    <cellStyle name="Normal 4 2 5 7 4 2 2" xfId="20636"/>
    <cellStyle name="Normal 4 2 5 7 4 3" xfId="20637"/>
    <cellStyle name="Normal 4 2 5 7 5" xfId="20638"/>
    <cellStyle name="Normal 4 2 5 7 5 2" xfId="20639"/>
    <cellStyle name="Normal 4 2 5 7 5 2 2" xfId="20640"/>
    <cellStyle name="Normal 4 2 5 7 5 3" xfId="20641"/>
    <cellStyle name="Normal 4 2 5 7 6" xfId="20642"/>
    <cellStyle name="Normal 4 2 5 7 6 2" xfId="20643"/>
    <cellStyle name="Normal 4 2 5 7 6 2 2" xfId="20644"/>
    <cellStyle name="Normal 4 2 5 7 6 3" xfId="20645"/>
    <cellStyle name="Normal 4 2 5 7 7" xfId="20646"/>
    <cellStyle name="Normal 4 2 5 7 7 2" xfId="20647"/>
    <cellStyle name="Normal 4 2 5 7 7 2 2" xfId="20648"/>
    <cellStyle name="Normal 4 2 5 7 7 3" xfId="20649"/>
    <cellStyle name="Normal 4 2 5 7 8" xfId="20650"/>
    <cellStyle name="Normal 4 2 5 7 8 2" xfId="20651"/>
    <cellStyle name="Normal 4 2 5 7 8 2 2" xfId="20652"/>
    <cellStyle name="Normal 4 2 5 7 8 3" xfId="20653"/>
    <cellStyle name="Normal 4 2 5 7 9" xfId="20654"/>
    <cellStyle name="Normal 4 2 5 7 9 2" xfId="20655"/>
    <cellStyle name="Normal 4 2 5 7 9 2 2" xfId="20656"/>
    <cellStyle name="Normal 4 2 5 7 9 3" xfId="20657"/>
    <cellStyle name="Normal 4 2 5 8" xfId="20658"/>
    <cellStyle name="Normal 4 2 5 8 10" xfId="20659"/>
    <cellStyle name="Normal 4 2 5 8 10 2" xfId="20660"/>
    <cellStyle name="Normal 4 2 5 8 10 2 2" xfId="20661"/>
    <cellStyle name="Normal 4 2 5 8 10 3" xfId="20662"/>
    <cellStyle name="Normal 4 2 5 8 11" xfId="20663"/>
    <cellStyle name="Normal 4 2 5 8 11 2" xfId="20664"/>
    <cellStyle name="Normal 4 2 5 8 11 2 2" xfId="20665"/>
    <cellStyle name="Normal 4 2 5 8 11 3" xfId="20666"/>
    <cellStyle name="Normal 4 2 5 8 12" xfId="20667"/>
    <cellStyle name="Normal 4 2 5 8 12 2" xfId="20668"/>
    <cellStyle name="Normal 4 2 5 8 13" xfId="20669"/>
    <cellStyle name="Normal 4 2 5 8 2" xfId="20670"/>
    <cellStyle name="Normal 4 2 5 8 2 2" xfId="20671"/>
    <cellStyle name="Normal 4 2 5 8 2 2 2" xfId="20672"/>
    <cellStyle name="Normal 4 2 5 8 2 3" xfId="20673"/>
    <cellStyle name="Normal 4 2 5 8 3" xfId="20674"/>
    <cellStyle name="Normal 4 2 5 8 3 2" xfId="20675"/>
    <cellStyle name="Normal 4 2 5 8 3 2 2" xfId="20676"/>
    <cellStyle name="Normal 4 2 5 8 3 3" xfId="20677"/>
    <cellStyle name="Normal 4 2 5 8 4" xfId="20678"/>
    <cellStyle name="Normal 4 2 5 8 4 2" xfId="20679"/>
    <cellStyle name="Normal 4 2 5 8 4 2 2" xfId="20680"/>
    <cellStyle name="Normal 4 2 5 8 4 3" xfId="20681"/>
    <cellStyle name="Normal 4 2 5 8 5" xfId="20682"/>
    <cellStyle name="Normal 4 2 5 8 5 2" xfId="20683"/>
    <cellStyle name="Normal 4 2 5 8 5 2 2" xfId="20684"/>
    <cellStyle name="Normal 4 2 5 8 5 3" xfId="20685"/>
    <cellStyle name="Normal 4 2 5 8 6" xfId="20686"/>
    <cellStyle name="Normal 4 2 5 8 6 2" xfId="20687"/>
    <cellStyle name="Normal 4 2 5 8 6 2 2" xfId="20688"/>
    <cellStyle name="Normal 4 2 5 8 6 3" xfId="20689"/>
    <cellStyle name="Normal 4 2 5 8 7" xfId="20690"/>
    <cellStyle name="Normal 4 2 5 8 7 2" xfId="20691"/>
    <cellStyle name="Normal 4 2 5 8 7 2 2" xfId="20692"/>
    <cellStyle name="Normal 4 2 5 8 7 3" xfId="20693"/>
    <cellStyle name="Normal 4 2 5 8 8" xfId="20694"/>
    <cellStyle name="Normal 4 2 5 8 8 2" xfId="20695"/>
    <cellStyle name="Normal 4 2 5 8 8 2 2" xfId="20696"/>
    <cellStyle name="Normal 4 2 5 8 8 3" xfId="20697"/>
    <cellStyle name="Normal 4 2 5 8 9" xfId="20698"/>
    <cellStyle name="Normal 4 2 5 8 9 2" xfId="20699"/>
    <cellStyle name="Normal 4 2 5 8 9 2 2" xfId="20700"/>
    <cellStyle name="Normal 4 2 5 8 9 3" xfId="20701"/>
    <cellStyle name="Normal 4 2 5 9" xfId="20702"/>
    <cellStyle name="Normal 4 2 5 9 2" xfId="20703"/>
    <cellStyle name="Normal 4 2 5 9 2 2" xfId="20704"/>
    <cellStyle name="Normal 4 2 5 9 3" xfId="20705"/>
    <cellStyle name="Normal 4 2 6" xfId="20706"/>
    <cellStyle name="Normal 4 2 6 10" xfId="20707"/>
    <cellStyle name="Normal 4 2 6 10 2" xfId="20708"/>
    <cellStyle name="Normal 4 2 6 10 2 2" xfId="20709"/>
    <cellStyle name="Normal 4 2 6 10 3" xfId="20710"/>
    <cellStyle name="Normal 4 2 6 11" xfId="20711"/>
    <cellStyle name="Normal 4 2 6 11 2" xfId="20712"/>
    <cellStyle name="Normal 4 2 6 11 2 2" xfId="20713"/>
    <cellStyle name="Normal 4 2 6 11 3" xfId="20714"/>
    <cellStyle name="Normal 4 2 6 12" xfId="20715"/>
    <cellStyle name="Normal 4 2 6 12 2" xfId="20716"/>
    <cellStyle name="Normal 4 2 6 12 2 2" xfId="20717"/>
    <cellStyle name="Normal 4 2 6 12 3" xfId="20718"/>
    <cellStyle name="Normal 4 2 6 13" xfId="20719"/>
    <cellStyle name="Normal 4 2 6 13 2" xfId="20720"/>
    <cellStyle name="Normal 4 2 6 13 2 2" xfId="20721"/>
    <cellStyle name="Normal 4 2 6 13 3" xfId="20722"/>
    <cellStyle name="Normal 4 2 6 14" xfId="20723"/>
    <cellStyle name="Normal 4 2 6 14 2" xfId="20724"/>
    <cellStyle name="Normal 4 2 6 14 2 2" xfId="20725"/>
    <cellStyle name="Normal 4 2 6 14 3" xfId="20726"/>
    <cellStyle name="Normal 4 2 6 15" xfId="20727"/>
    <cellStyle name="Normal 4 2 6 15 2" xfId="20728"/>
    <cellStyle name="Normal 4 2 6 15 2 2" xfId="20729"/>
    <cellStyle name="Normal 4 2 6 15 3" xfId="20730"/>
    <cellStyle name="Normal 4 2 6 16" xfId="20731"/>
    <cellStyle name="Normal 4 2 6 16 2" xfId="20732"/>
    <cellStyle name="Normal 4 2 6 16 2 2" xfId="20733"/>
    <cellStyle name="Normal 4 2 6 16 3" xfId="20734"/>
    <cellStyle name="Normal 4 2 6 17" xfId="20735"/>
    <cellStyle name="Normal 4 2 6 17 2" xfId="20736"/>
    <cellStyle name="Normal 4 2 6 17 2 2" xfId="20737"/>
    <cellStyle name="Normal 4 2 6 17 3" xfId="20738"/>
    <cellStyle name="Normal 4 2 6 18" xfId="20739"/>
    <cellStyle name="Normal 4 2 6 18 2" xfId="20740"/>
    <cellStyle name="Normal 4 2 6 18 2 2" xfId="20741"/>
    <cellStyle name="Normal 4 2 6 18 3" xfId="20742"/>
    <cellStyle name="Normal 4 2 6 19" xfId="20743"/>
    <cellStyle name="Normal 4 2 6 2" xfId="20744"/>
    <cellStyle name="Normal 4 2 6 2 10" xfId="20745"/>
    <cellStyle name="Normal 4 2 6 2 10 2" xfId="20746"/>
    <cellStyle name="Normal 4 2 6 2 10 2 2" xfId="20747"/>
    <cellStyle name="Normal 4 2 6 2 10 3" xfId="20748"/>
    <cellStyle name="Normal 4 2 6 2 11" xfId="20749"/>
    <cellStyle name="Normal 4 2 6 2 11 2" xfId="20750"/>
    <cellStyle name="Normal 4 2 6 2 11 2 2" xfId="20751"/>
    <cellStyle name="Normal 4 2 6 2 11 3" xfId="20752"/>
    <cellStyle name="Normal 4 2 6 2 12" xfId="20753"/>
    <cellStyle name="Normal 4 2 6 2 13" xfId="20754"/>
    <cellStyle name="Normal 4 2 6 2 2" xfId="20755"/>
    <cellStyle name="Normal 4 2 6 2 2 2" xfId="20756"/>
    <cellStyle name="Normal 4 2 6 2 2 2 2" xfId="20757"/>
    <cellStyle name="Normal 4 2 6 2 2 3" xfId="20758"/>
    <cellStyle name="Normal 4 2 6 2 3" xfId="20759"/>
    <cellStyle name="Normal 4 2 6 2 3 2" xfId="20760"/>
    <cellStyle name="Normal 4 2 6 2 3 2 2" xfId="20761"/>
    <cellStyle name="Normal 4 2 6 2 3 3" xfId="20762"/>
    <cellStyle name="Normal 4 2 6 2 4" xfId="20763"/>
    <cellStyle name="Normal 4 2 6 2 4 2" xfId="20764"/>
    <cellStyle name="Normal 4 2 6 2 4 2 2" xfId="20765"/>
    <cellStyle name="Normal 4 2 6 2 4 3" xfId="20766"/>
    <cellStyle name="Normal 4 2 6 2 5" xfId="20767"/>
    <cellStyle name="Normal 4 2 6 2 5 2" xfId="20768"/>
    <cellStyle name="Normal 4 2 6 2 5 2 2" xfId="20769"/>
    <cellStyle name="Normal 4 2 6 2 5 3" xfId="20770"/>
    <cellStyle name="Normal 4 2 6 2 6" xfId="20771"/>
    <cellStyle name="Normal 4 2 6 2 6 2" xfId="20772"/>
    <cellStyle name="Normal 4 2 6 2 6 2 2" xfId="20773"/>
    <cellStyle name="Normal 4 2 6 2 6 3" xfId="20774"/>
    <cellStyle name="Normal 4 2 6 2 7" xfId="20775"/>
    <cellStyle name="Normal 4 2 6 2 7 2" xfId="20776"/>
    <cellStyle name="Normal 4 2 6 2 7 2 2" xfId="20777"/>
    <cellStyle name="Normal 4 2 6 2 7 3" xfId="20778"/>
    <cellStyle name="Normal 4 2 6 2 8" xfId="20779"/>
    <cellStyle name="Normal 4 2 6 2 8 2" xfId="20780"/>
    <cellStyle name="Normal 4 2 6 2 8 2 2" xfId="20781"/>
    <cellStyle name="Normal 4 2 6 2 8 3" xfId="20782"/>
    <cellStyle name="Normal 4 2 6 2 9" xfId="20783"/>
    <cellStyle name="Normal 4 2 6 2 9 2" xfId="20784"/>
    <cellStyle name="Normal 4 2 6 2 9 2 2" xfId="20785"/>
    <cellStyle name="Normal 4 2 6 2 9 3" xfId="20786"/>
    <cellStyle name="Normal 4 2 6 20" xfId="20787"/>
    <cellStyle name="Normal 4 2 6 3" xfId="20788"/>
    <cellStyle name="Normal 4 2 6 3 10" xfId="20789"/>
    <cellStyle name="Normal 4 2 6 3 10 2" xfId="20790"/>
    <cellStyle name="Normal 4 2 6 3 10 2 2" xfId="20791"/>
    <cellStyle name="Normal 4 2 6 3 10 3" xfId="20792"/>
    <cellStyle name="Normal 4 2 6 3 11" xfId="20793"/>
    <cellStyle name="Normal 4 2 6 3 11 2" xfId="20794"/>
    <cellStyle name="Normal 4 2 6 3 11 2 2" xfId="20795"/>
    <cellStyle name="Normal 4 2 6 3 11 3" xfId="20796"/>
    <cellStyle name="Normal 4 2 6 3 12" xfId="20797"/>
    <cellStyle name="Normal 4 2 6 3 12 2" xfId="20798"/>
    <cellStyle name="Normal 4 2 6 3 13" xfId="20799"/>
    <cellStyle name="Normal 4 2 6 3 2" xfId="20800"/>
    <cellStyle name="Normal 4 2 6 3 2 2" xfId="20801"/>
    <cellStyle name="Normal 4 2 6 3 2 2 2" xfId="20802"/>
    <cellStyle name="Normal 4 2 6 3 2 3" xfId="20803"/>
    <cellStyle name="Normal 4 2 6 3 3" xfId="20804"/>
    <cellStyle name="Normal 4 2 6 3 3 2" xfId="20805"/>
    <cellStyle name="Normal 4 2 6 3 3 2 2" xfId="20806"/>
    <cellStyle name="Normal 4 2 6 3 3 3" xfId="20807"/>
    <cellStyle name="Normal 4 2 6 3 4" xfId="20808"/>
    <cellStyle name="Normal 4 2 6 3 4 2" xfId="20809"/>
    <cellStyle name="Normal 4 2 6 3 4 2 2" xfId="20810"/>
    <cellStyle name="Normal 4 2 6 3 4 3" xfId="20811"/>
    <cellStyle name="Normal 4 2 6 3 5" xfId="20812"/>
    <cellStyle name="Normal 4 2 6 3 5 2" xfId="20813"/>
    <cellStyle name="Normal 4 2 6 3 5 2 2" xfId="20814"/>
    <cellStyle name="Normal 4 2 6 3 5 3" xfId="20815"/>
    <cellStyle name="Normal 4 2 6 3 6" xfId="20816"/>
    <cellStyle name="Normal 4 2 6 3 6 2" xfId="20817"/>
    <cellStyle name="Normal 4 2 6 3 6 2 2" xfId="20818"/>
    <cellStyle name="Normal 4 2 6 3 6 3" xfId="20819"/>
    <cellStyle name="Normal 4 2 6 3 7" xfId="20820"/>
    <cellStyle name="Normal 4 2 6 3 7 2" xfId="20821"/>
    <cellStyle name="Normal 4 2 6 3 7 2 2" xfId="20822"/>
    <cellStyle name="Normal 4 2 6 3 7 3" xfId="20823"/>
    <cellStyle name="Normal 4 2 6 3 8" xfId="20824"/>
    <cellStyle name="Normal 4 2 6 3 8 2" xfId="20825"/>
    <cellStyle name="Normal 4 2 6 3 8 2 2" xfId="20826"/>
    <cellStyle name="Normal 4 2 6 3 8 3" xfId="20827"/>
    <cellStyle name="Normal 4 2 6 3 9" xfId="20828"/>
    <cellStyle name="Normal 4 2 6 3 9 2" xfId="20829"/>
    <cellStyle name="Normal 4 2 6 3 9 2 2" xfId="20830"/>
    <cellStyle name="Normal 4 2 6 3 9 3" xfId="20831"/>
    <cellStyle name="Normal 4 2 6 4" xfId="20832"/>
    <cellStyle name="Normal 4 2 6 4 10" xfId="20833"/>
    <cellStyle name="Normal 4 2 6 4 10 2" xfId="20834"/>
    <cellStyle name="Normal 4 2 6 4 10 2 2" xfId="20835"/>
    <cellStyle name="Normal 4 2 6 4 10 3" xfId="20836"/>
    <cellStyle name="Normal 4 2 6 4 11" xfId="20837"/>
    <cellStyle name="Normal 4 2 6 4 11 2" xfId="20838"/>
    <cellStyle name="Normal 4 2 6 4 11 2 2" xfId="20839"/>
    <cellStyle name="Normal 4 2 6 4 11 3" xfId="20840"/>
    <cellStyle name="Normal 4 2 6 4 12" xfId="20841"/>
    <cellStyle name="Normal 4 2 6 4 12 2" xfId="20842"/>
    <cellStyle name="Normal 4 2 6 4 13" xfId="20843"/>
    <cellStyle name="Normal 4 2 6 4 2" xfId="20844"/>
    <cellStyle name="Normal 4 2 6 4 2 2" xfId="20845"/>
    <cellStyle name="Normal 4 2 6 4 2 2 2" xfId="20846"/>
    <cellStyle name="Normal 4 2 6 4 2 3" xfId="20847"/>
    <cellStyle name="Normal 4 2 6 4 3" xfId="20848"/>
    <cellStyle name="Normal 4 2 6 4 3 2" xfId="20849"/>
    <cellStyle name="Normal 4 2 6 4 3 2 2" xfId="20850"/>
    <cellStyle name="Normal 4 2 6 4 3 3" xfId="20851"/>
    <cellStyle name="Normal 4 2 6 4 4" xfId="20852"/>
    <cellStyle name="Normal 4 2 6 4 4 2" xfId="20853"/>
    <cellStyle name="Normal 4 2 6 4 4 2 2" xfId="20854"/>
    <cellStyle name="Normal 4 2 6 4 4 3" xfId="20855"/>
    <cellStyle name="Normal 4 2 6 4 5" xfId="20856"/>
    <cellStyle name="Normal 4 2 6 4 5 2" xfId="20857"/>
    <cellStyle name="Normal 4 2 6 4 5 2 2" xfId="20858"/>
    <cellStyle name="Normal 4 2 6 4 5 3" xfId="20859"/>
    <cellStyle name="Normal 4 2 6 4 6" xfId="20860"/>
    <cellStyle name="Normal 4 2 6 4 6 2" xfId="20861"/>
    <cellStyle name="Normal 4 2 6 4 6 2 2" xfId="20862"/>
    <cellStyle name="Normal 4 2 6 4 6 3" xfId="20863"/>
    <cellStyle name="Normal 4 2 6 4 7" xfId="20864"/>
    <cellStyle name="Normal 4 2 6 4 7 2" xfId="20865"/>
    <cellStyle name="Normal 4 2 6 4 7 2 2" xfId="20866"/>
    <cellStyle name="Normal 4 2 6 4 7 3" xfId="20867"/>
    <cellStyle name="Normal 4 2 6 4 8" xfId="20868"/>
    <cellStyle name="Normal 4 2 6 4 8 2" xfId="20869"/>
    <cellStyle name="Normal 4 2 6 4 8 2 2" xfId="20870"/>
    <cellStyle name="Normal 4 2 6 4 8 3" xfId="20871"/>
    <cellStyle name="Normal 4 2 6 4 9" xfId="20872"/>
    <cellStyle name="Normal 4 2 6 4 9 2" xfId="20873"/>
    <cellStyle name="Normal 4 2 6 4 9 2 2" xfId="20874"/>
    <cellStyle name="Normal 4 2 6 4 9 3" xfId="20875"/>
    <cellStyle name="Normal 4 2 6 5" xfId="20876"/>
    <cellStyle name="Normal 4 2 6 5 10" xfId="20877"/>
    <cellStyle name="Normal 4 2 6 5 10 2" xfId="20878"/>
    <cellStyle name="Normal 4 2 6 5 10 2 2" xfId="20879"/>
    <cellStyle name="Normal 4 2 6 5 10 3" xfId="20880"/>
    <cellStyle name="Normal 4 2 6 5 11" xfId="20881"/>
    <cellStyle name="Normal 4 2 6 5 11 2" xfId="20882"/>
    <cellStyle name="Normal 4 2 6 5 11 2 2" xfId="20883"/>
    <cellStyle name="Normal 4 2 6 5 11 3" xfId="20884"/>
    <cellStyle name="Normal 4 2 6 5 12" xfId="20885"/>
    <cellStyle name="Normal 4 2 6 5 12 2" xfId="20886"/>
    <cellStyle name="Normal 4 2 6 5 13" xfId="20887"/>
    <cellStyle name="Normal 4 2 6 5 2" xfId="20888"/>
    <cellStyle name="Normal 4 2 6 5 2 2" xfId="20889"/>
    <cellStyle name="Normal 4 2 6 5 2 2 2" xfId="20890"/>
    <cellStyle name="Normal 4 2 6 5 2 3" xfId="20891"/>
    <cellStyle name="Normal 4 2 6 5 3" xfId="20892"/>
    <cellStyle name="Normal 4 2 6 5 3 2" xfId="20893"/>
    <cellStyle name="Normal 4 2 6 5 3 2 2" xfId="20894"/>
    <cellStyle name="Normal 4 2 6 5 3 3" xfId="20895"/>
    <cellStyle name="Normal 4 2 6 5 4" xfId="20896"/>
    <cellStyle name="Normal 4 2 6 5 4 2" xfId="20897"/>
    <cellStyle name="Normal 4 2 6 5 4 2 2" xfId="20898"/>
    <cellStyle name="Normal 4 2 6 5 4 3" xfId="20899"/>
    <cellStyle name="Normal 4 2 6 5 5" xfId="20900"/>
    <cellStyle name="Normal 4 2 6 5 5 2" xfId="20901"/>
    <cellStyle name="Normal 4 2 6 5 5 2 2" xfId="20902"/>
    <cellStyle name="Normal 4 2 6 5 5 3" xfId="20903"/>
    <cellStyle name="Normal 4 2 6 5 6" xfId="20904"/>
    <cellStyle name="Normal 4 2 6 5 6 2" xfId="20905"/>
    <cellStyle name="Normal 4 2 6 5 6 2 2" xfId="20906"/>
    <cellStyle name="Normal 4 2 6 5 6 3" xfId="20907"/>
    <cellStyle name="Normal 4 2 6 5 7" xfId="20908"/>
    <cellStyle name="Normal 4 2 6 5 7 2" xfId="20909"/>
    <cellStyle name="Normal 4 2 6 5 7 2 2" xfId="20910"/>
    <cellStyle name="Normal 4 2 6 5 7 3" xfId="20911"/>
    <cellStyle name="Normal 4 2 6 5 8" xfId="20912"/>
    <cellStyle name="Normal 4 2 6 5 8 2" xfId="20913"/>
    <cellStyle name="Normal 4 2 6 5 8 2 2" xfId="20914"/>
    <cellStyle name="Normal 4 2 6 5 8 3" xfId="20915"/>
    <cellStyle name="Normal 4 2 6 5 9" xfId="20916"/>
    <cellStyle name="Normal 4 2 6 5 9 2" xfId="20917"/>
    <cellStyle name="Normal 4 2 6 5 9 2 2" xfId="20918"/>
    <cellStyle name="Normal 4 2 6 5 9 3" xfId="20919"/>
    <cellStyle name="Normal 4 2 6 6" xfId="20920"/>
    <cellStyle name="Normal 4 2 6 6 10" xfId="20921"/>
    <cellStyle name="Normal 4 2 6 6 10 2" xfId="20922"/>
    <cellStyle name="Normal 4 2 6 6 10 2 2" xfId="20923"/>
    <cellStyle name="Normal 4 2 6 6 10 3" xfId="20924"/>
    <cellStyle name="Normal 4 2 6 6 11" xfId="20925"/>
    <cellStyle name="Normal 4 2 6 6 11 2" xfId="20926"/>
    <cellStyle name="Normal 4 2 6 6 11 2 2" xfId="20927"/>
    <cellStyle name="Normal 4 2 6 6 11 3" xfId="20928"/>
    <cellStyle name="Normal 4 2 6 6 12" xfId="20929"/>
    <cellStyle name="Normal 4 2 6 6 12 2" xfId="20930"/>
    <cellStyle name="Normal 4 2 6 6 13" xfId="20931"/>
    <cellStyle name="Normal 4 2 6 6 2" xfId="20932"/>
    <cellStyle name="Normal 4 2 6 6 2 2" xfId="20933"/>
    <cellStyle name="Normal 4 2 6 6 2 2 2" xfId="20934"/>
    <cellStyle name="Normal 4 2 6 6 2 3" xfId="20935"/>
    <cellStyle name="Normal 4 2 6 6 3" xfId="20936"/>
    <cellStyle name="Normal 4 2 6 6 3 2" xfId="20937"/>
    <cellStyle name="Normal 4 2 6 6 3 2 2" xfId="20938"/>
    <cellStyle name="Normal 4 2 6 6 3 3" xfId="20939"/>
    <cellStyle name="Normal 4 2 6 6 4" xfId="20940"/>
    <cellStyle name="Normal 4 2 6 6 4 2" xfId="20941"/>
    <cellStyle name="Normal 4 2 6 6 4 2 2" xfId="20942"/>
    <cellStyle name="Normal 4 2 6 6 4 3" xfId="20943"/>
    <cellStyle name="Normal 4 2 6 6 5" xfId="20944"/>
    <cellStyle name="Normal 4 2 6 6 5 2" xfId="20945"/>
    <cellStyle name="Normal 4 2 6 6 5 2 2" xfId="20946"/>
    <cellStyle name="Normal 4 2 6 6 5 3" xfId="20947"/>
    <cellStyle name="Normal 4 2 6 6 6" xfId="20948"/>
    <cellStyle name="Normal 4 2 6 6 6 2" xfId="20949"/>
    <cellStyle name="Normal 4 2 6 6 6 2 2" xfId="20950"/>
    <cellStyle name="Normal 4 2 6 6 6 3" xfId="20951"/>
    <cellStyle name="Normal 4 2 6 6 7" xfId="20952"/>
    <cellStyle name="Normal 4 2 6 6 7 2" xfId="20953"/>
    <cellStyle name="Normal 4 2 6 6 7 2 2" xfId="20954"/>
    <cellStyle name="Normal 4 2 6 6 7 3" xfId="20955"/>
    <cellStyle name="Normal 4 2 6 6 8" xfId="20956"/>
    <cellStyle name="Normal 4 2 6 6 8 2" xfId="20957"/>
    <cellStyle name="Normal 4 2 6 6 8 2 2" xfId="20958"/>
    <cellStyle name="Normal 4 2 6 6 8 3" xfId="20959"/>
    <cellStyle name="Normal 4 2 6 6 9" xfId="20960"/>
    <cellStyle name="Normal 4 2 6 6 9 2" xfId="20961"/>
    <cellStyle name="Normal 4 2 6 6 9 2 2" xfId="20962"/>
    <cellStyle name="Normal 4 2 6 6 9 3" xfId="20963"/>
    <cellStyle name="Normal 4 2 6 7" xfId="20964"/>
    <cellStyle name="Normal 4 2 6 7 10" xfId="20965"/>
    <cellStyle name="Normal 4 2 6 7 10 2" xfId="20966"/>
    <cellStyle name="Normal 4 2 6 7 10 2 2" xfId="20967"/>
    <cellStyle name="Normal 4 2 6 7 10 3" xfId="20968"/>
    <cellStyle name="Normal 4 2 6 7 11" xfId="20969"/>
    <cellStyle name="Normal 4 2 6 7 11 2" xfId="20970"/>
    <cellStyle name="Normal 4 2 6 7 11 2 2" xfId="20971"/>
    <cellStyle name="Normal 4 2 6 7 11 3" xfId="20972"/>
    <cellStyle name="Normal 4 2 6 7 12" xfId="20973"/>
    <cellStyle name="Normal 4 2 6 7 12 2" xfId="20974"/>
    <cellStyle name="Normal 4 2 6 7 13" xfId="20975"/>
    <cellStyle name="Normal 4 2 6 7 2" xfId="20976"/>
    <cellStyle name="Normal 4 2 6 7 2 2" xfId="20977"/>
    <cellStyle name="Normal 4 2 6 7 2 2 2" xfId="20978"/>
    <cellStyle name="Normal 4 2 6 7 2 3" xfId="20979"/>
    <cellStyle name="Normal 4 2 6 7 3" xfId="20980"/>
    <cellStyle name="Normal 4 2 6 7 3 2" xfId="20981"/>
    <cellStyle name="Normal 4 2 6 7 3 2 2" xfId="20982"/>
    <cellStyle name="Normal 4 2 6 7 3 3" xfId="20983"/>
    <cellStyle name="Normal 4 2 6 7 4" xfId="20984"/>
    <cellStyle name="Normal 4 2 6 7 4 2" xfId="20985"/>
    <cellStyle name="Normal 4 2 6 7 4 2 2" xfId="20986"/>
    <cellStyle name="Normal 4 2 6 7 4 3" xfId="20987"/>
    <cellStyle name="Normal 4 2 6 7 5" xfId="20988"/>
    <cellStyle name="Normal 4 2 6 7 5 2" xfId="20989"/>
    <cellStyle name="Normal 4 2 6 7 5 2 2" xfId="20990"/>
    <cellStyle name="Normal 4 2 6 7 5 3" xfId="20991"/>
    <cellStyle name="Normal 4 2 6 7 6" xfId="20992"/>
    <cellStyle name="Normal 4 2 6 7 6 2" xfId="20993"/>
    <cellStyle name="Normal 4 2 6 7 6 2 2" xfId="20994"/>
    <cellStyle name="Normal 4 2 6 7 6 3" xfId="20995"/>
    <cellStyle name="Normal 4 2 6 7 7" xfId="20996"/>
    <cellStyle name="Normal 4 2 6 7 7 2" xfId="20997"/>
    <cellStyle name="Normal 4 2 6 7 7 2 2" xfId="20998"/>
    <cellStyle name="Normal 4 2 6 7 7 3" xfId="20999"/>
    <cellStyle name="Normal 4 2 6 7 8" xfId="21000"/>
    <cellStyle name="Normal 4 2 6 7 8 2" xfId="21001"/>
    <cellStyle name="Normal 4 2 6 7 8 2 2" xfId="21002"/>
    <cellStyle name="Normal 4 2 6 7 8 3" xfId="21003"/>
    <cellStyle name="Normal 4 2 6 7 9" xfId="21004"/>
    <cellStyle name="Normal 4 2 6 7 9 2" xfId="21005"/>
    <cellStyle name="Normal 4 2 6 7 9 2 2" xfId="21006"/>
    <cellStyle name="Normal 4 2 6 7 9 3" xfId="21007"/>
    <cellStyle name="Normal 4 2 6 8" xfId="21008"/>
    <cellStyle name="Normal 4 2 6 8 10" xfId="21009"/>
    <cellStyle name="Normal 4 2 6 8 10 2" xfId="21010"/>
    <cellStyle name="Normal 4 2 6 8 10 2 2" xfId="21011"/>
    <cellStyle name="Normal 4 2 6 8 10 3" xfId="21012"/>
    <cellStyle name="Normal 4 2 6 8 11" xfId="21013"/>
    <cellStyle name="Normal 4 2 6 8 11 2" xfId="21014"/>
    <cellStyle name="Normal 4 2 6 8 11 2 2" xfId="21015"/>
    <cellStyle name="Normal 4 2 6 8 11 3" xfId="21016"/>
    <cellStyle name="Normal 4 2 6 8 12" xfId="21017"/>
    <cellStyle name="Normal 4 2 6 8 12 2" xfId="21018"/>
    <cellStyle name="Normal 4 2 6 8 13" xfId="21019"/>
    <cellStyle name="Normal 4 2 6 8 2" xfId="21020"/>
    <cellStyle name="Normal 4 2 6 8 2 2" xfId="21021"/>
    <cellStyle name="Normal 4 2 6 8 2 2 2" xfId="21022"/>
    <cellStyle name="Normal 4 2 6 8 2 3" xfId="21023"/>
    <cellStyle name="Normal 4 2 6 8 3" xfId="21024"/>
    <cellStyle name="Normal 4 2 6 8 3 2" xfId="21025"/>
    <cellStyle name="Normal 4 2 6 8 3 2 2" xfId="21026"/>
    <cellStyle name="Normal 4 2 6 8 3 3" xfId="21027"/>
    <cellStyle name="Normal 4 2 6 8 4" xfId="21028"/>
    <cellStyle name="Normal 4 2 6 8 4 2" xfId="21029"/>
    <cellStyle name="Normal 4 2 6 8 4 2 2" xfId="21030"/>
    <cellStyle name="Normal 4 2 6 8 4 3" xfId="21031"/>
    <cellStyle name="Normal 4 2 6 8 5" xfId="21032"/>
    <cellStyle name="Normal 4 2 6 8 5 2" xfId="21033"/>
    <cellStyle name="Normal 4 2 6 8 5 2 2" xfId="21034"/>
    <cellStyle name="Normal 4 2 6 8 5 3" xfId="21035"/>
    <cellStyle name="Normal 4 2 6 8 6" xfId="21036"/>
    <cellStyle name="Normal 4 2 6 8 6 2" xfId="21037"/>
    <cellStyle name="Normal 4 2 6 8 6 2 2" xfId="21038"/>
    <cellStyle name="Normal 4 2 6 8 6 3" xfId="21039"/>
    <cellStyle name="Normal 4 2 6 8 7" xfId="21040"/>
    <cellStyle name="Normal 4 2 6 8 7 2" xfId="21041"/>
    <cellStyle name="Normal 4 2 6 8 7 2 2" xfId="21042"/>
    <cellStyle name="Normal 4 2 6 8 7 3" xfId="21043"/>
    <cellStyle name="Normal 4 2 6 8 8" xfId="21044"/>
    <cellStyle name="Normal 4 2 6 8 8 2" xfId="21045"/>
    <cellStyle name="Normal 4 2 6 8 8 2 2" xfId="21046"/>
    <cellStyle name="Normal 4 2 6 8 8 3" xfId="21047"/>
    <cellStyle name="Normal 4 2 6 8 9" xfId="21048"/>
    <cellStyle name="Normal 4 2 6 8 9 2" xfId="21049"/>
    <cellStyle name="Normal 4 2 6 8 9 2 2" xfId="21050"/>
    <cellStyle name="Normal 4 2 6 8 9 3" xfId="21051"/>
    <cellStyle name="Normal 4 2 6 9" xfId="21052"/>
    <cellStyle name="Normal 4 2 6 9 2" xfId="21053"/>
    <cellStyle name="Normal 4 2 6 9 2 2" xfId="21054"/>
    <cellStyle name="Normal 4 2 6 9 3" xfId="21055"/>
    <cellStyle name="Normal 4 2 7" xfId="21056"/>
    <cellStyle name="Normal 4 2 7 10" xfId="21057"/>
    <cellStyle name="Normal 4 2 7 10 2" xfId="21058"/>
    <cellStyle name="Normal 4 2 7 10 2 2" xfId="21059"/>
    <cellStyle name="Normal 4 2 7 10 3" xfId="21060"/>
    <cellStyle name="Normal 4 2 7 11" xfId="21061"/>
    <cellStyle name="Normal 4 2 7 11 2" xfId="21062"/>
    <cellStyle name="Normal 4 2 7 11 2 2" xfId="21063"/>
    <cellStyle name="Normal 4 2 7 11 3" xfId="21064"/>
    <cellStyle name="Normal 4 2 7 12" xfId="21065"/>
    <cellStyle name="Normal 4 2 7 12 2" xfId="21066"/>
    <cellStyle name="Normal 4 2 7 12 2 2" xfId="21067"/>
    <cellStyle name="Normal 4 2 7 12 3" xfId="21068"/>
    <cellStyle name="Normal 4 2 7 13" xfId="21069"/>
    <cellStyle name="Normal 4 2 7 13 2" xfId="21070"/>
    <cellStyle name="Normal 4 2 7 13 2 2" xfId="21071"/>
    <cellStyle name="Normal 4 2 7 13 3" xfId="21072"/>
    <cellStyle name="Normal 4 2 7 14" xfId="21073"/>
    <cellStyle name="Normal 4 2 7 14 2" xfId="21074"/>
    <cellStyle name="Normal 4 2 7 14 2 2" xfId="21075"/>
    <cellStyle name="Normal 4 2 7 14 3" xfId="21076"/>
    <cellStyle name="Normal 4 2 7 15" xfId="21077"/>
    <cellStyle name="Normal 4 2 7 15 2" xfId="21078"/>
    <cellStyle name="Normal 4 2 7 15 2 2" xfId="21079"/>
    <cellStyle name="Normal 4 2 7 15 3" xfId="21080"/>
    <cellStyle name="Normal 4 2 7 16" xfId="21081"/>
    <cellStyle name="Normal 4 2 7 16 2" xfId="21082"/>
    <cellStyle name="Normal 4 2 7 16 2 2" xfId="21083"/>
    <cellStyle name="Normal 4 2 7 16 3" xfId="21084"/>
    <cellStyle name="Normal 4 2 7 17" xfId="21085"/>
    <cellStyle name="Normal 4 2 7 17 2" xfId="21086"/>
    <cellStyle name="Normal 4 2 7 17 2 2" xfId="21087"/>
    <cellStyle name="Normal 4 2 7 17 3" xfId="21088"/>
    <cellStyle name="Normal 4 2 7 18" xfId="21089"/>
    <cellStyle name="Normal 4 2 7 18 2" xfId="21090"/>
    <cellStyle name="Normal 4 2 7 18 2 2" xfId="21091"/>
    <cellStyle name="Normal 4 2 7 18 3" xfId="21092"/>
    <cellStyle name="Normal 4 2 7 19" xfId="21093"/>
    <cellStyle name="Normal 4 2 7 2" xfId="21094"/>
    <cellStyle name="Normal 4 2 7 2 10" xfId="21095"/>
    <cellStyle name="Normal 4 2 7 2 10 2" xfId="21096"/>
    <cellStyle name="Normal 4 2 7 2 10 2 2" xfId="21097"/>
    <cellStyle name="Normal 4 2 7 2 10 3" xfId="21098"/>
    <cellStyle name="Normal 4 2 7 2 11" xfId="21099"/>
    <cellStyle name="Normal 4 2 7 2 11 2" xfId="21100"/>
    <cellStyle name="Normal 4 2 7 2 11 2 2" xfId="21101"/>
    <cellStyle name="Normal 4 2 7 2 11 3" xfId="21102"/>
    <cellStyle name="Normal 4 2 7 2 12" xfId="21103"/>
    <cellStyle name="Normal 4 2 7 2 13" xfId="21104"/>
    <cellStyle name="Normal 4 2 7 2 2" xfId="21105"/>
    <cellStyle name="Normal 4 2 7 2 2 2" xfId="21106"/>
    <cellStyle name="Normal 4 2 7 2 2 2 2" xfId="21107"/>
    <cellStyle name="Normal 4 2 7 2 2 3" xfId="21108"/>
    <cellStyle name="Normal 4 2 7 2 3" xfId="21109"/>
    <cellStyle name="Normal 4 2 7 2 3 2" xfId="21110"/>
    <cellStyle name="Normal 4 2 7 2 3 2 2" xfId="21111"/>
    <cellStyle name="Normal 4 2 7 2 3 3" xfId="21112"/>
    <cellStyle name="Normal 4 2 7 2 4" xfId="21113"/>
    <cellStyle name="Normal 4 2 7 2 4 2" xfId="21114"/>
    <cellStyle name="Normal 4 2 7 2 4 2 2" xfId="21115"/>
    <cellStyle name="Normal 4 2 7 2 4 3" xfId="21116"/>
    <cellStyle name="Normal 4 2 7 2 5" xfId="21117"/>
    <cellStyle name="Normal 4 2 7 2 5 2" xfId="21118"/>
    <cellStyle name="Normal 4 2 7 2 5 2 2" xfId="21119"/>
    <cellStyle name="Normal 4 2 7 2 5 3" xfId="21120"/>
    <cellStyle name="Normal 4 2 7 2 6" xfId="21121"/>
    <cellStyle name="Normal 4 2 7 2 6 2" xfId="21122"/>
    <cellStyle name="Normal 4 2 7 2 6 2 2" xfId="21123"/>
    <cellStyle name="Normal 4 2 7 2 6 3" xfId="21124"/>
    <cellStyle name="Normal 4 2 7 2 7" xfId="21125"/>
    <cellStyle name="Normal 4 2 7 2 7 2" xfId="21126"/>
    <cellStyle name="Normal 4 2 7 2 7 2 2" xfId="21127"/>
    <cellStyle name="Normal 4 2 7 2 7 3" xfId="21128"/>
    <cellStyle name="Normal 4 2 7 2 8" xfId="21129"/>
    <cellStyle name="Normal 4 2 7 2 8 2" xfId="21130"/>
    <cellStyle name="Normal 4 2 7 2 8 2 2" xfId="21131"/>
    <cellStyle name="Normal 4 2 7 2 8 3" xfId="21132"/>
    <cellStyle name="Normal 4 2 7 2 9" xfId="21133"/>
    <cellStyle name="Normal 4 2 7 2 9 2" xfId="21134"/>
    <cellStyle name="Normal 4 2 7 2 9 2 2" xfId="21135"/>
    <cellStyle name="Normal 4 2 7 2 9 3" xfId="21136"/>
    <cellStyle name="Normal 4 2 7 20" xfId="21137"/>
    <cellStyle name="Normal 4 2 7 3" xfId="21138"/>
    <cellStyle name="Normal 4 2 7 3 10" xfId="21139"/>
    <cellStyle name="Normal 4 2 7 3 10 2" xfId="21140"/>
    <cellStyle name="Normal 4 2 7 3 10 2 2" xfId="21141"/>
    <cellStyle name="Normal 4 2 7 3 10 3" xfId="21142"/>
    <cellStyle name="Normal 4 2 7 3 11" xfId="21143"/>
    <cellStyle name="Normal 4 2 7 3 11 2" xfId="21144"/>
    <cellStyle name="Normal 4 2 7 3 11 2 2" xfId="21145"/>
    <cellStyle name="Normal 4 2 7 3 11 3" xfId="21146"/>
    <cellStyle name="Normal 4 2 7 3 12" xfId="21147"/>
    <cellStyle name="Normal 4 2 7 3 12 2" xfId="21148"/>
    <cellStyle name="Normal 4 2 7 3 13" xfId="21149"/>
    <cellStyle name="Normal 4 2 7 3 2" xfId="21150"/>
    <cellStyle name="Normal 4 2 7 3 2 2" xfId="21151"/>
    <cellStyle name="Normal 4 2 7 3 2 2 2" xfId="21152"/>
    <cellStyle name="Normal 4 2 7 3 2 3" xfId="21153"/>
    <cellStyle name="Normal 4 2 7 3 3" xfId="21154"/>
    <cellStyle name="Normal 4 2 7 3 3 2" xfId="21155"/>
    <cellStyle name="Normal 4 2 7 3 3 2 2" xfId="21156"/>
    <cellStyle name="Normal 4 2 7 3 3 3" xfId="21157"/>
    <cellStyle name="Normal 4 2 7 3 4" xfId="21158"/>
    <cellStyle name="Normal 4 2 7 3 4 2" xfId="21159"/>
    <cellStyle name="Normal 4 2 7 3 4 2 2" xfId="21160"/>
    <cellStyle name="Normal 4 2 7 3 4 3" xfId="21161"/>
    <cellStyle name="Normal 4 2 7 3 5" xfId="21162"/>
    <cellStyle name="Normal 4 2 7 3 5 2" xfId="21163"/>
    <cellStyle name="Normal 4 2 7 3 5 2 2" xfId="21164"/>
    <cellStyle name="Normal 4 2 7 3 5 3" xfId="21165"/>
    <cellStyle name="Normal 4 2 7 3 6" xfId="21166"/>
    <cellStyle name="Normal 4 2 7 3 6 2" xfId="21167"/>
    <cellStyle name="Normal 4 2 7 3 6 2 2" xfId="21168"/>
    <cellStyle name="Normal 4 2 7 3 6 3" xfId="21169"/>
    <cellStyle name="Normal 4 2 7 3 7" xfId="21170"/>
    <cellStyle name="Normal 4 2 7 3 7 2" xfId="21171"/>
    <cellStyle name="Normal 4 2 7 3 7 2 2" xfId="21172"/>
    <cellStyle name="Normal 4 2 7 3 7 3" xfId="21173"/>
    <cellStyle name="Normal 4 2 7 3 8" xfId="21174"/>
    <cellStyle name="Normal 4 2 7 3 8 2" xfId="21175"/>
    <cellStyle name="Normal 4 2 7 3 8 2 2" xfId="21176"/>
    <cellStyle name="Normal 4 2 7 3 8 3" xfId="21177"/>
    <cellStyle name="Normal 4 2 7 3 9" xfId="21178"/>
    <cellStyle name="Normal 4 2 7 3 9 2" xfId="21179"/>
    <cellStyle name="Normal 4 2 7 3 9 2 2" xfId="21180"/>
    <cellStyle name="Normal 4 2 7 3 9 3" xfId="21181"/>
    <cellStyle name="Normal 4 2 7 4" xfId="21182"/>
    <cellStyle name="Normal 4 2 7 4 10" xfId="21183"/>
    <cellStyle name="Normal 4 2 7 4 10 2" xfId="21184"/>
    <cellStyle name="Normal 4 2 7 4 10 2 2" xfId="21185"/>
    <cellStyle name="Normal 4 2 7 4 10 3" xfId="21186"/>
    <cellStyle name="Normal 4 2 7 4 11" xfId="21187"/>
    <cellStyle name="Normal 4 2 7 4 11 2" xfId="21188"/>
    <cellStyle name="Normal 4 2 7 4 11 2 2" xfId="21189"/>
    <cellStyle name="Normal 4 2 7 4 11 3" xfId="21190"/>
    <cellStyle name="Normal 4 2 7 4 12" xfId="21191"/>
    <cellStyle name="Normal 4 2 7 4 12 2" xfId="21192"/>
    <cellStyle name="Normal 4 2 7 4 13" xfId="21193"/>
    <cellStyle name="Normal 4 2 7 4 2" xfId="21194"/>
    <cellStyle name="Normal 4 2 7 4 2 2" xfId="21195"/>
    <cellStyle name="Normal 4 2 7 4 2 2 2" xfId="21196"/>
    <cellStyle name="Normal 4 2 7 4 2 3" xfId="21197"/>
    <cellStyle name="Normal 4 2 7 4 3" xfId="21198"/>
    <cellStyle name="Normal 4 2 7 4 3 2" xfId="21199"/>
    <cellStyle name="Normal 4 2 7 4 3 2 2" xfId="21200"/>
    <cellStyle name="Normal 4 2 7 4 3 3" xfId="21201"/>
    <cellStyle name="Normal 4 2 7 4 4" xfId="21202"/>
    <cellStyle name="Normal 4 2 7 4 4 2" xfId="21203"/>
    <cellStyle name="Normal 4 2 7 4 4 2 2" xfId="21204"/>
    <cellStyle name="Normal 4 2 7 4 4 3" xfId="21205"/>
    <cellStyle name="Normal 4 2 7 4 5" xfId="21206"/>
    <cellStyle name="Normal 4 2 7 4 5 2" xfId="21207"/>
    <cellStyle name="Normal 4 2 7 4 5 2 2" xfId="21208"/>
    <cellStyle name="Normal 4 2 7 4 5 3" xfId="21209"/>
    <cellStyle name="Normal 4 2 7 4 6" xfId="21210"/>
    <cellStyle name="Normal 4 2 7 4 6 2" xfId="21211"/>
    <cellStyle name="Normal 4 2 7 4 6 2 2" xfId="21212"/>
    <cellStyle name="Normal 4 2 7 4 6 3" xfId="21213"/>
    <cellStyle name="Normal 4 2 7 4 7" xfId="21214"/>
    <cellStyle name="Normal 4 2 7 4 7 2" xfId="21215"/>
    <cellStyle name="Normal 4 2 7 4 7 2 2" xfId="21216"/>
    <cellStyle name="Normal 4 2 7 4 7 3" xfId="21217"/>
    <cellStyle name="Normal 4 2 7 4 8" xfId="21218"/>
    <cellStyle name="Normal 4 2 7 4 8 2" xfId="21219"/>
    <cellStyle name="Normal 4 2 7 4 8 2 2" xfId="21220"/>
    <cellStyle name="Normal 4 2 7 4 8 3" xfId="21221"/>
    <cellStyle name="Normal 4 2 7 4 9" xfId="21222"/>
    <cellStyle name="Normal 4 2 7 4 9 2" xfId="21223"/>
    <cellStyle name="Normal 4 2 7 4 9 2 2" xfId="21224"/>
    <cellStyle name="Normal 4 2 7 4 9 3" xfId="21225"/>
    <cellStyle name="Normal 4 2 7 5" xfId="21226"/>
    <cellStyle name="Normal 4 2 7 5 10" xfId="21227"/>
    <cellStyle name="Normal 4 2 7 5 10 2" xfId="21228"/>
    <cellStyle name="Normal 4 2 7 5 10 2 2" xfId="21229"/>
    <cellStyle name="Normal 4 2 7 5 10 3" xfId="21230"/>
    <cellStyle name="Normal 4 2 7 5 11" xfId="21231"/>
    <cellStyle name="Normal 4 2 7 5 11 2" xfId="21232"/>
    <cellStyle name="Normal 4 2 7 5 11 2 2" xfId="21233"/>
    <cellStyle name="Normal 4 2 7 5 11 3" xfId="21234"/>
    <cellStyle name="Normal 4 2 7 5 12" xfId="21235"/>
    <cellStyle name="Normal 4 2 7 5 12 2" xfId="21236"/>
    <cellStyle name="Normal 4 2 7 5 13" xfId="21237"/>
    <cellStyle name="Normal 4 2 7 5 2" xfId="21238"/>
    <cellStyle name="Normal 4 2 7 5 2 2" xfId="21239"/>
    <cellStyle name="Normal 4 2 7 5 2 2 2" xfId="21240"/>
    <cellStyle name="Normal 4 2 7 5 2 3" xfId="21241"/>
    <cellStyle name="Normal 4 2 7 5 3" xfId="21242"/>
    <cellStyle name="Normal 4 2 7 5 3 2" xfId="21243"/>
    <cellStyle name="Normal 4 2 7 5 3 2 2" xfId="21244"/>
    <cellStyle name="Normal 4 2 7 5 3 3" xfId="21245"/>
    <cellStyle name="Normal 4 2 7 5 4" xfId="21246"/>
    <cellStyle name="Normal 4 2 7 5 4 2" xfId="21247"/>
    <cellStyle name="Normal 4 2 7 5 4 2 2" xfId="21248"/>
    <cellStyle name="Normal 4 2 7 5 4 3" xfId="21249"/>
    <cellStyle name="Normal 4 2 7 5 5" xfId="21250"/>
    <cellStyle name="Normal 4 2 7 5 5 2" xfId="21251"/>
    <cellStyle name="Normal 4 2 7 5 5 2 2" xfId="21252"/>
    <cellStyle name="Normal 4 2 7 5 5 3" xfId="21253"/>
    <cellStyle name="Normal 4 2 7 5 6" xfId="21254"/>
    <cellStyle name="Normal 4 2 7 5 6 2" xfId="21255"/>
    <cellStyle name="Normal 4 2 7 5 6 2 2" xfId="21256"/>
    <cellStyle name="Normal 4 2 7 5 6 3" xfId="21257"/>
    <cellStyle name="Normal 4 2 7 5 7" xfId="21258"/>
    <cellStyle name="Normal 4 2 7 5 7 2" xfId="21259"/>
    <cellStyle name="Normal 4 2 7 5 7 2 2" xfId="21260"/>
    <cellStyle name="Normal 4 2 7 5 7 3" xfId="21261"/>
    <cellStyle name="Normal 4 2 7 5 8" xfId="21262"/>
    <cellStyle name="Normal 4 2 7 5 8 2" xfId="21263"/>
    <cellStyle name="Normal 4 2 7 5 8 2 2" xfId="21264"/>
    <cellStyle name="Normal 4 2 7 5 8 3" xfId="21265"/>
    <cellStyle name="Normal 4 2 7 5 9" xfId="21266"/>
    <cellStyle name="Normal 4 2 7 5 9 2" xfId="21267"/>
    <cellStyle name="Normal 4 2 7 5 9 2 2" xfId="21268"/>
    <cellStyle name="Normal 4 2 7 5 9 3" xfId="21269"/>
    <cellStyle name="Normal 4 2 7 6" xfId="21270"/>
    <cellStyle name="Normal 4 2 7 6 10" xfId="21271"/>
    <cellStyle name="Normal 4 2 7 6 10 2" xfId="21272"/>
    <cellStyle name="Normal 4 2 7 6 10 2 2" xfId="21273"/>
    <cellStyle name="Normal 4 2 7 6 10 3" xfId="21274"/>
    <cellStyle name="Normal 4 2 7 6 11" xfId="21275"/>
    <cellStyle name="Normal 4 2 7 6 11 2" xfId="21276"/>
    <cellStyle name="Normal 4 2 7 6 11 2 2" xfId="21277"/>
    <cellStyle name="Normal 4 2 7 6 11 3" xfId="21278"/>
    <cellStyle name="Normal 4 2 7 6 12" xfId="21279"/>
    <cellStyle name="Normal 4 2 7 6 12 2" xfId="21280"/>
    <cellStyle name="Normal 4 2 7 6 13" xfId="21281"/>
    <cellStyle name="Normal 4 2 7 6 2" xfId="21282"/>
    <cellStyle name="Normal 4 2 7 6 2 2" xfId="21283"/>
    <cellStyle name="Normal 4 2 7 6 2 2 2" xfId="21284"/>
    <cellStyle name="Normal 4 2 7 6 2 3" xfId="21285"/>
    <cellStyle name="Normal 4 2 7 6 3" xfId="21286"/>
    <cellStyle name="Normal 4 2 7 6 3 2" xfId="21287"/>
    <cellStyle name="Normal 4 2 7 6 3 2 2" xfId="21288"/>
    <cellStyle name="Normal 4 2 7 6 3 3" xfId="21289"/>
    <cellStyle name="Normal 4 2 7 6 4" xfId="21290"/>
    <cellStyle name="Normal 4 2 7 6 4 2" xfId="21291"/>
    <cellStyle name="Normal 4 2 7 6 4 2 2" xfId="21292"/>
    <cellStyle name="Normal 4 2 7 6 4 3" xfId="21293"/>
    <cellStyle name="Normal 4 2 7 6 5" xfId="21294"/>
    <cellStyle name="Normal 4 2 7 6 5 2" xfId="21295"/>
    <cellStyle name="Normal 4 2 7 6 5 2 2" xfId="21296"/>
    <cellStyle name="Normal 4 2 7 6 5 3" xfId="21297"/>
    <cellStyle name="Normal 4 2 7 6 6" xfId="21298"/>
    <cellStyle name="Normal 4 2 7 6 6 2" xfId="21299"/>
    <cellStyle name="Normal 4 2 7 6 6 2 2" xfId="21300"/>
    <cellStyle name="Normal 4 2 7 6 6 3" xfId="21301"/>
    <cellStyle name="Normal 4 2 7 6 7" xfId="21302"/>
    <cellStyle name="Normal 4 2 7 6 7 2" xfId="21303"/>
    <cellStyle name="Normal 4 2 7 6 7 2 2" xfId="21304"/>
    <cellStyle name="Normal 4 2 7 6 7 3" xfId="21305"/>
    <cellStyle name="Normal 4 2 7 6 8" xfId="21306"/>
    <cellStyle name="Normal 4 2 7 6 8 2" xfId="21307"/>
    <cellStyle name="Normal 4 2 7 6 8 2 2" xfId="21308"/>
    <cellStyle name="Normal 4 2 7 6 8 3" xfId="21309"/>
    <cellStyle name="Normal 4 2 7 6 9" xfId="21310"/>
    <cellStyle name="Normal 4 2 7 6 9 2" xfId="21311"/>
    <cellStyle name="Normal 4 2 7 6 9 2 2" xfId="21312"/>
    <cellStyle name="Normal 4 2 7 6 9 3" xfId="21313"/>
    <cellStyle name="Normal 4 2 7 7" xfId="21314"/>
    <cellStyle name="Normal 4 2 7 7 10" xfId="21315"/>
    <cellStyle name="Normal 4 2 7 7 10 2" xfId="21316"/>
    <cellStyle name="Normal 4 2 7 7 10 2 2" xfId="21317"/>
    <cellStyle name="Normal 4 2 7 7 10 3" xfId="21318"/>
    <cellStyle name="Normal 4 2 7 7 11" xfId="21319"/>
    <cellStyle name="Normal 4 2 7 7 11 2" xfId="21320"/>
    <cellStyle name="Normal 4 2 7 7 11 2 2" xfId="21321"/>
    <cellStyle name="Normal 4 2 7 7 11 3" xfId="21322"/>
    <cellStyle name="Normal 4 2 7 7 12" xfId="21323"/>
    <cellStyle name="Normal 4 2 7 7 12 2" xfId="21324"/>
    <cellStyle name="Normal 4 2 7 7 13" xfId="21325"/>
    <cellStyle name="Normal 4 2 7 7 2" xfId="21326"/>
    <cellStyle name="Normal 4 2 7 7 2 2" xfId="21327"/>
    <cellStyle name="Normal 4 2 7 7 2 2 2" xfId="21328"/>
    <cellStyle name="Normal 4 2 7 7 2 3" xfId="21329"/>
    <cellStyle name="Normal 4 2 7 7 3" xfId="21330"/>
    <cellStyle name="Normal 4 2 7 7 3 2" xfId="21331"/>
    <cellStyle name="Normal 4 2 7 7 3 2 2" xfId="21332"/>
    <cellStyle name="Normal 4 2 7 7 3 3" xfId="21333"/>
    <cellStyle name="Normal 4 2 7 7 4" xfId="21334"/>
    <cellStyle name="Normal 4 2 7 7 4 2" xfId="21335"/>
    <cellStyle name="Normal 4 2 7 7 4 2 2" xfId="21336"/>
    <cellStyle name="Normal 4 2 7 7 4 3" xfId="21337"/>
    <cellStyle name="Normal 4 2 7 7 5" xfId="21338"/>
    <cellStyle name="Normal 4 2 7 7 5 2" xfId="21339"/>
    <cellStyle name="Normal 4 2 7 7 5 2 2" xfId="21340"/>
    <cellStyle name="Normal 4 2 7 7 5 3" xfId="21341"/>
    <cellStyle name="Normal 4 2 7 7 6" xfId="21342"/>
    <cellStyle name="Normal 4 2 7 7 6 2" xfId="21343"/>
    <cellStyle name="Normal 4 2 7 7 6 2 2" xfId="21344"/>
    <cellStyle name="Normal 4 2 7 7 6 3" xfId="21345"/>
    <cellStyle name="Normal 4 2 7 7 7" xfId="21346"/>
    <cellStyle name="Normal 4 2 7 7 7 2" xfId="21347"/>
    <cellStyle name="Normal 4 2 7 7 7 2 2" xfId="21348"/>
    <cellStyle name="Normal 4 2 7 7 7 3" xfId="21349"/>
    <cellStyle name="Normal 4 2 7 7 8" xfId="21350"/>
    <cellStyle name="Normal 4 2 7 7 8 2" xfId="21351"/>
    <cellStyle name="Normal 4 2 7 7 8 2 2" xfId="21352"/>
    <cellStyle name="Normal 4 2 7 7 8 3" xfId="21353"/>
    <cellStyle name="Normal 4 2 7 7 9" xfId="21354"/>
    <cellStyle name="Normal 4 2 7 7 9 2" xfId="21355"/>
    <cellStyle name="Normal 4 2 7 7 9 2 2" xfId="21356"/>
    <cellStyle name="Normal 4 2 7 7 9 3" xfId="21357"/>
    <cellStyle name="Normal 4 2 7 8" xfId="21358"/>
    <cellStyle name="Normal 4 2 7 8 10" xfId="21359"/>
    <cellStyle name="Normal 4 2 7 8 10 2" xfId="21360"/>
    <cellStyle name="Normal 4 2 7 8 10 2 2" xfId="21361"/>
    <cellStyle name="Normal 4 2 7 8 10 3" xfId="21362"/>
    <cellStyle name="Normal 4 2 7 8 11" xfId="21363"/>
    <cellStyle name="Normal 4 2 7 8 11 2" xfId="21364"/>
    <cellStyle name="Normal 4 2 7 8 11 2 2" xfId="21365"/>
    <cellStyle name="Normal 4 2 7 8 11 3" xfId="21366"/>
    <cellStyle name="Normal 4 2 7 8 12" xfId="21367"/>
    <cellStyle name="Normal 4 2 7 8 12 2" xfId="21368"/>
    <cellStyle name="Normal 4 2 7 8 13" xfId="21369"/>
    <cellStyle name="Normal 4 2 7 8 2" xfId="21370"/>
    <cellStyle name="Normal 4 2 7 8 2 2" xfId="21371"/>
    <cellStyle name="Normal 4 2 7 8 2 2 2" xfId="21372"/>
    <cellStyle name="Normal 4 2 7 8 2 3" xfId="21373"/>
    <cellStyle name="Normal 4 2 7 8 3" xfId="21374"/>
    <cellStyle name="Normal 4 2 7 8 3 2" xfId="21375"/>
    <cellStyle name="Normal 4 2 7 8 3 2 2" xfId="21376"/>
    <cellStyle name="Normal 4 2 7 8 3 3" xfId="21377"/>
    <cellStyle name="Normal 4 2 7 8 4" xfId="21378"/>
    <cellStyle name="Normal 4 2 7 8 4 2" xfId="21379"/>
    <cellStyle name="Normal 4 2 7 8 4 2 2" xfId="21380"/>
    <cellStyle name="Normal 4 2 7 8 4 3" xfId="21381"/>
    <cellStyle name="Normal 4 2 7 8 5" xfId="21382"/>
    <cellStyle name="Normal 4 2 7 8 5 2" xfId="21383"/>
    <cellStyle name="Normal 4 2 7 8 5 2 2" xfId="21384"/>
    <cellStyle name="Normal 4 2 7 8 5 3" xfId="21385"/>
    <cellStyle name="Normal 4 2 7 8 6" xfId="21386"/>
    <cellStyle name="Normal 4 2 7 8 6 2" xfId="21387"/>
    <cellStyle name="Normal 4 2 7 8 6 2 2" xfId="21388"/>
    <cellStyle name="Normal 4 2 7 8 6 3" xfId="21389"/>
    <cellStyle name="Normal 4 2 7 8 7" xfId="21390"/>
    <cellStyle name="Normal 4 2 7 8 7 2" xfId="21391"/>
    <cellStyle name="Normal 4 2 7 8 7 2 2" xfId="21392"/>
    <cellStyle name="Normal 4 2 7 8 7 3" xfId="21393"/>
    <cellStyle name="Normal 4 2 7 8 8" xfId="21394"/>
    <cellStyle name="Normal 4 2 7 8 8 2" xfId="21395"/>
    <cellStyle name="Normal 4 2 7 8 8 2 2" xfId="21396"/>
    <cellStyle name="Normal 4 2 7 8 8 3" xfId="21397"/>
    <cellStyle name="Normal 4 2 7 8 9" xfId="21398"/>
    <cellStyle name="Normal 4 2 7 8 9 2" xfId="21399"/>
    <cellStyle name="Normal 4 2 7 8 9 2 2" xfId="21400"/>
    <cellStyle name="Normal 4 2 7 8 9 3" xfId="21401"/>
    <cellStyle name="Normal 4 2 7 9" xfId="21402"/>
    <cellStyle name="Normal 4 2 7 9 2" xfId="21403"/>
    <cellStyle name="Normal 4 2 7 9 2 2" xfId="21404"/>
    <cellStyle name="Normal 4 2 7 9 3" xfId="21405"/>
    <cellStyle name="Normal 4 2 8" xfId="21406"/>
    <cellStyle name="Normal 4 2 8 10" xfId="21407"/>
    <cellStyle name="Normal 4 2 8 10 2" xfId="21408"/>
    <cellStyle name="Normal 4 2 8 10 2 2" xfId="21409"/>
    <cellStyle name="Normal 4 2 8 10 3" xfId="21410"/>
    <cellStyle name="Normal 4 2 8 11" xfId="21411"/>
    <cellStyle name="Normal 4 2 8 11 2" xfId="21412"/>
    <cellStyle name="Normal 4 2 8 11 2 2" xfId="21413"/>
    <cellStyle name="Normal 4 2 8 11 3" xfId="21414"/>
    <cellStyle name="Normal 4 2 8 12" xfId="21415"/>
    <cellStyle name="Normal 4 2 8 12 2" xfId="21416"/>
    <cellStyle name="Normal 4 2 8 12 2 2" xfId="21417"/>
    <cellStyle name="Normal 4 2 8 12 3" xfId="21418"/>
    <cellStyle name="Normal 4 2 8 13" xfId="21419"/>
    <cellStyle name="Normal 4 2 8 13 2" xfId="21420"/>
    <cellStyle name="Normal 4 2 8 13 2 2" xfId="21421"/>
    <cellStyle name="Normal 4 2 8 13 3" xfId="21422"/>
    <cellStyle name="Normal 4 2 8 14" xfId="21423"/>
    <cellStyle name="Normal 4 2 8 14 2" xfId="21424"/>
    <cellStyle name="Normal 4 2 8 14 2 2" xfId="21425"/>
    <cellStyle name="Normal 4 2 8 14 3" xfId="21426"/>
    <cellStyle name="Normal 4 2 8 15" xfId="21427"/>
    <cellStyle name="Normal 4 2 8 15 2" xfId="21428"/>
    <cellStyle name="Normal 4 2 8 15 2 2" xfId="21429"/>
    <cellStyle name="Normal 4 2 8 15 3" xfId="21430"/>
    <cellStyle name="Normal 4 2 8 16" xfId="21431"/>
    <cellStyle name="Normal 4 2 8 16 2" xfId="21432"/>
    <cellStyle name="Normal 4 2 8 16 2 2" xfId="21433"/>
    <cellStyle name="Normal 4 2 8 16 3" xfId="21434"/>
    <cellStyle name="Normal 4 2 8 17" xfId="21435"/>
    <cellStyle name="Normal 4 2 8 17 2" xfId="21436"/>
    <cellStyle name="Normal 4 2 8 17 2 2" xfId="21437"/>
    <cellStyle name="Normal 4 2 8 17 3" xfId="21438"/>
    <cellStyle name="Normal 4 2 8 18" xfId="21439"/>
    <cellStyle name="Normal 4 2 8 18 2" xfId="21440"/>
    <cellStyle name="Normal 4 2 8 18 2 2" xfId="21441"/>
    <cellStyle name="Normal 4 2 8 18 3" xfId="21442"/>
    <cellStyle name="Normal 4 2 8 19" xfId="21443"/>
    <cellStyle name="Normal 4 2 8 2" xfId="21444"/>
    <cellStyle name="Normal 4 2 8 2 10" xfId="21445"/>
    <cellStyle name="Normal 4 2 8 2 10 2" xfId="21446"/>
    <cellStyle name="Normal 4 2 8 2 10 2 2" xfId="21447"/>
    <cellStyle name="Normal 4 2 8 2 10 3" xfId="21448"/>
    <cellStyle name="Normal 4 2 8 2 11" xfId="21449"/>
    <cellStyle name="Normal 4 2 8 2 11 2" xfId="21450"/>
    <cellStyle name="Normal 4 2 8 2 11 2 2" xfId="21451"/>
    <cellStyle name="Normal 4 2 8 2 11 3" xfId="21452"/>
    <cellStyle name="Normal 4 2 8 2 12" xfId="21453"/>
    <cellStyle name="Normal 4 2 8 2 13" xfId="21454"/>
    <cellStyle name="Normal 4 2 8 2 2" xfId="21455"/>
    <cellStyle name="Normal 4 2 8 2 2 2" xfId="21456"/>
    <cellStyle name="Normal 4 2 8 2 2 2 2" xfId="21457"/>
    <cellStyle name="Normal 4 2 8 2 2 3" xfId="21458"/>
    <cellStyle name="Normal 4 2 8 2 3" xfId="21459"/>
    <cellStyle name="Normal 4 2 8 2 3 2" xfId="21460"/>
    <cellStyle name="Normal 4 2 8 2 3 2 2" xfId="21461"/>
    <cellStyle name="Normal 4 2 8 2 3 3" xfId="21462"/>
    <cellStyle name="Normal 4 2 8 2 4" xfId="21463"/>
    <cellStyle name="Normal 4 2 8 2 4 2" xfId="21464"/>
    <cellStyle name="Normal 4 2 8 2 4 2 2" xfId="21465"/>
    <cellStyle name="Normal 4 2 8 2 4 3" xfId="21466"/>
    <cellStyle name="Normal 4 2 8 2 5" xfId="21467"/>
    <cellStyle name="Normal 4 2 8 2 5 2" xfId="21468"/>
    <cellStyle name="Normal 4 2 8 2 5 2 2" xfId="21469"/>
    <cellStyle name="Normal 4 2 8 2 5 3" xfId="21470"/>
    <cellStyle name="Normal 4 2 8 2 6" xfId="21471"/>
    <cellStyle name="Normal 4 2 8 2 6 2" xfId="21472"/>
    <cellStyle name="Normal 4 2 8 2 6 2 2" xfId="21473"/>
    <cellStyle name="Normal 4 2 8 2 6 3" xfId="21474"/>
    <cellStyle name="Normal 4 2 8 2 7" xfId="21475"/>
    <cellStyle name="Normal 4 2 8 2 7 2" xfId="21476"/>
    <cellStyle name="Normal 4 2 8 2 7 2 2" xfId="21477"/>
    <cellStyle name="Normal 4 2 8 2 7 3" xfId="21478"/>
    <cellStyle name="Normal 4 2 8 2 8" xfId="21479"/>
    <cellStyle name="Normal 4 2 8 2 8 2" xfId="21480"/>
    <cellStyle name="Normal 4 2 8 2 8 2 2" xfId="21481"/>
    <cellStyle name="Normal 4 2 8 2 8 3" xfId="21482"/>
    <cellStyle name="Normal 4 2 8 2 9" xfId="21483"/>
    <cellStyle name="Normal 4 2 8 2 9 2" xfId="21484"/>
    <cellStyle name="Normal 4 2 8 2 9 2 2" xfId="21485"/>
    <cellStyle name="Normal 4 2 8 2 9 3" xfId="21486"/>
    <cellStyle name="Normal 4 2 8 20" xfId="21487"/>
    <cellStyle name="Normal 4 2 8 3" xfId="21488"/>
    <cellStyle name="Normal 4 2 8 3 10" xfId="21489"/>
    <cellStyle name="Normal 4 2 8 3 10 2" xfId="21490"/>
    <cellStyle name="Normal 4 2 8 3 10 2 2" xfId="21491"/>
    <cellStyle name="Normal 4 2 8 3 10 3" xfId="21492"/>
    <cellStyle name="Normal 4 2 8 3 11" xfId="21493"/>
    <cellStyle name="Normal 4 2 8 3 11 2" xfId="21494"/>
    <cellStyle name="Normal 4 2 8 3 11 2 2" xfId="21495"/>
    <cellStyle name="Normal 4 2 8 3 11 3" xfId="21496"/>
    <cellStyle name="Normal 4 2 8 3 12" xfId="21497"/>
    <cellStyle name="Normal 4 2 8 3 12 2" xfId="21498"/>
    <cellStyle name="Normal 4 2 8 3 13" xfId="21499"/>
    <cellStyle name="Normal 4 2 8 3 2" xfId="21500"/>
    <cellStyle name="Normal 4 2 8 3 2 2" xfId="21501"/>
    <cellStyle name="Normal 4 2 8 3 2 2 2" xfId="21502"/>
    <cellStyle name="Normal 4 2 8 3 2 3" xfId="21503"/>
    <cellStyle name="Normal 4 2 8 3 3" xfId="21504"/>
    <cellStyle name="Normal 4 2 8 3 3 2" xfId="21505"/>
    <cellStyle name="Normal 4 2 8 3 3 2 2" xfId="21506"/>
    <cellStyle name="Normal 4 2 8 3 3 3" xfId="21507"/>
    <cellStyle name="Normal 4 2 8 3 4" xfId="21508"/>
    <cellStyle name="Normal 4 2 8 3 4 2" xfId="21509"/>
    <cellStyle name="Normal 4 2 8 3 4 2 2" xfId="21510"/>
    <cellStyle name="Normal 4 2 8 3 4 3" xfId="21511"/>
    <cellStyle name="Normal 4 2 8 3 5" xfId="21512"/>
    <cellStyle name="Normal 4 2 8 3 5 2" xfId="21513"/>
    <cellStyle name="Normal 4 2 8 3 5 2 2" xfId="21514"/>
    <cellStyle name="Normal 4 2 8 3 5 3" xfId="21515"/>
    <cellStyle name="Normal 4 2 8 3 6" xfId="21516"/>
    <cellStyle name="Normal 4 2 8 3 6 2" xfId="21517"/>
    <cellStyle name="Normal 4 2 8 3 6 2 2" xfId="21518"/>
    <cellStyle name="Normal 4 2 8 3 6 3" xfId="21519"/>
    <cellStyle name="Normal 4 2 8 3 7" xfId="21520"/>
    <cellStyle name="Normal 4 2 8 3 7 2" xfId="21521"/>
    <cellStyle name="Normal 4 2 8 3 7 2 2" xfId="21522"/>
    <cellStyle name="Normal 4 2 8 3 7 3" xfId="21523"/>
    <cellStyle name="Normal 4 2 8 3 8" xfId="21524"/>
    <cellStyle name="Normal 4 2 8 3 8 2" xfId="21525"/>
    <cellStyle name="Normal 4 2 8 3 8 2 2" xfId="21526"/>
    <cellStyle name="Normal 4 2 8 3 8 3" xfId="21527"/>
    <cellStyle name="Normal 4 2 8 3 9" xfId="21528"/>
    <cellStyle name="Normal 4 2 8 3 9 2" xfId="21529"/>
    <cellStyle name="Normal 4 2 8 3 9 2 2" xfId="21530"/>
    <cellStyle name="Normal 4 2 8 3 9 3" xfId="21531"/>
    <cellStyle name="Normal 4 2 8 4" xfId="21532"/>
    <cellStyle name="Normal 4 2 8 4 10" xfId="21533"/>
    <cellStyle name="Normal 4 2 8 4 10 2" xfId="21534"/>
    <cellStyle name="Normal 4 2 8 4 10 2 2" xfId="21535"/>
    <cellStyle name="Normal 4 2 8 4 10 3" xfId="21536"/>
    <cellStyle name="Normal 4 2 8 4 11" xfId="21537"/>
    <cellStyle name="Normal 4 2 8 4 11 2" xfId="21538"/>
    <cellStyle name="Normal 4 2 8 4 11 2 2" xfId="21539"/>
    <cellStyle name="Normal 4 2 8 4 11 3" xfId="21540"/>
    <cellStyle name="Normal 4 2 8 4 12" xfId="21541"/>
    <cellStyle name="Normal 4 2 8 4 12 2" xfId="21542"/>
    <cellStyle name="Normal 4 2 8 4 13" xfId="21543"/>
    <cellStyle name="Normal 4 2 8 4 2" xfId="21544"/>
    <cellStyle name="Normal 4 2 8 4 2 2" xfId="21545"/>
    <cellStyle name="Normal 4 2 8 4 2 2 2" xfId="21546"/>
    <cellStyle name="Normal 4 2 8 4 2 3" xfId="21547"/>
    <cellStyle name="Normal 4 2 8 4 3" xfId="21548"/>
    <cellStyle name="Normal 4 2 8 4 3 2" xfId="21549"/>
    <cellStyle name="Normal 4 2 8 4 3 2 2" xfId="21550"/>
    <cellStyle name="Normal 4 2 8 4 3 3" xfId="21551"/>
    <cellStyle name="Normal 4 2 8 4 4" xfId="21552"/>
    <cellStyle name="Normal 4 2 8 4 4 2" xfId="21553"/>
    <cellStyle name="Normal 4 2 8 4 4 2 2" xfId="21554"/>
    <cellStyle name="Normal 4 2 8 4 4 3" xfId="21555"/>
    <cellStyle name="Normal 4 2 8 4 5" xfId="21556"/>
    <cellStyle name="Normal 4 2 8 4 5 2" xfId="21557"/>
    <cellStyle name="Normal 4 2 8 4 5 2 2" xfId="21558"/>
    <cellStyle name="Normal 4 2 8 4 5 3" xfId="21559"/>
    <cellStyle name="Normal 4 2 8 4 6" xfId="21560"/>
    <cellStyle name="Normal 4 2 8 4 6 2" xfId="21561"/>
    <cellStyle name="Normal 4 2 8 4 6 2 2" xfId="21562"/>
    <cellStyle name="Normal 4 2 8 4 6 3" xfId="21563"/>
    <cellStyle name="Normal 4 2 8 4 7" xfId="21564"/>
    <cellStyle name="Normal 4 2 8 4 7 2" xfId="21565"/>
    <cellStyle name="Normal 4 2 8 4 7 2 2" xfId="21566"/>
    <cellStyle name="Normal 4 2 8 4 7 3" xfId="21567"/>
    <cellStyle name="Normal 4 2 8 4 8" xfId="21568"/>
    <cellStyle name="Normal 4 2 8 4 8 2" xfId="21569"/>
    <cellStyle name="Normal 4 2 8 4 8 2 2" xfId="21570"/>
    <cellStyle name="Normal 4 2 8 4 8 3" xfId="21571"/>
    <cellStyle name="Normal 4 2 8 4 9" xfId="21572"/>
    <cellStyle name="Normal 4 2 8 4 9 2" xfId="21573"/>
    <cellStyle name="Normal 4 2 8 4 9 2 2" xfId="21574"/>
    <cellStyle name="Normal 4 2 8 4 9 3" xfId="21575"/>
    <cellStyle name="Normal 4 2 8 5" xfId="21576"/>
    <cellStyle name="Normal 4 2 8 5 10" xfId="21577"/>
    <cellStyle name="Normal 4 2 8 5 10 2" xfId="21578"/>
    <cellStyle name="Normal 4 2 8 5 10 2 2" xfId="21579"/>
    <cellStyle name="Normal 4 2 8 5 10 3" xfId="21580"/>
    <cellStyle name="Normal 4 2 8 5 11" xfId="21581"/>
    <cellStyle name="Normal 4 2 8 5 11 2" xfId="21582"/>
    <cellStyle name="Normal 4 2 8 5 11 2 2" xfId="21583"/>
    <cellStyle name="Normal 4 2 8 5 11 3" xfId="21584"/>
    <cellStyle name="Normal 4 2 8 5 12" xfId="21585"/>
    <cellStyle name="Normal 4 2 8 5 12 2" xfId="21586"/>
    <cellStyle name="Normal 4 2 8 5 13" xfId="21587"/>
    <cellStyle name="Normal 4 2 8 5 2" xfId="21588"/>
    <cellStyle name="Normal 4 2 8 5 2 2" xfId="21589"/>
    <cellStyle name="Normal 4 2 8 5 2 2 2" xfId="21590"/>
    <cellStyle name="Normal 4 2 8 5 2 3" xfId="21591"/>
    <cellStyle name="Normal 4 2 8 5 3" xfId="21592"/>
    <cellStyle name="Normal 4 2 8 5 3 2" xfId="21593"/>
    <cellStyle name="Normal 4 2 8 5 3 2 2" xfId="21594"/>
    <cellStyle name="Normal 4 2 8 5 3 3" xfId="21595"/>
    <cellStyle name="Normal 4 2 8 5 4" xfId="21596"/>
    <cellStyle name="Normal 4 2 8 5 4 2" xfId="21597"/>
    <cellStyle name="Normal 4 2 8 5 4 2 2" xfId="21598"/>
    <cellStyle name="Normal 4 2 8 5 4 3" xfId="21599"/>
    <cellStyle name="Normal 4 2 8 5 5" xfId="21600"/>
    <cellStyle name="Normal 4 2 8 5 5 2" xfId="21601"/>
    <cellStyle name="Normal 4 2 8 5 5 2 2" xfId="21602"/>
    <cellStyle name="Normal 4 2 8 5 5 3" xfId="21603"/>
    <cellStyle name="Normal 4 2 8 5 6" xfId="21604"/>
    <cellStyle name="Normal 4 2 8 5 6 2" xfId="21605"/>
    <cellStyle name="Normal 4 2 8 5 6 2 2" xfId="21606"/>
    <cellStyle name="Normal 4 2 8 5 6 3" xfId="21607"/>
    <cellStyle name="Normal 4 2 8 5 7" xfId="21608"/>
    <cellStyle name="Normal 4 2 8 5 7 2" xfId="21609"/>
    <cellStyle name="Normal 4 2 8 5 7 2 2" xfId="21610"/>
    <cellStyle name="Normal 4 2 8 5 7 3" xfId="21611"/>
    <cellStyle name="Normal 4 2 8 5 8" xfId="21612"/>
    <cellStyle name="Normal 4 2 8 5 8 2" xfId="21613"/>
    <cellStyle name="Normal 4 2 8 5 8 2 2" xfId="21614"/>
    <cellStyle name="Normal 4 2 8 5 8 3" xfId="21615"/>
    <cellStyle name="Normal 4 2 8 5 9" xfId="21616"/>
    <cellStyle name="Normal 4 2 8 5 9 2" xfId="21617"/>
    <cellStyle name="Normal 4 2 8 5 9 2 2" xfId="21618"/>
    <cellStyle name="Normal 4 2 8 5 9 3" xfId="21619"/>
    <cellStyle name="Normal 4 2 8 6" xfId="21620"/>
    <cellStyle name="Normal 4 2 8 6 10" xfId="21621"/>
    <cellStyle name="Normal 4 2 8 6 10 2" xfId="21622"/>
    <cellStyle name="Normal 4 2 8 6 10 2 2" xfId="21623"/>
    <cellStyle name="Normal 4 2 8 6 10 3" xfId="21624"/>
    <cellStyle name="Normal 4 2 8 6 11" xfId="21625"/>
    <cellStyle name="Normal 4 2 8 6 11 2" xfId="21626"/>
    <cellStyle name="Normal 4 2 8 6 11 2 2" xfId="21627"/>
    <cellStyle name="Normal 4 2 8 6 11 3" xfId="21628"/>
    <cellStyle name="Normal 4 2 8 6 12" xfId="21629"/>
    <cellStyle name="Normal 4 2 8 6 12 2" xfId="21630"/>
    <cellStyle name="Normal 4 2 8 6 13" xfId="21631"/>
    <cellStyle name="Normal 4 2 8 6 2" xfId="21632"/>
    <cellStyle name="Normal 4 2 8 6 2 2" xfId="21633"/>
    <cellStyle name="Normal 4 2 8 6 2 2 2" xfId="21634"/>
    <cellStyle name="Normal 4 2 8 6 2 3" xfId="21635"/>
    <cellStyle name="Normal 4 2 8 6 3" xfId="21636"/>
    <cellStyle name="Normal 4 2 8 6 3 2" xfId="21637"/>
    <cellStyle name="Normal 4 2 8 6 3 2 2" xfId="21638"/>
    <cellStyle name="Normal 4 2 8 6 3 3" xfId="21639"/>
    <cellStyle name="Normal 4 2 8 6 4" xfId="21640"/>
    <cellStyle name="Normal 4 2 8 6 4 2" xfId="21641"/>
    <cellStyle name="Normal 4 2 8 6 4 2 2" xfId="21642"/>
    <cellStyle name="Normal 4 2 8 6 4 3" xfId="21643"/>
    <cellStyle name="Normal 4 2 8 6 5" xfId="21644"/>
    <cellStyle name="Normal 4 2 8 6 5 2" xfId="21645"/>
    <cellStyle name="Normal 4 2 8 6 5 2 2" xfId="21646"/>
    <cellStyle name="Normal 4 2 8 6 5 3" xfId="21647"/>
    <cellStyle name="Normal 4 2 8 6 6" xfId="21648"/>
    <cellStyle name="Normal 4 2 8 6 6 2" xfId="21649"/>
    <cellStyle name="Normal 4 2 8 6 6 2 2" xfId="21650"/>
    <cellStyle name="Normal 4 2 8 6 6 3" xfId="21651"/>
    <cellStyle name="Normal 4 2 8 6 7" xfId="21652"/>
    <cellStyle name="Normal 4 2 8 6 7 2" xfId="21653"/>
    <cellStyle name="Normal 4 2 8 6 7 2 2" xfId="21654"/>
    <cellStyle name="Normal 4 2 8 6 7 3" xfId="21655"/>
    <cellStyle name="Normal 4 2 8 6 8" xfId="21656"/>
    <cellStyle name="Normal 4 2 8 6 8 2" xfId="21657"/>
    <cellStyle name="Normal 4 2 8 6 8 2 2" xfId="21658"/>
    <cellStyle name="Normal 4 2 8 6 8 3" xfId="21659"/>
    <cellStyle name="Normal 4 2 8 6 9" xfId="21660"/>
    <cellStyle name="Normal 4 2 8 6 9 2" xfId="21661"/>
    <cellStyle name="Normal 4 2 8 6 9 2 2" xfId="21662"/>
    <cellStyle name="Normal 4 2 8 6 9 3" xfId="21663"/>
    <cellStyle name="Normal 4 2 8 7" xfId="21664"/>
    <cellStyle name="Normal 4 2 8 7 10" xfId="21665"/>
    <cellStyle name="Normal 4 2 8 7 10 2" xfId="21666"/>
    <cellStyle name="Normal 4 2 8 7 10 2 2" xfId="21667"/>
    <cellStyle name="Normal 4 2 8 7 10 3" xfId="21668"/>
    <cellStyle name="Normal 4 2 8 7 11" xfId="21669"/>
    <cellStyle name="Normal 4 2 8 7 11 2" xfId="21670"/>
    <cellStyle name="Normal 4 2 8 7 11 2 2" xfId="21671"/>
    <cellStyle name="Normal 4 2 8 7 11 3" xfId="21672"/>
    <cellStyle name="Normal 4 2 8 7 12" xfId="21673"/>
    <cellStyle name="Normal 4 2 8 7 12 2" xfId="21674"/>
    <cellStyle name="Normal 4 2 8 7 13" xfId="21675"/>
    <cellStyle name="Normal 4 2 8 7 2" xfId="21676"/>
    <cellStyle name="Normal 4 2 8 7 2 2" xfId="21677"/>
    <cellStyle name="Normal 4 2 8 7 2 2 2" xfId="21678"/>
    <cellStyle name="Normal 4 2 8 7 2 3" xfId="21679"/>
    <cellStyle name="Normal 4 2 8 7 3" xfId="21680"/>
    <cellStyle name="Normal 4 2 8 7 3 2" xfId="21681"/>
    <cellStyle name="Normal 4 2 8 7 3 2 2" xfId="21682"/>
    <cellStyle name="Normal 4 2 8 7 3 3" xfId="21683"/>
    <cellStyle name="Normal 4 2 8 7 4" xfId="21684"/>
    <cellStyle name="Normal 4 2 8 7 4 2" xfId="21685"/>
    <cellStyle name="Normal 4 2 8 7 4 2 2" xfId="21686"/>
    <cellStyle name="Normal 4 2 8 7 4 3" xfId="21687"/>
    <cellStyle name="Normal 4 2 8 7 5" xfId="21688"/>
    <cellStyle name="Normal 4 2 8 7 5 2" xfId="21689"/>
    <cellStyle name="Normal 4 2 8 7 5 2 2" xfId="21690"/>
    <cellStyle name="Normal 4 2 8 7 5 3" xfId="21691"/>
    <cellStyle name="Normal 4 2 8 7 6" xfId="21692"/>
    <cellStyle name="Normal 4 2 8 7 6 2" xfId="21693"/>
    <cellStyle name="Normal 4 2 8 7 6 2 2" xfId="21694"/>
    <cellStyle name="Normal 4 2 8 7 6 3" xfId="21695"/>
    <cellStyle name="Normal 4 2 8 7 7" xfId="21696"/>
    <cellStyle name="Normal 4 2 8 7 7 2" xfId="21697"/>
    <cellStyle name="Normal 4 2 8 7 7 2 2" xfId="21698"/>
    <cellStyle name="Normal 4 2 8 7 7 3" xfId="21699"/>
    <cellStyle name="Normal 4 2 8 7 8" xfId="21700"/>
    <cellStyle name="Normal 4 2 8 7 8 2" xfId="21701"/>
    <cellStyle name="Normal 4 2 8 7 8 2 2" xfId="21702"/>
    <cellStyle name="Normal 4 2 8 7 8 3" xfId="21703"/>
    <cellStyle name="Normal 4 2 8 7 9" xfId="21704"/>
    <cellStyle name="Normal 4 2 8 7 9 2" xfId="21705"/>
    <cellStyle name="Normal 4 2 8 7 9 2 2" xfId="21706"/>
    <cellStyle name="Normal 4 2 8 7 9 3" xfId="21707"/>
    <cellStyle name="Normal 4 2 8 8" xfId="21708"/>
    <cellStyle name="Normal 4 2 8 8 10" xfId="21709"/>
    <cellStyle name="Normal 4 2 8 8 10 2" xfId="21710"/>
    <cellStyle name="Normal 4 2 8 8 10 2 2" xfId="21711"/>
    <cellStyle name="Normal 4 2 8 8 10 3" xfId="21712"/>
    <cellStyle name="Normal 4 2 8 8 11" xfId="21713"/>
    <cellStyle name="Normal 4 2 8 8 11 2" xfId="21714"/>
    <cellStyle name="Normal 4 2 8 8 11 2 2" xfId="21715"/>
    <cellStyle name="Normal 4 2 8 8 11 3" xfId="21716"/>
    <cellStyle name="Normal 4 2 8 8 12" xfId="21717"/>
    <cellStyle name="Normal 4 2 8 8 12 2" xfId="21718"/>
    <cellStyle name="Normal 4 2 8 8 13" xfId="21719"/>
    <cellStyle name="Normal 4 2 8 8 2" xfId="21720"/>
    <cellStyle name="Normal 4 2 8 8 2 2" xfId="21721"/>
    <cellStyle name="Normal 4 2 8 8 2 2 2" xfId="21722"/>
    <cellStyle name="Normal 4 2 8 8 2 3" xfId="21723"/>
    <cellStyle name="Normal 4 2 8 8 3" xfId="21724"/>
    <cellStyle name="Normal 4 2 8 8 3 2" xfId="21725"/>
    <cellStyle name="Normal 4 2 8 8 3 2 2" xfId="21726"/>
    <cellStyle name="Normal 4 2 8 8 3 3" xfId="21727"/>
    <cellStyle name="Normal 4 2 8 8 4" xfId="21728"/>
    <cellStyle name="Normal 4 2 8 8 4 2" xfId="21729"/>
    <cellStyle name="Normal 4 2 8 8 4 2 2" xfId="21730"/>
    <cellStyle name="Normal 4 2 8 8 4 3" xfId="21731"/>
    <cellStyle name="Normal 4 2 8 8 5" xfId="21732"/>
    <cellStyle name="Normal 4 2 8 8 5 2" xfId="21733"/>
    <cellStyle name="Normal 4 2 8 8 5 2 2" xfId="21734"/>
    <cellStyle name="Normal 4 2 8 8 5 3" xfId="21735"/>
    <cellStyle name="Normal 4 2 8 8 6" xfId="21736"/>
    <cellStyle name="Normal 4 2 8 8 6 2" xfId="21737"/>
    <cellStyle name="Normal 4 2 8 8 6 2 2" xfId="21738"/>
    <cellStyle name="Normal 4 2 8 8 6 3" xfId="21739"/>
    <cellStyle name="Normal 4 2 8 8 7" xfId="21740"/>
    <cellStyle name="Normal 4 2 8 8 7 2" xfId="21741"/>
    <cellStyle name="Normal 4 2 8 8 7 2 2" xfId="21742"/>
    <cellStyle name="Normal 4 2 8 8 7 3" xfId="21743"/>
    <cellStyle name="Normal 4 2 8 8 8" xfId="21744"/>
    <cellStyle name="Normal 4 2 8 8 8 2" xfId="21745"/>
    <cellStyle name="Normal 4 2 8 8 8 2 2" xfId="21746"/>
    <cellStyle name="Normal 4 2 8 8 8 3" xfId="21747"/>
    <cellStyle name="Normal 4 2 8 8 9" xfId="21748"/>
    <cellStyle name="Normal 4 2 8 8 9 2" xfId="21749"/>
    <cellStyle name="Normal 4 2 8 8 9 2 2" xfId="21750"/>
    <cellStyle name="Normal 4 2 8 8 9 3" xfId="21751"/>
    <cellStyle name="Normal 4 2 8 9" xfId="21752"/>
    <cellStyle name="Normal 4 2 8 9 2" xfId="21753"/>
    <cellStyle name="Normal 4 2 8 9 2 2" xfId="21754"/>
    <cellStyle name="Normal 4 2 8 9 3" xfId="21755"/>
    <cellStyle name="Normal 4 2 9" xfId="21756"/>
    <cellStyle name="Normal 4 2 9 10" xfId="21757"/>
    <cellStyle name="Normal 4 2 9 10 2" xfId="21758"/>
    <cellStyle name="Normal 4 2 9 10 2 2" xfId="21759"/>
    <cellStyle name="Normal 4 2 9 10 3" xfId="21760"/>
    <cellStyle name="Normal 4 2 9 11" xfId="21761"/>
    <cellStyle name="Normal 4 2 9 11 2" xfId="21762"/>
    <cellStyle name="Normal 4 2 9 11 2 2" xfId="21763"/>
    <cellStyle name="Normal 4 2 9 11 3" xfId="21764"/>
    <cellStyle name="Normal 4 2 9 12" xfId="21765"/>
    <cellStyle name="Normal 4 2 9 12 2" xfId="21766"/>
    <cellStyle name="Normal 4 2 9 12 2 2" xfId="21767"/>
    <cellStyle name="Normal 4 2 9 12 3" xfId="21768"/>
    <cellStyle name="Normal 4 2 9 13" xfId="21769"/>
    <cellStyle name="Normal 4 2 9 13 2" xfId="21770"/>
    <cellStyle name="Normal 4 2 9 13 2 2" xfId="21771"/>
    <cellStyle name="Normal 4 2 9 13 3" xfId="21772"/>
    <cellStyle name="Normal 4 2 9 14" xfId="21773"/>
    <cellStyle name="Normal 4 2 9 14 2" xfId="21774"/>
    <cellStyle name="Normal 4 2 9 14 2 2" xfId="21775"/>
    <cellStyle name="Normal 4 2 9 14 3" xfId="21776"/>
    <cellStyle name="Normal 4 2 9 15" xfId="21777"/>
    <cellStyle name="Normal 4 2 9 15 2" xfId="21778"/>
    <cellStyle name="Normal 4 2 9 15 2 2" xfId="21779"/>
    <cellStyle name="Normal 4 2 9 15 3" xfId="21780"/>
    <cellStyle name="Normal 4 2 9 16" xfId="21781"/>
    <cellStyle name="Normal 4 2 9 16 2" xfId="21782"/>
    <cellStyle name="Normal 4 2 9 16 2 2" xfId="21783"/>
    <cellStyle name="Normal 4 2 9 16 3" xfId="21784"/>
    <cellStyle name="Normal 4 2 9 17" xfId="21785"/>
    <cellStyle name="Normal 4 2 9 17 2" xfId="21786"/>
    <cellStyle name="Normal 4 2 9 17 2 2" xfId="21787"/>
    <cellStyle name="Normal 4 2 9 17 3" xfId="21788"/>
    <cellStyle name="Normal 4 2 9 18" xfId="21789"/>
    <cellStyle name="Normal 4 2 9 18 2" xfId="21790"/>
    <cellStyle name="Normal 4 2 9 18 2 2" xfId="21791"/>
    <cellStyle name="Normal 4 2 9 18 3" xfId="21792"/>
    <cellStyle name="Normal 4 2 9 19" xfId="21793"/>
    <cellStyle name="Normal 4 2 9 2" xfId="21794"/>
    <cellStyle name="Normal 4 2 9 2 10" xfId="21795"/>
    <cellStyle name="Normal 4 2 9 2 10 2" xfId="21796"/>
    <cellStyle name="Normal 4 2 9 2 10 2 2" xfId="21797"/>
    <cellStyle name="Normal 4 2 9 2 10 3" xfId="21798"/>
    <cellStyle name="Normal 4 2 9 2 11" xfId="21799"/>
    <cellStyle name="Normal 4 2 9 2 11 2" xfId="21800"/>
    <cellStyle name="Normal 4 2 9 2 11 2 2" xfId="21801"/>
    <cellStyle name="Normal 4 2 9 2 11 3" xfId="21802"/>
    <cellStyle name="Normal 4 2 9 2 12" xfId="21803"/>
    <cellStyle name="Normal 4 2 9 2 13" xfId="21804"/>
    <cellStyle name="Normal 4 2 9 2 2" xfId="21805"/>
    <cellStyle name="Normal 4 2 9 2 2 2" xfId="21806"/>
    <cellStyle name="Normal 4 2 9 2 2 2 2" xfId="21807"/>
    <cellStyle name="Normal 4 2 9 2 2 3" xfId="21808"/>
    <cellStyle name="Normal 4 2 9 2 3" xfId="21809"/>
    <cellStyle name="Normal 4 2 9 2 3 2" xfId="21810"/>
    <cellStyle name="Normal 4 2 9 2 3 2 2" xfId="21811"/>
    <cellStyle name="Normal 4 2 9 2 3 3" xfId="21812"/>
    <cellStyle name="Normal 4 2 9 2 4" xfId="21813"/>
    <cellStyle name="Normal 4 2 9 2 4 2" xfId="21814"/>
    <cellStyle name="Normal 4 2 9 2 4 2 2" xfId="21815"/>
    <cellStyle name="Normal 4 2 9 2 4 3" xfId="21816"/>
    <cellStyle name="Normal 4 2 9 2 5" xfId="21817"/>
    <cellStyle name="Normal 4 2 9 2 5 2" xfId="21818"/>
    <cellStyle name="Normal 4 2 9 2 5 2 2" xfId="21819"/>
    <cellStyle name="Normal 4 2 9 2 5 3" xfId="21820"/>
    <cellStyle name="Normal 4 2 9 2 6" xfId="21821"/>
    <cellStyle name="Normal 4 2 9 2 6 2" xfId="21822"/>
    <cellStyle name="Normal 4 2 9 2 6 2 2" xfId="21823"/>
    <cellStyle name="Normal 4 2 9 2 6 3" xfId="21824"/>
    <cellStyle name="Normal 4 2 9 2 7" xfId="21825"/>
    <cellStyle name="Normal 4 2 9 2 7 2" xfId="21826"/>
    <cellStyle name="Normal 4 2 9 2 7 2 2" xfId="21827"/>
    <cellStyle name="Normal 4 2 9 2 7 3" xfId="21828"/>
    <cellStyle name="Normal 4 2 9 2 8" xfId="21829"/>
    <cellStyle name="Normal 4 2 9 2 8 2" xfId="21830"/>
    <cellStyle name="Normal 4 2 9 2 8 2 2" xfId="21831"/>
    <cellStyle name="Normal 4 2 9 2 8 3" xfId="21832"/>
    <cellStyle name="Normal 4 2 9 2 9" xfId="21833"/>
    <cellStyle name="Normal 4 2 9 2 9 2" xfId="21834"/>
    <cellStyle name="Normal 4 2 9 2 9 2 2" xfId="21835"/>
    <cellStyle name="Normal 4 2 9 2 9 3" xfId="21836"/>
    <cellStyle name="Normal 4 2 9 20" xfId="21837"/>
    <cellStyle name="Normal 4 2 9 3" xfId="21838"/>
    <cellStyle name="Normal 4 2 9 3 10" xfId="21839"/>
    <cellStyle name="Normal 4 2 9 3 10 2" xfId="21840"/>
    <cellStyle name="Normal 4 2 9 3 10 2 2" xfId="21841"/>
    <cellStyle name="Normal 4 2 9 3 10 3" xfId="21842"/>
    <cellStyle name="Normal 4 2 9 3 11" xfId="21843"/>
    <cellStyle name="Normal 4 2 9 3 11 2" xfId="21844"/>
    <cellStyle name="Normal 4 2 9 3 11 2 2" xfId="21845"/>
    <cellStyle name="Normal 4 2 9 3 11 3" xfId="21846"/>
    <cellStyle name="Normal 4 2 9 3 12" xfId="21847"/>
    <cellStyle name="Normal 4 2 9 3 12 2" xfId="21848"/>
    <cellStyle name="Normal 4 2 9 3 13" xfId="21849"/>
    <cellStyle name="Normal 4 2 9 3 2" xfId="21850"/>
    <cellStyle name="Normal 4 2 9 3 2 2" xfId="21851"/>
    <cellStyle name="Normal 4 2 9 3 2 2 2" xfId="21852"/>
    <cellStyle name="Normal 4 2 9 3 2 3" xfId="21853"/>
    <cellStyle name="Normal 4 2 9 3 3" xfId="21854"/>
    <cellStyle name="Normal 4 2 9 3 3 2" xfId="21855"/>
    <cellStyle name="Normal 4 2 9 3 3 2 2" xfId="21856"/>
    <cellStyle name="Normal 4 2 9 3 3 3" xfId="21857"/>
    <cellStyle name="Normal 4 2 9 3 4" xfId="21858"/>
    <cellStyle name="Normal 4 2 9 3 4 2" xfId="21859"/>
    <cellStyle name="Normal 4 2 9 3 4 2 2" xfId="21860"/>
    <cellStyle name="Normal 4 2 9 3 4 3" xfId="21861"/>
    <cellStyle name="Normal 4 2 9 3 5" xfId="21862"/>
    <cellStyle name="Normal 4 2 9 3 5 2" xfId="21863"/>
    <cellStyle name="Normal 4 2 9 3 5 2 2" xfId="21864"/>
    <cellStyle name="Normal 4 2 9 3 5 3" xfId="21865"/>
    <cellStyle name="Normal 4 2 9 3 6" xfId="21866"/>
    <cellStyle name="Normal 4 2 9 3 6 2" xfId="21867"/>
    <cellStyle name="Normal 4 2 9 3 6 2 2" xfId="21868"/>
    <cellStyle name="Normal 4 2 9 3 6 3" xfId="21869"/>
    <cellStyle name="Normal 4 2 9 3 7" xfId="21870"/>
    <cellStyle name="Normal 4 2 9 3 7 2" xfId="21871"/>
    <cellStyle name="Normal 4 2 9 3 7 2 2" xfId="21872"/>
    <cellStyle name="Normal 4 2 9 3 7 3" xfId="21873"/>
    <cellStyle name="Normal 4 2 9 3 8" xfId="21874"/>
    <cellStyle name="Normal 4 2 9 3 8 2" xfId="21875"/>
    <cellStyle name="Normal 4 2 9 3 8 2 2" xfId="21876"/>
    <cellStyle name="Normal 4 2 9 3 8 3" xfId="21877"/>
    <cellStyle name="Normal 4 2 9 3 9" xfId="21878"/>
    <cellStyle name="Normal 4 2 9 3 9 2" xfId="21879"/>
    <cellStyle name="Normal 4 2 9 3 9 2 2" xfId="21880"/>
    <cellStyle name="Normal 4 2 9 3 9 3" xfId="21881"/>
    <cellStyle name="Normal 4 2 9 4" xfId="21882"/>
    <cellStyle name="Normal 4 2 9 4 10" xfId="21883"/>
    <cellStyle name="Normal 4 2 9 4 10 2" xfId="21884"/>
    <cellStyle name="Normal 4 2 9 4 10 2 2" xfId="21885"/>
    <cellStyle name="Normal 4 2 9 4 10 3" xfId="21886"/>
    <cellStyle name="Normal 4 2 9 4 11" xfId="21887"/>
    <cellStyle name="Normal 4 2 9 4 11 2" xfId="21888"/>
    <cellStyle name="Normal 4 2 9 4 11 2 2" xfId="21889"/>
    <cellStyle name="Normal 4 2 9 4 11 3" xfId="21890"/>
    <cellStyle name="Normal 4 2 9 4 12" xfId="21891"/>
    <cellStyle name="Normal 4 2 9 4 12 2" xfId="21892"/>
    <cellStyle name="Normal 4 2 9 4 13" xfId="21893"/>
    <cellStyle name="Normal 4 2 9 4 2" xfId="21894"/>
    <cellStyle name="Normal 4 2 9 4 2 2" xfId="21895"/>
    <cellStyle name="Normal 4 2 9 4 2 2 2" xfId="21896"/>
    <cellStyle name="Normal 4 2 9 4 2 3" xfId="21897"/>
    <cellStyle name="Normal 4 2 9 4 3" xfId="21898"/>
    <cellStyle name="Normal 4 2 9 4 3 2" xfId="21899"/>
    <cellStyle name="Normal 4 2 9 4 3 2 2" xfId="21900"/>
    <cellStyle name="Normal 4 2 9 4 3 3" xfId="21901"/>
    <cellStyle name="Normal 4 2 9 4 4" xfId="21902"/>
    <cellStyle name="Normal 4 2 9 4 4 2" xfId="21903"/>
    <cellStyle name="Normal 4 2 9 4 4 2 2" xfId="21904"/>
    <cellStyle name="Normal 4 2 9 4 4 3" xfId="21905"/>
    <cellStyle name="Normal 4 2 9 4 5" xfId="21906"/>
    <cellStyle name="Normal 4 2 9 4 5 2" xfId="21907"/>
    <cellStyle name="Normal 4 2 9 4 5 2 2" xfId="21908"/>
    <cellStyle name="Normal 4 2 9 4 5 3" xfId="21909"/>
    <cellStyle name="Normal 4 2 9 4 6" xfId="21910"/>
    <cellStyle name="Normal 4 2 9 4 6 2" xfId="21911"/>
    <cellStyle name="Normal 4 2 9 4 6 2 2" xfId="21912"/>
    <cellStyle name="Normal 4 2 9 4 6 3" xfId="21913"/>
    <cellStyle name="Normal 4 2 9 4 7" xfId="21914"/>
    <cellStyle name="Normal 4 2 9 4 7 2" xfId="21915"/>
    <cellStyle name="Normal 4 2 9 4 7 2 2" xfId="21916"/>
    <cellStyle name="Normal 4 2 9 4 7 3" xfId="21917"/>
    <cellStyle name="Normal 4 2 9 4 8" xfId="21918"/>
    <cellStyle name="Normal 4 2 9 4 8 2" xfId="21919"/>
    <cellStyle name="Normal 4 2 9 4 8 2 2" xfId="21920"/>
    <cellStyle name="Normal 4 2 9 4 8 3" xfId="21921"/>
    <cellStyle name="Normal 4 2 9 4 9" xfId="21922"/>
    <cellStyle name="Normal 4 2 9 4 9 2" xfId="21923"/>
    <cellStyle name="Normal 4 2 9 4 9 2 2" xfId="21924"/>
    <cellStyle name="Normal 4 2 9 4 9 3" xfId="21925"/>
    <cellStyle name="Normal 4 2 9 5" xfId="21926"/>
    <cellStyle name="Normal 4 2 9 5 10" xfId="21927"/>
    <cellStyle name="Normal 4 2 9 5 10 2" xfId="21928"/>
    <cellStyle name="Normal 4 2 9 5 10 2 2" xfId="21929"/>
    <cellStyle name="Normal 4 2 9 5 10 3" xfId="21930"/>
    <cellStyle name="Normal 4 2 9 5 11" xfId="21931"/>
    <cellStyle name="Normal 4 2 9 5 11 2" xfId="21932"/>
    <cellStyle name="Normal 4 2 9 5 11 2 2" xfId="21933"/>
    <cellStyle name="Normal 4 2 9 5 11 3" xfId="21934"/>
    <cellStyle name="Normal 4 2 9 5 12" xfId="21935"/>
    <cellStyle name="Normal 4 2 9 5 12 2" xfId="21936"/>
    <cellStyle name="Normal 4 2 9 5 13" xfId="21937"/>
    <cellStyle name="Normal 4 2 9 5 2" xfId="21938"/>
    <cellStyle name="Normal 4 2 9 5 2 2" xfId="21939"/>
    <cellStyle name="Normal 4 2 9 5 2 2 2" xfId="21940"/>
    <cellStyle name="Normal 4 2 9 5 2 3" xfId="21941"/>
    <cellStyle name="Normal 4 2 9 5 3" xfId="21942"/>
    <cellStyle name="Normal 4 2 9 5 3 2" xfId="21943"/>
    <cellStyle name="Normal 4 2 9 5 3 2 2" xfId="21944"/>
    <cellStyle name="Normal 4 2 9 5 3 3" xfId="21945"/>
    <cellStyle name="Normal 4 2 9 5 4" xfId="21946"/>
    <cellStyle name="Normal 4 2 9 5 4 2" xfId="21947"/>
    <cellStyle name="Normal 4 2 9 5 4 2 2" xfId="21948"/>
    <cellStyle name="Normal 4 2 9 5 4 3" xfId="21949"/>
    <cellStyle name="Normal 4 2 9 5 5" xfId="21950"/>
    <cellStyle name="Normal 4 2 9 5 5 2" xfId="21951"/>
    <cellStyle name="Normal 4 2 9 5 5 2 2" xfId="21952"/>
    <cellStyle name="Normal 4 2 9 5 5 3" xfId="21953"/>
    <cellStyle name="Normal 4 2 9 5 6" xfId="21954"/>
    <cellStyle name="Normal 4 2 9 5 6 2" xfId="21955"/>
    <cellStyle name="Normal 4 2 9 5 6 2 2" xfId="21956"/>
    <cellStyle name="Normal 4 2 9 5 6 3" xfId="21957"/>
    <cellStyle name="Normal 4 2 9 5 7" xfId="21958"/>
    <cellStyle name="Normal 4 2 9 5 7 2" xfId="21959"/>
    <cellStyle name="Normal 4 2 9 5 7 2 2" xfId="21960"/>
    <cellStyle name="Normal 4 2 9 5 7 3" xfId="21961"/>
    <cellStyle name="Normal 4 2 9 5 8" xfId="21962"/>
    <cellStyle name="Normal 4 2 9 5 8 2" xfId="21963"/>
    <cellStyle name="Normal 4 2 9 5 8 2 2" xfId="21964"/>
    <cellStyle name="Normal 4 2 9 5 8 3" xfId="21965"/>
    <cellStyle name="Normal 4 2 9 5 9" xfId="21966"/>
    <cellStyle name="Normal 4 2 9 5 9 2" xfId="21967"/>
    <cellStyle name="Normal 4 2 9 5 9 2 2" xfId="21968"/>
    <cellStyle name="Normal 4 2 9 5 9 3" xfId="21969"/>
    <cellStyle name="Normal 4 2 9 6" xfId="21970"/>
    <cellStyle name="Normal 4 2 9 6 10" xfId="21971"/>
    <cellStyle name="Normal 4 2 9 6 10 2" xfId="21972"/>
    <cellStyle name="Normal 4 2 9 6 10 2 2" xfId="21973"/>
    <cellStyle name="Normal 4 2 9 6 10 3" xfId="21974"/>
    <cellStyle name="Normal 4 2 9 6 11" xfId="21975"/>
    <cellStyle name="Normal 4 2 9 6 11 2" xfId="21976"/>
    <cellStyle name="Normal 4 2 9 6 11 2 2" xfId="21977"/>
    <cellStyle name="Normal 4 2 9 6 11 3" xfId="21978"/>
    <cellStyle name="Normal 4 2 9 6 12" xfId="21979"/>
    <cellStyle name="Normal 4 2 9 6 12 2" xfId="21980"/>
    <cellStyle name="Normal 4 2 9 6 13" xfId="21981"/>
    <cellStyle name="Normal 4 2 9 6 2" xfId="21982"/>
    <cellStyle name="Normal 4 2 9 6 2 2" xfId="21983"/>
    <cellStyle name="Normal 4 2 9 6 2 2 2" xfId="21984"/>
    <cellStyle name="Normal 4 2 9 6 2 3" xfId="21985"/>
    <cellStyle name="Normal 4 2 9 6 3" xfId="21986"/>
    <cellStyle name="Normal 4 2 9 6 3 2" xfId="21987"/>
    <cellStyle name="Normal 4 2 9 6 3 2 2" xfId="21988"/>
    <cellStyle name="Normal 4 2 9 6 3 3" xfId="21989"/>
    <cellStyle name="Normal 4 2 9 6 4" xfId="21990"/>
    <cellStyle name="Normal 4 2 9 6 4 2" xfId="21991"/>
    <cellStyle name="Normal 4 2 9 6 4 2 2" xfId="21992"/>
    <cellStyle name="Normal 4 2 9 6 4 3" xfId="21993"/>
    <cellStyle name="Normal 4 2 9 6 5" xfId="21994"/>
    <cellStyle name="Normal 4 2 9 6 5 2" xfId="21995"/>
    <cellStyle name="Normal 4 2 9 6 5 2 2" xfId="21996"/>
    <cellStyle name="Normal 4 2 9 6 5 3" xfId="21997"/>
    <cellStyle name="Normal 4 2 9 6 6" xfId="21998"/>
    <cellStyle name="Normal 4 2 9 6 6 2" xfId="21999"/>
    <cellStyle name="Normal 4 2 9 6 6 2 2" xfId="22000"/>
    <cellStyle name="Normal 4 2 9 6 6 3" xfId="22001"/>
    <cellStyle name="Normal 4 2 9 6 7" xfId="22002"/>
    <cellStyle name="Normal 4 2 9 6 7 2" xfId="22003"/>
    <cellStyle name="Normal 4 2 9 6 7 2 2" xfId="22004"/>
    <cellStyle name="Normal 4 2 9 6 7 3" xfId="22005"/>
    <cellStyle name="Normal 4 2 9 6 8" xfId="22006"/>
    <cellStyle name="Normal 4 2 9 6 8 2" xfId="22007"/>
    <cellStyle name="Normal 4 2 9 6 8 2 2" xfId="22008"/>
    <cellStyle name="Normal 4 2 9 6 8 3" xfId="22009"/>
    <cellStyle name="Normal 4 2 9 6 9" xfId="22010"/>
    <cellStyle name="Normal 4 2 9 6 9 2" xfId="22011"/>
    <cellStyle name="Normal 4 2 9 6 9 2 2" xfId="22012"/>
    <cellStyle name="Normal 4 2 9 6 9 3" xfId="22013"/>
    <cellStyle name="Normal 4 2 9 7" xfId="22014"/>
    <cellStyle name="Normal 4 2 9 7 10" xfId="22015"/>
    <cellStyle name="Normal 4 2 9 7 10 2" xfId="22016"/>
    <cellStyle name="Normal 4 2 9 7 10 2 2" xfId="22017"/>
    <cellStyle name="Normal 4 2 9 7 10 3" xfId="22018"/>
    <cellStyle name="Normal 4 2 9 7 11" xfId="22019"/>
    <cellStyle name="Normal 4 2 9 7 11 2" xfId="22020"/>
    <cellStyle name="Normal 4 2 9 7 11 2 2" xfId="22021"/>
    <cellStyle name="Normal 4 2 9 7 11 3" xfId="22022"/>
    <cellStyle name="Normal 4 2 9 7 12" xfId="22023"/>
    <cellStyle name="Normal 4 2 9 7 12 2" xfId="22024"/>
    <cellStyle name="Normal 4 2 9 7 13" xfId="22025"/>
    <cellStyle name="Normal 4 2 9 7 2" xfId="22026"/>
    <cellStyle name="Normal 4 2 9 7 2 2" xfId="22027"/>
    <cellStyle name="Normal 4 2 9 7 2 2 2" xfId="22028"/>
    <cellStyle name="Normal 4 2 9 7 2 3" xfId="22029"/>
    <cellStyle name="Normal 4 2 9 7 3" xfId="22030"/>
    <cellStyle name="Normal 4 2 9 7 3 2" xfId="22031"/>
    <cellStyle name="Normal 4 2 9 7 3 2 2" xfId="22032"/>
    <cellStyle name="Normal 4 2 9 7 3 3" xfId="22033"/>
    <cellStyle name="Normal 4 2 9 7 4" xfId="22034"/>
    <cellStyle name="Normal 4 2 9 7 4 2" xfId="22035"/>
    <cellStyle name="Normal 4 2 9 7 4 2 2" xfId="22036"/>
    <cellStyle name="Normal 4 2 9 7 4 3" xfId="22037"/>
    <cellStyle name="Normal 4 2 9 7 5" xfId="22038"/>
    <cellStyle name="Normal 4 2 9 7 5 2" xfId="22039"/>
    <cellStyle name="Normal 4 2 9 7 5 2 2" xfId="22040"/>
    <cellStyle name="Normal 4 2 9 7 5 3" xfId="22041"/>
    <cellStyle name="Normal 4 2 9 7 6" xfId="22042"/>
    <cellStyle name="Normal 4 2 9 7 6 2" xfId="22043"/>
    <cellStyle name="Normal 4 2 9 7 6 2 2" xfId="22044"/>
    <cellStyle name="Normal 4 2 9 7 6 3" xfId="22045"/>
    <cellStyle name="Normal 4 2 9 7 7" xfId="22046"/>
    <cellStyle name="Normal 4 2 9 7 7 2" xfId="22047"/>
    <cellStyle name="Normal 4 2 9 7 7 2 2" xfId="22048"/>
    <cellStyle name="Normal 4 2 9 7 7 3" xfId="22049"/>
    <cellStyle name="Normal 4 2 9 7 8" xfId="22050"/>
    <cellStyle name="Normal 4 2 9 7 8 2" xfId="22051"/>
    <cellStyle name="Normal 4 2 9 7 8 2 2" xfId="22052"/>
    <cellStyle name="Normal 4 2 9 7 8 3" xfId="22053"/>
    <cellStyle name="Normal 4 2 9 7 9" xfId="22054"/>
    <cellStyle name="Normal 4 2 9 7 9 2" xfId="22055"/>
    <cellStyle name="Normal 4 2 9 7 9 2 2" xfId="22056"/>
    <cellStyle name="Normal 4 2 9 7 9 3" xfId="22057"/>
    <cellStyle name="Normal 4 2 9 8" xfId="22058"/>
    <cellStyle name="Normal 4 2 9 8 10" xfId="22059"/>
    <cellStyle name="Normal 4 2 9 8 10 2" xfId="22060"/>
    <cellStyle name="Normal 4 2 9 8 10 2 2" xfId="22061"/>
    <cellStyle name="Normal 4 2 9 8 10 3" xfId="22062"/>
    <cellStyle name="Normal 4 2 9 8 11" xfId="22063"/>
    <cellStyle name="Normal 4 2 9 8 11 2" xfId="22064"/>
    <cellStyle name="Normal 4 2 9 8 11 2 2" xfId="22065"/>
    <cellStyle name="Normal 4 2 9 8 11 3" xfId="22066"/>
    <cellStyle name="Normal 4 2 9 8 12" xfId="22067"/>
    <cellStyle name="Normal 4 2 9 8 12 2" xfId="22068"/>
    <cellStyle name="Normal 4 2 9 8 13" xfId="22069"/>
    <cellStyle name="Normal 4 2 9 8 2" xfId="22070"/>
    <cellStyle name="Normal 4 2 9 8 2 2" xfId="22071"/>
    <cellStyle name="Normal 4 2 9 8 2 2 2" xfId="22072"/>
    <cellStyle name="Normal 4 2 9 8 2 3" xfId="22073"/>
    <cellStyle name="Normal 4 2 9 8 3" xfId="22074"/>
    <cellStyle name="Normal 4 2 9 8 3 2" xfId="22075"/>
    <cellStyle name="Normal 4 2 9 8 3 2 2" xfId="22076"/>
    <cellStyle name="Normal 4 2 9 8 3 3" xfId="22077"/>
    <cellStyle name="Normal 4 2 9 8 4" xfId="22078"/>
    <cellStyle name="Normal 4 2 9 8 4 2" xfId="22079"/>
    <cellStyle name="Normal 4 2 9 8 4 2 2" xfId="22080"/>
    <cellStyle name="Normal 4 2 9 8 4 3" xfId="22081"/>
    <cellStyle name="Normal 4 2 9 8 5" xfId="22082"/>
    <cellStyle name="Normal 4 2 9 8 5 2" xfId="22083"/>
    <cellStyle name="Normal 4 2 9 8 5 2 2" xfId="22084"/>
    <cellStyle name="Normal 4 2 9 8 5 3" xfId="22085"/>
    <cellStyle name="Normal 4 2 9 8 6" xfId="22086"/>
    <cellStyle name="Normal 4 2 9 8 6 2" xfId="22087"/>
    <cellStyle name="Normal 4 2 9 8 6 2 2" xfId="22088"/>
    <cellStyle name="Normal 4 2 9 8 6 3" xfId="22089"/>
    <cellStyle name="Normal 4 2 9 8 7" xfId="22090"/>
    <cellStyle name="Normal 4 2 9 8 7 2" xfId="22091"/>
    <cellStyle name="Normal 4 2 9 8 7 2 2" xfId="22092"/>
    <cellStyle name="Normal 4 2 9 8 7 3" xfId="22093"/>
    <cellStyle name="Normal 4 2 9 8 8" xfId="22094"/>
    <cellStyle name="Normal 4 2 9 8 8 2" xfId="22095"/>
    <cellStyle name="Normal 4 2 9 8 8 2 2" xfId="22096"/>
    <cellStyle name="Normal 4 2 9 8 8 3" xfId="22097"/>
    <cellStyle name="Normal 4 2 9 8 9" xfId="22098"/>
    <cellStyle name="Normal 4 2 9 8 9 2" xfId="22099"/>
    <cellStyle name="Normal 4 2 9 8 9 2 2" xfId="22100"/>
    <cellStyle name="Normal 4 2 9 8 9 3" xfId="22101"/>
    <cellStyle name="Normal 4 2 9 9" xfId="22102"/>
    <cellStyle name="Normal 4 2 9 9 2" xfId="22103"/>
    <cellStyle name="Normal 4 2 9 9 2 2" xfId="22104"/>
    <cellStyle name="Normal 4 2 9 9 3" xfId="22105"/>
    <cellStyle name="Normal 4 20" xfId="22106"/>
    <cellStyle name="Normal 4 20 2" xfId="22107"/>
    <cellStyle name="Normal 4 20 2 2" xfId="22108"/>
    <cellStyle name="Normal 4 20 3" xfId="22109"/>
    <cellStyle name="Normal 4 21" xfId="22110"/>
    <cellStyle name="Normal 4 21 10" xfId="22111"/>
    <cellStyle name="Normal 4 21 10 2" xfId="22112"/>
    <cellStyle name="Normal 4 21 10 2 2" xfId="22113"/>
    <cellStyle name="Normal 4 21 10 3" xfId="22114"/>
    <cellStyle name="Normal 4 21 11" xfId="22115"/>
    <cellStyle name="Normal 4 21 11 2" xfId="22116"/>
    <cellStyle name="Normal 4 21 11 2 2" xfId="22117"/>
    <cellStyle name="Normal 4 21 11 3" xfId="22118"/>
    <cellStyle name="Normal 4 21 12" xfId="22119"/>
    <cellStyle name="Normal 4 21 12 2" xfId="22120"/>
    <cellStyle name="Normal 4 21 12 2 2" xfId="22121"/>
    <cellStyle name="Normal 4 21 12 3" xfId="22122"/>
    <cellStyle name="Normal 4 21 13" xfId="22123"/>
    <cellStyle name="Normal 4 21 13 2" xfId="22124"/>
    <cellStyle name="Normal 4 21 13 2 2" xfId="22125"/>
    <cellStyle name="Normal 4 21 13 3" xfId="22126"/>
    <cellStyle name="Normal 4 21 14" xfId="22127"/>
    <cellStyle name="Normal 4 21 14 2" xfId="22128"/>
    <cellStyle name="Normal 4 21 14 2 2" xfId="22129"/>
    <cellStyle name="Normal 4 21 14 3" xfId="22130"/>
    <cellStyle name="Normal 4 21 15" xfId="22131"/>
    <cellStyle name="Normal 4 21 15 2" xfId="22132"/>
    <cellStyle name="Normal 4 21 15 2 2" xfId="22133"/>
    <cellStyle name="Normal 4 21 15 3" xfId="22134"/>
    <cellStyle name="Normal 4 21 16" xfId="22135"/>
    <cellStyle name="Normal 4 21 16 2" xfId="22136"/>
    <cellStyle name="Normal 4 21 16 2 2" xfId="22137"/>
    <cellStyle name="Normal 4 21 16 3" xfId="22138"/>
    <cellStyle name="Normal 4 21 17" xfId="22139"/>
    <cellStyle name="Normal 4 21 17 2" xfId="22140"/>
    <cellStyle name="Normal 4 21 17 2 2" xfId="22141"/>
    <cellStyle name="Normal 4 21 17 3" xfId="22142"/>
    <cellStyle name="Normal 4 21 18" xfId="22143"/>
    <cellStyle name="Normal 4 21 18 2" xfId="22144"/>
    <cellStyle name="Normal 4 21 18 2 2" xfId="22145"/>
    <cellStyle name="Normal 4 21 18 3" xfId="22146"/>
    <cellStyle name="Normal 4 21 2" xfId="22147"/>
    <cellStyle name="Normal 4 21 3" xfId="22148"/>
    <cellStyle name="Normal 4 21 4" xfId="22149"/>
    <cellStyle name="Normal 4 21 5" xfId="22150"/>
    <cellStyle name="Normal 4 21 6" xfId="22151"/>
    <cellStyle name="Normal 4 21 7" xfId="22152"/>
    <cellStyle name="Normal 4 21 8" xfId="22153"/>
    <cellStyle name="Normal 4 21 9" xfId="22154"/>
    <cellStyle name="Normal 4 21 9 2" xfId="22155"/>
    <cellStyle name="Normal 4 21 9 2 2" xfId="22156"/>
    <cellStyle name="Normal 4 21 9 3" xfId="22157"/>
    <cellStyle name="Normal 4 22" xfId="22158"/>
    <cellStyle name="Normal 4 22 2" xfId="22159"/>
    <cellStyle name="Normal 4 23" xfId="22160"/>
    <cellStyle name="Normal 4 24" xfId="22161"/>
    <cellStyle name="Normal 4 25" xfId="22162"/>
    <cellStyle name="Normal 4 26" xfId="22163"/>
    <cellStyle name="Normal 4 27" xfId="22164"/>
    <cellStyle name="Normal 4 27 10" xfId="22165"/>
    <cellStyle name="Normal 4 27 10 2" xfId="22166"/>
    <cellStyle name="Normal 4 27 10 2 2" xfId="22167"/>
    <cellStyle name="Normal 4 27 10 3" xfId="22168"/>
    <cellStyle name="Normal 4 27 11" xfId="22169"/>
    <cellStyle name="Normal 4 27 11 2" xfId="22170"/>
    <cellStyle name="Normal 4 27 11 2 2" xfId="22171"/>
    <cellStyle name="Normal 4 27 11 3" xfId="22172"/>
    <cellStyle name="Normal 4 27 12" xfId="22173"/>
    <cellStyle name="Normal 4 27 12 2" xfId="22174"/>
    <cellStyle name="Normal 4 27 13" xfId="22175"/>
    <cellStyle name="Normal 4 27 2" xfId="22176"/>
    <cellStyle name="Normal 4 27 2 2" xfId="22177"/>
    <cellStyle name="Normal 4 27 2 2 2" xfId="22178"/>
    <cellStyle name="Normal 4 27 2 3" xfId="22179"/>
    <cellStyle name="Normal 4 27 3" xfId="22180"/>
    <cellStyle name="Normal 4 27 3 2" xfId="22181"/>
    <cellStyle name="Normal 4 27 3 2 2" xfId="22182"/>
    <cellStyle name="Normal 4 27 3 3" xfId="22183"/>
    <cellStyle name="Normal 4 27 4" xfId="22184"/>
    <cellStyle name="Normal 4 27 4 2" xfId="22185"/>
    <cellStyle name="Normal 4 27 4 2 2" xfId="22186"/>
    <cellStyle name="Normal 4 27 4 3" xfId="22187"/>
    <cellStyle name="Normal 4 27 5" xfId="22188"/>
    <cellStyle name="Normal 4 27 5 2" xfId="22189"/>
    <cellStyle name="Normal 4 27 5 2 2" xfId="22190"/>
    <cellStyle name="Normal 4 27 5 3" xfId="22191"/>
    <cellStyle name="Normal 4 27 6" xfId="22192"/>
    <cellStyle name="Normal 4 27 6 2" xfId="22193"/>
    <cellStyle name="Normal 4 27 6 2 2" xfId="22194"/>
    <cellStyle name="Normal 4 27 6 3" xfId="22195"/>
    <cellStyle name="Normal 4 27 7" xfId="22196"/>
    <cellStyle name="Normal 4 27 7 2" xfId="22197"/>
    <cellStyle name="Normal 4 27 7 2 2" xfId="22198"/>
    <cellStyle name="Normal 4 27 7 3" xfId="22199"/>
    <cellStyle name="Normal 4 27 8" xfId="22200"/>
    <cellStyle name="Normal 4 27 8 2" xfId="22201"/>
    <cellStyle name="Normal 4 27 8 2 2" xfId="22202"/>
    <cellStyle name="Normal 4 27 8 3" xfId="22203"/>
    <cellStyle name="Normal 4 27 9" xfId="22204"/>
    <cellStyle name="Normal 4 27 9 2" xfId="22205"/>
    <cellStyle name="Normal 4 27 9 2 2" xfId="22206"/>
    <cellStyle name="Normal 4 27 9 3" xfId="22207"/>
    <cellStyle name="Normal 4 28" xfId="22208"/>
    <cellStyle name="Normal 4 28 10" xfId="22209"/>
    <cellStyle name="Normal 4 28 10 2" xfId="22210"/>
    <cellStyle name="Normal 4 28 10 2 2" xfId="22211"/>
    <cellStyle name="Normal 4 28 10 3" xfId="22212"/>
    <cellStyle name="Normal 4 28 11" xfId="22213"/>
    <cellStyle name="Normal 4 28 11 2" xfId="22214"/>
    <cellStyle name="Normal 4 28 11 2 2" xfId="22215"/>
    <cellStyle name="Normal 4 28 11 3" xfId="22216"/>
    <cellStyle name="Normal 4 28 12" xfId="22217"/>
    <cellStyle name="Normal 4 28 12 2" xfId="22218"/>
    <cellStyle name="Normal 4 28 13" xfId="22219"/>
    <cellStyle name="Normal 4 28 2" xfId="22220"/>
    <cellStyle name="Normal 4 28 2 2" xfId="22221"/>
    <cellStyle name="Normal 4 28 2 2 2" xfId="22222"/>
    <cellStyle name="Normal 4 28 2 3" xfId="22223"/>
    <cellStyle name="Normal 4 28 3" xfId="22224"/>
    <cellStyle name="Normal 4 28 3 2" xfId="22225"/>
    <cellStyle name="Normal 4 28 3 2 2" xfId="22226"/>
    <cellStyle name="Normal 4 28 3 3" xfId="22227"/>
    <cellStyle name="Normal 4 28 4" xfId="22228"/>
    <cellStyle name="Normal 4 28 4 2" xfId="22229"/>
    <cellStyle name="Normal 4 28 4 2 2" xfId="22230"/>
    <cellStyle name="Normal 4 28 4 3" xfId="22231"/>
    <cellStyle name="Normal 4 28 5" xfId="22232"/>
    <cellStyle name="Normal 4 28 5 2" xfId="22233"/>
    <cellStyle name="Normal 4 28 5 2 2" xfId="22234"/>
    <cellStyle name="Normal 4 28 5 3" xfId="22235"/>
    <cellStyle name="Normal 4 28 6" xfId="22236"/>
    <cellStyle name="Normal 4 28 6 2" xfId="22237"/>
    <cellStyle name="Normal 4 28 6 2 2" xfId="22238"/>
    <cellStyle name="Normal 4 28 6 3" xfId="22239"/>
    <cellStyle name="Normal 4 28 7" xfId="22240"/>
    <cellStyle name="Normal 4 28 7 2" xfId="22241"/>
    <cellStyle name="Normal 4 28 7 2 2" xfId="22242"/>
    <cellStyle name="Normal 4 28 7 3" xfId="22243"/>
    <cellStyle name="Normal 4 28 8" xfId="22244"/>
    <cellStyle name="Normal 4 28 8 2" xfId="22245"/>
    <cellStyle name="Normal 4 28 8 2 2" xfId="22246"/>
    <cellStyle name="Normal 4 28 8 3" xfId="22247"/>
    <cellStyle name="Normal 4 28 9" xfId="22248"/>
    <cellStyle name="Normal 4 28 9 2" xfId="22249"/>
    <cellStyle name="Normal 4 28 9 2 2" xfId="22250"/>
    <cellStyle name="Normal 4 28 9 3" xfId="22251"/>
    <cellStyle name="Normal 4 29" xfId="22252"/>
    <cellStyle name="Normal 4 29 10" xfId="22253"/>
    <cellStyle name="Normal 4 29 10 2" xfId="22254"/>
    <cellStyle name="Normal 4 29 10 2 2" xfId="22255"/>
    <cellStyle name="Normal 4 29 10 3" xfId="22256"/>
    <cellStyle name="Normal 4 29 11" xfId="22257"/>
    <cellStyle name="Normal 4 29 11 2" xfId="22258"/>
    <cellStyle name="Normal 4 29 11 2 2" xfId="22259"/>
    <cellStyle name="Normal 4 29 11 3" xfId="22260"/>
    <cellStyle name="Normal 4 29 12" xfId="22261"/>
    <cellStyle name="Normal 4 29 12 2" xfId="22262"/>
    <cellStyle name="Normal 4 29 13" xfId="22263"/>
    <cellStyle name="Normal 4 29 2" xfId="22264"/>
    <cellStyle name="Normal 4 29 2 2" xfId="22265"/>
    <cellStyle name="Normal 4 29 2 2 2" xfId="22266"/>
    <cellStyle name="Normal 4 29 2 3" xfId="22267"/>
    <cellStyle name="Normal 4 29 3" xfId="22268"/>
    <cellStyle name="Normal 4 29 3 2" xfId="22269"/>
    <cellStyle name="Normal 4 29 3 2 2" xfId="22270"/>
    <cellStyle name="Normal 4 29 3 3" xfId="22271"/>
    <cellStyle name="Normal 4 29 4" xfId="22272"/>
    <cellStyle name="Normal 4 29 4 2" xfId="22273"/>
    <cellStyle name="Normal 4 29 4 2 2" xfId="22274"/>
    <cellStyle name="Normal 4 29 4 3" xfId="22275"/>
    <cellStyle name="Normal 4 29 5" xfId="22276"/>
    <cellStyle name="Normal 4 29 5 2" xfId="22277"/>
    <cellStyle name="Normal 4 29 5 2 2" xfId="22278"/>
    <cellStyle name="Normal 4 29 5 3" xfId="22279"/>
    <cellStyle name="Normal 4 29 6" xfId="22280"/>
    <cellStyle name="Normal 4 29 6 2" xfId="22281"/>
    <cellStyle name="Normal 4 29 6 2 2" xfId="22282"/>
    <cellStyle name="Normal 4 29 6 3" xfId="22283"/>
    <cellStyle name="Normal 4 29 7" xfId="22284"/>
    <cellStyle name="Normal 4 29 7 2" xfId="22285"/>
    <cellStyle name="Normal 4 29 7 2 2" xfId="22286"/>
    <cellStyle name="Normal 4 29 7 3" xfId="22287"/>
    <cellStyle name="Normal 4 29 8" xfId="22288"/>
    <cellStyle name="Normal 4 29 8 2" xfId="22289"/>
    <cellStyle name="Normal 4 29 8 2 2" xfId="22290"/>
    <cellStyle name="Normal 4 29 8 3" xfId="22291"/>
    <cellStyle name="Normal 4 29 9" xfId="22292"/>
    <cellStyle name="Normal 4 29 9 2" xfId="22293"/>
    <cellStyle name="Normal 4 29 9 2 2" xfId="22294"/>
    <cellStyle name="Normal 4 29 9 3" xfId="22295"/>
    <cellStyle name="Normal 4 3" xfId="22296"/>
    <cellStyle name="Normal 4 3 2" xfId="22297"/>
    <cellStyle name="Normal 4 3 2 2" xfId="22298"/>
    <cellStyle name="Normal 4 3 3" xfId="22299"/>
    <cellStyle name="Normal 4 30" xfId="22300"/>
    <cellStyle name="Normal 4 30 10" xfId="22301"/>
    <cellStyle name="Normal 4 30 10 2" xfId="22302"/>
    <cellStyle name="Normal 4 30 10 2 2" xfId="22303"/>
    <cellStyle name="Normal 4 30 10 3" xfId="22304"/>
    <cellStyle name="Normal 4 30 11" xfId="22305"/>
    <cellStyle name="Normal 4 30 11 2" xfId="22306"/>
    <cellStyle name="Normal 4 30 11 2 2" xfId="22307"/>
    <cellStyle name="Normal 4 30 11 3" xfId="22308"/>
    <cellStyle name="Normal 4 30 12" xfId="22309"/>
    <cellStyle name="Normal 4 30 12 2" xfId="22310"/>
    <cellStyle name="Normal 4 30 13" xfId="22311"/>
    <cellStyle name="Normal 4 30 2" xfId="22312"/>
    <cellStyle name="Normal 4 30 2 2" xfId="22313"/>
    <cellStyle name="Normal 4 30 2 2 2" xfId="22314"/>
    <cellStyle name="Normal 4 30 2 3" xfId="22315"/>
    <cellStyle name="Normal 4 30 3" xfId="22316"/>
    <cellStyle name="Normal 4 30 3 2" xfId="22317"/>
    <cellStyle name="Normal 4 30 3 2 2" xfId="22318"/>
    <cellStyle name="Normal 4 30 3 3" xfId="22319"/>
    <cellStyle name="Normal 4 30 4" xfId="22320"/>
    <cellStyle name="Normal 4 30 4 2" xfId="22321"/>
    <cellStyle name="Normal 4 30 4 2 2" xfId="22322"/>
    <cellStyle name="Normal 4 30 4 3" xfId="22323"/>
    <cellStyle name="Normal 4 30 5" xfId="22324"/>
    <cellStyle name="Normal 4 30 5 2" xfId="22325"/>
    <cellStyle name="Normal 4 30 5 2 2" xfId="22326"/>
    <cellStyle name="Normal 4 30 5 3" xfId="22327"/>
    <cellStyle name="Normal 4 30 6" xfId="22328"/>
    <cellStyle name="Normal 4 30 6 2" xfId="22329"/>
    <cellStyle name="Normal 4 30 6 2 2" xfId="22330"/>
    <cellStyle name="Normal 4 30 6 3" xfId="22331"/>
    <cellStyle name="Normal 4 30 7" xfId="22332"/>
    <cellStyle name="Normal 4 30 7 2" xfId="22333"/>
    <cellStyle name="Normal 4 30 7 2 2" xfId="22334"/>
    <cellStyle name="Normal 4 30 7 3" xfId="22335"/>
    <cellStyle name="Normal 4 30 8" xfId="22336"/>
    <cellStyle name="Normal 4 30 8 2" xfId="22337"/>
    <cellStyle name="Normal 4 30 8 2 2" xfId="22338"/>
    <cellStyle name="Normal 4 30 8 3" xfId="22339"/>
    <cellStyle name="Normal 4 30 9" xfId="22340"/>
    <cellStyle name="Normal 4 30 9 2" xfId="22341"/>
    <cellStyle name="Normal 4 30 9 2 2" xfId="22342"/>
    <cellStyle name="Normal 4 30 9 3" xfId="22343"/>
    <cellStyle name="Normal 4 31" xfId="22344"/>
    <cellStyle name="Normal 4 31 10" xfId="22345"/>
    <cellStyle name="Normal 4 31 10 2" xfId="22346"/>
    <cellStyle name="Normal 4 31 10 2 2" xfId="22347"/>
    <cellStyle name="Normal 4 31 10 3" xfId="22348"/>
    <cellStyle name="Normal 4 31 11" xfId="22349"/>
    <cellStyle name="Normal 4 31 11 2" xfId="22350"/>
    <cellStyle name="Normal 4 31 11 2 2" xfId="22351"/>
    <cellStyle name="Normal 4 31 11 3" xfId="22352"/>
    <cellStyle name="Normal 4 31 12" xfId="22353"/>
    <cellStyle name="Normal 4 31 12 2" xfId="22354"/>
    <cellStyle name="Normal 4 31 13" xfId="22355"/>
    <cellStyle name="Normal 4 31 2" xfId="22356"/>
    <cellStyle name="Normal 4 31 2 2" xfId="22357"/>
    <cellStyle name="Normal 4 31 2 2 2" xfId="22358"/>
    <cellStyle name="Normal 4 31 2 3" xfId="22359"/>
    <cellStyle name="Normal 4 31 3" xfId="22360"/>
    <cellStyle name="Normal 4 31 3 2" xfId="22361"/>
    <cellStyle name="Normal 4 31 3 2 2" xfId="22362"/>
    <cellStyle name="Normal 4 31 3 3" xfId="22363"/>
    <cellStyle name="Normal 4 31 4" xfId="22364"/>
    <cellStyle name="Normal 4 31 4 2" xfId="22365"/>
    <cellStyle name="Normal 4 31 4 2 2" xfId="22366"/>
    <cellStyle name="Normal 4 31 4 3" xfId="22367"/>
    <cellStyle name="Normal 4 31 5" xfId="22368"/>
    <cellStyle name="Normal 4 31 5 2" xfId="22369"/>
    <cellStyle name="Normal 4 31 5 2 2" xfId="22370"/>
    <cellStyle name="Normal 4 31 5 3" xfId="22371"/>
    <cellStyle name="Normal 4 31 6" xfId="22372"/>
    <cellStyle name="Normal 4 31 6 2" xfId="22373"/>
    <cellStyle name="Normal 4 31 6 2 2" xfId="22374"/>
    <cellStyle name="Normal 4 31 6 3" xfId="22375"/>
    <cellStyle name="Normal 4 31 7" xfId="22376"/>
    <cellStyle name="Normal 4 31 7 2" xfId="22377"/>
    <cellStyle name="Normal 4 31 7 2 2" xfId="22378"/>
    <cellStyle name="Normal 4 31 7 3" xfId="22379"/>
    <cellStyle name="Normal 4 31 8" xfId="22380"/>
    <cellStyle name="Normal 4 31 8 2" xfId="22381"/>
    <cellStyle name="Normal 4 31 8 2 2" xfId="22382"/>
    <cellStyle name="Normal 4 31 8 3" xfId="22383"/>
    <cellStyle name="Normal 4 31 9" xfId="22384"/>
    <cellStyle name="Normal 4 31 9 2" xfId="22385"/>
    <cellStyle name="Normal 4 31 9 2 2" xfId="22386"/>
    <cellStyle name="Normal 4 31 9 3" xfId="22387"/>
    <cellStyle name="Normal 4 32" xfId="22388"/>
    <cellStyle name="Normal 4 32 10" xfId="22389"/>
    <cellStyle name="Normal 4 32 10 2" xfId="22390"/>
    <cellStyle name="Normal 4 32 10 2 2" xfId="22391"/>
    <cellStyle name="Normal 4 32 10 3" xfId="22392"/>
    <cellStyle name="Normal 4 32 11" xfId="22393"/>
    <cellStyle name="Normal 4 32 11 2" xfId="22394"/>
    <cellStyle name="Normal 4 32 11 2 2" xfId="22395"/>
    <cellStyle name="Normal 4 32 11 3" xfId="22396"/>
    <cellStyle name="Normal 4 32 12" xfId="22397"/>
    <cellStyle name="Normal 4 32 12 2" xfId="22398"/>
    <cellStyle name="Normal 4 32 13" xfId="22399"/>
    <cellStyle name="Normal 4 32 2" xfId="22400"/>
    <cellStyle name="Normal 4 32 2 2" xfId="22401"/>
    <cellStyle name="Normal 4 32 2 2 2" xfId="22402"/>
    <cellStyle name="Normal 4 32 2 3" xfId="22403"/>
    <cellStyle name="Normal 4 32 3" xfId="22404"/>
    <cellStyle name="Normal 4 32 3 2" xfId="22405"/>
    <cellStyle name="Normal 4 32 3 2 2" xfId="22406"/>
    <cellStyle name="Normal 4 32 3 3" xfId="22407"/>
    <cellStyle name="Normal 4 32 4" xfId="22408"/>
    <cellStyle name="Normal 4 32 4 2" xfId="22409"/>
    <cellStyle name="Normal 4 32 4 2 2" xfId="22410"/>
    <cellStyle name="Normal 4 32 4 3" xfId="22411"/>
    <cellStyle name="Normal 4 32 5" xfId="22412"/>
    <cellStyle name="Normal 4 32 5 2" xfId="22413"/>
    <cellStyle name="Normal 4 32 5 2 2" xfId="22414"/>
    <cellStyle name="Normal 4 32 5 3" xfId="22415"/>
    <cellStyle name="Normal 4 32 6" xfId="22416"/>
    <cellStyle name="Normal 4 32 6 2" xfId="22417"/>
    <cellStyle name="Normal 4 32 6 2 2" xfId="22418"/>
    <cellStyle name="Normal 4 32 6 3" xfId="22419"/>
    <cellStyle name="Normal 4 32 7" xfId="22420"/>
    <cellStyle name="Normal 4 32 7 2" xfId="22421"/>
    <cellStyle name="Normal 4 32 7 2 2" xfId="22422"/>
    <cellStyle name="Normal 4 32 7 3" xfId="22423"/>
    <cellStyle name="Normal 4 32 8" xfId="22424"/>
    <cellStyle name="Normal 4 32 8 2" xfId="22425"/>
    <cellStyle name="Normal 4 32 8 2 2" xfId="22426"/>
    <cellStyle name="Normal 4 32 8 3" xfId="22427"/>
    <cellStyle name="Normal 4 32 9" xfId="22428"/>
    <cellStyle name="Normal 4 32 9 2" xfId="22429"/>
    <cellStyle name="Normal 4 32 9 2 2" xfId="22430"/>
    <cellStyle name="Normal 4 32 9 3" xfId="22431"/>
    <cellStyle name="Normal 4 33" xfId="22432"/>
    <cellStyle name="Normal 4 33 2" xfId="22433"/>
    <cellStyle name="Normal 4 33 2 2" xfId="22434"/>
    <cellStyle name="Normal 4 33 3" xfId="22435"/>
    <cellStyle name="Normal 4 34" xfId="22436"/>
    <cellStyle name="Normal 4 34 2" xfId="22437"/>
    <cellStyle name="Normal 4 34 2 2" xfId="22438"/>
    <cellStyle name="Normal 4 34 3" xfId="22439"/>
    <cellStyle name="Normal 4 35" xfId="22440"/>
    <cellStyle name="Normal 4 35 2" xfId="22441"/>
    <cellStyle name="Normal 4 35 2 2" xfId="22442"/>
    <cellStyle name="Normal 4 35 3" xfId="22443"/>
    <cellStyle name="Normal 4 36" xfId="22444"/>
    <cellStyle name="Normal 4 36 2" xfId="22445"/>
    <cellStyle name="Normal 4 36 2 2" xfId="22446"/>
    <cellStyle name="Normal 4 36 3" xfId="22447"/>
    <cellStyle name="Normal 4 37" xfId="22448"/>
    <cellStyle name="Normal 4 37 2" xfId="22449"/>
    <cellStyle name="Normal 4 37 2 2" xfId="22450"/>
    <cellStyle name="Normal 4 37 3" xfId="22451"/>
    <cellStyle name="Normal 4 38" xfId="22452"/>
    <cellStyle name="Normal 4 38 2" xfId="22453"/>
    <cellStyle name="Normal 4 38 2 2" xfId="22454"/>
    <cellStyle name="Normal 4 38 3" xfId="22455"/>
    <cellStyle name="Normal 4 39" xfId="22456"/>
    <cellStyle name="Normal 4 39 2" xfId="22457"/>
    <cellStyle name="Normal 4 39 2 2" xfId="22458"/>
    <cellStyle name="Normal 4 39 3" xfId="22459"/>
    <cellStyle name="Normal 4 4" xfId="22460"/>
    <cellStyle name="Normal 4 4 2" xfId="22461"/>
    <cellStyle name="Normal 4 4 2 2" xfId="22462"/>
    <cellStyle name="Normal 4 4 3" xfId="22463"/>
    <cellStyle name="Normal 4 40" xfId="22464"/>
    <cellStyle name="Normal 4 40 2" xfId="22465"/>
    <cellStyle name="Normal 4 40 2 2" xfId="22466"/>
    <cellStyle name="Normal 4 40 3" xfId="22467"/>
    <cellStyle name="Normal 4 41" xfId="22468"/>
    <cellStyle name="Normal 4 41 2" xfId="22469"/>
    <cellStyle name="Normal 4 41 2 2" xfId="22470"/>
    <cellStyle name="Normal 4 41 3" xfId="22471"/>
    <cellStyle name="Normal 4 42" xfId="22472"/>
    <cellStyle name="Normal 4 42 2" xfId="22473"/>
    <cellStyle name="Normal 4 42 2 2" xfId="22474"/>
    <cellStyle name="Normal 4 42 3" xfId="22475"/>
    <cellStyle name="Normal 4 43" xfId="22476"/>
    <cellStyle name="Normal 4 44" xfId="22477"/>
    <cellStyle name="Normal 4 5" xfId="22478"/>
    <cellStyle name="Normal 4 5 2" xfId="22479"/>
    <cellStyle name="Normal 4 5 2 2" xfId="22480"/>
    <cellStyle name="Normal 4 5 3" xfId="22481"/>
    <cellStyle name="Normal 4 6" xfId="22482"/>
    <cellStyle name="Normal 4 6 2" xfId="22483"/>
    <cellStyle name="Normal 4 6 2 2" xfId="22484"/>
    <cellStyle name="Normal 4 6 3" xfId="22485"/>
    <cellStyle name="Normal 4 7" xfId="22486"/>
    <cellStyle name="Normal 4 7 2" xfId="22487"/>
    <cellStyle name="Normal 4 7 2 2" xfId="22488"/>
    <cellStyle name="Normal 4 7 3" xfId="22489"/>
    <cellStyle name="Normal 4 8" xfId="22490"/>
    <cellStyle name="Normal 4 8 2" xfId="22491"/>
    <cellStyle name="Normal 4 8 2 2" xfId="22492"/>
    <cellStyle name="Normal 4 8 3" xfId="22493"/>
    <cellStyle name="Normal 4 9" xfId="22494"/>
    <cellStyle name="Normal 4 9 2" xfId="22495"/>
    <cellStyle name="Normal 4 9 2 2" xfId="22496"/>
    <cellStyle name="Normal 4 9 3" xfId="22497"/>
    <cellStyle name="Normal 40" xfId="22498"/>
    <cellStyle name="Normal 40 10" xfId="22499"/>
    <cellStyle name="Normal 40 10 2" xfId="22500"/>
    <cellStyle name="Normal 40 10 2 2" xfId="22501"/>
    <cellStyle name="Normal 40 10 3" xfId="22502"/>
    <cellStyle name="Normal 40 11" xfId="22503"/>
    <cellStyle name="Normal 40 11 2" xfId="22504"/>
    <cellStyle name="Normal 40 11 2 2" xfId="22505"/>
    <cellStyle name="Normal 40 11 3" xfId="22506"/>
    <cellStyle name="Normal 40 12" xfId="22507"/>
    <cellStyle name="Normal 40 12 2" xfId="22508"/>
    <cellStyle name="Normal 40 12 2 2" xfId="22509"/>
    <cellStyle name="Normal 40 12 3" xfId="22510"/>
    <cellStyle name="Normal 40 13" xfId="22511"/>
    <cellStyle name="Normal 40 13 2" xfId="22512"/>
    <cellStyle name="Normal 40 14" xfId="22513"/>
    <cellStyle name="Normal 40 2" xfId="22514"/>
    <cellStyle name="Normal 40 2 2" xfId="22515"/>
    <cellStyle name="Normal 40 2 2 2" xfId="22516"/>
    <cellStyle name="Normal 40 2 3" xfId="22517"/>
    <cellStyle name="Normal 40 3" xfId="22518"/>
    <cellStyle name="Normal 40 3 2" xfId="22519"/>
    <cellStyle name="Normal 40 3 2 2" xfId="22520"/>
    <cellStyle name="Normal 40 3 3" xfId="22521"/>
    <cellStyle name="Normal 40 4" xfId="22522"/>
    <cellStyle name="Normal 40 4 2" xfId="22523"/>
    <cellStyle name="Normal 40 4 2 2" xfId="22524"/>
    <cellStyle name="Normal 40 4 3" xfId="22525"/>
    <cellStyle name="Normal 40 5" xfId="22526"/>
    <cellStyle name="Normal 40 5 2" xfId="22527"/>
    <cellStyle name="Normal 40 5 2 2" xfId="22528"/>
    <cellStyle name="Normal 40 5 3" xfId="22529"/>
    <cellStyle name="Normal 40 6" xfId="22530"/>
    <cellStyle name="Normal 40 6 2" xfId="22531"/>
    <cellStyle name="Normal 40 6 2 2" xfId="22532"/>
    <cellStyle name="Normal 40 6 3" xfId="22533"/>
    <cellStyle name="Normal 40 7" xfId="22534"/>
    <cellStyle name="Normal 40 7 2" xfId="22535"/>
    <cellStyle name="Normal 40 7 2 2" xfId="22536"/>
    <cellStyle name="Normal 40 7 3" xfId="22537"/>
    <cellStyle name="Normal 40 8" xfId="22538"/>
    <cellStyle name="Normal 40 8 2" xfId="22539"/>
    <cellStyle name="Normal 40 8 2 2" xfId="22540"/>
    <cellStyle name="Normal 40 8 3" xfId="22541"/>
    <cellStyle name="Normal 40 9" xfId="22542"/>
    <cellStyle name="Normal 40 9 2" xfId="22543"/>
    <cellStyle name="Normal 40 9 2 2" xfId="22544"/>
    <cellStyle name="Normal 40 9 3" xfId="22545"/>
    <cellStyle name="Normal 41" xfId="22546"/>
    <cellStyle name="Normal 41 10" xfId="22547"/>
    <cellStyle name="Normal 41 10 2" xfId="22548"/>
    <cellStyle name="Normal 41 10 2 2" xfId="22549"/>
    <cellStyle name="Normal 41 10 3" xfId="22550"/>
    <cellStyle name="Normal 41 11" xfId="22551"/>
    <cellStyle name="Normal 41 11 2" xfId="22552"/>
    <cellStyle name="Normal 41 11 2 2" xfId="22553"/>
    <cellStyle name="Normal 41 11 3" xfId="22554"/>
    <cellStyle name="Normal 41 12" xfId="22555"/>
    <cellStyle name="Normal 41 12 2" xfId="22556"/>
    <cellStyle name="Normal 41 12 2 2" xfId="22557"/>
    <cellStyle name="Normal 41 12 3" xfId="22558"/>
    <cellStyle name="Normal 41 13" xfId="22559"/>
    <cellStyle name="Normal 41 13 2" xfId="22560"/>
    <cellStyle name="Normal 41 14" xfId="22561"/>
    <cellStyle name="Normal 41 2" xfId="22562"/>
    <cellStyle name="Normal 41 2 2" xfId="22563"/>
    <cellStyle name="Normal 41 2 2 2" xfId="22564"/>
    <cellStyle name="Normal 41 2 3" xfId="22565"/>
    <cellStyle name="Normal 41 3" xfId="22566"/>
    <cellStyle name="Normal 41 3 2" xfId="22567"/>
    <cellStyle name="Normal 41 3 2 2" xfId="22568"/>
    <cellStyle name="Normal 41 3 3" xfId="22569"/>
    <cellStyle name="Normal 41 4" xfId="22570"/>
    <cellStyle name="Normal 41 4 2" xfId="22571"/>
    <cellStyle name="Normal 41 4 2 2" xfId="22572"/>
    <cellStyle name="Normal 41 4 3" xfId="22573"/>
    <cellStyle name="Normal 41 5" xfId="22574"/>
    <cellStyle name="Normal 41 5 2" xfId="22575"/>
    <cellStyle name="Normal 41 5 2 2" xfId="22576"/>
    <cellStyle name="Normal 41 5 3" xfId="22577"/>
    <cellStyle name="Normal 41 6" xfId="22578"/>
    <cellStyle name="Normal 41 6 2" xfId="22579"/>
    <cellStyle name="Normal 41 6 2 2" xfId="22580"/>
    <cellStyle name="Normal 41 6 3" xfId="22581"/>
    <cellStyle name="Normal 41 7" xfId="22582"/>
    <cellStyle name="Normal 41 7 2" xfId="22583"/>
    <cellStyle name="Normal 41 7 2 2" xfId="22584"/>
    <cellStyle name="Normal 41 7 3" xfId="22585"/>
    <cellStyle name="Normal 41 8" xfId="22586"/>
    <cellStyle name="Normal 41 8 2" xfId="22587"/>
    <cellStyle name="Normal 41 8 2 2" xfId="22588"/>
    <cellStyle name="Normal 41 8 3" xfId="22589"/>
    <cellStyle name="Normal 41 9" xfId="22590"/>
    <cellStyle name="Normal 41 9 2" xfId="22591"/>
    <cellStyle name="Normal 41 9 2 2" xfId="22592"/>
    <cellStyle name="Normal 41 9 3" xfId="22593"/>
    <cellStyle name="Normal 42" xfId="22594"/>
    <cellStyle name="Normal 42 10" xfId="22595"/>
    <cellStyle name="Normal 42 10 2" xfId="22596"/>
    <cellStyle name="Normal 42 10 2 2" xfId="22597"/>
    <cellStyle name="Normal 42 10 3" xfId="22598"/>
    <cellStyle name="Normal 42 11" xfId="22599"/>
    <cellStyle name="Normal 42 11 2" xfId="22600"/>
    <cellStyle name="Normal 42 11 2 2" xfId="22601"/>
    <cellStyle name="Normal 42 11 3" xfId="22602"/>
    <cellStyle name="Normal 42 12" xfId="22603"/>
    <cellStyle name="Normal 42 12 2" xfId="22604"/>
    <cellStyle name="Normal 42 12 2 2" xfId="22605"/>
    <cellStyle name="Normal 42 12 3" xfId="22606"/>
    <cellStyle name="Normal 42 13" xfId="22607"/>
    <cellStyle name="Normal 42 13 2" xfId="22608"/>
    <cellStyle name="Normal 42 13 2 2" xfId="22609"/>
    <cellStyle name="Normal 42 13 3" xfId="22610"/>
    <cellStyle name="Normal 42 14" xfId="22611"/>
    <cellStyle name="Normal 42 14 2" xfId="22612"/>
    <cellStyle name="Normal 42 14 2 2" xfId="22613"/>
    <cellStyle name="Normal 42 14 3" xfId="22614"/>
    <cellStyle name="Normal 42 15" xfId="22615"/>
    <cellStyle name="Normal 42 15 2" xfId="22616"/>
    <cellStyle name="Normal 42 15 2 2" xfId="22617"/>
    <cellStyle name="Normal 42 15 3" xfId="22618"/>
    <cellStyle name="Normal 42 16" xfId="22619"/>
    <cellStyle name="Normal 42 16 2" xfId="22620"/>
    <cellStyle name="Normal 42 17" xfId="22621"/>
    <cellStyle name="Normal 42 2" xfId="22622"/>
    <cellStyle name="Normal 42 2 10" xfId="22623"/>
    <cellStyle name="Normal 42 2 10 2" xfId="22624"/>
    <cellStyle name="Normal 42 2 10 2 2" xfId="22625"/>
    <cellStyle name="Normal 42 2 10 3" xfId="22626"/>
    <cellStyle name="Normal 42 2 11" xfId="22627"/>
    <cellStyle name="Normal 42 2 11 2" xfId="22628"/>
    <cellStyle name="Normal 42 2 11 2 2" xfId="22629"/>
    <cellStyle name="Normal 42 2 11 3" xfId="22630"/>
    <cellStyle name="Normal 42 2 12" xfId="22631"/>
    <cellStyle name="Normal 42 2 12 2" xfId="22632"/>
    <cellStyle name="Normal 42 2 13" xfId="22633"/>
    <cellStyle name="Normal 42 2 2" xfId="22634"/>
    <cellStyle name="Normal 42 2 2 2" xfId="22635"/>
    <cellStyle name="Normal 42 2 2 2 2" xfId="22636"/>
    <cellStyle name="Normal 42 2 2 3" xfId="22637"/>
    <cellStyle name="Normal 42 2 3" xfId="22638"/>
    <cellStyle name="Normal 42 2 3 2" xfId="22639"/>
    <cellStyle name="Normal 42 2 3 2 2" xfId="22640"/>
    <cellStyle name="Normal 42 2 3 3" xfId="22641"/>
    <cellStyle name="Normal 42 2 4" xfId="22642"/>
    <cellStyle name="Normal 42 2 4 2" xfId="22643"/>
    <cellStyle name="Normal 42 2 4 2 2" xfId="22644"/>
    <cellStyle name="Normal 42 2 4 3" xfId="22645"/>
    <cellStyle name="Normal 42 2 5" xfId="22646"/>
    <cellStyle name="Normal 42 2 5 2" xfId="22647"/>
    <cellStyle name="Normal 42 2 5 2 2" xfId="22648"/>
    <cellStyle name="Normal 42 2 5 3" xfId="22649"/>
    <cellStyle name="Normal 42 2 6" xfId="22650"/>
    <cellStyle name="Normal 42 2 6 2" xfId="22651"/>
    <cellStyle name="Normal 42 2 6 2 2" xfId="22652"/>
    <cellStyle name="Normal 42 2 6 3" xfId="22653"/>
    <cellStyle name="Normal 42 2 7" xfId="22654"/>
    <cellStyle name="Normal 42 2 7 2" xfId="22655"/>
    <cellStyle name="Normal 42 2 7 2 2" xfId="22656"/>
    <cellStyle name="Normal 42 2 7 3" xfId="22657"/>
    <cellStyle name="Normal 42 2 8" xfId="22658"/>
    <cellStyle name="Normal 42 2 8 2" xfId="22659"/>
    <cellStyle name="Normal 42 2 8 2 2" xfId="22660"/>
    <cellStyle name="Normal 42 2 8 3" xfId="22661"/>
    <cellStyle name="Normal 42 2 9" xfId="22662"/>
    <cellStyle name="Normal 42 2 9 2" xfId="22663"/>
    <cellStyle name="Normal 42 2 9 2 2" xfId="22664"/>
    <cellStyle name="Normal 42 2 9 3" xfId="22665"/>
    <cellStyle name="Normal 42 3" xfId="22666"/>
    <cellStyle name="Normal 42 3 10" xfId="22667"/>
    <cellStyle name="Normal 42 3 10 2" xfId="22668"/>
    <cellStyle name="Normal 42 3 10 2 2" xfId="22669"/>
    <cellStyle name="Normal 42 3 10 3" xfId="22670"/>
    <cellStyle name="Normal 42 3 11" xfId="22671"/>
    <cellStyle name="Normal 42 3 11 2" xfId="22672"/>
    <cellStyle name="Normal 42 3 11 2 2" xfId="22673"/>
    <cellStyle name="Normal 42 3 11 3" xfId="22674"/>
    <cellStyle name="Normal 42 3 12" xfId="22675"/>
    <cellStyle name="Normal 42 3 12 2" xfId="22676"/>
    <cellStyle name="Normal 42 3 13" xfId="22677"/>
    <cellStyle name="Normal 42 3 2" xfId="22678"/>
    <cellStyle name="Normal 42 3 2 2" xfId="22679"/>
    <cellStyle name="Normal 42 3 2 2 2" xfId="22680"/>
    <cellStyle name="Normal 42 3 2 3" xfId="22681"/>
    <cellStyle name="Normal 42 3 3" xfId="22682"/>
    <cellStyle name="Normal 42 3 3 2" xfId="22683"/>
    <cellStyle name="Normal 42 3 3 2 2" xfId="22684"/>
    <cellStyle name="Normal 42 3 3 3" xfId="22685"/>
    <cellStyle name="Normal 42 3 4" xfId="22686"/>
    <cellStyle name="Normal 42 3 4 2" xfId="22687"/>
    <cellStyle name="Normal 42 3 4 2 2" xfId="22688"/>
    <cellStyle name="Normal 42 3 4 3" xfId="22689"/>
    <cellStyle name="Normal 42 3 5" xfId="22690"/>
    <cellStyle name="Normal 42 3 5 2" xfId="22691"/>
    <cellStyle name="Normal 42 3 5 2 2" xfId="22692"/>
    <cellStyle name="Normal 42 3 5 3" xfId="22693"/>
    <cellStyle name="Normal 42 3 6" xfId="22694"/>
    <cellStyle name="Normal 42 3 6 2" xfId="22695"/>
    <cellStyle name="Normal 42 3 6 2 2" xfId="22696"/>
    <cellStyle name="Normal 42 3 6 3" xfId="22697"/>
    <cellStyle name="Normal 42 3 7" xfId="22698"/>
    <cellStyle name="Normal 42 3 7 2" xfId="22699"/>
    <cellStyle name="Normal 42 3 7 2 2" xfId="22700"/>
    <cellStyle name="Normal 42 3 7 3" xfId="22701"/>
    <cellStyle name="Normal 42 3 8" xfId="22702"/>
    <cellStyle name="Normal 42 3 8 2" xfId="22703"/>
    <cellStyle name="Normal 42 3 8 2 2" xfId="22704"/>
    <cellStyle name="Normal 42 3 8 3" xfId="22705"/>
    <cellStyle name="Normal 42 3 9" xfId="22706"/>
    <cellStyle name="Normal 42 3 9 2" xfId="22707"/>
    <cellStyle name="Normal 42 3 9 2 2" xfId="22708"/>
    <cellStyle name="Normal 42 3 9 3" xfId="22709"/>
    <cellStyle name="Normal 42 4" xfId="22710"/>
    <cellStyle name="Normal 42 4 10" xfId="22711"/>
    <cellStyle name="Normal 42 4 10 2" xfId="22712"/>
    <cellStyle name="Normal 42 4 10 2 2" xfId="22713"/>
    <cellStyle name="Normal 42 4 10 3" xfId="22714"/>
    <cellStyle name="Normal 42 4 11" xfId="22715"/>
    <cellStyle name="Normal 42 4 11 2" xfId="22716"/>
    <cellStyle name="Normal 42 4 11 2 2" xfId="22717"/>
    <cellStyle name="Normal 42 4 11 3" xfId="22718"/>
    <cellStyle name="Normal 42 4 12" xfId="22719"/>
    <cellStyle name="Normal 42 4 12 2" xfId="22720"/>
    <cellStyle name="Normal 42 4 13" xfId="22721"/>
    <cellStyle name="Normal 42 4 2" xfId="22722"/>
    <cellStyle name="Normal 42 4 2 2" xfId="22723"/>
    <cellStyle name="Normal 42 4 2 2 2" xfId="22724"/>
    <cellStyle name="Normal 42 4 2 3" xfId="22725"/>
    <cellStyle name="Normal 42 4 3" xfId="22726"/>
    <cellStyle name="Normal 42 4 3 2" xfId="22727"/>
    <cellStyle name="Normal 42 4 3 2 2" xfId="22728"/>
    <cellStyle name="Normal 42 4 3 3" xfId="22729"/>
    <cellStyle name="Normal 42 4 4" xfId="22730"/>
    <cellStyle name="Normal 42 4 4 2" xfId="22731"/>
    <cellStyle name="Normal 42 4 4 2 2" xfId="22732"/>
    <cellStyle name="Normal 42 4 4 3" xfId="22733"/>
    <cellStyle name="Normal 42 4 5" xfId="22734"/>
    <cellStyle name="Normal 42 4 5 2" xfId="22735"/>
    <cellStyle name="Normal 42 4 5 2 2" xfId="22736"/>
    <cellStyle name="Normal 42 4 5 3" xfId="22737"/>
    <cellStyle name="Normal 42 4 6" xfId="22738"/>
    <cellStyle name="Normal 42 4 6 2" xfId="22739"/>
    <cellStyle name="Normal 42 4 6 2 2" xfId="22740"/>
    <cellStyle name="Normal 42 4 6 3" xfId="22741"/>
    <cellStyle name="Normal 42 4 7" xfId="22742"/>
    <cellStyle name="Normal 42 4 7 2" xfId="22743"/>
    <cellStyle name="Normal 42 4 7 2 2" xfId="22744"/>
    <cellStyle name="Normal 42 4 7 3" xfId="22745"/>
    <cellStyle name="Normal 42 4 8" xfId="22746"/>
    <cellStyle name="Normal 42 4 8 2" xfId="22747"/>
    <cellStyle name="Normal 42 4 8 2 2" xfId="22748"/>
    <cellStyle name="Normal 42 4 8 3" xfId="22749"/>
    <cellStyle name="Normal 42 4 9" xfId="22750"/>
    <cellStyle name="Normal 42 4 9 2" xfId="22751"/>
    <cellStyle name="Normal 42 4 9 2 2" xfId="22752"/>
    <cellStyle name="Normal 42 4 9 3" xfId="22753"/>
    <cellStyle name="Normal 42 5" xfId="22754"/>
    <cellStyle name="Normal 42 5 2" xfId="22755"/>
    <cellStyle name="Normal 42 5 2 2" xfId="22756"/>
    <cellStyle name="Normal 42 5 3" xfId="22757"/>
    <cellStyle name="Normal 42 6" xfId="22758"/>
    <cellStyle name="Normal 42 6 2" xfId="22759"/>
    <cellStyle name="Normal 42 6 2 2" xfId="22760"/>
    <cellStyle name="Normal 42 6 3" xfId="22761"/>
    <cellStyle name="Normal 42 7" xfId="22762"/>
    <cellStyle name="Normal 42 7 2" xfId="22763"/>
    <cellStyle name="Normal 42 7 2 2" xfId="22764"/>
    <cellStyle name="Normal 42 7 3" xfId="22765"/>
    <cellStyle name="Normal 42 8" xfId="22766"/>
    <cellStyle name="Normal 42 8 2" xfId="22767"/>
    <cellStyle name="Normal 42 8 2 2" xfId="22768"/>
    <cellStyle name="Normal 42 8 3" xfId="22769"/>
    <cellStyle name="Normal 42 9" xfId="22770"/>
    <cellStyle name="Normal 42 9 2" xfId="22771"/>
    <cellStyle name="Normal 42 9 2 2" xfId="22772"/>
    <cellStyle name="Normal 42 9 3" xfId="22773"/>
    <cellStyle name="Normal 43" xfId="22774"/>
    <cellStyle name="Normal 43 10" xfId="22775"/>
    <cellStyle name="Normal 43 10 2" xfId="22776"/>
    <cellStyle name="Normal 43 10 2 2" xfId="22777"/>
    <cellStyle name="Normal 43 10 3" xfId="22778"/>
    <cellStyle name="Normal 43 11" xfId="22779"/>
    <cellStyle name="Normal 43 11 2" xfId="22780"/>
    <cellStyle name="Normal 43 11 2 2" xfId="22781"/>
    <cellStyle name="Normal 43 11 3" xfId="22782"/>
    <cellStyle name="Normal 43 12" xfId="22783"/>
    <cellStyle name="Normal 43 12 2" xfId="22784"/>
    <cellStyle name="Normal 43 12 2 2" xfId="22785"/>
    <cellStyle name="Normal 43 12 3" xfId="22786"/>
    <cellStyle name="Normal 43 13" xfId="22787"/>
    <cellStyle name="Normal 43 13 2" xfId="22788"/>
    <cellStyle name="Normal 43 13 2 2" xfId="22789"/>
    <cellStyle name="Normal 43 13 3" xfId="22790"/>
    <cellStyle name="Normal 43 14" xfId="22791"/>
    <cellStyle name="Normal 43 14 2" xfId="22792"/>
    <cellStyle name="Normal 43 14 2 2" xfId="22793"/>
    <cellStyle name="Normal 43 14 2 2 2" xfId="22794"/>
    <cellStyle name="Normal 43 14 3" xfId="22795"/>
    <cellStyle name="Normal 43 15" xfId="22796"/>
    <cellStyle name="Normal 43 15 2" xfId="22797"/>
    <cellStyle name="Normal 43 16" xfId="22798"/>
    <cellStyle name="Normal 43 2" xfId="22799"/>
    <cellStyle name="Normal 43 2 10" xfId="22800"/>
    <cellStyle name="Normal 43 2 10 2" xfId="22801"/>
    <cellStyle name="Normal 43 2 10 2 2" xfId="22802"/>
    <cellStyle name="Normal 43 2 10 3" xfId="22803"/>
    <cellStyle name="Normal 43 2 11" xfId="22804"/>
    <cellStyle name="Normal 43 2 11 2" xfId="22805"/>
    <cellStyle name="Normal 43 2 11 2 2" xfId="22806"/>
    <cellStyle name="Normal 43 2 11 3" xfId="22807"/>
    <cellStyle name="Normal 43 2 12" xfId="22808"/>
    <cellStyle name="Normal 43 2 12 2" xfId="22809"/>
    <cellStyle name="Normal 43 2 13" xfId="22810"/>
    <cellStyle name="Normal 43 2 2" xfId="22811"/>
    <cellStyle name="Normal 43 2 2 2" xfId="22812"/>
    <cellStyle name="Normal 43 2 2 2 2" xfId="22813"/>
    <cellStyle name="Normal 43 2 2 3" xfId="22814"/>
    <cellStyle name="Normal 43 2 3" xfId="22815"/>
    <cellStyle name="Normal 43 2 3 2" xfId="22816"/>
    <cellStyle name="Normal 43 2 3 2 2" xfId="22817"/>
    <cellStyle name="Normal 43 2 3 3" xfId="22818"/>
    <cellStyle name="Normal 43 2 4" xfId="22819"/>
    <cellStyle name="Normal 43 2 4 2" xfId="22820"/>
    <cellStyle name="Normal 43 2 4 2 2" xfId="22821"/>
    <cellStyle name="Normal 43 2 4 3" xfId="22822"/>
    <cellStyle name="Normal 43 2 5" xfId="22823"/>
    <cellStyle name="Normal 43 2 5 2" xfId="22824"/>
    <cellStyle name="Normal 43 2 5 2 2" xfId="22825"/>
    <cellStyle name="Normal 43 2 5 3" xfId="22826"/>
    <cellStyle name="Normal 43 2 6" xfId="22827"/>
    <cellStyle name="Normal 43 2 6 2" xfId="22828"/>
    <cellStyle name="Normal 43 2 6 2 2" xfId="22829"/>
    <cellStyle name="Normal 43 2 6 3" xfId="22830"/>
    <cellStyle name="Normal 43 2 7" xfId="22831"/>
    <cellStyle name="Normal 43 2 7 2" xfId="22832"/>
    <cellStyle name="Normal 43 2 7 2 2" xfId="22833"/>
    <cellStyle name="Normal 43 2 7 3" xfId="22834"/>
    <cellStyle name="Normal 43 2 8" xfId="22835"/>
    <cellStyle name="Normal 43 2 8 2" xfId="22836"/>
    <cellStyle name="Normal 43 2 8 2 2" xfId="22837"/>
    <cellStyle name="Normal 43 2 8 3" xfId="22838"/>
    <cellStyle name="Normal 43 2 9" xfId="22839"/>
    <cellStyle name="Normal 43 2 9 2" xfId="22840"/>
    <cellStyle name="Normal 43 2 9 2 2" xfId="22841"/>
    <cellStyle name="Normal 43 2 9 3" xfId="22842"/>
    <cellStyle name="Normal 43 3" xfId="22843"/>
    <cellStyle name="Normal 43 3 10" xfId="22844"/>
    <cellStyle name="Normal 43 3 10 2" xfId="22845"/>
    <cellStyle name="Normal 43 3 10 2 2" xfId="22846"/>
    <cellStyle name="Normal 43 3 10 3" xfId="22847"/>
    <cellStyle name="Normal 43 3 11" xfId="22848"/>
    <cellStyle name="Normal 43 3 11 2" xfId="22849"/>
    <cellStyle name="Normal 43 3 11 2 2" xfId="22850"/>
    <cellStyle name="Normal 43 3 11 3" xfId="22851"/>
    <cellStyle name="Normal 43 3 12" xfId="22852"/>
    <cellStyle name="Normal 43 3 12 2" xfId="22853"/>
    <cellStyle name="Normal 43 3 13" xfId="22854"/>
    <cellStyle name="Normal 43 3 2" xfId="22855"/>
    <cellStyle name="Normal 43 3 2 2" xfId="22856"/>
    <cellStyle name="Normal 43 3 2 2 2" xfId="22857"/>
    <cellStyle name="Normal 43 3 2 3" xfId="22858"/>
    <cellStyle name="Normal 43 3 3" xfId="22859"/>
    <cellStyle name="Normal 43 3 3 2" xfId="22860"/>
    <cellStyle name="Normal 43 3 3 2 2" xfId="22861"/>
    <cellStyle name="Normal 43 3 3 3" xfId="22862"/>
    <cellStyle name="Normal 43 3 4" xfId="22863"/>
    <cellStyle name="Normal 43 3 4 2" xfId="22864"/>
    <cellStyle name="Normal 43 3 4 2 2" xfId="22865"/>
    <cellStyle name="Normal 43 3 4 3" xfId="22866"/>
    <cellStyle name="Normal 43 3 5" xfId="22867"/>
    <cellStyle name="Normal 43 3 5 2" xfId="22868"/>
    <cellStyle name="Normal 43 3 5 2 2" xfId="22869"/>
    <cellStyle name="Normal 43 3 5 3" xfId="22870"/>
    <cellStyle name="Normal 43 3 6" xfId="22871"/>
    <cellStyle name="Normal 43 3 6 2" xfId="22872"/>
    <cellStyle name="Normal 43 3 6 2 2" xfId="22873"/>
    <cellStyle name="Normal 43 3 6 3" xfId="22874"/>
    <cellStyle name="Normal 43 3 7" xfId="22875"/>
    <cellStyle name="Normal 43 3 7 2" xfId="22876"/>
    <cellStyle name="Normal 43 3 7 2 2" xfId="22877"/>
    <cellStyle name="Normal 43 3 7 3" xfId="22878"/>
    <cellStyle name="Normal 43 3 8" xfId="22879"/>
    <cellStyle name="Normal 43 3 8 2" xfId="22880"/>
    <cellStyle name="Normal 43 3 8 2 2" xfId="22881"/>
    <cellStyle name="Normal 43 3 8 3" xfId="22882"/>
    <cellStyle name="Normal 43 3 9" xfId="22883"/>
    <cellStyle name="Normal 43 3 9 2" xfId="22884"/>
    <cellStyle name="Normal 43 3 9 2 2" xfId="22885"/>
    <cellStyle name="Normal 43 3 9 3" xfId="22886"/>
    <cellStyle name="Normal 43 4" xfId="22887"/>
    <cellStyle name="Normal 43 4 2" xfId="22888"/>
    <cellStyle name="Normal 43 4 2 2" xfId="22889"/>
    <cellStyle name="Normal 43 4 3" xfId="22890"/>
    <cellStyle name="Normal 43 5" xfId="22891"/>
    <cellStyle name="Normal 43 5 2" xfId="22892"/>
    <cellStyle name="Normal 43 5 2 2" xfId="22893"/>
    <cellStyle name="Normal 43 5 3" xfId="22894"/>
    <cellStyle name="Normal 43 6" xfId="22895"/>
    <cellStyle name="Normal 43 6 2" xfId="22896"/>
    <cellStyle name="Normal 43 6 2 2" xfId="22897"/>
    <cellStyle name="Normal 43 6 3" xfId="22898"/>
    <cellStyle name="Normal 43 7" xfId="22899"/>
    <cellStyle name="Normal 43 7 2" xfId="22900"/>
    <cellStyle name="Normal 43 7 2 2" xfId="22901"/>
    <cellStyle name="Normal 43 7 3" xfId="22902"/>
    <cellStyle name="Normal 43 8" xfId="22903"/>
    <cellStyle name="Normal 43 8 2" xfId="22904"/>
    <cellStyle name="Normal 43 8 2 2" xfId="22905"/>
    <cellStyle name="Normal 43 8 3" xfId="22906"/>
    <cellStyle name="Normal 43 9" xfId="22907"/>
    <cellStyle name="Normal 43 9 2" xfId="22908"/>
    <cellStyle name="Normal 43 9 2 2" xfId="22909"/>
    <cellStyle name="Normal 43 9 3" xfId="22910"/>
    <cellStyle name="Normal 44" xfId="22911"/>
    <cellStyle name="Normal 44 10" xfId="22912"/>
    <cellStyle name="Normal 44 10 2" xfId="22913"/>
    <cellStyle name="Normal 44 10 2 2" xfId="22914"/>
    <cellStyle name="Normal 44 10 3" xfId="22915"/>
    <cellStyle name="Normal 44 11" xfId="22916"/>
    <cellStyle name="Normal 44 11 2" xfId="22917"/>
    <cellStyle name="Normal 44 11 2 2" xfId="22918"/>
    <cellStyle name="Normal 44 11 3" xfId="22919"/>
    <cellStyle name="Normal 44 12" xfId="22920"/>
    <cellStyle name="Normal 44 12 2" xfId="22921"/>
    <cellStyle name="Normal 44 12 2 2" xfId="22922"/>
    <cellStyle name="Normal 44 12 3" xfId="22923"/>
    <cellStyle name="Normal 44 13" xfId="22924"/>
    <cellStyle name="Normal 44 13 2" xfId="22925"/>
    <cellStyle name="Normal 44 13 2 2" xfId="22926"/>
    <cellStyle name="Normal 44 13 3" xfId="22927"/>
    <cellStyle name="Normal 44 14" xfId="22928"/>
    <cellStyle name="Normal 44 14 2" xfId="22929"/>
    <cellStyle name="Normal 44 15" xfId="22930"/>
    <cellStyle name="Normal 44 2" xfId="22931"/>
    <cellStyle name="Normal 44 2 10" xfId="22932"/>
    <cellStyle name="Normal 44 2 10 2" xfId="22933"/>
    <cellStyle name="Normal 44 2 10 2 2" xfId="22934"/>
    <cellStyle name="Normal 44 2 10 3" xfId="22935"/>
    <cellStyle name="Normal 44 2 11" xfId="22936"/>
    <cellStyle name="Normal 44 2 11 2" xfId="22937"/>
    <cellStyle name="Normal 44 2 11 2 2" xfId="22938"/>
    <cellStyle name="Normal 44 2 11 3" xfId="22939"/>
    <cellStyle name="Normal 44 2 12" xfId="22940"/>
    <cellStyle name="Normal 44 2 12 2" xfId="22941"/>
    <cellStyle name="Normal 44 2 13" xfId="22942"/>
    <cellStyle name="Normal 44 2 2" xfId="22943"/>
    <cellStyle name="Normal 44 2 2 2" xfId="22944"/>
    <cellStyle name="Normal 44 2 2 2 2" xfId="22945"/>
    <cellStyle name="Normal 44 2 2 3" xfId="22946"/>
    <cellStyle name="Normal 44 2 3" xfId="22947"/>
    <cellStyle name="Normal 44 2 3 2" xfId="22948"/>
    <cellStyle name="Normal 44 2 3 2 2" xfId="22949"/>
    <cellStyle name="Normal 44 2 3 3" xfId="22950"/>
    <cellStyle name="Normal 44 2 4" xfId="22951"/>
    <cellStyle name="Normal 44 2 4 2" xfId="22952"/>
    <cellStyle name="Normal 44 2 4 2 2" xfId="22953"/>
    <cellStyle name="Normal 44 2 4 3" xfId="22954"/>
    <cellStyle name="Normal 44 2 5" xfId="22955"/>
    <cellStyle name="Normal 44 2 5 2" xfId="22956"/>
    <cellStyle name="Normal 44 2 5 2 2" xfId="22957"/>
    <cellStyle name="Normal 44 2 5 3" xfId="22958"/>
    <cellStyle name="Normal 44 2 6" xfId="22959"/>
    <cellStyle name="Normal 44 2 6 2" xfId="22960"/>
    <cellStyle name="Normal 44 2 6 2 2" xfId="22961"/>
    <cellStyle name="Normal 44 2 6 3" xfId="22962"/>
    <cellStyle name="Normal 44 2 7" xfId="22963"/>
    <cellStyle name="Normal 44 2 7 2" xfId="22964"/>
    <cellStyle name="Normal 44 2 7 2 2" xfId="22965"/>
    <cellStyle name="Normal 44 2 7 3" xfId="22966"/>
    <cellStyle name="Normal 44 2 8" xfId="22967"/>
    <cellStyle name="Normal 44 2 8 2" xfId="22968"/>
    <cellStyle name="Normal 44 2 8 2 2" xfId="22969"/>
    <cellStyle name="Normal 44 2 8 3" xfId="22970"/>
    <cellStyle name="Normal 44 2 9" xfId="22971"/>
    <cellStyle name="Normal 44 2 9 2" xfId="22972"/>
    <cellStyle name="Normal 44 2 9 2 2" xfId="22973"/>
    <cellStyle name="Normal 44 2 9 3" xfId="22974"/>
    <cellStyle name="Normal 44 3" xfId="22975"/>
    <cellStyle name="Normal 44 3 10" xfId="22976"/>
    <cellStyle name="Normal 44 3 10 2" xfId="22977"/>
    <cellStyle name="Normal 44 3 10 2 2" xfId="22978"/>
    <cellStyle name="Normal 44 3 10 3" xfId="22979"/>
    <cellStyle name="Normal 44 3 11" xfId="22980"/>
    <cellStyle name="Normal 44 3 11 2" xfId="22981"/>
    <cellStyle name="Normal 44 3 11 2 2" xfId="22982"/>
    <cellStyle name="Normal 44 3 11 3" xfId="22983"/>
    <cellStyle name="Normal 44 3 12" xfId="22984"/>
    <cellStyle name="Normal 44 3 12 2" xfId="22985"/>
    <cellStyle name="Normal 44 3 13" xfId="22986"/>
    <cellStyle name="Normal 44 3 2" xfId="22987"/>
    <cellStyle name="Normal 44 3 2 2" xfId="22988"/>
    <cellStyle name="Normal 44 3 2 2 2" xfId="22989"/>
    <cellStyle name="Normal 44 3 2 3" xfId="22990"/>
    <cellStyle name="Normal 44 3 3" xfId="22991"/>
    <cellStyle name="Normal 44 3 3 2" xfId="22992"/>
    <cellStyle name="Normal 44 3 3 2 2" xfId="22993"/>
    <cellStyle name="Normal 44 3 3 3" xfId="22994"/>
    <cellStyle name="Normal 44 3 4" xfId="22995"/>
    <cellStyle name="Normal 44 3 4 2" xfId="22996"/>
    <cellStyle name="Normal 44 3 4 2 2" xfId="22997"/>
    <cellStyle name="Normal 44 3 4 3" xfId="22998"/>
    <cellStyle name="Normal 44 3 5" xfId="22999"/>
    <cellStyle name="Normal 44 3 5 2" xfId="23000"/>
    <cellStyle name="Normal 44 3 5 2 2" xfId="23001"/>
    <cellStyle name="Normal 44 3 5 3" xfId="23002"/>
    <cellStyle name="Normal 44 3 6" xfId="23003"/>
    <cellStyle name="Normal 44 3 6 2" xfId="23004"/>
    <cellStyle name="Normal 44 3 6 2 2" xfId="23005"/>
    <cellStyle name="Normal 44 3 6 3" xfId="23006"/>
    <cellStyle name="Normal 44 3 7" xfId="23007"/>
    <cellStyle name="Normal 44 3 7 2" xfId="23008"/>
    <cellStyle name="Normal 44 3 7 2 2" xfId="23009"/>
    <cellStyle name="Normal 44 3 7 3" xfId="23010"/>
    <cellStyle name="Normal 44 3 8" xfId="23011"/>
    <cellStyle name="Normal 44 3 8 2" xfId="23012"/>
    <cellStyle name="Normal 44 3 8 2 2" xfId="23013"/>
    <cellStyle name="Normal 44 3 8 3" xfId="23014"/>
    <cellStyle name="Normal 44 3 9" xfId="23015"/>
    <cellStyle name="Normal 44 3 9 2" xfId="23016"/>
    <cellStyle name="Normal 44 3 9 2 2" xfId="23017"/>
    <cellStyle name="Normal 44 3 9 3" xfId="23018"/>
    <cellStyle name="Normal 44 4" xfId="23019"/>
    <cellStyle name="Normal 44 4 2" xfId="23020"/>
    <cellStyle name="Normal 44 4 2 2" xfId="23021"/>
    <cellStyle name="Normal 44 4 3" xfId="23022"/>
    <cellStyle name="Normal 44 5" xfId="23023"/>
    <cellStyle name="Normal 44 5 2" xfId="23024"/>
    <cellStyle name="Normal 44 5 2 2" xfId="23025"/>
    <cellStyle name="Normal 44 5 3" xfId="23026"/>
    <cellStyle name="Normal 44 6" xfId="23027"/>
    <cellStyle name="Normal 44 6 2" xfId="23028"/>
    <cellStyle name="Normal 44 6 2 2" xfId="23029"/>
    <cellStyle name="Normal 44 6 3" xfId="23030"/>
    <cellStyle name="Normal 44 7" xfId="23031"/>
    <cellStyle name="Normal 44 7 2" xfId="23032"/>
    <cellStyle name="Normal 44 7 2 2" xfId="23033"/>
    <cellStyle name="Normal 44 7 3" xfId="23034"/>
    <cellStyle name="Normal 44 8" xfId="23035"/>
    <cellStyle name="Normal 44 8 2" xfId="23036"/>
    <cellStyle name="Normal 44 8 2 2" xfId="23037"/>
    <cellStyle name="Normal 44 8 3" xfId="23038"/>
    <cellStyle name="Normal 44 9" xfId="23039"/>
    <cellStyle name="Normal 44 9 2" xfId="23040"/>
    <cellStyle name="Normal 44 9 2 2" xfId="23041"/>
    <cellStyle name="Normal 44 9 3" xfId="23042"/>
    <cellStyle name="Normal 45" xfId="23043"/>
    <cellStyle name="Normal 45 10" xfId="23044"/>
    <cellStyle name="Normal 45 10 2" xfId="23045"/>
    <cellStyle name="Normal 45 10 2 2" xfId="23046"/>
    <cellStyle name="Normal 45 10 3" xfId="23047"/>
    <cellStyle name="Normal 45 11" xfId="23048"/>
    <cellStyle name="Normal 45 11 2" xfId="23049"/>
    <cellStyle name="Normal 45 11 2 2" xfId="23050"/>
    <cellStyle name="Normal 45 11 3" xfId="23051"/>
    <cellStyle name="Normal 45 12" xfId="23052"/>
    <cellStyle name="Normal 45 12 2" xfId="23053"/>
    <cellStyle name="Normal 45 13" xfId="23054"/>
    <cellStyle name="Normal 45 2" xfId="23055"/>
    <cellStyle name="Normal 45 2 2" xfId="23056"/>
    <cellStyle name="Normal 45 2 2 2" xfId="23057"/>
    <cellStyle name="Normal 45 2 3" xfId="23058"/>
    <cellStyle name="Normal 45 3" xfId="23059"/>
    <cellStyle name="Normal 45 3 2" xfId="23060"/>
    <cellStyle name="Normal 45 3 2 2" xfId="23061"/>
    <cellStyle name="Normal 45 3 3" xfId="23062"/>
    <cellStyle name="Normal 45 4" xfId="23063"/>
    <cellStyle name="Normal 45 4 2" xfId="23064"/>
    <cellStyle name="Normal 45 4 2 2" xfId="23065"/>
    <cellStyle name="Normal 45 4 3" xfId="23066"/>
    <cellStyle name="Normal 45 5" xfId="23067"/>
    <cellStyle name="Normal 45 5 2" xfId="23068"/>
    <cellStyle name="Normal 45 5 2 2" xfId="23069"/>
    <cellStyle name="Normal 45 5 3" xfId="23070"/>
    <cellStyle name="Normal 45 6" xfId="23071"/>
    <cellStyle name="Normal 45 6 2" xfId="23072"/>
    <cellStyle name="Normal 45 6 2 2" xfId="23073"/>
    <cellStyle name="Normal 45 6 3" xfId="23074"/>
    <cellStyle name="Normal 45 7" xfId="23075"/>
    <cellStyle name="Normal 45 7 2" xfId="23076"/>
    <cellStyle name="Normal 45 7 2 2" xfId="23077"/>
    <cellStyle name="Normal 45 7 3" xfId="23078"/>
    <cellStyle name="Normal 45 8" xfId="23079"/>
    <cellStyle name="Normal 45 8 2" xfId="23080"/>
    <cellStyle name="Normal 45 8 2 2" xfId="23081"/>
    <cellStyle name="Normal 45 8 3" xfId="23082"/>
    <cellStyle name="Normal 45 9" xfId="23083"/>
    <cellStyle name="Normal 45 9 2" xfId="23084"/>
    <cellStyle name="Normal 45 9 2 2" xfId="23085"/>
    <cellStyle name="Normal 45 9 3" xfId="23086"/>
    <cellStyle name="Normal 46" xfId="23087"/>
    <cellStyle name="Normal 46 10" xfId="23088"/>
    <cellStyle name="Normal 46 10 2" xfId="23089"/>
    <cellStyle name="Normal 46 10 2 2" xfId="23090"/>
    <cellStyle name="Normal 46 10 3" xfId="23091"/>
    <cellStyle name="Normal 46 11" xfId="23092"/>
    <cellStyle name="Normal 46 11 2" xfId="23093"/>
    <cellStyle name="Normal 46 11 2 2" xfId="23094"/>
    <cellStyle name="Normal 46 11 3" xfId="23095"/>
    <cellStyle name="Normal 46 12" xfId="23096"/>
    <cellStyle name="Normal 46 12 2" xfId="23097"/>
    <cellStyle name="Normal 46 12 2 2" xfId="23098"/>
    <cellStyle name="Normal 46 12 3" xfId="23099"/>
    <cellStyle name="Normal 46 13" xfId="23100"/>
    <cellStyle name="Normal 46 13 2" xfId="23101"/>
    <cellStyle name="Normal 46 13 2 2" xfId="23102"/>
    <cellStyle name="Normal 46 13 3" xfId="23103"/>
    <cellStyle name="Normal 46 14" xfId="23104"/>
    <cellStyle name="Normal 46 14 2" xfId="23105"/>
    <cellStyle name="Normal 46 15" xfId="23106"/>
    <cellStyle name="Normal 46 2" xfId="23107"/>
    <cellStyle name="Normal 46 2 10" xfId="23108"/>
    <cellStyle name="Normal 46 2 10 2" xfId="23109"/>
    <cellStyle name="Normal 46 2 10 2 2" xfId="23110"/>
    <cellStyle name="Normal 46 2 10 3" xfId="23111"/>
    <cellStyle name="Normal 46 2 11" xfId="23112"/>
    <cellStyle name="Normal 46 2 11 2" xfId="23113"/>
    <cellStyle name="Normal 46 2 11 2 2" xfId="23114"/>
    <cellStyle name="Normal 46 2 11 3" xfId="23115"/>
    <cellStyle name="Normal 46 2 12" xfId="23116"/>
    <cellStyle name="Normal 46 2 12 2" xfId="23117"/>
    <cellStyle name="Normal 46 2 13" xfId="23118"/>
    <cellStyle name="Normal 46 2 2" xfId="23119"/>
    <cellStyle name="Normal 46 2 2 2" xfId="23120"/>
    <cellStyle name="Normal 46 2 2 2 2" xfId="23121"/>
    <cellStyle name="Normal 46 2 2 3" xfId="23122"/>
    <cellStyle name="Normal 46 2 3" xfId="23123"/>
    <cellStyle name="Normal 46 2 3 2" xfId="23124"/>
    <cellStyle name="Normal 46 2 3 2 2" xfId="23125"/>
    <cellStyle name="Normal 46 2 3 3" xfId="23126"/>
    <cellStyle name="Normal 46 2 4" xfId="23127"/>
    <cellStyle name="Normal 46 2 4 2" xfId="23128"/>
    <cellStyle name="Normal 46 2 4 2 2" xfId="23129"/>
    <cellStyle name="Normal 46 2 4 3" xfId="23130"/>
    <cellStyle name="Normal 46 2 5" xfId="23131"/>
    <cellStyle name="Normal 46 2 5 2" xfId="23132"/>
    <cellStyle name="Normal 46 2 5 2 2" xfId="23133"/>
    <cellStyle name="Normal 46 2 5 3" xfId="23134"/>
    <cellStyle name="Normal 46 2 6" xfId="23135"/>
    <cellStyle name="Normal 46 2 6 2" xfId="23136"/>
    <cellStyle name="Normal 46 2 6 2 2" xfId="23137"/>
    <cellStyle name="Normal 46 2 6 3" xfId="23138"/>
    <cellStyle name="Normal 46 2 7" xfId="23139"/>
    <cellStyle name="Normal 46 2 7 2" xfId="23140"/>
    <cellStyle name="Normal 46 2 7 2 2" xfId="23141"/>
    <cellStyle name="Normal 46 2 7 3" xfId="23142"/>
    <cellStyle name="Normal 46 2 8" xfId="23143"/>
    <cellStyle name="Normal 46 2 8 2" xfId="23144"/>
    <cellStyle name="Normal 46 2 8 2 2" xfId="23145"/>
    <cellStyle name="Normal 46 2 8 3" xfId="23146"/>
    <cellStyle name="Normal 46 2 9" xfId="23147"/>
    <cellStyle name="Normal 46 2 9 2" xfId="23148"/>
    <cellStyle name="Normal 46 2 9 2 2" xfId="23149"/>
    <cellStyle name="Normal 46 2 9 3" xfId="23150"/>
    <cellStyle name="Normal 46 3" xfId="23151"/>
    <cellStyle name="Normal 46 3 10" xfId="23152"/>
    <cellStyle name="Normal 46 3 10 2" xfId="23153"/>
    <cellStyle name="Normal 46 3 10 2 2" xfId="23154"/>
    <cellStyle name="Normal 46 3 10 3" xfId="23155"/>
    <cellStyle name="Normal 46 3 11" xfId="23156"/>
    <cellStyle name="Normal 46 3 11 2" xfId="23157"/>
    <cellStyle name="Normal 46 3 11 2 2" xfId="23158"/>
    <cellStyle name="Normal 46 3 11 3" xfId="23159"/>
    <cellStyle name="Normal 46 3 12" xfId="23160"/>
    <cellStyle name="Normal 46 3 12 2" xfId="23161"/>
    <cellStyle name="Normal 46 3 13" xfId="23162"/>
    <cellStyle name="Normal 46 3 2" xfId="23163"/>
    <cellStyle name="Normal 46 3 2 2" xfId="23164"/>
    <cellStyle name="Normal 46 3 2 2 2" xfId="23165"/>
    <cellStyle name="Normal 46 3 2 3" xfId="23166"/>
    <cellStyle name="Normal 46 3 3" xfId="23167"/>
    <cellStyle name="Normal 46 3 3 2" xfId="23168"/>
    <cellStyle name="Normal 46 3 3 2 2" xfId="23169"/>
    <cellStyle name="Normal 46 3 3 3" xfId="23170"/>
    <cellStyle name="Normal 46 3 4" xfId="23171"/>
    <cellStyle name="Normal 46 3 4 2" xfId="23172"/>
    <cellStyle name="Normal 46 3 4 2 2" xfId="23173"/>
    <cellStyle name="Normal 46 3 4 3" xfId="23174"/>
    <cellStyle name="Normal 46 3 5" xfId="23175"/>
    <cellStyle name="Normal 46 3 5 2" xfId="23176"/>
    <cellStyle name="Normal 46 3 5 2 2" xfId="23177"/>
    <cellStyle name="Normal 46 3 5 3" xfId="23178"/>
    <cellStyle name="Normal 46 3 6" xfId="23179"/>
    <cellStyle name="Normal 46 3 6 2" xfId="23180"/>
    <cellStyle name="Normal 46 3 6 2 2" xfId="23181"/>
    <cellStyle name="Normal 46 3 6 3" xfId="23182"/>
    <cellStyle name="Normal 46 3 7" xfId="23183"/>
    <cellStyle name="Normal 46 3 7 2" xfId="23184"/>
    <cellStyle name="Normal 46 3 7 2 2" xfId="23185"/>
    <cellStyle name="Normal 46 3 7 3" xfId="23186"/>
    <cellStyle name="Normal 46 3 8" xfId="23187"/>
    <cellStyle name="Normal 46 3 8 2" xfId="23188"/>
    <cellStyle name="Normal 46 3 8 2 2" xfId="23189"/>
    <cellStyle name="Normal 46 3 8 3" xfId="23190"/>
    <cellStyle name="Normal 46 3 9" xfId="23191"/>
    <cellStyle name="Normal 46 3 9 2" xfId="23192"/>
    <cellStyle name="Normal 46 3 9 2 2" xfId="23193"/>
    <cellStyle name="Normal 46 3 9 3" xfId="23194"/>
    <cellStyle name="Normal 46 4" xfId="23195"/>
    <cellStyle name="Normal 46 4 2" xfId="23196"/>
    <cellStyle name="Normal 46 4 2 2" xfId="23197"/>
    <cellStyle name="Normal 46 4 3" xfId="23198"/>
    <cellStyle name="Normal 46 5" xfId="23199"/>
    <cellStyle name="Normal 46 5 2" xfId="23200"/>
    <cellStyle name="Normal 46 5 2 2" xfId="23201"/>
    <cellStyle name="Normal 46 5 3" xfId="23202"/>
    <cellStyle name="Normal 46 6" xfId="23203"/>
    <cellStyle name="Normal 46 6 2" xfId="23204"/>
    <cellStyle name="Normal 46 6 2 2" xfId="23205"/>
    <cellStyle name="Normal 46 6 3" xfId="23206"/>
    <cellStyle name="Normal 46 7" xfId="23207"/>
    <cellStyle name="Normal 46 7 2" xfId="23208"/>
    <cellStyle name="Normal 46 7 2 2" xfId="23209"/>
    <cellStyle name="Normal 46 7 3" xfId="23210"/>
    <cellStyle name="Normal 46 8" xfId="23211"/>
    <cellStyle name="Normal 46 8 2" xfId="23212"/>
    <cellStyle name="Normal 46 8 2 2" xfId="23213"/>
    <cellStyle name="Normal 46 8 3" xfId="23214"/>
    <cellStyle name="Normal 46 9" xfId="23215"/>
    <cellStyle name="Normal 46 9 2" xfId="23216"/>
    <cellStyle name="Normal 46 9 2 2" xfId="23217"/>
    <cellStyle name="Normal 46 9 3" xfId="23218"/>
    <cellStyle name="Normal 47" xfId="23219"/>
    <cellStyle name="Normal 47 10" xfId="23220"/>
    <cellStyle name="Normal 47 10 2" xfId="23221"/>
    <cellStyle name="Normal 47 10 2 2" xfId="23222"/>
    <cellStyle name="Normal 47 10 3" xfId="23223"/>
    <cellStyle name="Normal 47 11" xfId="23224"/>
    <cellStyle name="Normal 47 11 2" xfId="23225"/>
    <cellStyle name="Normal 47 11 2 2" xfId="23226"/>
    <cellStyle name="Normal 47 11 3" xfId="23227"/>
    <cellStyle name="Normal 47 12" xfId="23228"/>
    <cellStyle name="Normal 47 12 2" xfId="23229"/>
    <cellStyle name="Normal 47 12 2 2" xfId="23230"/>
    <cellStyle name="Normal 47 12 3" xfId="23231"/>
    <cellStyle name="Normal 47 13" xfId="23232"/>
    <cellStyle name="Normal 47 13 2" xfId="23233"/>
    <cellStyle name="Normal 47 13 2 2" xfId="23234"/>
    <cellStyle name="Normal 47 13 3" xfId="23235"/>
    <cellStyle name="Normal 47 14" xfId="23236"/>
    <cellStyle name="Normal 47 14 2" xfId="23237"/>
    <cellStyle name="Normal 47 15" xfId="23238"/>
    <cellStyle name="Normal 47 2" xfId="23239"/>
    <cellStyle name="Normal 47 2 10" xfId="23240"/>
    <cellStyle name="Normal 47 2 10 2" xfId="23241"/>
    <cellStyle name="Normal 47 2 10 2 2" xfId="23242"/>
    <cellStyle name="Normal 47 2 10 3" xfId="23243"/>
    <cellStyle name="Normal 47 2 11" xfId="23244"/>
    <cellStyle name="Normal 47 2 11 2" xfId="23245"/>
    <cellStyle name="Normal 47 2 11 2 2" xfId="23246"/>
    <cellStyle name="Normal 47 2 11 3" xfId="23247"/>
    <cellStyle name="Normal 47 2 12" xfId="23248"/>
    <cellStyle name="Normal 47 2 12 2" xfId="23249"/>
    <cellStyle name="Normal 47 2 13" xfId="23250"/>
    <cellStyle name="Normal 47 2 2" xfId="23251"/>
    <cellStyle name="Normal 47 2 2 2" xfId="23252"/>
    <cellStyle name="Normal 47 2 2 2 2" xfId="23253"/>
    <cellStyle name="Normal 47 2 2 3" xfId="23254"/>
    <cellStyle name="Normal 47 2 3" xfId="23255"/>
    <cellStyle name="Normal 47 2 3 2" xfId="23256"/>
    <cellStyle name="Normal 47 2 3 2 2" xfId="23257"/>
    <cellStyle name="Normal 47 2 3 3" xfId="23258"/>
    <cellStyle name="Normal 47 2 4" xfId="23259"/>
    <cellStyle name="Normal 47 2 4 2" xfId="23260"/>
    <cellStyle name="Normal 47 2 4 2 2" xfId="23261"/>
    <cellStyle name="Normal 47 2 4 3" xfId="23262"/>
    <cellStyle name="Normal 47 2 5" xfId="23263"/>
    <cellStyle name="Normal 47 2 5 2" xfId="23264"/>
    <cellStyle name="Normal 47 2 5 2 2" xfId="23265"/>
    <cellStyle name="Normal 47 2 5 3" xfId="23266"/>
    <cellStyle name="Normal 47 2 6" xfId="23267"/>
    <cellStyle name="Normal 47 2 6 2" xfId="23268"/>
    <cellStyle name="Normal 47 2 6 2 2" xfId="23269"/>
    <cellStyle name="Normal 47 2 6 3" xfId="23270"/>
    <cellStyle name="Normal 47 2 7" xfId="23271"/>
    <cellStyle name="Normal 47 2 7 2" xfId="23272"/>
    <cellStyle name="Normal 47 2 7 2 2" xfId="23273"/>
    <cellStyle name="Normal 47 2 7 3" xfId="23274"/>
    <cellStyle name="Normal 47 2 8" xfId="23275"/>
    <cellStyle name="Normal 47 2 8 2" xfId="23276"/>
    <cellStyle name="Normal 47 2 8 2 2" xfId="23277"/>
    <cellStyle name="Normal 47 2 8 3" xfId="23278"/>
    <cellStyle name="Normal 47 2 9" xfId="23279"/>
    <cellStyle name="Normal 47 2 9 2" xfId="23280"/>
    <cellStyle name="Normal 47 2 9 2 2" xfId="23281"/>
    <cellStyle name="Normal 47 2 9 3" xfId="23282"/>
    <cellStyle name="Normal 47 3" xfId="23283"/>
    <cellStyle name="Normal 47 3 10" xfId="23284"/>
    <cellStyle name="Normal 47 3 10 2" xfId="23285"/>
    <cellStyle name="Normal 47 3 10 2 2" xfId="23286"/>
    <cellStyle name="Normal 47 3 10 3" xfId="23287"/>
    <cellStyle name="Normal 47 3 11" xfId="23288"/>
    <cellStyle name="Normal 47 3 11 2" xfId="23289"/>
    <cellStyle name="Normal 47 3 11 2 2" xfId="23290"/>
    <cellStyle name="Normal 47 3 11 3" xfId="23291"/>
    <cellStyle name="Normal 47 3 12" xfId="23292"/>
    <cellStyle name="Normal 47 3 12 2" xfId="23293"/>
    <cellStyle name="Normal 47 3 13" xfId="23294"/>
    <cellStyle name="Normal 47 3 2" xfId="23295"/>
    <cellStyle name="Normal 47 3 2 2" xfId="23296"/>
    <cellStyle name="Normal 47 3 2 2 2" xfId="23297"/>
    <cellStyle name="Normal 47 3 2 3" xfId="23298"/>
    <cellStyle name="Normal 47 3 3" xfId="23299"/>
    <cellStyle name="Normal 47 3 3 2" xfId="23300"/>
    <cellStyle name="Normal 47 3 3 2 2" xfId="23301"/>
    <cellStyle name="Normal 47 3 3 3" xfId="23302"/>
    <cellStyle name="Normal 47 3 4" xfId="23303"/>
    <cellStyle name="Normal 47 3 4 2" xfId="23304"/>
    <cellStyle name="Normal 47 3 4 2 2" xfId="23305"/>
    <cellStyle name="Normal 47 3 4 3" xfId="23306"/>
    <cellStyle name="Normal 47 3 5" xfId="23307"/>
    <cellStyle name="Normal 47 3 5 2" xfId="23308"/>
    <cellStyle name="Normal 47 3 5 2 2" xfId="23309"/>
    <cellStyle name="Normal 47 3 5 3" xfId="23310"/>
    <cellStyle name="Normal 47 3 6" xfId="23311"/>
    <cellStyle name="Normal 47 3 6 2" xfId="23312"/>
    <cellStyle name="Normal 47 3 6 2 2" xfId="23313"/>
    <cellStyle name="Normal 47 3 6 3" xfId="23314"/>
    <cellStyle name="Normal 47 3 7" xfId="23315"/>
    <cellStyle name="Normal 47 3 7 2" xfId="23316"/>
    <cellStyle name="Normal 47 3 7 2 2" xfId="23317"/>
    <cellStyle name="Normal 47 3 7 3" xfId="23318"/>
    <cellStyle name="Normal 47 3 8" xfId="23319"/>
    <cellStyle name="Normal 47 3 8 2" xfId="23320"/>
    <cellStyle name="Normal 47 3 8 2 2" xfId="23321"/>
    <cellStyle name="Normal 47 3 8 3" xfId="23322"/>
    <cellStyle name="Normal 47 3 9" xfId="23323"/>
    <cellStyle name="Normal 47 3 9 2" xfId="23324"/>
    <cellStyle name="Normal 47 3 9 2 2" xfId="23325"/>
    <cellStyle name="Normal 47 3 9 3" xfId="23326"/>
    <cellStyle name="Normal 47 4" xfId="23327"/>
    <cellStyle name="Normal 47 4 2" xfId="23328"/>
    <cellStyle name="Normal 47 4 2 2" xfId="23329"/>
    <cellStyle name="Normal 47 4 3" xfId="23330"/>
    <cellStyle name="Normal 47 5" xfId="23331"/>
    <cellStyle name="Normal 47 5 2" xfId="23332"/>
    <cellStyle name="Normal 47 5 2 2" xfId="23333"/>
    <cellStyle name="Normal 47 5 3" xfId="23334"/>
    <cellStyle name="Normal 47 6" xfId="23335"/>
    <cellStyle name="Normal 47 6 2" xfId="23336"/>
    <cellStyle name="Normal 47 6 2 2" xfId="23337"/>
    <cellStyle name="Normal 47 6 3" xfId="23338"/>
    <cellStyle name="Normal 47 7" xfId="23339"/>
    <cellStyle name="Normal 47 7 2" xfId="23340"/>
    <cellStyle name="Normal 47 7 2 2" xfId="23341"/>
    <cellStyle name="Normal 47 7 3" xfId="23342"/>
    <cellStyle name="Normal 47 8" xfId="23343"/>
    <cellStyle name="Normal 47 8 2" xfId="23344"/>
    <cellStyle name="Normal 47 8 2 2" xfId="23345"/>
    <cellStyle name="Normal 47 8 3" xfId="23346"/>
    <cellStyle name="Normal 47 9" xfId="23347"/>
    <cellStyle name="Normal 47 9 2" xfId="23348"/>
    <cellStyle name="Normal 47 9 2 2" xfId="23349"/>
    <cellStyle name="Normal 47 9 3" xfId="23350"/>
    <cellStyle name="Normal 48" xfId="23351"/>
    <cellStyle name="Normal 48 10" xfId="23352"/>
    <cellStyle name="Normal 48 10 2" xfId="23353"/>
    <cellStyle name="Normal 48 10 2 2" xfId="23354"/>
    <cellStyle name="Normal 48 10 3" xfId="23355"/>
    <cellStyle name="Normal 48 11" xfId="23356"/>
    <cellStyle name="Normal 48 11 2" xfId="23357"/>
    <cellStyle name="Normal 48 11 2 2" xfId="23358"/>
    <cellStyle name="Normal 48 11 3" xfId="23359"/>
    <cellStyle name="Normal 48 12" xfId="23360"/>
    <cellStyle name="Normal 48 12 2" xfId="23361"/>
    <cellStyle name="Normal 48 12 2 2" xfId="23362"/>
    <cellStyle name="Normal 48 12 3" xfId="23363"/>
    <cellStyle name="Normal 48 13" xfId="23364"/>
    <cellStyle name="Normal 48 13 2" xfId="23365"/>
    <cellStyle name="Normal 48 13 2 2" xfId="23366"/>
    <cellStyle name="Normal 48 13 3" xfId="23367"/>
    <cellStyle name="Normal 48 14" xfId="23368"/>
    <cellStyle name="Normal 48 14 2" xfId="23369"/>
    <cellStyle name="Normal 48 14 2 2" xfId="23370"/>
    <cellStyle name="Normal 48 14 3" xfId="23371"/>
    <cellStyle name="Normal 48 15" xfId="23372"/>
    <cellStyle name="Normal 48 15 2" xfId="23373"/>
    <cellStyle name="Normal 48 16" xfId="23374"/>
    <cellStyle name="Normal 48 2" xfId="23375"/>
    <cellStyle name="Normal 48 2 10" xfId="23376"/>
    <cellStyle name="Normal 48 2 10 2" xfId="23377"/>
    <cellStyle name="Normal 48 2 10 2 2" xfId="23378"/>
    <cellStyle name="Normal 48 2 10 3" xfId="23379"/>
    <cellStyle name="Normal 48 2 11" xfId="23380"/>
    <cellStyle name="Normal 48 2 11 2" xfId="23381"/>
    <cellStyle name="Normal 48 2 11 2 2" xfId="23382"/>
    <cellStyle name="Normal 48 2 11 3" xfId="23383"/>
    <cellStyle name="Normal 48 2 12" xfId="23384"/>
    <cellStyle name="Normal 48 2 12 2" xfId="23385"/>
    <cellStyle name="Normal 48 2 13" xfId="23386"/>
    <cellStyle name="Normal 48 2 2" xfId="23387"/>
    <cellStyle name="Normal 48 2 2 2" xfId="23388"/>
    <cellStyle name="Normal 48 2 2 2 2" xfId="23389"/>
    <cellStyle name="Normal 48 2 2 3" xfId="23390"/>
    <cellStyle name="Normal 48 2 3" xfId="23391"/>
    <cellStyle name="Normal 48 2 3 2" xfId="23392"/>
    <cellStyle name="Normal 48 2 3 2 2" xfId="23393"/>
    <cellStyle name="Normal 48 2 3 3" xfId="23394"/>
    <cellStyle name="Normal 48 2 4" xfId="23395"/>
    <cellStyle name="Normal 48 2 4 2" xfId="23396"/>
    <cellStyle name="Normal 48 2 4 2 2" xfId="23397"/>
    <cellStyle name="Normal 48 2 4 3" xfId="23398"/>
    <cellStyle name="Normal 48 2 5" xfId="23399"/>
    <cellStyle name="Normal 48 2 5 2" xfId="23400"/>
    <cellStyle name="Normal 48 2 5 2 2" xfId="23401"/>
    <cellStyle name="Normal 48 2 5 3" xfId="23402"/>
    <cellStyle name="Normal 48 2 6" xfId="23403"/>
    <cellStyle name="Normal 48 2 6 2" xfId="23404"/>
    <cellStyle name="Normal 48 2 6 2 2" xfId="23405"/>
    <cellStyle name="Normal 48 2 6 3" xfId="23406"/>
    <cellStyle name="Normal 48 2 7" xfId="23407"/>
    <cellStyle name="Normal 48 2 7 2" xfId="23408"/>
    <cellStyle name="Normal 48 2 7 2 2" xfId="23409"/>
    <cellStyle name="Normal 48 2 7 3" xfId="23410"/>
    <cellStyle name="Normal 48 2 8" xfId="23411"/>
    <cellStyle name="Normal 48 2 8 2" xfId="23412"/>
    <cellStyle name="Normal 48 2 8 2 2" xfId="23413"/>
    <cellStyle name="Normal 48 2 8 3" xfId="23414"/>
    <cellStyle name="Normal 48 2 9" xfId="23415"/>
    <cellStyle name="Normal 48 2 9 2" xfId="23416"/>
    <cellStyle name="Normal 48 2 9 2 2" xfId="23417"/>
    <cellStyle name="Normal 48 2 9 3" xfId="23418"/>
    <cellStyle name="Normal 48 3" xfId="23419"/>
    <cellStyle name="Normal 48 3 10" xfId="23420"/>
    <cellStyle name="Normal 48 3 10 2" xfId="23421"/>
    <cellStyle name="Normal 48 3 10 2 2" xfId="23422"/>
    <cellStyle name="Normal 48 3 10 3" xfId="23423"/>
    <cellStyle name="Normal 48 3 11" xfId="23424"/>
    <cellStyle name="Normal 48 3 11 2" xfId="23425"/>
    <cellStyle name="Normal 48 3 11 2 2" xfId="23426"/>
    <cellStyle name="Normal 48 3 11 3" xfId="23427"/>
    <cellStyle name="Normal 48 3 12" xfId="23428"/>
    <cellStyle name="Normal 48 3 12 2" xfId="23429"/>
    <cellStyle name="Normal 48 3 13" xfId="23430"/>
    <cellStyle name="Normal 48 3 2" xfId="23431"/>
    <cellStyle name="Normal 48 3 2 2" xfId="23432"/>
    <cellStyle name="Normal 48 3 2 2 2" xfId="23433"/>
    <cellStyle name="Normal 48 3 2 3" xfId="23434"/>
    <cellStyle name="Normal 48 3 3" xfId="23435"/>
    <cellStyle name="Normal 48 3 3 2" xfId="23436"/>
    <cellStyle name="Normal 48 3 3 2 2" xfId="23437"/>
    <cellStyle name="Normal 48 3 3 3" xfId="23438"/>
    <cellStyle name="Normal 48 3 4" xfId="23439"/>
    <cellStyle name="Normal 48 3 4 2" xfId="23440"/>
    <cellStyle name="Normal 48 3 4 2 2" xfId="23441"/>
    <cellStyle name="Normal 48 3 4 3" xfId="23442"/>
    <cellStyle name="Normal 48 3 5" xfId="23443"/>
    <cellStyle name="Normal 48 3 5 2" xfId="23444"/>
    <cellStyle name="Normal 48 3 5 2 2" xfId="23445"/>
    <cellStyle name="Normal 48 3 5 3" xfId="23446"/>
    <cellStyle name="Normal 48 3 6" xfId="23447"/>
    <cellStyle name="Normal 48 3 6 2" xfId="23448"/>
    <cellStyle name="Normal 48 3 6 2 2" xfId="23449"/>
    <cellStyle name="Normal 48 3 6 3" xfId="23450"/>
    <cellStyle name="Normal 48 3 7" xfId="23451"/>
    <cellStyle name="Normal 48 3 7 2" xfId="23452"/>
    <cellStyle name="Normal 48 3 7 2 2" xfId="23453"/>
    <cellStyle name="Normal 48 3 7 3" xfId="23454"/>
    <cellStyle name="Normal 48 3 8" xfId="23455"/>
    <cellStyle name="Normal 48 3 8 2" xfId="23456"/>
    <cellStyle name="Normal 48 3 8 2 2" xfId="23457"/>
    <cellStyle name="Normal 48 3 8 3" xfId="23458"/>
    <cellStyle name="Normal 48 3 9" xfId="23459"/>
    <cellStyle name="Normal 48 3 9 2" xfId="23460"/>
    <cellStyle name="Normal 48 3 9 2 2" xfId="23461"/>
    <cellStyle name="Normal 48 3 9 3" xfId="23462"/>
    <cellStyle name="Normal 48 4" xfId="23463"/>
    <cellStyle name="Normal 48 4 10" xfId="23464"/>
    <cellStyle name="Normal 48 4 10 2" xfId="23465"/>
    <cellStyle name="Normal 48 4 10 2 2" xfId="23466"/>
    <cellStyle name="Normal 48 4 10 3" xfId="23467"/>
    <cellStyle name="Normal 48 4 11" xfId="23468"/>
    <cellStyle name="Normal 48 4 11 2" xfId="23469"/>
    <cellStyle name="Normal 48 4 11 2 2" xfId="23470"/>
    <cellStyle name="Normal 48 4 11 3" xfId="23471"/>
    <cellStyle name="Normal 48 4 12" xfId="23472"/>
    <cellStyle name="Normal 48 4 12 2" xfId="23473"/>
    <cellStyle name="Normal 48 4 12 2 2" xfId="23474"/>
    <cellStyle name="Normal 48 4 12 3" xfId="23475"/>
    <cellStyle name="Normal 48 4 13" xfId="23476"/>
    <cellStyle name="Normal 48 4 13 2" xfId="23477"/>
    <cellStyle name="Normal 48 4 14" xfId="23478"/>
    <cellStyle name="Normal 48 4 2" xfId="23479"/>
    <cellStyle name="Normal 48 4 2 10" xfId="23480"/>
    <cellStyle name="Normal 48 4 2 10 2" xfId="23481"/>
    <cellStyle name="Normal 48 4 2 10 2 2" xfId="23482"/>
    <cellStyle name="Normal 48 4 2 10 3" xfId="23483"/>
    <cellStyle name="Normal 48 4 2 11" xfId="23484"/>
    <cellStyle name="Normal 48 4 2 11 2" xfId="23485"/>
    <cellStyle name="Normal 48 4 2 11 2 2" xfId="23486"/>
    <cellStyle name="Normal 48 4 2 11 3" xfId="23487"/>
    <cellStyle name="Normal 48 4 2 12" xfId="23488"/>
    <cellStyle name="Normal 48 4 2 12 2" xfId="23489"/>
    <cellStyle name="Normal 48 4 2 13" xfId="23490"/>
    <cellStyle name="Normal 48 4 2 2" xfId="23491"/>
    <cellStyle name="Normal 48 4 2 2 2" xfId="23492"/>
    <cellStyle name="Normal 48 4 2 2 2 2" xfId="23493"/>
    <cellStyle name="Normal 48 4 2 2 3" xfId="23494"/>
    <cellStyle name="Normal 48 4 2 3" xfId="23495"/>
    <cellStyle name="Normal 48 4 2 3 2" xfId="23496"/>
    <cellStyle name="Normal 48 4 2 3 2 2" xfId="23497"/>
    <cellStyle name="Normal 48 4 2 3 3" xfId="23498"/>
    <cellStyle name="Normal 48 4 2 4" xfId="23499"/>
    <cellStyle name="Normal 48 4 2 4 2" xfId="23500"/>
    <cellStyle name="Normal 48 4 2 4 2 2" xfId="23501"/>
    <cellStyle name="Normal 48 4 2 4 3" xfId="23502"/>
    <cellStyle name="Normal 48 4 2 5" xfId="23503"/>
    <cellStyle name="Normal 48 4 2 5 2" xfId="23504"/>
    <cellStyle name="Normal 48 4 2 5 2 2" xfId="23505"/>
    <cellStyle name="Normal 48 4 2 5 3" xfId="23506"/>
    <cellStyle name="Normal 48 4 2 6" xfId="23507"/>
    <cellStyle name="Normal 48 4 2 6 2" xfId="23508"/>
    <cellStyle name="Normal 48 4 2 6 2 2" xfId="23509"/>
    <cellStyle name="Normal 48 4 2 6 3" xfId="23510"/>
    <cellStyle name="Normal 48 4 2 7" xfId="23511"/>
    <cellStyle name="Normal 48 4 2 7 2" xfId="23512"/>
    <cellStyle name="Normal 48 4 2 7 2 2" xfId="23513"/>
    <cellStyle name="Normal 48 4 2 7 3" xfId="23514"/>
    <cellStyle name="Normal 48 4 2 8" xfId="23515"/>
    <cellStyle name="Normal 48 4 2 8 2" xfId="23516"/>
    <cellStyle name="Normal 48 4 2 8 2 2" xfId="23517"/>
    <cellStyle name="Normal 48 4 2 8 3" xfId="23518"/>
    <cellStyle name="Normal 48 4 2 9" xfId="23519"/>
    <cellStyle name="Normal 48 4 2 9 2" xfId="23520"/>
    <cellStyle name="Normal 48 4 2 9 2 2" xfId="23521"/>
    <cellStyle name="Normal 48 4 2 9 3" xfId="23522"/>
    <cellStyle name="Normal 48 4 3" xfId="23523"/>
    <cellStyle name="Normal 48 4 3 2" xfId="23524"/>
    <cellStyle name="Normal 48 4 3 2 2" xfId="23525"/>
    <cellStyle name="Normal 48 4 3 3" xfId="23526"/>
    <cellStyle name="Normal 48 4 4" xfId="23527"/>
    <cellStyle name="Normal 48 4 4 2" xfId="23528"/>
    <cellStyle name="Normal 48 4 4 2 2" xfId="23529"/>
    <cellStyle name="Normal 48 4 4 3" xfId="23530"/>
    <cellStyle name="Normal 48 4 5" xfId="23531"/>
    <cellStyle name="Normal 48 4 5 2" xfId="23532"/>
    <cellStyle name="Normal 48 4 5 2 2" xfId="23533"/>
    <cellStyle name="Normal 48 4 5 3" xfId="23534"/>
    <cellStyle name="Normal 48 4 6" xfId="23535"/>
    <cellStyle name="Normal 48 4 6 2" xfId="23536"/>
    <cellStyle name="Normal 48 4 6 2 2" xfId="23537"/>
    <cellStyle name="Normal 48 4 6 3" xfId="23538"/>
    <cellStyle name="Normal 48 4 7" xfId="23539"/>
    <cellStyle name="Normal 48 4 7 2" xfId="23540"/>
    <cellStyle name="Normal 48 4 7 2 2" xfId="23541"/>
    <cellStyle name="Normal 48 4 7 3" xfId="23542"/>
    <cellStyle name="Normal 48 4 8" xfId="23543"/>
    <cellStyle name="Normal 48 4 8 2" xfId="23544"/>
    <cellStyle name="Normal 48 4 8 2 2" xfId="23545"/>
    <cellStyle name="Normal 48 4 8 3" xfId="23546"/>
    <cellStyle name="Normal 48 4 9" xfId="23547"/>
    <cellStyle name="Normal 48 4 9 2" xfId="23548"/>
    <cellStyle name="Normal 48 4 9 2 2" xfId="23549"/>
    <cellStyle name="Normal 48 4 9 3" xfId="23550"/>
    <cellStyle name="Normal 48 5" xfId="23551"/>
    <cellStyle name="Normal 48 5 2" xfId="23552"/>
    <cellStyle name="Normal 48 5 2 2" xfId="23553"/>
    <cellStyle name="Normal 48 5 3" xfId="23554"/>
    <cellStyle name="Normal 48 6" xfId="23555"/>
    <cellStyle name="Normal 48 6 2" xfId="23556"/>
    <cellStyle name="Normal 48 6 2 2" xfId="23557"/>
    <cellStyle name="Normal 48 6 3" xfId="23558"/>
    <cellStyle name="Normal 48 7" xfId="23559"/>
    <cellStyle name="Normal 48 7 2" xfId="23560"/>
    <cellStyle name="Normal 48 7 2 2" xfId="23561"/>
    <cellStyle name="Normal 48 7 3" xfId="23562"/>
    <cellStyle name="Normal 48 8" xfId="23563"/>
    <cellStyle name="Normal 48 8 2" xfId="23564"/>
    <cellStyle name="Normal 48 8 2 2" xfId="23565"/>
    <cellStyle name="Normal 48 8 3" xfId="23566"/>
    <cellStyle name="Normal 48 9" xfId="23567"/>
    <cellStyle name="Normal 48 9 2" xfId="23568"/>
    <cellStyle name="Normal 48 9 2 2" xfId="23569"/>
    <cellStyle name="Normal 48 9 3" xfId="23570"/>
    <cellStyle name="Normal 49" xfId="23571"/>
    <cellStyle name="Normal 49 10" xfId="23572"/>
    <cellStyle name="Normal 49 10 2" xfId="23573"/>
    <cellStyle name="Normal 49 10 2 2" xfId="23574"/>
    <cellStyle name="Normal 49 10 3" xfId="23575"/>
    <cellStyle name="Normal 49 11" xfId="23576"/>
    <cellStyle name="Normal 49 11 2" xfId="23577"/>
    <cellStyle name="Normal 49 11 2 2" xfId="23578"/>
    <cellStyle name="Normal 49 11 3" xfId="23579"/>
    <cellStyle name="Normal 49 12" xfId="23580"/>
    <cellStyle name="Normal 49 12 2" xfId="23581"/>
    <cellStyle name="Normal 49 13" xfId="23582"/>
    <cellStyle name="Normal 49 2" xfId="23583"/>
    <cellStyle name="Normal 49 2 2" xfId="23584"/>
    <cellStyle name="Normal 49 2 2 2" xfId="23585"/>
    <cellStyle name="Normal 49 2 3" xfId="23586"/>
    <cellStyle name="Normal 49 3" xfId="23587"/>
    <cellStyle name="Normal 49 3 2" xfId="23588"/>
    <cellStyle name="Normal 49 3 2 2" xfId="23589"/>
    <cellStyle name="Normal 49 3 3" xfId="23590"/>
    <cellStyle name="Normal 49 4" xfId="23591"/>
    <cellStyle name="Normal 49 4 2" xfId="23592"/>
    <cellStyle name="Normal 49 4 2 2" xfId="23593"/>
    <cellStyle name="Normal 49 4 3" xfId="23594"/>
    <cellStyle name="Normal 49 5" xfId="23595"/>
    <cellStyle name="Normal 49 5 2" xfId="23596"/>
    <cellStyle name="Normal 49 5 2 2" xfId="23597"/>
    <cellStyle name="Normal 49 5 3" xfId="23598"/>
    <cellStyle name="Normal 49 6" xfId="23599"/>
    <cellStyle name="Normal 49 6 2" xfId="23600"/>
    <cellStyle name="Normal 49 6 2 2" xfId="23601"/>
    <cellStyle name="Normal 49 6 3" xfId="23602"/>
    <cellStyle name="Normal 49 7" xfId="23603"/>
    <cellStyle name="Normal 49 7 2" xfId="23604"/>
    <cellStyle name="Normal 49 7 2 2" xfId="23605"/>
    <cellStyle name="Normal 49 7 3" xfId="23606"/>
    <cellStyle name="Normal 49 8" xfId="23607"/>
    <cellStyle name="Normal 49 8 2" xfId="23608"/>
    <cellStyle name="Normal 49 8 2 2" xfId="23609"/>
    <cellStyle name="Normal 49 8 3" xfId="23610"/>
    <cellStyle name="Normal 49 9" xfId="23611"/>
    <cellStyle name="Normal 49 9 2" xfId="23612"/>
    <cellStyle name="Normal 49 9 2 2" xfId="23613"/>
    <cellStyle name="Normal 49 9 3" xfId="23614"/>
    <cellStyle name="Normal 5" xfId="23615"/>
    <cellStyle name="Normal 5 10" xfId="23616"/>
    <cellStyle name="Normal 5 11" xfId="23617"/>
    <cellStyle name="Normal 5 12" xfId="23618"/>
    <cellStyle name="Normal 5 13" xfId="23619"/>
    <cellStyle name="Normal 5 14" xfId="23620"/>
    <cellStyle name="Normal 5 15" xfId="23621"/>
    <cellStyle name="Normal 5 16" xfId="23622"/>
    <cellStyle name="Normal 5 17" xfId="23623"/>
    <cellStyle name="Normal 5 18" xfId="23624"/>
    <cellStyle name="Normal 5 19" xfId="23625"/>
    <cellStyle name="Normal 5 19 2" xfId="23626"/>
    <cellStyle name="Normal 5 19 3" xfId="23627"/>
    <cellStyle name="Normal 5 2" xfId="23628"/>
    <cellStyle name="Normal 5 2 2" xfId="23629"/>
    <cellStyle name="Normal 5 2 2 2" xfId="23630"/>
    <cellStyle name="Normal 5 2 3" xfId="23631"/>
    <cellStyle name="Normal 5 2 3 2" xfId="23632"/>
    <cellStyle name="Normal 5 2 3 3" xfId="23633"/>
    <cellStyle name="Normal 5 2 3 3 2" xfId="23634"/>
    <cellStyle name="Normal 5 2 3 3 2 2" xfId="23635"/>
    <cellStyle name="Normal 5 2 3 3 2 2 2" xfId="23636"/>
    <cellStyle name="Normal 5 2 3 3 2 2 2 2" xfId="23637"/>
    <cellStyle name="Normal 5 2 3 3 2 2 3" xfId="23638"/>
    <cellStyle name="Normal 5 2 3 3 2 3" xfId="23639"/>
    <cellStyle name="Normal 5 2 3 3 2 3 2" xfId="23640"/>
    <cellStyle name="Normal 5 2 3 3 2 4" xfId="23641"/>
    <cellStyle name="Normal 5 2 3 3 3" xfId="23642"/>
    <cellStyle name="Normal 5 2 3 3 3 2" xfId="23643"/>
    <cellStyle name="Normal 5 2 3 3 3 2 2" xfId="23644"/>
    <cellStyle name="Normal 5 2 3 3 3 3" xfId="23645"/>
    <cellStyle name="Normal 5 2 3 3 4" xfId="23646"/>
    <cellStyle name="Normal 5 2 3 3 4 2" xfId="23647"/>
    <cellStyle name="Normal 5 2 3 3 4 2 2" xfId="23648"/>
    <cellStyle name="Normal 5 2 3 3 4 3" xfId="23649"/>
    <cellStyle name="Normal 5 2 3 3 5" xfId="23650"/>
    <cellStyle name="Normal 5 2 3 3 5 2" xfId="23651"/>
    <cellStyle name="Normal 5 2 3 3 6" xfId="23652"/>
    <cellStyle name="Normal 5 2 3 3 7" xfId="23653"/>
    <cellStyle name="Normal 5 2 3 3 8" xfId="23654"/>
    <cellStyle name="Normal 5 2 4" xfId="23655"/>
    <cellStyle name="Normal 5 2 5" xfId="23656"/>
    <cellStyle name="Normal 5 2_212101_9A-ACC-Exp Sep 2009" xfId="23657"/>
    <cellStyle name="Normal 5 20" xfId="23658"/>
    <cellStyle name="Normal 5 20 2" xfId="23659"/>
    <cellStyle name="Normal 5 21" xfId="23660"/>
    <cellStyle name="Normal 5 21 2" xfId="23661"/>
    <cellStyle name="Normal 5 22" xfId="23662"/>
    <cellStyle name="Normal 5 22 2" xfId="23663"/>
    <cellStyle name="Normal 5 23" xfId="23664"/>
    <cellStyle name="Normal 5 23 2" xfId="23665"/>
    <cellStyle name="Normal 5 24" xfId="23666"/>
    <cellStyle name="Normal 5 24 2" xfId="23667"/>
    <cellStyle name="Normal 5 25" xfId="23668"/>
    <cellStyle name="Normal 5 25 2" xfId="23669"/>
    <cellStyle name="Normal 5 26" xfId="23670"/>
    <cellStyle name="Normal 5 26 2" xfId="23671"/>
    <cellStyle name="Normal 5 27" xfId="23672"/>
    <cellStyle name="Normal 5 27 2" xfId="23673"/>
    <cellStyle name="Normal 5 28" xfId="23674"/>
    <cellStyle name="Normal 5 28 2" xfId="23675"/>
    <cellStyle name="Normal 5 29" xfId="23676"/>
    <cellStyle name="Normal 5 29 2" xfId="23677"/>
    <cellStyle name="Normal 5 3" xfId="23678"/>
    <cellStyle name="Normal 5 3 2" xfId="23679"/>
    <cellStyle name="Normal 5 3 2 2" xfId="23680"/>
    <cellStyle name="Normal 5 3 2 2 2" xfId="23681"/>
    <cellStyle name="Normal 5 3 2 3" xfId="23682"/>
    <cellStyle name="Normal 5 3 3" xfId="23683"/>
    <cellStyle name="Normal 5 3 4" xfId="23684"/>
    <cellStyle name="Normal 5 3_212101_9A-ACC-Exp Sep 2009" xfId="23685"/>
    <cellStyle name="Normal 5 30" xfId="23686"/>
    <cellStyle name="Normal 5 30 2" xfId="23687"/>
    <cellStyle name="Normal 5 31" xfId="23688"/>
    <cellStyle name="Normal 5 31 2" xfId="23689"/>
    <cellStyle name="Normal 5 32" xfId="23690"/>
    <cellStyle name="Normal 5 32 2" xfId="23691"/>
    <cellStyle name="Normal 5 33" xfId="23692"/>
    <cellStyle name="Normal 5 33 2" xfId="23693"/>
    <cellStyle name="Normal 5 34" xfId="23694"/>
    <cellStyle name="Normal 5 34 2" xfId="23695"/>
    <cellStyle name="Normal 5 35" xfId="23696"/>
    <cellStyle name="Normal 5 35 2" xfId="23697"/>
    <cellStyle name="Normal 5 36" xfId="23698"/>
    <cellStyle name="Normal 5 36 2" xfId="23699"/>
    <cellStyle name="Normal 5 37" xfId="23700"/>
    <cellStyle name="Normal 5 38" xfId="23701"/>
    <cellStyle name="Normal 5 39" xfId="23702"/>
    <cellStyle name="Normal 5 4" xfId="23703"/>
    <cellStyle name="Normal 5 4 2" xfId="23704"/>
    <cellStyle name="Normal 5 4 2 2" xfId="23705"/>
    <cellStyle name="Normal 5 4 3" xfId="23706"/>
    <cellStyle name="Normal 5 4 3 2" xfId="23707"/>
    <cellStyle name="Normal 5 4 3 2 2" xfId="23708"/>
    <cellStyle name="Normal 5 4 4" xfId="23709"/>
    <cellStyle name="Normal 5 40" xfId="23710"/>
    <cellStyle name="Normal 5 41" xfId="23711"/>
    <cellStyle name="Normal 5 42" xfId="23712"/>
    <cellStyle name="Normal 5 43" xfId="23713"/>
    <cellStyle name="Normal 5 44" xfId="23714"/>
    <cellStyle name="Normal 5 45" xfId="23715"/>
    <cellStyle name="Normal 5 46" xfId="23716"/>
    <cellStyle name="Normal 5 47" xfId="23717"/>
    <cellStyle name="Normal 5 48" xfId="23718"/>
    <cellStyle name="Normal 5 49" xfId="23719"/>
    <cellStyle name="Normal 5 5" xfId="23720"/>
    <cellStyle name="Normal 5 50" xfId="23721"/>
    <cellStyle name="Normal 5 51" xfId="23722"/>
    <cellStyle name="Normal 5 6" xfId="23723"/>
    <cellStyle name="Normal 5 7" xfId="23724"/>
    <cellStyle name="Normal 5 8" xfId="23725"/>
    <cellStyle name="Normal 5 9" xfId="23726"/>
    <cellStyle name="Normal 50" xfId="23727"/>
    <cellStyle name="Normal 50 10" xfId="23728"/>
    <cellStyle name="Normal 50 10 2" xfId="23729"/>
    <cellStyle name="Normal 50 10 2 2" xfId="23730"/>
    <cellStyle name="Normal 50 10 3" xfId="23731"/>
    <cellStyle name="Normal 50 11" xfId="23732"/>
    <cellStyle name="Normal 50 11 2" xfId="23733"/>
    <cellStyle name="Normal 50 11 2 2" xfId="23734"/>
    <cellStyle name="Normal 50 11 3" xfId="23735"/>
    <cellStyle name="Normal 50 12" xfId="23736"/>
    <cellStyle name="Normal 50 12 2" xfId="23737"/>
    <cellStyle name="Normal 50 12 2 2" xfId="23738"/>
    <cellStyle name="Normal 50 12 3" xfId="23739"/>
    <cellStyle name="Normal 50 13" xfId="23740"/>
    <cellStyle name="Normal 50 13 2" xfId="23741"/>
    <cellStyle name="Normal 50 13 2 2" xfId="23742"/>
    <cellStyle name="Normal 50 13 3" xfId="23743"/>
    <cellStyle name="Normal 50 14" xfId="23744"/>
    <cellStyle name="Normal 50 14 2" xfId="23745"/>
    <cellStyle name="Normal 50 15" xfId="23746"/>
    <cellStyle name="Normal 50 2" xfId="23747"/>
    <cellStyle name="Normal 50 2 10" xfId="23748"/>
    <cellStyle name="Normal 50 2 10 2" xfId="23749"/>
    <cellStyle name="Normal 50 2 10 2 2" xfId="23750"/>
    <cellStyle name="Normal 50 2 10 3" xfId="23751"/>
    <cellStyle name="Normal 50 2 11" xfId="23752"/>
    <cellStyle name="Normal 50 2 11 2" xfId="23753"/>
    <cellStyle name="Normal 50 2 11 2 2" xfId="23754"/>
    <cellStyle name="Normal 50 2 11 3" xfId="23755"/>
    <cellStyle name="Normal 50 2 12" xfId="23756"/>
    <cellStyle name="Normal 50 2 12 2" xfId="23757"/>
    <cellStyle name="Normal 50 2 13" xfId="23758"/>
    <cellStyle name="Normal 50 2 2" xfId="23759"/>
    <cellStyle name="Normal 50 2 2 2" xfId="23760"/>
    <cellStyle name="Normal 50 2 2 2 2" xfId="23761"/>
    <cellStyle name="Normal 50 2 2 3" xfId="23762"/>
    <cellStyle name="Normal 50 2 3" xfId="23763"/>
    <cellStyle name="Normal 50 2 3 2" xfId="23764"/>
    <cellStyle name="Normal 50 2 3 2 2" xfId="23765"/>
    <cellStyle name="Normal 50 2 3 3" xfId="23766"/>
    <cellStyle name="Normal 50 2 4" xfId="23767"/>
    <cellStyle name="Normal 50 2 4 2" xfId="23768"/>
    <cellStyle name="Normal 50 2 4 2 2" xfId="23769"/>
    <cellStyle name="Normal 50 2 4 3" xfId="23770"/>
    <cellStyle name="Normal 50 2 5" xfId="23771"/>
    <cellStyle name="Normal 50 2 5 2" xfId="23772"/>
    <cellStyle name="Normal 50 2 5 2 2" xfId="23773"/>
    <cellStyle name="Normal 50 2 5 3" xfId="23774"/>
    <cellStyle name="Normal 50 2 6" xfId="23775"/>
    <cellStyle name="Normal 50 2 6 2" xfId="23776"/>
    <cellStyle name="Normal 50 2 6 2 2" xfId="23777"/>
    <cellStyle name="Normal 50 2 6 3" xfId="23778"/>
    <cellStyle name="Normal 50 2 7" xfId="23779"/>
    <cellStyle name="Normal 50 2 7 2" xfId="23780"/>
    <cellStyle name="Normal 50 2 7 2 2" xfId="23781"/>
    <cellStyle name="Normal 50 2 7 3" xfId="23782"/>
    <cellStyle name="Normal 50 2 8" xfId="23783"/>
    <cellStyle name="Normal 50 2 8 2" xfId="23784"/>
    <cellStyle name="Normal 50 2 8 2 2" xfId="23785"/>
    <cellStyle name="Normal 50 2 8 3" xfId="23786"/>
    <cellStyle name="Normal 50 2 9" xfId="23787"/>
    <cellStyle name="Normal 50 2 9 2" xfId="23788"/>
    <cellStyle name="Normal 50 2 9 2 2" xfId="23789"/>
    <cellStyle name="Normal 50 2 9 3" xfId="23790"/>
    <cellStyle name="Normal 50 3" xfId="23791"/>
    <cellStyle name="Normal 50 3 10" xfId="23792"/>
    <cellStyle name="Normal 50 3 10 2" xfId="23793"/>
    <cellStyle name="Normal 50 3 10 2 2" xfId="23794"/>
    <cellStyle name="Normal 50 3 10 3" xfId="23795"/>
    <cellStyle name="Normal 50 3 11" xfId="23796"/>
    <cellStyle name="Normal 50 3 11 2" xfId="23797"/>
    <cellStyle name="Normal 50 3 11 2 2" xfId="23798"/>
    <cellStyle name="Normal 50 3 11 3" xfId="23799"/>
    <cellStyle name="Normal 50 3 12" xfId="23800"/>
    <cellStyle name="Normal 50 3 12 2" xfId="23801"/>
    <cellStyle name="Normal 50 3 13" xfId="23802"/>
    <cellStyle name="Normal 50 3 2" xfId="23803"/>
    <cellStyle name="Normal 50 3 2 2" xfId="23804"/>
    <cellStyle name="Normal 50 3 2 2 2" xfId="23805"/>
    <cellStyle name="Normal 50 3 2 3" xfId="23806"/>
    <cellStyle name="Normal 50 3 3" xfId="23807"/>
    <cellStyle name="Normal 50 3 3 2" xfId="23808"/>
    <cellStyle name="Normal 50 3 3 2 2" xfId="23809"/>
    <cellStyle name="Normal 50 3 3 3" xfId="23810"/>
    <cellStyle name="Normal 50 3 4" xfId="23811"/>
    <cellStyle name="Normal 50 3 4 2" xfId="23812"/>
    <cellStyle name="Normal 50 3 4 2 2" xfId="23813"/>
    <cellStyle name="Normal 50 3 4 3" xfId="23814"/>
    <cellStyle name="Normal 50 3 5" xfId="23815"/>
    <cellStyle name="Normal 50 3 5 2" xfId="23816"/>
    <cellStyle name="Normal 50 3 5 2 2" xfId="23817"/>
    <cellStyle name="Normal 50 3 5 3" xfId="23818"/>
    <cellStyle name="Normal 50 3 6" xfId="23819"/>
    <cellStyle name="Normal 50 3 6 2" xfId="23820"/>
    <cellStyle name="Normal 50 3 6 2 2" xfId="23821"/>
    <cellStyle name="Normal 50 3 6 3" xfId="23822"/>
    <cellStyle name="Normal 50 3 7" xfId="23823"/>
    <cellStyle name="Normal 50 3 7 2" xfId="23824"/>
    <cellStyle name="Normal 50 3 7 2 2" xfId="23825"/>
    <cellStyle name="Normal 50 3 7 3" xfId="23826"/>
    <cellStyle name="Normal 50 3 8" xfId="23827"/>
    <cellStyle name="Normal 50 3 8 2" xfId="23828"/>
    <cellStyle name="Normal 50 3 8 2 2" xfId="23829"/>
    <cellStyle name="Normal 50 3 8 3" xfId="23830"/>
    <cellStyle name="Normal 50 3 9" xfId="23831"/>
    <cellStyle name="Normal 50 3 9 2" xfId="23832"/>
    <cellStyle name="Normal 50 3 9 2 2" xfId="23833"/>
    <cellStyle name="Normal 50 3 9 3" xfId="23834"/>
    <cellStyle name="Normal 50 4" xfId="23835"/>
    <cellStyle name="Normal 50 4 2" xfId="23836"/>
    <cellStyle name="Normal 50 4 2 2" xfId="23837"/>
    <cellStyle name="Normal 50 4 3" xfId="23838"/>
    <cellStyle name="Normal 50 5" xfId="23839"/>
    <cellStyle name="Normal 50 5 2" xfId="23840"/>
    <cellStyle name="Normal 50 5 2 2" xfId="23841"/>
    <cellStyle name="Normal 50 5 3" xfId="23842"/>
    <cellStyle name="Normal 50 6" xfId="23843"/>
    <cellStyle name="Normal 50 6 2" xfId="23844"/>
    <cellStyle name="Normal 50 6 2 2" xfId="23845"/>
    <cellStyle name="Normal 50 6 3" xfId="23846"/>
    <cellStyle name="Normal 50 7" xfId="23847"/>
    <cellStyle name="Normal 50 7 2" xfId="23848"/>
    <cellStyle name="Normal 50 7 2 2" xfId="23849"/>
    <cellStyle name="Normal 50 7 3" xfId="23850"/>
    <cellStyle name="Normal 50 8" xfId="23851"/>
    <cellStyle name="Normal 50 8 2" xfId="23852"/>
    <cellStyle name="Normal 50 8 2 2" xfId="23853"/>
    <cellStyle name="Normal 50 8 3" xfId="23854"/>
    <cellStyle name="Normal 50 9" xfId="23855"/>
    <cellStyle name="Normal 50 9 2" xfId="23856"/>
    <cellStyle name="Normal 50 9 2 2" xfId="23857"/>
    <cellStyle name="Normal 50 9 3" xfId="23858"/>
    <cellStyle name="Normal 51" xfId="23859"/>
    <cellStyle name="Normal 51 10" xfId="23860"/>
    <cellStyle name="Normal 51 10 2" xfId="23861"/>
    <cellStyle name="Normal 51 10 2 2" xfId="23862"/>
    <cellStyle name="Normal 51 10 3" xfId="23863"/>
    <cellStyle name="Normal 51 11" xfId="23864"/>
    <cellStyle name="Normal 51 11 2" xfId="23865"/>
    <cellStyle name="Normal 51 11 2 2" xfId="23866"/>
    <cellStyle name="Normal 51 11 3" xfId="23867"/>
    <cellStyle name="Normal 51 12" xfId="23868"/>
    <cellStyle name="Normal 51 12 2" xfId="23869"/>
    <cellStyle name="Normal 51 12 2 2" xfId="23870"/>
    <cellStyle name="Normal 51 12 3" xfId="23871"/>
    <cellStyle name="Normal 51 13" xfId="23872"/>
    <cellStyle name="Normal 51 13 2" xfId="23873"/>
    <cellStyle name="Normal 51 13 2 2" xfId="23874"/>
    <cellStyle name="Normal 51 13 3" xfId="23875"/>
    <cellStyle name="Normal 51 14" xfId="23876"/>
    <cellStyle name="Normal 51 14 2" xfId="23877"/>
    <cellStyle name="Normal 51 14 2 2" xfId="23878"/>
    <cellStyle name="Normal 51 14 3" xfId="23879"/>
    <cellStyle name="Normal 51 15" xfId="23880"/>
    <cellStyle name="Normal 51 15 2" xfId="23881"/>
    <cellStyle name="Normal 51 16" xfId="23882"/>
    <cellStyle name="Normal 51 2" xfId="23883"/>
    <cellStyle name="Normal 51 2 10" xfId="23884"/>
    <cellStyle name="Normal 51 2 10 2" xfId="23885"/>
    <cellStyle name="Normal 51 2 10 2 2" xfId="23886"/>
    <cellStyle name="Normal 51 2 10 3" xfId="23887"/>
    <cellStyle name="Normal 51 2 11" xfId="23888"/>
    <cellStyle name="Normal 51 2 11 2" xfId="23889"/>
    <cellStyle name="Normal 51 2 11 2 2" xfId="23890"/>
    <cellStyle name="Normal 51 2 11 3" xfId="23891"/>
    <cellStyle name="Normal 51 2 12" xfId="23892"/>
    <cellStyle name="Normal 51 2 12 2" xfId="23893"/>
    <cellStyle name="Normal 51 2 13" xfId="23894"/>
    <cellStyle name="Normal 51 2 2" xfId="23895"/>
    <cellStyle name="Normal 51 2 2 2" xfId="23896"/>
    <cellStyle name="Normal 51 2 2 2 2" xfId="23897"/>
    <cellStyle name="Normal 51 2 2 3" xfId="23898"/>
    <cellStyle name="Normal 51 2 3" xfId="23899"/>
    <cellStyle name="Normal 51 2 3 2" xfId="23900"/>
    <cellStyle name="Normal 51 2 3 2 2" xfId="23901"/>
    <cellStyle name="Normal 51 2 3 3" xfId="23902"/>
    <cellStyle name="Normal 51 2 4" xfId="23903"/>
    <cellStyle name="Normal 51 2 4 2" xfId="23904"/>
    <cellStyle name="Normal 51 2 4 2 2" xfId="23905"/>
    <cellStyle name="Normal 51 2 4 3" xfId="23906"/>
    <cellStyle name="Normal 51 2 5" xfId="23907"/>
    <cellStyle name="Normal 51 2 5 2" xfId="23908"/>
    <cellStyle name="Normal 51 2 5 2 2" xfId="23909"/>
    <cellStyle name="Normal 51 2 5 3" xfId="23910"/>
    <cellStyle name="Normal 51 2 6" xfId="23911"/>
    <cellStyle name="Normal 51 2 6 2" xfId="23912"/>
    <cellStyle name="Normal 51 2 6 2 2" xfId="23913"/>
    <cellStyle name="Normal 51 2 6 3" xfId="23914"/>
    <cellStyle name="Normal 51 2 7" xfId="23915"/>
    <cellStyle name="Normal 51 2 7 2" xfId="23916"/>
    <cellStyle name="Normal 51 2 7 2 2" xfId="23917"/>
    <cellStyle name="Normal 51 2 7 3" xfId="23918"/>
    <cellStyle name="Normal 51 2 8" xfId="23919"/>
    <cellStyle name="Normal 51 2 8 2" xfId="23920"/>
    <cellStyle name="Normal 51 2 8 2 2" xfId="23921"/>
    <cellStyle name="Normal 51 2 8 3" xfId="23922"/>
    <cellStyle name="Normal 51 2 9" xfId="23923"/>
    <cellStyle name="Normal 51 2 9 2" xfId="23924"/>
    <cellStyle name="Normal 51 2 9 2 2" xfId="23925"/>
    <cellStyle name="Normal 51 2 9 3" xfId="23926"/>
    <cellStyle name="Normal 51 3" xfId="23927"/>
    <cellStyle name="Normal 51 3 10" xfId="23928"/>
    <cellStyle name="Normal 51 3 10 2" xfId="23929"/>
    <cellStyle name="Normal 51 3 10 2 2" xfId="23930"/>
    <cellStyle name="Normal 51 3 10 3" xfId="23931"/>
    <cellStyle name="Normal 51 3 11" xfId="23932"/>
    <cellStyle name="Normal 51 3 11 2" xfId="23933"/>
    <cellStyle name="Normal 51 3 11 2 2" xfId="23934"/>
    <cellStyle name="Normal 51 3 11 3" xfId="23935"/>
    <cellStyle name="Normal 51 3 12" xfId="23936"/>
    <cellStyle name="Normal 51 3 12 2" xfId="23937"/>
    <cellStyle name="Normal 51 3 13" xfId="23938"/>
    <cellStyle name="Normal 51 3 2" xfId="23939"/>
    <cellStyle name="Normal 51 3 2 2" xfId="23940"/>
    <cellStyle name="Normal 51 3 2 2 2" xfId="23941"/>
    <cellStyle name="Normal 51 3 2 3" xfId="23942"/>
    <cellStyle name="Normal 51 3 3" xfId="23943"/>
    <cellStyle name="Normal 51 3 3 2" xfId="23944"/>
    <cellStyle name="Normal 51 3 3 2 2" xfId="23945"/>
    <cellStyle name="Normal 51 3 3 3" xfId="23946"/>
    <cellStyle name="Normal 51 3 4" xfId="23947"/>
    <cellStyle name="Normal 51 3 4 2" xfId="23948"/>
    <cellStyle name="Normal 51 3 4 2 2" xfId="23949"/>
    <cellStyle name="Normal 51 3 4 3" xfId="23950"/>
    <cellStyle name="Normal 51 3 5" xfId="23951"/>
    <cellStyle name="Normal 51 3 5 2" xfId="23952"/>
    <cellStyle name="Normal 51 3 5 2 2" xfId="23953"/>
    <cellStyle name="Normal 51 3 5 3" xfId="23954"/>
    <cellStyle name="Normal 51 3 6" xfId="23955"/>
    <cellStyle name="Normal 51 3 6 2" xfId="23956"/>
    <cellStyle name="Normal 51 3 6 2 2" xfId="23957"/>
    <cellStyle name="Normal 51 3 6 3" xfId="23958"/>
    <cellStyle name="Normal 51 3 7" xfId="23959"/>
    <cellStyle name="Normal 51 3 7 2" xfId="23960"/>
    <cellStyle name="Normal 51 3 7 2 2" xfId="23961"/>
    <cellStyle name="Normal 51 3 7 3" xfId="23962"/>
    <cellStyle name="Normal 51 3 8" xfId="23963"/>
    <cellStyle name="Normal 51 3 8 2" xfId="23964"/>
    <cellStyle name="Normal 51 3 8 2 2" xfId="23965"/>
    <cellStyle name="Normal 51 3 8 3" xfId="23966"/>
    <cellStyle name="Normal 51 3 9" xfId="23967"/>
    <cellStyle name="Normal 51 3 9 2" xfId="23968"/>
    <cellStyle name="Normal 51 3 9 2 2" xfId="23969"/>
    <cellStyle name="Normal 51 3 9 3" xfId="23970"/>
    <cellStyle name="Normal 51 4" xfId="23971"/>
    <cellStyle name="Normal 51 4 10" xfId="23972"/>
    <cellStyle name="Normal 51 4 10 2" xfId="23973"/>
    <cellStyle name="Normal 51 4 10 2 2" xfId="23974"/>
    <cellStyle name="Normal 51 4 10 3" xfId="23975"/>
    <cellStyle name="Normal 51 4 11" xfId="23976"/>
    <cellStyle name="Normal 51 4 11 2" xfId="23977"/>
    <cellStyle name="Normal 51 4 11 2 2" xfId="23978"/>
    <cellStyle name="Normal 51 4 11 3" xfId="23979"/>
    <cellStyle name="Normal 51 4 12" xfId="23980"/>
    <cellStyle name="Normal 51 4 12 2" xfId="23981"/>
    <cellStyle name="Normal 51 4 12 2 2" xfId="23982"/>
    <cellStyle name="Normal 51 4 12 3" xfId="23983"/>
    <cellStyle name="Normal 51 4 13" xfId="23984"/>
    <cellStyle name="Normal 51 4 13 2" xfId="23985"/>
    <cellStyle name="Normal 51 4 14" xfId="23986"/>
    <cellStyle name="Normal 51 4 2" xfId="23987"/>
    <cellStyle name="Normal 51 4 2 10" xfId="23988"/>
    <cellStyle name="Normal 51 4 2 10 2" xfId="23989"/>
    <cellStyle name="Normal 51 4 2 10 2 2" xfId="23990"/>
    <cellStyle name="Normal 51 4 2 10 3" xfId="23991"/>
    <cellStyle name="Normal 51 4 2 11" xfId="23992"/>
    <cellStyle name="Normal 51 4 2 11 2" xfId="23993"/>
    <cellStyle name="Normal 51 4 2 11 2 2" xfId="23994"/>
    <cellStyle name="Normal 51 4 2 11 3" xfId="23995"/>
    <cellStyle name="Normal 51 4 2 12" xfId="23996"/>
    <cellStyle name="Normal 51 4 2 12 2" xfId="23997"/>
    <cellStyle name="Normal 51 4 2 13" xfId="23998"/>
    <cellStyle name="Normal 51 4 2 2" xfId="23999"/>
    <cellStyle name="Normal 51 4 2 2 2" xfId="24000"/>
    <cellStyle name="Normal 51 4 2 2 2 2" xfId="24001"/>
    <cellStyle name="Normal 51 4 2 2 3" xfId="24002"/>
    <cellStyle name="Normal 51 4 2 3" xfId="24003"/>
    <cellStyle name="Normal 51 4 2 3 2" xfId="24004"/>
    <cellStyle name="Normal 51 4 2 3 2 2" xfId="24005"/>
    <cellStyle name="Normal 51 4 2 3 3" xfId="24006"/>
    <cellStyle name="Normal 51 4 2 4" xfId="24007"/>
    <cellStyle name="Normal 51 4 2 4 2" xfId="24008"/>
    <cellStyle name="Normal 51 4 2 4 2 2" xfId="24009"/>
    <cellStyle name="Normal 51 4 2 4 3" xfId="24010"/>
    <cellStyle name="Normal 51 4 2 5" xfId="24011"/>
    <cellStyle name="Normal 51 4 2 5 2" xfId="24012"/>
    <cellStyle name="Normal 51 4 2 5 2 2" xfId="24013"/>
    <cellStyle name="Normal 51 4 2 5 3" xfId="24014"/>
    <cellStyle name="Normal 51 4 2 6" xfId="24015"/>
    <cellStyle name="Normal 51 4 2 6 2" xfId="24016"/>
    <cellStyle name="Normal 51 4 2 6 2 2" xfId="24017"/>
    <cellStyle name="Normal 51 4 2 6 3" xfId="24018"/>
    <cellStyle name="Normal 51 4 2 7" xfId="24019"/>
    <cellStyle name="Normal 51 4 2 7 2" xfId="24020"/>
    <cellStyle name="Normal 51 4 2 7 2 2" xfId="24021"/>
    <cellStyle name="Normal 51 4 2 7 3" xfId="24022"/>
    <cellStyle name="Normal 51 4 2 8" xfId="24023"/>
    <cellStyle name="Normal 51 4 2 8 2" xfId="24024"/>
    <cellStyle name="Normal 51 4 2 8 2 2" xfId="24025"/>
    <cellStyle name="Normal 51 4 2 8 3" xfId="24026"/>
    <cellStyle name="Normal 51 4 2 9" xfId="24027"/>
    <cellStyle name="Normal 51 4 2 9 2" xfId="24028"/>
    <cellStyle name="Normal 51 4 2 9 2 2" xfId="24029"/>
    <cellStyle name="Normal 51 4 2 9 3" xfId="24030"/>
    <cellStyle name="Normal 51 4 3" xfId="24031"/>
    <cellStyle name="Normal 51 4 3 2" xfId="24032"/>
    <cellStyle name="Normal 51 4 3 2 2" xfId="24033"/>
    <cellStyle name="Normal 51 4 3 3" xfId="24034"/>
    <cellStyle name="Normal 51 4 4" xfId="24035"/>
    <cellStyle name="Normal 51 4 4 2" xfId="24036"/>
    <cellStyle name="Normal 51 4 4 2 2" xfId="24037"/>
    <cellStyle name="Normal 51 4 4 3" xfId="24038"/>
    <cellStyle name="Normal 51 4 5" xfId="24039"/>
    <cellStyle name="Normal 51 4 5 2" xfId="24040"/>
    <cellStyle name="Normal 51 4 5 2 2" xfId="24041"/>
    <cellStyle name="Normal 51 4 5 3" xfId="24042"/>
    <cellStyle name="Normal 51 4 6" xfId="24043"/>
    <cellStyle name="Normal 51 4 6 2" xfId="24044"/>
    <cellStyle name="Normal 51 4 6 2 2" xfId="24045"/>
    <cellStyle name="Normal 51 4 6 3" xfId="24046"/>
    <cellStyle name="Normal 51 4 7" xfId="24047"/>
    <cellStyle name="Normal 51 4 7 2" xfId="24048"/>
    <cellStyle name="Normal 51 4 7 2 2" xfId="24049"/>
    <cellStyle name="Normal 51 4 7 3" xfId="24050"/>
    <cellStyle name="Normal 51 4 8" xfId="24051"/>
    <cellStyle name="Normal 51 4 8 2" xfId="24052"/>
    <cellStyle name="Normal 51 4 8 2 2" xfId="24053"/>
    <cellStyle name="Normal 51 4 8 3" xfId="24054"/>
    <cellStyle name="Normal 51 4 9" xfId="24055"/>
    <cellStyle name="Normal 51 4 9 2" xfId="24056"/>
    <cellStyle name="Normal 51 4 9 2 2" xfId="24057"/>
    <cellStyle name="Normal 51 4 9 3" xfId="24058"/>
    <cellStyle name="Normal 51 5" xfId="24059"/>
    <cellStyle name="Normal 51 5 2" xfId="24060"/>
    <cellStyle name="Normal 51 5 2 2" xfId="24061"/>
    <cellStyle name="Normal 51 5 3" xfId="24062"/>
    <cellStyle name="Normal 51 6" xfId="24063"/>
    <cellStyle name="Normal 51 6 2" xfId="24064"/>
    <cellStyle name="Normal 51 6 2 2" xfId="24065"/>
    <cellStyle name="Normal 51 6 3" xfId="24066"/>
    <cellStyle name="Normal 51 7" xfId="24067"/>
    <cellStyle name="Normal 51 7 2" xfId="24068"/>
    <cellStyle name="Normal 51 7 2 2" xfId="24069"/>
    <cellStyle name="Normal 51 7 3" xfId="24070"/>
    <cellStyle name="Normal 51 8" xfId="24071"/>
    <cellStyle name="Normal 51 8 2" xfId="24072"/>
    <cellStyle name="Normal 51 8 2 2" xfId="24073"/>
    <cellStyle name="Normal 51 8 3" xfId="24074"/>
    <cellStyle name="Normal 51 9" xfId="24075"/>
    <cellStyle name="Normal 51 9 2" xfId="24076"/>
    <cellStyle name="Normal 51 9 2 2" xfId="24077"/>
    <cellStyle name="Normal 51 9 3" xfId="24078"/>
    <cellStyle name="Normal 52" xfId="24079"/>
    <cellStyle name="Normal 52 10" xfId="24080"/>
    <cellStyle name="Normal 52 10 2" xfId="24081"/>
    <cellStyle name="Normal 52 10 2 2" xfId="24082"/>
    <cellStyle name="Normal 52 10 3" xfId="24083"/>
    <cellStyle name="Normal 52 11" xfId="24084"/>
    <cellStyle name="Normal 52 11 2" xfId="24085"/>
    <cellStyle name="Normal 52 11 2 2" xfId="24086"/>
    <cellStyle name="Normal 52 11 3" xfId="24087"/>
    <cellStyle name="Normal 52 12" xfId="24088"/>
    <cellStyle name="Normal 52 12 2" xfId="24089"/>
    <cellStyle name="Normal 52 12 2 2" xfId="24090"/>
    <cellStyle name="Normal 52 12 3" xfId="24091"/>
    <cellStyle name="Normal 52 13" xfId="24092"/>
    <cellStyle name="Normal 52 13 2" xfId="24093"/>
    <cellStyle name="Normal 52 13 2 2" xfId="24094"/>
    <cellStyle name="Normal 52 13 3" xfId="24095"/>
    <cellStyle name="Normal 52 14" xfId="24096"/>
    <cellStyle name="Normal 52 14 2" xfId="24097"/>
    <cellStyle name="Normal 52 14 2 2" xfId="24098"/>
    <cellStyle name="Normal 52 14 3" xfId="24099"/>
    <cellStyle name="Normal 52 15" xfId="24100"/>
    <cellStyle name="Normal 52 15 2" xfId="24101"/>
    <cellStyle name="Normal 52 16" xfId="24102"/>
    <cellStyle name="Normal 52 2" xfId="24103"/>
    <cellStyle name="Normal 52 2 10" xfId="24104"/>
    <cellStyle name="Normal 52 2 10 2" xfId="24105"/>
    <cellStyle name="Normal 52 2 10 2 2" xfId="24106"/>
    <cellStyle name="Normal 52 2 10 3" xfId="24107"/>
    <cellStyle name="Normal 52 2 11" xfId="24108"/>
    <cellStyle name="Normal 52 2 11 2" xfId="24109"/>
    <cellStyle name="Normal 52 2 11 2 2" xfId="24110"/>
    <cellStyle name="Normal 52 2 11 3" xfId="24111"/>
    <cellStyle name="Normal 52 2 12" xfId="24112"/>
    <cellStyle name="Normal 52 2 12 2" xfId="24113"/>
    <cellStyle name="Normal 52 2 13" xfId="24114"/>
    <cellStyle name="Normal 52 2 2" xfId="24115"/>
    <cellStyle name="Normal 52 2 2 2" xfId="24116"/>
    <cellStyle name="Normal 52 2 2 2 2" xfId="24117"/>
    <cellStyle name="Normal 52 2 2 3" xfId="24118"/>
    <cellStyle name="Normal 52 2 3" xfId="24119"/>
    <cellStyle name="Normal 52 2 3 2" xfId="24120"/>
    <cellStyle name="Normal 52 2 3 2 2" xfId="24121"/>
    <cellStyle name="Normal 52 2 3 3" xfId="24122"/>
    <cellStyle name="Normal 52 2 4" xfId="24123"/>
    <cellStyle name="Normal 52 2 4 2" xfId="24124"/>
    <cellStyle name="Normal 52 2 4 2 2" xfId="24125"/>
    <cellStyle name="Normal 52 2 4 3" xfId="24126"/>
    <cellStyle name="Normal 52 2 5" xfId="24127"/>
    <cellStyle name="Normal 52 2 5 2" xfId="24128"/>
    <cellStyle name="Normal 52 2 5 2 2" xfId="24129"/>
    <cellStyle name="Normal 52 2 5 3" xfId="24130"/>
    <cellStyle name="Normal 52 2 6" xfId="24131"/>
    <cellStyle name="Normal 52 2 6 2" xfId="24132"/>
    <cellStyle name="Normal 52 2 6 2 2" xfId="24133"/>
    <cellStyle name="Normal 52 2 6 3" xfId="24134"/>
    <cellStyle name="Normal 52 2 7" xfId="24135"/>
    <cellStyle name="Normal 52 2 7 2" xfId="24136"/>
    <cellStyle name="Normal 52 2 7 2 2" xfId="24137"/>
    <cellStyle name="Normal 52 2 7 3" xfId="24138"/>
    <cellStyle name="Normal 52 2 8" xfId="24139"/>
    <cellStyle name="Normal 52 2 8 2" xfId="24140"/>
    <cellStyle name="Normal 52 2 8 2 2" xfId="24141"/>
    <cellStyle name="Normal 52 2 8 3" xfId="24142"/>
    <cellStyle name="Normal 52 2 9" xfId="24143"/>
    <cellStyle name="Normal 52 2 9 2" xfId="24144"/>
    <cellStyle name="Normal 52 2 9 2 2" xfId="24145"/>
    <cellStyle name="Normal 52 2 9 3" xfId="24146"/>
    <cellStyle name="Normal 52 3" xfId="24147"/>
    <cellStyle name="Normal 52 3 10" xfId="24148"/>
    <cellStyle name="Normal 52 3 10 2" xfId="24149"/>
    <cellStyle name="Normal 52 3 10 2 2" xfId="24150"/>
    <cellStyle name="Normal 52 3 10 3" xfId="24151"/>
    <cellStyle name="Normal 52 3 11" xfId="24152"/>
    <cellStyle name="Normal 52 3 11 2" xfId="24153"/>
    <cellStyle name="Normal 52 3 11 2 2" xfId="24154"/>
    <cellStyle name="Normal 52 3 11 3" xfId="24155"/>
    <cellStyle name="Normal 52 3 12" xfId="24156"/>
    <cellStyle name="Normal 52 3 12 2" xfId="24157"/>
    <cellStyle name="Normal 52 3 13" xfId="24158"/>
    <cellStyle name="Normal 52 3 2" xfId="24159"/>
    <cellStyle name="Normal 52 3 2 2" xfId="24160"/>
    <cellStyle name="Normal 52 3 2 2 2" xfId="24161"/>
    <cellStyle name="Normal 52 3 2 3" xfId="24162"/>
    <cellStyle name="Normal 52 3 3" xfId="24163"/>
    <cellStyle name="Normal 52 3 3 2" xfId="24164"/>
    <cellStyle name="Normal 52 3 3 2 2" xfId="24165"/>
    <cellStyle name="Normal 52 3 3 3" xfId="24166"/>
    <cellStyle name="Normal 52 3 4" xfId="24167"/>
    <cellStyle name="Normal 52 3 4 2" xfId="24168"/>
    <cellStyle name="Normal 52 3 4 2 2" xfId="24169"/>
    <cellStyle name="Normal 52 3 4 3" xfId="24170"/>
    <cellStyle name="Normal 52 3 5" xfId="24171"/>
    <cellStyle name="Normal 52 3 5 2" xfId="24172"/>
    <cellStyle name="Normal 52 3 5 2 2" xfId="24173"/>
    <cellStyle name="Normal 52 3 5 3" xfId="24174"/>
    <cellStyle name="Normal 52 3 6" xfId="24175"/>
    <cellStyle name="Normal 52 3 6 2" xfId="24176"/>
    <cellStyle name="Normal 52 3 6 2 2" xfId="24177"/>
    <cellStyle name="Normal 52 3 6 3" xfId="24178"/>
    <cellStyle name="Normal 52 3 7" xfId="24179"/>
    <cellStyle name="Normal 52 3 7 2" xfId="24180"/>
    <cellStyle name="Normal 52 3 7 2 2" xfId="24181"/>
    <cellStyle name="Normal 52 3 7 3" xfId="24182"/>
    <cellStyle name="Normal 52 3 8" xfId="24183"/>
    <cellStyle name="Normal 52 3 8 2" xfId="24184"/>
    <cellStyle name="Normal 52 3 8 2 2" xfId="24185"/>
    <cellStyle name="Normal 52 3 8 3" xfId="24186"/>
    <cellStyle name="Normal 52 3 9" xfId="24187"/>
    <cellStyle name="Normal 52 3 9 2" xfId="24188"/>
    <cellStyle name="Normal 52 3 9 2 2" xfId="24189"/>
    <cellStyle name="Normal 52 3 9 3" xfId="24190"/>
    <cellStyle name="Normal 52 4" xfId="24191"/>
    <cellStyle name="Normal 52 4 10" xfId="24192"/>
    <cellStyle name="Normal 52 4 10 2" xfId="24193"/>
    <cellStyle name="Normal 52 4 10 2 2" xfId="24194"/>
    <cellStyle name="Normal 52 4 10 3" xfId="24195"/>
    <cellStyle name="Normal 52 4 11" xfId="24196"/>
    <cellStyle name="Normal 52 4 11 2" xfId="24197"/>
    <cellStyle name="Normal 52 4 11 2 2" xfId="24198"/>
    <cellStyle name="Normal 52 4 11 3" xfId="24199"/>
    <cellStyle name="Normal 52 4 12" xfId="24200"/>
    <cellStyle name="Normal 52 4 12 2" xfId="24201"/>
    <cellStyle name="Normal 52 4 12 2 2" xfId="24202"/>
    <cellStyle name="Normal 52 4 12 3" xfId="24203"/>
    <cellStyle name="Normal 52 4 13" xfId="24204"/>
    <cellStyle name="Normal 52 4 13 2" xfId="24205"/>
    <cellStyle name="Normal 52 4 14" xfId="24206"/>
    <cellStyle name="Normal 52 4 2" xfId="24207"/>
    <cellStyle name="Normal 52 4 2 10" xfId="24208"/>
    <cellStyle name="Normal 52 4 2 10 2" xfId="24209"/>
    <cellStyle name="Normal 52 4 2 10 2 2" xfId="24210"/>
    <cellStyle name="Normal 52 4 2 10 3" xfId="24211"/>
    <cellStyle name="Normal 52 4 2 11" xfId="24212"/>
    <cellStyle name="Normal 52 4 2 11 2" xfId="24213"/>
    <cellStyle name="Normal 52 4 2 11 2 2" xfId="24214"/>
    <cellStyle name="Normal 52 4 2 11 3" xfId="24215"/>
    <cellStyle name="Normal 52 4 2 12" xfId="24216"/>
    <cellStyle name="Normal 52 4 2 12 2" xfId="24217"/>
    <cellStyle name="Normal 52 4 2 13" xfId="24218"/>
    <cellStyle name="Normal 52 4 2 2" xfId="24219"/>
    <cellStyle name="Normal 52 4 2 2 2" xfId="24220"/>
    <cellStyle name="Normal 52 4 2 2 2 2" xfId="24221"/>
    <cellStyle name="Normal 52 4 2 2 3" xfId="24222"/>
    <cellStyle name="Normal 52 4 2 3" xfId="24223"/>
    <cellStyle name="Normal 52 4 2 3 2" xfId="24224"/>
    <cellStyle name="Normal 52 4 2 3 2 2" xfId="24225"/>
    <cellStyle name="Normal 52 4 2 3 3" xfId="24226"/>
    <cellStyle name="Normal 52 4 2 4" xfId="24227"/>
    <cellStyle name="Normal 52 4 2 4 2" xfId="24228"/>
    <cellStyle name="Normal 52 4 2 4 2 2" xfId="24229"/>
    <cellStyle name="Normal 52 4 2 4 3" xfId="24230"/>
    <cellStyle name="Normal 52 4 2 5" xfId="24231"/>
    <cellStyle name="Normal 52 4 2 5 2" xfId="24232"/>
    <cellStyle name="Normal 52 4 2 5 2 2" xfId="24233"/>
    <cellStyle name="Normal 52 4 2 5 3" xfId="24234"/>
    <cellStyle name="Normal 52 4 2 6" xfId="24235"/>
    <cellStyle name="Normal 52 4 2 6 2" xfId="24236"/>
    <cellStyle name="Normal 52 4 2 6 2 2" xfId="24237"/>
    <cellStyle name="Normal 52 4 2 6 3" xfId="24238"/>
    <cellStyle name="Normal 52 4 2 7" xfId="24239"/>
    <cellStyle name="Normal 52 4 2 7 2" xfId="24240"/>
    <cellStyle name="Normal 52 4 2 7 2 2" xfId="24241"/>
    <cellStyle name="Normal 52 4 2 7 3" xfId="24242"/>
    <cellStyle name="Normal 52 4 2 8" xfId="24243"/>
    <cellStyle name="Normal 52 4 2 8 2" xfId="24244"/>
    <cellStyle name="Normal 52 4 2 8 2 2" xfId="24245"/>
    <cellStyle name="Normal 52 4 2 8 3" xfId="24246"/>
    <cellStyle name="Normal 52 4 2 9" xfId="24247"/>
    <cellStyle name="Normal 52 4 2 9 2" xfId="24248"/>
    <cellStyle name="Normal 52 4 2 9 2 2" xfId="24249"/>
    <cellStyle name="Normal 52 4 2 9 3" xfId="24250"/>
    <cellStyle name="Normal 52 4 3" xfId="24251"/>
    <cellStyle name="Normal 52 4 3 2" xfId="24252"/>
    <cellStyle name="Normal 52 4 3 2 2" xfId="24253"/>
    <cellStyle name="Normal 52 4 3 3" xfId="24254"/>
    <cellStyle name="Normal 52 4 4" xfId="24255"/>
    <cellStyle name="Normal 52 4 4 2" xfId="24256"/>
    <cellStyle name="Normal 52 4 4 2 2" xfId="24257"/>
    <cellStyle name="Normal 52 4 4 3" xfId="24258"/>
    <cellStyle name="Normal 52 4 5" xfId="24259"/>
    <cellStyle name="Normal 52 4 5 2" xfId="24260"/>
    <cellStyle name="Normal 52 4 5 2 2" xfId="24261"/>
    <cellStyle name="Normal 52 4 5 3" xfId="24262"/>
    <cellStyle name="Normal 52 4 6" xfId="24263"/>
    <cellStyle name="Normal 52 4 6 2" xfId="24264"/>
    <cellStyle name="Normal 52 4 6 2 2" xfId="24265"/>
    <cellStyle name="Normal 52 4 6 3" xfId="24266"/>
    <cellStyle name="Normal 52 4 7" xfId="24267"/>
    <cellStyle name="Normal 52 4 7 2" xfId="24268"/>
    <cellStyle name="Normal 52 4 7 2 2" xfId="24269"/>
    <cellStyle name="Normal 52 4 7 3" xfId="24270"/>
    <cellStyle name="Normal 52 4 8" xfId="24271"/>
    <cellStyle name="Normal 52 4 8 2" xfId="24272"/>
    <cellStyle name="Normal 52 4 8 2 2" xfId="24273"/>
    <cellStyle name="Normal 52 4 8 3" xfId="24274"/>
    <cellStyle name="Normal 52 4 9" xfId="24275"/>
    <cellStyle name="Normal 52 4 9 2" xfId="24276"/>
    <cellStyle name="Normal 52 4 9 2 2" xfId="24277"/>
    <cellStyle name="Normal 52 4 9 3" xfId="24278"/>
    <cellStyle name="Normal 52 5" xfId="24279"/>
    <cellStyle name="Normal 52 5 2" xfId="24280"/>
    <cellStyle name="Normal 52 5 2 2" xfId="24281"/>
    <cellStyle name="Normal 52 5 3" xfId="24282"/>
    <cellStyle name="Normal 52 6" xfId="24283"/>
    <cellStyle name="Normal 52 6 2" xfId="24284"/>
    <cellStyle name="Normal 52 6 2 2" xfId="24285"/>
    <cellStyle name="Normal 52 6 3" xfId="24286"/>
    <cellStyle name="Normal 52 7" xfId="24287"/>
    <cellStyle name="Normal 52 7 2" xfId="24288"/>
    <cellStyle name="Normal 52 7 2 2" xfId="24289"/>
    <cellStyle name="Normal 52 7 3" xfId="24290"/>
    <cellStyle name="Normal 52 8" xfId="24291"/>
    <cellStyle name="Normal 52 8 2" xfId="24292"/>
    <cellStyle name="Normal 52 8 2 2" xfId="24293"/>
    <cellStyle name="Normal 52 8 3" xfId="24294"/>
    <cellStyle name="Normal 52 9" xfId="24295"/>
    <cellStyle name="Normal 52 9 2" xfId="24296"/>
    <cellStyle name="Normal 52 9 2 2" xfId="24297"/>
    <cellStyle name="Normal 52 9 3" xfId="24298"/>
    <cellStyle name="Normal 53" xfId="24299"/>
    <cellStyle name="Normal 53 10" xfId="24300"/>
    <cellStyle name="Normal 53 10 2" xfId="24301"/>
    <cellStyle name="Normal 53 10 2 2" xfId="24302"/>
    <cellStyle name="Normal 53 10 3" xfId="24303"/>
    <cellStyle name="Normal 53 11" xfId="24304"/>
    <cellStyle name="Normal 53 11 2" xfId="24305"/>
    <cellStyle name="Normal 53 11 2 2" xfId="24306"/>
    <cellStyle name="Normal 53 11 3" xfId="24307"/>
    <cellStyle name="Normal 53 12" xfId="24308"/>
    <cellStyle name="Normal 53 12 2" xfId="24309"/>
    <cellStyle name="Normal 53 12 2 2" xfId="24310"/>
    <cellStyle name="Normal 53 12 3" xfId="24311"/>
    <cellStyle name="Normal 53 13" xfId="24312"/>
    <cellStyle name="Normal 53 13 2" xfId="24313"/>
    <cellStyle name="Normal 53 13 2 2" xfId="24314"/>
    <cellStyle name="Normal 53 13 3" xfId="24315"/>
    <cellStyle name="Normal 53 14" xfId="24316"/>
    <cellStyle name="Normal 53 14 2" xfId="24317"/>
    <cellStyle name="Normal 53 14 2 2" xfId="24318"/>
    <cellStyle name="Normal 53 14 3" xfId="24319"/>
    <cellStyle name="Normal 53 15" xfId="24320"/>
    <cellStyle name="Normal 53 15 2" xfId="24321"/>
    <cellStyle name="Normal 53 16" xfId="24322"/>
    <cellStyle name="Normal 53 2" xfId="24323"/>
    <cellStyle name="Normal 53 2 10" xfId="24324"/>
    <cellStyle name="Normal 53 2 10 2" xfId="24325"/>
    <cellStyle name="Normal 53 2 10 2 2" xfId="24326"/>
    <cellStyle name="Normal 53 2 10 3" xfId="24327"/>
    <cellStyle name="Normal 53 2 11" xfId="24328"/>
    <cellStyle name="Normal 53 2 11 2" xfId="24329"/>
    <cellStyle name="Normal 53 2 11 2 2" xfId="24330"/>
    <cellStyle name="Normal 53 2 11 3" xfId="24331"/>
    <cellStyle name="Normal 53 2 12" xfId="24332"/>
    <cellStyle name="Normal 53 2 12 2" xfId="24333"/>
    <cellStyle name="Normal 53 2 13" xfId="24334"/>
    <cellStyle name="Normal 53 2 2" xfId="24335"/>
    <cellStyle name="Normal 53 2 2 2" xfId="24336"/>
    <cellStyle name="Normal 53 2 2 2 2" xfId="24337"/>
    <cellStyle name="Normal 53 2 2 3" xfId="24338"/>
    <cellStyle name="Normal 53 2 3" xfId="24339"/>
    <cellStyle name="Normal 53 2 3 2" xfId="24340"/>
    <cellStyle name="Normal 53 2 3 2 2" xfId="24341"/>
    <cellStyle name="Normal 53 2 3 3" xfId="24342"/>
    <cellStyle name="Normal 53 2 4" xfId="24343"/>
    <cellStyle name="Normal 53 2 4 2" xfId="24344"/>
    <cellStyle name="Normal 53 2 4 2 2" xfId="24345"/>
    <cellStyle name="Normal 53 2 4 3" xfId="24346"/>
    <cellStyle name="Normal 53 2 5" xfId="24347"/>
    <cellStyle name="Normal 53 2 5 2" xfId="24348"/>
    <cellStyle name="Normal 53 2 5 2 2" xfId="24349"/>
    <cellStyle name="Normal 53 2 5 3" xfId="24350"/>
    <cellStyle name="Normal 53 2 6" xfId="24351"/>
    <cellStyle name="Normal 53 2 6 2" xfId="24352"/>
    <cellStyle name="Normal 53 2 6 2 2" xfId="24353"/>
    <cellStyle name="Normal 53 2 6 3" xfId="24354"/>
    <cellStyle name="Normal 53 2 7" xfId="24355"/>
    <cellStyle name="Normal 53 2 7 2" xfId="24356"/>
    <cellStyle name="Normal 53 2 7 2 2" xfId="24357"/>
    <cellStyle name="Normal 53 2 7 3" xfId="24358"/>
    <cellStyle name="Normal 53 2 8" xfId="24359"/>
    <cellStyle name="Normal 53 2 8 2" xfId="24360"/>
    <cellStyle name="Normal 53 2 8 2 2" xfId="24361"/>
    <cellStyle name="Normal 53 2 8 3" xfId="24362"/>
    <cellStyle name="Normal 53 2 9" xfId="24363"/>
    <cellStyle name="Normal 53 2 9 2" xfId="24364"/>
    <cellStyle name="Normal 53 2 9 2 2" xfId="24365"/>
    <cellStyle name="Normal 53 2 9 3" xfId="24366"/>
    <cellStyle name="Normal 53 3" xfId="24367"/>
    <cellStyle name="Normal 53 3 10" xfId="24368"/>
    <cellStyle name="Normal 53 3 10 2" xfId="24369"/>
    <cellStyle name="Normal 53 3 10 2 2" xfId="24370"/>
    <cellStyle name="Normal 53 3 10 3" xfId="24371"/>
    <cellStyle name="Normal 53 3 11" xfId="24372"/>
    <cellStyle name="Normal 53 3 11 2" xfId="24373"/>
    <cellStyle name="Normal 53 3 11 2 2" xfId="24374"/>
    <cellStyle name="Normal 53 3 11 3" xfId="24375"/>
    <cellStyle name="Normal 53 3 12" xfId="24376"/>
    <cellStyle name="Normal 53 3 12 2" xfId="24377"/>
    <cellStyle name="Normal 53 3 13" xfId="24378"/>
    <cellStyle name="Normal 53 3 2" xfId="24379"/>
    <cellStyle name="Normal 53 3 2 2" xfId="24380"/>
    <cellStyle name="Normal 53 3 2 2 2" xfId="24381"/>
    <cellStyle name="Normal 53 3 2 3" xfId="24382"/>
    <cellStyle name="Normal 53 3 3" xfId="24383"/>
    <cellStyle name="Normal 53 3 3 2" xfId="24384"/>
    <cellStyle name="Normal 53 3 3 2 2" xfId="24385"/>
    <cellStyle name="Normal 53 3 3 3" xfId="24386"/>
    <cellStyle name="Normal 53 3 4" xfId="24387"/>
    <cellStyle name="Normal 53 3 4 2" xfId="24388"/>
    <cellStyle name="Normal 53 3 4 2 2" xfId="24389"/>
    <cellStyle name="Normal 53 3 4 3" xfId="24390"/>
    <cellStyle name="Normal 53 3 5" xfId="24391"/>
    <cellStyle name="Normal 53 3 5 2" xfId="24392"/>
    <cellStyle name="Normal 53 3 5 2 2" xfId="24393"/>
    <cellStyle name="Normal 53 3 5 3" xfId="24394"/>
    <cellStyle name="Normal 53 3 6" xfId="24395"/>
    <cellStyle name="Normal 53 3 6 2" xfId="24396"/>
    <cellStyle name="Normal 53 3 6 2 2" xfId="24397"/>
    <cellStyle name="Normal 53 3 6 3" xfId="24398"/>
    <cellStyle name="Normal 53 3 7" xfId="24399"/>
    <cellStyle name="Normal 53 3 7 2" xfId="24400"/>
    <cellStyle name="Normal 53 3 7 2 2" xfId="24401"/>
    <cellStyle name="Normal 53 3 7 3" xfId="24402"/>
    <cellStyle name="Normal 53 3 8" xfId="24403"/>
    <cellStyle name="Normal 53 3 8 2" xfId="24404"/>
    <cellStyle name="Normal 53 3 8 2 2" xfId="24405"/>
    <cellStyle name="Normal 53 3 8 3" xfId="24406"/>
    <cellStyle name="Normal 53 3 9" xfId="24407"/>
    <cellStyle name="Normal 53 3 9 2" xfId="24408"/>
    <cellStyle name="Normal 53 3 9 2 2" xfId="24409"/>
    <cellStyle name="Normal 53 3 9 3" xfId="24410"/>
    <cellStyle name="Normal 53 4" xfId="24411"/>
    <cellStyle name="Normal 53 4 10" xfId="24412"/>
    <cellStyle name="Normal 53 4 10 2" xfId="24413"/>
    <cellStyle name="Normal 53 4 10 2 2" xfId="24414"/>
    <cellStyle name="Normal 53 4 10 3" xfId="24415"/>
    <cellStyle name="Normal 53 4 11" xfId="24416"/>
    <cellStyle name="Normal 53 4 11 2" xfId="24417"/>
    <cellStyle name="Normal 53 4 11 2 2" xfId="24418"/>
    <cellStyle name="Normal 53 4 11 3" xfId="24419"/>
    <cellStyle name="Normal 53 4 12" xfId="24420"/>
    <cellStyle name="Normal 53 4 12 2" xfId="24421"/>
    <cellStyle name="Normal 53 4 12 2 2" xfId="24422"/>
    <cellStyle name="Normal 53 4 12 3" xfId="24423"/>
    <cellStyle name="Normal 53 4 13" xfId="24424"/>
    <cellStyle name="Normal 53 4 13 2" xfId="24425"/>
    <cellStyle name="Normal 53 4 14" xfId="24426"/>
    <cellStyle name="Normal 53 4 2" xfId="24427"/>
    <cellStyle name="Normal 53 4 2 10" xfId="24428"/>
    <cellStyle name="Normal 53 4 2 10 2" xfId="24429"/>
    <cellStyle name="Normal 53 4 2 10 2 2" xfId="24430"/>
    <cellStyle name="Normal 53 4 2 10 3" xfId="24431"/>
    <cellStyle name="Normal 53 4 2 11" xfId="24432"/>
    <cellStyle name="Normal 53 4 2 11 2" xfId="24433"/>
    <cellStyle name="Normal 53 4 2 11 2 2" xfId="24434"/>
    <cellStyle name="Normal 53 4 2 11 3" xfId="24435"/>
    <cellStyle name="Normal 53 4 2 12" xfId="24436"/>
    <cellStyle name="Normal 53 4 2 12 2" xfId="24437"/>
    <cellStyle name="Normal 53 4 2 12 2 2" xfId="24438"/>
    <cellStyle name="Normal 53 4 2 12 3" xfId="24439"/>
    <cellStyle name="Normal 53 4 2 13" xfId="24440"/>
    <cellStyle name="Normal 53 4 2 13 2" xfId="24441"/>
    <cellStyle name="Normal 53 4 2 14" xfId="24442"/>
    <cellStyle name="Normal 53 4 2 2" xfId="24443"/>
    <cellStyle name="Normal 53 4 2 2 2" xfId="24444"/>
    <cellStyle name="Normal 53 4 2 2 2 2" xfId="24445"/>
    <cellStyle name="Normal 53 4 2 2 2 2 2" xfId="24446"/>
    <cellStyle name="Normal 53 4 2 2 2 3" xfId="24447"/>
    <cellStyle name="Normal 53 4 2 2 3" xfId="24448"/>
    <cellStyle name="Normal 53 4 2 2 3 2" xfId="24449"/>
    <cellStyle name="Normal 53 4 2 2 3 2 2" xfId="24450"/>
    <cellStyle name="Normal 53 4 2 2 3 3" xfId="24451"/>
    <cellStyle name="Normal 53 4 2 2 4" xfId="24452"/>
    <cellStyle name="Normal 53 4 2 2 4 2" xfId="24453"/>
    <cellStyle name="Normal 53 4 2 2 5" xfId="24454"/>
    <cellStyle name="Normal 53 4 2 3" xfId="24455"/>
    <cellStyle name="Normal 53 4 2 3 10" xfId="24456"/>
    <cellStyle name="Normal 53 4 2 3 10 2" xfId="24457"/>
    <cellStyle name="Normal 53 4 2 3 10 2 2" xfId="24458"/>
    <cellStyle name="Normal 53 4 2 3 10 3" xfId="24459"/>
    <cellStyle name="Normal 53 4 2 3 11" xfId="24460"/>
    <cellStyle name="Normal 53 4 2 3 11 2" xfId="24461"/>
    <cellStyle name="Normal 53 4 2 3 11 2 2" xfId="24462"/>
    <cellStyle name="Normal 53 4 2 3 11 3" xfId="24463"/>
    <cellStyle name="Normal 53 4 2 3 12" xfId="24464"/>
    <cellStyle name="Normal 53 4 2 3 12 2" xfId="24465"/>
    <cellStyle name="Normal 53 4 2 3 13" xfId="24466"/>
    <cellStyle name="Normal 53 4 2 3 2" xfId="24467"/>
    <cellStyle name="Normal 53 4 2 3 2 2" xfId="24468"/>
    <cellStyle name="Normal 53 4 2 3 2 2 2" xfId="24469"/>
    <cellStyle name="Normal 53 4 2 3 2 3" xfId="24470"/>
    <cellStyle name="Normal 53 4 2 3 3" xfId="24471"/>
    <cellStyle name="Normal 53 4 2 3 3 2" xfId="24472"/>
    <cellStyle name="Normal 53 4 2 3 3 2 2" xfId="24473"/>
    <cellStyle name="Normal 53 4 2 3 3 3" xfId="24474"/>
    <cellStyle name="Normal 53 4 2 3 4" xfId="24475"/>
    <cellStyle name="Normal 53 4 2 3 4 2" xfId="24476"/>
    <cellStyle name="Normal 53 4 2 3 4 2 2" xfId="24477"/>
    <cellStyle name="Normal 53 4 2 3 4 3" xfId="24478"/>
    <cellStyle name="Normal 53 4 2 3 5" xfId="24479"/>
    <cellStyle name="Normal 53 4 2 3 5 2" xfId="24480"/>
    <cellStyle name="Normal 53 4 2 3 5 2 2" xfId="24481"/>
    <cellStyle name="Normal 53 4 2 3 5 3" xfId="24482"/>
    <cellStyle name="Normal 53 4 2 3 6" xfId="24483"/>
    <cellStyle name="Normal 53 4 2 3 6 2" xfId="24484"/>
    <cellStyle name="Normal 53 4 2 3 6 2 2" xfId="24485"/>
    <cellStyle name="Normal 53 4 2 3 6 3" xfId="24486"/>
    <cellStyle name="Normal 53 4 2 3 7" xfId="24487"/>
    <cellStyle name="Normal 53 4 2 3 7 2" xfId="24488"/>
    <cellStyle name="Normal 53 4 2 3 7 2 2" xfId="24489"/>
    <cellStyle name="Normal 53 4 2 3 7 3" xfId="24490"/>
    <cellStyle name="Normal 53 4 2 3 8" xfId="24491"/>
    <cellStyle name="Normal 53 4 2 3 8 2" xfId="24492"/>
    <cellStyle name="Normal 53 4 2 3 8 2 2" xfId="24493"/>
    <cellStyle name="Normal 53 4 2 3 8 3" xfId="24494"/>
    <cellStyle name="Normal 53 4 2 3 9" xfId="24495"/>
    <cellStyle name="Normal 53 4 2 3 9 2" xfId="24496"/>
    <cellStyle name="Normal 53 4 2 3 9 2 2" xfId="24497"/>
    <cellStyle name="Normal 53 4 2 3 9 3" xfId="24498"/>
    <cellStyle name="Normal 53 4 2 4" xfId="24499"/>
    <cellStyle name="Normal 53 4 2 4 2" xfId="24500"/>
    <cellStyle name="Normal 53 4 2 4 2 2" xfId="24501"/>
    <cellStyle name="Normal 53 4 2 4 3" xfId="24502"/>
    <cellStyle name="Normal 53 4 2 5" xfId="24503"/>
    <cellStyle name="Normal 53 4 2 5 2" xfId="24504"/>
    <cellStyle name="Normal 53 4 2 5 2 2" xfId="24505"/>
    <cellStyle name="Normal 53 4 2 5 3" xfId="24506"/>
    <cellStyle name="Normal 53 4 2 6" xfId="24507"/>
    <cellStyle name="Normal 53 4 2 6 2" xfId="24508"/>
    <cellStyle name="Normal 53 4 2 6 2 2" xfId="24509"/>
    <cellStyle name="Normal 53 4 2 6 3" xfId="24510"/>
    <cellStyle name="Normal 53 4 2 7" xfId="24511"/>
    <cellStyle name="Normal 53 4 2 7 2" xfId="24512"/>
    <cellStyle name="Normal 53 4 2 7 2 2" xfId="24513"/>
    <cellStyle name="Normal 53 4 2 7 3" xfId="24514"/>
    <cellStyle name="Normal 53 4 2 8" xfId="24515"/>
    <cellStyle name="Normal 53 4 2 8 2" xfId="24516"/>
    <cellStyle name="Normal 53 4 2 8 2 2" xfId="24517"/>
    <cellStyle name="Normal 53 4 2 8 3" xfId="24518"/>
    <cellStyle name="Normal 53 4 2 9" xfId="24519"/>
    <cellStyle name="Normal 53 4 2 9 2" xfId="24520"/>
    <cellStyle name="Normal 53 4 2 9 2 2" xfId="24521"/>
    <cellStyle name="Normal 53 4 2 9 3" xfId="24522"/>
    <cellStyle name="Normal 53 4 3" xfId="24523"/>
    <cellStyle name="Normal 53 4 3 2" xfId="24524"/>
    <cellStyle name="Normal 53 4 3 2 2" xfId="24525"/>
    <cellStyle name="Normal 53 4 3 3" xfId="24526"/>
    <cellStyle name="Normal 53 4 4" xfId="24527"/>
    <cellStyle name="Normal 53 4 4 2" xfId="24528"/>
    <cellStyle name="Normal 53 4 4 2 2" xfId="24529"/>
    <cellStyle name="Normal 53 4 4 3" xfId="24530"/>
    <cellStyle name="Normal 53 4 5" xfId="24531"/>
    <cellStyle name="Normal 53 4 5 2" xfId="24532"/>
    <cellStyle name="Normal 53 4 5 2 2" xfId="24533"/>
    <cellStyle name="Normal 53 4 5 3" xfId="24534"/>
    <cellStyle name="Normal 53 4 6" xfId="24535"/>
    <cellStyle name="Normal 53 4 6 2" xfId="24536"/>
    <cellStyle name="Normal 53 4 6 2 2" xfId="24537"/>
    <cellStyle name="Normal 53 4 6 3" xfId="24538"/>
    <cellStyle name="Normal 53 4 7" xfId="24539"/>
    <cellStyle name="Normal 53 4 7 2" xfId="24540"/>
    <cellStyle name="Normal 53 4 7 2 2" xfId="24541"/>
    <cellStyle name="Normal 53 4 7 3" xfId="24542"/>
    <cellStyle name="Normal 53 4 8" xfId="24543"/>
    <cellStyle name="Normal 53 4 8 2" xfId="24544"/>
    <cellStyle name="Normal 53 4 8 2 2" xfId="24545"/>
    <cellStyle name="Normal 53 4 8 3" xfId="24546"/>
    <cellStyle name="Normal 53 4 9" xfId="24547"/>
    <cellStyle name="Normal 53 4 9 2" xfId="24548"/>
    <cellStyle name="Normal 53 4 9 2 2" xfId="24549"/>
    <cellStyle name="Normal 53 4 9 3" xfId="24550"/>
    <cellStyle name="Normal 53 5" xfId="24551"/>
    <cellStyle name="Normal 53 5 2" xfId="24552"/>
    <cellStyle name="Normal 53 5 2 2" xfId="24553"/>
    <cellStyle name="Normal 53 5 3" xfId="24554"/>
    <cellStyle name="Normal 53 6" xfId="24555"/>
    <cellStyle name="Normal 53 6 2" xfId="24556"/>
    <cellStyle name="Normal 53 6 2 2" xfId="24557"/>
    <cellStyle name="Normal 53 6 3" xfId="24558"/>
    <cellStyle name="Normal 53 7" xfId="24559"/>
    <cellStyle name="Normal 53 7 2" xfId="24560"/>
    <cellStyle name="Normal 53 7 2 2" xfId="24561"/>
    <cellStyle name="Normal 53 7 3" xfId="24562"/>
    <cellStyle name="Normal 53 8" xfId="24563"/>
    <cellStyle name="Normal 53 8 2" xfId="24564"/>
    <cellStyle name="Normal 53 8 2 2" xfId="24565"/>
    <cellStyle name="Normal 53 8 3" xfId="24566"/>
    <cellStyle name="Normal 53 9" xfId="24567"/>
    <cellStyle name="Normal 53 9 2" xfId="24568"/>
    <cellStyle name="Normal 53 9 2 2" xfId="24569"/>
    <cellStyle name="Normal 53 9 3" xfId="24570"/>
    <cellStyle name="Normal 54" xfId="24571"/>
    <cellStyle name="Normal 54 10" xfId="24572"/>
    <cellStyle name="Normal 54 10 2" xfId="24573"/>
    <cellStyle name="Normal 54 10 2 2" xfId="24574"/>
    <cellStyle name="Normal 54 10 3" xfId="24575"/>
    <cellStyle name="Normal 54 11" xfId="24576"/>
    <cellStyle name="Normal 54 11 2" xfId="24577"/>
    <cellStyle name="Normal 54 11 2 2" xfId="24578"/>
    <cellStyle name="Normal 54 11 3" xfId="24579"/>
    <cellStyle name="Normal 54 12" xfId="24580"/>
    <cellStyle name="Normal 54 12 2" xfId="24581"/>
    <cellStyle name="Normal 54 12 2 2" xfId="24582"/>
    <cellStyle name="Normal 54 12 3" xfId="24583"/>
    <cellStyle name="Normal 54 13" xfId="24584"/>
    <cellStyle name="Normal 54 13 2" xfId="24585"/>
    <cellStyle name="Normal 54 13 2 2" xfId="24586"/>
    <cellStyle name="Normal 54 13 3" xfId="24587"/>
    <cellStyle name="Normal 54 14" xfId="24588"/>
    <cellStyle name="Normal 54 14 2" xfId="24589"/>
    <cellStyle name="Normal 54 15" xfId="24590"/>
    <cellStyle name="Normal 54 2" xfId="24591"/>
    <cellStyle name="Normal 54 2 10" xfId="24592"/>
    <cellStyle name="Normal 54 2 10 2" xfId="24593"/>
    <cellStyle name="Normal 54 2 10 2 2" xfId="24594"/>
    <cellStyle name="Normal 54 2 10 3" xfId="24595"/>
    <cellStyle name="Normal 54 2 11" xfId="24596"/>
    <cellStyle name="Normal 54 2 11 2" xfId="24597"/>
    <cellStyle name="Normal 54 2 11 2 2" xfId="24598"/>
    <cellStyle name="Normal 54 2 11 3" xfId="24599"/>
    <cellStyle name="Normal 54 2 12" xfId="24600"/>
    <cellStyle name="Normal 54 2 12 2" xfId="24601"/>
    <cellStyle name="Normal 54 2 13" xfId="24602"/>
    <cellStyle name="Normal 54 2 2" xfId="24603"/>
    <cellStyle name="Normal 54 2 2 2" xfId="24604"/>
    <cellStyle name="Normal 54 2 2 2 2" xfId="24605"/>
    <cellStyle name="Normal 54 2 2 3" xfId="24606"/>
    <cellStyle name="Normal 54 2 3" xfId="24607"/>
    <cellStyle name="Normal 54 2 3 2" xfId="24608"/>
    <cellStyle name="Normal 54 2 3 2 2" xfId="24609"/>
    <cellStyle name="Normal 54 2 3 3" xfId="24610"/>
    <cellStyle name="Normal 54 2 4" xfId="24611"/>
    <cellStyle name="Normal 54 2 4 2" xfId="24612"/>
    <cellStyle name="Normal 54 2 4 2 2" xfId="24613"/>
    <cellStyle name="Normal 54 2 4 3" xfId="24614"/>
    <cellStyle name="Normal 54 2 5" xfId="24615"/>
    <cellStyle name="Normal 54 2 5 2" xfId="24616"/>
    <cellStyle name="Normal 54 2 5 2 2" xfId="24617"/>
    <cellStyle name="Normal 54 2 5 3" xfId="24618"/>
    <cellStyle name="Normal 54 2 6" xfId="24619"/>
    <cellStyle name="Normal 54 2 6 2" xfId="24620"/>
    <cellStyle name="Normal 54 2 6 2 2" xfId="24621"/>
    <cellStyle name="Normal 54 2 6 3" xfId="24622"/>
    <cellStyle name="Normal 54 2 7" xfId="24623"/>
    <cellStyle name="Normal 54 2 7 2" xfId="24624"/>
    <cellStyle name="Normal 54 2 7 2 2" xfId="24625"/>
    <cellStyle name="Normal 54 2 7 3" xfId="24626"/>
    <cellStyle name="Normal 54 2 8" xfId="24627"/>
    <cellStyle name="Normal 54 2 8 2" xfId="24628"/>
    <cellStyle name="Normal 54 2 8 2 2" xfId="24629"/>
    <cellStyle name="Normal 54 2 8 3" xfId="24630"/>
    <cellStyle name="Normal 54 2 9" xfId="24631"/>
    <cellStyle name="Normal 54 2 9 2" xfId="24632"/>
    <cellStyle name="Normal 54 2 9 2 2" xfId="24633"/>
    <cellStyle name="Normal 54 2 9 3" xfId="24634"/>
    <cellStyle name="Normal 54 3" xfId="24635"/>
    <cellStyle name="Normal 54 3 10" xfId="24636"/>
    <cellStyle name="Normal 54 3 10 2" xfId="24637"/>
    <cellStyle name="Normal 54 3 10 2 2" xfId="24638"/>
    <cellStyle name="Normal 54 3 10 3" xfId="24639"/>
    <cellStyle name="Normal 54 3 11" xfId="24640"/>
    <cellStyle name="Normal 54 3 11 2" xfId="24641"/>
    <cellStyle name="Normal 54 3 11 2 2" xfId="24642"/>
    <cellStyle name="Normal 54 3 11 3" xfId="24643"/>
    <cellStyle name="Normal 54 3 12" xfId="24644"/>
    <cellStyle name="Normal 54 3 12 2" xfId="24645"/>
    <cellStyle name="Normal 54 3 13" xfId="24646"/>
    <cellStyle name="Normal 54 3 2" xfId="24647"/>
    <cellStyle name="Normal 54 3 2 2" xfId="24648"/>
    <cellStyle name="Normal 54 3 2 2 2" xfId="24649"/>
    <cellStyle name="Normal 54 3 2 3" xfId="24650"/>
    <cellStyle name="Normal 54 3 3" xfId="24651"/>
    <cellStyle name="Normal 54 3 3 2" xfId="24652"/>
    <cellStyle name="Normal 54 3 3 2 2" xfId="24653"/>
    <cellStyle name="Normal 54 3 3 3" xfId="24654"/>
    <cellStyle name="Normal 54 3 4" xfId="24655"/>
    <cellStyle name="Normal 54 3 4 2" xfId="24656"/>
    <cellStyle name="Normal 54 3 4 2 2" xfId="24657"/>
    <cellStyle name="Normal 54 3 4 3" xfId="24658"/>
    <cellStyle name="Normal 54 3 5" xfId="24659"/>
    <cellStyle name="Normal 54 3 5 2" xfId="24660"/>
    <cellStyle name="Normal 54 3 5 2 2" xfId="24661"/>
    <cellStyle name="Normal 54 3 5 3" xfId="24662"/>
    <cellStyle name="Normal 54 3 6" xfId="24663"/>
    <cellStyle name="Normal 54 3 6 2" xfId="24664"/>
    <cellStyle name="Normal 54 3 6 2 2" xfId="24665"/>
    <cellStyle name="Normal 54 3 6 3" xfId="24666"/>
    <cellStyle name="Normal 54 3 7" xfId="24667"/>
    <cellStyle name="Normal 54 3 7 2" xfId="24668"/>
    <cellStyle name="Normal 54 3 7 2 2" xfId="24669"/>
    <cellStyle name="Normal 54 3 7 3" xfId="24670"/>
    <cellStyle name="Normal 54 3 8" xfId="24671"/>
    <cellStyle name="Normal 54 3 8 2" xfId="24672"/>
    <cellStyle name="Normal 54 3 8 2 2" xfId="24673"/>
    <cellStyle name="Normal 54 3 8 3" xfId="24674"/>
    <cellStyle name="Normal 54 3 9" xfId="24675"/>
    <cellStyle name="Normal 54 3 9 2" xfId="24676"/>
    <cellStyle name="Normal 54 3 9 2 2" xfId="24677"/>
    <cellStyle name="Normal 54 3 9 3" xfId="24678"/>
    <cellStyle name="Normal 54 4" xfId="24679"/>
    <cellStyle name="Normal 54 4 2" xfId="24680"/>
    <cellStyle name="Normal 54 4 2 2" xfId="24681"/>
    <cellStyle name="Normal 54 4 3" xfId="24682"/>
    <cellStyle name="Normal 54 5" xfId="24683"/>
    <cellStyle name="Normal 54 5 2" xfId="24684"/>
    <cellStyle name="Normal 54 5 2 2" xfId="24685"/>
    <cellStyle name="Normal 54 5 3" xfId="24686"/>
    <cellStyle name="Normal 54 6" xfId="24687"/>
    <cellStyle name="Normal 54 6 2" xfId="24688"/>
    <cellStyle name="Normal 54 6 2 2" xfId="24689"/>
    <cellStyle name="Normal 54 6 3" xfId="24690"/>
    <cellStyle name="Normal 54 7" xfId="24691"/>
    <cellStyle name="Normal 54 7 2" xfId="24692"/>
    <cellStyle name="Normal 54 7 2 2" xfId="24693"/>
    <cellStyle name="Normal 54 7 3" xfId="24694"/>
    <cellStyle name="Normal 54 8" xfId="24695"/>
    <cellStyle name="Normal 54 8 2" xfId="24696"/>
    <cellStyle name="Normal 54 8 2 2" xfId="24697"/>
    <cellStyle name="Normal 54 8 3" xfId="24698"/>
    <cellStyle name="Normal 54 9" xfId="24699"/>
    <cellStyle name="Normal 54 9 2" xfId="24700"/>
    <cellStyle name="Normal 54 9 2 2" xfId="24701"/>
    <cellStyle name="Normal 54 9 3" xfId="24702"/>
    <cellStyle name="Normal 55" xfId="24703"/>
    <cellStyle name="Normal 55 10" xfId="24704"/>
    <cellStyle name="Normal 55 10 2" xfId="24705"/>
    <cellStyle name="Normal 55 10 2 2" xfId="24706"/>
    <cellStyle name="Normal 55 10 3" xfId="24707"/>
    <cellStyle name="Normal 55 11" xfId="24708"/>
    <cellStyle name="Normal 55 11 2" xfId="24709"/>
    <cellStyle name="Normal 55 11 2 2" xfId="24710"/>
    <cellStyle name="Normal 55 11 3" xfId="24711"/>
    <cellStyle name="Normal 55 12" xfId="24712"/>
    <cellStyle name="Normal 55 12 2" xfId="24713"/>
    <cellStyle name="Normal 55 12 2 2" xfId="24714"/>
    <cellStyle name="Normal 55 12 3" xfId="24715"/>
    <cellStyle name="Normal 55 13" xfId="24716"/>
    <cellStyle name="Normal 55 13 2" xfId="24717"/>
    <cellStyle name="Normal 55 13 2 2" xfId="24718"/>
    <cellStyle name="Normal 55 13 3" xfId="24719"/>
    <cellStyle name="Normal 55 14" xfId="24720"/>
    <cellStyle name="Normal 55 14 2" xfId="24721"/>
    <cellStyle name="Normal 55 14 2 2" xfId="24722"/>
    <cellStyle name="Normal 55 14 3" xfId="24723"/>
    <cellStyle name="Normal 55 15" xfId="24724"/>
    <cellStyle name="Normal 55 15 2" xfId="24725"/>
    <cellStyle name="Normal 55 16" xfId="24726"/>
    <cellStyle name="Normal 55 17" xfId="24727"/>
    <cellStyle name="Normal 55 2" xfId="24728"/>
    <cellStyle name="Normal 55 2 10" xfId="24729"/>
    <cellStyle name="Normal 55 2 10 2" xfId="24730"/>
    <cellStyle name="Normal 55 2 10 2 2" xfId="24731"/>
    <cellStyle name="Normal 55 2 10 3" xfId="24732"/>
    <cellStyle name="Normal 55 2 11" xfId="24733"/>
    <cellStyle name="Normal 55 2 11 2" xfId="24734"/>
    <cellStyle name="Normal 55 2 11 2 2" xfId="24735"/>
    <cellStyle name="Normal 55 2 11 3" xfId="24736"/>
    <cellStyle name="Normal 55 2 12" xfId="24737"/>
    <cellStyle name="Normal 55 2 12 2" xfId="24738"/>
    <cellStyle name="Normal 55 2 13" xfId="24739"/>
    <cellStyle name="Normal 55 2 2" xfId="24740"/>
    <cellStyle name="Normal 55 2 2 2" xfId="24741"/>
    <cellStyle name="Normal 55 2 2 2 2" xfId="24742"/>
    <cellStyle name="Normal 55 2 2 3" xfId="24743"/>
    <cellStyle name="Normal 55 2 3" xfId="24744"/>
    <cellStyle name="Normal 55 2 3 2" xfId="24745"/>
    <cellStyle name="Normal 55 2 3 2 2" xfId="24746"/>
    <cellStyle name="Normal 55 2 3 3" xfId="24747"/>
    <cellStyle name="Normal 55 2 4" xfId="24748"/>
    <cellStyle name="Normal 55 2 4 2" xfId="24749"/>
    <cellStyle name="Normal 55 2 4 2 2" xfId="24750"/>
    <cellStyle name="Normal 55 2 4 3" xfId="24751"/>
    <cellStyle name="Normal 55 2 5" xfId="24752"/>
    <cellStyle name="Normal 55 2 5 2" xfId="24753"/>
    <cellStyle name="Normal 55 2 5 2 2" xfId="24754"/>
    <cellStyle name="Normal 55 2 5 3" xfId="24755"/>
    <cellStyle name="Normal 55 2 6" xfId="24756"/>
    <cellStyle name="Normal 55 2 6 2" xfId="24757"/>
    <cellStyle name="Normal 55 2 6 2 2" xfId="24758"/>
    <cellStyle name="Normal 55 2 6 3" xfId="24759"/>
    <cellStyle name="Normal 55 2 7" xfId="24760"/>
    <cellStyle name="Normal 55 2 7 2" xfId="24761"/>
    <cellStyle name="Normal 55 2 7 2 2" xfId="24762"/>
    <cellStyle name="Normal 55 2 7 3" xfId="24763"/>
    <cellStyle name="Normal 55 2 8" xfId="24764"/>
    <cellStyle name="Normal 55 2 8 2" xfId="24765"/>
    <cellStyle name="Normal 55 2 8 2 2" xfId="24766"/>
    <cellStyle name="Normal 55 2 8 3" xfId="24767"/>
    <cellStyle name="Normal 55 2 9" xfId="24768"/>
    <cellStyle name="Normal 55 2 9 2" xfId="24769"/>
    <cellStyle name="Normal 55 2 9 2 2" xfId="24770"/>
    <cellStyle name="Normal 55 2 9 3" xfId="24771"/>
    <cellStyle name="Normal 55 3" xfId="24772"/>
    <cellStyle name="Normal 55 3 10" xfId="24773"/>
    <cellStyle name="Normal 55 3 10 2" xfId="24774"/>
    <cellStyle name="Normal 55 3 10 2 2" xfId="24775"/>
    <cellStyle name="Normal 55 3 10 3" xfId="24776"/>
    <cellStyle name="Normal 55 3 11" xfId="24777"/>
    <cellStyle name="Normal 55 3 11 2" xfId="24778"/>
    <cellStyle name="Normal 55 3 11 2 2" xfId="24779"/>
    <cellStyle name="Normal 55 3 11 3" xfId="24780"/>
    <cellStyle name="Normal 55 3 12" xfId="24781"/>
    <cellStyle name="Normal 55 3 12 2" xfId="24782"/>
    <cellStyle name="Normal 55 3 13" xfId="24783"/>
    <cellStyle name="Normal 55 3 2" xfId="24784"/>
    <cellStyle name="Normal 55 3 2 2" xfId="24785"/>
    <cellStyle name="Normal 55 3 2 2 2" xfId="24786"/>
    <cellStyle name="Normal 55 3 2 3" xfId="24787"/>
    <cellStyle name="Normal 55 3 3" xfId="24788"/>
    <cellStyle name="Normal 55 3 3 2" xfId="24789"/>
    <cellStyle name="Normal 55 3 3 2 2" xfId="24790"/>
    <cellStyle name="Normal 55 3 3 3" xfId="24791"/>
    <cellStyle name="Normal 55 3 4" xfId="24792"/>
    <cellStyle name="Normal 55 3 4 2" xfId="24793"/>
    <cellStyle name="Normal 55 3 4 2 2" xfId="24794"/>
    <cellStyle name="Normal 55 3 4 3" xfId="24795"/>
    <cellStyle name="Normal 55 3 5" xfId="24796"/>
    <cellStyle name="Normal 55 3 5 2" xfId="24797"/>
    <cellStyle name="Normal 55 3 5 2 2" xfId="24798"/>
    <cellStyle name="Normal 55 3 5 3" xfId="24799"/>
    <cellStyle name="Normal 55 3 6" xfId="24800"/>
    <cellStyle name="Normal 55 3 6 2" xfId="24801"/>
    <cellStyle name="Normal 55 3 6 2 2" xfId="24802"/>
    <cellStyle name="Normal 55 3 6 3" xfId="24803"/>
    <cellStyle name="Normal 55 3 7" xfId="24804"/>
    <cellStyle name="Normal 55 3 7 2" xfId="24805"/>
    <cellStyle name="Normal 55 3 7 2 2" xfId="24806"/>
    <cellStyle name="Normal 55 3 7 3" xfId="24807"/>
    <cellStyle name="Normal 55 3 8" xfId="24808"/>
    <cellStyle name="Normal 55 3 8 2" xfId="24809"/>
    <cellStyle name="Normal 55 3 8 2 2" xfId="24810"/>
    <cellStyle name="Normal 55 3 8 3" xfId="24811"/>
    <cellStyle name="Normal 55 3 9" xfId="24812"/>
    <cellStyle name="Normal 55 3 9 2" xfId="24813"/>
    <cellStyle name="Normal 55 3 9 2 2" xfId="24814"/>
    <cellStyle name="Normal 55 3 9 3" xfId="24815"/>
    <cellStyle name="Normal 55 4" xfId="24816"/>
    <cellStyle name="Normal 55 4 2" xfId="24817"/>
    <cellStyle name="Normal 55 4 2 2" xfId="24818"/>
    <cellStyle name="Normal 55 4 3" xfId="24819"/>
    <cellStyle name="Normal 55 5" xfId="24820"/>
    <cellStyle name="Normal 55 5 2" xfId="24821"/>
    <cellStyle name="Normal 55 5 2 2" xfId="24822"/>
    <cellStyle name="Normal 55 5 3" xfId="24823"/>
    <cellStyle name="Normal 55 6" xfId="24824"/>
    <cellStyle name="Normal 55 6 2" xfId="24825"/>
    <cellStyle name="Normal 55 6 2 2" xfId="24826"/>
    <cellStyle name="Normal 55 6 3" xfId="24827"/>
    <cellStyle name="Normal 55 7" xfId="24828"/>
    <cellStyle name="Normal 55 7 2" xfId="24829"/>
    <cellStyle name="Normal 55 7 2 2" xfId="24830"/>
    <cellStyle name="Normal 55 7 3" xfId="24831"/>
    <cellStyle name="Normal 55 8" xfId="24832"/>
    <cellStyle name="Normal 55 8 2" xfId="24833"/>
    <cellStyle name="Normal 55 8 2 2" xfId="24834"/>
    <cellStyle name="Normal 55 8 3" xfId="24835"/>
    <cellStyle name="Normal 55 9" xfId="24836"/>
    <cellStyle name="Normal 55 9 2" xfId="24837"/>
    <cellStyle name="Normal 55 9 2 2" xfId="24838"/>
    <cellStyle name="Normal 55 9 3" xfId="24839"/>
    <cellStyle name="Normal 56" xfId="24840"/>
    <cellStyle name="Normal 56 10" xfId="24841"/>
    <cellStyle name="Normal 56 10 2" xfId="24842"/>
    <cellStyle name="Normal 56 10 2 2" xfId="24843"/>
    <cellStyle name="Normal 56 10 3" xfId="24844"/>
    <cellStyle name="Normal 56 11" xfId="24845"/>
    <cellStyle name="Normal 56 11 2" xfId="24846"/>
    <cellStyle name="Normal 56 11 2 2" xfId="24847"/>
    <cellStyle name="Normal 56 11 3" xfId="24848"/>
    <cellStyle name="Normal 56 12" xfId="24849"/>
    <cellStyle name="Normal 56 12 2" xfId="24850"/>
    <cellStyle name="Normal 56 12 2 2" xfId="24851"/>
    <cellStyle name="Normal 56 12 3" xfId="24852"/>
    <cellStyle name="Normal 56 13" xfId="24853"/>
    <cellStyle name="Normal 56 13 2" xfId="24854"/>
    <cellStyle name="Normal 56 13 2 2" xfId="24855"/>
    <cellStyle name="Normal 56 13 3" xfId="24856"/>
    <cellStyle name="Normal 56 14" xfId="24857"/>
    <cellStyle name="Normal 56 14 2" xfId="24858"/>
    <cellStyle name="Normal 56 14 2 2" xfId="24859"/>
    <cellStyle name="Normal 56 14 3" xfId="24860"/>
    <cellStyle name="Normal 56 15" xfId="24861"/>
    <cellStyle name="Normal 56 15 2" xfId="24862"/>
    <cellStyle name="Normal 56 15 2 2" xfId="24863"/>
    <cellStyle name="Normal 56 15 3" xfId="24864"/>
    <cellStyle name="Normal 56 16" xfId="24865"/>
    <cellStyle name="Normal 56 16 2" xfId="24866"/>
    <cellStyle name="Normal 56 17" xfId="24867"/>
    <cellStyle name="Normal 56 2" xfId="24868"/>
    <cellStyle name="Normal 56 2 10" xfId="24869"/>
    <cellStyle name="Normal 56 2 10 2" xfId="24870"/>
    <cellStyle name="Normal 56 2 10 2 2" xfId="24871"/>
    <cellStyle name="Normal 56 2 10 3" xfId="24872"/>
    <cellStyle name="Normal 56 2 11" xfId="24873"/>
    <cellStyle name="Normal 56 2 11 2" xfId="24874"/>
    <cellStyle name="Normal 56 2 11 2 2" xfId="24875"/>
    <cellStyle name="Normal 56 2 11 3" xfId="24876"/>
    <cellStyle name="Normal 56 2 12" xfId="24877"/>
    <cellStyle name="Normal 56 2 12 2" xfId="24878"/>
    <cellStyle name="Normal 56 2 13" xfId="24879"/>
    <cellStyle name="Normal 56 2 2" xfId="24880"/>
    <cellStyle name="Normal 56 2 2 2" xfId="24881"/>
    <cellStyle name="Normal 56 2 2 2 2" xfId="24882"/>
    <cellStyle name="Normal 56 2 2 3" xfId="24883"/>
    <cellStyle name="Normal 56 2 3" xfId="24884"/>
    <cellStyle name="Normal 56 2 3 2" xfId="24885"/>
    <cellStyle name="Normal 56 2 3 2 2" xfId="24886"/>
    <cellStyle name="Normal 56 2 3 3" xfId="24887"/>
    <cellStyle name="Normal 56 2 4" xfId="24888"/>
    <cellStyle name="Normal 56 2 4 2" xfId="24889"/>
    <cellStyle name="Normal 56 2 4 2 2" xfId="24890"/>
    <cellStyle name="Normal 56 2 4 3" xfId="24891"/>
    <cellStyle name="Normal 56 2 5" xfId="24892"/>
    <cellStyle name="Normal 56 2 5 2" xfId="24893"/>
    <cellStyle name="Normal 56 2 5 2 2" xfId="24894"/>
    <cellStyle name="Normal 56 2 5 3" xfId="24895"/>
    <cellStyle name="Normal 56 2 6" xfId="24896"/>
    <cellStyle name="Normal 56 2 6 2" xfId="24897"/>
    <cellStyle name="Normal 56 2 6 2 2" xfId="24898"/>
    <cellStyle name="Normal 56 2 6 3" xfId="24899"/>
    <cellStyle name="Normal 56 2 7" xfId="24900"/>
    <cellStyle name="Normal 56 2 7 2" xfId="24901"/>
    <cellStyle name="Normal 56 2 7 2 2" xfId="24902"/>
    <cellStyle name="Normal 56 2 7 3" xfId="24903"/>
    <cellStyle name="Normal 56 2 8" xfId="24904"/>
    <cellStyle name="Normal 56 2 8 2" xfId="24905"/>
    <cellStyle name="Normal 56 2 8 2 2" xfId="24906"/>
    <cellStyle name="Normal 56 2 8 3" xfId="24907"/>
    <cellStyle name="Normal 56 2 9" xfId="24908"/>
    <cellStyle name="Normal 56 2 9 2" xfId="24909"/>
    <cellStyle name="Normal 56 2 9 2 2" xfId="24910"/>
    <cellStyle name="Normal 56 2 9 3" xfId="24911"/>
    <cellStyle name="Normal 56 3" xfId="24912"/>
    <cellStyle name="Normal 56 3 10" xfId="24913"/>
    <cellStyle name="Normal 56 3 10 2" xfId="24914"/>
    <cellStyle name="Normal 56 3 10 2 2" xfId="24915"/>
    <cellStyle name="Normal 56 3 10 3" xfId="24916"/>
    <cellStyle name="Normal 56 3 11" xfId="24917"/>
    <cellStyle name="Normal 56 3 11 2" xfId="24918"/>
    <cellStyle name="Normal 56 3 11 2 2" xfId="24919"/>
    <cellStyle name="Normal 56 3 11 3" xfId="24920"/>
    <cellStyle name="Normal 56 3 12" xfId="24921"/>
    <cellStyle name="Normal 56 3 12 2" xfId="24922"/>
    <cellStyle name="Normal 56 3 13" xfId="24923"/>
    <cellStyle name="Normal 56 3 2" xfId="24924"/>
    <cellStyle name="Normal 56 3 2 2" xfId="24925"/>
    <cellStyle name="Normal 56 3 2 2 2" xfId="24926"/>
    <cellStyle name="Normal 56 3 2 3" xfId="24927"/>
    <cellStyle name="Normal 56 3 3" xfId="24928"/>
    <cellStyle name="Normal 56 3 3 2" xfId="24929"/>
    <cellStyle name="Normal 56 3 3 2 2" xfId="24930"/>
    <cellStyle name="Normal 56 3 3 3" xfId="24931"/>
    <cellStyle name="Normal 56 3 4" xfId="24932"/>
    <cellStyle name="Normal 56 3 4 2" xfId="24933"/>
    <cellStyle name="Normal 56 3 4 2 2" xfId="24934"/>
    <cellStyle name="Normal 56 3 4 3" xfId="24935"/>
    <cellStyle name="Normal 56 3 5" xfId="24936"/>
    <cellStyle name="Normal 56 3 5 2" xfId="24937"/>
    <cellStyle name="Normal 56 3 5 2 2" xfId="24938"/>
    <cellStyle name="Normal 56 3 5 3" xfId="24939"/>
    <cellStyle name="Normal 56 3 6" xfId="24940"/>
    <cellStyle name="Normal 56 3 6 2" xfId="24941"/>
    <cellStyle name="Normal 56 3 6 2 2" xfId="24942"/>
    <cellStyle name="Normal 56 3 6 3" xfId="24943"/>
    <cellStyle name="Normal 56 3 7" xfId="24944"/>
    <cellStyle name="Normal 56 3 7 2" xfId="24945"/>
    <cellStyle name="Normal 56 3 7 2 2" xfId="24946"/>
    <cellStyle name="Normal 56 3 7 3" xfId="24947"/>
    <cellStyle name="Normal 56 3 8" xfId="24948"/>
    <cellStyle name="Normal 56 3 8 2" xfId="24949"/>
    <cellStyle name="Normal 56 3 8 2 2" xfId="24950"/>
    <cellStyle name="Normal 56 3 8 3" xfId="24951"/>
    <cellStyle name="Normal 56 3 9" xfId="24952"/>
    <cellStyle name="Normal 56 3 9 2" xfId="24953"/>
    <cellStyle name="Normal 56 3 9 2 2" xfId="24954"/>
    <cellStyle name="Normal 56 3 9 3" xfId="24955"/>
    <cellStyle name="Normal 56 4" xfId="24956"/>
    <cellStyle name="Normal 56 4 10" xfId="24957"/>
    <cellStyle name="Normal 56 4 10 2" xfId="24958"/>
    <cellStyle name="Normal 56 4 10 2 2" xfId="24959"/>
    <cellStyle name="Normal 56 4 10 3" xfId="24960"/>
    <cellStyle name="Normal 56 4 11" xfId="24961"/>
    <cellStyle name="Normal 56 4 11 2" xfId="24962"/>
    <cellStyle name="Normal 56 4 11 2 2" xfId="24963"/>
    <cellStyle name="Normal 56 4 11 3" xfId="24964"/>
    <cellStyle name="Normal 56 4 12" xfId="24965"/>
    <cellStyle name="Normal 56 4 12 2" xfId="24966"/>
    <cellStyle name="Normal 56 4 13" xfId="24967"/>
    <cellStyle name="Normal 56 4 2" xfId="24968"/>
    <cellStyle name="Normal 56 4 2 2" xfId="24969"/>
    <cellStyle name="Normal 56 4 2 2 2" xfId="24970"/>
    <cellStyle name="Normal 56 4 2 3" xfId="24971"/>
    <cellStyle name="Normal 56 4 3" xfId="24972"/>
    <cellStyle name="Normal 56 4 3 2" xfId="24973"/>
    <cellStyle name="Normal 56 4 3 2 2" xfId="24974"/>
    <cellStyle name="Normal 56 4 3 3" xfId="24975"/>
    <cellStyle name="Normal 56 4 4" xfId="24976"/>
    <cellStyle name="Normal 56 4 4 2" xfId="24977"/>
    <cellStyle name="Normal 56 4 4 2 2" xfId="24978"/>
    <cellStyle name="Normal 56 4 4 3" xfId="24979"/>
    <cellStyle name="Normal 56 4 5" xfId="24980"/>
    <cellStyle name="Normal 56 4 5 2" xfId="24981"/>
    <cellStyle name="Normal 56 4 5 2 2" xfId="24982"/>
    <cellStyle name="Normal 56 4 5 3" xfId="24983"/>
    <cellStyle name="Normal 56 4 6" xfId="24984"/>
    <cellStyle name="Normal 56 4 6 2" xfId="24985"/>
    <cellStyle name="Normal 56 4 6 2 2" xfId="24986"/>
    <cellStyle name="Normal 56 4 6 3" xfId="24987"/>
    <cellStyle name="Normal 56 4 7" xfId="24988"/>
    <cellStyle name="Normal 56 4 7 2" xfId="24989"/>
    <cellStyle name="Normal 56 4 7 2 2" xfId="24990"/>
    <cellStyle name="Normal 56 4 7 3" xfId="24991"/>
    <cellStyle name="Normal 56 4 8" xfId="24992"/>
    <cellStyle name="Normal 56 4 8 2" xfId="24993"/>
    <cellStyle name="Normal 56 4 8 2 2" xfId="24994"/>
    <cellStyle name="Normal 56 4 8 3" xfId="24995"/>
    <cellStyle name="Normal 56 4 9" xfId="24996"/>
    <cellStyle name="Normal 56 4 9 2" xfId="24997"/>
    <cellStyle name="Normal 56 4 9 2 2" xfId="24998"/>
    <cellStyle name="Normal 56 4 9 3" xfId="24999"/>
    <cellStyle name="Normal 56 5" xfId="25000"/>
    <cellStyle name="Normal 56 5 2" xfId="25001"/>
    <cellStyle name="Normal 56 5 2 2" xfId="25002"/>
    <cellStyle name="Normal 56 5 3" xfId="25003"/>
    <cellStyle name="Normal 56 6" xfId="25004"/>
    <cellStyle name="Normal 56 6 2" xfId="25005"/>
    <cellStyle name="Normal 56 6 2 2" xfId="25006"/>
    <cellStyle name="Normal 56 6 3" xfId="25007"/>
    <cellStyle name="Normal 56 7" xfId="25008"/>
    <cellStyle name="Normal 56 7 2" xfId="25009"/>
    <cellStyle name="Normal 56 7 2 2" xfId="25010"/>
    <cellStyle name="Normal 56 7 3" xfId="25011"/>
    <cellStyle name="Normal 56 8" xfId="25012"/>
    <cellStyle name="Normal 56 8 2" xfId="25013"/>
    <cellStyle name="Normal 56 8 2 2" xfId="25014"/>
    <cellStyle name="Normal 56 8 3" xfId="25015"/>
    <cellStyle name="Normal 56 9" xfId="25016"/>
    <cellStyle name="Normal 56 9 2" xfId="25017"/>
    <cellStyle name="Normal 56 9 2 2" xfId="25018"/>
    <cellStyle name="Normal 56 9 3" xfId="25019"/>
    <cellStyle name="Normal 57" xfId="25020"/>
    <cellStyle name="Normal 57 10" xfId="25021"/>
    <cellStyle name="Normal 57 10 2" xfId="25022"/>
    <cellStyle name="Normal 57 10 2 2" xfId="25023"/>
    <cellStyle name="Normal 57 10 3" xfId="25024"/>
    <cellStyle name="Normal 57 11" xfId="25025"/>
    <cellStyle name="Normal 57 11 2" xfId="25026"/>
    <cellStyle name="Normal 57 11 2 2" xfId="25027"/>
    <cellStyle name="Normal 57 11 3" xfId="25028"/>
    <cellStyle name="Normal 57 12" xfId="25029"/>
    <cellStyle name="Normal 57 12 2" xfId="25030"/>
    <cellStyle name="Normal 57 12 2 2" xfId="25031"/>
    <cellStyle name="Normal 57 12 2 2 2" xfId="25032"/>
    <cellStyle name="Normal 57 12 3" xfId="25033"/>
    <cellStyle name="Normal 57 13" xfId="25034"/>
    <cellStyle name="Normal 57 13 2" xfId="25035"/>
    <cellStyle name="Normal 57 14" xfId="25036"/>
    <cellStyle name="Normal 57 2" xfId="25037"/>
    <cellStyle name="Normal 57 2 2" xfId="25038"/>
    <cellStyle name="Normal 57 2 2 2" xfId="25039"/>
    <cellStyle name="Normal 57 2 3" xfId="25040"/>
    <cellStyle name="Normal 57 3" xfId="25041"/>
    <cellStyle name="Normal 57 3 2" xfId="25042"/>
    <cellStyle name="Normal 57 3 2 2" xfId="25043"/>
    <cellStyle name="Normal 57 3 3" xfId="25044"/>
    <cellStyle name="Normal 57 4" xfId="25045"/>
    <cellStyle name="Normal 57 4 2" xfId="25046"/>
    <cellStyle name="Normal 57 4 2 2" xfId="25047"/>
    <cellStyle name="Normal 57 4 3" xfId="25048"/>
    <cellStyle name="Normal 57 5" xfId="25049"/>
    <cellStyle name="Normal 57 5 2" xfId="25050"/>
    <cellStyle name="Normal 57 5 2 2" xfId="25051"/>
    <cellStyle name="Normal 57 5 3" xfId="25052"/>
    <cellStyle name="Normal 57 6" xfId="25053"/>
    <cellStyle name="Normal 57 6 2" xfId="25054"/>
    <cellStyle name="Normal 57 6 2 2" xfId="25055"/>
    <cellStyle name="Normal 57 6 3" xfId="25056"/>
    <cellStyle name="Normal 57 7" xfId="25057"/>
    <cellStyle name="Normal 57 7 2" xfId="25058"/>
    <cellStyle name="Normal 57 7 2 2" xfId="25059"/>
    <cellStyle name="Normal 57 7 3" xfId="25060"/>
    <cellStyle name="Normal 57 8" xfId="25061"/>
    <cellStyle name="Normal 57 8 2" xfId="25062"/>
    <cellStyle name="Normal 57 8 2 2" xfId="25063"/>
    <cellStyle name="Normal 57 8 3" xfId="25064"/>
    <cellStyle name="Normal 57 9" xfId="25065"/>
    <cellStyle name="Normal 57 9 2" xfId="25066"/>
    <cellStyle name="Normal 57 9 2 2" xfId="25067"/>
    <cellStyle name="Normal 57 9 3" xfId="25068"/>
    <cellStyle name="Normal 58" xfId="25069"/>
    <cellStyle name="Normal 58 10" xfId="25070"/>
    <cellStyle name="Normal 58 10 2" xfId="25071"/>
    <cellStyle name="Normal 58 10 2 2" xfId="25072"/>
    <cellStyle name="Normal 58 10 3" xfId="25073"/>
    <cellStyle name="Normal 58 11" xfId="25074"/>
    <cellStyle name="Normal 58 11 2" xfId="25075"/>
    <cellStyle name="Normal 58 11 2 2" xfId="25076"/>
    <cellStyle name="Normal 58 11 3" xfId="25077"/>
    <cellStyle name="Normal 58 12" xfId="25078"/>
    <cellStyle name="Normal 58 12 2" xfId="25079"/>
    <cellStyle name="Normal 58 12 2 2" xfId="25080"/>
    <cellStyle name="Normal 58 12 2 2 2" xfId="25081"/>
    <cellStyle name="Normal 58 12 3" xfId="25082"/>
    <cellStyle name="Normal 58 13" xfId="25083"/>
    <cellStyle name="Normal 58 13 2" xfId="25084"/>
    <cellStyle name="Normal 58 14" xfId="25085"/>
    <cellStyle name="Normal 58 2" xfId="25086"/>
    <cellStyle name="Normal 58 2 2" xfId="25087"/>
    <cellStyle name="Normal 58 2 2 2" xfId="25088"/>
    <cellStyle name="Normal 58 2 3" xfId="25089"/>
    <cellStyle name="Normal 58 3" xfId="25090"/>
    <cellStyle name="Normal 58 3 2" xfId="25091"/>
    <cellStyle name="Normal 58 3 2 2" xfId="25092"/>
    <cellStyle name="Normal 58 3 3" xfId="25093"/>
    <cellStyle name="Normal 58 4" xfId="25094"/>
    <cellStyle name="Normal 58 4 2" xfId="25095"/>
    <cellStyle name="Normal 58 4 2 2" xfId="25096"/>
    <cellStyle name="Normal 58 4 3" xfId="25097"/>
    <cellStyle name="Normal 58 5" xfId="25098"/>
    <cellStyle name="Normal 58 5 2" xfId="25099"/>
    <cellStyle name="Normal 58 5 2 2" xfId="25100"/>
    <cellStyle name="Normal 58 5 3" xfId="25101"/>
    <cellStyle name="Normal 58 6" xfId="25102"/>
    <cellStyle name="Normal 58 6 2" xfId="25103"/>
    <cellStyle name="Normal 58 6 2 2" xfId="25104"/>
    <cellStyle name="Normal 58 6 3" xfId="25105"/>
    <cellStyle name="Normal 58 7" xfId="25106"/>
    <cellStyle name="Normal 58 7 2" xfId="25107"/>
    <cellStyle name="Normal 58 7 2 2" xfId="25108"/>
    <cellStyle name="Normal 58 7 3" xfId="25109"/>
    <cellStyle name="Normal 58 8" xfId="25110"/>
    <cellStyle name="Normal 58 8 2" xfId="25111"/>
    <cellStyle name="Normal 58 8 2 2" xfId="25112"/>
    <cellStyle name="Normal 58 8 3" xfId="25113"/>
    <cellStyle name="Normal 58 9" xfId="25114"/>
    <cellStyle name="Normal 58 9 2" xfId="25115"/>
    <cellStyle name="Normal 58 9 2 2" xfId="25116"/>
    <cellStyle name="Normal 58 9 3" xfId="25117"/>
    <cellStyle name="Normal 59" xfId="25118"/>
    <cellStyle name="Normal 59 10" xfId="25119"/>
    <cellStyle name="Normal 59 10 2" xfId="25120"/>
    <cellStyle name="Normal 59 10 2 2" xfId="25121"/>
    <cellStyle name="Normal 59 10 3" xfId="25122"/>
    <cellStyle name="Normal 59 11" xfId="25123"/>
    <cellStyle name="Normal 59 11 2" xfId="25124"/>
    <cellStyle name="Normal 59 11 2 2" xfId="25125"/>
    <cellStyle name="Normal 59 11 3" xfId="25126"/>
    <cellStyle name="Normal 59 12" xfId="25127"/>
    <cellStyle name="Normal 59 12 2" xfId="25128"/>
    <cellStyle name="Normal 59 12 2 2" xfId="25129"/>
    <cellStyle name="Normal 59 12 2 2 2" xfId="25130"/>
    <cellStyle name="Normal 59 12 3" xfId="25131"/>
    <cellStyle name="Normal 59 13" xfId="25132"/>
    <cellStyle name="Normal 59 13 2" xfId="25133"/>
    <cellStyle name="Normal 59 14" xfId="25134"/>
    <cellStyle name="Normal 59 2" xfId="25135"/>
    <cellStyle name="Normal 59 2 2" xfId="25136"/>
    <cellStyle name="Normal 59 2 2 2" xfId="25137"/>
    <cellStyle name="Normal 59 2 3" xfId="25138"/>
    <cellStyle name="Normal 59 3" xfId="25139"/>
    <cellStyle name="Normal 59 3 2" xfId="25140"/>
    <cellStyle name="Normal 59 3 2 2" xfId="25141"/>
    <cellStyle name="Normal 59 3 3" xfId="25142"/>
    <cellStyle name="Normal 59 4" xfId="25143"/>
    <cellStyle name="Normal 59 4 2" xfId="25144"/>
    <cellStyle name="Normal 59 4 2 2" xfId="25145"/>
    <cellStyle name="Normal 59 4 3" xfId="25146"/>
    <cellStyle name="Normal 59 5" xfId="25147"/>
    <cellStyle name="Normal 59 5 2" xfId="25148"/>
    <cellStyle name="Normal 59 5 2 2" xfId="25149"/>
    <cellStyle name="Normal 59 5 3" xfId="25150"/>
    <cellStyle name="Normal 59 6" xfId="25151"/>
    <cellStyle name="Normal 59 6 2" xfId="25152"/>
    <cellStyle name="Normal 59 6 2 2" xfId="25153"/>
    <cellStyle name="Normal 59 6 3" xfId="25154"/>
    <cellStyle name="Normal 59 7" xfId="25155"/>
    <cellStyle name="Normal 59 7 2" xfId="25156"/>
    <cellStyle name="Normal 59 7 2 2" xfId="25157"/>
    <cellStyle name="Normal 59 7 3" xfId="25158"/>
    <cellStyle name="Normal 59 8" xfId="25159"/>
    <cellStyle name="Normal 59 8 2" xfId="25160"/>
    <cellStyle name="Normal 59 8 2 2" xfId="25161"/>
    <cellStyle name="Normal 59 8 3" xfId="25162"/>
    <cellStyle name="Normal 59 9" xfId="25163"/>
    <cellStyle name="Normal 59 9 2" xfId="25164"/>
    <cellStyle name="Normal 59 9 2 2" xfId="25165"/>
    <cellStyle name="Normal 59 9 3" xfId="25166"/>
    <cellStyle name="Normal 6" xfId="25167"/>
    <cellStyle name="Normal 6 2" xfId="25168"/>
    <cellStyle name="Normal 6 2 2" xfId="25169"/>
    <cellStyle name="Normal 6 2 2 2" xfId="25170"/>
    <cellStyle name="Normal 6 2 2 3" xfId="25171"/>
    <cellStyle name="Normal 6 2 3" xfId="25172"/>
    <cellStyle name="Normal 6 2 3 2" xfId="25173"/>
    <cellStyle name="Normal 6 2 3 2 2" xfId="25174"/>
    <cellStyle name="Normal 6 3" xfId="25175"/>
    <cellStyle name="Normal 6 3 2" xfId="25176"/>
    <cellStyle name="Normal 6 3 2 2" xfId="25177"/>
    <cellStyle name="Normal 6 3 3" xfId="25178"/>
    <cellStyle name="Normal 6 4" xfId="25179"/>
    <cellStyle name="Normal 6 4 2" xfId="25180"/>
    <cellStyle name="Normal 6 5" xfId="25181"/>
    <cellStyle name="Normal 6 6" xfId="25182"/>
    <cellStyle name="Normal 60" xfId="25183"/>
    <cellStyle name="Normal 60 10" xfId="25184"/>
    <cellStyle name="Normal 60 10 2" xfId="25185"/>
    <cellStyle name="Normal 60 10 2 2" xfId="25186"/>
    <cellStyle name="Normal 60 10 3" xfId="25187"/>
    <cellStyle name="Normal 60 11" xfId="25188"/>
    <cellStyle name="Normal 60 11 2" xfId="25189"/>
    <cellStyle name="Normal 60 11 2 2" xfId="25190"/>
    <cellStyle name="Normal 60 11 3" xfId="25191"/>
    <cellStyle name="Normal 60 12" xfId="25192"/>
    <cellStyle name="Normal 60 12 2" xfId="25193"/>
    <cellStyle name="Normal 60 12 2 2" xfId="25194"/>
    <cellStyle name="Normal 60 12 2 2 2" xfId="25195"/>
    <cellStyle name="Normal 60 12 3" xfId="25196"/>
    <cellStyle name="Normal 60 13" xfId="25197"/>
    <cellStyle name="Normal 60 13 2" xfId="25198"/>
    <cellStyle name="Normal 60 14" xfId="25199"/>
    <cellStyle name="Normal 60 2" xfId="25200"/>
    <cellStyle name="Normal 60 2 2" xfId="25201"/>
    <cellStyle name="Normal 60 2 2 2" xfId="25202"/>
    <cellStyle name="Normal 60 2 3" xfId="25203"/>
    <cellStyle name="Normal 60 3" xfId="25204"/>
    <cellStyle name="Normal 60 3 2" xfId="25205"/>
    <cellStyle name="Normal 60 3 2 2" xfId="25206"/>
    <cellStyle name="Normal 60 3 3" xfId="25207"/>
    <cellStyle name="Normal 60 4" xfId="25208"/>
    <cellStyle name="Normal 60 4 2" xfId="25209"/>
    <cellStyle name="Normal 60 4 2 2" xfId="25210"/>
    <cellStyle name="Normal 60 4 3" xfId="25211"/>
    <cellStyle name="Normal 60 5" xfId="25212"/>
    <cellStyle name="Normal 60 5 2" xfId="25213"/>
    <cellStyle name="Normal 60 5 2 2" xfId="25214"/>
    <cellStyle name="Normal 60 5 3" xfId="25215"/>
    <cellStyle name="Normal 60 6" xfId="25216"/>
    <cellStyle name="Normal 60 6 2" xfId="25217"/>
    <cellStyle name="Normal 60 6 2 2" xfId="25218"/>
    <cellStyle name="Normal 60 6 3" xfId="25219"/>
    <cellStyle name="Normal 60 7" xfId="25220"/>
    <cellStyle name="Normal 60 7 2" xfId="25221"/>
    <cellStyle name="Normal 60 7 2 2" xfId="25222"/>
    <cellStyle name="Normal 60 7 3" xfId="25223"/>
    <cellStyle name="Normal 60 8" xfId="25224"/>
    <cellStyle name="Normal 60 8 2" xfId="25225"/>
    <cellStyle name="Normal 60 8 2 2" xfId="25226"/>
    <cellStyle name="Normal 60 8 3" xfId="25227"/>
    <cellStyle name="Normal 60 9" xfId="25228"/>
    <cellStyle name="Normal 60 9 2" xfId="25229"/>
    <cellStyle name="Normal 60 9 2 2" xfId="25230"/>
    <cellStyle name="Normal 60 9 3" xfId="25231"/>
    <cellStyle name="Normal 61" xfId="25232"/>
    <cellStyle name="Normal 61 10" xfId="25233"/>
    <cellStyle name="Normal 61 10 2" xfId="25234"/>
    <cellStyle name="Normal 61 10 2 2" xfId="25235"/>
    <cellStyle name="Normal 61 10 3" xfId="25236"/>
    <cellStyle name="Normal 61 11" xfId="25237"/>
    <cellStyle name="Normal 61 11 2" xfId="25238"/>
    <cellStyle name="Normal 61 11 2 2" xfId="25239"/>
    <cellStyle name="Normal 61 11 3" xfId="25240"/>
    <cellStyle name="Normal 61 12" xfId="25241"/>
    <cellStyle name="Normal 61 12 2" xfId="25242"/>
    <cellStyle name="Normal 61 12 2 2" xfId="25243"/>
    <cellStyle name="Normal 61 12 2 2 2" xfId="25244"/>
    <cellStyle name="Normal 61 12 3" xfId="25245"/>
    <cellStyle name="Normal 61 13" xfId="25246"/>
    <cellStyle name="Normal 61 13 2" xfId="25247"/>
    <cellStyle name="Normal 61 14" xfId="25248"/>
    <cellStyle name="Normal 61 2" xfId="25249"/>
    <cellStyle name="Normal 61 2 2" xfId="25250"/>
    <cellStyle name="Normal 61 2 2 2" xfId="25251"/>
    <cellStyle name="Normal 61 2 3" xfId="25252"/>
    <cellStyle name="Normal 61 3" xfId="25253"/>
    <cellStyle name="Normal 61 3 2" xfId="25254"/>
    <cellStyle name="Normal 61 3 2 2" xfId="25255"/>
    <cellStyle name="Normal 61 3 3" xfId="25256"/>
    <cellStyle name="Normal 61 4" xfId="25257"/>
    <cellStyle name="Normal 61 4 2" xfId="25258"/>
    <cellStyle name="Normal 61 4 2 2" xfId="25259"/>
    <cellStyle name="Normal 61 4 3" xfId="25260"/>
    <cellStyle name="Normal 61 5" xfId="25261"/>
    <cellStyle name="Normal 61 5 2" xfId="25262"/>
    <cellStyle name="Normal 61 5 2 2" xfId="25263"/>
    <cellStyle name="Normal 61 5 3" xfId="25264"/>
    <cellStyle name="Normal 61 6" xfId="25265"/>
    <cellStyle name="Normal 61 6 2" xfId="25266"/>
    <cellStyle name="Normal 61 6 2 2" xfId="25267"/>
    <cellStyle name="Normal 61 6 3" xfId="25268"/>
    <cellStyle name="Normal 61 7" xfId="25269"/>
    <cellStyle name="Normal 61 7 2" xfId="25270"/>
    <cellStyle name="Normal 61 7 2 2" xfId="25271"/>
    <cellStyle name="Normal 61 7 3" xfId="25272"/>
    <cellStyle name="Normal 61 8" xfId="25273"/>
    <cellStyle name="Normal 61 8 2" xfId="25274"/>
    <cellStyle name="Normal 61 8 2 2" xfId="25275"/>
    <cellStyle name="Normal 61 8 3" xfId="25276"/>
    <cellStyle name="Normal 61 9" xfId="25277"/>
    <cellStyle name="Normal 61 9 2" xfId="25278"/>
    <cellStyle name="Normal 61 9 2 2" xfId="25279"/>
    <cellStyle name="Normal 61 9 3" xfId="25280"/>
    <cellStyle name="Normal 62" xfId="25281"/>
    <cellStyle name="Normal 62 10" xfId="25282"/>
    <cellStyle name="Normal 62 10 2" xfId="25283"/>
    <cellStyle name="Normal 62 10 2 2" xfId="25284"/>
    <cellStyle name="Normal 62 10 3" xfId="25285"/>
    <cellStyle name="Normal 62 11" xfId="25286"/>
    <cellStyle name="Normal 62 11 2" xfId="25287"/>
    <cellStyle name="Normal 62 11 2 2" xfId="25288"/>
    <cellStyle name="Normal 62 11 3" xfId="25289"/>
    <cellStyle name="Normal 62 12" xfId="25290"/>
    <cellStyle name="Normal 62 12 2" xfId="25291"/>
    <cellStyle name="Normal 62 13" xfId="25292"/>
    <cellStyle name="Normal 62 2" xfId="25293"/>
    <cellStyle name="Normal 62 2 2" xfId="25294"/>
    <cellStyle name="Normal 62 2 2 2" xfId="25295"/>
    <cellStyle name="Normal 62 2 3" xfId="25296"/>
    <cellStyle name="Normal 62 3" xfId="25297"/>
    <cellStyle name="Normal 62 3 2" xfId="25298"/>
    <cellStyle name="Normal 62 3 2 2" xfId="25299"/>
    <cellStyle name="Normal 62 3 3" xfId="25300"/>
    <cellStyle name="Normal 62 4" xfId="25301"/>
    <cellStyle name="Normal 62 4 2" xfId="25302"/>
    <cellStyle name="Normal 62 4 2 2" xfId="25303"/>
    <cellStyle name="Normal 62 4 3" xfId="25304"/>
    <cellStyle name="Normal 62 5" xfId="25305"/>
    <cellStyle name="Normal 62 5 2" xfId="25306"/>
    <cellStyle name="Normal 62 5 2 2" xfId="25307"/>
    <cellStyle name="Normal 62 5 3" xfId="25308"/>
    <cellStyle name="Normal 62 6" xfId="25309"/>
    <cellStyle name="Normal 62 6 2" xfId="25310"/>
    <cellStyle name="Normal 62 6 2 2" xfId="25311"/>
    <cellStyle name="Normal 62 6 3" xfId="25312"/>
    <cellStyle name="Normal 62 7" xfId="25313"/>
    <cellStyle name="Normal 62 7 2" xfId="25314"/>
    <cellStyle name="Normal 62 7 2 2" xfId="25315"/>
    <cellStyle name="Normal 62 7 3" xfId="25316"/>
    <cellStyle name="Normal 62 8" xfId="25317"/>
    <cellStyle name="Normal 62 8 2" xfId="25318"/>
    <cellStyle name="Normal 62 8 2 2" xfId="25319"/>
    <cellStyle name="Normal 62 8 3" xfId="25320"/>
    <cellStyle name="Normal 62 9" xfId="25321"/>
    <cellStyle name="Normal 62 9 2" xfId="25322"/>
    <cellStyle name="Normal 62 9 2 2" xfId="25323"/>
    <cellStyle name="Normal 62 9 3" xfId="25324"/>
    <cellStyle name="Normal 63" xfId="25325"/>
    <cellStyle name="Normal 63 10" xfId="25326"/>
    <cellStyle name="Normal 63 10 2" xfId="25327"/>
    <cellStyle name="Normal 63 10 2 2" xfId="25328"/>
    <cellStyle name="Normal 63 10 3" xfId="25329"/>
    <cellStyle name="Normal 63 11" xfId="25330"/>
    <cellStyle name="Normal 63 11 2" xfId="25331"/>
    <cellStyle name="Normal 63 11 2 2" xfId="25332"/>
    <cellStyle name="Normal 63 11 3" xfId="25333"/>
    <cellStyle name="Normal 63 12" xfId="25334"/>
    <cellStyle name="Normal 63 12 2" xfId="25335"/>
    <cellStyle name="Normal 63 12 2 2" xfId="25336"/>
    <cellStyle name="Normal 63 12 3" xfId="25337"/>
    <cellStyle name="Normal 63 13" xfId="25338"/>
    <cellStyle name="Normal 63 13 2" xfId="25339"/>
    <cellStyle name="Normal 63 13 2 2" xfId="25340"/>
    <cellStyle name="Normal 63 13 3" xfId="25341"/>
    <cellStyle name="Normal 63 14" xfId="25342"/>
    <cellStyle name="Normal 63 14 2" xfId="25343"/>
    <cellStyle name="Normal 63 14 2 2" xfId="25344"/>
    <cellStyle name="Normal 63 14 3" xfId="25345"/>
    <cellStyle name="Normal 63 15" xfId="25346"/>
    <cellStyle name="Normal 63 15 2" xfId="25347"/>
    <cellStyle name="Normal 63 15 2 2" xfId="25348"/>
    <cellStyle name="Normal 63 15 3" xfId="25349"/>
    <cellStyle name="Normal 63 16" xfId="25350"/>
    <cellStyle name="Normal 63 16 2" xfId="25351"/>
    <cellStyle name="Normal 63 17" xfId="25352"/>
    <cellStyle name="Normal 63 2" xfId="25353"/>
    <cellStyle name="Normal 63 2 10" xfId="25354"/>
    <cellStyle name="Normal 63 2 10 2" xfId="25355"/>
    <cellStyle name="Normal 63 2 10 2 2" xfId="25356"/>
    <cellStyle name="Normal 63 2 10 3" xfId="25357"/>
    <cellStyle name="Normal 63 2 11" xfId="25358"/>
    <cellStyle name="Normal 63 2 11 2" xfId="25359"/>
    <cellStyle name="Normal 63 2 11 2 2" xfId="25360"/>
    <cellStyle name="Normal 63 2 11 3" xfId="25361"/>
    <cellStyle name="Normal 63 2 12" xfId="25362"/>
    <cellStyle name="Normal 63 2 12 2" xfId="25363"/>
    <cellStyle name="Normal 63 2 13" xfId="25364"/>
    <cellStyle name="Normal 63 2 2" xfId="25365"/>
    <cellStyle name="Normal 63 2 2 2" xfId="25366"/>
    <cellStyle name="Normal 63 2 2 2 2" xfId="25367"/>
    <cellStyle name="Normal 63 2 2 3" xfId="25368"/>
    <cellStyle name="Normal 63 2 3" xfId="25369"/>
    <cellStyle name="Normal 63 2 3 2" xfId="25370"/>
    <cellStyle name="Normal 63 2 3 2 2" xfId="25371"/>
    <cellStyle name="Normal 63 2 3 3" xfId="25372"/>
    <cellStyle name="Normal 63 2 4" xfId="25373"/>
    <cellStyle name="Normal 63 2 4 2" xfId="25374"/>
    <cellStyle name="Normal 63 2 4 2 2" xfId="25375"/>
    <cellStyle name="Normal 63 2 4 3" xfId="25376"/>
    <cellStyle name="Normal 63 2 5" xfId="25377"/>
    <cellStyle name="Normal 63 2 5 2" xfId="25378"/>
    <cellStyle name="Normal 63 2 5 2 2" xfId="25379"/>
    <cellStyle name="Normal 63 2 5 3" xfId="25380"/>
    <cellStyle name="Normal 63 2 6" xfId="25381"/>
    <cellStyle name="Normal 63 2 6 2" xfId="25382"/>
    <cellStyle name="Normal 63 2 6 2 2" xfId="25383"/>
    <cellStyle name="Normal 63 2 6 3" xfId="25384"/>
    <cellStyle name="Normal 63 2 7" xfId="25385"/>
    <cellStyle name="Normal 63 2 7 2" xfId="25386"/>
    <cellStyle name="Normal 63 2 7 2 2" xfId="25387"/>
    <cellStyle name="Normal 63 2 7 3" xfId="25388"/>
    <cellStyle name="Normal 63 2 8" xfId="25389"/>
    <cellStyle name="Normal 63 2 8 2" xfId="25390"/>
    <cellStyle name="Normal 63 2 8 2 2" xfId="25391"/>
    <cellStyle name="Normal 63 2 8 3" xfId="25392"/>
    <cellStyle name="Normal 63 2 9" xfId="25393"/>
    <cellStyle name="Normal 63 2 9 2" xfId="25394"/>
    <cellStyle name="Normal 63 2 9 2 2" xfId="25395"/>
    <cellStyle name="Normal 63 2 9 3" xfId="25396"/>
    <cellStyle name="Normal 63 3" xfId="25397"/>
    <cellStyle name="Normal 63 3 10" xfId="25398"/>
    <cellStyle name="Normal 63 3 10 2" xfId="25399"/>
    <cellStyle name="Normal 63 3 10 2 2" xfId="25400"/>
    <cellStyle name="Normal 63 3 10 3" xfId="25401"/>
    <cellStyle name="Normal 63 3 11" xfId="25402"/>
    <cellStyle name="Normal 63 3 11 2" xfId="25403"/>
    <cellStyle name="Normal 63 3 11 2 2" xfId="25404"/>
    <cellStyle name="Normal 63 3 11 3" xfId="25405"/>
    <cellStyle name="Normal 63 3 12" xfId="25406"/>
    <cellStyle name="Normal 63 3 12 2" xfId="25407"/>
    <cellStyle name="Normal 63 3 13" xfId="25408"/>
    <cellStyle name="Normal 63 3 2" xfId="25409"/>
    <cellStyle name="Normal 63 3 2 2" xfId="25410"/>
    <cellStyle name="Normal 63 3 2 2 2" xfId="25411"/>
    <cellStyle name="Normal 63 3 2 3" xfId="25412"/>
    <cellStyle name="Normal 63 3 3" xfId="25413"/>
    <cellStyle name="Normal 63 3 3 2" xfId="25414"/>
    <cellStyle name="Normal 63 3 3 2 2" xfId="25415"/>
    <cellStyle name="Normal 63 3 3 3" xfId="25416"/>
    <cellStyle name="Normal 63 3 4" xfId="25417"/>
    <cellStyle name="Normal 63 3 4 2" xfId="25418"/>
    <cellStyle name="Normal 63 3 4 2 2" xfId="25419"/>
    <cellStyle name="Normal 63 3 4 3" xfId="25420"/>
    <cellStyle name="Normal 63 3 5" xfId="25421"/>
    <cellStyle name="Normal 63 3 5 2" xfId="25422"/>
    <cellStyle name="Normal 63 3 5 2 2" xfId="25423"/>
    <cellStyle name="Normal 63 3 5 3" xfId="25424"/>
    <cellStyle name="Normal 63 3 6" xfId="25425"/>
    <cellStyle name="Normal 63 3 6 2" xfId="25426"/>
    <cellStyle name="Normal 63 3 6 2 2" xfId="25427"/>
    <cellStyle name="Normal 63 3 6 3" xfId="25428"/>
    <cellStyle name="Normal 63 3 7" xfId="25429"/>
    <cellStyle name="Normal 63 3 7 2" xfId="25430"/>
    <cellStyle name="Normal 63 3 7 2 2" xfId="25431"/>
    <cellStyle name="Normal 63 3 7 3" xfId="25432"/>
    <cellStyle name="Normal 63 3 8" xfId="25433"/>
    <cellStyle name="Normal 63 3 8 2" xfId="25434"/>
    <cellStyle name="Normal 63 3 8 2 2" xfId="25435"/>
    <cellStyle name="Normal 63 3 8 3" xfId="25436"/>
    <cellStyle name="Normal 63 3 9" xfId="25437"/>
    <cellStyle name="Normal 63 3 9 2" xfId="25438"/>
    <cellStyle name="Normal 63 3 9 2 2" xfId="25439"/>
    <cellStyle name="Normal 63 3 9 3" xfId="25440"/>
    <cellStyle name="Normal 63 4" xfId="25441"/>
    <cellStyle name="Normal 63 4 10" xfId="25442"/>
    <cellStyle name="Normal 63 4 10 2" xfId="25443"/>
    <cellStyle name="Normal 63 4 10 2 2" xfId="25444"/>
    <cellStyle name="Normal 63 4 10 3" xfId="25445"/>
    <cellStyle name="Normal 63 4 11" xfId="25446"/>
    <cellStyle name="Normal 63 4 11 2" xfId="25447"/>
    <cellStyle name="Normal 63 4 11 2 2" xfId="25448"/>
    <cellStyle name="Normal 63 4 11 3" xfId="25449"/>
    <cellStyle name="Normal 63 4 12" xfId="25450"/>
    <cellStyle name="Normal 63 4 12 2" xfId="25451"/>
    <cellStyle name="Normal 63 4 13" xfId="25452"/>
    <cellStyle name="Normal 63 4 2" xfId="25453"/>
    <cellStyle name="Normal 63 4 2 2" xfId="25454"/>
    <cellStyle name="Normal 63 4 2 2 2" xfId="25455"/>
    <cellStyle name="Normal 63 4 2 3" xfId="25456"/>
    <cellStyle name="Normal 63 4 3" xfId="25457"/>
    <cellStyle name="Normal 63 4 3 2" xfId="25458"/>
    <cellStyle name="Normal 63 4 3 2 2" xfId="25459"/>
    <cellStyle name="Normal 63 4 3 3" xfId="25460"/>
    <cellStyle name="Normal 63 4 4" xfId="25461"/>
    <cellStyle name="Normal 63 4 4 2" xfId="25462"/>
    <cellStyle name="Normal 63 4 4 2 2" xfId="25463"/>
    <cellStyle name="Normal 63 4 4 3" xfId="25464"/>
    <cellStyle name="Normal 63 4 5" xfId="25465"/>
    <cellStyle name="Normal 63 4 5 2" xfId="25466"/>
    <cellStyle name="Normal 63 4 5 2 2" xfId="25467"/>
    <cellStyle name="Normal 63 4 5 3" xfId="25468"/>
    <cellStyle name="Normal 63 4 6" xfId="25469"/>
    <cellStyle name="Normal 63 4 6 2" xfId="25470"/>
    <cellStyle name="Normal 63 4 6 2 2" xfId="25471"/>
    <cellStyle name="Normal 63 4 6 3" xfId="25472"/>
    <cellStyle name="Normal 63 4 7" xfId="25473"/>
    <cellStyle name="Normal 63 4 7 2" xfId="25474"/>
    <cellStyle name="Normal 63 4 7 2 2" xfId="25475"/>
    <cellStyle name="Normal 63 4 7 3" xfId="25476"/>
    <cellStyle name="Normal 63 4 8" xfId="25477"/>
    <cellStyle name="Normal 63 4 8 2" xfId="25478"/>
    <cellStyle name="Normal 63 4 8 2 2" xfId="25479"/>
    <cellStyle name="Normal 63 4 8 3" xfId="25480"/>
    <cellStyle name="Normal 63 4 9" xfId="25481"/>
    <cellStyle name="Normal 63 4 9 2" xfId="25482"/>
    <cellStyle name="Normal 63 4 9 2 2" xfId="25483"/>
    <cellStyle name="Normal 63 4 9 3" xfId="25484"/>
    <cellStyle name="Normal 63 5" xfId="25485"/>
    <cellStyle name="Normal 63 5 2" xfId="25486"/>
    <cellStyle name="Normal 63 5 2 2" xfId="25487"/>
    <cellStyle name="Normal 63 5 3" xfId="25488"/>
    <cellStyle name="Normal 63 6" xfId="25489"/>
    <cellStyle name="Normal 63 6 2" xfId="25490"/>
    <cellStyle name="Normal 63 6 2 2" xfId="25491"/>
    <cellStyle name="Normal 63 6 3" xfId="25492"/>
    <cellStyle name="Normal 63 7" xfId="25493"/>
    <cellStyle name="Normal 63 7 2" xfId="25494"/>
    <cellStyle name="Normal 63 7 2 2" xfId="25495"/>
    <cellStyle name="Normal 63 7 3" xfId="25496"/>
    <cellStyle name="Normal 63 8" xfId="25497"/>
    <cellStyle name="Normal 63 8 2" xfId="25498"/>
    <cellStyle name="Normal 63 8 2 2" xfId="25499"/>
    <cellStyle name="Normal 63 8 3" xfId="25500"/>
    <cellStyle name="Normal 63 9" xfId="25501"/>
    <cellStyle name="Normal 63 9 2" xfId="25502"/>
    <cellStyle name="Normal 63 9 2 2" xfId="25503"/>
    <cellStyle name="Normal 63 9 3" xfId="25504"/>
    <cellStyle name="Normal 64" xfId="25505"/>
    <cellStyle name="Normal 64 10" xfId="25506"/>
    <cellStyle name="Normal 64 10 2" xfId="25507"/>
    <cellStyle name="Normal 64 10 2 2" xfId="25508"/>
    <cellStyle name="Normal 64 10 3" xfId="25509"/>
    <cellStyle name="Normal 64 11" xfId="25510"/>
    <cellStyle name="Normal 64 11 2" xfId="25511"/>
    <cellStyle name="Normal 64 11 2 2" xfId="25512"/>
    <cellStyle name="Normal 64 11 3" xfId="25513"/>
    <cellStyle name="Normal 64 12" xfId="25514"/>
    <cellStyle name="Normal 64 12 2" xfId="25515"/>
    <cellStyle name="Normal 64 12 2 2" xfId="25516"/>
    <cellStyle name="Normal 64 12 3" xfId="25517"/>
    <cellStyle name="Normal 64 13" xfId="25518"/>
    <cellStyle name="Normal 64 13 2" xfId="25519"/>
    <cellStyle name="Normal 64 14" xfId="25520"/>
    <cellStyle name="Normal 64 2" xfId="25521"/>
    <cellStyle name="Normal 64 2 10" xfId="25522"/>
    <cellStyle name="Normal 64 2 10 2" xfId="25523"/>
    <cellStyle name="Normal 64 2 10 2 2" xfId="25524"/>
    <cellStyle name="Normal 64 2 10 3" xfId="25525"/>
    <cellStyle name="Normal 64 2 11" xfId="25526"/>
    <cellStyle name="Normal 64 2 11 2" xfId="25527"/>
    <cellStyle name="Normal 64 2 11 2 2" xfId="25528"/>
    <cellStyle name="Normal 64 2 11 3" xfId="25529"/>
    <cellStyle name="Normal 64 2 12" xfId="25530"/>
    <cellStyle name="Normal 64 2 12 2" xfId="25531"/>
    <cellStyle name="Normal 64 2 13" xfId="25532"/>
    <cellStyle name="Normal 64 2 2" xfId="25533"/>
    <cellStyle name="Normal 64 2 2 2" xfId="25534"/>
    <cellStyle name="Normal 64 2 2 2 2" xfId="25535"/>
    <cellStyle name="Normal 64 2 2 3" xfId="25536"/>
    <cellStyle name="Normal 64 2 3" xfId="25537"/>
    <cellStyle name="Normal 64 2 3 2" xfId="25538"/>
    <cellStyle name="Normal 64 2 3 2 2" xfId="25539"/>
    <cellStyle name="Normal 64 2 3 3" xfId="25540"/>
    <cellStyle name="Normal 64 2 4" xfId="25541"/>
    <cellStyle name="Normal 64 2 4 2" xfId="25542"/>
    <cellStyle name="Normal 64 2 4 2 2" xfId="25543"/>
    <cellStyle name="Normal 64 2 4 3" xfId="25544"/>
    <cellStyle name="Normal 64 2 5" xfId="25545"/>
    <cellStyle name="Normal 64 2 5 2" xfId="25546"/>
    <cellStyle name="Normal 64 2 5 2 2" xfId="25547"/>
    <cellStyle name="Normal 64 2 5 3" xfId="25548"/>
    <cellStyle name="Normal 64 2 6" xfId="25549"/>
    <cellStyle name="Normal 64 2 6 2" xfId="25550"/>
    <cellStyle name="Normal 64 2 6 2 2" xfId="25551"/>
    <cellStyle name="Normal 64 2 6 3" xfId="25552"/>
    <cellStyle name="Normal 64 2 7" xfId="25553"/>
    <cellStyle name="Normal 64 2 7 2" xfId="25554"/>
    <cellStyle name="Normal 64 2 7 2 2" xfId="25555"/>
    <cellStyle name="Normal 64 2 7 3" xfId="25556"/>
    <cellStyle name="Normal 64 2 8" xfId="25557"/>
    <cellStyle name="Normal 64 2 8 2" xfId="25558"/>
    <cellStyle name="Normal 64 2 8 2 2" xfId="25559"/>
    <cellStyle name="Normal 64 2 8 3" xfId="25560"/>
    <cellStyle name="Normal 64 2 9" xfId="25561"/>
    <cellStyle name="Normal 64 2 9 2" xfId="25562"/>
    <cellStyle name="Normal 64 2 9 2 2" xfId="25563"/>
    <cellStyle name="Normal 64 2 9 3" xfId="25564"/>
    <cellStyle name="Normal 64 3" xfId="25565"/>
    <cellStyle name="Normal 64 3 2" xfId="25566"/>
    <cellStyle name="Normal 64 3 2 2" xfId="25567"/>
    <cellStyle name="Normal 64 3 3" xfId="25568"/>
    <cellStyle name="Normal 64 4" xfId="25569"/>
    <cellStyle name="Normal 64 4 2" xfId="25570"/>
    <cellStyle name="Normal 64 4 2 2" xfId="25571"/>
    <cellStyle name="Normal 64 4 3" xfId="25572"/>
    <cellStyle name="Normal 64 5" xfId="25573"/>
    <cellStyle name="Normal 64 5 2" xfId="25574"/>
    <cellStyle name="Normal 64 5 2 2" xfId="25575"/>
    <cellStyle name="Normal 64 5 3" xfId="25576"/>
    <cellStyle name="Normal 64 6" xfId="25577"/>
    <cellStyle name="Normal 64 6 2" xfId="25578"/>
    <cellStyle name="Normal 64 6 2 2" xfId="25579"/>
    <cellStyle name="Normal 64 6 3" xfId="25580"/>
    <cellStyle name="Normal 64 7" xfId="25581"/>
    <cellStyle name="Normal 64 7 2" xfId="25582"/>
    <cellStyle name="Normal 64 7 2 2" xfId="25583"/>
    <cellStyle name="Normal 64 7 3" xfId="25584"/>
    <cellStyle name="Normal 64 8" xfId="25585"/>
    <cellStyle name="Normal 64 8 2" xfId="25586"/>
    <cellStyle name="Normal 64 8 2 2" xfId="25587"/>
    <cellStyle name="Normal 64 8 3" xfId="25588"/>
    <cellStyle name="Normal 64 9" xfId="25589"/>
    <cellStyle name="Normal 64 9 2" xfId="25590"/>
    <cellStyle name="Normal 64 9 2 2" xfId="25591"/>
    <cellStyle name="Normal 64 9 3" xfId="25592"/>
    <cellStyle name="Normal 65" xfId="25593"/>
    <cellStyle name="Normal 65 10" xfId="25594"/>
    <cellStyle name="Normal 65 10 2" xfId="25595"/>
    <cellStyle name="Normal 65 10 2 2" xfId="25596"/>
    <cellStyle name="Normal 65 10 3" xfId="25597"/>
    <cellStyle name="Normal 65 11" xfId="25598"/>
    <cellStyle name="Normal 65 11 2" xfId="25599"/>
    <cellStyle name="Normal 65 11 2 2" xfId="25600"/>
    <cellStyle name="Normal 65 11 3" xfId="25601"/>
    <cellStyle name="Normal 65 12" xfId="25602"/>
    <cellStyle name="Normal 65 12 2" xfId="25603"/>
    <cellStyle name="Normal 65 12 2 2" xfId="25604"/>
    <cellStyle name="Normal 65 12 3" xfId="25605"/>
    <cellStyle name="Normal 65 13" xfId="25606"/>
    <cellStyle name="Normal 65 13 2" xfId="25607"/>
    <cellStyle name="Normal 65 14" xfId="25608"/>
    <cellStyle name="Normal 65 2" xfId="25609"/>
    <cellStyle name="Normal 65 2 10" xfId="25610"/>
    <cellStyle name="Normal 65 2 10 2" xfId="25611"/>
    <cellStyle name="Normal 65 2 10 2 2" xfId="25612"/>
    <cellStyle name="Normal 65 2 10 3" xfId="25613"/>
    <cellStyle name="Normal 65 2 11" xfId="25614"/>
    <cellStyle name="Normal 65 2 11 2" xfId="25615"/>
    <cellStyle name="Normal 65 2 11 2 2" xfId="25616"/>
    <cellStyle name="Normal 65 2 11 3" xfId="25617"/>
    <cellStyle name="Normal 65 2 12" xfId="25618"/>
    <cellStyle name="Normal 65 2 12 2" xfId="25619"/>
    <cellStyle name="Normal 65 2 13" xfId="25620"/>
    <cellStyle name="Normal 65 2 2" xfId="25621"/>
    <cellStyle name="Normal 65 2 2 2" xfId="25622"/>
    <cellStyle name="Normal 65 2 2 2 2" xfId="25623"/>
    <cellStyle name="Normal 65 2 2 3" xfId="25624"/>
    <cellStyle name="Normal 65 2 3" xfId="25625"/>
    <cellStyle name="Normal 65 2 3 2" xfId="25626"/>
    <cellStyle name="Normal 65 2 3 2 2" xfId="25627"/>
    <cellStyle name="Normal 65 2 3 3" xfId="25628"/>
    <cellStyle name="Normal 65 2 4" xfId="25629"/>
    <cellStyle name="Normal 65 2 4 2" xfId="25630"/>
    <cellStyle name="Normal 65 2 4 2 2" xfId="25631"/>
    <cellStyle name="Normal 65 2 4 3" xfId="25632"/>
    <cellStyle name="Normal 65 2 5" xfId="25633"/>
    <cellStyle name="Normal 65 2 5 2" xfId="25634"/>
    <cellStyle name="Normal 65 2 5 2 2" xfId="25635"/>
    <cellStyle name="Normal 65 2 5 3" xfId="25636"/>
    <cellStyle name="Normal 65 2 6" xfId="25637"/>
    <cellStyle name="Normal 65 2 6 2" xfId="25638"/>
    <cellStyle name="Normal 65 2 6 2 2" xfId="25639"/>
    <cellStyle name="Normal 65 2 6 3" xfId="25640"/>
    <cellStyle name="Normal 65 2 7" xfId="25641"/>
    <cellStyle name="Normal 65 2 7 2" xfId="25642"/>
    <cellStyle name="Normal 65 2 7 2 2" xfId="25643"/>
    <cellStyle name="Normal 65 2 7 3" xfId="25644"/>
    <cellStyle name="Normal 65 2 8" xfId="25645"/>
    <cellStyle name="Normal 65 2 8 2" xfId="25646"/>
    <cellStyle name="Normal 65 2 8 2 2" xfId="25647"/>
    <cellStyle name="Normal 65 2 8 3" xfId="25648"/>
    <cellStyle name="Normal 65 2 9" xfId="25649"/>
    <cellStyle name="Normal 65 2 9 2" xfId="25650"/>
    <cellStyle name="Normal 65 2 9 2 2" xfId="25651"/>
    <cellStyle name="Normal 65 2 9 3" xfId="25652"/>
    <cellStyle name="Normal 65 3" xfId="25653"/>
    <cellStyle name="Normal 65 3 2" xfId="25654"/>
    <cellStyle name="Normal 65 3 2 2" xfId="25655"/>
    <cellStyle name="Normal 65 3 3" xfId="25656"/>
    <cellStyle name="Normal 65 4" xfId="25657"/>
    <cellStyle name="Normal 65 4 2" xfId="25658"/>
    <cellStyle name="Normal 65 4 2 2" xfId="25659"/>
    <cellStyle name="Normal 65 4 3" xfId="25660"/>
    <cellStyle name="Normal 65 5" xfId="25661"/>
    <cellStyle name="Normal 65 5 2" xfId="25662"/>
    <cellStyle name="Normal 65 5 2 2" xfId="25663"/>
    <cellStyle name="Normal 65 5 3" xfId="25664"/>
    <cellStyle name="Normal 65 6" xfId="25665"/>
    <cellStyle name="Normal 65 6 2" xfId="25666"/>
    <cellStyle name="Normal 65 6 2 2" xfId="25667"/>
    <cellStyle name="Normal 65 6 3" xfId="25668"/>
    <cellStyle name="Normal 65 7" xfId="25669"/>
    <cellStyle name="Normal 65 7 2" xfId="25670"/>
    <cellStyle name="Normal 65 7 2 2" xfId="25671"/>
    <cellStyle name="Normal 65 7 3" xfId="25672"/>
    <cellStyle name="Normal 65 8" xfId="25673"/>
    <cellStyle name="Normal 65 8 2" xfId="25674"/>
    <cellStyle name="Normal 65 8 2 2" xfId="25675"/>
    <cellStyle name="Normal 65 8 3" xfId="25676"/>
    <cellStyle name="Normal 65 9" xfId="25677"/>
    <cellStyle name="Normal 65 9 2" xfId="25678"/>
    <cellStyle name="Normal 65 9 2 2" xfId="25679"/>
    <cellStyle name="Normal 65 9 3" xfId="25680"/>
    <cellStyle name="Normal 66" xfId="25681"/>
    <cellStyle name="Normal 66 10" xfId="25682"/>
    <cellStyle name="Normal 66 10 2" xfId="25683"/>
    <cellStyle name="Normal 66 10 2 2" xfId="25684"/>
    <cellStyle name="Normal 66 10 3" xfId="25685"/>
    <cellStyle name="Normal 66 11" xfId="25686"/>
    <cellStyle name="Normal 66 11 2" xfId="25687"/>
    <cellStyle name="Normal 66 11 2 2" xfId="25688"/>
    <cellStyle name="Normal 66 11 3" xfId="25689"/>
    <cellStyle name="Normal 66 12" xfId="25690"/>
    <cellStyle name="Normal 66 12 2" xfId="25691"/>
    <cellStyle name="Normal 66 12 2 2" xfId="25692"/>
    <cellStyle name="Normal 66 12 3" xfId="25693"/>
    <cellStyle name="Normal 66 13" xfId="25694"/>
    <cellStyle name="Normal 66 13 2" xfId="25695"/>
    <cellStyle name="Normal 66 13 2 2" xfId="25696"/>
    <cellStyle name="Normal 66 13 3" xfId="25697"/>
    <cellStyle name="Normal 66 14" xfId="25698"/>
    <cellStyle name="Normal 66 14 2" xfId="25699"/>
    <cellStyle name="Normal 66 15" xfId="25700"/>
    <cellStyle name="Normal 66 2" xfId="25701"/>
    <cellStyle name="Normal 66 2 10" xfId="25702"/>
    <cellStyle name="Normal 66 2 10 2" xfId="25703"/>
    <cellStyle name="Normal 66 2 10 2 2" xfId="25704"/>
    <cellStyle name="Normal 66 2 10 3" xfId="25705"/>
    <cellStyle name="Normal 66 2 11" xfId="25706"/>
    <cellStyle name="Normal 66 2 11 2" xfId="25707"/>
    <cellStyle name="Normal 66 2 11 2 2" xfId="25708"/>
    <cellStyle name="Normal 66 2 11 3" xfId="25709"/>
    <cellStyle name="Normal 66 2 12" xfId="25710"/>
    <cellStyle name="Normal 66 2 12 2" xfId="25711"/>
    <cellStyle name="Normal 66 2 13" xfId="25712"/>
    <cellStyle name="Normal 66 2 2" xfId="25713"/>
    <cellStyle name="Normal 66 2 2 2" xfId="25714"/>
    <cellStyle name="Normal 66 2 2 2 2" xfId="25715"/>
    <cellStyle name="Normal 66 2 2 3" xfId="25716"/>
    <cellStyle name="Normal 66 2 3" xfId="25717"/>
    <cellStyle name="Normal 66 2 3 2" xfId="25718"/>
    <cellStyle name="Normal 66 2 3 2 2" xfId="25719"/>
    <cellStyle name="Normal 66 2 3 3" xfId="25720"/>
    <cellStyle name="Normal 66 2 4" xfId="25721"/>
    <cellStyle name="Normal 66 2 4 2" xfId="25722"/>
    <cellStyle name="Normal 66 2 4 2 2" xfId="25723"/>
    <cellStyle name="Normal 66 2 4 3" xfId="25724"/>
    <cellStyle name="Normal 66 2 5" xfId="25725"/>
    <cellStyle name="Normal 66 2 5 2" xfId="25726"/>
    <cellStyle name="Normal 66 2 5 2 2" xfId="25727"/>
    <cellStyle name="Normal 66 2 5 3" xfId="25728"/>
    <cellStyle name="Normal 66 2 6" xfId="25729"/>
    <cellStyle name="Normal 66 2 6 2" xfId="25730"/>
    <cellStyle name="Normal 66 2 6 2 2" xfId="25731"/>
    <cellStyle name="Normal 66 2 6 3" xfId="25732"/>
    <cellStyle name="Normal 66 2 7" xfId="25733"/>
    <cellStyle name="Normal 66 2 7 2" xfId="25734"/>
    <cellStyle name="Normal 66 2 7 2 2" xfId="25735"/>
    <cellStyle name="Normal 66 2 7 3" xfId="25736"/>
    <cellStyle name="Normal 66 2 8" xfId="25737"/>
    <cellStyle name="Normal 66 2 8 2" xfId="25738"/>
    <cellStyle name="Normal 66 2 8 2 2" xfId="25739"/>
    <cellStyle name="Normal 66 2 8 3" xfId="25740"/>
    <cellStyle name="Normal 66 2 9" xfId="25741"/>
    <cellStyle name="Normal 66 2 9 2" xfId="25742"/>
    <cellStyle name="Normal 66 2 9 2 2" xfId="25743"/>
    <cellStyle name="Normal 66 2 9 3" xfId="25744"/>
    <cellStyle name="Normal 66 3" xfId="25745"/>
    <cellStyle name="Normal 66 3 2" xfId="25746"/>
    <cellStyle name="Normal 66 3 2 2" xfId="25747"/>
    <cellStyle name="Normal 66 3 3" xfId="25748"/>
    <cellStyle name="Normal 66 4" xfId="25749"/>
    <cellStyle name="Normal 66 4 2" xfId="25750"/>
    <cellStyle name="Normal 66 4 2 2" xfId="25751"/>
    <cellStyle name="Normal 66 4 3" xfId="25752"/>
    <cellStyle name="Normal 66 5" xfId="25753"/>
    <cellStyle name="Normal 66 5 2" xfId="25754"/>
    <cellStyle name="Normal 66 5 2 2" xfId="25755"/>
    <cellStyle name="Normal 66 5 3" xfId="25756"/>
    <cellStyle name="Normal 66 6" xfId="25757"/>
    <cellStyle name="Normal 66 6 2" xfId="25758"/>
    <cellStyle name="Normal 66 6 2 2" xfId="25759"/>
    <cellStyle name="Normal 66 6 3" xfId="25760"/>
    <cellStyle name="Normal 66 7" xfId="25761"/>
    <cellStyle name="Normal 66 7 2" xfId="25762"/>
    <cellStyle name="Normal 66 7 2 2" xfId="25763"/>
    <cellStyle name="Normal 66 7 3" xfId="25764"/>
    <cellStyle name="Normal 66 8" xfId="25765"/>
    <cellStyle name="Normal 66 8 2" xfId="25766"/>
    <cellStyle name="Normal 66 8 2 2" xfId="25767"/>
    <cellStyle name="Normal 66 8 3" xfId="25768"/>
    <cellStyle name="Normal 66 9" xfId="25769"/>
    <cellStyle name="Normal 66 9 2" xfId="25770"/>
    <cellStyle name="Normal 66 9 2 2" xfId="25771"/>
    <cellStyle name="Normal 66 9 3" xfId="25772"/>
    <cellStyle name="Normal 67" xfId="25773"/>
    <cellStyle name="Normal 67 10" xfId="25774"/>
    <cellStyle name="Normal 67 10 2" xfId="25775"/>
    <cellStyle name="Normal 67 10 2 2" xfId="25776"/>
    <cellStyle name="Normal 67 10 3" xfId="25777"/>
    <cellStyle name="Normal 67 11" xfId="25778"/>
    <cellStyle name="Normal 67 11 2" xfId="25779"/>
    <cellStyle name="Normal 67 11 2 2" xfId="25780"/>
    <cellStyle name="Normal 67 11 3" xfId="25781"/>
    <cellStyle name="Normal 67 12" xfId="25782"/>
    <cellStyle name="Normal 67 12 2" xfId="25783"/>
    <cellStyle name="Normal 67 12 2 2" xfId="25784"/>
    <cellStyle name="Normal 67 12 3" xfId="25785"/>
    <cellStyle name="Normal 67 13" xfId="25786"/>
    <cellStyle name="Normal 67 13 2" xfId="25787"/>
    <cellStyle name="Normal 67 13 2 2" xfId="25788"/>
    <cellStyle name="Normal 67 13 3" xfId="25789"/>
    <cellStyle name="Normal 67 14" xfId="25790"/>
    <cellStyle name="Normal 67 14 2" xfId="25791"/>
    <cellStyle name="Normal 67 15" xfId="25792"/>
    <cellStyle name="Normal 67 2" xfId="25793"/>
    <cellStyle name="Normal 67 2 10" xfId="25794"/>
    <cellStyle name="Normal 67 2 10 2" xfId="25795"/>
    <cellStyle name="Normal 67 2 10 2 2" xfId="25796"/>
    <cellStyle name="Normal 67 2 10 3" xfId="25797"/>
    <cellStyle name="Normal 67 2 11" xfId="25798"/>
    <cellStyle name="Normal 67 2 11 2" xfId="25799"/>
    <cellStyle name="Normal 67 2 11 2 2" xfId="25800"/>
    <cellStyle name="Normal 67 2 11 3" xfId="25801"/>
    <cellStyle name="Normal 67 2 12" xfId="25802"/>
    <cellStyle name="Normal 67 2 12 2" xfId="25803"/>
    <cellStyle name="Normal 67 2 13" xfId="25804"/>
    <cellStyle name="Normal 67 2 2" xfId="25805"/>
    <cellStyle name="Normal 67 2 2 2" xfId="25806"/>
    <cellStyle name="Normal 67 2 2 2 2" xfId="25807"/>
    <cellStyle name="Normal 67 2 2 3" xfId="25808"/>
    <cellStyle name="Normal 67 2 3" xfId="25809"/>
    <cellStyle name="Normal 67 2 3 2" xfId="25810"/>
    <cellStyle name="Normal 67 2 3 2 2" xfId="25811"/>
    <cellStyle name="Normal 67 2 3 3" xfId="25812"/>
    <cellStyle name="Normal 67 2 4" xfId="25813"/>
    <cellStyle name="Normal 67 2 4 2" xfId="25814"/>
    <cellStyle name="Normal 67 2 4 2 2" xfId="25815"/>
    <cellStyle name="Normal 67 2 4 3" xfId="25816"/>
    <cellStyle name="Normal 67 2 5" xfId="25817"/>
    <cellStyle name="Normal 67 2 5 2" xfId="25818"/>
    <cellStyle name="Normal 67 2 5 2 2" xfId="25819"/>
    <cellStyle name="Normal 67 2 5 3" xfId="25820"/>
    <cellStyle name="Normal 67 2 6" xfId="25821"/>
    <cellStyle name="Normal 67 2 6 2" xfId="25822"/>
    <cellStyle name="Normal 67 2 6 2 2" xfId="25823"/>
    <cellStyle name="Normal 67 2 6 3" xfId="25824"/>
    <cellStyle name="Normal 67 2 7" xfId="25825"/>
    <cellStyle name="Normal 67 2 7 2" xfId="25826"/>
    <cellStyle name="Normal 67 2 7 2 2" xfId="25827"/>
    <cellStyle name="Normal 67 2 7 3" xfId="25828"/>
    <cellStyle name="Normal 67 2 8" xfId="25829"/>
    <cellStyle name="Normal 67 2 8 2" xfId="25830"/>
    <cellStyle name="Normal 67 2 8 2 2" xfId="25831"/>
    <cellStyle name="Normal 67 2 8 3" xfId="25832"/>
    <cellStyle name="Normal 67 2 9" xfId="25833"/>
    <cellStyle name="Normal 67 2 9 2" xfId="25834"/>
    <cellStyle name="Normal 67 2 9 2 2" xfId="25835"/>
    <cellStyle name="Normal 67 2 9 3" xfId="25836"/>
    <cellStyle name="Normal 67 3" xfId="25837"/>
    <cellStyle name="Normal 67 3 2" xfId="25838"/>
    <cellStyle name="Normal 67 3 2 2" xfId="25839"/>
    <cellStyle name="Normal 67 3 3" xfId="25840"/>
    <cellStyle name="Normal 67 4" xfId="25841"/>
    <cellStyle name="Normal 67 4 2" xfId="25842"/>
    <cellStyle name="Normal 67 4 2 2" xfId="25843"/>
    <cellStyle name="Normal 67 4 3" xfId="25844"/>
    <cellStyle name="Normal 67 5" xfId="25845"/>
    <cellStyle name="Normal 67 5 2" xfId="25846"/>
    <cellStyle name="Normal 67 5 2 2" xfId="25847"/>
    <cellStyle name="Normal 67 5 3" xfId="25848"/>
    <cellStyle name="Normal 67 6" xfId="25849"/>
    <cellStyle name="Normal 67 6 2" xfId="25850"/>
    <cellStyle name="Normal 67 6 2 2" xfId="25851"/>
    <cellStyle name="Normal 67 6 3" xfId="25852"/>
    <cellStyle name="Normal 67 7" xfId="25853"/>
    <cellStyle name="Normal 67 7 2" xfId="25854"/>
    <cellStyle name="Normal 67 7 2 2" xfId="25855"/>
    <cellStyle name="Normal 67 7 3" xfId="25856"/>
    <cellStyle name="Normal 67 8" xfId="25857"/>
    <cellStyle name="Normal 67 8 2" xfId="25858"/>
    <cellStyle name="Normal 67 8 2 2" xfId="25859"/>
    <cellStyle name="Normal 67 8 3" xfId="25860"/>
    <cellStyle name="Normal 67 9" xfId="25861"/>
    <cellStyle name="Normal 67 9 2" xfId="25862"/>
    <cellStyle name="Normal 67 9 2 2" xfId="25863"/>
    <cellStyle name="Normal 67 9 3" xfId="25864"/>
    <cellStyle name="Normal 68" xfId="25865"/>
    <cellStyle name="Normal 68 10" xfId="25866"/>
    <cellStyle name="Normal 68 10 2" xfId="25867"/>
    <cellStyle name="Normal 68 10 2 2" xfId="25868"/>
    <cellStyle name="Normal 68 10 3" xfId="25869"/>
    <cellStyle name="Normal 68 11" xfId="25870"/>
    <cellStyle name="Normal 68 11 2" xfId="25871"/>
    <cellStyle name="Normal 68 11 2 2" xfId="25872"/>
    <cellStyle name="Normal 68 11 3" xfId="25873"/>
    <cellStyle name="Normal 68 12" xfId="25874"/>
    <cellStyle name="Normal 68 12 2" xfId="25875"/>
    <cellStyle name="Normal 68 12 2 2" xfId="25876"/>
    <cellStyle name="Normal 68 12 3" xfId="25877"/>
    <cellStyle name="Normal 68 13" xfId="25878"/>
    <cellStyle name="Normal 68 13 2" xfId="25879"/>
    <cellStyle name="Normal 68 13 2 2" xfId="25880"/>
    <cellStyle name="Normal 68 13 3" xfId="25881"/>
    <cellStyle name="Normal 68 14" xfId="25882"/>
    <cellStyle name="Normal 68 14 2" xfId="25883"/>
    <cellStyle name="Normal 68 15" xfId="25884"/>
    <cellStyle name="Normal 68 2" xfId="25885"/>
    <cellStyle name="Normal 68 2 10" xfId="25886"/>
    <cellStyle name="Normal 68 2 10 2" xfId="25887"/>
    <cellStyle name="Normal 68 2 10 2 2" xfId="25888"/>
    <cellStyle name="Normal 68 2 10 3" xfId="25889"/>
    <cellStyle name="Normal 68 2 11" xfId="25890"/>
    <cellStyle name="Normal 68 2 11 2" xfId="25891"/>
    <cellStyle name="Normal 68 2 11 2 2" xfId="25892"/>
    <cellStyle name="Normal 68 2 11 3" xfId="25893"/>
    <cellStyle name="Normal 68 2 12" xfId="25894"/>
    <cellStyle name="Normal 68 2 12 2" xfId="25895"/>
    <cellStyle name="Normal 68 2 13" xfId="25896"/>
    <cellStyle name="Normal 68 2 2" xfId="25897"/>
    <cellStyle name="Normal 68 2 2 2" xfId="25898"/>
    <cellStyle name="Normal 68 2 2 2 2" xfId="25899"/>
    <cellStyle name="Normal 68 2 2 3" xfId="25900"/>
    <cellStyle name="Normal 68 2 3" xfId="25901"/>
    <cellStyle name="Normal 68 2 3 2" xfId="25902"/>
    <cellStyle name="Normal 68 2 3 2 2" xfId="25903"/>
    <cellStyle name="Normal 68 2 3 3" xfId="25904"/>
    <cellStyle name="Normal 68 2 4" xfId="25905"/>
    <cellStyle name="Normal 68 2 4 2" xfId="25906"/>
    <cellStyle name="Normal 68 2 4 2 2" xfId="25907"/>
    <cellStyle name="Normal 68 2 4 3" xfId="25908"/>
    <cellStyle name="Normal 68 2 5" xfId="25909"/>
    <cellStyle name="Normal 68 2 5 2" xfId="25910"/>
    <cellStyle name="Normal 68 2 5 2 2" xfId="25911"/>
    <cellStyle name="Normal 68 2 5 3" xfId="25912"/>
    <cellStyle name="Normal 68 2 6" xfId="25913"/>
    <cellStyle name="Normal 68 2 6 2" xfId="25914"/>
    <cellStyle name="Normal 68 2 6 2 2" xfId="25915"/>
    <cellStyle name="Normal 68 2 6 3" xfId="25916"/>
    <cellStyle name="Normal 68 2 7" xfId="25917"/>
    <cellStyle name="Normal 68 2 7 2" xfId="25918"/>
    <cellStyle name="Normal 68 2 7 2 2" xfId="25919"/>
    <cellStyle name="Normal 68 2 7 3" xfId="25920"/>
    <cellStyle name="Normal 68 2 8" xfId="25921"/>
    <cellStyle name="Normal 68 2 8 2" xfId="25922"/>
    <cellStyle name="Normal 68 2 8 2 2" xfId="25923"/>
    <cellStyle name="Normal 68 2 8 3" xfId="25924"/>
    <cellStyle name="Normal 68 2 9" xfId="25925"/>
    <cellStyle name="Normal 68 2 9 2" xfId="25926"/>
    <cellStyle name="Normal 68 2 9 2 2" xfId="25927"/>
    <cellStyle name="Normal 68 2 9 3" xfId="25928"/>
    <cellStyle name="Normal 68 3" xfId="25929"/>
    <cellStyle name="Normal 68 3 2" xfId="25930"/>
    <cellStyle name="Normal 68 3 2 2" xfId="25931"/>
    <cellStyle name="Normal 68 3 3" xfId="25932"/>
    <cellStyle name="Normal 68 4" xfId="25933"/>
    <cellStyle name="Normal 68 4 2" xfId="25934"/>
    <cellStyle name="Normal 68 4 2 2" xfId="25935"/>
    <cellStyle name="Normal 68 4 3" xfId="25936"/>
    <cellStyle name="Normal 68 5" xfId="25937"/>
    <cellStyle name="Normal 68 5 2" xfId="25938"/>
    <cellStyle name="Normal 68 5 2 2" xfId="25939"/>
    <cellStyle name="Normal 68 5 3" xfId="25940"/>
    <cellStyle name="Normal 68 6" xfId="25941"/>
    <cellStyle name="Normal 68 6 2" xfId="25942"/>
    <cellStyle name="Normal 68 6 2 2" xfId="25943"/>
    <cellStyle name="Normal 68 6 3" xfId="25944"/>
    <cellStyle name="Normal 68 7" xfId="25945"/>
    <cellStyle name="Normal 68 7 2" xfId="25946"/>
    <cellStyle name="Normal 68 7 2 2" xfId="25947"/>
    <cellStyle name="Normal 68 7 3" xfId="25948"/>
    <cellStyle name="Normal 68 8" xfId="25949"/>
    <cellStyle name="Normal 68 8 2" xfId="25950"/>
    <cellStyle name="Normal 68 8 2 2" xfId="25951"/>
    <cellStyle name="Normal 68 8 3" xfId="25952"/>
    <cellStyle name="Normal 68 9" xfId="25953"/>
    <cellStyle name="Normal 68 9 2" xfId="25954"/>
    <cellStyle name="Normal 68 9 2 2" xfId="25955"/>
    <cellStyle name="Normal 68 9 3" xfId="25956"/>
    <cellStyle name="Normal 69" xfId="25957"/>
    <cellStyle name="Normal 69 10" xfId="25958"/>
    <cellStyle name="Normal 69 10 2" xfId="25959"/>
    <cellStyle name="Normal 69 10 2 2" xfId="25960"/>
    <cellStyle name="Normal 69 10 3" xfId="25961"/>
    <cellStyle name="Normal 69 11" xfId="25962"/>
    <cellStyle name="Normal 69 11 2" xfId="25963"/>
    <cellStyle name="Normal 69 11 2 2" xfId="25964"/>
    <cellStyle name="Normal 69 11 3" xfId="25965"/>
    <cellStyle name="Normal 69 12" xfId="25966"/>
    <cellStyle name="Normal 69 12 2" xfId="25967"/>
    <cellStyle name="Normal 69 12 2 2" xfId="25968"/>
    <cellStyle name="Normal 69 12 3" xfId="25969"/>
    <cellStyle name="Normal 69 13" xfId="25970"/>
    <cellStyle name="Normal 69 13 2" xfId="25971"/>
    <cellStyle name="Normal 69 13 2 2" xfId="25972"/>
    <cellStyle name="Normal 69 13 3" xfId="25973"/>
    <cellStyle name="Normal 69 14" xfId="25974"/>
    <cellStyle name="Normal 69 14 2" xfId="25975"/>
    <cellStyle name="Normal 69 15" xfId="25976"/>
    <cellStyle name="Normal 69 2" xfId="25977"/>
    <cellStyle name="Normal 69 2 10" xfId="25978"/>
    <cellStyle name="Normal 69 2 10 2" xfId="25979"/>
    <cellStyle name="Normal 69 2 10 2 2" xfId="25980"/>
    <cellStyle name="Normal 69 2 10 3" xfId="25981"/>
    <cellStyle name="Normal 69 2 11" xfId="25982"/>
    <cellStyle name="Normal 69 2 11 2" xfId="25983"/>
    <cellStyle name="Normal 69 2 11 2 2" xfId="25984"/>
    <cellStyle name="Normal 69 2 11 3" xfId="25985"/>
    <cellStyle name="Normal 69 2 12" xfId="25986"/>
    <cellStyle name="Normal 69 2 12 2" xfId="25987"/>
    <cellStyle name="Normal 69 2 13" xfId="25988"/>
    <cellStyle name="Normal 69 2 2" xfId="25989"/>
    <cellStyle name="Normal 69 2 2 2" xfId="25990"/>
    <cellStyle name="Normal 69 2 2 2 2" xfId="25991"/>
    <cellStyle name="Normal 69 2 2 3" xfId="25992"/>
    <cellStyle name="Normal 69 2 3" xfId="25993"/>
    <cellStyle name="Normal 69 2 3 2" xfId="25994"/>
    <cellStyle name="Normal 69 2 3 2 2" xfId="25995"/>
    <cellStyle name="Normal 69 2 3 3" xfId="25996"/>
    <cellStyle name="Normal 69 2 4" xfId="25997"/>
    <cellStyle name="Normal 69 2 4 2" xfId="25998"/>
    <cellStyle name="Normal 69 2 4 2 2" xfId="25999"/>
    <cellStyle name="Normal 69 2 4 3" xfId="26000"/>
    <cellStyle name="Normal 69 2 5" xfId="26001"/>
    <cellStyle name="Normal 69 2 5 2" xfId="26002"/>
    <cellStyle name="Normal 69 2 5 2 2" xfId="26003"/>
    <cellStyle name="Normal 69 2 5 3" xfId="26004"/>
    <cellStyle name="Normal 69 2 6" xfId="26005"/>
    <cellStyle name="Normal 69 2 6 2" xfId="26006"/>
    <cellStyle name="Normal 69 2 6 2 2" xfId="26007"/>
    <cellStyle name="Normal 69 2 6 3" xfId="26008"/>
    <cellStyle name="Normal 69 2 7" xfId="26009"/>
    <cellStyle name="Normal 69 2 7 2" xfId="26010"/>
    <cellStyle name="Normal 69 2 7 2 2" xfId="26011"/>
    <cellStyle name="Normal 69 2 7 3" xfId="26012"/>
    <cellStyle name="Normal 69 2 8" xfId="26013"/>
    <cellStyle name="Normal 69 2 8 2" xfId="26014"/>
    <cellStyle name="Normal 69 2 8 2 2" xfId="26015"/>
    <cellStyle name="Normal 69 2 8 3" xfId="26016"/>
    <cellStyle name="Normal 69 2 9" xfId="26017"/>
    <cellStyle name="Normal 69 2 9 2" xfId="26018"/>
    <cellStyle name="Normal 69 2 9 2 2" xfId="26019"/>
    <cellStyle name="Normal 69 2 9 3" xfId="26020"/>
    <cellStyle name="Normal 69 3" xfId="26021"/>
    <cellStyle name="Normal 69 3 2" xfId="26022"/>
    <cellStyle name="Normal 69 3 2 2" xfId="26023"/>
    <cellStyle name="Normal 69 3 3" xfId="26024"/>
    <cellStyle name="Normal 69 4" xfId="26025"/>
    <cellStyle name="Normal 69 4 2" xfId="26026"/>
    <cellStyle name="Normal 69 4 2 2" xfId="26027"/>
    <cellStyle name="Normal 69 4 3" xfId="26028"/>
    <cellStyle name="Normal 69 5" xfId="26029"/>
    <cellStyle name="Normal 69 5 2" xfId="26030"/>
    <cellStyle name="Normal 69 5 2 2" xfId="26031"/>
    <cellStyle name="Normal 69 5 3" xfId="26032"/>
    <cellStyle name="Normal 69 6" xfId="26033"/>
    <cellStyle name="Normal 69 6 2" xfId="26034"/>
    <cellStyle name="Normal 69 6 2 2" xfId="26035"/>
    <cellStyle name="Normal 69 6 3" xfId="26036"/>
    <cellStyle name="Normal 69 7" xfId="26037"/>
    <cellStyle name="Normal 69 7 2" xfId="26038"/>
    <cellStyle name="Normal 69 7 2 2" xfId="26039"/>
    <cellStyle name="Normal 69 7 3" xfId="26040"/>
    <cellStyle name="Normal 69 8" xfId="26041"/>
    <cellStyle name="Normal 69 8 2" xfId="26042"/>
    <cellStyle name="Normal 69 8 2 2" xfId="26043"/>
    <cellStyle name="Normal 69 8 3" xfId="26044"/>
    <cellStyle name="Normal 69 9" xfId="26045"/>
    <cellStyle name="Normal 69 9 2" xfId="26046"/>
    <cellStyle name="Normal 69 9 2 2" xfId="26047"/>
    <cellStyle name="Normal 69 9 3" xfId="26048"/>
    <cellStyle name="Normal 7" xfId="26049"/>
    <cellStyle name="Normal 7 10" xfId="26050"/>
    <cellStyle name="Normal 7 10 2" xfId="26051"/>
    <cellStyle name="Normal 7 10 2 2" xfId="26052"/>
    <cellStyle name="Normal 7 10 3" xfId="26053"/>
    <cellStyle name="Normal 7 11" xfId="26054"/>
    <cellStyle name="Normal 7 11 2" xfId="26055"/>
    <cellStyle name="Normal 7 11 2 2" xfId="26056"/>
    <cellStyle name="Normal 7 11 3" xfId="26057"/>
    <cellStyle name="Normal 7 12" xfId="26058"/>
    <cellStyle name="Normal 7 12 2" xfId="26059"/>
    <cellStyle name="Normal 7 12 2 2" xfId="26060"/>
    <cellStyle name="Normal 7 12 3" xfId="26061"/>
    <cellStyle name="Normal 7 13" xfId="26062"/>
    <cellStyle name="Normal 7 13 2" xfId="26063"/>
    <cellStyle name="Normal 7 13 2 2" xfId="26064"/>
    <cellStyle name="Normal 7 13 3" xfId="26065"/>
    <cellStyle name="Normal 7 14" xfId="26066"/>
    <cellStyle name="Normal 7 15" xfId="26067"/>
    <cellStyle name="Normal 7 2" xfId="26068"/>
    <cellStyle name="Normal 7 2 2" xfId="26069"/>
    <cellStyle name="Normal 7 2 2 2" xfId="26070"/>
    <cellStyle name="Normal 7 2 3" xfId="26071"/>
    <cellStyle name="Normal 7 3" xfId="26072"/>
    <cellStyle name="Normal 7 3 2" xfId="26073"/>
    <cellStyle name="Normal 7 3 2 2" xfId="26074"/>
    <cellStyle name="Normal 7 3 3" xfId="26075"/>
    <cellStyle name="Normal 7 4" xfId="26076"/>
    <cellStyle name="Normal 7 4 2" xfId="26077"/>
    <cellStyle name="Normal 7 4 2 2" xfId="26078"/>
    <cellStyle name="Normal 7 4 3" xfId="26079"/>
    <cellStyle name="Normal 7 5" xfId="26080"/>
    <cellStyle name="Normal 7 5 2" xfId="26081"/>
    <cellStyle name="Normal 7 5 2 2" xfId="26082"/>
    <cellStyle name="Normal 7 5 3" xfId="26083"/>
    <cellStyle name="Normal 7 6" xfId="26084"/>
    <cellStyle name="Normal 7 6 2" xfId="26085"/>
    <cellStyle name="Normal 7 6 2 2" xfId="26086"/>
    <cellStyle name="Normal 7 6 3" xfId="26087"/>
    <cellStyle name="Normal 7 7" xfId="26088"/>
    <cellStyle name="Normal 7 7 2" xfId="26089"/>
    <cellStyle name="Normal 7 7 2 2" xfId="26090"/>
    <cellStyle name="Normal 7 7 3" xfId="26091"/>
    <cellStyle name="Normal 7 8" xfId="26092"/>
    <cellStyle name="Normal 7 8 2" xfId="26093"/>
    <cellStyle name="Normal 7 8 2 2" xfId="26094"/>
    <cellStyle name="Normal 7 8 3" xfId="26095"/>
    <cellStyle name="Normal 7 9" xfId="26096"/>
    <cellStyle name="Normal 7 9 2" xfId="26097"/>
    <cellStyle name="Normal 7 9 2 2" xfId="26098"/>
    <cellStyle name="Normal 7 9 3" xfId="26099"/>
    <cellStyle name="Normal 7_212101_9A-ACC-Exp Sep 2009" xfId="26100"/>
    <cellStyle name="Normal 70" xfId="26101"/>
    <cellStyle name="Normal 70 10" xfId="26102"/>
    <cellStyle name="Normal 70 10 2" xfId="26103"/>
    <cellStyle name="Normal 70 10 2 2" xfId="26104"/>
    <cellStyle name="Normal 70 10 3" xfId="26105"/>
    <cellStyle name="Normal 70 11" xfId="26106"/>
    <cellStyle name="Normal 70 11 2" xfId="26107"/>
    <cellStyle name="Normal 70 11 2 2" xfId="26108"/>
    <cellStyle name="Normal 70 11 3" xfId="26109"/>
    <cellStyle name="Normal 70 12" xfId="26110"/>
    <cellStyle name="Normal 70 12 2" xfId="26111"/>
    <cellStyle name="Normal 70 12 2 2" xfId="26112"/>
    <cellStyle name="Normal 70 12 3" xfId="26113"/>
    <cellStyle name="Normal 70 13" xfId="26114"/>
    <cellStyle name="Normal 70 13 2" xfId="26115"/>
    <cellStyle name="Normal 70 13 2 2" xfId="26116"/>
    <cellStyle name="Normal 70 13 3" xfId="26117"/>
    <cellStyle name="Normal 70 14" xfId="26118"/>
    <cellStyle name="Normal 70 14 2" xfId="26119"/>
    <cellStyle name="Normal 70 15" xfId="26120"/>
    <cellStyle name="Normal 70 2" xfId="26121"/>
    <cellStyle name="Normal 70 2 10" xfId="26122"/>
    <cellStyle name="Normal 70 2 10 2" xfId="26123"/>
    <cellStyle name="Normal 70 2 10 2 2" xfId="26124"/>
    <cellStyle name="Normal 70 2 10 3" xfId="26125"/>
    <cellStyle name="Normal 70 2 11" xfId="26126"/>
    <cellStyle name="Normal 70 2 11 2" xfId="26127"/>
    <cellStyle name="Normal 70 2 11 2 2" xfId="26128"/>
    <cellStyle name="Normal 70 2 11 3" xfId="26129"/>
    <cellStyle name="Normal 70 2 12" xfId="26130"/>
    <cellStyle name="Normal 70 2 12 2" xfId="26131"/>
    <cellStyle name="Normal 70 2 13" xfId="26132"/>
    <cellStyle name="Normal 70 2 2" xfId="26133"/>
    <cellStyle name="Normal 70 2 2 2" xfId="26134"/>
    <cellStyle name="Normal 70 2 2 2 2" xfId="26135"/>
    <cellStyle name="Normal 70 2 2 3" xfId="26136"/>
    <cellStyle name="Normal 70 2 3" xfId="26137"/>
    <cellStyle name="Normal 70 2 3 2" xfId="26138"/>
    <cellStyle name="Normal 70 2 3 2 2" xfId="26139"/>
    <cellStyle name="Normal 70 2 3 3" xfId="26140"/>
    <cellStyle name="Normal 70 2 4" xfId="26141"/>
    <cellStyle name="Normal 70 2 4 2" xfId="26142"/>
    <cellStyle name="Normal 70 2 4 2 2" xfId="26143"/>
    <cellStyle name="Normal 70 2 4 3" xfId="26144"/>
    <cellStyle name="Normal 70 2 5" xfId="26145"/>
    <cellStyle name="Normal 70 2 5 2" xfId="26146"/>
    <cellStyle name="Normal 70 2 5 2 2" xfId="26147"/>
    <cellStyle name="Normal 70 2 5 3" xfId="26148"/>
    <cellStyle name="Normal 70 2 6" xfId="26149"/>
    <cellStyle name="Normal 70 2 6 2" xfId="26150"/>
    <cellStyle name="Normal 70 2 6 2 2" xfId="26151"/>
    <cellStyle name="Normal 70 2 6 3" xfId="26152"/>
    <cellStyle name="Normal 70 2 7" xfId="26153"/>
    <cellStyle name="Normal 70 2 7 2" xfId="26154"/>
    <cellStyle name="Normal 70 2 7 2 2" xfId="26155"/>
    <cellStyle name="Normal 70 2 7 3" xfId="26156"/>
    <cellStyle name="Normal 70 2 8" xfId="26157"/>
    <cellStyle name="Normal 70 2 8 2" xfId="26158"/>
    <cellStyle name="Normal 70 2 8 2 2" xfId="26159"/>
    <cellStyle name="Normal 70 2 8 3" xfId="26160"/>
    <cellStyle name="Normal 70 2 9" xfId="26161"/>
    <cellStyle name="Normal 70 2 9 2" xfId="26162"/>
    <cellStyle name="Normal 70 2 9 2 2" xfId="26163"/>
    <cellStyle name="Normal 70 2 9 3" xfId="26164"/>
    <cellStyle name="Normal 70 3" xfId="26165"/>
    <cellStyle name="Normal 70 3 2" xfId="26166"/>
    <cellStyle name="Normal 70 3 2 2" xfId="26167"/>
    <cellStyle name="Normal 70 3 3" xfId="26168"/>
    <cellStyle name="Normal 70 4" xfId="26169"/>
    <cellStyle name="Normal 70 4 2" xfId="26170"/>
    <cellStyle name="Normal 70 4 2 2" xfId="26171"/>
    <cellStyle name="Normal 70 4 3" xfId="26172"/>
    <cellStyle name="Normal 70 5" xfId="26173"/>
    <cellStyle name="Normal 70 5 2" xfId="26174"/>
    <cellStyle name="Normal 70 5 2 2" xfId="26175"/>
    <cellStyle name="Normal 70 5 3" xfId="26176"/>
    <cellStyle name="Normal 70 6" xfId="26177"/>
    <cellStyle name="Normal 70 6 2" xfId="26178"/>
    <cellStyle name="Normal 70 6 2 2" xfId="26179"/>
    <cellStyle name="Normal 70 6 3" xfId="26180"/>
    <cellStyle name="Normal 70 7" xfId="26181"/>
    <cellStyle name="Normal 70 7 2" xfId="26182"/>
    <cellStyle name="Normal 70 7 2 2" xfId="26183"/>
    <cellStyle name="Normal 70 7 3" xfId="26184"/>
    <cellStyle name="Normal 70 8" xfId="26185"/>
    <cellStyle name="Normal 70 8 2" xfId="26186"/>
    <cellStyle name="Normal 70 8 2 2" xfId="26187"/>
    <cellStyle name="Normal 70 8 3" xfId="26188"/>
    <cellStyle name="Normal 70 9" xfId="26189"/>
    <cellStyle name="Normal 70 9 2" xfId="26190"/>
    <cellStyle name="Normal 70 9 2 2" xfId="26191"/>
    <cellStyle name="Normal 70 9 3" xfId="26192"/>
    <cellStyle name="Normal 71" xfId="26193"/>
    <cellStyle name="Normal 71 10" xfId="26194"/>
    <cellStyle name="Normal 71 10 2" xfId="26195"/>
    <cellStyle name="Normal 71 10 2 2" xfId="26196"/>
    <cellStyle name="Normal 71 10 3" xfId="26197"/>
    <cellStyle name="Normal 71 11" xfId="26198"/>
    <cellStyle name="Normal 71 11 2" xfId="26199"/>
    <cellStyle name="Normal 71 11 2 2" xfId="26200"/>
    <cellStyle name="Normal 71 11 3" xfId="26201"/>
    <cellStyle name="Normal 71 12" xfId="26202"/>
    <cellStyle name="Normal 71 12 2" xfId="26203"/>
    <cellStyle name="Normal 71 12 2 2" xfId="26204"/>
    <cellStyle name="Normal 71 12 2 2 2" xfId="26205"/>
    <cellStyle name="Normal 71 12 3" xfId="26206"/>
    <cellStyle name="Normal 71 13" xfId="26207"/>
    <cellStyle name="Normal 71 13 2" xfId="26208"/>
    <cellStyle name="Normal 71 14" xfId="26209"/>
    <cellStyle name="Normal 71 2" xfId="26210"/>
    <cellStyle name="Normal 71 2 2" xfId="26211"/>
    <cellStyle name="Normal 71 2 2 2" xfId="26212"/>
    <cellStyle name="Normal 71 2 3" xfId="26213"/>
    <cellStyle name="Normal 71 3" xfId="26214"/>
    <cellStyle name="Normal 71 3 2" xfId="26215"/>
    <cellStyle name="Normal 71 3 2 2" xfId="26216"/>
    <cellStyle name="Normal 71 3 3" xfId="26217"/>
    <cellStyle name="Normal 71 4" xfId="26218"/>
    <cellStyle name="Normal 71 4 2" xfId="26219"/>
    <cellStyle name="Normal 71 4 2 2" xfId="26220"/>
    <cellStyle name="Normal 71 4 3" xfId="26221"/>
    <cellStyle name="Normal 71 5" xfId="26222"/>
    <cellStyle name="Normal 71 5 2" xfId="26223"/>
    <cellStyle name="Normal 71 5 2 2" xfId="26224"/>
    <cellStyle name="Normal 71 5 3" xfId="26225"/>
    <cellStyle name="Normal 71 6" xfId="26226"/>
    <cellStyle name="Normal 71 6 2" xfId="26227"/>
    <cellStyle name="Normal 71 6 2 2" xfId="26228"/>
    <cellStyle name="Normal 71 6 3" xfId="26229"/>
    <cellStyle name="Normal 71 7" xfId="26230"/>
    <cellStyle name="Normal 71 7 2" xfId="26231"/>
    <cellStyle name="Normal 71 7 2 2" xfId="26232"/>
    <cellStyle name="Normal 71 7 3" xfId="26233"/>
    <cellStyle name="Normal 71 8" xfId="26234"/>
    <cellStyle name="Normal 71 8 2" xfId="26235"/>
    <cellStyle name="Normal 71 8 2 2" xfId="26236"/>
    <cellStyle name="Normal 71 8 3" xfId="26237"/>
    <cellStyle name="Normal 71 9" xfId="26238"/>
    <cellStyle name="Normal 71 9 2" xfId="26239"/>
    <cellStyle name="Normal 71 9 2 2" xfId="26240"/>
    <cellStyle name="Normal 71 9 3" xfId="26241"/>
    <cellStyle name="Normal 72" xfId="26242"/>
    <cellStyle name="Normal 72 10" xfId="26243"/>
    <cellStyle name="Normal 72 10 2" xfId="26244"/>
    <cellStyle name="Normal 72 10 2 2" xfId="26245"/>
    <cellStyle name="Normal 72 10 3" xfId="26246"/>
    <cellStyle name="Normal 72 11" xfId="26247"/>
    <cellStyle name="Normal 72 11 2" xfId="26248"/>
    <cellStyle name="Normal 72 11 2 2" xfId="26249"/>
    <cellStyle name="Normal 72 11 3" xfId="26250"/>
    <cellStyle name="Normal 72 12" xfId="26251"/>
    <cellStyle name="Normal 72 12 2" xfId="26252"/>
    <cellStyle name="Normal 72 13" xfId="26253"/>
    <cellStyle name="Normal 72 2" xfId="26254"/>
    <cellStyle name="Normal 72 2 2" xfId="26255"/>
    <cellStyle name="Normal 72 2 2 2" xfId="26256"/>
    <cellStyle name="Normal 72 2 3" xfId="26257"/>
    <cellStyle name="Normal 72 3" xfId="26258"/>
    <cellStyle name="Normal 72 3 2" xfId="26259"/>
    <cellStyle name="Normal 72 3 2 2" xfId="26260"/>
    <cellStyle name="Normal 72 3 3" xfId="26261"/>
    <cellStyle name="Normal 72 4" xfId="26262"/>
    <cellStyle name="Normal 72 4 2" xfId="26263"/>
    <cellStyle name="Normal 72 4 2 2" xfId="26264"/>
    <cellStyle name="Normal 72 4 3" xfId="26265"/>
    <cellStyle name="Normal 72 5" xfId="26266"/>
    <cellStyle name="Normal 72 5 2" xfId="26267"/>
    <cellStyle name="Normal 72 5 2 2" xfId="26268"/>
    <cellStyle name="Normal 72 5 3" xfId="26269"/>
    <cellStyle name="Normal 72 6" xfId="26270"/>
    <cellStyle name="Normal 72 6 2" xfId="26271"/>
    <cellStyle name="Normal 72 6 2 2" xfId="26272"/>
    <cellStyle name="Normal 72 6 3" xfId="26273"/>
    <cellStyle name="Normal 72 7" xfId="26274"/>
    <cellStyle name="Normal 72 7 2" xfId="26275"/>
    <cellStyle name="Normal 72 7 2 2" xfId="26276"/>
    <cellStyle name="Normal 72 7 3" xfId="26277"/>
    <cellStyle name="Normal 72 8" xfId="26278"/>
    <cellStyle name="Normal 72 8 2" xfId="26279"/>
    <cellStyle name="Normal 72 8 2 2" xfId="26280"/>
    <cellStyle name="Normal 72 8 3" xfId="26281"/>
    <cellStyle name="Normal 72 9" xfId="26282"/>
    <cellStyle name="Normal 72 9 2" xfId="26283"/>
    <cellStyle name="Normal 72 9 2 2" xfId="26284"/>
    <cellStyle name="Normal 72 9 3" xfId="26285"/>
    <cellStyle name="Normal 73" xfId="26286"/>
    <cellStyle name="Normal 73 10" xfId="26287"/>
    <cellStyle name="Normal 73 10 2" xfId="26288"/>
    <cellStyle name="Normal 73 10 2 2" xfId="26289"/>
    <cellStyle name="Normal 73 10 3" xfId="26290"/>
    <cellStyle name="Normal 73 11" xfId="26291"/>
    <cellStyle name="Normal 73 11 2" xfId="26292"/>
    <cellStyle name="Normal 73 11 2 2" xfId="26293"/>
    <cellStyle name="Normal 73 11 3" xfId="26294"/>
    <cellStyle name="Normal 73 12" xfId="26295"/>
    <cellStyle name="Normal 73 12 2" xfId="26296"/>
    <cellStyle name="Normal 73 12 2 2" xfId="26297"/>
    <cellStyle name="Normal 73 12 3" xfId="26298"/>
    <cellStyle name="Normal 73 13" xfId="26299"/>
    <cellStyle name="Normal 73 13 2" xfId="26300"/>
    <cellStyle name="Normal 73 14" xfId="26301"/>
    <cellStyle name="Normal 73 2" xfId="26302"/>
    <cellStyle name="Normal 73 2 10" xfId="26303"/>
    <cellStyle name="Normal 73 2 10 2" xfId="26304"/>
    <cellStyle name="Normal 73 2 10 2 2" xfId="26305"/>
    <cellStyle name="Normal 73 2 10 3" xfId="26306"/>
    <cellStyle name="Normal 73 2 11" xfId="26307"/>
    <cellStyle name="Normal 73 2 11 2" xfId="26308"/>
    <cellStyle name="Normal 73 2 11 2 2" xfId="26309"/>
    <cellStyle name="Normal 73 2 11 3" xfId="26310"/>
    <cellStyle name="Normal 73 2 12" xfId="26311"/>
    <cellStyle name="Normal 73 2 12 2" xfId="26312"/>
    <cellStyle name="Normal 73 2 12 2 2" xfId="26313"/>
    <cellStyle name="Normal 73 2 12 3" xfId="26314"/>
    <cellStyle name="Normal 73 2 13" xfId="26315"/>
    <cellStyle name="Normal 73 2 13 2" xfId="26316"/>
    <cellStyle name="Normal 73 2 14" xfId="26317"/>
    <cellStyle name="Normal 73 2 2" xfId="26318"/>
    <cellStyle name="Normal 73 2 2 10" xfId="26319"/>
    <cellStyle name="Normal 73 2 2 10 2" xfId="26320"/>
    <cellStyle name="Normal 73 2 2 10 2 2" xfId="26321"/>
    <cellStyle name="Normal 73 2 2 10 3" xfId="26322"/>
    <cellStyle name="Normal 73 2 2 11" xfId="26323"/>
    <cellStyle name="Normal 73 2 2 11 2" xfId="26324"/>
    <cellStyle name="Normal 73 2 2 11 2 2" xfId="26325"/>
    <cellStyle name="Normal 73 2 2 11 3" xfId="26326"/>
    <cellStyle name="Normal 73 2 2 12" xfId="26327"/>
    <cellStyle name="Normal 73 2 2 12 2" xfId="26328"/>
    <cellStyle name="Normal 73 2 2 13" xfId="26329"/>
    <cellStyle name="Normal 73 2 2 2" xfId="26330"/>
    <cellStyle name="Normal 73 2 2 2 2" xfId="26331"/>
    <cellStyle name="Normal 73 2 2 2 2 2" xfId="26332"/>
    <cellStyle name="Normal 73 2 2 2 3" xfId="26333"/>
    <cellStyle name="Normal 73 2 2 3" xfId="26334"/>
    <cellStyle name="Normal 73 2 2 3 2" xfId="26335"/>
    <cellStyle name="Normal 73 2 2 3 2 2" xfId="26336"/>
    <cellStyle name="Normal 73 2 2 3 3" xfId="26337"/>
    <cellStyle name="Normal 73 2 2 4" xfId="26338"/>
    <cellStyle name="Normal 73 2 2 4 2" xfId="26339"/>
    <cellStyle name="Normal 73 2 2 4 2 2" xfId="26340"/>
    <cellStyle name="Normal 73 2 2 4 3" xfId="26341"/>
    <cellStyle name="Normal 73 2 2 5" xfId="26342"/>
    <cellStyle name="Normal 73 2 2 5 2" xfId="26343"/>
    <cellStyle name="Normal 73 2 2 5 2 2" xfId="26344"/>
    <cellStyle name="Normal 73 2 2 5 3" xfId="26345"/>
    <cellStyle name="Normal 73 2 2 6" xfId="26346"/>
    <cellStyle name="Normal 73 2 2 6 2" xfId="26347"/>
    <cellStyle name="Normal 73 2 2 6 2 2" xfId="26348"/>
    <cellStyle name="Normal 73 2 2 6 3" xfId="26349"/>
    <cellStyle name="Normal 73 2 2 7" xfId="26350"/>
    <cellStyle name="Normal 73 2 2 7 2" xfId="26351"/>
    <cellStyle name="Normal 73 2 2 7 2 2" xfId="26352"/>
    <cellStyle name="Normal 73 2 2 7 3" xfId="26353"/>
    <cellStyle name="Normal 73 2 2 8" xfId="26354"/>
    <cellStyle name="Normal 73 2 2 8 2" xfId="26355"/>
    <cellStyle name="Normal 73 2 2 8 2 2" xfId="26356"/>
    <cellStyle name="Normal 73 2 2 8 3" xfId="26357"/>
    <cellStyle name="Normal 73 2 2 9" xfId="26358"/>
    <cellStyle name="Normal 73 2 2 9 2" xfId="26359"/>
    <cellStyle name="Normal 73 2 2 9 2 2" xfId="26360"/>
    <cellStyle name="Normal 73 2 2 9 3" xfId="26361"/>
    <cellStyle name="Normal 73 2 3" xfId="26362"/>
    <cellStyle name="Normal 73 2 3 2" xfId="26363"/>
    <cellStyle name="Normal 73 2 3 2 2" xfId="26364"/>
    <cellStyle name="Normal 73 2 3 3" xfId="26365"/>
    <cellStyle name="Normal 73 2 4" xfId="26366"/>
    <cellStyle name="Normal 73 2 4 2" xfId="26367"/>
    <cellStyle name="Normal 73 2 4 2 2" xfId="26368"/>
    <cellStyle name="Normal 73 2 4 3" xfId="26369"/>
    <cellStyle name="Normal 73 2 5" xfId="26370"/>
    <cellStyle name="Normal 73 2 5 2" xfId="26371"/>
    <cellStyle name="Normal 73 2 5 2 2" xfId="26372"/>
    <cellStyle name="Normal 73 2 5 3" xfId="26373"/>
    <cellStyle name="Normal 73 2 6" xfId="26374"/>
    <cellStyle name="Normal 73 2 6 2" xfId="26375"/>
    <cellStyle name="Normal 73 2 6 2 2" xfId="26376"/>
    <cellStyle name="Normal 73 2 6 3" xfId="26377"/>
    <cellStyle name="Normal 73 2 7" xfId="26378"/>
    <cellStyle name="Normal 73 2 7 2" xfId="26379"/>
    <cellStyle name="Normal 73 2 7 2 2" xfId="26380"/>
    <cellStyle name="Normal 73 2 7 3" xfId="26381"/>
    <cellStyle name="Normal 73 2 8" xfId="26382"/>
    <cellStyle name="Normal 73 2 8 2" xfId="26383"/>
    <cellStyle name="Normal 73 2 8 2 2" xfId="26384"/>
    <cellStyle name="Normal 73 2 8 3" xfId="26385"/>
    <cellStyle name="Normal 73 2 9" xfId="26386"/>
    <cellStyle name="Normal 73 2 9 2" xfId="26387"/>
    <cellStyle name="Normal 73 2 9 2 2" xfId="26388"/>
    <cellStyle name="Normal 73 2 9 3" xfId="26389"/>
    <cellStyle name="Normal 73 3" xfId="26390"/>
    <cellStyle name="Normal 73 3 2" xfId="26391"/>
    <cellStyle name="Normal 73 3 2 2" xfId="26392"/>
    <cellStyle name="Normal 73 3 3" xfId="26393"/>
    <cellStyle name="Normal 73 4" xfId="26394"/>
    <cellStyle name="Normal 73 4 2" xfId="26395"/>
    <cellStyle name="Normal 73 4 2 2" xfId="26396"/>
    <cellStyle name="Normal 73 4 3" xfId="26397"/>
    <cellStyle name="Normal 73 5" xfId="26398"/>
    <cellStyle name="Normal 73 5 2" xfId="26399"/>
    <cellStyle name="Normal 73 5 2 2" xfId="26400"/>
    <cellStyle name="Normal 73 5 3" xfId="26401"/>
    <cellStyle name="Normal 73 6" xfId="26402"/>
    <cellStyle name="Normal 73 6 2" xfId="26403"/>
    <cellStyle name="Normal 73 6 2 2" xfId="26404"/>
    <cellStyle name="Normal 73 6 3" xfId="26405"/>
    <cellStyle name="Normal 73 7" xfId="26406"/>
    <cellStyle name="Normal 73 7 2" xfId="26407"/>
    <cellStyle name="Normal 73 7 2 2" xfId="26408"/>
    <cellStyle name="Normal 73 7 3" xfId="26409"/>
    <cellStyle name="Normal 73 8" xfId="26410"/>
    <cellStyle name="Normal 73 8 2" xfId="26411"/>
    <cellStyle name="Normal 73 8 2 2" xfId="26412"/>
    <cellStyle name="Normal 73 8 3" xfId="26413"/>
    <cellStyle name="Normal 73 9" xfId="26414"/>
    <cellStyle name="Normal 73 9 2" xfId="26415"/>
    <cellStyle name="Normal 73 9 2 2" xfId="26416"/>
    <cellStyle name="Normal 73 9 3" xfId="26417"/>
    <cellStyle name="Normal 74" xfId="26418"/>
    <cellStyle name="Normal 74 2" xfId="26419"/>
    <cellStyle name="Normal 74 2 2" xfId="26420"/>
    <cellStyle name="Normal 74 2 2 2" xfId="26421"/>
    <cellStyle name="Normal 74 2 2 2 2" xfId="26422"/>
    <cellStyle name="Normal 74 2 3" xfId="26423"/>
    <cellStyle name="Normal 74 3" xfId="26424"/>
    <cellStyle name="Normal 74 3 2" xfId="26425"/>
    <cellStyle name="Normal 74 4" xfId="26426"/>
    <cellStyle name="Normal 75" xfId="26427"/>
    <cellStyle name="Normal 75 2" xfId="26428"/>
    <cellStyle name="Normal 75 2 2" xfId="26429"/>
    <cellStyle name="Normal 75 2 2 2" xfId="26430"/>
    <cellStyle name="Normal 75 2 2 2 2" xfId="26431"/>
    <cellStyle name="Normal 75 2 3" xfId="26432"/>
    <cellStyle name="Normal 75 3" xfId="26433"/>
    <cellStyle name="Normal 75 3 2" xfId="26434"/>
    <cellStyle name="Normal 75 4" xfId="26435"/>
    <cellStyle name="Normal 76" xfId="26436"/>
    <cellStyle name="Normal 76 2" xfId="26437"/>
    <cellStyle name="Normal 76 2 2" xfId="26438"/>
    <cellStyle name="Normal 76 2 2 2" xfId="26439"/>
    <cellStyle name="Normal 76 2 2 2 2" xfId="26440"/>
    <cellStyle name="Normal 76 2 3" xfId="26441"/>
    <cellStyle name="Normal 76 3" xfId="26442"/>
    <cellStyle name="Normal 76 3 2" xfId="26443"/>
    <cellStyle name="Normal 76 4" xfId="26444"/>
    <cellStyle name="Normal 77" xfId="26445"/>
    <cellStyle name="Normal 77 2" xfId="26446"/>
    <cellStyle name="Normal 77 2 2" xfId="26447"/>
    <cellStyle name="Normal 77 2 2 2" xfId="26448"/>
    <cellStyle name="Normal 77 2 2 2 2" xfId="26449"/>
    <cellStyle name="Normal 77 2 3" xfId="26450"/>
    <cellStyle name="Normal 77 3" xfId="26451"/>
    <cellStyle name="Normal 77 3 2" xfId="26452"/>
    <cellStyle name="Normal 77 4" xfId="26453"/>
    <cellStyle name="Normal 78" xfId="26454"/>
    <cellStyle name="Normal 78 2" xfId="26455"/>
    <cellStyle name="Normal 78 2 2" xfId="26456"/>
    <cellStyle name="Normal 78 3" xfId="26457"/>
    <cellStyle name="Normal 79" xfId="26458"/>
    <cellStyle name="Normal 79 2" xfId="26459"/>
    <cellStyle name="Normal 79 2 2" xfId="26460"/>
    <cellStyle name="Normal 79 3" xfId="26461"/>
    <cellStyle name="Normal 8" xfId="26462"/>
    <cellStyle name="Normal 8 10" xfId="26463"/>
    <cellStyle name="Normal 8 10 2" xfId="26464"/>
    <cellStyle name="Normal 8 10 2 2" xfId="26465"/>
    <cellStyle name="Normal 8 10 3" xfId="26466"/>
    <cellStyle name="Normal 8 11" xfId="26467"/>
    <cellStyle name="Normal 8 11 2" xfId="26468"/>
    <cellStyle name="Normal 8 11 2 2" xfId="26469"/>
    <cellStyle name="Normal 8 11 3" xfId="26470"/>
    <cellStyle name="Normal 8 12" xfId="26471"/>
    <cellStyle name="Normal 8 12 2" xfId="26472"/>
    <cellStyle name="Normal 8 12 2 2" xfId="26473"/>
    <cellStyle name="Normal 8 12 3" xfId="26474"/>
    <cellStyle name="Normal 8 13" xfId="26475"/>
    <cellStyle name="Normal 8 13 2" xfId="26476"/>
    <cellStyle name="Normal 8 13 3" xfId="26477"/>
    <cellStyle name="Normal 8 14" xfId="26478"/>
    <cellStyle name="Normal 8 15" xfId="26479"/>
    <cellStyle name="Normal 8 16" xfId="26480"/>
    <cellStyle name="Normal 8 2" xfId="26481"/>
    <cellStyle name="Normal 8 2 2" xfId="26482"/>
    <cellStyle name="Normal 8 2 2 2" xfId="26483"/>
    <cellStyle name="Normal 8 2 3" xfId="26484"/>
    <cellStyle name="Normal 8 3" xfId="26485"/>
    <cellStyle name="Normal 8 3 2" xfId="26486"/>
    <cellStyle name="Normal 8 3 2 2" xfId="26487"/>
    <cellStyle name="Normal 8 3 3" xfId="26488"/>
    <cellStyle name="Normal 8 4" xfId="26489"/>
    <cellStyle name="Normal 8 4 2" xfId="26490"/>
    <cellStyle name="Normal 8 4 2 2" xfId="26491"/>
    <cellStyle name="Normal 8 4 3" xfId="26492"/>
    <cellStyle name="Normal 8 5" xfId="26493"/>
    <cellStyle name="Normal 8 5 2" xfId="26494"/>
    <cellStyle name="Normal 8 5 2 2" xfId="26495"/>
    <cellStyle name="Normal 8 5 3" xfId="26496"/>
    <cellStyle name="Normal 8 6" xfId="26497"/>
    <cellStyle name="Normal 8 6 2" xfId="26498"/>
    <cellStyle name="Normal 8 6 2 2" xfId="26499"/>
    <cellStyle name="Normal 8 6 3" xfId="26500"/>
    <cellStyle name="Normal 8 7" xfId="26501"/>
    <cellStyle name="Normal 8 7 2" xfId="26502"/>
    <cellStyle name="Normal 8 7 2 2" xfId="26503"/>
    <cellStyle name="Normal 8 7 3" xfId="26504"/>
    <cellStyle name="Normal 8 8" xfId="26505"/>
    <cellStyle name="Normal 8 8 2" xfId="26506"/>
    <cellStyle name="Normal 8 8 2 2" xfId="26507"/>
    <cellStyle name="Normal 8 8 3" xfId="26508"/>
    <cellStyle name="Normal 8 9" xfId="26509"/>
    <cellStyle name="Normal 8 9 2" xfId="26510"/>
    <cellStyle name="Normal 8 9 2 2" xfId="26511"/>
    <cellStyle name="Normal 8 9 3" xfId="26512"/>
    <cellStyle name="Normal 8_212101_9A-ACC-Exp Sep 2009" xfId="26513"/>
    <cellStyle name="Normal 80" xfId="26514"/>
    <cellStyle name="Normal 80 2" xfId="26515"/>
    <cellStyle name="Normal 80 2 2" xfId="26516"/>
    <cellStyle name="Normal 80 3" xfId="26517"/>
    <cellStyle name="Normal 81" xfId="26518"/>
    <cellStyle name="Normal 81 10" xfId="26519"/>
    <cellStyle name="Normal 81 10 2" xfId="26520"/>
    <cellStyle name="Normal 81 10 2 2" xfId="26521"/>
    <cellStyle name="Normal 81 10 3" xfId="26522"/>
    <cellStyle name="Normal 81 11" xfId="26523"/>
    <cellStyle name="Normal 81 11 2" xfId="26524"/>
    <cellStyle name="Normal 81 11 2 2" xfId="26525"/>
    <cellStyle name="Normal 81 11 3" xfId="26526"/>
    <cellStyle name="Normal 81 12" xfId="26527"/>
    <cellStyle name="Normal 81 12 2" xfId="26528"/>
    <cellStyle name="Normal 81 13" xfId="26529"/>
    <cellStyle name="Normal 81 2" xfId="26530"/>
    <cellStyle name="Normal 81 2 2" xfId="26531"/>
    <cellStyle name="Normal 81 2 2 2" xfId="26532"/>
    <cellStyle name="Normal 81 2 3" xfId="26533"/>
    <cellStyle name="Normal 81 3" xfId="26534"/>
    <cellStyle name="Normal 81 3 2" xfId="26535"/>
    <cellStyle name="Normal 81 3 2 2" xfId="26536"/>
    <cellStyle name="Normal 81 3 3" xfId="26537"/>
    <cellStyle name="Normal 81 4" xfId="26538"/>
    <cellStyle name="Normal 81 4 2" xfId="26539"/>
    <cellStyle name="Normal 81 4 2 2" xfId="26540"/>
    <cellStyle name="Normal 81 4 3" xfId="26541"/>
    <cellStyle name="Normal 81 5" xfId="26542"/>
    <cellStyle name="Normal 81 5 2" xfId="26543"/>
    <cellStyle name="Normal 81 5 2 2" xfId="26544"/>
    <cellStyle name="Normal 81 5 3" xfId="26545"/>
    <cellStyle name="Normal 81 6" xfId="26546"/>
    <cellStyle name="Normal 81 6 2" xfId="26547"/>
    <cellStyle name="Normal 81 6 2 2" xfId="26548"/>
    <cellStyle name="Normal 81 6 3" xfId="26549"/>
    <cellStyle name="Normal 81 7" xfId="26550"/>
    <cellStyle name="Normal 81 7 2" xfId="26551"/>
    <cellStyle name="Normal 81 7 2 2" xfId="26552"/>
    <cellStyle name="Normal 81 7 3" xfId="26553"/>
    <cellStyle name="Normal 81 8" xfId="26554"/>
    <cellStyle name="Normal 81 8 2" xfId="26555"/>
    <cellStyle name="Normal 81 8 2 2" xfId="26556"/>
    <cellStyle name="Normal 81 8 3" xfId="26557"/>
    <cellStyle name="Normal 81 9" xfId="26558"/>
    <cellStyle name="Normal 81 9 2" xfId="26559"/>
    <cellStyle name="Normal 81 9 2 2" xfId="26560"/>
    <cellStyle name="Normal 81 9 3" xfId="26561"/>
    <cellStyle name="Normal 82" xfId="26562"/>
    <cellStyle name="Normal 82 10" xfId="26563"/>
    <cellStyle name="Normal 82 10 2" xfId="26564"/>
    <cellStyle name="Normal 82 10 2 2" xfId="26565"/>
    <cellStyle name="Normal 82 10 3" xfId="26566"/>
    <cellStyle name="Normal 82 11" xfId="26567"/>
    <cellStyle name="Normal 82 11 2" xfId="26568"/>
    <cellStyle name="Normal 82 11 2 2" xfId="26569"/>
    <cellStyle name="Normal 82 11 3" xfId="26570"/>
    <cellStyle name="Normal 82 12" xfId="26571"/>
    <cellStyle name="Normal 82 12 2" xfId="26572"/>
    <cellStyle name="Normal 82 13" xfId="26573"/>
    <cellStyle name="Normal 82 2" xfId="26574"/>
    <cellStyle name="Normal 82 2 2" xfId="26575"/>
    <cellStyle name="Normal 82 2 2 2" xfId="26576"/>
    <cellStyle name="Normal 82 2 3" xfId="26577"/>
    <cellStyle name="Normal 82 3" xfId="26578"/>
    <cellStyle name="Normal 82 3 2" xfId="26579"/>
    <cellStyle name="Normal 82 3 2 2" xfId="26580"/>
    <cellStyle name="Normal 82 3 3" xfId="26581"/>
    <cellStyle name="Normal 82 4" xfId="26582"/>
    <cellStyle name="Normal 82 4 2" xfId="26583"/>
    <cellStyle name="Normal 82 4 2 2" xfId="26584"/>
    <cellStyle name="Normal 82 4 2 2 2" xfId="26585"/>
    <cellStyle name="Normal 82 4 2 3" xfId="26586"/>
    <cellStyle name="Normal 82 4 3" xfId="26587"/>
    <cellStyle name="Normal 82 4 3 2" xfId="26588"/>
    <cellStyle name="Normal 82 4 4" xfId="26589"/>
    <cellStyle name="Normal 82 5" xfId="26590"/>
    <cellStyle name="Normal 82 5 2" xfId="26591"/>
    <cellStyle name="Normal 82 5 2 2" xfId="26592"/>
    <cellStyle name="Normal 82 5 3" xfId="26593"/>
    <cellStyle name="Normal 82 6" xfId="26594"/>
    <cellStyle name="Normal 82 6 2" xfId="26595"/>
    <cellStyle name="Normal 82 6 2 2" xfId="26596"/>
    <cellStyle name="Normal 82 6 3" xfId="26597"/>
    <cellStyle name="Normal 82 7" xfId="26598"/>
    <cellStyle name="Normal 82 7 2" xfId="26599"/>
    <cellStyle name="Normal 82 7 2 2" xfId="26600"/>
    <cellStyle name="Normal 82 7 3" xfId="26601"/>
    <cellStyle name="Normal 82 8" xfId="26602"/>
    <cellStyle name="Normal 82 8 2" xfId="26603"/>
    <cellStyle name="Normal 82 8 2 2" xfId="26604"/>
    <cellStyle name="Normal 82 8 3" xfId="26605"/>
    <cellStyle name="Normal 82 9" xfId="26606"/>
    <cellStyle name="Normal 82 9 2" xfId="26607"/>
    <cellStyle name="Normal 82 9 2 2" xfId="26608"/>
    <cellStyle name="Normal 82 9 3" xfId="26609"/>
    <cellStyle name="Normal 83" xfId="26610"/>
    <cellStyle name="Normal 83 2" xfId="26611"/>
    <cellStyle name="Normal 83 3" xfId="26612"/>
    <cellStyle name="Normal 83 3 2" xfId="26613"/>
    <cellStyle name="Normal 83 4" xfId="26614"/>
    <cellStyle name="Normal 84" xfId="26615"/>
    <cellStyle name="Normal 84 2" xfId="26616"/>
    <cellStyle name="Normal 84 2 2" xfId="26617"/>
    <cellStyle name="Normal 84 2 2 2" xfId="26618"/>
    <cellStyle name="Normal 84 2 3" xfId="26619"/>
    <cellStyle name="Normal 84 3" xfId="26620"/>
    <cellStyle name="Normal 84 3 2" xfId="26621"/>
    <cellStyle name="Normal 84 4" xfId="26622"/>
    <cellStyle name="Normal 85" xfId="26623"/>
    <cellStyle name="Normal 85 2" xfId="26624"/>
    <cellStyle name="Normal 85 2 2" xfId="26625"/>
    <cellStyle name="Normal 85 2 2 2" xfId="26626"/>
    <cellStyle name="Normal 85 2 3" xfId="26627"/>
    <cellStyle name="Normal 85 3" xfId="26628"/>
    <cellStyle name="Normal 85 3 2" xfId="26629"/>
    <cellStyle name="Normal 85 4" xfId="26630"/>
    <cellStyle name="Normal 86" xfId="26631"/>
    <cellStyle name="Normal 86 2" xfId="26632"/>
    <cellStyle name="Normal 86 2 2" xfId="26633"/>
    <cellStyle name="Normal 86 2 2 2" xfId="26634"/>
    <cellStyle name="Normal 86 2 3" xfId="26635"/>
    <cellStyle name="Normal 86 3" xfId="26636"/>
    <cellStyle name="Normal 86 3 2" xfId="26637"/>
    <cellStyle name="Normal 86 3 2 2" xfId="26638"/>
    <cellStyle name="Normal 86 3 3" xfId="26639"/>
    <cellStyle name="Normal 86 4" xfId="26640"/>
    <cellStyle name="Normal 86 4 2" xfId="26641"/>
    <cellStyle name="Normal 86 4 2 2" xfId="26642"/>
    <cellStyle name="Normal 86 4 3" xfId="26643"/>
    <cellStyle name="Normal 86 5" xfId="26644"/>
    <cellStyle name="Normal 86 5 2" xfId="26645"/>
    <cellStyle name="Normal 86 6" xfId="26646"/>
    <cellStyle name="Normal 87" xfId="26647"/>
    <cellStyle name="Normal 87 2" xfId="26648"/>
    <cellStyle name="Normal 87 2 2" xfId="26649"/>
    <cellStyle name="Normal 87 2 2 2" xfId="26650"/>
    <cellStyle name="Normal 87 2 3" xfId="26651"/>
    <cellStyle name="Normal 87 3" xfId="26652"/>
    <cellStyle name="Normal 87 3 2" xfId="26653"/>
    <cellStyle name="Normal 87 3 2 2" xfId="26654"/>
    <cellStyle name="Normal 87 3 3" xfId="26655"/>
    <cellStyle name="Normal 87 4" xfId="26656"/>
    <cellStyle name="Normal 87 4 2" xfId="26657"/>
    <cellStyle name="Normal 87 4 2 2" xfId="26658"/>
    <cellStyle name="Normal 87 4 3" xfId="26659"/>
    <cellStyle name="Normal 87 5" xfId="26660"/>
    <cellStyle name="Normal 87 5 2" xfId="26661"/>
    <cellStyle name="Normal 87 6" xfId="26662"/>
    <cellStyle name="Normal 88" xfId="26663"/>
    <cellStyle name="Normal 88 2" xfId="26664"/>
    <cellStyle name="Normal 88 2 2" xfId="26665"/>
    <cellStyle name="Normal 88 2 2 2" xfId="26666"/>
    <cellStyle name="Normal 88 2 3" xfId="26667"/>
    <cellStyle name="Normal 88 3" xfId="26668"/>
    <cellStyle name="Normal 88 3 2" xfId="26669"/>
    <cellStyle name="Normal 88 4" xfId="26670"/>
    <cellStyle name="Normal 89" xfId="26671"/>
    <cellStyle name="Normal 89 2" xfId="26672"/>
    <cellStyle name="Normal 89 2 2" xfId="26673"/>
    <cellStyle name="Normal 89 2 2 2" xfId="26674"/>
    <cellStyle name="Normal 89 2 3" xfId="26675"/>
    <cellStyle name="Normal 89 3" xfId="26676"/>
    <cellStyle name="Normal 89 3 2" xfId="26677"/>
    <cellStyle name="Normal 89 3 2 2" xfId="26678"/>
    <cellStyle name="Normal 89 3 3" xfId="26679"/>
    <cellStyle name="Normal 89 4" xfId="26680"/>
    <cellStyle name="Normal 89 4 2" xfId="26681"/>
    <cellStyle name="Normal 89 4 2 2" xfId="26682"/>
    <cellStyle name="Normal 89 4 3" xfId="26683"/>
    <cellStyle name="Normal 89 5" xfId="26684"/>
    <cellStyle name="Normal 89 5 2" xfId="26685"/>
    <cellStyle name="Normal 89 6" xfId="26686"/>
    <cellStyle name="Normal 9" xfId="26687"/>
    <cellStyle name="Normal 9 10" xfId="26688"/>
    <cellStyle name="Normal 9 10 2" xfId="26689"/>
    <cellStyle name="Normal 9 10 2 2" xfId="26690"/>
    <cellStyle name="Normal 9 10 3" xfId="26691"/>
    <cellStyle name="Normal 9 11" xfId="26692"/>
    <cellStyle name="Normal 9 11 2" xfId="26693"/>
    <cellStyle name="Normal 9 11 2 2" xfId="26694"/>
    <cellStyle name="Normal 9 11 3" xfId="26695"/>
    <cellStyle name="Normal 9 12" xfId="26696"/>
    <cellStyle name="Normal 9 12 2" xfId="26697"/>
    <cellStyle name="Normal 9 12 2 2" xfId="26698"/>
    <cellStyle name="Normal 9 12 3" xfId="26699"/>
    <cellStyle name="Normal 9 13" xfId="26700"/>
    <cellStyle name="Normal 9 14" xfId="26701"/>
    <cellStyle name="Normal 9 15" xfId="26702"/>
    <cellStyle name="Normal 9 15 2" xfId="26703"/>
    <cellStyle name="Normal 9 2" xfId="26704"/>
    <cellStyle name="Normal 9 2 2" xfId="26705"/>
    <cellStyle name="Normal 9 2 2 2" xfId="26706"/>
    <cellStyle name="Normal 9 2 3" xfId="26707"/>
    <cellStyle name="Normal 9 3" xfId="26708"/>
    <cellStyle name="Normal 9 3 2" xfId="26709"/>
    <cellStyle name="Normal 9 3 2 2" xfId="26710"/>
    <cellStyle name="Normal 9 3 3" xfId="26711"/>
    <cellStyle name="Normal 9 4" xfId="26712"/>
    <cellStyle name="Normal 9 4 2" xfId="26713"/>
    <cellStyle name="Normal 9 4 2 2" xfId="26714"/>
    <cellStyle name="Normal 9 4 3" xfId="26715"/>
    <cellStyle name="Normal 9 5" xfId="26716"/>
    <cellStyle name="Normal 9 5 2" xfId="26717"/>
    <cellStyle name="Normal 9 5 2 2" xfId="26718"/>
    <cellStyle name="Normal 9 5 3" xfId="26719"/>
    <cellStyle name="Normal 9 6" xfId="26720"/>
    <cellStyle name="Normal 9 6 2" xfId="26721"/>
    <cellStyle name="Normal 9 6 2 2" xfId="26722"/>
    <cellStyle name="Normal 9 6 3" xfId="26723"/>
    <cellStyle name="Normal 9 7" xfId="26724"/>
    <cellStyle name="Normal 9 7 2" xfId="26725"/>
    <cellStyle name="Normal 9 7 2 2" xfId="26726"/>
    <cellStyle name="Normal 9 7 3" xfId="26727"/>
    <cellStyle name="Normal 9 8" xfId="26728"/>
    <cellStyle name="Normal 9 8 2" xfId="26729"/>
    <cellStyle name="Normal 9 8 2 2" xfId="26730"/>
    <cellStyle name="Normal 9 8 3" xfId="26731"/>
    <cellStyle name="Normal 9 9" xfId="26732"/>
    <cellStyle name="Normal 9 9 2" xfId="26733"/>
    <cellStyle name="Normal 9 9 2 2" xfId="26734"/>
    <cellStyle name="Normal 9 9 3" xfId="26735"/>
    <cellStyle name="Normal 90" xfId="26736"/>
    <cellStyle name="Normal 90 2" xfId="26737"/>
    <cellStyle name="Normal 90 2 2" xfId="26738"/>
    <cellStyle name="Normal 90 2 2 2" xfId="26739"/>
    <cellStyle name="Normal 90 2 3" xfId="26740"/>
    <cellStyle name="Normal 90 3" xfId="26741"/>
    <cellStyle name="Normal 90 3 2" xfId="26742"/>
    <cellStyle name="Normal 90 3 2 2" xfId="26743"/>
    <cellStyle name="Normal 90 3 3" xfId="26744"/>
    <cellStyle name="Normal 90 4" xfId="26745"/>
    <cellStyle name="Normal 90 4 2" xfId="26746"/>
    <cellStyle name="Normal 90 5" xfId="26747"/>
    <cellStyle name="Normal 91" xfId="26748"/>
    <cellStyle name="Normal 91 2" xfId="26749"/>
    <cellStyle name="Normal 91 2 2" xfId="26750"/>
    <cellStyle name="Normal 91 2 2 2" xfId="26751"/>
    <cellStyle name="Normal 91 2 3" xfId="26752"/>
    <cellStyle name="Normal 91 3" xfId="26753"/>
    <cellStyle name="Normal 91 3 2" xfId="26754"/>
    <cellStyle name="Normal 91 3 2 2" xfId="26755"/>
    <cellStyle name="Normal 91 3 3" xfId="26756"/>
    <cellStyle name="Normal 91 4" xfId="26757"/>
    <cellStyle name="Normal 91 4 2" xfId="26758"/>
    <cellStyle name="Normal 91 5" xfId="26759"/>
    <cellStyle name="Normal 92" xfId="26760"/>
    <cellStyle name="Normal 92 2" xfId="26761"/>
    <cellStyle name="Normal 92 2 2" xfId="26762"/>
    <cellStyle name="Normal 92 2 2 2" xfId="26763"/>
    <cellStyle name="Normal 92 2 3" xfId="26764"/>
    <cellStyle name="Normal 92 3" xfId="26765"/>
    <cellStyle name="Normal 92 3 2" xfId="26766"/>
    <cellStyle name="Normal 92 3 2 2" xfId="26767"/>
    <cellStyle name="Normal 92 3 3" xfId="26768"/>
    <cellStyle name="Normal 92 4" xfId="26769"/>
    <cellStyle name="Normal 92 4 2" xfId="26770"/>
    <cellStyle name="Normal 92 5" xfId="26771"/>
    <cellStyle name="Normal 92 6" xfId="26772"/>
    <cellStyle name="Normal 93" xfId="26773"/>
    <cellStyle name="Normal 93 2" xfId="26774"/>
    <cellStyle name="Normal 93 2 2" xfId="26775"/>
    <cellStyle name="Normal 93 2 2 2" xfId="26776"/>
    <cellStyle name="Normal 93 2 3" xfId="26777"/>
    <cellStyle name="Normal 93 3" xfId="26778"/>
    <cellStyle name="Normal 93 3 2" xfId="26779"/>
    <cellStyle name="Normal 93 3 2 2" xfId="26780"/>
    <cellStyle name="Normal 93 3 3" xfId="26781"/>
    <cellStyle name="Normal 93 4" xfId="26782"/>
    <cellStyle name="Normal 93 4 2" xfId="26783"/>
    <cellStyle name="Normal 93 5" xfId="26784"/>
    <cellStyle name="Normal 93 6" xfId="26785"/>
    <cellStyle name="Normal 94" xfId="26786"/>
    <cellStyle name="Normal 94 2" xfId="26787"/>
    <cellStyle name="Normal 94 2 2" xfId="26788"/>
    <cellStyle name="Normal 94 2 2 2" xfId="26789"/>
    <cellStyle name="Normal 94 2 3" xfId="26790"/>
    <cellStyle name="Normal 94 3" xfId="26791"/>
    <cellStyle name="Normal 94 3 2" xfId="26792"/>
    <cellStyle name="Normal 94 3 2 2" xfId="26793"/>
    <cellStyle name="Normal 94 3 3" xfId="26794"/>
    <cellStyle name="Normal 94 4" xfId="26795"/>
    <cellStyle name="Normal 94 4 2" xfId="26796"/>
    <cellStyle name="Normal 94 5" xfId="26797"/>
    <cellStyle name="Normal 94 6" xfId="26798"/>
    <cellStyle name="Normal 95" xfId="26799"/>
    <cellStyle name="Normal 95 2" xfId="26800"/>
    <cellStyle name="Normal 95 2 2" xfId="26801"/>
    <cellStyle name="Normal 95 3" xfId="26802"/>
    <cellStyle name="Normal 95 4" xfId="26803"/>
    <cellStyle name="Normal 96" xfId="26804"/>
    <cellStyle name="Normal 96 2" xfId="26805"/>
    <cellStyle name="Normal 96 2 2" xfId="26806"/>
    <cellStyle name="Normal 96 2 2 2" xfId="26807"/>
    <cellStyle name="Normal 96 2 3" xfId="26808"/>
    <cellStyle name="Normal 96 3" xfId="26809"/>
    <cellStyle name="Normal 96 3 2" xfId="26810"/>
    <cellStyle name="Normal 96 3 2 2" xfId="26811"/>
    <cellStyle name="Normal 96 3 3" xfId="26812"/>
    <cellStyle name="Normal 96 4" xfId="26813"/>
    <cellStyle name="Normal 96 4 2" xfId="26814"/>
    <cellStyle name="Normal 96 5" xfId="26815"/>
    <cellStyle name="Normal 96 6" xfId="26816"/>
    <cellStyle name="Normal 97" xfId="26817"/>
    <cellStyle name="Normal 97 2" xfId="26818"/>
    <cellStyle name="Normal 97 2 2" xfId="26819"/>
    <cellStyle name="Normal 97 2 2 2" xfId="26820"/>
    <cellStyle name="Normal 97 2 3" xfId="26821"/>
    <cellStyle name="Normal 97 3" xfId="26822"/>
    <cellStyle name="Normal 97 3 2" xfId="26823"/>
    <cellStyle name="Normal 97 3 2 2" xfId="26824"/>
    <cellStyle name="Normal 97 3 3" xfId="26825"/>
    <cellStyle name="Normal 97 4" xfId="26826"/>
    <cellStyle name="Normal 97 4 2" xfId="26827"/>
    <cellStyle name="Normal 97 5" xfId="26828"/>
    <cellStyle name="Normal 98" xfId="26829"/>
    <cellStyle name="Normal 98 2" xfId="26830"/>
    <cellStyle name="Normal 98 2 2" xfId="26831"/>
    <cellStyle name="Normal 98 2 2 2" xfId="26832"/>
    <cellStyle name="Normal 98 2 3" xfId="26833"/>
    <cellStyle name="Normal 98 3" xfId="26834"/>
    <cellStyle name="Normal 98 3 2" xfId="26835"/>
    <cellStyle name="Normal 98 3 2 2" xfId="26836"/>
    <cellStyle name="Normal 98 3 3" xfId="26837"/>
    <cellStyle name="Normal 98 4" xfId="26838"/>
    <cellStyle name="Normal 98 4 2" xfId="26839"/>
    <cellStyle name="Normal 98 5" xfId="26840"/>
    <cellStyle name="Normal 98 6" xfId="26841"/>
    <cellStyle name="Normal 99" xfId="26842"/>
    <cellStyle name="Normal 99 2" xfId="26843"/>
    <cellStyle name="Normal 99 2 2" xfId="26844"/>
    <cellStyle name="Normal 99 2 2 2" xfId="26845"/>
    <cellStyle name="Normal 99 2 3" xfId="26846"/>
    <cellStyle name="Normal 99 3" xfId="26847"/>
    <cellStyle name="Normal 99 3 2" xfId="26848"/>
    <cellStyle name="Normal 99 3 2 2" xfId="26849"/>
    <cellStyle name="Normal 99 3 3" xfId="26850"/>
    <cellStyle name="Normal 99 4" xfId="26851"/>
    <cellStyle name="Normal 99 4 2" xfId="26852"/>
    <cellStyle name="Normal 99 5" xfId="26853"/>
    <cellStyle name="Normal 99 6" xfId="26854"/>
    <cellStyle name="Normal M" xfId="26855"/>
    <cellStyle name="Normal M 2" xfId="26856"/>
    <cellStyle name="Normal T" xfId="26857"/>
    <cellStyle name="Normal T 2" xfId="26858"/>
    <cellStyle name="Normal W" xfId="26859"/>
    <cellStyle name="Normal W 2" xfId="26860"/>
    <cellStyle name="NormalGB" xfId="26861"/>
    <cellStyle name="Note 10" xfId="26862"/>
    <cellStyle name="Note 10 10" xfId="26863"/>
    <cellStyle name="Note 10 10 2" xfId="26864"/>
    <cellStyle name="Note 10 10 2 2" xfId="26865"/>
    <cellStyle name="Note 10 10 3" xfId="26866"/>
    <cellStyle name="Note 10 11" xfId="26867"/>
    <cellStyle name="Note 10 11 2" xfId="26868"/>
    <cellStyle name="Note 10 11 2 2" xfId="26869"/>
    <cellStyle name="Note 10 11 3" xfId="26870"/>
    <cellStyle name="Note 10 12" xfId="26871"/>
    <cellStyle name="Note 10 12 2" xfId="26872"/>
    <cellStyle name="Note 10 13" xfId="26873"/>
    <cellStyle name="Note 10 2" xfId="26874"/>
    <cellStyle name="Note 10 2 2" xfId="26875"/>
    <cellStyle name="Note 10 2 2 2" xfId="26876"/>
    <cellStyle name="Note 10 2 3" xfId="26877"/>
    <cellStyle name="Note 10 3" xfId="26878"/>
    <cellStyle name="Note 10 3 2" xfId="26879"/>
    <cellStyle name="Note 10 3 2 2" xfId="26880"/>
    <cellStyle name="Note 10 3 3" xfId="26881"/>
    <cellStyle name="Note 10 4" xfId="26882"/>
    <cellStyle name="Note 10 4 2" xfId="26883"/>
    <cellStyle name="Note 10 4 2 2" xfId="26884"/>
    <cellStyle name="Note 10 4 3" xfId="26885"/>
    <cellStyle name="Note 10 5" xfId="26886"/>
    <cellStyle name="Note 10 5 2" xfId="26887"/>
    <cellStyle name="Note 10 5 2 2" xfId="26888"/>
    <cellStyle name="Note 10 5 3" xfId="26889"/>
    <cellStyle name="Note 10 6" xfId="26890"/>
    <cellStyle name="Note 10 6 2" xfId="26891"/>
    <cellStyle name="Note 10 6 2 2" xfId="26892"/>
    <cellStyle name="Note 10 6 3" xfId="26893"/>
    <cellStyle name="Note 10 7" xfId="26894"/>
    <cellStyle name="Note 10 7 2" xfId="26895"/>
    <cellStyle name="Note 10 7 2 2" xfId="26896"/>
    <cellStyle name="Note 10 7 3" xfId="26897"/>
    <cellStyle name="Note 10 8" xfId="26898"/>
    <cellStyle name="Note 10 8 2" xfId="26899"/>
    <cellStyle name="Note 10 8 2 2" xfId="26900"/>
    <cellStyle name="Note 10 8 3" xfId="26901"/>
    <cellStyle name="Note 10 9" xfId="26902"/>
    <cellStyle name="Note 10 9 2" xfId="26903"/>
    <cellStyle name="Note 10 9 2 2" xfId="26904"/>
    <cellStyle name="Note 10 9 3" xfId="26905"/>
    <cellStyle name="Note 11" xfId="26906"/>
    <cellStyle name="Note 11 10" xfId="26907"/>
    <cellStyle name="Note 11 10 2" xfId="26908"/>
    <cellStyle name="Note 11 10 2 2" xfId="26909"/>
    <cellStyle name="Note 11 10 3" xfId="26910"/>
    <cellStyle name="Note 11 11" xfId="26911"/>
    <cellStyle name="Note 11 11 2" xfId="26912"/>
    <cellStyle name="Note 11 11 2 2" xfId="26913"/>
    <cellStyle name="Note 11 11 3" xfId="26914"/>
    <cellStyle name="Note 11 12" xfId="26915"/>
    <cellStyle name="Note 11 12 2" xfId="26916"/>
    <cellStyle name="Note 11 13" xfId="26917"/>
    <cellStyle name="Note 11 2" xfId="26918"/>
    <cellStyle name="Note 11 2 2" xfId="26919"/>
    <cellStyle name="Note 11 2 2 2" xfId="26920"/>
    <cellStyle name="Note 11 2 3" xfId="26921"/>
    <cellStyle name="Note 11 3" xfId="26922"/>
    <cellStyle name="Note 11 3 2" xfId="26923"/>
    <cellStyle name="Note 11 3 2 2" xfId="26924"/>
    <cellStyle name="Note 11 3 3" xfId="26925"/>
    <cellStyle name="Note 11 4" xfId="26926"/>
    <cellStyle name="Note 11 4 2" xfId="26927"/>
    <cellStyle name="Note 11 4 2 2" xfId="26928"/>
    <cellStyle name="Note 11 4 3" xfId="26929"/>
    <cellStyle name="Note 11 5" xfId="26930"/>
    <cellStyle name="Note 11 5 2" xfId="26931"/>
    <cellStyle name="Note 11 5 2 2" xfId="26932"/>
    <cellStyle name="Note 11 5 3" xfId="26933"/>
    <cellStyle name="Note 11 6" xfId="26934"/>
    <cellStyle name="Note 11 6 2" xfId="26935"/>
    <cellStyle name="Note 11 6 2 2" xfId="26936"/>
    <cellStyle name="Note 11 6 3" xfId="26937"/>
    <cellStyle name="Note 11 7" xfId="26938"/>
    <cellStyle name="Note 11 7 2" xfId="26939"/>
    <cellStyle name="Note 11 7 2 2" xfId="26940"/>
    <cellStyle name="Note 11 7 3" xfId="26941"/>
    <cellStyle name="Note 11 8" xfId="26942"/>
    <cellStyle name="Note 11 8 2" xfId="26943"/>
    <cellStyle name="Note 11 8 2 2" xfId="26944"/>
    <cellStyle name="Note 11 8 3" xfId="26945"/>
    <cellStyle name="Note 11 9" xfId="26946"/>
    <cellStyle name="Note 11 9 2" xfId="26947"/>
    <cellStyle name="Note 11 9 2 2" xfId="26948"/>
    <cellStyle name="Note 11 9 3" xfId="26949"/>
    <cellStyle name="Note 12" xfId="26950"/>
    <cellStyle name="Note 12 10" xfId="26951"/>
    <cellStyle name="Note 12 10 2" xfId="26952"/>
    <cellStyle name="Note 12 10 2 2" xfId="26953"/>
    <cellStyle name="Note 12 10 3" xfId="26954"/>
    <cellStyle name="Note 12 11" xfId="26955"/>
    <cellStyle name="Note 12 11 2" xfId="26956"/>
    <cellStyle name="Note 12 11 2 2" xfId="26957"/>
    <cellStyle name="Note 12 11 3" xfId="26958"/>
    <cellStyle name="Note 12 12" xfId="26959"/>
    <cellStyle name="Note 12 12 2" xfId="26960"/>
    <cellStyle name="Note 12 13" xfId="26961"/>
    <cellStyle name="Note 12 2" xfId="26962"/>
    <cellStyle name="Note 12 2 2" xfId="26963"/>
    <cellStyle name="Note 12 2 2 2" xfId="26964"/>
    <cellStyle name="Note 12 2 3" xfId="26965"/>
    <cellStyle name="Note 12 3" xfId="26966"/>
    <cellStyle name="Note 12 3 2" xfId="26967"/>
    <cellStyle name="Note 12 3 2 2" xfId="26968"/>
    <cellStyle name="Note 12 3 3" xfId="26969"/>
    <cellStyle name="Note 12 4" xfId="26970"/>
    <cellStyle name="Note 12 4 2" xfId="26971"/>
    <cellStyle name="Note 12 4 2 2" xfId="26972"/>
    <cellStyle name="Note 12 4 3" xfId="26973"/>
    <cellStyle name="Note 12 5" xfId="26974"/>
    <cellStyle name="Note 12 5 2" xfId="26975"/>
    <cellStyle name="Note 12 5 2 2" xfId="26976"/>
    <cellStyle name="Note 12 5 3" xfId="26977"/>
    <cellStyle name="Note 12 6" xfId="26978"/>
    <cellStyle name="Note 12 6 2" xfId="26979"/>
    <cellStyle name="Note 12 6 2 2" xfId="26980"/>
    <cellStyle name="Note 12 6 3" xfId="26981"/>
    <cellStyle name="Note 12 7" xfId="26982"/>
    <cellStyle name="Note 12 7 2" xfId="26983"/>
    <cellStyle name="Note 12 7 2 2" xfId="26984"/>
    <cellStyle name="Note 12 7 3" xfId="26985"/>
    <cellStyle name="Note 12 8" xfId="26986"/>
    <cellStyle name="Note 12 8 2" xfId="26987"/>
    <cellStyle name="Note 12 8 2 2" xfId="26988"/>
    <cellStyle name="Note 12 8 3" xfId="26989"/>
    <cellStyle name="Note 12 9" xfId="26990"/>
    <cellStyle name="Note 12 9 2" xfId="26991"/>
    <cellStyle name="Note 12 9 2 2" xfId="26992"/>
    <cellStyle name="Note 12 9 3" xfId="26993"/>
    <cellStyle name="Note 13" xfId="26994"/>
    <cellStyle name="Note 13 10" xfId="26995"/>
    <cellStyle name="Note 13 10 2" xfId="26996"/>
    <cellStyle name="Note 13 10 2 2" xfId="26997"/>
    <cellStyle name="Note 13 10 3" xfId="26998"/>
    <cellStyle name="Note 13 11" xfId="26999"/>
    <cellStyle name="Note 13 11 2" xfId="27000"/>
    <cellStyle name="Note 13 11 2 2" xfId="27001"/>
    <cellStyle name="Note 13 11 3" xfId="27002"/>
    <cellStyle name="Note 13 12" xfId="27003"/>
    <cellStyle name="Note 13 12 2" xfId="27004"/>
    <cellStyle name="Note 13 13" xfId="27005"/>
    <cellStyle name="Note 13 2" xfId="27006"/>
    <cellStyle name="Note 13 2 2" xfId="27007"/>
    <cellStyle name="Note 13 2 2 2" xfId="27008"/>
    <cellStyle name="Note 13 2 3" xfId="27009"/>
    <cellStyle name="Note 13 3" xfId="27010"/>
    <cellStyle name="Note 13 3 2" xfId="27011"/>
    <cellStyle name="Note 13 3 2 2" xfId="27012"/>
    <cellStyle name="Note 13 3 3" xfId="27013"/>
    <cellStyle name="Note 13 4" xfId="27014"/>
    <cellStyle name="Note 13 4 2" xfId="27015"/>
    <cellStyle name="Note 13 4 2 2" xfId="27016"/>
    <cellStyle name="Note 13 4 3" xfId="27017"/>
    <cellStyle name="Note 13 5" xfId="27018"/>
    <cellStyle name="Note 13 5 2" xfId="27019"/>
    <cellStyle name="Note 13 5 2 2" xfId="27020"/>
    <cellStyle name="Note 13 5 3" xfId="27021"/>
    <cellStyle name="Note 13 6" xfId="27022"/>
    <cellStyle name="Note 13 6 2" xfId="27023"/>
    <cellStyle name="Note 13 6 2 2" xfId="27024"/>
    <cellStyle name="Note 13 6 3" xfId="27025"/>
    <cellStyle name="Note 13 7" xfId="27026"/>
    <cellStyle name="Note 13 7 2" xfId="27027"/>
    <cellStyle name="Note 13 7 2 2" xfId="27028"/>
    <cellStyle name="Note 13 7 3" xfId="27029"/>
    <cellStyle name="Note 13 8" xfId="27030"/>
    <cellStyle name="Note 13 8 2" xfId="27031"/>
    <cellStyle name="Note 13 8 2 2" xfId="27032"/>
    <cellStyle name="Note 13 8 3" xfId="27033"/>
    <cellStyle name="Note 13 9" xfId="27034"/>
    <cellStyle name="Note 13 9 2" xfId="27035"/>
    <cellStyle name="Note 13 9 2 2" xfId="27036"/>
    <cellStyle name="Note 13 9 3" xfId="27037"/>
    <cellStyle name="Note 14" xfId="27038"/>
    <cellStyle name="Note 14 10" xfId="27039"/>
    <cellStyle name="Note 14 10 2" xfId="27040"/>
    <cellStyle name="Note 14 10 2 2" xfId="27041"/>
    <cellStyle name="Note 14 10 3" xfId="27042"/>
    <cellStyle name="Note 14 11" xfId="27043"/>
    <cellStyle name="Note 14 11 2" xfId="27044"/>
    <cellStyle name="Note 14 11 2 2" xfId="27045"/>
    <cellStyle name="Note 14 11 3" xfId="27046"/>
    <cellStyle name="Note 14 12" xfId="27047"/>
    <cellStyle name="Note 14 12 2" xfId="27048"/>
    <cellStyle name="Note 14 13" xfId="27049"/>
    <cellStyle name="Note 14 2" xfId="27050"/>
    <cellStyle name="Note 14 2 2" xfId="27051"/>
    <cellStyle name="Note 14 2 2 2" xfId="27052"/>
    <cellStyle name="Note 14 2 3" xfId="27053"/>
    <cellStyle name="Note 14 3" xfId="27054"/>
    <cellStyle name="Note 14 3 2" xfId="27055"/>
    <cellStyle name="Note 14 3 2 2" xfId="27056"/>
    <cellStyle name="Note 14 3 3" xfId="27057"/>
    <cellStyle name="Note 14 4" xfId="27058"/>
    <cellStyle name="Note 14 4 2" xfId="27059"/>
    <cellStyle name="Note 14 4 2 2" xfId="27060"/>
    <cellStyle name="Note 14 4 3" xfId="27061"/>
    <cellStyle name="Note 14 5" xfId="27062"/>
    <cellStyle name="Note 14 5 2" xfId="27063"/>
    <cellStyle name="Note 14 5 2 2" xfId="27064"/>
    <cellStyle name="Note 14 5 3" xfId="27065"/>
    <cellStyle name="Note 14 6" xfId="27066"/>
    <cellStyle name="Note 14 6 2" xfId="27067"/>
    <cellStyle name="Note 14 6 2 2" xfId="27068"/>
    <cellStyle name="Note 14 6 3" xfId="27069"/>
    <cellStyle name="Note 14 7" xfId="27070"/>
    <cellStyle name="Note 14 7 2" xfId="27071"/>
    <cellStyle name="Note 14 7 2 2" xfId="27072"/>
    <cellStyle name="Note 14 7 3" xfId="27073"/>
    <cellStyle name="Note 14 8" xfId="27074"/>
    <cellStyle name="Note 14 8 2" xfId="27075"/>
    <cellStyle name="Note 14 8 2 2" xfId="27076"/>
    <cellStyle name="Note 14 8 3" xfId="27077"/>
    <cellStyle name="Note 14 9" xfId="27078"/>
    <cellStyle name="Note 14 9 2" xfId="27079"/>
    <cellStyle name="Note 14 9 2 2" xfId="27080"/>
    <cellStyle name="Note 14 9 3" xfId="27081"/>
    <cellStyle name="Note 15" xfId="27082"/>
    <cellStyle name="Note 15 10" xfId="27083"/>
    <cellStyle name="Note 15 10 2" xfId="27084"/>
    <cellStyle name="Note 15 10 2 2" xfId="27085"/>
    <cellStyle name="Note 15 10 3" xfId="27086"/>
    <cellStyle name="Note 15 11" xfId="27087"/>
    <cellStyle name="Note 15 11 2" xfId="27088"/>
    <cellStyle name="Note 15 11 2 2" xfId="27089"/>
    <cellStyle name="Note 15 11 3" xfId="27090"/>
    <cellStyle name="Note 15 12" xfId="27091"/>
    <cellStyle name="Note 15 12 2" xfId="27092"/>
    <cellStyle name="Note 15 13" xfId="27093"/>
    <cellStyle name="Note 15 2" xfId="27094"/>
    <cellStyle name="Note 15 2 2" xfId="27095"/>
    <cellStyle name="Note 15 2 2 2" xfId="27096"/>
    <cellStyle name="Note 15 2 3" xfId="27097"/>
    <cellStyle name="Note 15 3" xfId="27098"/>
    <cellStyle name="Note 15 3 2" xfId="27099"/>
    <cellStyle name="Note 15 3 2 2" xfId="27100"/>
    <cellStyle name="Note 15 3 3" xfId="27101"/>
    <cellStyle name="Note 15 4" xfId="27102"/>
    <cellStyle name="Note 15 4 2" xfId="27103"/>
    <cellStyle name="Note 15 4 2 2" xfId="27104"/>
    <cellStyle name="Note 15 4 3" xfId="27105"/>
    <cellStyle name="Note 15 5" xfId="27106"/>
    <cellStyle name="Note 15 5 2" xfId="27107"/>
    <cellStyle name="Note 15 5 2 2" xfId="27108"/>
    <cellStyle name="Note 15 5 3" xfId="27109"/>
    <cellStyle name="Note 15 6" xfId="27110"/>
    <cellStyle name="Note 15 6 2" xfId="27111"/>
    <cellStyle name="Note 15 6 2 2" xfId="27112"/>
    <cellStyle name="Note 15 6 3" xfId="27113"/>
    <cellStyle name="Note 15 7" xfId="27114"/>
    <cellStyle name="Note 15 7 2" xfId="27115"/>
    <cellStyle name="Note 15 7 2 2" xfId="27116"/>
    <cellStyle name="Note 15 7 3" xfId="27117"/>
    <cellStyle name="Note 15 8" xfId="27118"/>
    <cellStyle name="Note 15 8 2" xfId="27119"/>
    <cellStyle name="Note 15 8 2 2" xfId="27120"/>
    <cellStyle name="Note 15 8 3" xfId="27121"/>
    <cellStyle name="Note 15 9" xfId="27122"/>
    <cellStyle name="Note 15 9 2" xfId="27123"/>
    <cellStyle name="Note 15 9 2 2" xfId="27124"/>
    <cellStyle name="Note 15 9 3" xfId="27125"/>
    <cellStyle name="Note 16" xfId="27126"/>
    <cellStyle name="Note 16 10" xfId="27127"/>
    <cellStyle name="Note 16 10 2" xfId="27128"/>
    <cellStyle name="Note 16 10 2 2" xfId="27129"/>
    <cellStyle name="Note 16 10 3" xfId="27130"/>
    <cellStyle name="Note 16 11" xfId="27131"/>
    <cellStyle name="Note 16 11 2" xfId="27132"/>
    <cellStyle name="Note 16 11 2 2" xfId="27133"/>
    <cellStyle name="Note 16 11 3" xfId="27134"/>
    <cellStyle name="Note 16 12" xfId="27135"/>
    <cellStyle name="Note 16 12 2" xfId="27136"/>
    <cellStyle name="Note 16 13" xfId="27137"/>
    <cellStyle name="Note 16 2" xfId="27138"/>
    <cellStyle name="Note 16 2 2" xfId="27139"/>
    <cellStyle name="Note 16 2 2 2" xfId="27140"/>
    <cellStyle name="Note 16 2 3" xfId="27141"/>
    <cellStyle name="Note 16 3" xfId="27142"/>
    <cellStyle name="Note 16 3 2" xfId="27143"/>
    <cellStyle name="Note 16 3 2 2" xfId="27144"/>
    <cellStyle name="Note 16 3 3" xfId="27145"/>
    <cellStyle name="Note 16 4" xfId="27146"/>
    <cellStyle name="Note 16 4 2" xfId="27147"/>
    <cellStyle name="Note 16 4 2 2" xfId="27148"/>
    <cellStyle name="Note 16 4 3" xfId="27149"/>
    <cellStyle name="Note 16 5" xfId="27150"/>
    <cellStyle name="Note 16 5 2" xfId="27151"/>
    <cellStyle name="Note 16 5 2 2" xfId="27152"/>
    <cellStyle name="Note 16 5 3" xfId="27153"/>
    <cellStyle name="Note 16 6" xfId="27154"/>
    <cellStyle name="Note 16 6 2" xfId="27155"/>
    <cellStyle name="Note 16 6 2 2" xfId="27156"/>
    <cellStyle name="Note 16 6 3" xfId="27157"/>
    <cellStyle name="Note 16 7" xfId="27158"/>
    <cellStyle name="Note 16 7 2" xfId="27159"/>
    <cellStyle name="Note 16 7 2 2" xfId="27160"/>
    <cellStyle name="Note 16 7 3" xfId="27161"/>
    <cellStyle name="Note 16 8" xfId="27162"/>
    <cellStyle name="Note 16 8 2" xfId="27163"/>
    <cellStyle name="Note 16 8 2 2" xfId="27164"/>
    <cellStyle name="Note 16 8 3" xfId="27165"/>
    <cellStyle name="Note 16 9" xfId="27166"/>
    <cellStyle name="Note 16 9 2" xfId="27167"/>
    <cellStyle name="Note 16 9 2 2" xfId="27168"/>
    <cellStyle name="Note 16 9 3" xfId="27169"/>
    <cellStyle name="Note 17" xfId="27170"/>
    <cellStyle name="Note 17 10" xfId="27171"/>
    <cellStyle name="Note 17 10 2" xfId="27172"/>
    <cellStyle name="Note 17 10 2 2" xfId="27173"/>
    <cellStyle name="Note 17 10 3" xfId="27174"/>
    <cellStyle name="Note 17 11" xfId="27175"/>
    <cellStyle name="Note 17 11 2" xfId="27176"/>
    <cellStyle name="Note 17 11 2 2" xfId="27177"/>
    <cellStyle name="Note 17 11 3" xfId="27178"/>
    <cellStyle name="Note 17 12" xfId="27179"/>
    <cellStyle name="Note 17 12 2" xfId="27180"/>
    <cellStyle name="Note 17 13" xfId="27181"/>
    <cellStyle name="Note 17 2" xfId="27182"/>
    <cellStyle name="Note 17 2 2" xfId="27183"/>
    <cellStyle name="Note 17 2 2 2" xfId="27184"/>
    <cellStyle name="Note 17 2 3" xfId="27185"/>
    <cellStyle name="Note 17 3" xfId="27186"/>
    <cellStyle name="Note 17 3 2" xfId="27187"/>
    <cellStyle name="Note 17 3 2 2" xfId="27188"/>
    <cellStyle name="Note 17 3 3" xfId="27189"/>
    <cellStyle name="Note 17 4" xfId="27190"/>
    <cellStyle name="Note 17 4 2" xfId="27191"/>
    <cellStyle name="Note 17 4 2 2" xfId="27192"/>
    <cellStyle name="Note 17 4 3" xfId="27193"/>
    <cellStyle name="Note 17 5" xfId="27194"/>
    <cellStyle name="Note 17 5 2" xfId="27195"/>
    <cellStyle name="Note 17 5 2 2" xfId="27196"/>
    <cellStyle name="Note 17 5 3" xfId="27197"/>
    <cellStyle name="Note 17 6" xfId="27198"/>
    <cellStyle name="Note 17 6 2" xfId="27199"/>
    <cellStyle name="Note 17 6 2 2" xfId="27200"/>
    <cellStyle name="Note 17 6 3" xfId="27201"/>
    <cellStyle name="Note 17 7" xfId="27202"/>
    <cellStyle name="Note 17 7 2" xfId="27203"/>
    <cellStyle name="Note 17 7 2 2" xfId="27204"/>
    <cellStyle name="Note 17 7 3" xfId="27205"/>
    <cellStyle name="Note 17 8" xfId="27206"/>
    <cellStyle name="Note 17 8 2" xfId="27207"/>
    <cellStyle name="Note 17 8 2 2" xfId="27208"/>
    <cellStyle name="Note 17 8 3" xfId="27209"/>
    <cellStyle name="Note 17 9" xfId="27210"/>
    <cellStyle name="Note 17 9 2" xfId="27211"/>
    <cellStyle name="Note 17 9 2 2" xfId="27212"/>
    <cellStyle name="Note 17 9 3" xfId="27213"/>
    <cellStyle name="Note 18" xfId="27214"/>
    <cellStyle name="Note 18 10" xfId="27215"/>
    <cellStyle name="Note 18 10 2" xfId="27216"/>
    <cellStyle name="Note 18 10 2 2" xfId="27217"/>
    <cellStyle name="Note 18 10 3" xfId="27218"/>
    <cellStyle name="Note 18 11" xfId="27219"/>
    <cellStyle name="Note 18 11 2" xfId="27220"/>
    <cellStyle name="Note 18 11 2 2" xfId="27221"/>
    <cellStyle name="Note 18 11 3" xfId="27222"/>
    <cellStyle name="Note 18 12" xfId="27223"/>
    <cellStyle name="Note 18 12 2" xfId="27224"/>
    <cellStyle name="Note 18 13" xfId="27225"/>
    <cellStyle name="Note 18 2" xfId="27226"/>
    <cellStyle name="Note 18 2 2" xfId="27227"/>
    <cellStyle name="Note 18 2 2 2" xfId="27228"/>
    <cellStyle name="Note 18 2 3" xfId="27229"/>
    <cellStyle name="Note 18 3" xfId="27230"/>
    <cellStyle name="Note 18 3 2" xfId="27231"/>
    <cellStyle name="Note 18 3 2 2" xfId="27232"/>
    <cellStyle name="Note 18 3 3" xfId="27233"/>
    <cellStyle name="Note 18 4" xfId="27234"/>
    <cellStyle name="Note 18 4 2" xfId="27235"/>
    <cellStyle name="Note 18 4 2 2" xfId="27236"/>
    <cellStyle name="Note 18 4 3" xfId="27237"/>
    <cellStyle name="Note 18 5" xfId="27238"/>
    <cellStyle name="Note 18 5 2" xfId="27239"/>
    <cellStyle name="Note 18 5 2 2" xfId="27240"/>
    <cellStyle name="Note 18 5 3" xfId="27241"/>
    <cellStyle name="Note 18 6" xfId="27242"/>
    <cellStyle name="Note 18 6 2" xfId="27243"/>
    <cellStyle name="Note 18 6 2 2" xfId="27244"/>
    <cellStyle name="Note 18 6 3" xfId="27245"/>
    <cellStyle name="Note 18 7" xfId="27246"/>
    <cellStyle name="Note 18 7 2" xfId="27247"/>
    <cellStyle name="Note 18 7 2 2" xfId="27248"/>
    <cellStyle name="Note 18 7 3" xfId="27249"/>
    <cellStyle name="Note 18 8" xfId="27250"/>
    <cellStyle name="Note 18 8 2" xfId="27251"/>
    <cellStyle name="Note 18 8 2 2" xfId="27252"/>
    <cellStyle name="Note 18 8 3" xfId="27253"/>
    <cellStyle name="Note 18 9" xfId="27254"/>
    <cellStyle name="Note 18 9 2" xfId="27255"/>
    <cellStyle name="Note 18 9 2 2" xfId="27256"/>
    <cellStyle name="Note 18 9 3" xfId="27257"/>
    <cellStyle name="Note 19" xfId="27258"/>
    <cellStyle name="Note 19 10" xfId="27259"/>
    <cellStyle name="Note 19 10 2" xfId="27260"/>
    <cellStyle name="Note 19 10 2 2" xfId="27261"/>
    <cellStyle name="Note 19 10 3" xfId="27262"/>
    <cellStyle name="Note 19 11" xfId="27263"/>
    <cellStyle name="Note 19 11 2" xfId="27264"/>
    <cellStyle name="Note 19 11 2 2" xfId="27265"/>
    <cellStyle name="Note 19 11 3" xfId="27266"/>
    <cellStyle name="Note 19 12" xfId="27267"/>
    <cellStyle name="Note 19 12 2" xfId="27268"/>
    <cellStyle name="Note 19 13" xfId="27269"/>
    <cellStyle name="Note 19 2" xfId="27270"/>
    <cellStyle name="Note 19 2 2" xfId="27271"/>
    <cellStyle name="Note 19 2 2 2" xfId="27272"/>
    <cellStyle name="Note 19 2 3" xfId="27273"/>
    <cellStyle name="Note 19 3" xfId="27274"/>
    <cellStyle name="Note 19 3 2" xfId="27275"/>
    <cellStyle name="Note 19 3 2 2" xfId="27276"/>
    <cellStyle name="Note 19 3 3" xfId="27277"/>
    <cellStyle name="Note 19 4" xfId="27278"/>
    <cellStyle name="Note 19 4 2" xfId="27279"/>
    <cellStyle name="Note 19 4 2 2" xfId="27280"/>
    <cellStyle name="Note 19 4 3" xfId="27281"/>
    <cellStyle name="Note 19 5" xfId="27282"/>
    <cellStyle name="Note 19 5 2" xfId="27283"/>
    <cellStyle name="Note 19 5 2 2" xfId="27284"/>
    <cellStyle name="Note 19 5 3" xfId="27285"/>
    <cellStyle name="Note 19 6" xfId="27286"/>
    <cellStyle name="Note 19 6 2" xfId="27287"/>
    <cellStyle name="Note 19 6 2 2" xfId="27288"/>
    <cellStyle name="Note 19 6 3" xfId="27289"/>
    <cellStyle name="Note 19 7" xfId="27290"/>
    <cellStyle name="Note 19 7 2" xfId="27291"/>
    <cellStyle name="Note 19 7 2 2" xfId="27292"/>
    <cellStyle name="Note 19 7 3" xfId="27293"/>
    <cellStyle name="Note 19 8" xfId="27294"/>
    <cellStyle name="Note 19 8 2" xfId="27295"/>
    <cellStyle name="Note 19 8 2 2" xfId="27296"/>
    <cellStyle name="Note 19 8 3" xfId="27297"/>
    <cellStyle name="Note 19 9" xfId="27298"/>
    <cellStyle name="Note 19 9 2" xfId="27299"/>
    <cellStyle name="Note 19 9 2 2" xfId="27300"/>
    <cellStyle name="Note 19 9 3" xfId="27301"/>
    <cellStyle name="Note 2" xfId="27302"/>
    <cellStyle name="Note 2 10" xfId="27303"/>
    <cellStyle name="Note 2 11" xfId="27304"/>
    <cellStyle name="Note 2 12" xfId="27305"/>
    <cellStyle name="Note 2 13" xfId="27306"/>
    <cellStyle name="Note 2 14" xfId="27307"/>
    <cellStyle name="Note 2 15" xfId="27308"/>
    <cellStyle name="Note 2 16" xfId="27309"/>
    <cellStyle name="Note 2 17" xfId="27310"/>
    <cellStyle name="Note 2 18" xfId="27311"/>
    <cellStyle name="Note 2 19" xfId="27312"/>
    <cellStyle name="Note 2 2" xfId="27313"/>
    <cellStyle name="Note 2 20" xfId="27314"/>
    <cellStyle name="Note 2 21" xfId="27315"/>
    <cellStyle name="Note 2 22" xfId="27316"/>
    <cellStyle name="Note 2 23" xfId="27317"/>
    <cellStyle name="Note 2 24" xfId="27318"/>
    <cellStyle name="Note 2 25" xfId="27319"/>
    <cellStyle name="Note 2 3" xfId="27320"/>
    <cellStyle name="Note 2 4" xfId="27321"/>
    <cellStyle name="Note 2 5" xfId="27322"/>
    <cellStyle name="Note 2 6" xfId="27323"/>
    <cellStyle name="Note 2 7" xfId="27324"/>
    <cellStyle name="Note 2 8" xfId="27325"/>
    <cellStyle name="Note 2 9" xfId="27326"/>
    <cellStyle name="Note 20" xfId="27327"/>
    <cellStyle name="Note 20 10" xfId="27328"/>
    <cellStyle name="Note 20 10 2" xfId="27329"/>
    <cellStyle name="Note 20 10 2 2" xfId="27330"/>
    <cellStyle name="Note 20 10 3" xfId="27331"/>
    <cellStyle name="Note 20 11" xfId="27332"/>
    <cellStyle name="Note 20 11 2" xfId="27333"/>
    <cellStyle name="Note 20 11 2 2" xfId="27334"/>
    <cellStyle name="Note 20 11 3" xfId="27335"/>
    <cellStyle name="Note 20 12" xfId="27336"/>
    <cellStyle name="Note 20 12 2" xfId="27337"/>
    <cellStyle name="Note 20 13" xfId="27338"/>
    <cellStyle name="Note 20 2" xfId="27339"/>
    <cellStyle name="Note 20 2 2" xfId="27340"/>
    <cellStyle name="Note 20 2 2 2" xfId="27341"/>
    <cellStyle name="Note 20 2 3" xfId="27342"/>
    <cellStyle name="Note 20 3" xfId="27343"/>
    <cellStyle name="Note 20 3 2" xfId="27344"/>
    <cellStyle name="Note 20 3 2 2" xfId="27345"/>
    <cellStyle name="Note 20 3 3" xfId="27346"/>
    <cellStyle name="Note 20 4" xfId="27347"/>
    <cellStyle name="Note 20 4 2" xfId="27348"/>
    <cellStyle name="Note 20 4 2 2" xfId="27349"/>
    <cellStyle name="Note 20 4 3" xfId="27350"/>
    <cellStyle name="Note 20 5" xfId="27351"/>
    <cellStyle name="Note 20 5 2" xfId="27352"/>
    <cellStyle name="Note 20 5 2 2" xfId="27353"/>
    <cellStyle name="Note 20 5 3" xfId="27354"/>
    <cellStyle name="Note 20 6" xfId="27355"/>
    <cellStyle name="Note 20 6 2" xfId="27356"/>
    <cellStyle name="Note 20 6 2 2" xfId="27357"/>
    <cellStyle name="Note 20 6 3" xfId="27358"/>
    <cellStyle name="Note 20 7" xfId="27359"/>
    <cellStyle name="Note 20 7 2" xfId="27360"/>
    <cellStyle name="Note 20 7 2 2" xfId="27361"/>
    <cellStyle name="Note 20 7 3" xfId="27362"/>
    <cellStyle name="Note 20 8" xfId="27363"/>
    <cellStyle name="Note 20 8 2" xfId="27364"/>
    <cellStyle name="Note 20 8 2 2" xfId="27365"/>
    <cellStyle name="Note 20 8 3" xfId="27366"/>
    <cellStyle name="Note 20 9" xfId="27367"/>
    <cellStyle name="Note 20 9 2" xfId="27368"/>
    <cellStyle name="Note 20 9 2 2" xfId="27369"/>
    <cellStyle name="Note 20 9 3" xfId="27370"/>
    <cellStyle name="Note 21" xfId="27371"/>
    <cellStyle name="Note 21 10" xfId="27372"/>
    <cellStyle name="Note 21 10 2" xfId="27373"/>
    <cellStyle name="Note 21 10 2 2" xfId="27374"/>
    <cellStyle name="Note 21 10 3" xfId="27375"/>
    <cellStyle name="Note 21 11" xfId="27376"/>
    <cellStyle name="Note 21 11 2" xfId="27377"/>
    <cellStyle name="Note 21 11 2 2" xfId="27378"/>
    <cellStyle name="Note 21 11 3" xfId="27379"/>
    <cellStyle name="Note 21 12" xfId="27380"/>
    <cellStyle name="Note 21 12 2" xfId="27381"/>
    <cellStyle name="Note 21 13" xfId="27382"/>
    <cellStyle name="Note 21 2" xfId="27383"/>
    <cellStyle name="Note 21 2 2" xfId="27384"/>
    <cellStyle name="Note 21 2 2 2" xfId="27385"/>
    <cellStyle name="Note 21 2 3" xfId="27386"/>
    <cellStyle name="Note 21 3" xfId="27387"/>
    <cellStyle name="Note 21 3 2" xfId="27388"/>
    <cellStyle name="Note 21 3 2 2" xfId="27389"/>
    <cellStyle name="Note 21 3 3" xfId="27390"/>
    <cellStyle name="Note 21 4" xfId="27391"/>
    <cellStyle name="Note 21 4 2" xfId="27392"/>
    <cellStyle name="Note 21 4 2 2" xfId="27393"/>
    <cellStyle name="Note 21 4 3" xfId="27394"/>
    <cellStyle name="Note 21 5" xfId="27395"/>
    <cellStyle name="Note 21 5 2" xfId="27396"/>
    <cellStyle name="Note 21 5 2 2" xfId="27397"/>
    <cellStyle name="Note 21 5 3" xfId="27398"/>
    <cellStyle name="Note 21 6" xfId="27399"/>
    <cellStyle name="Note 21 6 2" xfId="27400"/>
    <cellStyle name="Note 21 6 2 2" xfId="27401"/>
    <cellStyle name="Note 21 6 3" xfId="27402"/>
    <cellStyle name="Note 21 7" xfId="27403"/>
    <cellStyle name="Note 21 7 2" xfId="27404"/>
    <cellStyle name="Note 21 7 2 2" xfId="27405"/>
    <cellStyle name="Note 21 7 3" xfId="27406"/>
    <cellStyle name="Note 21 8" xfId="27407"/>
    <cellStyle name="Note 21 8 2" xfId="27408"/>
    <cellStyle name="Note 21 8 2 2" xfId="27409"/>
    <cellStyle name="Note 21 8 3" xfId="27410"/>
    <cellStyle name="Note 21 9" xfId="27411"/>
    <cellStyle name="Note 21 9 2" xfId="27412"/>
    <cellStyle name="Note 21 9 2 2" xfId="27413"/>
    <cellStyle name="Note 21 9 3" xfId="27414"/>
    <cellStyle name="Note 22" xfId="27415"/>
    <cellStyle name="Note 22 10" xfId="27416"/>
    <cellStyle name="Note 22 10 2" xfId="27417"/>
    <cellStyle name="Note 22 10 2 2" xfId="27418"/>
    <cellStyle name="Note 22 10 3" xfId="27419"/>
    <cellStyle name="Note 22 11" xfId="27420"/>
    <cellStyle name="Note 22 11 2" xfId="27421"/>
    <cellStyle name="Note 22 11 2 2" xfId="27422"/>
    <cellStyle name="Note 22 11 3" xfId="27423"/>
    <cellStyle name="Note 22 12" xfId="27424"/>
    <cellStyle name="Note 22 12 2" xfId="27425"/>
    <cellStyle name="Note 22 13" xfId="27426"/>
    <cellStyle name="Note 22 2" xfId="27427"/>
    <cellStyle name="Note 22 2 2" xfId="27428"/>
    <cellStyle name="Note 22 2 2 2" xfId="27429"/>
    <cellStyle name="Note 22 2 3" xfId="27430"/>
    <cellStyle name="Note 22 3" xfId="27431"/>
    <cellStyle name="Note 22 3 2" xfId="27432"/>
    <cellStyle name="Note 22 3 2 2" xfId="27433"/>
    <cellStyle name="Note 22 3 3" xfId="27434"/>
    <cellStyle name="Note 22 4" xfId="27435"/>
    <cellStyle name="Note 22 4 2" xfId="27436"/>
    <cellStyle name="Note 22 4 2 2" xfId="27437"/>
    <cellStyle name="Note 22 4 3" xfId="27438"/>
    <cellStyle name="Note 22 5" xfId="27439"/>
    <cellStyle name="Note 22 5 2" xfId="27440"/>
    <cellStyle name="Note 22 5 2 2" xfId="27441"/>
    <cellStyle name="Note 22 5 3" xfId="27442"/>
    <cellStyle name="Note 22 6" xfId="27443"/>
    <cellStyle name="Note 22 6 2" xfId="27444"/>
    <cellStyle name="Note 22 6 2 2" xfId="27445"/>
    <cellStyle name="Note 22 6 3" xfId="27446"/>
    <cellStyle name="Note 22 7" xfId="27447"/>
    <cellStyle name="Note 22 7 2" xfId="27448"/>
    <cellStyle name="Note 22 7 2 2" xfId="27449"/>
    <cellStyle name="Note 22 7 3" xfId="27450"/>
    <cellStyle name="Note 22 8" xfId="27451"/>
    <cellStyle name="Note 22 8 2" xfId="27452"/>
    <cellStyle name="Note 22 8 2 2" xfId="27453"/>
    <cellStyle name="Note 22 8 3" xfId="27454"/>
    <cellStyle name="Note 22 9" xfId="27455"/>
    <cellStyle name="Note 22 9 2" xfId="27456"/>
    <cellStyle name="Note 22 9 2 2" xfId="27457"/>
    <cellStyle name="Note 22 9 3" xfId="27458"/>
    <cellStyle name="Note 23" xfId="27459"/>
    <cellStyle name="Note 23 10" xfId="27460"/>
    <cellStyle name="Note 23 10 2" xfId="27461"/>
    <cellStyle name="Note 23 10 2 2" xfId="27462"/>
    <cellStyle name="Note 23 10 3" xfId="27463"/>
    <cellStyle name="Note 23 11" xfId="27464"/>
    <cellStyle name="Note 23 11 2" xfId="27465"/>
    <cellStyle name="Note 23 11 2 2" xfId="27466"/>
    <cellStyle name="Note 23 11 3" xfId="27467"/>
    <cellStyle name="Note 23 12" xfId="27468"/>
    <cellStyle name="Note 23 12 2" xfId="27469"/>
    <cellStyle name="Note 23 13" xfId="27470"/>
    <cellStyle name="Note 23 2" xfId="27471"/>
    <cellStyle name="Note 23 2 2" xfId="27472"/>
    <cellStyle name="Note 23 2 2 2" xfId="27473"/>
    <cellStyle name="Note 23 2 3" xfId="27474"/>
    <cellStyle name="Note 23 3" xfId="27475"/>
    <cellStyle name="Note 23 3 2" xfId="27476"/>
    <cellStyle name="Note 23 3 2 2" xfId="27477"/>
    <cellStyle name="Note 23 3 3" xfId="27478"/>
    <cellStyle name="Note 23 4" xfId="27479"/>
    <cellStyle name="Note 23 4 2" xfId="27480"/>
    <cellStyle name="Note 23 4 2 2" xfId="27481"/>
    <cellStyle name="Note 23 4 3" xfId="27482"/>
    <cellStyle name="Note 23 5" xfId="27483"/>
    <cellStyle name="Note 23 5 2" xfId="27484"/>
    <cellStyle name="Note 23 5 2 2" xfId="27485"/>
    <cellStyle name="Note 23 5 3" xfId="27486"/>
    <cellStyle name="Note 23 6" xfId="27487"/>
    <cellStyle name="Note 23 6 2" xfId="27488"/>
    <cellStyle name="Note 23 6 2 2" xfId="27489"/>
    <cellStyle name="Note 23 6 3" xfId="27490"/>
    <cellStyle name="Note 23 7" xfId="27491"/>
    <cellStyle name="Note 23 7 2" xfId="27492"/>
    <cellStyle name="Note 23 7 2 2" xfId="27493"/>
    <cellStyle name="Note 23 7 3" xfId="27494"/>
    <cellStyle name="Note 23 8" xfId="27495"/>
    <cellStyle name="Note 23 8 2" xfId="27496"/>
    <cellStyle name="Note 23 8 2 2" xfId="27497"/>
    <cellStyle name="Note 23 8 3" xfId="27498"/>
    <cellStyle name="Note 23 9" xfId="27499"/>
    <cellStyle name="Note 23 9 2" xfId="27500"/>
    <cellStyle name="Note 23 9 2 2" xfId="27501"/>
    <cellStyle name="Note 23 9 3" xfId="27502"/>
    <cellStyle name="Note 24" xfId="27503"/>
    <cellStyle name="Note 24 10" xfId="27504"/>
    <cellStyle name="Note 24 10 2" xfId="27505"/>
    <cellStyle name="Note 24 10 2 2" xfId="27506"/>
    <cellStyle name="Note 24 10 3" xfId="27507"/>
    <cellStyle name="Note 24 11" xfId="27508"/>
    <cellStyle name="Note 24 11 2" xfId="27509"/>
    <cellStyle name="Note 24 11 2 2" xfId="27510"/>
    <cellStyle name="Note 24 11 3" xfId="27511"/>
    <cellStyle name="Note 24 12" xfId="27512"/>
    <cellStyle name="Note 24 12 2" xfId="27513"/>
    <cellStyle name="Note 24 13" xfId="27514"/>
    <cellStyle name="Note 24 2" xfId="27515"/>
    <cellStyle name="Note 24 2 2" xfId="27516"/>
    <cellStyle name="Note 24 2 2 2" xfId="27517"/>
    <cellStyle name="Note 24 2 3" xfId="27518"/>
    <cellStyle name="Note 24 3" xfId="27519"/>
    <cellStyle name="Note 24 3 2" xfId="27520"/>
    <cellStyle name="Note 24 3 2 2" xfId="27521"/>
    <cellStyle name="Note 24 3 3" xfId="27522"/>
    <cellStyle name="Note 24 4" xfId="27523"/>
    <cellStyle name="Note 24 4 2" xfId="27524"/>
    <cellStyle name="Note 24 4 2 2" xfId="27525"/>
    <cellStyle name="Note 24 4 3" xfId="27526"/>
    <cellStyle name="Note 24 5" xfId="27527"/>
    <cellStyle name="Note 24 5 2" xfId="27528"/>
    <cellStyle name="Note 24 5 2 2" xfId="27529"/>
    <cellStyle name="Note 24 5 3" xfId="27530"/>
    <cellStyle name="Note 24 6" xfId="27531"/>
    <cellStyle name="Note 24 6 2" xfId="27532"/>
    <cellStyle name="Note 24 6 2 2" xfId="27533"/>
    <cellStyle name="Note 24 6 3" xfId="27534"/>
    <cellStyle name="Note 24 7" xfId="27535"/>
    <cellStyle name="Note 24 7 2" xfId="27536"/>
    <cellStyle name="Note 24 7 2 2" xfId="27537"/>
    <cellStyle name="Note 24 7 3" xfId="27538"/>
    <cellStyle name="Note 24 8" xfId="27539"/>
    <cellStyle name="Note 24 8 2" xfId="27540"/>
    <cellStyle name="Note 24 8 2 2" xfId="27541"/>
    <cellStyle name="Note 24 8 3" xfId="27542"/>
    <cellStyle name="Note 24 9" xfId="27543"/>
    <cellStyle name="Note 24 9 2" xfId="27544"/>
    <cellStyle name="Note 24 9 2 2" xfId="27545"/>
    <cellStyle name="Note 24 9 3" xfId="27546"/>
    <cellStyle name="Note 25" xfId="27547"/>
    <cellStyle name="Note 25 10" xfId="27548"/>
    <cellStyle name="Note 25 10 2" xfId="27549"/>
    <cellStyle name="Note 25 10 2 2" xfId="27550"/>
    <cellStyle name="Note 25 10 3" xfId="27551"/>
    <cellStyle name="Note 25 11" xfId="27552"/>
    <cellStyle name="Note 25 11 2" xfId="27553"/>
    <cellStyle name="Note 25 11 2 2" xfId="27554"/>
    <cellStyle name="Note 25 11 3" xfId="27555"/>
    <cellStyle name="Note 25 12" xfId="27556"/>
    <cellStyle name="Note 25 12 2" xfId="27557"/>
    <cellStyle name="Note 25 13" xfId="27558"/>
    <cellStyle name="Note 25 2" xfId="27559"/>
    <cellStyle name="Note 25 2 2" xfId="27560"/>
    <cellStyle name="Note 25 2 2 2" xfId="27561"/>
    <cellStyle name="Note 25 2 3" xfId="27562"/>
    <cellStyle name="Note 25 3" xfId="27563"/>
    <cellStyle name="Note 25 3 2" xfId="27564"/>
    <cellStyle name="Note 25 3 2 2" xfId="27565"/>
    <cellStyle name="Note 25 3 3" xfId="27566"/>
    <cellStyle name="Note 25 4" xfId="27567"/>
    <cellStyle name="Note 25 4 2" xfId="27568"/>
    <cellStyle name="Note 25 4 2 2" xfId="27569"/>
    <cellStyle name="Note 25 4 3" xfId="27570"/>
    <cellStyle name="Note 25 5" xfId="27571"/>
    <cellStyle name="Note 25 5 2" xfId="27572"/>
    <cellStyle name="Note 25 5 2 2" xfId="27573"/>
    <cellStyle name="Note 25 5 3" xfId="27574"/>
    <cellStyle name="Note 25 6" xfId="27575"/>
    <cellStyle name="Note 25 6 2" xfId="27576"/>
    <cellStyle name="Note 25 6 2 2" xfId="27577"/>
    <cellStyle name="Note 25 6 3" xfId="27578"/>
    <cellStyle name="Note 25 7" xfId="27579"/>
    <cellStyle name="Note 25 7 2" xfId="27580"/>
    <cellStyle name="Note 25 7 2 2" xfId="27581"/>
    <cellStyle name="Note 25 7 3" xfId="27582"/>
    <cellStyle name="Note 25 8" xfId="27583"/>
    <cellStyle name="Note 25 8 2" xfId="27584"/>
    <cellStyle name="Note 25 8 2 2" xfId="27585"/>
    <cellStyle name="Note 25 8 3" xfId="27586"/>
    <cellStyle name="Note 25 9" xfId="27587"/>
    <cellStyle name="Note 25 9 2" xfId="27588"/>
    <cellStyle name="Note 25 9 2 2" xfId="27589"/>
    <cellStyle name="Note 25 9 3" xfId="27590"/>
    <cellStyle name="Note 26" xfId="27591"/>
    <cellStyle name="Note 26 10" xfId="27592"/>
    <cellStyle name="Note 26 10 2" xfId="27593"/>
    <cellStyle name="Note 26 10 2 2" xfId="27594"/>
    <cellStyle name="Note 26 10 3" xfId="27595"/>
    <cellStyle name="Note 26 11" xfId="27596"/>
    <cellStyle name="Note 26 11 2" xfId="27597"/>
    <cellStyle name="Note 26 11 2 2" xfId="27598"/>
    <cellStyle name="Note 26 11 3" xfId="27599"/>
    <cellStyle name="Note 26 12" xfId="27600"/>
    <cellStyle name="Note 26 12 2" xfId="27601"/>
    <cellStyle name="Note 26 13" xfId="27602"/>
    <cellStyle name="Note 26 2" xfId="27603"/>
    <cellStyle name="Note 26 2 2" xfId="27604"/>
    <cellStyle name="Note 26 2 2 2" xfId="27605"/>
    <cellStyle name="Note 26 2 3" xfId="27606"/>
    <cellStyle name="Note 26 3" xfId="27607"/>
    <cellStyle name="Note 26 3 2" xfId="27608"/>
    <cellStyle name="Note 26 3 2 2" xfId="27609"/>
    <cellStyle name="Note 26 3 3" xfId="27610"/>
    <cellStyle name="Note 26 4" xfId="27611"/>
    <cellStyle name="Note 26 4 2" xfId="27612"/>
    <cellStyle name="Note 26 4 2 2" xfId="27613"/>
    <cellStyle name="Note 26 4 3" xfId="27614"/>
    <cellStyle name="Note 26 5" xfId="27615"/>
    <cellStyle name="Note 26 5 2" xfId="27616"/>
    <cellStyle name="Note 26 5 2 2" xfId="27617"/>
    <cellStyle name="Note 26 5 3" xfId="27618"/>
    <cellStyle name="Note 26 6" xfId="27619"/>
    <cellStyle name="Note 26 6 2" xfId="27620"/>
    <cellStyle name="Note 26 6 2 2" xfId="27621"/>
    <cellStyle name="Note 26 6 3" xfId="27622"/>
    <cellStyle name="Note 26 7" xfId="27623"/>
    <cellStyle name="Note 26 7 2" xfId="27624"/>
    <cellStyle name="Note 26 7 2 2" xfId="27625"/>
    <cellStyle name="Note 26 7 3" xfId="27626"/>
    <cellStyle name="Note 26 8" xfId="27627"/>
    <cellStyle name="Note 26 8 2" xfId="27628"/>
    <cellStyle name="Note 26 8 2 2" xfId="27629"/>
    <cellStyle name="Note 26 8 3" xfId="27630"/>
    <cellStyle name="Note 26 9" xfId="27631"/>
    <cellStyle name="Note 26 9 2" xfId="27632"/>
    <cellStyle name="Note 26 9 2 2" xfId="27633"/>
    <cellStyle name="Note 26 9 3" xfId="27634"/>
    <cellStyle name="Note 27" xfId="27635"/>
    <cellStyle name="Note 27 10" xfId="27636"/>
    <cellStyle name="Note 27 10 2" xfId="27637"/>
    <cellStyle name="Note 27 10 2 2" xfId="27638"/>
    <cellStyle name="Note 27 10 3" xfId="27639"/>
    <cellStyle name="Note 27 11" xfId="27640"/>
    <cellStyle name="Note 27 11 2" xfId="27641"/>
    <cellStyle name="Note 27 11 2 2" xfId="27642"/>
    <cellStyle name="Note 27 11 3" xfId="27643"/>
    <cellStyle name="Note 27 12" xfId="27644"/>
    <cellStyle name="Note 27 12 2" xfId="27645"/>
    <cellStyle name="Note 27 13" xfId="27646"/>
    <cellStyle name="Note 27 2" xfId="27647"/>
    <cellStyle name="Note 27 2 2" xfId="27648"/>
    <cellStyle name="Note 27 2 2 2" xfId="27649"/>
    <cellStyle name="Note 27 2 3" xfId="27650"/>
    <cellStyle name="Note 27 3" xfId="27651"/>
    <cellStyle name="Note 27 3 2" xfId="27652"/>
    <cellStyle name="Note 27 3 2 2" xfId="27653"/>
    <cellStyle name="Note 27 3 3" xfId="27654"/>
    <cellStyle name="Note 27 4" xfId="27655"/>
    <cellStyle name="Note 27 4 2" xfId="27656"/>
    <cellStyle name="Note 27 4 2 2" xfId="27657"/>
    <cellStyle name="Note 27 4 3" xfId="27658"/>
    <cellStyle name="Note 27 5" xfId="27659"/>
    <cellStyle name="Note 27 5 2" xfId="27660"/>
    <cellStyle name="Note 27 5 2 2" xfId="27661"/>
    <cellStyle name="Note 27 5 3" xfId="27662"/>
    <cellStyle name="Note 27 6" xfId="27663"/>
    <cellStyle name="Note 27 6 2" xfId="27664"/>
    <cellStyle name="Note 27 6 2 2" xfId="27665"/>
    <cellStyle name="Note 27 6 3" xfId="27666"/>
    <cellStyle name="Note 27 7" xfId="27667"/>
    <cellStyle name="Note 27 7 2" xfId="27668"/>
    <cellStyle name="Note 27 7 2 2" xfId="27669"/>
    <cellStyle name="Note 27 7 3" xfId="27670"/>
    <cellStyle name="Note 27 8" xfId="27671"/>
    <cellStyle name="Note 27 8 2" xfId="27672"/>
    <cellStyle name="Note 27 8 2 2" xfId="27673"/>
    <cellStyle name="Note 27 8 3" xfId="27674"/>
    <cellStyle name="Note 27 9" xfId="27675"/>
    <cellStyle name="Note 27 9 2" xfId="27676"/>
    <cellStyle name="Note 27 9 2 2" xfId="27677"/>
    <cellStyle name="Note 27 9 3" xfId="27678"/>
    <cellStyle name="Note 28" xfId="27679"/>
    <cellStyle name="Note 28 10" xfId="27680"/>
    <cellStyle name="Note 28 10 2" xfId="27681"/>
    <cellStyle name="Note 28 10 2 2" xfId="27682"/>
    <cellStyle name="Note 28 10 3" xfId="27683"/>
    <cellStyle name="Note 28 11" xfId="27684"/>
    <cellStyle name="Note 28 11 2" xfId="27685"/>
    <cellStyle name="Note 28 11 2 2" xfId="27686"/>
    <cellStyle name="Note 28 11 3" xfId="27687"/>
    <cellStyle name="Note 28 12" xfId="27688"/>
    <cellStyle name="Note 28 12 2" xfId="27689"/>
    <cellStyle name="Note 28 13" xfId="27690"/>
    <cellStyle name="Note 28 2" xfId="27691"/>
    <cellStyle name="Note 28 2 2" xfId="27692"/>
    <cellStyle name="Note 28 2 2 2" xfId="27693"/>
    <cellStyle name="Note 28 2 3" xfId="27694"/>
    <cellStyle name="Note 28 3" xfId="27695"/>
    <cellStyle name="Note 28 3 2" xfId="27696"/>
    <cellStyle name="Note 28 3 2 2" xfId="27697"/>
    <cellStyle name="Note 28 3 3" xfId="27698"/>
    <cellStyle name="Note 28 4" xfId="27699"/>
    <cellStyle name="Note 28 4 2" xfId="27700"/>
    <cellStyle name="Note 28 4 2 2" xfId="27701"/>
    <cellStyle name="Note 28 4 3" xfId="27702"/>
    <cellStyle name="Note 28 5" xfId="27703"/>
    <cellStyle name="Note 28 5 2" xfId="27704"/>
    <cellStyle name="Note 28 5 2 2" xfId="27705"/>
    <cellStyle name="Note 28 5 3" xfId="27706"/>
    <cellStyle name="Note 28 6" xfId="27707"/>
    <cellStyle name="Note 28 6 2" xfId="27708"/>
    <cellStyle name="Note 28 6 2 2" xfId="27709"/>
    <cellStyle name="Note 28 6 3" xfId="27710"/>
    <cellStyle name="Note 28 7" xfId="27711"/>
    <cellStyle name="Note 28 7 2" xfId="27712"/>
    <cellStyle name="Note 28 7 2 2" xfId="27713"/>
    <cellStyle name="Note 28 7 3" xfId="27714"/>
    <cellStyle name="Note 28 8" xfId="27715"/>
    <cellStyle name="Note 28 8 2" xfId="27716"/>
    <cellStyle name="Note 28 8 2 2" xfId="27717"/>
    <cellStyle name="Note 28 8 3" xfId="27718"/>
    <cellStyle name="Note 28 9" xfId="27719"/>
    <cellStyle name="Note 28 9 2" xfId="27720"/>
    <cellStyle name="Note 28 9 2 2" xfId="27721"/>
    <cellStyle name="Note 28 9 3" xfId="27722"/>
    <cellStyle name="Note 29" xfId="27723"/>
    <cellStyle name="Note 29 10" xfId="27724"/>
    <cellStyle name="Note 29 10 2" xfId="27725"/>
    <cellStyle name="Note 29 10 2 2" xfId="27726"/>
    <cellStyle name="Note 29 10 3" xfId="27727"/>
    <cellStyle name="Note 29 11" xfId="27728"/>
    <cellStyle name="Note 29 11 2" xfId="27729"/>
    <cellStyle name="Note 29 11 2 2" xfId="27730"/>
    <cellStyle name="Note 29 11 3" xfId="27731"/>
    <cellStyle name="Note 29 12" xfId="27732"/>
    <cellStyle name="Note 29 12 2" xfId="27733"/>
    <cellStyle name="Note 29 13" xfId="27734"/>
    <cellStyle name="Note 29 2" xfId="27735"/>
    <cellStyle name="Note 29 2 2" xfId="27736"/>
    <cellStyle name="Note 29 2 2 2" xfId="27737"/>
    <cellStyle name="Note 29 2 3" xfId="27738"/>
    <cellStyle name="Note 29 3" xfId="27739"/>
    <cellStyle name="Note 29 3 2" xfId="27740"/>
    <cellStyle name="Note 29 3 2 2" xfId="27741"/>
    <cellStyle name="Note 29 3 3" xfId="27742"/>
    <cellStyle name="Note 29 4" xfId="27743"/>
    <cellStyle name="Note 29 4 2" xfId="27744"/>
    <cellStyle name="Note 29 4 2 2" xfId="27745"/>
    <cellStyle name="Note 29 4 3" xfId="27746"/>
    <cellStyle name="Note 29 5" xfId="27747"/>
    <cellStyle name="Note 29 5 2" xfId="27748"/>
    <cellStyle name="Note 29 5 2 2" xfId="27749"/>
    <cellStyle name="Note 29 5 3" xfId="27750"/>
    <cellStyle name="Note 29 6" xfId="27751"/>
    <cellStyle name="Note 29 6 2" xfId="27752"/>
    <cellStyle name="Note 29 6 2 2" xfId="27753"/>
    <cellStyle name="Note 29 6 3" xfId="27754"/>
    <cellStyle name="Note 29 7" xfId="27755"/>
    <cellStyle name="Note 29 7 2" xfId="27756"/>
    <cellStyle name="Note 29 7 2 2" xfId="27757"/>
    <cellStyle name="Note 29 7 3" xfId="27758"/>
    <cellStyle name="Note 29 8" xfId="27759"/>
    <cellStyle name="Note 29 8 2" xfId="27760"/>
    <cellStyle name="Note 29 8 2 2" xfId="27761"/>
    <cellStyle name="Note 29 8 3" xfId="27762"/>
    <cellStyle name="Note 29 9" xfId="27763"/>
    <cellStyle name="Note 29 9 2" xfId="27764"/>
    <cellStyle name="Note 29 9 2 2" xfId="27765"/>
    <cellStyle name="Note 29 9 3" xfId="27766"/>
    <cellStyle name="Note 3" xfId="27767"/>
    <cellStyle name="Note 3 10" xfId="27768"/>
    <cellStyle name="Note 3 11" xfId="27769"/>
    <cellStyle name="Note 3 12" xfId="27770"/>
    <cellStyle name="Note 3 13" xfId="27771"/>
    <cellStyle name="Note 3 14" xfId="27772"/>
    <cellStyle name="Note 3 15" xfId="27773"/>
    <cellStyle name="Note 3 16" xfId="27774"/>
    <cellStyle name="Note 3 17" xfId="27775"/>
    <cellStyle name="Note 3 18" xfId="27776"/>
    <cellStyle name="Note 3 19" xfId="27777"/>
    <cellStyle name="Note 3 2" xfId="27778"/>
    <cellStyle name="Note 3 20" xfId="27779"/>
    <cellStyle name="Note 3 3" xfId="27780"/>
    <cellStyle name="Note 3 4" xfId="27781"/>
    <cellStyle name="Note 3 5" xfId="27782"/>
    <cellStyle name="Note 3 6" xfId="27783"/>
    <cellStyle name="Note 3 7" xfId="27784"/>
    <cellStyle name="Note 3 8" xfId="27785"/>
    <cellStyle name="Note 3 9" xfId="27786"/>
    <cellStyle name="Note 30" xfId="27787"/>
    <cellStyle name="Note 30 10" xfId="27788"/>
    <cellStyle name="Note 30 10 2" xfId="27789"/>
    <cellStyle name="Note 30 10 2 2" xfId="27790"/>
    <cellStyle name="Note 30 10 3" xfId="27791"/>
    <cellStyle name="Note 30 11" xfId="27792"/>
    <cellStyle name="Note 30 11 2" xfId="27793"/>
    <cellStyle name="Note 30 11 2 2" xfId="27794"/>
    <cellStyle name="Note 30 11 3" xfId="27795"/>
    <cellStyle name="Note 30 12" xfId="27796"/>
    <cellStyle name="Note 30 12 2" xfId="27797"/>
    <cellStyle name="Note 30 13" xfId="27798"/>
    <cellStyle name="Note 30 2" xfId="27799"/>
    <cellStyle name="Note 30 2 2" xfId="27800"/>
    <cellStyle name="Note 30 2 2 2" xfId="27801"/>
    <cellStyle name="Note 30 2 3" xfId="27802"/>
    <cellStyle name="Note 30 3" xfId="27803"/>
    <cellStyle name="Note 30 3 2" xfId="27804"/>
    <cellStyle name="Note 30 3 2 2" xfId="27805"/>
    <cellStyle name="Note 30 3 3" xfId="27806"/>
    <cellStyle name="Note 30 4" xfId="27807"/>
    <cellStyle name="Note 30 4 2" xfId="27808"/>
    <cellStyle name="Note 30 4 2 2" xfId="27809"/>
    <cellStyle name="Note 30 4 3" xfId="27810"/>
    <cellStyle name="Note 30 5" xfId="27811"/>
    <cellStyle name="Note 30 5 2" xfId="27812"/>
    <cellStyle name="Note 30 5 2 2" xfId="27813"/>
    <cellStyle name="Note 30 5 3" xfId="27814"/>
    <cellStyle name="Note 30 6" xfId="27815"/>
    <cellStyle name="Note 30 6 2" xfId="27816"/>
    <cellStyle name="Note 30 6 2 2" xfId="27817"/>
    <cellStyle name="Note 30 6 3" xfId="27818"/>
    <cellStyle name="Note 30 7" xfId="27819"/>
    <cellStyle name="Note 30 7 2" xfId="27820"/>
    <cellStyle name="Note 30 7 2 2" xfId="27821"/>
    <cellStyle name="Note 30 7 3" xfId="27822"/>
    <cellStyle name="Note 30 8" xfId="27823"/>
    <cellStyle name="Note 30 8 2" xfId="27824"/>
    <cellStyle name="Note 30 8 2 2" xfId="27825"/>
    <cellStyle name="Note 30 8 3" xfId="27826"/>
    <cellStyle name="Note 30 9" xfId="27827"/>
    <cellStyle name="Note 30 9 2" xfId="27828"/>
    <cellStyle name="Note 30 9 2 2" xfId="27829"/>
    <cellStyle name="Note 30 9 3" xfId="27830"/>
    <cellStyle name="Note 31" xfId="27831"/>
    <cellStyle name="Note 31 10" xfId="27832"/>
    <cellStyle name="Note 31 10 2" xfId="27833"/>
    <cellStyle name="Note 31 10 2 2" xfId="27834"/>
    <cellStyle name="Note 31 10 3" xfId="27835"/>
    <cellStyle name="Note 31 11" xfId="27836"/>
    <cellStyle name="Note 31 11 2" xfId="27837"/>
    <cellStyle name="Note 31 11 2 2" xfId="27838"/>
    <cellStyle name="Note 31 11 3" xfId="27839"/>
    <cellStyle name="Note 31 12" xfId="27840"/>
    <cellStyle name="Note 31 12 2" xfId="27841"/>
    <cellStyle name="Note 31 13" xfId="27842"/>
    <cellStyle name="Note 31 2" xfId="27843"/>
    <cellStyle name="Note 31 2 2" xfId="27844"/>
    <cellStyle name="Note 31 2 2 2" xfId="27845"/>
    <cellStyle name="Note 31 2 3" xfId="27846"/>
    <cellStyle name="Note 31 3" xfId="27847"/>
    <cellStyle name="Note 31 3 2" xfId="27848"/>
    <cellStyle name="Note 31 3 2 2" xfId="27849"/>
    <cellStyle name="Note 31 3 3" xfId="27850"/>
    <cellStyle name="Note 31 4" xfId="27851"/>
    <cellStyle name="Note 31 4 2" xfId="27852"/>
    <cellStyle name="Note 31 4 2 2" xfId="27853"/>
    <cellStyle name="Note 31 4 3" xfId="27854"/>
    <cellStyle name="Note 31 5" xfId="27855"/>
    <cellStyle name="Note 31 5 2" xfId="27856"/>
    <cellStyle name="Note 31 5 2 2" xfId="27857"/>
    <cellStyle name="Note 31 5 3" xfId="27858"/>
    <cellStyle name="Note 31 6" xfId="27859"/>
    <cellStyle name="Note 31 6 2" xfId="27860"/>
    <cellStyle name="Note 31 6 2 2" xfId="27861"/>
    <cellStyle name="Note 31 6 3" xfId="27862"/>
    <cellStyle name="Note 31 7" xfId="27863"/>
    <cellStyle name="Note 31 7 2" xfId="27864"/>
    <cellStyle name="Note 31 7 2 2" xfId="27865"/>
    <cellStyle name="Note 31 7 3" xfId="27866"/>
    <cellStyle name="Note 31 8" xfId="27867"/>
    <cellStyle name="Note 31 8 2" xfId="27868"/>
    <cellStyle name="Note 31 8 2 2" xfId="27869"/>
    <cellStyle name="Note 31 8 3" xfId="27870"/>
    <cellStyle name="Note 31 9" xfId="27871"/>
    <cellStyle name="Note 31 9 2" xfId="27872"/>
    <cellStyle name="Note 31 9 2 2" xfId="27873"/>
    <cellStyle name="Note 31 9 3" xfId="27874"/>
    <cellStyle name="Note 32" xfId="27875"/>
    <cellStyle name="Note 32 10" xfId="27876"/>
    <cellStyle name="Note 32 10 2" xfId="27877"/>
    <cellStyle name="Note 32 10 2 2" xfId="27878"/>
    <cellStyle name="Note 32 10 3" xfId="27879"/>
    <cellStyle name="Note 32 11" xfId="27880"/>
    <cellStyle name="Note 32 11 2" xfId="27881"/>
    <cellStyle name="Note 32 11 2 2" xfId="27882"/>
    <cellStyle name="Note 32 11 3" xfId="27883"/>
    <cellStyle name="Note 32 12" xfId="27884"/>
    <cellStyle name="Note 32 12 2" xfId="27885"/>
    <cellStyle name="Note 32 13" xfId="27886"/>
    <cellStyle name="Note 32 2" xfId="27887"/>
    <cellStyle name="Note 32 2 2" xfId="27888"/>
    <cellStyle name="Note 32 2 2 2" xfId="27889"/>
    <cellStyle name="Note 32 2 3" xfId="27890"/>
    <cellStyle name="Note 32 3" xfId="27891"/>
    <cellStyle name="Note 32 3 2" xfId="27892"/>
    <cellStyle name="Note 32 3 2 2" xfId="27893"/>
    <cellStyle name="Note 32 3 3" xfId="27894"/>
    <cellStyle name="Note 32 4" xfId="27895"/>
    <cellStyle name="Note 32 4 2" xfId="27896"/>
    <cellStyle name="Note 32 4 2 2" xfId="27897"/>
    <cellStyle name="Note 32 4 3" xfId="27898"/>
    <cellStyle name="Note 32 5" xfId="27899"/>
    <cellStyle name="Note 32 5 2" xfId="27900"/>
    <cellStyle name="Note 32 5 2 2" xfId="27901"/>
    <cellStyle name="Note 32 5 3" xfId="27902"/>
    <cellStyle name="Note 32 6" xfId="27903"/>
    <cellStyle name="Note 32 6 2" xfId="27904"/>
    <cellStyle name="Note 32 6 2 2" xfId="27905"/>
    <cellStyle name="Note 32 6 3" xfId="27906"/>
    <cellStyle name="Note 32 7" xfId="27907"/>
    <cellStyle name="Note 32 7 2" xfId="27908"/>
    <cellStyle name="Note 32 7 2 2" xfId="27909"/>
    <cellStyle name="Note 32 7 3" xfId="27910"/>
    <cellStyle name="Note 32 8" xfId="27911"/>
    <cellStyle name="Note 32 8 2" xfId="27912"/>
    <cellStyle name="Note 32 8 2 2" xfId="27913"/>
    <cellStyle name="Note 32 8 3" xfId="27914"/>
    <cellStyle name="Note 32 9" xfId="27915"/>
    <cellStyle name="Note 32 9 2" xfId="27916"/>
    <cellStyle name="Note 32 9 2 2" xfId="27917"/>
    <cellStyle name="Note 32 9 3" xfId="27918"/>
    <cellStyle name="Note 33" xfId="27919"/>
    <cellStyle name="Note 33 10" xfId="27920"/>
    <cellStyle name="Note 33 10 2" xfId="27921"/>
    <cellStyle name="Note 33 10 2 2" xfId="27922"/>
    <cellStyle name="Note 33 10 3" xfId="27923"/>
    <cellStyle name="Note 33 11" xfId="27924"/>
    <cellStyle name="Note 33 11 2" xfId="27925"/>
    <cellStyle name="Note 33 11 2 2" xfId="27926"/>
    <cellStyle name="Note 33 11 3" xfId="27927"/>
    <cellStyle name="Note 33 12" xfId="27928"/>
    <cellStyle name="Note 33 12 2" xfId="27929"/>
    <cellStyle name="Note 33 13" xfId="27930"/>
    <cellStyle name="Note 33 2" xfId="27931"/>
    <cellStyle name="Note 33 2 2" xfId="27932"/>
    <cellStyle name="Note 33 2 2 2" xfId="27933"/>
    <cellStyle name="Note 33 2 3" xfId="27934"/>
    <cellStyle name="Note 33 3" xfId="27935"/>
    <cellStyle name="Note 33 3 2" xfId="27936"/>
    <cellStyle name="Note 33 3 2 2" xfId="27937"/>
    <cellStyle name="Note 33 3 3" xfId="27938"/>
    <cellStyle name="Note 33 4" xfId="27939"/>
    <cellStyle name="Note 33 4 2" xfId="27940"/>
    <cellStyle name="Note 33 4 2 2" xfId="27941"/>
    <cellStyle name="Note 33 4 3" xfId="27942"/>
    <cellStyle name="Note 33 5" xfId="27943"/>
    <cellStyle name="Note 33 5 2" xfId="27944"/>
    <cellStyle name="Note 33 5 2 2" xfId="27945"/>
    <cellStyle name="Note 33 5 3" xfId="27946"/>
    <cellStyle name="Note 33 6" xfId="27947"/>
    <cellStyle name="Note 33 6 2" xfId="27948"/>
    <cellStyle name="Note 33 6 2 2" xfId="27949"/>
    <cellStyle name="Note 33 6 3" xfId="27950"/>
    <cellStyle name="Note 33 7" xfId="27951"/>
    <cellStyle name="Note 33 7 2" xfId="27952"/>
    <cellStyle name="Note 33 7 2 2" xfId="27953"/>
    <cellStyle name="Note 33 7 3" xfId="27954"/>
    <cellStyle name="Note 33 8" xfId="27955"/>
    <cellStyle name="Note 33 8 2" xfId="27956"/>
    <cellStyle name="Note 33 8 2 2" xfId="27957"/>
    <cellStyle name="Note 33 8 3" xfId="27958"/>
    <cellStyle name="Note 33 9" xfId="27959"/>
    <cellStyle name="Note 33 9 2" xfId="27960"/>
    <cellStyle name="Note 33 9 2 2" xfId="27961"/>
    <cellStyle name="Note 33 9 3" xfId="27962"/>
    <cellStyle name="Note 34" xfId="27963"/>
    <cellStyle name="Note 34 10" xfId="27964"/>
    <cellStyle name="Note 34 10 2" xfId="27965"/>
    <cellStyle name="Note 34 10 2 2" xfId="27966"/>
    <cellStyle name="Note 34 10 3" xfId="27967"/>
    <cellStyle name="Note 34 11" xfId="27968"/>
    <cellStyle name="Note 34 11 2" xfId="27969"/>
    <cellStyle name="Note 34 11 2 2" xfId="27970"/>
    <cellStyle name="Note 34 11 3" xfId="27971"/>
    <cellStyle name="Note 34 12" xfId="27972"/>
    <cellStyle name="Note 34 12 2" xfId="27973"/>
    <cellStyle name="Note 34 13" xfId="27974"/>
    <cellStyle name="Note 34 2" xfId="27975"/>
    <cellStyle name="Note 34 2 2" xfId="27976"/>
    <cellStyle name="Note 34 2 2 2" xfId="27977"/>
    <cellStyle name="Note 34 2 3" xfId="27978"/>
    <cellStyle name="Note 34 3" xfId="27979"/>
    <cellStyle name="Note 34 3 2" xfId="27980"/>
    <cellStyle name="Note 34 3 2 2" xfId="27981"/>
    <cellStyle name="Note 34 3 3" xfId="27982"/>
    <cellStyle name="Note 34 4" xfId="27983"/>
    <cellStyle name="Note 34 4 2" xfId="27984"/>
    <cellStyle name="Note 34 4 2 2" xfId="27985"/>
    <cellStyle name="Note 34 4 3" xfId="27986"/>
    <cellStyle name="Note 34 5" xfId="27987"/>
    <cellStyle name="Note 34 5 2" xfId="27988"/>
    <cellStyle name="Note 34 5 2 2" xfId="27989"/>
    <cellStyle name="Note 34 5 3" xfId="27990"/>
    <cellStyle name="Note 34 6" xfId="27991"/>
    <cellStyle name="Note 34 6 2" xfId="27992"/>
    <cellStyle name="Note 34 6 2 2" xfId="27993"/>
    <cellStyle name="Note 34 6 3" xfId="27994"/>
    <cellStyle name="Note 34 7" xfId="27995"/>
    <cellStyle name="Note 34 7 2" xfId="27996"/>
    <cellStyle name="Note 34 7 2 2" xfId="27997"/>
    <cellStyle name="Note 34 7 3" xfId="27998"/>
    <cellStyle name="Note 34 8" xfId="27999"/>
    <cellStyle name="Note 34 8 2" xfId="28000"/>
    <cellStyle name="Note 34 8 2 2" xfId="28001"/>
    <cellStyle name="Note 34 8 3" xfId="28002"/>
    <cellStyle name="Note 34 9" xfId="28003"/>
    <cellStyle name="Note 34 9 2" xfId="28004"/>
    <cellStyle name="Note 34 9 2 2" xfId="28005"/>
    <cellStyle name="Note 34 9 3" xfId="28006"/>
    <cellStyle name="Note 35" xfId="28007"/>
    <cellStyle name="Note 35 10" xfId="28008"/>
    <cellStyle name="Note 35 10 2" xfId="28009"/>
    <cellStyle name="Note 35 10 2 2" xfId="28010"/>
    <cellStyle name="Note 35 10 3" xfId="28011"/>
    <cellStyle name="Note 35 11" xfId="28012"/>
    <cellStyle name="Note 35 11 2" xfId="28013"/>
    <cellStyle name="Note 35 11 2 2" xfId="28014"/>
    <cellStyle name="Note 35 11 3" xfId="28015"/>
    <cellStyle name="Note 35 12" xfId="28016"/>
    <cellStyle name="Note 35 12 2" xfId="28017"/>
    <cellStyle name="Note 35 13" xfId="28018"/>
    <cellStyle name="Note 35 2" xfId="28019"/>
    <cellStyle name="Note 35 2 2" xfId="28020"/>
    <cellStyle name="Note 35 2 2 2" xfId="28021"/>
    <cellStyle name="Note 35 2 3" xfId="28022"/>
    <cellStyle name="Note 35 3" xfId="28023"/>
    <cellStyle name="Note 35 3 2" xfId="28024"/>
    <cellStyle name="Note 35 3 2 2" xfId="28025"/>
    <cellStyle name="Note 35 3 3" xfId="28026"/>
    <cellStyle name="Note 35 4" xfId="28027"/>
    <cellStyle name="Note 35 4 2" xfId="28028"/>
    <cellStyle name="Note 35 4 2 2" xfId="28029"/>
    <cellStyle name="Note 35 4 3" xfId="28030"/>
    <cellStyle name="Note 35 5" xfId="28031"/>
    <cellStyle name="Note 35 5 2" xfId="28032"/>
    <cellStyle name="Note 35 5 2 2" xfId="28033"/>
    <cellStyle name="Note 35 5 3" xfId="28034"/>
    <cellStyle name="Note 35 6" xfId="28035"/>
    <cellStyle name="Note 35 6 2" xfId="28036"/>
    <cellStyle name="Note 35 6 2 2" xfId="28037"/>
    <cellStyle name="Note 35 6 3" xfId="28038"/>
    <cellStyle name="Note 35 7" xfId="28039"/>
    <cellStyle name="Note 35 7 2" xfId="28040"/>
    <cellStyle name="Note 35 7 2 2" xfId="28041"/>
    <cellStyle name="Note 35 7 3" xfId="28042"/>
    <cellStyle name="Note 35 8" xfId="28043"/>
    <cellStyle name="Note 35 8 2" xfId="28044"/>
    <cellStyle name="Note 35 8 2 2" xfId="28045"/>
    <cellStyle name="Note 35 8 3" xfId="28046"/>
    <cellStyle name="Note 35 9" xfId="28047"/>
    <cellStyle name="Note 35 9 2" xfId="28048"/>
    <cellStyle name="Note 35 9 2 2" xfId="28049"/>
    <cellStyle name="Note 35 9 3" xfId="28050"/>
    <cellStyle name="Note 36" xfId="28051"/>
    <cellStyle name="Note 36 10" xfId="28052"/>
    <cellStyle name="Note 36 10 2" xfId="28053"/>
    <cellStyle name="Note 36 10 2 2" xfId="28054"/>
    <cellStyle name="Note 36 10 3" xfId="28055"/>
    <cellStyle name="Note 36 11" xfId="28056"/>
    <cellStyle name="Note 36 11 2" xfId="28057"/>
    <cellStyle name="Note 36 11 2 2" xfId="28058"/>
    <cellStyle name="Note 36 11 3" xfId="28059"/>
    <cellStyle name="Note 36 12" xfId="28060"/>
    <cellStyle name="Note 36 12 2" xfId="28061"/>
    <cellStyle name="Note 36 13" xfId="28062"/>
    <cellStyle name="Note 36 2" xfId="28063"/>
    <cellStyle name="Note 36 2 2" xfId="28064"/>
    <cellStyle name="Note 36 2 2 2" xfId="28065"/>
    <cellStyle name="Note 36 2 3" xfId="28066"/>
    <cellStyle name="Note 36 3" xfId="28067"/>
    <cellStyle name="Note 36 3 2" xfId="28068"/>
    <cellStyle name="Note 36 3 2 2" xfId="28069"/>
    <cellStyle name="Note 36 3 3" xfId="28070"/>
    <cellStyle name="Note 36 4" xfId="28071"/>
    <cellStyle name="Note 36 4 2" xfId="28072"/>
    <cellStyle name="Note 36 4 2 2" xfId="28073"/>
    <cellStyle name="Note 36 4 3" xfId="28074"/>
    <cellStyle name="Note 36 5" xfId="28075"/>
    <cellStyle name="Note 36 5 2" xfId="28076"/>
    <cellStyle name="Note 36 5 2 2" xfId="28077"/>
    <cellStyle name="Note 36 5 3" xfId="28078"/>
    <cellStyle name="Note 36 6" xfId="28079"/>
    <cellStyle name="Note 36 6 2" xfId="28080"/>
    <cellStyle name="Note 36 6 2 2" xfId="28081"/>
    <cellStyle name="Note 36 6 3" xfId="28082"/>
    <cellStyle name="Note 36 7" xfId="28083"/>
    <cellStyle name="Note 36 7 2" xfId="28084"/>
    <cellStyle name="Note 36 7 2 2" xfId="28085"/>
    <cellStyle name="Note 36 7 3" xfId="28086"/>
    <cellStyle name="Note 36 8" xfId="28087"/>
    <cellStyle name="Note 36 8 2" xfId="28088"/>
    <cellStyle name="Note 36 8 2 2" xfId="28089"/>
    <cellStyle name="Note 36 8 3" xfId="28090"/>
    <cellStyle name="Note 36 9" xfId="28091"/>
    <cellStyle name="Note 36 9 2" xfId="28092"/>
    <cellStyle name="Note 36 9 2 2" xfId="28093"/>
    <cellStyle name="Note 36 9 3" xfId="28094"/>
    <cellStyle name="Note 37" xfId="28095"/>
    <cellStyle name="Note 37 10" xfId="28096"/>
    <cellStyle name="Note 37 10 2" xfId="28097"/>
    <cellStyle name="Note 37 10 2 2" xfId="28098"/>
    <cellStyle name="Note 37 10 3" xfId="28099"/>
    <cellStyle name="Note 37 11" xfId="28100"/>
    <cellStyle name="Note 37 11 2" xfId="28101"/>
    <cellStyle name="Note 37 11 2 2" xfId="28102"/>
    <cellStyle name="Note 37 11 3" xfId="28103"/>
    <cellStyle name="Note 37 12" xfId="28104"/>
    <cellStyle name="Note 37 12 2" xfId="28105"/>
    <cellStyle name="Note 37 13" xfId="28106"/>
    <cellStyle name="Note 37 2" xfId="28107"/>
    <cellStyle name="Note 37 2 2" xfId="28108"/>
    <cellStyle name="Note 37 2 2 2" xfId="28109"/>
    <cellStyle name="Note 37 2 3" xfId="28110"/>
    <cellStyle name="Note 37 3" xfId="28111"/>
    <cellStyle name="Note 37 3 2" xfId="28112"/>
    <cellStyle name="Note 37 3 2 2" xfId="28113"/>
    <cellStyle name="Note 37 3 3" xfId="28114"/>
    <cellStyle name="Note 37 4" xfId="28115"/>
    <cellStyle name="Note 37 4 2" xfId="28116"/>
    <cellStyle name="Note 37 4 2 2" xfId="28117"/>
    <cellStyle name="Note 37 4 3" xfId="28118"/>
    <cellStyle name="Note 37 5" xfId="28119"/>
    <cellStyle name="Note 37 5 2" xfId="28120"/>
    <cellStyle name="Note 37 5 2 2" xfId="28121"/>
    <cellStyle name="Note 37 5 3" xfId="28122"/>
    <cellStyle name="Note 37 6" xfId="28123"/>
    <cellStyle name="Note 37 6 2" xfId="28124"/>
    <cellStyle name="Note 37 6 2 2" xfId="28125"/>
    <cellStyle name="Note 37 6 3" xfId="28126"/>
    <cellStyle name="Note 37 7" xfId="28127"/>
    <cellStyle name="Note 37 7 2" xfId="28128"/>
    <cellStyle name="Note 37 7 2 2" xfId="28129"/>
    <cellStyle name="Note 37 7 3" xfId="28130"/>
    <cellStyle name="Note 37 8" xfId="28131"/>
    <cellStyle name="Note 37 8 2" xfId="28132"/>
    <cellStyle name="Note 37 8 2 2" xfId="28133"/>
    <cellStyle name="Note 37 8 3" xfId="28134"/>
    <cellStyle name="Note 37 9" xfId="28135"/>
    <cellStyle name="Note 37 9 2" xfId="28136"/>
    <cellStyle name="Note 37 9 2 2" xfId="28137"/>
    <cellStyle name="Note 37 9 3" xfId="28138"/>
    <cellStyle name="Note 38" xfId="28139"/>
    <cellStyle name="Note 38 10" xfId="28140"/>
    <cellStyle name="Note 38 10 2" xfId="28141"/>
    <cellStyle name="Note 38 10 2 2" xfId="28142"/>
    <cellStyle name="Note 38 10 3" xfId="28143"/>
    <cellStyle name="Note 38 11" xfId="28144"/>
    <cellStyle name="Note 38 11 2" xfId="28145"/>
    <cellStyle name="Note 38 11 2 2" xfId="28146"/>
    <cellStyle name="Note 38 11 3" xfId="28147"/>
    <cellStyle name="Note 38 12" xfId="28148"/>
    <cellStyle name="Note 38 12 2" xfId="28149"/>
    <cellStyle name="Note 38 13" xfId="28150"/>
    <cellStyle name="Note 38 2" xfId="28151"/>
    <cellStyle name="Note 38 2 2" xfId="28152"/>
    <cellStyle name="Note 38 2 2 2" xfId="28153"/>
    <cellStyle name="Note 38 2 3" xfId="28154"/>
    <cellStyle name="Note 38 3" xfId="28155"/>
    <cellStyle name="Note 38 3 2" xfId="28156"/>
    <cellStyle name="Note 38 3 2 2" xfId="28157"/>
    <cellStyle name="Note 38 3 3" xfId="28158"/>
    <cellStyle name="Note 38 4" xfId="28159"/>
    <cellStyle name="Note 38 4 2" xfId="28160"/>
    <cellStyle name="Note 38 4 2 2" xfId="28161"/>
    <cellStyle name="Note 38 4 3" xfId="28162"/>
    <cellStyle name="Note 38 5" xfId="28163"/>
    <cellStyle name="Note 38 5 2" xfId="28164"/>
    <cellStyle name="Note 38 5 2 2" xfId="28165"/>
    <cellStyle name="Note 38 5 3" xfId="28166"/>
    <cellStyle name="Note 38 6" xfId="28167"/>
    <cellStyle name="Note 38 6 2" xfId="28168"/>
    <cellStyle name="Note 38 6 2 2" xfId="28169"/>
    <cellStyle name="Note 38 6 3" xfId="28170"/>
    <cellStyle name="Note 38 7" xfId="28171"/>
    <cellStyle name="Note 38 7 2" xfId="28172"/>
    <cellStyle name="Note 38 7 2 2" xfId="28173"/>
    <cellStyle name="Note 38 7 3" xfId="28174"/>
    <cellStyle name="Note 38 8" xfId="28175"/>
    <cellStyle name="Note 38 8 2" xfId="28176"/>
    <cellStyle name="Note 38 8 2 2" xfId="28177"/>
    <cellStyle name="Note 38 8 3" xfId="28178"/>
    <cellStyle name="Note 38 9" xfId="28179"/>
    <cellStyle name="Note 38 9 2" xfId="28180"/>
    <cellStyle name="Note 38 9 2 2" xfId="28181"/>
    <cellStyle name="Note 38 9 3" xfId="28182"/>
    <cellStyle name="Note 39" xfId="28183"/>
    <cellStyle name="Note 39 10" xfId="28184"/>
    <cellStyle name="Note 39 10 2" xfId="28185"/>
    <cellStyle name="Note 39 10 2 2" xfId="28186"/>
    <cellStyle name="Note 39 10 3" xfId="28187"/>
    <cellStyle name="Note 39 11" xfId="28188"/>
    <cellStyle name="Note 39 11 2" xfId="28189"/>
    <cellStyle name="Note 39 11 2 2" xfId="28190"/>
    <cellStyle name="Note 39 11 3" xfId="28191"/>
    <cellStyle name="Note 39 12" xfId="28192"/>
    <cellStyle name="Note 39 12 2" xfId="28193"/>
    <cellStyle name="Note 39 13" xfId="28194"/>
    <cellStyle name="Note 39 2" xfId="28195"/>
    <cellStyle name="Note 39 2 2" xfId="28196"/>
    <cellStyle name="Note 39 2 2 2" xfId="28197"/>
    <cellStyle name="Note 39 2 3" xfId="28198"/>
    <cellStyle name="Note 39 3" xfId="28199"/>
    <cellStyle name="Note 39 3 2" xfId="28200"/>
    <cellStyle name="Note 39 3 2 2" xfId="28201"/>
    <cellStyle name="Note 39 3 3" xfId="28202"/>
    <cellStyle name="Note 39 4" xfId="28203"/>
    <cellStyle name="Note 39 4 2" xfId="28204"/>
    <cellStyle name="Note 39 4 2 2" xfId="28205"/>
    <cellStyle name="Note 39 4 3" xfId="28206"/>
    <cellStyle name="Note 39 5" xfId="28207"/>
    <cellStyle name="Note 39 5 2" xfId="28208"/>
    <cellStyle name="Note 39 5 2 2" xfId="28209"/>
    <cellStyle name="Note 39 5 3" xfId="28210"/>
    <cellStyle name="Note 39 6" xfId="28211"/>
    <cellStyle name="Note 39 6 2" xfId="28212"/>
    <cellStyle name="Note 39 6 2 2" xfId="28213"/>
    <cellStyle name="Note 39 6 3" xfId="28214"/>
    <cellStyle name="Note 39 7" xfId="28215"/>
    <cellStyle name="Note 39 7 2" xfId="28216"/>
    <cellStyle name="Note 39 7 2 2" xfId="28217"/>
    <cellStyle name="Note 39 7 3" xfId="28218"/>
    <cellStyle name="Note 39 8" xfId="28219"/>
    <cellStyle name="Note 39 8 2" xfId="28220"/>
    <cellStyle name="Note 39 8 2 2" xfId="28221"/>
    <cellStyle name="Note 39 8 3" xfId="28222"/>
    <cellStyle name="Note 39 9" xfId="28223"/>
    <cellStyle name="Note 39 9 2" xfId="28224"/>
    <cellStyle name="Note 39 9 2 2" xfId="28225"/>
    <cellStyle name="Note 39 9 3" xfId="28226"/>
    <cellStyle name="Note 4" xfId="28227"/>
    <cellStyle name="Note 4 10" xfId="28228"/>
    <cellStyle name="Note 4 10 2" xfId="28229"/>
    <cellStyle name="Note 4 10 2 2" xfId="28230"/>
    <cellStyle name="Note 4 10 3" xfId="28231"/>
    <cellStyle name="Note 4 11" xfId="28232"/>
    <cellStyle name="Note 4 11 2" xfId="28233"/>
    <cellStyle name="Note 4 11 2 2" xfId="28234"/>
    <cellStyle name="Note 4 11 3" xfId="28235"/>
    <cellStyle name="Note 4 12" xfId="28236"/>
    <cellStyle name="Note 4 12 2" xfId="28237"/>
    <cellStyle name="Note 4 13" xfId="28238"/>
    <cellStyle name="Note 4 14" xfId="28239"/>
    <cellStyle name="Note 4 15" xfId="28240"/>
    <cellStyle name="Note 4 2" xfId="28241"/>
    <cellStyle name="Note 4 2 2" xfId="28242"/>
    <cellStyle name="Note 4 2 2 2" xfId="28243"/>
    <cellStyle name="Note 4 2 2 2 2" xfId="28244"/>
    <cellStyle name="Note 4 2 2 3" xfId="28245"/>
    <cellStyle name="Note 4 2 3" xfId="28246"/>
    <cellStyle name="Note 4 2 3 2" xfId="28247"/>
    <cellStyle name="Note 4 2 4" xfId="28248"/>
    <cellStyle name="Note 4 3" xfId="28249"/>
    <cellStyle name="Note 4 3 2" xfId="28250"/>
    <cellStyle name="Note 4 3 2 2" xfId="28251"/>
    <cellStyle name="Note 4 3 3" xfId="28252"/>
    <cellStyle name="Note 4 4" xfId="28253"/>
    <cellStyle name="Note 4 4 2" xfId="28254"/>
    <cellStyle name="Note 4 4 2 2" xfId="28255"/>
    <cellStyle name="Note 4 4 3" xfId="28256"/>
    <cellStyle name="Note 4 5" xfId="28257"/>
    <cellStyle name="Note 4 5 2" xfId="28258"/>
    <cellStyle name="Note 4 5 2 2" xfId="28259"/>
    <cellStyle name="Note 4 5 3" xfId="28260"/>
    <cellStyle name="Note 4 6" xfId="28261"/>
    <cellStyle name="Note 4 6 2" xfId="28262"/>
    <cellStyle name="Note 4 6 2 2" xfId="28263"/>
    <cellStyle name="Note 4 6 3" xfId="28264"/>
    <cellStyle name="Note 4 7" xfId="28265"/>
    <cellStyle name="Note 4 7 2" xfId="28266"/>
    <cellStyle name="Note 4 7 2 2" xfId="28267"/>
    <cellStyle name="Note 4 7 3" xfId="28268"/>
    <cellStyle name="Note 4 8" xfId="28269"/>
    <cellStyle name="Note 4 8 2" xfId="28270"/>
    <cellStyle name="Note 4 8 2 2" xfId="28271"/>
    <cellStyle name="Note 4 8 3" xfId="28272"/>
    <cellStyle name="Note 4 9" xfId="28273"/>
    <cellStyle name="Note 4 9 2" xfId="28274"/>
    <cellStyle name="Note 4 9 2 2" xfId="28275"/>
    <cellStyle name="Note 4 9 3" xfId="28276"/>
    <cellStyle name="Note 40" xfId="28277"/>
    <cellStyle name="Note 40 10" xfId="28278"/>
    <cellStyle name="Note 40 10 2" xfId="28279"/>
    <cellStyle name="Note 40 10 2 2" xfId="28280"/>
    <cellStyle name="Note 40 10 3" xfId="28281"/>
    <cellStyle name="Note 40 11" xfId="28282"/>
    <cellStyle name="Note 40 11 2" xfId="28283"/>
    <cellStyle name="Note 40 11 2 2" xfId="28284"/>
    <cellStyle name="Note 40 11 3" xfId="28285"/>
    <cellStyle name="Note 40 12" xfId="28286"/>
    <cellStyle name="Note 40 12 2" xfId="28287"/>
    <cellStyle name="Note 40 13" xfId="28288"/>
    <cellStyle name="Note 40 2" xfId="28289"/>
    <cellStyle name="Note 40 2 2" xfId="28290"/>
    <cellStyle name="Note 40 2 2 2" xfId="28291"/>
    <cellStyle name="Note 40 2 3" xfId="28292"/>
    <cellStyle name="Note 40 3" xfId="28293"/>
    <cellStyle name="Note 40 3 2" xfId="28294"/>
    <cellStyle name="Note 40 3 2 2" xfId="28295"/>
    <cellStyle name="Note 40 3 3" xfId="28296"/>
    <cellStyle name="Note 40 4" xfId="28297"/>
    <cellStyle name="Note 40 4 2" xfId="28298"/>
    <cellStyle name="Note 40 4 2 2" xfId="28299"/>
    <cellStyle name="Note 40 4 3" xfId="28300"/>
    <cellStyle name="Note 40 5" xfId="28301"/>
    <cellStyle name="Note 40 5 2" xfId="28302"/>
    <cellStyle name="Note 40 5 2 2" xfId="28303"/>
    <cellStyle name="Note 40 5 3" xfId="28304"/>
    <cellStyle name="Note 40 6" xfId="28305"/>
    <cellStyle name="Note 40 6 2" xfId="28306"/>
    <cellStyle name="Note 40 6 2 2" xfId="28307"/>
    <cellStyle name="Note 40 6 3" xfId="28308"/>
    <cellStyle name="Note 40 7" xfId="28309"/>
    <cellStyle name="Note 40 7 2" xfId="28310"/>
    <cellStyle name="Note 40 7 2 2" xfId="28311"/>
    <cellStyle name="Note 40 7 3" xfId="28312"/>
    <cellStyle name="Note 40 8" xfId="28313"/>
    <cellStyle name="Note 40 8 2" xfId="28314"/>
    <cellStyle name="Note 40 8 2 2" xfId="28315"/>
    <cellStyle name="Note 40 8 3" xfId="28316"/>
    <cellStyle name="Note 40 9" xfId="28317"/>
    <cellStyle name="Note 40 9 2" xfId="28318"/>
    <cellStyle name="Note 40 9 2 2" xfId="28319"/>
    <cellStyle name="Note 40 9 3" xfId="28320"/>
    <cellStyle name="Note 41" xfId="28321"/>
    <cellStyle name="Note 42" xfId="28322"/>
    <cellStyle name="Note 43" xfId="28323"/>
    <cellStyle name="Note 44" xfId="28324"/>
    <cellStyle name="Note 45" xfId="28325"/>
    <cellStyle name="Note 46" xfId="28326"/>
    <cellStyle name="Note 47" xfId="28327"/>
    <cellStyle name="Note 48" xfId="28328"/>
    <cellStyle name="Note 48 2" xfId="28329"/>
    <cellStyle name="Note 49" xfId="28330"/>
    <cellStyle name="Note 5" xfId="28331"/>
    <cellStyle name="Note 5 10" xfId="28332"/>
    <cellStyle name="Note 5 10 2" xfId="28333"/>
    <cellStyle name="Note 5 10 2 2" xfId="28334"/>
    <cellStyle name="Note 5 10 3" xfId="28335"/>
    <cellStyle name="Note 5 11" xfId="28336"/>
    <cellStyle name="Note 5 11 2" xfId="28337"/>
    <cellStyle name="Note 5 11 2 2" xfId="28338"/>
    <cellStyle name="Note 5 11 3" xfId="28339"/>
    <cellStyle name="Note 5 12" xfId="28340"/>
    <cellStyle name="Note 5 12 2" xfId="28341"/>
    <cellStyle name="Note 5 13" xfId="28342"/>
    <cellStyle name="Note 5 14" xfId="28343"/>
    <cellStyle name="Note 5 15" xfId="28344"/>
    <cellStyle name="Note 5 2" xfId="28345"/>
    <cellStyle name="Note 5 2 2" xfId="28346"/>
    <cellStyle name="Note 5 2 2 2" xfId="28347"/>
    <cellStyle name="Note 5 2 2 2 2" xfId="28348"/>
    <cellStyle name="Note 5 2 2 3" xfId="28349"/>
    <cellStyle name="Note 5 2 3" xfId="28350"/>
    <cellStyle name="Note 5 2 3 2" xfId="28351"/>
    <cellStyle name="Note 5 2 4" xfId="28352"/>
    <cellStyle name="Note 5 3" xfId="28353"/>
    <cellStyle name="Note 5 3 2" xfId="28354"/>
    <cellStyle name="Note 5 3 2 2" xfId="28355"/>
    <cellStyle name="Note 5 3 3" xfId="28356"/>
    <cellStyle name="Note 5 4" xfId="28357"/>
    <cellStyle name="Note 5 4 2" xfId="28358"/>
    <cellStyle name="Note 5 4 2 2" xfId="28359"/>
    <cellStyle name="Note 5 4 3" xfId="28360"/>
    <cellStyle name="Note 5 5" xfId="28361"/>
    <cellStyle name="Note 5 5 2" xfId="28362"/>
    <cellStyle name="Note 5 5 2 2" xfId="28363"/>
    <cellStyle name="Note 5 5 3" xfId="28364"/>
    <cellStyle name="Note 5 6" xfId="28365"/>
    <cellStyle name="Note 5 6 2" xfId="28366"/>
    <cellStyle name="Note 5 6 2 2" xfId="28367"/>
    <cellStyle name="Note 5 6 3" xfId="28368"/>
    <cellStyle name="Note 5 7" xfId="28369"/>
    <cellStyle name="Note 5 7 2" xfId="28370"/>
    <cellStyle name="Note 5 7 2 2" xfId="28371"/>
    <cellStyle name="Note 5 7 3" xfId="28372"/>
    <cellStyle name="Note 5 8" xfId="28373"/>
    <cellStyle name="Note 5 8 2" xfId="28374"/>
    <cellStyle name="Note 5 8 2 2" xfId="28375"/>
    <cellStyle name="Note 5 8 3" xfId="28376"/>
    <cellStyle name="Note 5 9" xfId="28377"/>
    <cellStyle name="Note 5 9 2" xfId="28378"/>
    <cellStyle name="Note 5 9 2 2" xfId="28379"/>
    <cellStyle name="Note 5 9 3" xfId="28380"/>
    <cellStyle name="Note 6" xfId="28381"/>
    <cellStyle name="Note 6 10" xfId="28382"/>
    <cellStyle name="Note 6 10 2" xfId="28383"/>
    <cellStyle name="Note 6 10 2 2" xfId="28384"/>
    <cellStyle name="Note 6 10 3" xfId="28385"/>
    <cellStyle name="Note 6 11" xfId="28386"/>
    <cellStyle name="Note 6 11 2" xfId="28387"/>
    <cellStyle name="Note 6 11 2 2" xfId="28388"/>
    <cellStyle name="Note 6 11 3" xfId="28389"/>
    <cellStyle name="Note 6 12" xfId="28390"/>
    <cellStyle name="Note 6 12 2" xfId="28391"/>
    <cellStyle name="Note 6 13" xfId="28392"/>
    <cellStyle name="Note 6 14" xfId="28393"/>
    <cellStyle name="Note 6 15" xfId="28394"/>
    <cellStyle name="Note 6 2" xfId="28395"/>
    <cellStyle name="Note 6 2 2" xfId="28396"/>
    <cellStyle name="Note 6 2 2 2" xfId="28397"/>
    <cellStyle name="Note 6 2 2 2 2" xfId="28398"/>
    <cellStyle name="Note 6 2 2 3" xfId="28399"/>
    <cellStyle name="Note 6 2 3" xfId="28400"/>
    <cellStyle name="Note 6 2 3 2" xfId="28401"/>
    <cellStyle name="Note 6 2 4" xfId="28402"/>
    <cellStyle name="Note 6 3" xfId="28403"/>
    <cellStyle name="Note 6 3 2" xfId="28404"/>
    <cellStyle name="Note 6 3 2 2" xfId="28405"/>
    <cellStyle name="Note 6 3 3" xfId="28406"/>
    <cellStyle name="Note 6 4" xfId="28407"/>
    <cellStyle name="Note 6 4 2" xfId="28408"/>
    <cellStyle name="Note 6 4 2 2" xfId="28409"/>
    <cellStyle name="Note 6 4 3" xfId="28410"/>
    <cellStyle name="Note 6 5" xfId="28411"/>
    <cellStyle name="Note 6 5 2" xfId="28412"/>
    <cellStyle name="Note 6 5 2 2" xfId="28413"/>
    <cellStyle name="Note 6 5 3" xfId="28414"/>
    <cellStyle name="Note 6 6" xfId="28415"/>
    <cellStyle name="Note 6 6 2" xfId="28416"/>
    <cellStyle name="Note 6 6 2 2" xfId="28417"/>
    <cellStyle name="Note 6 6 3" xfId="28418"/>
    <cellStyle name="Note 6 7" xfId="28419"/>
    <cellStyle name="Note 6 7 2" xfId="28420"/>
    <cellStyle name="Note 6 7 2 2" xfId="28421"/>
    <cellStyle name="Note 6 7 3" xfId="28422"/>
    <cellStyle name="Note 6 8" xfId="28423"/>
    <cellStyle name="Note 6 8 2" xfId="28424"/>
    <cellStyle name="Note 6 8 2 2" xfId="28425"/>
    <cellStyle name="Note 6 8 3" xfId="28426"/>
    <cellStyle name="Note 6 9" xfId="28427"/>
    <cellStyle name="Note 6 9 2" xfId="28428"/>
    <cellStyle name="Note 6 9 2 2" xfId="28429"/>
    <cellStyle name="Note 6 9 3" xfId="28430"/>
    <cellStyle name="Note 7" xfId="28431"/>
    <cellStyle name="Note 7 10" xfId="28432"/>
    <cellStyle name="Note 7 10 2" xfId="28433"/>
    <cellStyle name="Note 7 10 2 2" xfId="28434"/>
    <cellStyle name="Note 7 10 3" xfId="28435"/>
    <cellStyle name="Note 7 11" xfId="28436"/>
    <cellStyle name="Note 7 11 2" xfId="28437"/>
    <cellStyle name="Note 7 11 2 2" xfId="28438"/>
    <cellStyle name="Note 7 11 3" xfId="28439"/>
    <cellStyle name="Note 7 12" xfId="28440"/>
    <cellStyle name="Note 7 12 2" xfId="28441"/>
    <cellStyle name="Note 7 13" xfId="28442"/>
    <cellStyle name="Note 7 14" xfId="28443"/>
    <cellStyle name="Note 7 15" xfId="28444"/>
    <cellStyle name="Note 7 2" xfId="28445"/>
    <cellStyle name="Note 7 2 2" xfId="28446"/>
    <cellStyle name="Note 7 2 2 2" xfId="28447"/>
    <cellStyle name="Note 7 2 2 2 2" xfId="28448"/>
    <cellStyle name="Note 7 2 2 3" xfId="28449"/>
    <cellStyle name="Note 7 2 3" xfId="28450"/>
    <cellStyle name="Note 7 2 3 2" xfId="28451"/>
    <cellStyle name="Note 7 2 4" xfId="28452"/>
    <cellStyle name="Note 7 3" xfId="28453"/>
    <cellStyle name="Note 7 3 2" xfId="28454"/>
    <cellStyle name="Note 7 3 2 2" xfId="28455"/>
    <cellStyle name="Note 7 3 3" xfId="28456"/>
    <cellStyle name="Note 7 4" xfId="28457"/>
    <cellStyle name="Note 7 4 2" xfId="28458"/>
    <cellStyle name="Note 7 4 2 2" xfId="28459"/>
    <cellStyle name="Note 7 4 3" xfId="28460"/>
    <cellStyle name="Note 7 5" xfId="28461"/>
    <cellStyle name="Note 7 5 2" xfId="28462"/>
    <cellStyle name="Note 7 5 2 2" xfId="28463"/>
    <cellStyle name="Note 7 5 3" xfId="28464"/>
    <cellStyle name="Note 7 6" xfId="28465"/>
    <cellStyle name="Note 7 6 2" xfId="28466"/>
    <cellStyle name="Note 7 6 2 2" xfId="28467"/>
    <cellStyle name="Note 7 6 3" xfId="28468"/>
    <cellStyle name="Note 7 7" xfId="28469"/>
    <cellStyle name="Note 7 7 2" xfId="28470"/>
    <cellStyle name="Note 7 7 2 2" xfId="28471"/>
    <cellStyle name="Note 7 7 3" xfId="28472"/>
    <cellStyle name="Note 7 8" xfId="28473"/>
    <cellStyle name="Note 7 8 2" xfId="28474"/>
    <cellStyle name="Note 7 8 2 2" xfId="28475"/>
    <cellStyle name="Note 7 8 3" xfId="28476"/>
    <cellStyle name="Note 7 9" xfId="28477"/>
    <cellStyle name="Note 7 9 2" xfId="28478"/>
    <cellStyle name="Note 7 9 2 2" xfId="28479"/>
    <cellStyle name="Note 7 9 3" xfId="28480"/>
    <cellStyle name="Note 8" xfId="28481"/>
    <cellStyle name="Note 8 10" xfId="28482"/>
    <cellStyle name="Note 8 10 2" xfId="28483"/>
    <cellStyle name="Note 8 10 2 2" xfId="28484"/>
    <cellStyle name="Note 8 10 3" xfId="28485"/>
    <cellStyle name="Note 8 11" xfId="28486"/>
    <cellStyle name="Note 8 11 2" xfId="28487"/>
    <cellStyle name="Note 8 11 2 2" xfId="28488"/>
    <cellStyle name="Note 8 11 3" xfId="28489"/>
    <cellStyle name="Note 8 12" xfId="28490"/>
    <cellStyle name="Note 8 12 2" xfId="28491"/>
    <cellStyle name="Note 8 13" xfId="28492"/>
    <cellStyle name="Note 8 14" xfId="28493"/>
    <cellStyle name="Note 8 15" xfId="28494"/>
    <cellStyle name="Note 8 2" xfId="28495"/>
    <cellStyle name="Note 8 2 2" xfId="28496"/>
    <cellStyle name="Note 8 2 2 2" xfId="28497"/>
    <cellStyle name="Note 8 2 2 2 2" xfId="28498"/>
    <cellStyle name="Note 8 2 2 3" xfId="28499"/>
    <cellStyle name="Note 8 2 3" xfId="28500"/>
    <cellStyle name="Note 8 2 3 2" xfId="28501"/>
    <cellStyle name="Note 8 2 4" xfId="28502"/>
    <cellStyle name="Note 8 3" xfId="28503"/>
    <cellStyle name="Note 8 3 2" xfId="28504"/>
    <cellStyle name="Note 8 3 2 2" xfId="28505"/>
    <cellStyle name="Note 8 3 3" xfId="28506"/>
    <cellStyle name="Note 8 4" xfId="28507"/>
    <cellStyle name="Note 8 4 2" xfId="28508"/>
    <cellStyle name="Note 8 4 2 2" xfId="28509"/>
    <cellStyle name="Note 8 4 3" xfId="28510"/>
    <cellStyle name="Note 8 5" xfId="28511"/>
    <cellStyle name="Note 8 5 2" xfId="28512"/>
    <cellStyle name="Note 8 5 2 2" xfId="28513"/>
    <cellStyle name="Note 8 5 3" xfId="28514"/>
    <cellStyle name="Note 8 6" xfId="28515"/>
    <cellStyle name="Note 8 6 2" xfId="28516"/>
    <cellStyle name="Note 8 6 2 2" xfId="28517"/>
    <cellStyle name="Note 8 6 3" xfId="28518"/>
    <cellStyle name="Note 8 7" xfId="28519"/>
    <cellStyle name="Note 8 7 2" xfId="28520"/>
    <cellStyle name="Note 8 7 2 2" xfId="28521"/>
    <cellStyle name="Note 8 7 3" xfId="28522"/>
    <cellStyle name="Note 8 8" xfId="28523"/>
    <cellStyle name="Note 8 8 2" xfId="28524"/>
    <cellStyle name="Note 8 8 2 2" xfId="28525"/>
    <cellStyle name="Note 8 8 3" xfId="28526"/>
    <cellStyle name="Note 8 9" xfId="28527"/>
    <cellStyle name="Note 8 9 2" xfId="28528"/>
    <cellStyle name="Note 8 9 2 2" xfId="28529"/>
    <cellStyle name="Note 8 9 3" xfId="28530"/>
    <cellStyle name="Note 9" xfId="28531"/>
    <cellStyle name="Note 9 10" xfId="28532"/>
    <cellStyle name="Note 9 10 2" xfId="28533"/>
    <cellStyle name="Note 9 10 2 2" xfId="28534"/>
    <cellStyle name="Note 9 10 3" xfId="28535"/>
    <cellStyle name="Note 9 11" xfId="28536"/>
    <cellStyle name="Note 9 11 2" xfId="28537"/>
    <cellStyle name="Note 9 11 2 2" xfId="28538"/>
    <cellStyle name="Note 9 11 3" xfId="28539"/>
    <cellStyle name="Note 9 12" xfId="28540"/>
    <cellStyle name="Note 9 12 2" xfId="28541"/>
    <cellStyle name="Note 9 13" xfId="28542"/>
    <cellStyle name="Note 9 2" xfId="28543"/>
    <cellStyle name="Note 9 2 2" xfId="28544"/>
    <cellStyle name="Note 9 2 2 2" xfId="28545"/>
    <cellStyle name="Note 9 2 3" xfId="28546"/>
    <cellStyle name="Note 9 3" xfId="28547"/>
    <cellStyle name="Note 9 3 2" xfId="28548"/>
    <cellStyle name="Note 9 3 2 2" xfId="28549"/>
    <cellStyle name="Note 9 3 3" xfId="28550"/>
    <cellStyle name="Note 9 4" xfId="28551"/>
    <cellStyle name="Note 9 4 2" xfId="28552"/>
    <cellStyle name="Note 9 4 2 2" xfId="28553"/>
    <cellStyle name="Note 9 4 3" xfId="28554"/>
    <cellStyle name="Note 9 5" xfId="28555"/>
    <cellStyle name="Note 9 5 2" xfId="28556"/>
    <cellStyle name="Note 9 5 2 2" xfId="28557"/>
    <cellStyle name="Note 9 5 3" xfId="28558"/>
    <cellStyle name="Note 9 6" xfId="28559"/>
    <cellStyle name="Note 9 6 2" xfId="28560"/>
    <cellStyle name="Note 9 6 2 2" xfId="28561"/>
    <cellStyle name="Note 9 6 3" xfId="28562"/>
    <cellStyle name="Note 9 7" xfId="28563"/>
    <cellStyle name="Note 9 7 2" xfId="28564"/>
    <cellStyle name="Note 9 7 2 2" xfId="28565"/>
    <cellStyle name="Note 9 7 3" xfId="28566"/>
    <cellStyle name="Note 9 8" xfId="28567"/>
    <cellStyle name="Note 9 8 2" xfId="28568"/>
    <cellStyle name="Note 9 8 2 2" xfId="28569"/>
    <cellStyle name="Note 9 8 3" xfId="28570"/>
    <cellStyle name="Note 9 9" xfId="28571"/>
    <cellStyle name="Note 9 9 2" xfId="28572"/>
    <cellStyle name="Note 9 9 2 2" xfId="28573"/>
    <cellStyle name="Note 9 9 3" xfId="28574"/>
    <cellStyle name="Output 2" xfId="28575"/>
    <cellStyle name="Output 2 2" xfId="28576"/>
    <cellStyle name="Output 2 3" xfId="28577"/>
    <cellStyle name="Output 2 4" xfId="28578"/>
    <cellStyle name="Output 2 5" xfId="28579"/>
    <cellStyle name="Output 2 6" xfId="28580"/>
    <cellStyle name="Output 2 7" xfId="28581"/>
    <cellStyle name="Output 3" xfId="28582"/>
    <cellStyle name="Output 4" xfId="28583"/>
    <cellStyle name="Output 5" xfId="28584"/>
    <cellStyle name="Output 6" xfId="28585"/>
    <cellStyle name="Output 7" xfId="28586"/>
    <cellStyle name="Output 8" xfId="28587"/>
    <cellStyle name="Page Number" xfId="28588"/>
    <cellStyle name="Percent (0%)" xfId="28589"/>
    <cellStyle name="Percent (0%) 2" xfId="28590"/>
    <cellStyle name="Percent (0.0%)" xfId="28591"/>
    <cellStyle name="Percent (0.0%) 2" xfId="28592"/>
    <cellStyle name="Percent (0.00%)" xfId="28593"/>
    <cellStyle name="Percent (0.00%) 2" xfId="28594"/>
    <cellStyle name="Percent [0]" xfId="28595"/>
    <cellStyle name="Percent [00]" xfId="28596"/>
    <cellStyle name="Percent [2]" xfId="28597"/>
    <cellStyle name="Percent [2] 2" xfId="28598"/>
    <cellStyle name="Percent [2] 3" xfId="28599"/>
    <cellStyle name="Percent 10" xfId="28600"/>
    <cellStyle name="Percent 11" xfId="28601"/>
    <cellStyle name="Percent 12" xfId="28602"/>
    <cellStyle name="Percent 13" xfId="28603"/>
    <cellStyle name="Percent 14" xfId="28604"/>
    <cellStyle name="Percent 15" xfId="28605"/>
    <cellStyle name="Percent 16" xfId="28606"/>
    <cellStyle name="Percent 17" xfId="28607"/>
    <cellStyle name="Percent 18" xfId="28608"/>
    <cellStyle name="Percent 19" xfId="28609"/>
    <cellStyle name="Percent 2" xfId="28610"/>
    <cellStyle name="Percent 2 10" xfId="28611"/>
    <cellStyle name="Percent 2 11" xfId="28612"/>
    <cellStyle name="Percent 2 12" xfId="28613"/>
    <cellStyle name="Percent 2 13" xfId="28614"/>
    <cellStyle name="Percent 2 2" xfId="28615"/>
    <cellStyle name="Percent 2 2 2" xfId="28616"/>
    <cellStyle name="Percent 2 2 3" xfId="28617"/>
    <cellStyle name="Percent 2 2 4" xfId="28618"/>
    <cellStyle name="Percent 2 2 5" xfId="28619"/>
    <cellStyle name="Percent 2 3" xfId="28620"/>
    <cellStyle name="Percent 2 3 2" xfId="28621"/>
    <cellStyle name="Percent 2 3 3" xfId="28622"/>
    <cellStyle name="Percent 2 4" xfId="28623"/>
    <cellStyle name="Percent 2 5" xfId="28624"/>
    <cellStyle name="Percent 2 6" xfId="28625"/>
    <cellStyle name="Percent 2 7" xfId="28626"/>
    <cellStyle name="Percent 2 8" xfId="28627"/>
    <cellStyle name="Percent 2 9" xfId="28628"/>
    <cellStyle name="Percent 20" xfId="28629"/>
    <cellStyle name="Percent 3" xfId="28630"/>
    <cellStyle name="Percent 3 2" xfId="28631"/>
    <cellStyle name="Percent 3 2 2" xfId="28632"/>
    <cellStyle name="Percent 3 2 3" xfId="28633"/>
    <cellStyle name="Percent 3 2 4" xfId="28634"/>
    <cellStyle name="Percent 3 3" xfId="28635"/>
    <cellStyle name="Percent 3 3 2" xfId="28636"/>
    <cellStyle name="Percent 3 3 3" xfId="28637"/>
    <cellStyle name="Percent 3 4" xfId="28638"/>
    <cellStyle name="Percent 3 5" xfId="28639"/>
    <cellStyle name="Percent 3 6" xfId="28640"/>
    <cellStyle name="Percent 3 7" xfId="28641"/>
    <cellStyle name="Percent 3 7 2" xfId="28642"/>
    <cellStyle name="Percent 3 8" xfId="28643"/>
    <cellStyle name="Percent 4" xfId="28644"/>
    <cellStyle name="Percent 4 2" xfId="28645"/>
    <cellStyle name="Percent 4 2 2" xfId="28646"/>
    <cellStyle name="Percent 4 3" xfId="28647"/>
    <cellStyle name="Percent 4 4" xfId="28648"/>
    <cellStyle name="Percent 5" xfId="28649"/>
    <cellStyle name="Percent 5 2" xfId="28650"/>
    <cellStyle name="Percent 5 3" xfId="28651"/>
    <cellStyle name="Percent 6" xfId="28652"/>
    <cellStyle name="Percent 6 2" xfId="28653"/>
    <cellStyle name="Percent 6 3" xfId="28654"/>
    <cellStyle name="Percent 6 4" xfId="28655"/>
    <cellStyle name="Percent 7" xfId="28656"/>
    <cellStyle name="Percent 7 2" xfId="28657"/>
    <cellStyle name="Percent 7 3" xfId="28658"/>
    <cellStyle name="Percent 8" xfId="28659"/>
    <cellStyle name="Percent 8 2" xfId="28660"/>
    <cellStyle name="Percent 8 2 2" xfId="28661"/>
    <cellStyle name="Percent 8 3" xfId="28662"/>
    <cellStyle name="Percent 9" xfId="28663"/>
    <cellStyle name="PrePop Currency (0)" xfId="28664"/>
    <cellStyle name="PrePop Currency (2)" xfId="28665"/>
    <cellStyle name="PrePop Units (0)" xfId="28666"/>
    <cellStyle name="PrePop Units (1)" xfId="28667"/>
    <cellStyle name="PrePop Units (2)" xfId="28668"/>
    <cellStyle name="pwstyle" xfId="28669"/>
    <cellStyle name="Quantity" xfId="28670"/>
    <cellStyle name="Quantity 2" xfId="28671"/>
    <cellStyle name="Quantity 3" xfId="28672"/>
    <cellStyle name="RevList" xfId="28673"/>
    <cellStyle name="Salomon Logo" xfId="28674"/>
    <cellStyle name="SAPBEXaggData" xfId="28675"/>
    <cellStyle name="SAPBEXaggDataEmph" xfId="28676"/>
    <cellStyle name="SAPBEXaggItem" xfId="28677"/>
    <cellStyle name="SAPBEXaggItemX" xfId="28678"/>
    <cellStyle name="SAPBEXchaText" xfId="28679"/>
    <cellStyle name="SAPBEXexcBad7" xfId="28680"/>
    <cellStyle name="SAPBEXexcBad8" xfId="28681"/>
    <cellStyle name="SAPBEXexcBad9" xfId="28682"/>
    <cellStyle name="SAPBEXexcCritical4" xfId="28683"/>
    <cellStyle name="SAPBEXexcCritical5" xfId="28684"/>
    <cellStyle name="SAPBEXexcCritical6" xfId="28685"/>
    <cellStyle name="SAPBEXexcGood1" xfId="28686"/>
    <cellStyle name="SAPBEXexcGood2" xfId="28687"/>
    <cellStyle name="SAPBEXexcGood3" xfId="28688"/>
    <cellStyle name="SAPBEXfilterDrill" xfId="28689"/>
    <cellStyle name="SAPBEXfilterItem" xfId="28690"/>
    <cellStyle name="SAPBEXfilterText" xfId="28691"/>
    <cellStyle name="SAPBEXformats" xfId="28692"/>
    <cellStyle name="SAPBEXheaderItem" xfId="28693"/>
    <cellStyle name="SAPBEXheaderText" xfId="28694"/>
    <cellStyle name="SAPBEXHLevel0" xfId="28695"/>
    <cellStyle name="SAPBEXHLevel0X" xfId="28696"/>
    <cellStyle name="SAPBEXHLevel1" xfId="28697"/>
    <cellStyle name="SAPBEXHLevel1X" xfId="28698"/>
    <cellStyle name="SAPBEXHLevel2" xfId="28699"/>
    <cellStyle name="SAPBEXHLevel2X" xfId="28700"/>
    <cellStyle name="SAPBEXHLevel3" xfId="28701"/>
    <cellStyle name="SAPBEXHLevel3X" xfId="28702"/>
    <cellStyle name="SAPBEXresData" xfId="28703"/>
    <cellStyle name="SAPBEXresDataEmph" xfId="28704"/>
    <cellStyle name="SAPBEXresItem" xfId="28705"/>
    <cellStyle name="SAPBEXresItemX" xfId="28706"/>
    <cellStyle name="SAPBEXstdData" xfId="28707"/>
    <cellStyle name="SAPBEXstdDataEmph" xfId="28708"/>
    <cellStyle name="SAPBEXstdItem" xfId="28709"/>
    <cellStyle name="SAPBEXstdItemX" xfId="28710"/>
    <cellStyle name="SAPBEXtitle" xfId="28711"/>
    <cellStyle name="SAPBEXundefined" xfId="28712"/>
    <cellStyle name="section head" xfId="28713"/>
    <cellStyle name="SS Col Hdr" xfId="28714"/>
    <cellStyle name="SS Dim 1 Blank" xfId="28715"/>
    <cellStyle name="SS Dim 1 Blank 2" xfId="28716"/>
    <cellStyle name="SS Dim 1 Title" xfId="28717"/>
    <cellStyle name="SS Dim 1 Value" xfId="28718"/>
    <cellStyle name="SS Dim 1 Value 2" xfId="28719"/>
    <cellStyle name="SS Dim 2 Blank" xfId="28720"/>
    <cellStyle name="SS Dim 2 Blank 2" xfId="28721"/>
    <cellStyle name="SS Dim 2 Title" xfId="28722"/>
    <cellStyle name="SS Dim 2 Value" xfId="28723"/>
    <cellStyle name="SS Dim 2 Value 2" xfId="28724"/>
    <cellStyle name="SS Dim 3 Blank" xfId="28725"/>
    <cellStyle name="SS Dim 3 Blank 2" xfId="28726"/>
    <cellStyle name="SS Dim 3 Title" xfId="28727"/>
    <cellStyle name="SS Dim 3 Title 2" xfId="28728"/>
    <cellStyle name="SS Dim 3 Value" xfId="28729"/>
    <cellStyle name="SS Dim 4 Blank" xfId="28730"/>
    <cellStyle name="SS Dim 4 Blank 2" xfId="28731"/>
    <cellStyle name="SS Dim 4 Title" xfId="28732"/>
    <cellStyle name="SS Dim 4 Value" xfId="28733"/>
    <cellStyle name="SS Dim 5 Blank" xfId="28734"/>
    <cellStyle name="SS Dim 5 Blank 2" xfId="28735"/>
    <cellStyle name="SS Dim 5 Title" xfId="28736"/>
    <cellStyle name="SS Dim 5 Value" xfId="28737"/>
    <cellStyle name="SS Other Measure" xfId="28738"/>
    <cellStyle name="SS Other Measure 2" xfId="28739"/>
    <cellStyle name="SS Sum Measure" xfId="28740"/>
    <cellStyle name="SS Sum Measure 2" xfId="28741"/>
    <cellStyle name="SS Unbound Dim" xfId="28742"/>
    <cellStyle name="SS Unbound Dim 2" xfId="28743"/>
    <cellStyle name="SS WAvg Measure" xfId="28744"/>
    <cellStyle name="SS WAvg Measure 2" xfId="28745"/>
    <cellStyle name="StandardInput" xfId="28746"/>
    <cellStyle name="steve" xfId="28747"/>
    <cellStyle name="Style 1" xfId="28748"/>
    <cellStyle name="Style 1 2" xfId="28749"/>
    <cellStyle name="Style 1 3" xfId="28750"/>
    <cellStyle name="Style 2" xfId="28751"/>
    <cellStyle name="Style 2 2" xfId="28752"/>
    <cellStyle name="Subtotal" xfId="28753"/>
    <cellStyle name="Table Head" xfId="28754"/>
    <cellStyle name="Table Source" xfId="28755"/>
    <cellStyle name="Table Text" xfId="28756"/>
    <cellStyle name="Table Text 2" xfId="28757"/>
    <cellStyle name="Table Title" xfId="28758"/>
    <cellStyle name="Table Units" xfId="28759"/>
    <cellStyle name="Text" xfId="28760"/>
    <cellStyle name="Text 1" xfId="28761"/>
    <cellStyle name="Text 2" xfId="28762"/>
    <cellStyle name="Text Head 1" xfId="28763"/>
    <cellStyle name="Text Head 2" xfId="28764"/>
    <cellStyle name="Text Indent 1" xfId="28765"/>
    <cellStyle name="Text Indent 2" xfId="28766"/>
    <cellStyle name="Text Indent A" xfId="28767"/>
    <cellStyle name="Text Indent B" xfId="28768"/>
    <cellStyle name="Text Indent C" xfId="28769"/>
    <cellStyle name="Tickmark" xfId="28770"/>
    <cellStyle name="Title 2" xfId="28771"/>
    <cellStyle name="Title 2 2" xfId="28772"/>
    <cellStyle name="Title 3" xfId="28773"/>
    <cellStyle name="Title 4" xfId="28774"/>
    <cellStyle name="Title 5" xfId="28775"/>
    <cellStyle name="Title 6" xfId="28776"/>
    <cellStyle name="TOC 1" xfId="28777"/>
    <cellStyle name="TOC 2" xfId="28778"/>
    <cellStyle name="Total 2" xfId="28779"/>
    <cellStyle name="Total 2 2" xfId="28780"/>
    <cellStyle name="Total 2 3" xfId="28781"/>
    <cellStyle name="Total 2 4" xfId="28782"/>
    <cellStyle name="Total 2 5" xfId="28783"/>
    <cellStyle name="Total 2 6" xfId="28784"/>
    <cellStyle name="Total 2 7" xfId="28785"/>
    <cellStyle name="Total 3" xfId="28786"/>
    <cellStyle name="Total 4" xfId="28787"/>
    <cellStyle name="Total 5" xfId="28788"/>
    <cellStyle name="Total 6" xfId="28789"/>
    <cellStyle name="Total 7" xfId="28790"/>
    <cellStyle name="Total 8" xfId="28791"/>
    <cellStyle name="UR" xfId="28792"/>
    <cellStyle name="Warning Text 2" xfId="28793"/>
    <cellStyle name="Warning Text 2 2" xfId="28794"/>
    <cellStyle name="Warning Text 2 3" xfId="28795"/>
    <cellStyle name="Warning Text 2 4" xfId="28796"/>
    <cellStyle name="Warning Text 2 5" xfId="28797"/>
    <cellStyle name="Warning Text 2 6" xfId="28798"/>
    <cellStyle name="Warning Text 2 7" xfId="28799"/>
    <cellStyle name="Warning Text 3" xfId="28800"/>
    <cellStyle name="Warning Text 4" xfId="28801"/>
    <cellStyle name="Warning Text 5" xfId="28802"/>
    <cellStyle name="Warning Text 6" xfId="28803"/>
    <cellStyle name="Warning Text 7" xfId="28804"/>
    <cellStyle name="Warning Text 8" xfId="28805"/>
    <cellStyle name="Accent1 10" xfId="28806"/>
    <cellStyle name="Accent2 10" xfId="28807"/>
    <cellStyle name="Accent3 10" xfId="28808"/>
    <cellStyle name="Accent4 10" xfId="28809"/>
    <cellStyle name="Accent5 10" xfId="28810"/>
    <cellStyle name="Accent6 10" xfId="28811"/>
    <cellStyle name="タイトル" xfId="28812"/>
    <cellStyle name="Check Cell 10" xfId="28813"/>
    <cellStyle name="どちらでもない" xfId="28814"/>
    <cellStyle name="パーセント()" xfId="28815"/>
    <cellStyle name="パーセント(0.00)" xfId="28816"/>
    <cellStyle name="パーセント[0.00]" xfId="28817"/>
    <cellStyle name="Note 55" xfId="28818"/>
    <cellStyle name="Linked Cell 10" xfId="28819"/>
    <cellStyle name="เครื่องหมายจุลภาค 2" xfId="28820"/>
    <cellStyle name="เครื่องหมายสกุลเงิน [0]" xfId="28821"/>
    <cellStyle name="เชื่อมโยงหลายมิติ" xfId="28822"/>
    <cellStyle name="เชื่อมโยงหลายมิติ 2" xfId="28823"/>
    <cellStyle name="ค@ฏ๋_1111D2111DQ2" xfId="28824"/>
    <cellStyle name="คdคภฆ์[0]_1111D2111DQ2" xfId="28825"/>
    <cellStyle name="คdคภฆ์_1111D2111DQ1" xfId="28826"/>
    <cellStyle name="ณfน๔ [0]_Book1" xfId="28827"/>
    <cellStyle name="ณfน๔_Book1" xfId="28828"/>
    <cellStyle name="ตามการเชื่อมโยงหลายมิติ" xfId="28829"/>
    <cellStyle name="ตามการเชื่อมโยงหลายมิติ 2" xfId="28830"/>
    <cellStyle name="น้บะภฒ_95" xfId="28831"/>
    <cellStyle name="ปกติ 2" xfId="28832"/>
    <cellStyle name="ปกติ 2 2" xfId="28833"/>
    <cellStyle name="ปกติ 2 3" xfId="28834"/>
    <cellStyle name="ปกติ 2 3 2" xfId="28835"/>
    <cellStyle name="ปกติ 2 3 3" xfId="28836"/>
    <cellStyle name="ปกติ 4" xfId="28837"/>
    <cellStyle name="ปกติ 5" xfId="28838"/>
    <cellStyle name="ปกติ 5 2" xfId="28839"/>
    <cellStyle name="ปกติ 6" xfId="28840"/>
    <cellStyle name="ปกติ 6 2" xfId="28841"/>
    <cellStyle name="ปกติ 6 3" xfId="28842"/>
    <cellStyle name="ฤธถ [0]_95" xfId="28843"/>
    <cellStyle name="ฤธถ_95" xfId="28844"/>
    <cellStyle name="ล๋ศญ [0]_95" xfId="28845"/>
    <cellStyle name="ล๋ศญ_95" xfId="28846"/>
    <cellStyle name="วฅมุ_4ฟ๙ฝวภ๛" xfId="28847"/>
    <cellStyle name="หมายเหตุ" xfId="28848"/>
    <cellStyle name="_x001d_๐7_x000c_๎_x0007__x000d_แU_x0001__x0006__x0016__x0008__x0007__x0001__x0001_" xfId="28849"/>
    <cellStyle name="_x001d_๐9_x000c_$_x0009__x000d__x0017_U_x0001_๘_x0004_–_x0006__x0007__x0001__x0001_" xfId="28850"/>
    <cellStyle name="_x001d_๐9_x000c_$_x0009__x000d__x0017_U_x0001_๘_x0004_–_x0006__x0007__x0001__x0001_ 2" xfId="28851"/>
    <cellStyle name="금액" xfId="28852"/>
    <cellStyle name="금액 2" xfId="28853"/>
    <cellStyle name="금액 2 2" xfId="28854"/>
    <cellStyle name="금액 2 3" xfId="28855"/>
    <cellStyle name="금액 2 4" xfId="28856"/>
    <cellStyle name="금액 3" xfId="28857"/>
    <cellStyle name="금액 3 2" xfId="28858"/>
    <cellStyle name="금액 3 3" xfId="28859"/>
    <cellStyle name="금액 4" xfId="28860"/>
    <cellStyle name="금액 5" xfId="28861"/>
    <cellStyle name="금액 6" xfId="28862"/>
    <cellStyle name="뒤에 오는 하이퍼링크_Dep.&amp; Prepaid as of Dec. 04." xfId="28863"/>
    <cellStyle name="지정되지 않음" xfId="28864"/>
    <cellStyle name="中等" xfId="28865"/>
    <cellStyle name="備註" xfId="28866"/>
    <cellStyle name="備註 2" xfId="28867"/>
    <cellStyle name="備註 2 2" xfId="28868"/>
    <cellStyle name="備註 2 2 2" xfId="28869"/>
    <cellStyle name="備註 2 2 2 2" xfId="28870"/>
    <cellStyle name="備註 2 2 2 3" xfId="28871"/>
    <cellStyle name="備註 2 2 2 4" xfId="28872"/>
    <cellStyle name="備註 2 2 3" xfId="28873"/>
    <cellStyle name="備註 2 2 3 2" xfId="28874"/>
    <cellStyle name="備註 2 2 3 3" xfId="28875"/>
    <cellStyle name="備註 2 2 3 4" xfId="28876"/>
    <cellStyle name="備註 2 2 4" xfId="28877"/>
    <cellStyle name="備註 2 2 4 2" xfId="28878"/>
    <cellStyle name="備註 2 2 4 3" xfId="28879"/>
    <cellStyle name="備註 2 3" xfId="28880"/>
    <cellStyle name="備註 2 3 2" xfId="28881"/>
    <cellStyle name="備註 2 3 3" xfId="28882"/>
    <cellStyle name="備註 2 3 4" xfId="28883"/>
    <cellStyle name="備註 2 4" xfId="28884"/>
    <cellStyle name="備註 2 4 2" xfId="28885"/>
    <cellStyle name="備註 2 4 3" xfId="28886"/>
    <cellStyle name="備註 2 4 4" xfId="28887"/>
    <cellStyle name="備註 2 5" xfId="28888"/>
    <cellStyle name="備註 2 5 2" xfId="28889"/>
    <cellStyle name="備註 2 5 3" xfId="28890"/>
    <cellStyle name="備註 3" xfId="28891"/>
    <cellStyle name="備註 3 2" xfId="28892"/>
    <cellStyle name="備註 3 2 2" xfId="28893"/>
    <cellStyle name="備註 3 2 3" xfId="28894"/>
    <cellStyle name="備註 3 2 4" xfId="28895"/>
    <cellStyle name="備註 3 3" xfId="28896"/>
    <cellStyle name="備註 3 3 2" xfId="28897"/>
    <cellStyle name="備註 3 3 3" xfId="28898"/>
    <cellStyle name="備註 3 3 4" xfId="28899"/>
    <cellStyle name="備註 3 4" xfId="28900"/>
    <cellStyle name="備註 3 4 2" xfId="28901"/>
    <cellStyle name="備註 3 4 3" xfId="28902"/>
    <cellStyle name="備註 4" xfId="28903"/>
    <cellStyle name="備註 4 2" xfId="28904"/>
    <cellStyle name="備註 4 3" xfId="28905"/>
    <cellStyle name="備註 4 4" xfId="28906"/>
    <cellStyle name="備註 5" xfId="28907"/>
    <cellStyle name="備註 5 2" xfId="28908"/>
    <cellStyle name="備註 5 3" xfId="28909"/>
    <cellStyle name="備註 5 4" xfId="28910"/>
    <cellStyle name="備註 6" xfId="28911"/>
    <cellStyle name="備註 6 2" xfId="28912"/>
    <cellStyle name="備註 6 3" xfId="28913"/>
    <cellStyle name="Input 26" xfId="28914"/>
    <cellStyle name="Output 10" xfId="28915"/>
    <cellStyle name="千位分隔_IPE(T) 2003'12 J" xfId="28916"/>
    <cellStyle name="合計" xfId="28917"/>
    <cellStyle name="合計 2" xfId="28918"/>
    <cellStyle name="合計 2 2" xfId="28919"/>
    <cellStyle name="合計 2 2 2" xfId="28920"/>
    <cellStyle name="合計 2 2 2 2" xfId="28921"/>
    <cellStyle name="合計 2 2 2 3" xfId="28922"/>
    <cellStyle name="合計 2 2 2 4" xfId="28923"/>
    <cellStyle name="合計 2 2 3" xfId="28924"/>
    <cellStyle name="合計 2 2 3 2" xfId="28925"/>
    <cellStyle name="合計 2 2 3 3" xfId="28926"/>
    <cellStyle name="合計 2 2 3 4" xfId="28927"/>
    <cellStyle name="合計 2 2 4" xfId="28928"/>
    <cellStyle name="合計 2 2 4 2" xfId="28929"/>
    <cellStyle name="合計 2 2 4 3" xfId="28930"/>
    <cellStyle name="合計 2 3" xfId="28931"/>
    <cellStyle name="合計 2 3 2" xfId="28932"/>
    <cellStyle name="合計 2 3 3" xfId="28933"/>
    <cellStyle name="合計 2 3 4" xfId="28934"/>
    <cellStyle name="合計 2 4" xfId="28935"/>
    <cellStyle name="合計 2 4 2" xfId="28936"/>
    <cellStyle name="合計 2 4 3" xfId="28937"/>
    <cellStyle name="合計 2 4 4" xfId="28938"/>
    <cellStyle name="合計 2 5" xfId="28939"/>
    <cellStyle name="合計 2 5 2" xfId="28940"/>
    <cellStyle name="合計 2 5 3" xfId="28941"/>
    <cellStyle name="合計 3" xfId="28942"/>
    <cellStyle name="合計 3 2" xfId="28943"/>
    <cellStyle name="合計 3 2 2" xfId="28944"/>
    <cellStyle name="合計 3 2 3" xfId="28945"/>
    <cellStyle name="合計 3 2 4" xfId="28946"/>
    <cellStyle name="合計 3 3" xfId="28947"/>
    <cellStyle name="合計 3 3 2" xfId="28948"/>
    <cellStyle name="合計 3 3 3" xfId="28949"/>
    <cellStyle name="合計 3 3 4" xfId="28950"/>
    <cellStyle name="合計 3 4" xfId="28951"/>
    <cellStyle name="合計 3 4 2" xfId="28952"/>
    <cellStyle name="合計 3 4 3" xfId="28953"/>
    <cellStyle name="合計 4" xfId="28954"/>
    <cellStyle name="合計 4 2" xfId="28955"/>
    <cellStyle name="合計 4 3" xfId="28956"/>
    <cellStyle name="合計 4 4" xfId="28957"/>
    <cellStyle name="合計 5" xfId="28958"/>
    <cellStyle name="合計 5 2" xfId="28959"/>
    <cellStyle name="合計 5 3" xfId="28960"/>
    <cellStyle name="合計 5 4" xfId="28961"/>
    <cellStyle name="合計 6" xfId="28962"/>
    <cellStyle name="合計 6 2" xfId="28963"/>
    <cellStyle name="合計 6 3" xfId="28964"/>
    <cellStyle name="壞" xfId="28965"/>
    <cellStyle name="好" xfId="28966"/>
    <cellStyle name="Bad 10" xfId="28967"/>
    <cellStyle name="折り返し" xfId="28968"/>
    <cellStyle name="未定義" xfId="28969"/>
    <cellStyle name="標題" xfId="28970"/>
    <cellStyle name="標題 1" xfId="28971"/>
    <cellStyle name="標題 2" xfId="28972"/>
    <cellStyle name="標題 3" xfId="28973"/>
    <cellStyle name="標題 3 2" xfId="28974"/>
    <cellStyle name="標題 4" xfId="28975"/>
    <cellStyle name="檢查儲存格" xfId="28976"/>
    <cellStyle name="Good 10" xfId="28977"/>
    <cellStyle name="Heading 1 10" xfId="28978"/>
    <cellStyle name="Heading 2 10" xfId="28979"/>
    <cellStyle name="Heading 3 10" xfId="28980"/>
    <cellStyle name="Heading 4 10" xfId="28981"/>
    <cellStyle name="見出し１" xfId="28982"/>
    <cellStyle name="Calculation 10" xfId="28983"/>
    <cellStyle name="計算方式" xfId="28984"/>
    <cellStyle name="計算方式 2" xfId="28985"/>
    <cellStyle name="計算方式 2 2" xfId="28986"/>
    <cellStyle name="計算方式 2 2 2" xfId="28987"/>
    <cellStyle name="計算方式 2 2 2 2" xfId="28988"/>
    <cellStyle name="計算方式 2 2 2 3" xfId="28989"/>
    <cellStyle name="計算方式 2 2 2 4" xfId="28990"/>
    <cellStyle name="計算方式 2 2 3" xfId="28991"/>
    <cellStyle name="計算方式 2 2 3 2" xfId="28992"/>
    <cellStyle name="計算方式 2 2 3 3" xfId="28993"/>
    <cellStyle name="計算方式 2 2 3 4" xfId="28994"/>
    <cellStyle name="計算方式 2 2 4" xfId="28995"/>
    <cellStyle name="計算方式 2 2 4 2" xfId="28996"/>
    <cellStyle name="計算方式 2 2 4 3" xfId="28997"/>
    <cellStyle name="計算方式 2 3" xfId="28998"/>
    <cellStyle name="計算方式 2 3 2" xfId="28999"/>
    <cellStyle name="計算方式 2 3 3" xfId="29000"/>
    <cellStyle name="計算方式 2 3 4" xfId="29001"/>
    <cellStyle name="計算方式 2 4" xfId="29002"/>
    <cellStyle name="計算方式 2 4 2" xfId="29003"/>
    <cellStyle name="計算方式 2 4 3" xfId="29004"/>
    <cellStyle name="計算方式 2 4 4" xfId="29005"/>
    <cellStyle name="計算方式 2 5" xfId="29006"/>
    <cellStyle name="計算方式 2 5 2" xfId="29007"/>
    <cellStyle name="計算方式 2 5 3" xfId="29008"/>
    <cellStyle name="計算方式 3" xfId="29009"/>
    <cellStyle name="計算方式 3 2" xfId="29010"/>
    <cellStyle name="計算方式 3 2 2" xfId="29011"/>
    <cellStyle name="計算方式 3 2 3" xfId="29012"/>
    <cellStyle name="計算方式 3 2 4" xfId="29013"/>
    <cellStyle name="計算方式 3 3" xfId="29014"/>
    <cellStyle name="計算方式 3 3 2" xfId="29015"/>
    <cellStyle name="計算方式 3 3 3" xfId="29016"/>
    <cellStyle name="計算方式 3 3 4" xfId="29017"/>
    <cellStyle name="計算方式 3 4" xfId="29018"/>
    <cellStyle name="計算方式 3 4 2" xfId="29019"/>
    <cellStyle name="計算方式 3 4 3" xfId="29020"/>
    <cellStyle name="計算方式 4" xfId="29021"/>
    <cellStyle name="計算方式 4 2" xfId="29022"/>
    <cellStyle name="計算方式 4 3" xfId="29023"/>
    <cellStyle name="計算方式 4 4" xfId="29024"/>
    <cellStyle name="計算方式 5" xfId="29025"/>
    <cellStyle name="計算方式 5 2" xfId="29026"/>
    <cellStyle name="計算方式 5 3" xfId="29027"/>
    <cellStyle name="計算方式 5 4" xfId="29028"/>
    <cellStyle name="計算方式 6" xfId="29029"/>
    <cellStyle name="計算方式 6 2" xfId="29030"/>
    <cellStyle name="計算方式 6 3" xfId="29031"/>
    <cellStyle name="說明文字" xfId="29032"/>
    <cellStyle name="Explanatory Text 10" xfId="29033"/>
    <cellStyle name="Warning Text 10" xfId="29034"/>
    <cellStyle name="警告文字" xfId="29035"/>
    <cellStyle name="輔色1" xfId="29036"/>
    <cellStyle name="輔色2" xfId="29037"/>
    <cellStyle name="輔色3" xfId="29038"/>
    <cellStyle name="輔色4" xfId="29039"/>
    <cellStyle name="輔色5" xfId="29040"/>
    <cellStyle name="輔色6" xfId="29041"/>
    <cellStyle name="輸入" xfId="29042"/>
    <cellStyle name="輸入 2" xfId="29043"/>
    <cellStyle name="輸入 2 2" xfId="29044"/>
    <cellStyle name="輸入 2 2 2" xfId="29045"/>
    <cellStyle name="輸入 2 2 2 2" xfId="29046"/>
    <cellStyle name="輸入 2 2 2 3" xfId="29047"/>
    <cellStyle name="輸入 2 2 2 4" xfId="29048"/>
    <cellStyle name="輸入 2 2 3" xfId="29049"/>
    <cellStyle name="輸入 2 2 3 2" xfId="29050"/>
    <cellStyle name="輸入 2 2 3 3" xfId="29051"/>
    <cellStyle name="輸入 2 2 3 4" xfId="29052"/>
    <cellStyle name="輸入 2 2 4" xfId="29053"/>
    <cellStyle name="輸入 2 2 4 2" xfId="29054"/>
    <cellStyle name="輸入 2 2 4 3" xfId="29055"/>
    <cellStyle name="輸入 2 3" xfId="29056"/>
    <cellStyle name="輸入 2 3 2" xfId="29057"/>
    <cellStyle name="輸入 2 3 3" xfId="29058"/>
    <cellStyle name="輸入 2 3 4" xfId="29059"/>
    <cellStyle name="輸入 2 4" xfId="29060"/>
    <cellStyle name="輸入 2 4 2" xfId="29061"/>
    <cellStyle name="輸入 2 4 3" xfId="29062"/>
    <cellStyle name="輸入 2 4 4" xfId="29063"/>
    <cellStyle name="輸入 2 5" xfId="29064"/>
    <cellStyle name="輸入 2 5 2" xfId="29065"/>
    <cellStyle name="輸入 2 5 3" xfId="29066"/>
    <cellStyle name="輸入 3" xfId="29067"/>
    <cellStyle name="輸入 3 2" xfId="29068"/>
    <cellStyle name="輸入 3 2 2" xfId="29069"/>
    <cellStyle name="輸入 3 2 3" xfId="29070"/>
    <cellStyle name="輸入 3 2 4" xfId="29071"/>
    <cellStyle name="輸入 3 3" xfId="29072"/>
    <cellStyle name="輸入 3 3 2" xfId="29073"/>
    <cellStyle name="輸入 3 3 3" xfId="29074"/>
    <cellStyle name="輸入 3 3 4" xfId="29075"/>
    <cellStyle name="輸入 3 4" xfId="29076"/>
    <cellStyle name="輸入 3 4 2" xfId="29077"/>
    <cellStyle name="輸入 3 4 3" xfId="29078"/>
    <cellStyle name="輸入 4" xfId="29079"/>
    <cellStyle name="輸入 4 2" xfId="29080"/>
    <cellStyle name="輸入 4 3" xfId="29081"/>
    <cellStyle name="輸入 4 4" xfId="29082"/>
    <cellStyle name="輸入 5" xfId="29083"/>
    <cellStyle name="輸入 5 2" xfId="29084"/>
    <cellStyle name="輸入 5 3" xfId="29085"/>
    <cellStyle name="輸入 5 4" xfId="29086"/>
    <cellStyle name="輸入 6" xfId="29087"/>
    <cellStyle name="輸入 6 2" xfId="29088"/>
    <cellStyle name="輸入 6 3" xfId="29089"/>
    <cellStyle name="輸出" xfId="29090"/>
    <cellStyle name="輸出 2" xfId="29091"/>
    <cellStyle name="輸出 2 2" xfId="29092"/>
    <cellStyle name="輸出 2 2 2" xfId="29093"/>
    <cellStyle name="輸出 2 2 2 2" xfId="29094"/>
    <cellStyle name="輸出 2 2 2 3" xfId="29095"/>
    <cellStyle name="輸出 2 2 2 4" xfId="29096"/>
    <cellStyle name="輸出 2 2 3" xfId="29097"/>
    <cellStyle name="輸出 2 2 3 2" xfId="29098"/>
    <cellStyle name="輸出 2 2 3 3" xfId="29099"/>
    <cellStyle name="輸出 2 3" xfId="29100"/>
    <cellStyle name="輸出 2 3 2" xfId="29101"/>
    <cellStyle name="輸出 2 3 3" xfId="29102"/>
    <cellStyle name="輸出 2 3 4" xfId="29103"/>
    <cellStyle name="輸出 2 4" xfId="29104"/>
    <cellStyle name="輸出 2 4 2" xfId="29105"/>
    <cellStyle name="輸出 2 4 3" xfId="29106"/>
    <cellStyle name="輸出 3" xfId="29107"/>
    <cellStyle name="輸出 3 2" xfId="29108"/>
    <cellStyle name="輸出 3 2 2" xfId="29109"/>
    <cellStyle name="輸出 3 2 3" xfId="29110"/>
    <cellStyle name="輸出 3 2 4" xfId="29111"/>
    <cellStyle name="輸出 3 3" xfId="29112"/>
    <cellStyle name="輸出 3 3 2" xfId="29113"/>
    <cellStyle name="輸出 3 3 3" xfId="29114"/>
    <cellStyle name="輸出 4" xfId="29115"/>
    <cellStyle name="輸出 4 2" xfId="29116"/>
    <cellStyle name="輸出 4 3" xfId="29117"/>
    <cellStyle name="輸出 4 4" xfId="29118"/>
    <cellStyle name="輸出 5" xfId="29119"/>
    <cellStyle name="輸出 5 2" xfId="29120"/>
    <cellStyle name="輸出 5 3" xfId="29121"/>
    <cellStyle name="輸出 6" xfId="29122"/>
    <cellStyle name="連結的儲存格" xfId="29123"/>
    <cellStyle name="Total 10" xfId="29124"/>
    <cellStyle name="Title 7" xfId="29125"/>
    <cellStyle name="連結的儲存格 2" xfId="29126"/>
    <cellStyle name="Comma 232" xfId="29127"/>
    <cellStyle name="Normal 2 56 2" xfId="29128"/>
    <cellStyle name="Comma 2 17" xfId="29129"/>
    <cellStyle name="Comma 104 9" xfId="29130"/>
    <cellStyle name="_Amount" xfId="29131"/>
    <cellStyle name="_Center" xfId="29132"/>
    <cellStyle name="_Desc" xfId="29133"/>
    <cellStyle name="_I128_2007_Q2_Lead" xfId="29134"/>
    <cellStyle name="Comma [1]" xfId="29135"/>
    <cellStyle name="Comma 104 3" xfId="29136"/>
    <cellStyle name="Comma 104 4" xfId="29137"/>
    <cellStyle name="Comma 104 5" xfId="29138"/>
    <cellStyle name="Comma 104 6" xfId="29139"/>
    <cellStyle name="Comma 104 7" xfId="29140"/>
    <cellStyle name="Comma 104 8" xfId="29141"/>
    <cellStyle name="Comma 131" xfId="29142"/>
    <cellStyle name="Comma 132" xfId="29143"/>
    <cellStyle name="Comma 133" xfId="29144"/>
    <cellStyle name="Comma 134" xfId="29145"/>
    <cellStyle name="Comma 135" xfId="29146"/>
    <cellStyle name="Comma 136" xfId="29147"/>
    <cellStyle name="Comma 137" xfId="29148"/>
    <cellStyle name="Comma 138" xfId="29149"/>
    <cellStyle name="Comma 139" xfId="29150"/>
    <cellStyle name="Comma 140" xfId="29151"/>
    <cellStyle name="Comma 141" xfId="29152"/>
    <cellStyle name="Comma 142" xfId="29153"/>
    <cellStyle name="Comma 143" xfId="29154"/>
    <cellStyle name="Comma 143 2" xfId="29155"/>
    <cellStyle name="Comma 143 3" xfId="29156"/>
    <cellStyle name="Comma 144" xfId="29157"/>
    <cellStyle name="Comma 145" xfId="29158"/>
    <cellStyle name="Comma 145 2" xfId="29159"/>
    <cellStyle name="Comma 146" xfId="29160"/>
    <cellStyle name="Comma 146 2" xfId="29161"/>
    <cellStyle name="Comma 147" xfId="29162"/>
    <cellStyle name="Comma 147 2" xfId="29163"/>
    <cellStyle name="Comma 148" xfId="29164"/>
    <cellStyle name="Comma 149" xfId="29165"/>
    <cellStyle name="Comma 150" xfId="29166"/>
    <cellStyle name="Comma 150 2" xfId="29167"/>
    <cellStyle name="Comma 150 3" xfId="29168"/>
    <cellStyle name="Comma 150 4" xfId="29169"/>
    <cellStyle name="Comma 151" xfId="29170"/>
    <cellStyle name="Comma 152" xfId="29171"/>
    <cellStyle name="Comma 153" xfId="29172"/>
    <cellStyle name="Comma 154" xfId="29173"/>
    <cellStyle name="Comma 155" xfId="29174"/>
    <cellStyle name="Comma 156" xfId="29175"/>
    <cellStyle name="Comma 157" xfId="29176"/>
    <cellStyle name="Comma 158" xfId="29177"/>
    <cellStyle name="Fixed" xfId="29178"/>
    <cellStyle name="Normal 10 2 3 2" xfId="29179"/>
    <cellStyle name="Normal 196 2" xfId="29180"/>
    <cellStyle name="Normal 196 3" xfId="29181"/>
    <cellStyle name="Normal 197 2" xfId="29182"/>
    <cellStyle name="Normal 197 3" xfId="29183"/>
    <cellStyle name="Normal 198 2" xfId="29184"/>
    <cellStyle name="Normal 198 3" xfId="29185"/>
    <cellStyle name="Normal 198 4" xfId="29186"/>
    <cellStyle name="Normal 199 2" xfId="29187"/>
    <cellStyle name="Normal 199 3" xfId="29188"/>
    <cellStyle name="Normal 199 4" xfId="29189"/>
    <cellStyle name="Normal 2 10 10 21" xfId="29190"/>
    <cellStyle name="Normal 200 2" xfId="29191"/>
    <cellStyle name="Normal 200 3" xfId="29192"/>
    <cellStyle name="Normal 200 4" xfId="29193"/>
    <cellStyle name="Normal 201 2" xfId="29194"/>
    <cellStyle name="Normal 201 3" xfId="29195"/>
    <cellStyle name="Normal 201 4" xfId="29196"/>
    <cellStyle name="Normal 202 2" xfId="29197"/>
    <cellStyle name="Normal 202 3" xfId="29198"/>
    <cellStyle name="Normal 202 4" xfId="29199"/>
    <cellStyle name="Normal 203 2" xfId="29200"/>
    <cellStyle name="Normal 203 3" xfId="29201"/>
    <cellStyle name="Normal 203 4" xfId="29202"/>
    <cellStyle name="Normal 204 2" xfId="29203"/>
    <cellStyle name="Normal 204 3" xfId="29204"/>
    <cellStyle name="Normal 204 4" xfId="29205"/>
    <cellStyle name="Normal 205 2" xfId="29206"/>
    <cellStyle name="Normal 205 3" xfId="29207"/>
    <cellStyle name="Normal 205 4" xfId="29208"/>
    <cellStyle name="Normal 218 2" xfId="29209"/>
    <cellStyle name="Normal 221 2" xfId="29210"/>
    <cellStyle name="Normal 221 3" xfId="29211"/>
    <cellStyle name="Normal 221 4" xfId="29212"/>
    <cellStyle name="Normal 3 29" xfId="29213"/>
    <cellStyle name="Text_A147_2007_Q2_Section K" xfId="29214"/>
    <cellStyle name="Title1" xfId="29215"/>
    <cellStyle name="Title2" xfId="29216"/>
    <cellStyle name="Title3" xfId="29217"/>
    <cellStyle name="Undefiniert" xfId="29218"/>
    <cellStyle name="เครื่องหมายจุลภาค [0]" xfId="29219"/>
    <cellStyle name="เครื่องหมายจุลภาค [1]" xfId="29220"/>
    <cellStyle name="เครื่องหมายจุลภาค_001K-1,2,3" xfId="29221"/>
    <cellStyle name="เครื่องหมายสกุลเงิน_1CONT" xfId="29222"/>
    <cellStyle name="เปอร์เซ็นต์_% GP" xfId="29223"/>
    <cellStyle name="ปกติ 3" xfId="29224"/>
    <cellStyle name="ปกติ_ BS re ตาม auditor" xfId="29225"/>
    <cellStyle name="똿뗦먛귟 [0.00]_PRODUCT DETAIL Q1" xfId="29226"/>
    <cellStyle name="똿뗦먛귟_PRODUCT DETAIL Q1" xfId="29227"/>
    <cellStyle name="믅됞 [0.00]_PRODUCT DETAIL Q1" xfId="29228"/>
    <cellStyle name="믅됞_PRODUCT DETAIL Q1" xfId="29229"/>
    <cellStyle name="뷭?_BOOKSHIP" xfId="29230"/>
    <cellStyle name="통화 [0]_1202" xfId="29231"/>
    <cellStyle name="통화_1202" xfId="29232"/>
    <cellStyle name="표준_(정보부문)월별인원계획" xfId="29233"/>
    <cellStyle name="Comma 102 2" xfId="29234"/>
    <cellStyle name="Comma 134 2" xfId="29235"/>
    <cellStyle name="Comma 14 2 2" xfId="29236"/>
    <cellStyle name="Comma 159" xfId="29237"/>
    <cellStyle name="Comma 2 10 3" xfId="29238"/>
    <cellStyle name="Comma 2 10 4" xfId="29239"/>
    <cellStyle name="Comma 5 4" xfId="29240"/>
    <cellStyle name="Comma 5 5" xfId="29241"/>
    <cellStyle name="Comma 5 6" xfId="29242"/>
    <cellStyle name="Comma 5 7" xfId="29243"/>
    <cellStyle name="Comma 5 8" xfId="29244"/>
    <cellStyle name="Comma 5 9" xfId="29245"/>
    <cellStyle name="Normal 10 13_211401_10I-PDC Clear-Update" xfId="29246"/>
    <cellStyle name="Normal 239" xfId="29247"/>
    <cellStyle name="Normal 78 4" xfId="29248"/>
    <cellStyle name="Normal 240" xfId="29249"/>
    <cellStyle name="Normal 15 5" xfId="29250"/>
    <cellStyle name="_x0001_" xfId="29251"/>
    <cellStyle name="          _x000d__x000a_shell=progman.exe_x000d__x000a_m" xfId="29252"/>
    <cellStyle name=",." xfId="29253"/>
    <cellStyle name="､@ｯ・AP" xfId="29254"/>
    <cellStyle name="､@ｯ・AR" xfId="29255"/>
    <cellStyle name="､@ｯ・FROM-11" xfId="29256"/>
    <cellStyle name="､@ｯ・GROUP" xfId="29257"/>
    <cellStyle name="､@ｯ・INVESTMENT" xfId="29258"/>
    <cellStyle name="､@ｯ・LAND &amp; BLDG" xfId="29259"/>
    <cellStyle name="､@ｯ・MACHINERY &amp; EQUIPMENT" xfId="29260"/>
    <cellStyle name="､@ｯ・OTHER ASSETS" xfId="29261"/>
    <cellStyle name="､@ｯ・OTHER LIABILITIES" xfId="29262"/>
    <cellStyle name="." xfId="29263"/>
    <cellStyle name="?? - Style1" xfId="29264"/>
    <cellStyle name="?? [0.00]_Book2 ??? 2" xfId="29265"/>
    <cellStyle name="?? [0]" xfId="29266"/>
    <cellStyle name="?? [0] - Style2" xfId="29267"/>
    <cellStyle name="?? 16" xfId="29268"/>
    <cellStyle name="?? 17" xfId="29269"/>
    <cellStyle name="?? 18" xfId="29270"/>
    <cellStyle name="?? 19" xfId="29271"/>
    <cellStyle name="?? 20" xfId="29272"/>
    <cellStyle name="?? 21" xfId="29273"/>
    <cellStyle name="?? 22" xfId="29274"/>
    <cellStyle name="?? 23" xfId="29275"/>
    <cellStyle name="?? 24" xfId="29276"/>
    <cellStyle name="???? [0.00]_laroux" xfId="29277"/>
    <cellStyle name="?????? - Style3" xfId="29278"/>
    <cellStyle name="?????? - Style4" xfId="29279"/>
    <cellStyle name="???????" xfId="29280"/>
    <cellStyle name="??????????????" xfId="29281"/>
    <cellStyle name="??????????????????? [0]_PERSONAL" xfId="29282"/>
    <cellStyle name="???????????????????_PERSONAL" xfId="29283"/>
    <cellStyle name="????_laroux" xfId="29284"/>
    <cellStyle name="???[0]_Book1" xfId="29285"/>
    <cellStyle name="??_(????)??????" xfId="29286"/>
    <cellStyle name="?…?a唇?e_laroux" xfId="29287"/>
    <cellStyle name="?H?????W?s??" xfId="29288"/>
    <cellStyle name="?W?s??" xfId="29289"/>
    <cellStyle name="?W_98 FRAME" xfId="29290"/>
    <cellStyle name="?W準_?}?E-1001" xfId="29291"/>
    <cellStyle name="_1" xfId="29292"/>
    <cellStyle name="_1.L142_Lead LH_Q2'08" xfId="29293"/>
    <cellStyle name="_1.L142_Lead LH_Q3'08" xfId="29294"/>
    <cellStyle name="_2008-DC&amp;MI SUMMARY CONTROL" xfId="29295"/>
    <cellStyle name="_90" xfId="29296"/>
    <cellStyle name="_Anol_PCC_06.30.05" xfId="29297"/>
    <cellStyle name="_Book2" xfId="29298"/>
    <cellStyle name="_CITY 2PS'09 UPDATE MONTH 03-09" xfId="29299"/>
    <cellStyle name="_CIVIC 2ZH'09 MODEL ( NEW ) 10-08" xfId="29300"/>
    <cellStyle name="_CIVIC 2ZH'09 MODEL ( NEW )11-08" xfId="29301"/>
    <cellStyle name="_Delivery Plan Ani 34-08-08" xfId="29302"/>
    <cellStyle name="_FTM_2006_ACT10_Section E_Q2'06" xfId="29303"/>
    <cellStyle name="_JAZZ'2AP'09 MONTH 02 2009" xfId="29304"/>
    <cellStyle name="_JAZZ'2AP'09 MONTH 03 2009" xfId="29305"/>
    <cellStyle name="_kế hoạch" xfId="29306"/>
    <cellStyle name="_LHA-Boat" xfId="29307"/>
    <cellStyle name="_LHW YE'06" xfId="29308"/>
    <cellStyle name="_ORDER WEEK 15" xfId="29309"/>
    <cellStyle name="_PART Delivery Plan AF1-MS  38-10-01" xfId="29310"/>
    <cellStyle name="_PART Delivery Plan MS-AF1 26-07-01" xfId="29311"/>
    <cellStyle name="_PART LIST 2PS'09.5 2009 (UPDATE 09.5)" xfId="29312"/>
    <cellStyle name="_PART LIST MONTH 10" xfId="29313"/>
    <cellStyle name="_PCC Q3' 06" xfId="29314"/>
    <cellStyle name="_PCC Top" xfId="29315"/>
    <cellStyle name="_PCC YE'06" xfId="29316"/>
    <cellStyle name="_PCC-Boat" xfId="29317"/>
    <cellStyle name="_Plan Lot Control Sheet 47-12-08" xfId="29318"/>
    <cellStyle name="_SSC_YE'05_Jin" xfId="29319"/>
    <cellStyle name="_Top PCC 2006 - Equity" xfId="29320"/>
    <cellStyle name="_TST Q3' 06" xfId="29321"/>
    <cellStyle name="’?・ [0.00]_98 FRAME" xfId="29322"/>
    <cellStyle name="’?・_98 FRAME" xfId="29323"/>
    <cellStyle name="’E‰Y [0.00]_laroux" xfId="29324"/>
    <cellStyle name="’Ê‰Ý [0.00]_laroux" xfId="29325"/>
    <cellStyle name="’E‰Y_laroux" xfId="29326"/>
    <cellStyle name="’Ê‰Ý_laroux" xfId="29327"/>
    <cellStyle name="’E‰Y_laroux_01. PART LIST 2PY'11  MONTH 01  2011( Proc.250 Units )" xfId="29328"/>
    <cellStyle name="’ส [0.00]_ArticleMacro" xfId="29329"/>
    <cellStyle name="’ส_ArticleMacro" xfId="29330"/>
    <cellStyle name="=C:\WINNT35\SYSTEM32\COMMAND.COM" xfId="29331"/>
    <cellStyle name="•W€_070-2" xfId="29332"/>
    <cellStyle name="•W_@”\๊——•\P" xfId="29333"/>
    <cellStyle name="\¦ÏÝÌnCp[N" xfId="29334"/>
    <cellStyle name="…ๆุ่ [0.00]_ArticleMacro" xfId="29335"/>
    <cellStyle name="…ๆุ่_ArticleMacro" xfId="29336"/>
    <cellStyle name="fEñY [0.00]_??AN2O‹?T" xfId="29337"/>
    <cellStyle name="fEñY_??AN2O‹?T" xfId="29338"/>
    <cellStyle name="nCp[N" xfId="29339"/>
    <cellStyle name="W_070-2" xfId="29340"/>
    <cellStyle name="0,0_x000d__x000a_NA_x000d__x000a_" xfId="29341"/>
    <cellStyle name="1" xfId="29342"/>
    <cellStyle name="1_02_FG-Mer' Feb11" xfId="29343"/>
    <cellStyle name="100" xfId="29344"/>
    <cellStyle name="15" xfId="29345"/>
    <cellStyle name="18" xfId="29346"/>
    <cellStyle name="2" xfId="29347"/>
    <cellStyle name="2)" xfId="29348"/>
    <cellStyle name="20% - ส่วนที่ถูกเน้น1" xfId="29349"/>
    <cellStyle name="20% - ส่วนที่ถูกเน้น1 2" xfId="29350"/>
    <cellStyle name="20% - ส่วนที่ถูกเน้น1_FS_State_1107_Draft" xfId="29351"/>
    <cellStyle name="20% - ส่วนที่ถูกเน้น2" xfId="29352"/>
    <cellStyle name="20% - ส่วนที่ถูกเน้น2 2" xfId="29353"/>
    <cellStyle name="20% - ส่วนที่ถูกเน้น2_FS_State_1107_Draft" xfId="29354"/>
    <cellStyle name="20% - ส่วนที่ถูกเน้น3" xfId="29355"/>
    <cellStyle name="20% - ส่วนที่ถูกเน้น3 2" xfId="29356"/>
    <cellStyle name="20% - ส่วนที่ถูกเน้น3_FS_State_1107_Draft" xfId="29357"/>
    <cellStyle name="20% - ส่วนที่ถูกเน้น4" xfId="29358"/>
    <cellStyle name="20% - ส่วนที่ถูกเน้น4 2" xfId="29359"/>
    <cellStyle name="20% - ส่วนที่ถูกเน้น4_FS_State_1107_Draft" xfId="29360"/>
    <cellStyle name="20% - ส่วนที่ถูกเน้น5" xfId="29361"/>
    <cellStyle name="20% - ส่วนที่ถูกเน้น6" xfId="29362"/>
    <cellStyle name="3" xfId="29363"/>
    <cellStyle name="4" xfId="29364"/>
    <cellStyle name="40% - ส่วนที่ถูกเน้น1" xfId="29365"/>
    <cellStyle name="40% - ส่วนที่ถูกเน้น1 2" xfId="29366"/>
    <cellStyle name="40% - ส่วนที่ถูกเน้น1_FS_State_1107_Draft" xfId="29367"/>
    <cellStyle name="40% - ส่วนที่ถูกเน้น2" xfId="29368"/>
    <cellStyle name="40% - ส่วนที่ถูกเน้น3" xfId="29369"/>
    <cellStyle name="40% - ส่วนที่ถูกเน้น3 2" xfId="29370"/>
    <cellStyle name="40% - ส่วนที่ถูกเน้น3_FS_State_1107_Draft" xfId="29371"/>
    <cellStyle name="40% - ส่วนที่ถูกเน้น4" xfId="29372"/>
    <cellStyle name="40% - ส่วนที่ถูกเน้น4 2" xfId="29373"/>
    <cellStyle name="40% - ส่วนที่ถูกเน้น4_FS_State_1107_Draft" xfId="29374"/>
    <cellStyle name="40% - ส่วนที่ถูกเน้น5" xfId="29375"/>
    <cellStyle name="40% - ส่วนที่ถูกเน้น6" xfId="29376"/>
    <cellStyle name="40% - ส่วนที่ถูกเน้น6 2" xfId="29377"/>
    <cellStyle name="40% - ส่วนที่ถูกเน้น6_FS_State_1107_Draft" xfId="29378"/>
    <cellStyle name="594941.25" xfId="29379"/>
    <cellStyle name="6" xfId="29380"/>
    <cellStyle name="60% - Accent1 3 2" xfId="29381"/>
    <cellStyle name="60% - Accent2 3 2" xfId="29382"/>
    <cellStyle name="60% - Accent3 3 2" xfId="29383"/>
    <cellStyle name="60% - Accent4 3 2" xfId="29384"/>
    <cellStyle name="60% - Accent5 3 2" xfId="29385"/>
    <cellStyle name="60% - Accent6 3 2" xfId="29386"/>
    <cellStyle name="60% - ส่วนที่ถูกเน้น1" xfId="29387"/>
    <cellStyle name="60% - ส่วนที่ถูกเน้น1 2" xfId="29388"/>
    <cellStyle name="60% - ส่วนที่ถูกเน้น1_FS_State_1107_Draft" xfId="29389"/>
    <cellStyle name="60% - ส่วนที่ถูกเน้น2" xfId="29390"/>
    <cellStyle name="60% - ส่วนที่ถูกเน้น3" xfId="29391"/>
    <cellStyle name="60% - ส่วนที่ถูกเน้น3 2" xfId="29392"/>
    <cellStyle name="60% - ส่วนที่ถูกเน้น3_FS_State_1107_Draft" xfId="29393"/>
    <cellStyle name="60% - ส่วนที่ถูกเน้น4" xfId="29394"/>
    <cellStyle name="60% - ส่วนที่ถูกเน้น4 2" xfId="29395"/>
    <cellStyle name="60% - ส่วนที่ถูกเน้น4_FS_State_1107_Draft" xfId="29396"/>
    <cellStyle name="60% - ส่วนที่ถูกเน้น5" xfId="29397"/>
    <cellStyle name="60% - ส่วนที่ถูกเน้น6" xfId="29398"/>
    <cellStyle name="60% - ส่วนที่ถูกเน้น6 2" xfId="29399"/>
    <cellStyle name="60% - ส่วนที่ถูกเน้น6_FS_State_1107_Draft" xfId="29400"/>
    <cellStyle name="75 3" xfId="29401"/>
    <cellStyle name="a_QTR94_95_1ฟ๙ศธบ๑ณปฟช (2)" xfId="29402"/>
    <cellStyle name="AA FRAME" xfId="29403"/>
    <cellStyle name="AA HEADING" xfId="29404"/>
    <cellStyle name="AA INITIALS" xfId="29405"/>
    <cellStyle name="AA INPUT" xfId="29406"/>
    <cellStyle name="AA LOCK" xfId="29407"/>
    <cellStyle name="AA MGR NAME" xfId="29408"/>
    <cellStyle name="AA NORMAL" xfId="29409"/>
    <cellStyle name="AA NUMBER" xfId="29410"/>
    <cellStyle name="AA NUMBER2" xfId="29411"/>
    <cellStyle name="AA QUESTION" xfId="29412"/>
    <cellStyle name="AA SHADE" xfId="29413"/>
    <cellStyle name="Accent1 - 20%" xfId="29414"/>
    <cellStyle name="Accent1 - 40%" xfId="29415"/>
    <cellStyle name="Accent1 - 60%" xfId="29416"/>
    <cellStyle name="Accent1 3 2" xfId="29417"/>
    <cellStyle name="Accent2 - 20%" xfId="29418"/>
    <cellStyle name="Accent2 - 40%" xfId="29419"/>
    <cellStyle name="Accent2 - 60%" xfId="29420"/>
    <cellStyle name="Accent2 3 2" xfId="29421"/>
    <cellStyle name="Accent3 - 20%" xfId="29422"/>
    <cellStyle name="Accent3 - 40%" xfId="29423"/>
    <cellStyle name="Accent3 - 60%" xfId="29424"/>
    <cellStyle name="Accent3 3 2" xfId="29425"/>
    <cellStyle name="Accent4 - 20%" xfId="29426"/>
    <cellStyle name="Accent4 - 40%" xfId="29427"/>
    <cellStyle name="Accent4 - 60%" xfId="29428"/>
    <cellStyle name="Accent4 3 2" xfId="29429"/>
    <cellStyle name="Accent5 - 20%" xfId="29430"/>
    <cellStyle name="Accent5 - 40%" xfId="29431"/>
    <cellStyle name="Accent5 - 60%" xfId="29432"/>
    <cellStyle name="Accent5 3 2" xfId="29433"/>
    <cellStyle name="Accent6 - 20%" xfId="29434"/>
    <cellStyle name="Accent6 - 40%" xfId="29435"/>
    <cellStyle name="Accent6 - 60%" xfId="29436"/>
    <cellStyle name="Accent6 3 2" xfId="29437"/>
    <cellStyle name="Actual Date" xfId="29438"/>
    <cellStyle name="ÅëÈ­ [0]_¿ì¹°Åë" xfId="29439"/>
    <cellStyle name="AeE­ [0]_INQUIRY ¿µ¾÷AßAø " xfId="29440"/>
    <cellStyle name="ÅëÈ­_¿ì¹°Åë" xfId="29441"/>
    <cellStyle name="AeE­_INQUIRY ¿µ¾÷AßAø " xfId="29442"/>
    <cellStyle name="an" xfId="29443"/>
    <cellStyle name="APPEAR" xfId="29444"/>
    <cellStyle name="aryInformation" xfId="29445"/>
    <cellStyle name="ÄÞ¸¶ [0]_¿ì¹°Åë" xfId="29446"/>
    <cellStyle name="AÞ¸¶ [0]_INQUIRY ¿?¾÷AßAø " xfId="29447"/>
    <cellStyle name="ÄÞ¸¶_¿ì¹°Åë" xfId="29448"/>
    <cellStyle name="AÞ¸¶_INQUIRY ¿?¾÷AßAø " xfId="29449"/>
    <cellStyle name="Bad 3 2" xfId="29450"/>
    <cellStyle name="BKWmas" xfId="29451"/>
    <cellStyle name="Border" xfId="29452"/>
    <cellStyle name="b妰ð%Normal_Cht-Cum Real Opr Cf_pldt_guyan" xfId="29453"/>
    <cellStyle name="C?AØ_¿?¾÷CoE² " xfId="29454"/>
    <cellStyle name="Ç¥ÁØ_´çÃÊ±¸ÀÔ»ý»ê" xfId="29455"/>
    <cellStyle name="C￥AØ_¿μ¾÷CoE² " xfId="29456"/>
    <cellStyle name="Calc Currency (0) 2" xfId="29457"/>
    <cellStyle name="Calc Currency (0) 3" xfId="29458"/>
    <cellStyle name="Calculation 3 2" xfId="29459"/>
    <cellStyle name="category 3" xfId="29460"/>
    <cellStyle name="Change A&amp;ll" xfId="29461"/>
    <cellStyle name="Check Cell 3 2" xfId="29462"/>
    <cellStyle name="CHUONG" xfId="29463"/>
    <cellStyle name="Coima [0]_laroux_2_pldt_2" xfId="29464"/>
    <cellStyle name="Comma  - Style1 2" xfId="29465"/>
    <cellStyle name="Comma  - Style1 3" xfId="29466"/>
    <cellStyle name="Comma  - Style1 4" xfId="29467"/>
    <cellStyle name="Comma  - Style2 2" xfId="29468"/>
    <cellStyle name="Comma  - Style2 3" xfId="29469"/>
    <cellStyle name="Comma  - Style2 4" xfId="29470"/>
    <cellStyle name="Comma  - Style3 2" xfId="29471"/>
    <cellStyle name="Comma  - Style3 3" xfId="29472"/>
    <cellStyle name="Comma  - Style3 4" xfId="29473"/>
    <cellStyle name="Comma  - Style4 2" xfId="29474"/>
    <cellStyle name="Comma  - Style4 3" xfId="29475"/>
    <cellStyle name="Comma  - Style4 4" xfId="29476"/>
    <cellStyle name="Comma  - Style5 2" xfId="29477"/>
    <cellStyle name="Comma  - Style5 3" xfId="29478"/>
    <cellStyle name="Comma  - Style5 4" xfId="29479"/>
    <cellStyle name="Comma  - Style6 2" xfId="29480"/>
    <cellStyle name="Comma  - Style6 3" xfId="29481"/>
    <cellStyle name="Comma  - Style6 4" xfId="29482"/>
    <cellStyle name="Comma  - Style7 2" xfId="29483"/>
    <cellStyle name="Comma  - Style7 3" xfId="29484"/>
    <cellStyle name="Comma  - Style7 4" xfId="29485"/>
    <cellStyle name="Comma  - Style8 2" xfId="29486"/>
    <cellStyle name="Comma  - Style8 3" xfId="29487"/>
    <cellStyle name="Comma  - Style8 4" xfId="29488"/>
    <cellStyle name="Comma (0.0) 2" xfId="29489"/>
    <cellStyle name="Comma (0.0) 3" xfId="29490"/>
    <cellStyle name="Comma (0.00) 2" xfId="29491"/>
    <cellStyle name="Comma (0.00) 3" xfId="29492"/>
    <cellStyle name="Comma 10 2 2" xfId="29493"/>
    <cellStyle name="Comma 10 3 2" xfId="29494"/>
    <cellStyle name="Comma 10 4" xfId="29495"/>
    <cellStyle name="Comma 103 5" xfId="29496"/>
    <cellStyle name="Comma 106 3" xfId="29497"/>
    <cellStyle name="Comma 11 2 2" xfId="29498"/>
    <cellStyle name="Comma 11 2 3" xfId="29499"/>
    <cellStyle name="Comma 11 3 2" xfId="29500"/>
    <cellStyle name="Comma 11 4" xfId="29501"/>
    <cellStyle name="Comma 11 5" xfId="29502"/>
    <cellStyle name="Comma 11 6" xfId="29503"/>
    <cellStyle name="Comma 110 4" xfId="29504"/>
    <cellStyle name="Comma 111 2" xfId="29505"/>
    <cellStyle name="Comma 12 2 2" xfId="29506"/>
    <cellStyle name="Comma 12 2 3" xfId="29507"/>
    <cellStyle name="Comma 12 2 4" xfId="29508"/>
    <cellStyle name="Comma 12 2 5" xfId="29509"/>
    <cellStyle name="Comma 12 3 2" xfId="29510"/>
    <cellStyle name="Comma 12 4" xfId="29511"/>
    <cellStyle name="Comma 12 5" xfId="29512"/>
    <cellStyle name="Comma 12 6" xfId="29513"/>
    <cellStyle name="Comma 128 2" xfId="29514"/>
    <cellStyle name="Comma 129 2" xfId="29515"/>
    <cellStyle name="Comma 13 2 2" xfId="29516"/>
    <cellStyle name="Comma 13 3 2" xfId="29517"/>
    <cellStyle name="Comma 13 4" xfId="29518"/>
    <cellStyle name="Comma 130 2" xfId="29519"/>
    <cellStyle name="Comma 131 2" xfId="29520"/>
    <cellStyle name="Comma 132 2" xfId="29521"/>
    <cellStyle name="Comma 133 2" xfId="29522"/>
    <cellStyle name="Comma 135 2" xfId="29523"/>
    <cellStyle name="Comma 136 2" xfId="29524"/>
    <cellStyle name="Comma 137 2" xfId="29525"/>
    <cellStyle name="Comma 138 2" xfId="29526"/>
    <cellStyle name="Comma 14 2 3" xfId="29527"/>
    <cellStyle name="Comma 14 3 2" xfId="29528"/>
    <cellStyle name="Comma 14 4" xfId="29529"/>
    <cellStyle name="Comma 15 3" xfId="29530"/>
    <cellStyle name="Comma 15 4" xfId="29531"/>
    <cellStyle name="Comma 15_ARM &amp; SHUNT - AUG'2008" xfId="29532"/>
    <cellStyle name="Comma 16 3" xfId="29533"/>
    <cellStyle name="Comma 16 4" xfId="29534"/>
    <cellStyle name="Comma 16_ARM &amp; SHUNT - AUG'2008" xfId="29535"/>
    <cellStyle name="Comma 160" xfId="29536"/>
    <cellStyle name="Comma 17 3" xfId="29537"/>
    <cellStyle name="Comma 17_MK_Report Internal on Jul'09-Mar'10" xfId="29538"/>
    <cellStyle name="Comma 2 13 2" xfId="29539"/>
    <cellStyle name="Comma 2 14 2" xfId="29540"/>
    <cellStyle name="Comma 2 18" xfId="29541"/>
    <cellStyle name="Comma 2 19" xfId="29542"/>
    <cellStyle name="Comma 2 2 12 2" xfId="29543"/>
    <cellStyle name="Comma 2 2 2_Book1" xfId="29544"/>
    <cellStyle name="Comma 2 2 5 2" xfId="29545"/>
    <cellStyle name="Comma 2 2_Book1" xfId="29546"/>
    <cellStyle name="Comma 2 20" xfId="29547"/>
    <cellStyle name="Comma 2 21" xfId="29548"/>
    <cellStyle name="Comma 2 22" xfId="29549"/>
    <cellStyle name="Comma 2 23" xfId="29550"/>
    <cellStyle name="Comma 2 24" xfId="29551"/>
    <cellStyle name="Comma 2 25" xfId="29552"/>
    <cellStyle name="Comma 2 3 4" xfId="29553"/>
    <cellStyle name="Comma 2 9 2 5 2 2 4" xfId="29554"/>
    <cellStyle name="Comma 2_02_FG-Mer' Feb11" xfId="29555"/>
    <cellStyle name="Comma 20_BALANCE PURCHASE  INVENTORY FROM SHINWA CO., LTD." xfId="29556"/>
    <cellStyle name="Comma 3 2 10" xfId="29557"/>
    <cellStyle name="Comma 3 2 11" xfId="29558"/>
    <cellStyle name="Comma 3 2 12" xfId="29559"/>
    <cellStyle name="Comma 3 2 5" xfId="29560"/>
    <cellStyle name="Comma 3 2 6" xfId="29561"/>
    <cellStyle name="Comma 3 2 7" xfId="29562"/>
    <cellStyle name="Comma 3 2 8" xfId="29563"/>
    <cellStyle name="Comma 3 2 9" xfId="29564"/>
    <cellStyle name="Comma 3 2_Book1" xfId="29565"/>
    <cellStyle name="Comma 3 5 3" xfId="29566"/>
    <cellStyle name="Comma 3 7 2" xfId="29567"/>
    <cellStyle name="Comma 3 8" xfId="29568"/>
    <cellStyle name="Comma 3_03. FS &amp; WP_KDAC_31.12.08_combine" xfId="29569"/>
    <cellStyle name="Comma 4 20 2" xfId="29570"/>
    <cellStyle name="Comma 4 24" xfId="29571"/>
    <cellStyle name="Comma 4 4 2" xfId="29572"/>
    <cellStyle name="Comma 4_03. FS &amp; WP_KDAC_31.12.08_combine" xfId="29573"/>
    <cellStyle name="Comma 5 3 2" xfId="29574"/>
    <cellStyle name="Comma 5_ARM &amp; SHUNT - AUG'2008" xfId="29575"/>
    <cellStyle name="Comma 6 19 2" xfId="29576"/>
    <cellStyle name="Comma 6 2 3 2" xfId="29577"/>
    <cellStyle name="Comma 6 3 2" xfId="29578"/>
    <cellStyle name="Comma 6_2008_12_Development Cost_RCH Revise_51" xfId="29579"/>
    <cellStyle name="Comma 7 3 2" xfId="29580"/>
    <cellStyle name="Comma 7 4 2" xfId="29581"/>
    <cellStyle name="Comma 8 2 2 2" xfId="29582"/>
    <cellStyle name="Comma 8 3 2" xfId="29583"/>
    <cellStyle name="Comma 8 4" xfId="29584"/>
    <cellStyle name="Comma 8_Book1" xfId="29585"/>
    <cellStyle name="Comma 9 2 2" xfId="29586"/>
    <cellStyle name="Comma 9 2 3" xfId="29587"/>
    <cellStyle name="Comma 9 3 2" xfId="29588"/>
    <cellStyle name="Comma 9 4" xfId="29589"/>
    <cellStyle name="comma zerodec_02_FG-Mer' Feb11" xfId="29590"/>
    <cellStyle name="Comma0 2" xfId="29591"/>
    <cellStyle name="CRevision Log" xfId="29592"/>
    <cellStyle name="Curre_VBA_PROJECT" xfId="29593"/>
    <cellStyle name="Curren - Style3" xfId="29594"/>
    <cellStyle name="Curren - Style4" xfId="29595"/>
    <cellStyle name="CurrencUser Names" xfId="29596"/>
    <cellStyle name="Currency [0] 2" xfId="29597"/>
    <cellStyle name="Currency 2 2" xfId="29598"/>
    <cellStyle name="Currency 2 3" xfId="29599"/>
    <cellStyle name="Currency Ctls" xfId="29600"/>
    <cellStyle name="Currency0 2" xfId="29601"/>
    <cellStyle name="Currency1_02_FG-Mer' Feb11" xfId="29602"/>
    <cellStyle name="Dan" xfId="29603"/>
    <cellStyle name="Date 2" xfId="29604"/>
    <cellStyle name="Date 3" xfId="29605"/>
    <cellStyle name="Date_02_FG-Mer' Feb11" xfId="29606"/>
    <cellStyle name="DELTA" xfId="29607"/>
    <cellStyle name="Dezimal [0]_35ERI8T2gbIEMixb4v26icuOo" xfId="29608"/>
    <cellStyle name="Dezimal_35ERI8T2gbIEMixb4v26icuOo" xfId="29609"/>
    <cellStyle name="Dollar (zero dec)_02_FG-Mer' Feb11" xfId="29610"/>
    <cellStyle name="Dollars" xfId="29611"/>
    <cellStyle name="E&amp;Y House 2" xfId="29612"/>
    <cellStyle name="E&amp;Y House 3" xfId="29613"/>
    <cellStyle name="Emphasis 1" xfId="29614"/>
    <cellStyle name="Emphasis 2" xfId="29615"/>
    <cellStyle name="Emphasis 3" xfId="29616"/>
    <cellStyle name="ev" xfId="29617"/>
    <cellStyle name="Explanatory Text 3 2" xfId="29618"/>
    <cellStyle name="F2" xfId="29619"/>
    <cellStyle name="F3" xfId="29620"/>
    <cellStyle name="F4" xfId="29621"/>
    <cellStyle name="F5" xfId="29622"/>
    <cellStyle name="F6" xfId="29623"/>
    <cellStyle name="F7" xfId="29624"/>
    <cellStyle name="F8" xfId="29625"/>
    <cellStyle name="Format Number Column" xfId="29626"/>
    <cellStyle name="Good 3 2" xfId="29627"/>
    <cellStyle name="Grey 2" xfId="29628"/>
    <cellStyle name="Grey_FS_State_1107_Draft" xfId="29629"/>
    <cellStyle name="ha" xfId="29630"/>
    <cellStyle name="Header2 2 4" xfId="29631"/>
    <cellStyle name="Header2 3 5" xfId="29632"/>
    <cellStyle name="Header2 4 4" xfId="29633"/>
    <cellStyle name="Header2 5 2" xfId="29634"/>
    <cellStyle name="Header2 6 2" xfId="29635"/>
    <cellStyle name="Header2 7" xfId="29636"/>
    <cellStyle name="Heading" xfId="29637"/>
    <cellStyle name="Heading 1 3 2" xfId="29638"/>
    <cellStyle name="Heading 1 7 2" xfId="29639"/>
    <cellStyle name="Heading 2 3 2" xfId="29640"/>
    <cellStyle name="Heading 2 7 2" xfId="29641"/>
    <cellStyle name="Heading 3 3 2" xfId="29642"/>
    <cellStyle name="Heading 3 7 2" xfId="29643"/>
    <cellStyle name="Heading 4 3 2" xfId="29644"/>
    <cellStyle name="HEADING, MINOR 2" xfId="29645"/>
    <cellStyle name="HEADING,MAJOR 2" xfId="29646"/>
    <cellStyle name="Heading1" xfId="29647"/>
    <cellStyle name="Heading2" xfId="29648"/>
    <cellStyle name="headoption" xfId="29649"/>
    <cellStyle name="Hidden 2" xfId="29650"/>
    <cellStyle name="Hidden 3" xfId="29651"/>
    <cellStyle name="HIDE" xfId="29652"/>
    <cellStyle name="HIGHLIGHT" xfId="29653"/>
    <cellStyle name="Hoa-Scholl" xfId="29654"/>
    <cellStyle name="Hyperlink 2" xfId="29655"/>
    <cellStyle name="Hyperlink 2 2" xfId="29656"/>
    <cellStyle name="Hyperlink 3" xfId="29657"/>
    <cellStyle name="Indent" xfId="29658"/>
    <cellStyle name="Index Number" xfId="29659"/>
    <cellStyle name="Input [yellow] 2" xfId="29660"/>
    <cellStyle name="Input [yellow]_FS_State_1107_Draft" xfId="29661"/>
    <cellStyle name="Input 10" xfId="29662"/>
    <cellStyle name="Input 11" xfId="29663"/>
    <cellStyle name="Input 4 2" xfId="29664"/>
    <cellStyle name="Input 5 2" xfId="29665"/>
    <cellStyle name="Input 6 2" xfId="29666"/>
    <cellStyle name="Input 7 2" xfId="29667"/>
    <cellStyle name="Input 8 2" xfId="29668"/>
    <cellStyle name="Input 9" xfId="29669"/>
    <cellStyle name="Integer" xfId="29670"/>
    <cellStyle name="Integer 2" xfId="29671"/>
    <cellStyle name="j" xfId="29672"/>
    <cellStyle name="KPMG Heading 1" xfId="29673"/>
    <cellStyle name="KPMG Heading 2" xfId="29674"/>
    <cellStyle name="KPMG Heading 3" xfId="29675"/>
    <cellStyle name="KPMG Heading 4" xfId="29676"/>
    <cellStyle name="KPMG Normal" xfId="29677"/>
    <cellStyle name="KPMG Normal Text" xfId="29678"/>
    <cellStyle name="KPMG Normal_FS Taiyo 0912 re" xfId="29679"/>
    <cellStyle name="Ledger 17 x 11 in" xfId="29680"/>
    <cellStyle name="left" xfId="29681"/>
    <cellStyle name="Line" xfId="29682"/>
    <cellStyle name="linh" xfId="29683"/>
    <cellStyle name="Linked Cell 3 2" xfId="29684"/>
    <cellStyle name="MARK" xfId="29685"/>
    <cellStyle name="Miglia - Stile1" xfId="29686"/>
    <cellStyle name="Miglia - Stile2" xfId="29687"/>
    <cellStyle name="Miglia - Stile3" xfId="29688"/>
    <cellStyle name="Miglia - Stile4" xfId="29689"/>
    <cellStyle name="Miglia - Stile5" xfId="29690"/>
    <cellStyle name="Migliaia (0)" xfId="29691"/>
    <cellStyle name="Millares [0]_PERSONAL" xfId="29692"/>
    <cellStyle name="Millares_PERSONAL" xfId="29693"/>
    <cellStyle name="Milliers [0]_AR1194" xfId="29694"/>
    <cellStyle name="Milliers_AR1194" xfId="29695"/>
    <cellStyle name="Model" xfId="29696"/>
    <cellStyle name="Moeda [0]_aola" xfId="29697"/>
    <cellStyle name="Moeda_aola" xfId="29698"/>
    <cellStyle name="Moneda [0]_PERSONAL" xfId="29699"/>
    <cellStyle name="Moneda_PERSONAL" xfId="29700"/>
    <cellStyle name="Monétaire [0]_AR1194" xfId="29701"/>
    <cellStyle name="Monétaire_AR1194" xfId="29702"/>
    <cellStyle name="Mon騁aire [0]_AR1194" xfId="29703"/>
    <cellStyle name="Mon騁aire_AR1194" xfId="29704"/>
    <cellStyle name="n" xfId="29705"/>
    <cellStyle name="n_02_FG-Mer' Feb11" xfId="29706"/>
    <cellStyle name="Neutral 3 2" xfId="29707"/>
    <cellStyle name="New Times Roman" xfId="29708"/>
    <cellStyle name="ÑONVÒ" xfId="29709"/>
    <cellStyle name="Normal - Stile6" xfId="29710"/>
    <cellStyle name="Normal - Stile7" xfId="29711"/>
    <cellStyle name="Normal - Stile8" xfId="29712"/>
    <cellStyle name="Normal - Style1 2" xfId="29713"/>
    <cellStyle name="Normal - Style1_02_FG-Mer' Feb11" xfId="29714"/>
    <cellStyle name="Normal - Style5" xfId="29715"/>
    <cellStyle name="Normal - 유형1" xfId="29716"/>
    <cellStyle name="Normal 11 15 2" xfId="29717"/>
    <cellStyle name="Normal 11 30 2" xfId="29718"/>
    <cellStyle name="Normal 11_FS_State_1107_Draft" xfId="29719"/>
    <cellStyle name="Normal 112 2" xfId="29720"/>
    <cellStyle name="Normal 116 2" xfId="29721"/>
    <cellStyle name="Normal 119 2" xfId="29722"/>
    <cellStyle name="Normal 119 3" xfId="29723"/>
    <cellStyle name="Normal 12 12 2" xfId="29724"/>
    <cellStyle name="Normal 12 28 2" xfId="29725"/>
    <cellStyle name="Normal 12 29 2" xfId="29726"/>
    <cellStyle name="Normal 120 2" xfId="29727"/>
    <cellStyle name="Normal 121 2" xfId="29728"/>
    <cellStyle name="Normal 121 3" xfId="29729"/>
    <cellStyle name="Normal 121_FS_NFT_1104 (version 1)" xfId="29730"/>
    <cellStyle name="Normal 122 2" xfId="29731"/>
    <cellStyle name="Normal 122 3" xfId="29732"/>
    <cellStyle name="Normal 123 2" xfId="29733"/>
    <cellStyle name="Normal 123 3" xfId="29734"/>
    <cellStyle name="Normal 123_FS_NFT_1106_Pending" xfId="29735"/>
    <cellStyle name="Normal 124 2" xfId="29736"/>
    <cellStyle name="Normal 124 3" xfId="29737"/>
    <cellStyle name="Normal 125 2" xfId="29738"/>
    <cellStyle name="Normal 125 3" xfId="29739"/>
    <cellStyle name="Normal 126 2" xfId="29740"/>
    <cellStyle name="Normal 126 3" xfId="29741"/>
    <cellStyle name="Normal 127 2" xfId="29742"/>
    <cellStyle name="Normal 127 3" xfId="29743"/>
    <cellStyle name="Normal 128 2" xfId="29744"/>
    <cellStyle name="Normal 128 3" xfId="29745"/>
    <cellStyle name="Normal 129 2" xfId="29746"/>
    <cellStyle name="Normal 129 3" xfId="29747"/>
    <cellStyle name="Normal 13 12 2" xfId="29748"/>
    <cellStyle name="Normal 13 13 2" xfId="29749"/>
    <cellStyle name="Normal 14 10" xfId="29750"/>
    <cellStyle name="Normal 14 11" xfId="29751"/>
    <cellStyle name="Normal 14 12" xfId="29752"/>
    <cellStyle name="Normal 14 2 2 3" xfId="29753"/>
    <cellStyle name="Normal 14 2 4" xfId="29754"/>
    <cellStyle name="Normal 15 2 2" xfId="29755"/>
    <cellStyle name="Normal 15 4" xfId="29756"/>
    <cellStyle name="Normal 15 6" xfId="29757"/>
    <cellStyle name="Normal 153 2" xfId="29758"/>
    <cellStyle name="Normal 153_2139-2niki" xfId="29759"/>
    <cellStyle name="Normal 154 2" xfId="29760"/>
    <cellStyle name="Normal 154_2139-2niki" xfId="29761"/>
    <cellStyle name="Normal 155 2" xfId="29762"/>
    <cellStyle name="Normal 155_2139-2niki" xfId="29763"/>
    <cellStyle name="Normal 156 2" xfId="29764"/>
    <cellStyle name="Normal 156_2139-2niki" xfId="29765"/>
    <cellStyle name="Normal 157 2" xfId="29766"/>
    <cellStyle name="Normal 157_2139-2niki" xfId="29767"/>
    <cellStyle name="Normal 16 2 2" xfId="29768"/>
    <cellStyle name="Normal 16 3 2" xfId="29769"/>
    <cellStyle name="Normal 16 4" xfId="29770"/>
    <cellStyle name="Normal 17 2 2" xfId="29771"/>
    <cellStyle name="Normal 17 4 2" xfId="29772"/>
    <cellStyle name="Normal 17 5" xfId="29773"/>
    <cellStyle name="Normal 18 2 2" xfId="29774"/>
    <cellStyle name="Normal 18 2 3" xfId="29775"/>
    <cellStyle name="Normal 18 2 4" xfId="29776"/>
    <cellStyle name="Normal 18 3 2" xfId="29777"/>
    <cellStyle name="Normal 18 5" xfId="29778"/>
    <cellStyle name="Normal 18 6" xfId="29779"/>
    <cellStyle name="Normal 19 10" xfId="29780"/>
    <cellStyle name="Normal 19 2 5" xfId="29781"/>
    <cellStyle name="Normal 19 9" xfId="29782"/>
    <cellStyle name="Normal 2 2 24 4" xfId="29783"/>
    <cellStyle name="Normal 2 2 25 5" xfId="29784"/>
    <cellStyle name="Normal 2 2 26 4" xfId="29785"/>
    <cellStyle name="Normal 2 2 27 4" xfId="29786"/>
    <cellStyle name="Normal 2 2 28 4" xfId="29787"/>
    <cellStyle name="Normal 2 2 29 4" xfId="29788"/>
    <cellStyle name="Normal 2 2 30 4" xfId="29789"/>
    <cellStyle name="Normal 2 2 31 4" xfId="29790"/>
    <cellStyle name="Normal 2 2 32 2" xfId="29791"/>
    <cellStyle name="Normal 2 2 37" xfId="29792"/>
    <cellStyle name="Normal 2 2 38" xfId="29793"/>
    <cellStyle name="Normal 2 2 39" xfId="29794"/>
    <cellStyle name="Normal 2 2 40" xfId="29795"/>
    <cellStyle name="Normal 2 2 41" xfId="29796"/>
    <cellStyle name="Normal 2 2 42" xfId="29797"/>
    <cellStyle name="Normal 2 2 43" xfId="29798"/>
    <cellStyle name="Normal 2 2 44" xfId="29799"/>
    <cellStyle name="Normal 2 2_FS_State_1107_Draft" xfId="29800"/>
    <cellStyle name="Normal 2 27 3" xfId="29801"/>
    <cellStyle name="Normal 2 28 12" xfId="29802"/>
    <cellStyle name="Normal 2 29 12" xfId="29803"/>
    <cellStyle name="Normal 2 3 20 2" xfId="29804"/>
    <cellStyle name="Normal 2 3 3 2" xfId="29805"/>
    <cellStyle name="Normal 2 3_03. FS &amp; WP_KDAC_31.12.08_combine" xfId="29806"/>
    <cellStyle name="Normal 2 30 12" xfId="29807"/>
    <cellStyle name="Normal 2 31 12" xfId="29808"/>
    <cellStyle name="Normal 2 32 12" xfId="29809"/>
    <cellStyle name="Normal 2 33 12" xfId="29810"/>
    <cellStyle name="Normal 2 34 12" xfId="29811"/>
    <cellStyle name="Normal 2 60" xfId="29812"/>
    <cellStyle name="Normal 2 61" xfId="29813"/>
    <cellStyle name="Normal 2 62" xfId="29814"/>
    <cellStyle name="Normal 2 63" xfId="29815"/>
    <cellStyle name="Normal 2 64" xfId="29816"/>
    <cellStyle name="Normal 2 65" xfId="29817"/>
    <cellStyle name="Normal 2 66" xfId="29818"/>
    <cellStyle name="Normal 2 67" xfId="29819"/>
    <cellStyle name="Normal 2 68" xfId="29820"/>
    <cellStyle name="Normal 2 69" xfId="29821"/>
    <cellStyle name="Normal 2_0_BS-PL-TB Q2_52 " xfId="29822"/>
    <cellStyle name="Normal 20 10" xfId="29823"/>
    <cellStyle name="Normal 20 2 5" xfId="29824"/>
    <cellStyle name="Normal 20 9" xfId="29825"/>
    <cellStyle name="Normal 21 10" xfId="29826"/>
    <cellStyle name="Normal 21 2 5" xfId="29827"/>
    <cellStyle name="Normal 21 9" xfId="29828"/>
    <cellStyle name="Normal 22 10" xfId="29829"/>
    <cellStyle name="Normal 22 11" xfId="29830"/>
    <cellStyle name="Normal 22 2 9" xfId="29831"/>
    <cellStyle name="Normal 23 10" xfId="29832"/>
    <cellStyle name="Normal 23 2 5" xfId="29833"/>
    <cellStyle name="Normal 23 9" xfId="29834"/>
    <cellStyle name="Normal 230 2" xfId="29835"/>
    <cellStyle name="Normal 231 2" xfId="29836"/>
    <cellStyle name="Normal 233 2" xfId="29837"/>
    <cellStyle name="Normal 236 2" xfId="29838"/>
    <cellStyle name="Normal 237 2" xfId="29839"/>
    <cellStyle name="Normal 238 2" xfId="29840"/>
    <cellStyle name="Normal 24 2 4" xfId="29841"/>
    <cellStyle name="Normal 24 7" xfId="29842"/>
    <cellStyle name="Normal 24 8" xfId="29843"/>
    <cellStyle name="Normal 241" xfId="29844"/>
    <cellStyle name="Normal 242" xfId="29845"/>
    <cellStyle name="Normal 243" xfId="29846"/>
    <cellStyle name="Normal 244" xfId="29847"/>
    <cellStyle name="Normal 245" xfId="29848"/>
    <cellStyle name="Normal 246" xfId="29849"/>
    <cellStyle name="Normal 247" xfId="29850"/>
    <cellStyle name="Normal 248" xfId="29851"/>
    <cellStyle name="Normal 256" xfId="29852"/>
    <cellStyle name="Normal 257" xfId="29853"/>
    <cellStyle name="Normal 258" xfId="29854"/>
    <cellStyle name="Normal 259" xfId="29855"/>
    <cellStyle name="Normal 260" xfId="29856"/>
    <cellStyle name="Normal 261" xfId="29857"/>
    <cellStyle name="Normal 262" xfId="29858"/>
    <cellStyle name="Normal 263" xfId="29859"/>
    <cellStyle name="Normal 264" xfId="29860"/>
    <cellStyle name="Normal 265" xfId="29861"/>
    <cellStyle name="Normal 266" xfId="29862"/>
    <cellStyle name="Normal 267" xfId="29863"/>
    <cellStyle name="Normal 268" xfId="29864"/>
    <cellStyle name="Normal 269" xfId="29865"/>
    <cellStyle name="Normal 270" xfId="29866"/>
    <cellStyle name="Normal 271" xfId="29867"/>
    <cellStyle name="Normal 272" xfId="29868"/>
    <cellStyle name="Normal 273" xfId="29869"/>
    <cellStyle name="Normal 274" xfId="29870"/>
    <cellStyle name="Normal 275" xfId="29871"/>
    <cellStyle name="Normal 276" xfId="29872"/>
    <cellStyle name="Normal 277" xfId="29873"/>
    <cellStyle name="Normal 278" xfId="29874"/>
    <cellStyle name="Normal 279" xfId="29875"/>
    <cellStyle name="Normal 28 15" xfId="29876"/>
    <cellStyle name="Normal 280" xfId="29877"/>
    <cellStyle name="Normal 281" xfId="29878"/>
    <cellStyle name="Normal 282" xfId="29879"/>
    <cellStyle name="Normal 283" xfId="29880"/>
    <cellStyle name="Normal 284" xfId="29881"/>
    <cellStyle name="Normal 285" xfId="29882"/>
    <cellStyle name="Normal 286" xfId="29883"/>
    <cellStyle name="Normal 287" xfId="29884"/>
    <cellStyle name="Normal 288" xfId="29885"/>
    <cellStyle name="Normal 289" xfId="29886"/>
    <cellStyle name="Normal 29 14" xfId="29887"/>
    <cellStyle name="Normal 290" xfId="29888"/>
    <cellStyle name="Normal 291" xfId="29889"/>
    <cellStyle name="Normal 292" xfId="29890"/>
    <cellStyle name="Normal 293" xfId="29891"/>
    <cellStyle name="Normal 294" xfId="29892"/>
    <cellStyle name="Normal 295" xfId="29893"/>
    <cellStyle name="Normal 296" xfId="29894"/>
    <cellStyle name="Normal 297" xfId="29895"/>
    <cellStyle name="Normal 298" xfId="29896"/>
    <cellStyle name="Normal 299" xfId="29897"/>
    <cellStyle name="Normal 3 22 2" xfId="29898"/>
    <cellStyle name="Normal 3 23 2" xfId="29899"/>
    <cellStyle name="Normal 3 24 2" xfId="29900"/>
    <cellStyle name="Normal 3 25 2" xfId="29901"/>
    <cellStyle name="Normal 3 26 2" xfId="29902"/>
    <cellStyle name="Normal 3 27 2" xfId="29903"/>
    <cellStyle name="Normal 3 28 2" xfId="29904"/>
    <cellStyle name="Normal 3 29 2" xfId="29905"/>
    <cellStyle name="Normal 3 30" xfId="29906"/>
    <cellStyle name="Normal 3 31" xfId="29907"/>
    <cellStyle name="Normal 3 32" xfId="29908"/>
    <cellStyle name="Normal 3 33" xfId="29909"/>
    <cellStyle name="Normal 3 34" xfId="29910"/>
    <cellStyle name="Normal 3 35" xfId="29911"/>
    <cellStyle name="Normal 3 36" xfId="29912"/>
    <cellStyle name="Normal 3 37" xfId="29913"/>
    <cellStyle name="Normal 3 38" xfId="29914"/>
    <cellStyle name="Normal 3 39" xfId="29915"/>
    <cellStyle name="Normal 3 40" xfId="29916"/>
    <cellStyle name="Normal 3_03. FS &amp; WP_KDAC_31.12.08_combine" xfId="29917"/>
    <cellStyle name="Normal 30 18" xfId="29918"/>
    <cellStyle name="Normal 300" xfId="29919"/>
    <cellStyle name="Normal 301" xfId="29920"/>
    <cellStyle name="Normal 302" xfId="29921"/>
    <cellStyle name="Normal 303" xfId="29922"/>
    <cellStyle name="Normal 304" xfId="29923"/>
    <cellStyle name="Normal 305" xfId="29924"/>
    <cellStyle name="Normal 306" xfId="29925"/>
    <cellStyle name="Normal 307" xfId="29926"/>
    <cellStyle name="Normal 308" xfId="29927"/>
    <cellStyle name="Normal 309" xfId="29928"/>
    <cellStyle name="Normal 31 14" xfId="29929"/>
    <cellStyle name="Normal 310" xfId="29930"/>
    <cellStyle name="Normal 311" xfId="29931"/>
    <cellStyle name="Normal 312" xfId="29932"/>
    <cellStyle name="Normal 313" xfId="29933"/>
    <cellStyle name="Normal 314" xfId="29934"/>
    <cellStyle name="Normal 315" xfId="29935"/>
    <cellStyle name="Normal 316" xfId="29936"/>
    <cellStyle name="Normal 317" xfId="29937"/>
    <cellStyle name="Normal 318" xfId="29938"/>
    <cellStyle name="Normal 319" xfId="29939"/>
    <cellStyle name="Normal 32 14" xfId="29940"/>
    <cellStyle name="Normal 320" xfId="29941"/>
    <cellStyle name="Normal 321" xfId="29942"/>
    <cellStyle name="Normal 322" xfId="29943"/>
    <cellStyle name="Normal 323" xfId="29944"/>
    <cellStyle name="Normal 324" xfId="29945"/>
    <cellStyle name="Normal 325" xfId="29946"/>
    <cellStyle name="Normal 326" xfId="29947"/>
    <cellStyle name="Normal 327" xfId="29948"/>
    <cellStyle name="Normal 328" xfId="29949"/>
    <cellStyle name="Normal 329" xfId="29950"/>
    <cellStyle name="Normal 33 16" xfId="29951"/>
    <cellStyle name="Normal 330" xfId="29952"/>
    <cellStyle name="Normal 331" xfId="29953"/>
    <cellStyle name="Normal 332" xfId="29954"/>
    <cellStyle name="Normal 333" xfId="29955"/>
    <cellStyle name="Normal 334" xfId="29956"/>
    <cellStyle name="Normal 335" xfId="29957"/>
    <cellStyle name="Normal 336" xfId="29958"/>
    <cellStyle name="Normal 337" xfId="29959"/>
    <cellStyle name="Normal 338" xfId="29960"/>
    <cellStyle name="Normal 339" xfId="29961"/>
    <cellStyle name="Normal 34 14" xfId="29962"/>
    <cellStyle name="Normal 340" xfId="29963"/>
    <cellStyle name="Normal 341" xfId="29964"/>
    <cellStyle name="Normal 342" xfId="29965"/>
    <cellStyle name="Normal 343" xfId="29966"/>
    <cellStyle name="Normal 344" xfId="29967"/>
    <cellStyle name="Normal 345" xfId="29968"/>
    <cellStyle name="Normal 346" xfId="29969"/>
    <cellStyle name="Normal 347" xfId="29970"/>
    <cellStyle name="Normal 348" xfId="29971"/>
    <cellStyle name="Normal 349" xfId="29972"/>
    <cellStyle name="Normal 35 16" xfId="29973"/>
    <cellStyle name="Normal 350" xfId="29974"/>
    <cellStyle name="Normal 351" xfId="29975"/>
    <cellStyle name="Normal 352" xfId="29976"/>
    <cellStyle name="Normal 353" xfId="29977"/>
    <cellStyle name="Normal 354" xfId="29978"/>
    <cellStyle name="Normal 355" xfId="29979"/>
    <cellStyle name="Normal 356" xfId="29980"/>
    <cellStyle name="Normal 357" xfId="29981"/>
    <cellStyle name="Normal 358" xfId="29982"/>
    <cellStyle name="Normal 359" xfId="29983"/>
    <cellStyle name="Normal 36 18" xfId="29984"/>
    <cellStyle name="Normal 360" xfId="29985"/>
    <cellStyle name="Normal 361" xfId="29986"/>
    <cellStyle name="Normal 362" xfId="29987"/>
    <cellStyle name="Normal 363" xfId="29988"/>
    <cellStyle name="Normal 364" xfId="29989"/>
    <cellStyle name="Normal 365" xfId="29990"/>
    <cellStyle name="Normal 366" xfId="29991"/>
    <cellStyle name="Normal 367" xfId="29992"/>
    <cellStyle name="Normal 368" xfId="29993"/>
    <cellStyle name="Normal 369" xfId="29994"/>
    <cellStyle name="Normal 37 17" xfId="29995"/>
    <cellStyle name="Normal 370" xfId="29996"/>
    <cellStyle name="Normal 371" xfId="29997"/>
    <cellStyle name="Normal 372" xfId="29998"/>
    <cellStyle name="Normal 373" xfId="29999"/>
    <cellStyle name="Normal 374" xfId="30000"/>
    <cellStyle name="Normal 375" xfId="30001"/>
    <cellStyle name="Normal 376" xfId="30002"/>
    <cellStyle name="Normal 377" xfId="30003"/>
    <cellStyle name="Normal 378" xfId="30004"/>
    <cellStyle name="Normal 379" xfId="30005"/>
    <cellStyle name="Normal 380" xfId="30006"/>
    <cellStyle name="Normal 381" xfId="30007"/>
    <cellStyle name="Normal 382" xfId="30008"/>
    <cellStyle name="Normal 383" xfId="30009"/>
    <cellStyle name="Normal 384" xfId="30010"/>
    <cellStyle name="Normal 385" xfId="30011"/>
    <cellStyle name="Normal 386" xfId="30012"/>
    <cellStyle name="Normal 387" xfId="30013"/>
    <cellStyle name="Normal 388" xfId="30014"/>
    <cellStyle name="Normal 389" xfId="30015"/>
    <cellStyle name="Normal 390" xfId="30016"/>
    <cellStyle name="Normal 391" xfId="30017"/>
    <cellStyle name="Normal 392" xfId="30018"/>
    <cellStyle name="Normal 393" xfId="30019"/>
    <cellStyle name="Normal 394" xfId="30020"/>
    <cellStyle name="Normal 395" xfId="30021"/>
    <cellStyle name="Normal 396" xfId="30022"/>
    <cellStyle name="Normal 397" xfId="30023"/>
    <cellStyle name="Normal 398" xfId="30024"/>
    <cellStyle name="Normal 399" xfId="30025"/>
    <cellStyle name="Normal 4 22 3" xfId="30026"/>
    <cellStyle name="Normal 4_03. FS &amp; WP_KDAC_31.12.08_combine" xfId="30027"/>
    <cellStyle name="Normal 400" xfId="30028"/>
    <cellStyle name="Normal 401" xfId="30029"/>
    <cellStyle name="Normal 402" xfId="30030"/>
    <cellStyle name="Normal 403" xfId="30031"/>
    <cellStyle name="Normal 404" xfId="30032"/>
    <cellStyle name="Normal 405" xfId="30033"/>
    <cellStyle name="Normal 406" xfId="30034"/>
    <cellStyle name="Normal 407" xfId="30035"/>
    <cellStyle name="Normal 408" xfId="30036"/>
    <cellStyle name="Normal 409" xfId="30037"/>
    <cellStyle name="Normal 410" xfId="30038"/>
    <cellStyle name="Normal 411" xfId="30039"/>
    <cellStyle name="Normal 412" xfId="30040"/>
    <cellStyle name="Normal 413" xfId="30041"/>
    <cellStyle name="Normal 414" xfId="30042"/>
    <cellStyle name="Normal 415" xfId="30043"/>
    <cellStyle name="Normal 416" xfId="30044"/>
    <cellStyle name="Normal 417" xfId="30045"/>
    <cellStyle name="Normal 418" xfId="30046"/>
    <cellStyle name="Normal 419" xfId="30047"/>
    <cellStyle name="Normal 420" xfId="30048"/>
    <cellStyle name="Normal 421" xfId="30049"/>
    <cellStyle name="Normal 422" xfId="30050"/>
    <cellStyle name="Normal 423" xfId="30051"/>
    <cellStyle name="Normal 424" xfId="30052"/>
    <cellStyle name="Normal 425" xfId="30053"/>
    <cellStyle name="Normal 426" xfId="30054"/>
    <cellStyle name="Normal 427" xfId="30055"/>
    <cellStyle name="Normal 428" xfId="30056"/>
    <cellStyle name="Normal 429" xfId="30057"/>
    <cellStyle name="Normal 430" xfId="30058"/>
    <cellStyle name="Normal 431" xfId="30059"/>
    <cellStyle name="Normal 432" xfId="30060"/>
    <cellStyle name="Normal 433" xfId="30061"/>
    <cellStyle name="Normal 434" xfId="30062"/>
    <cellStyle name="Normal 435" xfId="30063"/>
    <cellStyle name="Normal 436" xfId="30064"/>
    <cellStyle name="Normal 437" xfId="30065"/>
    <cellStyle name="Normal 438" xfId="30066"/>
    <cellStyle name="Normal 439" xfId="30067"/>
    <cellStyle name="Normal 440" xfId="30068"/>
    <cellStyle name="Normal 441" xfId="30069"/>
    <cellStyle name="Normal 442" xfId="30070"/>
    <cellStyle name="Normal 443" xfId="30071"/>
    <cellStyle name="Normal 444" xfId="30072"/>
    <cellStyle name="Normal 445" xfId="30073"/>
    <cellStyle name="Normal 446" xfId="30074"/>
    <cellStyle name="Normal 447" xfId="30075"/>
    <cellStyle name="Normal 448" xfId="30076"/>
    <cellStyle name="Normal 449" xfId="30077"/>
    <cellStyle name="Normal 450" xfId="30078"/>
    <cellStyle name="Normal 451" xfId="30079"/>
    <cellStyle name="Normal 452" xfId="30080"/>
    <cellStyle name="Normal 453" xfId="30081"/>
    <cellStyle name="Normal 454" xfId="30082"/>
    <cellStyle name="Normal 455" xfId="30083"/>
    <cellStyle name="Normal 456" xfId="30084"/>
    <cellStyle name="Normal 457" xfId="30085"/>
    <cellStyle name="Normal 458" xfId="30086"/>
    <cellStyle name="Normal 459" xfId="30087"/>
    <cellStyle name="Normal 460" xfId="30088"/>
    <cellStyle name="Normal 461" xfId="30089"/>
    <cellStyle name="Normal 462" xfId="30090"/>
    <cellStyle name="Normal 463" xfId="30091"/>
    <cellStyle name="Normal 464" xfId="30092"/>
    <cellStyle name="Normal 465" xfId="30093"/>
    <cellStyle name="Normal 466" xfId="30094"/>
    <cellStyle name="Normal 467" xfId="30095"/>
    <cellStyle name="Normal 468" xfId="30096"/>
    <cellStyle name="Normal 469" xfId="30097"/>
    <cellStyle name="Normal 470" xfId="30098"/>
    <cellStyle name="Normal 471" xfId="30099"/>
    <cellStyle name="Normal 472" xfId="30100"/>
    <cellStyle name="Normal 473" xfId="30101"/>
    <cellStyle name="Normal 474" xfId="30102"/>
    <cellStyle name="Normal 475" xfId="30103"/>
    <cellStyle name="Normal 476" xfId="30104"/>
    <cellStyle name="Normal 477" xfId="30105"/>
    <cellStyle name="Normal 478" xfId="30106"/>
    <cellStyle name="Normal 479" xfId="30107"/>
    <cellStyle name="Normal 480" xfId="30108"/>
    <cellStyle name="Normal 481" xfId="30109"/>
    <cellStyle name="Normal 482" xfId="30110"/>
    <cellStyle name="Normal 483" xfId="30111"/>
    <cellStyle name="Normal 484" xfId="30112"/>
    <cellStyle name="Normal 485" xfId="30113"/>
    <cellStyle name="Normal 486" xfId="30114"/>
    <cellStyle name="Normal 487" xfId="30115"/>
    <cellStyle name="Normal 488" xfId="30116"/>
    <cellStyle name="Normal 489" xfId="30117"/>
    <cellStyle name="Normal 490" xfId="30118"/>
    <cellStyle name="Normal 491" xfId="30119"/>
    <cellStyle name="Normal 492" xfId="30120"/>
    <cellStyle name="Normal 493" xfId="30121"/>
    <cellStyle name="Normal 494" xfId="30122"/>
    <cellStyle name="Normal 495" xfId="30123"/>
    <cellStyle name="Normal 496" xfId="30124"/>
    <cellStyle name="Normal 497" xfId="30125"/>
    <cellStyle name="Normal 498" xfId="30126"/>
    <cellStyle name="Normal 499" xfId="30127"/>
    <cellStyle name="Normal 5 2 5 2" xfId="30128"/>
    <cellStyle name="Normal 5 2 6" xfId="30129"/>
    <cellStyle name="Normal 5 20 3" xfId="30130"/>
    <cellStyle name="Normal 5 21 3" xfId="30131"/>
    <cellStyle name="Normal 5 22 3" xfId="30132"/>
    <cellStyle name="Normal 5 23 3" xfId="30133"/>
    <cellStyle name="Normal 5 24 3" xfId="30134"/>
    <cellStyle name="Normal 5 25 3" xfId="30135"/>
    <cellStyle name="Normal 5 26 3" xfId="30136"/>
    <cellStyle name="Normal 5 27 3" xfId="30137"/>
    <cellStyle name="Normal 5 28 3" xfId="30138"/>
    <cellStyle name="Normal 5 48 2" xfId="30139"/>
    <cellStyle name="Normal 5 48 3" xfId="30140"/>
    <cellStyle name="Normal 5 52" xfId="30141"/>
    <cellStyle name="Normal 5 53" xfId="30142"/>
    <cellStyle name="Normal 5 54" xfId="30143"/>
    <cellStyle name="Normal 5 55" xfId="30144"/>
    <cellStyle name="Normal 5 56" xfId="30145"/>
    <cellStyle name="Normal 5 57" xfId="30146"/>
    <cellStyle name="Normal 5 58" xfId="30147"/>
    <cellStyle name="Normal 5 59" xfId="30148"/>
    <cellStyle name="Normal 5 60" xfId="30149"/>
    <cellStyle name="Normal 5 61" xfId="30150"/>
    <cellStyle name="Normal 5_03. FS &amp; WP_KDAC_31.12.08_combine" xfId="30151"/>
    <cellStyle name="Normal 500" xfId="30152"/>
    <cellStyle name="Normal 501" xfId="30153"/>
    <cellStyle name="Normal 502" xfId="30154"/>
    <cellStyle name="Normal 503" xfId="30155"/>
    <cellStyle name="Normal 504" xfId="30156"/>
    <cellStyle name="Normal 505" xfId="30157"/>
    <cellStyle name="Normal 506" xfId="30158"/>
    <cellStyle name="Normal 507" xfId="30159"/>
    <cellStyle name="Normal 508" xfId="30160"/>
    <cellStyle name="Normal 509" xfId="30161"/>
    <cellStyle name="Normal 510" xfId="30162"/>
    <cellStyle name="Normal 511" xfId="30163"/>
    <cellStyle name="Normal 512" xfId="30164"/>
    <cellStyle name="Normal 513" xfId="30165"/>
    <cellStyle name="Normal 514" xfId="30166"/>
    <cellStyle name="Normal 515" xfId="30167"/>
    <cellStyle name="Normal 516" xfId="30168"/>
    <cellStyle name="Normal 517" xfId="30169"/>
    <cellStyle name="Normal 518" xfId="30170"/>
    <cellStyle name="Normal 519" xfId="30171"/>
    <cellStyle name="Normal 520" xfId="30172"/>
    <cellStyle name="Normal 521" xfId="30173"/>
    <cellStyle name="Normal 522" xfId="30174"/>
    <cellStyle name="Normal 523" xfId="30175"/>
    <cellStyle name="Normal 524" xfId="30176"/>
    <cellStyle name="Normal 525" xfId="30177"/>
    <cellStyle name="Normal 526" xfId="30178"/>
    <cellStyle name="Normal 527" xfId="30179"/>
    <cellStyle name="Normal 528" xfId="30180"/>
    <cellStyle name="Normal 529" xfId="30181"/>
    <cellStyle name="Normal 530" xfId="30182"/>
    <cellStyle name="Normal 531" xfId="30183"/>
    <cellStyle name="Normal 532" xfId="30184"/>
    <cellStyle name="Normal 533" xfId="30185"/>
    <cellStyle name="Normal 534" xfId="30186"/>
    <cellStyle name="Normal 535" xfId="30187"/>
    <cellStyle name="Normal 536" xfId="30188"/>
    <cellStyle name="Normal 537" xfId="30189"/>
    <cellStyle name="Normal 538" xfId="30190"/>
    <cellStyle name="Normal 539" xfId="30191"/>
    <cellStyle name="Normal 540" xfId="30192"/>
    <cellStyle name="Normal 541" xfId="30193"/>
    <cellStyle name="Normal 542" xfId="30194"/>
    <cellStyle name="Normal 543" xfId="30195"/>
    <cellStyle name="Normal 544" xfId="30196"/>
    <cellStyle name="Normal 545" xfId="30197"/>
    <cellStyle name="Normal 546" xfId="30198"/>
    <cellStyle name="Normal 547" xfId="30199"/>
    <cellStyle name="Normal 548" xfId="30200"/>
    <cellStyle name="Normal 549" xfId="30201"/>
    <cellStyle name="Normal 550" xfId="30202"/>
    <cellStyle name="Normal 551" xfId="30203"/>
    <cellStyle name="Normal 552" xfId="30204"/>
    <cellStyle name="Normal 553" xfId="30205"/>
    <cellStyle name="Normal 554" xfId="30206"/>
    <cellStyle name="Normal 555" xfId="30207"/>
    <cellStyle name="Normal 556" xfId="30208"/>
    <cellStyle name="Normal 557" xfId="30209"/>
    <cellStyle name="Normal 558" xfId="30210"/>
    <cellStyle name="Normal 559" xfId="30211"/>
    <cellStyle name="Normal 560" xfId="30212"/>
    <cellStyle name="Normal 561" xfId="30213"/>
    <cellStyle name="Normal 562" xfId="30214"/>
    <cellStyle name="Normal 563" xfId="30215"/>
    <cellStyle name="Normal 564" xfId="30216"/>
    <cellStyle name="Normal 565" xfId="30217"/>
    <cellStyle name="Normal 566" xfId="30218"/>
    <cellStyle name="Normal 567" xfId="30219"/>
    <cellStyle name="Normal 568" xfId="30220"/>
    <cellStyle name="Normal 569" xfId="30221"/>
    <cellStyle name="Normal 570" xfId="30222"/>
    <cellStyle name="Normal 571" xfId="30223"/>
    <cellStyle name="Normal 572" xfId="30224"/>
    <cellStyle name="Normal 573" xfId="30225"/>
    <cellStyle name="Normal 574" xfId="30226"/>
    <cellStyle name="Normal 575" xfId="30227"/>
    <cellStyle name="Normal 576" xfId="30228"/>
    <cellStyle name="Normal 577" xfId="30229"/>
    <cellStyle name="Normal 578" xfId="30230"/>
    <cellStyle name="Normal 579" xfId="30231"/>
    <cellStyle name="Normal 580" xfId="30232"/>
    <cellStyle name="Normal 581" xfId="30233"/>
    <cellStyle name="Normal 582" xfId="30234"/>
    <cellStyle name="Normal 583" xfId="30235"/>
    <cellStyle name="Normal 584" xfId="30236"/>
    <cellStyle name="Normal 585" xfId="30237"/>
    <cellStyle name="Normal 586" xfId="30238"/>
    <cellStyle name="Normal 587" xfId="30239"/>
    <cellStyle name="Normal 588" xfId="30240"/>
    <cellStyle name="Normal 589" xfId="30241"/>
    <cellStyle name="Normal 590" xfId="30242"/>
    <cellStyle name="Normal 591" xfId="30243"/>
    <cellStyle name="Normal 592" xfId="30244"/>
    <cellStyle name="Normal 593" xfId="30245"/>
    <cellStyle name="Normal 594" xfId="30246"/>
    <cellStyle name="Normal 595" xfId="30247"/>
    <cellStyle name="Normal 596" xfId="30248"/>
    <cellStyle name="Normal 597" xfId="30249"/>
    <cellStyle name="Normal 598" xfId="30250"/>
    <cellStyle name="Normal 599" xfId="30251"/>
    <cellStyle name="Normal 6 4 2 2" xfId="30252"/>
    <cellStyle name="Normal 6_BAC-Cash flow-2011-2" xfId="30253"/>
    <cellStyle name="Normal 600" xfId="30254"/>
    <cellStyle name="Normal 601" xfId="30255"/>
    <cellStyle name="Normal 602" xfId="30256"/>
    <cellStyle name="Normal 603" xfId="30257"/>
    <cellStyle name="Normal 604" xfId="30258"/>
    <cellStyle name="Normal 605" xfId="30259"/>
    <cellStyle name="Normal 606" xfId="30260"/>
    <cellStyle name="Normal 607" xfId="30261"/>
    <cellStyle name="Normal 608" xfId="30262"/>
    <cellStyle name="Normal 609" xfId="30263"/>
    <cellStyle name="Normal 610" xfId="30264"/>
    <cellStyle name="Normal 611" xfId="30265"/>
    <cellStyle name="Normal 612" xfId="30266"/>
    <cellStyle name="Normal 613" xfId="30267"/>
    <cellStyle name="Normal 614" xfId="30268"/>
    <cellStyle name="Normal 615" xfId="30269"/>
    <cellStyle name="Normal 616" xfId="30270"/>
    <cellStyle name="Normal 617" xfId="30271"/>
    <cellStyle name="Normal 618" xfId="30272"/>
    <cellStyle name="Normal 619" xfId="30273"/>
    <cellStyle name="Normal 620" xfId="30274"/>
    <cellStyle name="Normal 621" xfId="30275"/>
    <cellStyle name="Normal 622" xfId="30276"/>
    <cellStyle name="Normal 623" xfId="30277"/>
    <cellStyle name="Normal 624" xfId="30278"/>
    <cellStyle name="Normal 625" xfId="30279"/>
    <cellStyle name="Normal 626" xfId="30280"/>
    <cellStyle name="Normal 627" xfId="30281"/>
    <cellStyle name="Normal 628" xfId="30282"/>
    <cellStyle name="Normal 629" xfId="30283"/>
    <cellStyle name="Normal 630" xfId="30284"/>
    <cellStyle name="Normal 631" xfId="30285"/>
    <cellStyle name="Normal 632" xfId="30286"/>
    <cellStyle name="Normal 633" xfId="30287"/>
    <cellStyle name="Normal 634" xfId="30288"/>
    <cellStyle name="Normal 635" xfId="30289"/>
    <cellStyle name="Normal 636" xfId="30290"/>
    <cellStyle name="Normal 637" xfId="30291"/>
    <cellStyle name="Normal 638" xfId="30292"/>
    <cellStyle name="Normal 639" xfId="30293"/>
    <cellStyle name="Normal 640" xfId="30294"/>
    <cellStyle name="Normal 641" xfId="30295"/>
    <cellStyle name="Normal 642" xfId="30296"/>
    <cellStyle name="Normal 643" xfId="30297"/>
    <cellStyle name="Normal 644" xfId="30298"/>
    <cellStyle name="Normal 645" xfId="30299"/>
    <cellStyle name="Normal 646" xfId="30300"/>
    <cellStyle name="Normal 647" xfId="30301"/>
    <cellStyle name="Normal 648" xfId="30302"/>
    <cellStyle name="Normal 649" xfId="30303"/>
    <cellStyle name="Normal 650" xfId="30304"/>
    <cellStyle name="Normal 651" xfId="30305"/>
    <cellStyle name="Normal 652" xfId="30306"/>
    <cellStyle name="Normal 653" xfId="30307"/>
    <cellStyle name="Normal 654" xfId="30308"/>
    <cellStyle name="Normal 655" xfId="30309"/>
    <cellStyle name="Normal 656" xfId="30310"/>
    <cellStyle name="Normal 657" xfId="30311"/>
    <cellStyle name="Normal 658" xfId="30312"/>
    <cellStyle name="Normal 659" xfId="30313"/>
    <cellStyle name="Normal 660" xfId="30314"/>
    <cellStyle name="Normal 661" xfId="30315"/>
    <cellStyle name="Normal 662" xfId="30316"/>
    <cellStyle name="Normal 663" xfId="30317"/>
    <cellStyle name="Normal 664" xfId="30318"/>
    <cellStyle name="Normal 665" xfId="30319"/>
    <cellStyle name="Normal 666" xfId="30320"/>
    <cellStyle name="Normal 667" xfId="30321"/>
    <cellStyle name="Normal 668" xfId="30322"/>
    <cellStyle name="Normal 669" xfId="30323"/>
    <cellStyle name="Normal 670" xfId="30324"/>
    <cellStyle name="Normal 671" xfId="30325"/>
    <cellStyle name="Normal 672" xfId="30326"/>
    <cellStyle name="Normal 673" xfId="30327"/>
    <cellStyle name="Normal 674" xfId="30328"/>
    <cellStyle name="Normal 675" xfId="30329"/>
    <cellStyle name="Normal 676" xfId="30330"/>
    <cellStyle name="Normal 677" xfId="30331"/>
    <cellStyle name="Normal 678" xfId="30332"/>
    <cellStyle name="Normal 679" xfId="30333"/>
    <cellStyle name="Normal 680" xfId="30334"/>
    <cellStyle name="Normal 681" xfId="30335"/>
    <cellStyle name="Normal 682" xfId="30336"/>
    <cellStyle name="Normal 683" xfId="30337"/>
    <cellStyle name="Normal 684" xfId="30338"/>
    <cellStyle name="Normal 685" xfId="30339"/>
    <cellStyle name="Normal 7 15 2" xfId="30340"/>
    <cellStyle name="Normal 7 16" xfId="30341"/>
    <cellStyle name="Normal 7 17" xfId="30342"/>
    <cellStyle name="Normal 8 15 2" xfId="30343"/>
    <cellStyle name="Normal 8 17" xfId="30344"/>
    <cellStyle name="Normal 8 18" xfId="30345"/>
    <cellStyle name="Normal 83 5" xfId="30346"/>
    <cellStyle name="Normal 9_FS_State_1107_Draft" xfId="30347"/>
    <cellStyle name="Normale_sc_azione" xfId="30348"/>
    <cellStyle name="Note 2 2 2" xfId="30349"/>
    <cellStyle name="Note 2 26" xfId="30350"/>
    <cellStyle name="Note 3 21" xfId="30351"/>
    <cellStyle name="Number 1" xfId="30352"/>
    <cellStyle name="Œ…‹æØ‚è [0.00]_        " xfId="30353"/>
    <cellStyle name="Œ…‹æØ‚è_        " xfId="30354"/>
    <cellStyle name="oft Excel]_x000d__x000a_Comment=open=/f ‚ðw’è‚·‚é‚ÆAƒ†[ƒU[’è‹`ŠÖ”‚ðŠÖ”“\‚è•t‚¯‚Ìˆê——‚É“o˜^‚·‚é‚±‚Æ‚ª‚Å‚«‚Ü‚·B_x000d__x000a_Maximized" xfId="30355"/>
    <cellStyle name="oft Excel]_x000d__x000a_Comment=open=/f を指定すると、ユーザー定義関数を関数貼り付けの一覧に登録することができます。_x000d__x000a_Maximized" xfId="30356"/>
    <cellStyle name="oft Excel]_x000d__x000a_Comment=The open=/f lines load custom functions into the Paste Function list._x000d__x000a_Maximized=2_x000d__x000a_Basics=1_x000d__x000a_A" xfId="30357"/>
    <cellStyle name="oft Excel]_x000d__x000a_Comment=The open=/f lines load custom functions into the Paste Function list._x000d__x000a_Maximized=3_x000d__x000a_Basics=1_x000d__x000a_A" xfId="30358"/>
    <cellStyle name="oft Excel]_x000d__x000a_Options5=1667_x000d__x000a_Options3=0_x000d__x000a_Basics=1_x000d__x000a_USER=アサヒ_x000d__x000a_CBTLOCATION=A:\MSOFFICE\EXCEL5\EXCELCBT_x000d__x000a_Pos=5,14,628" xfId="30359"/>
    <cellStyle name="omma [0]_Mktg Prog" xfId="30360"/>
    <cellStyle name="ormal_Sheet1_1" xfId="30361"/>
    <cellStyle name="Output 3 2" xfId="30362"/>
    <cellStyle name="Output Amounts" xfId="30363"/>
    <cellStyle name="Output Line Items" xfId="30364"/>
    <cellStyle name="paint" xfId="30365"/>
    <cellStyle name="Pattern" xfId="30366"/>
    <cellStyle name="Percent (0)" xfId="30367"/>
    <cellStyle name="Percent 11 2" xfId="30368"/>
    <cellStyle name="Percent 15 2" xfId="30369"/>
    <cellStyle name="Percent 15 3" xfId="30370"/>
    <cellStyle name="Percent 16 2" xfId="30371"/>
    <cellStyle name="Percent 17 2" xfId="30372"/>
    <cellStyle name="Percent 18 2" xfId="30373"/>
    <cellStyle name="Percent 2 10 2" xfId="30374"/>
    <cellStyle name="Percent 2 3 4" xfId="30375"/>
    <cellStyle name="Percent 2 7 2" xfId="30376"/>
    <cellStyle name="Percent 20 2" xfId="30377"/>
    <cellStyle name="Percent 21" xfId="30378"/>
    <cellStyle name="Percent 22" xfId="30379"/>
    <cellStyle name="Percent 23" xfId="30380"/>
    <cellStyle name="Percent 24" xfId="30381"/>
    <cellStyle name="Percent 25" xfId="30382"/>
    <cellStyle name="Percent 26" xfId="30383"/>
    <cellStyle name="Percent 3 10" xfId="30384"/>
    <cellStyle name="Percent 3 7 3" xfId="30385"/>
    <cellStyle name="Percent 3 9" xfId="30386"/>
    <cellStyle name="Percent 4 5" xfId="30387"/>
    <cellStyle name="Percent 6 2 2" xfId="30388"/>
    <cellStyle name="PERCENTAGE" xfId="30389"/>
    <cellStyle name="Pilkku_BINV" xfId="30390"/>
    <cellStyle name="pricing" xfId="30391"/>
    <cellStyle name="PSChar" xfId="30392"/>
    <cellStyle name="PSDate" xfId="30393"/>
    <cellStyle name="PSDec" xfId="30394"/>
    <cellStyle name="PSHeading" xfId="30395"/>
    <cellStyle name="PSInt" xfId="30396"/>
    <cellStyle name="PSSpacer" xfId="30397"/>
    <cellStyle name="Py?r. luku_BINV" xfId="30398"/>
    <cellStyle name="Py?r. valuutta_BINV" xfId="30399"/>
    <cellStyle name="Q" xfId="30400"/>
    <cellStyle name="Q_20-2 NAN" xfId="30401"/>
    <cellStyle name="Q_B &amp; Z" xfId="30402"/>
    <cellStyle name="Q_F123" xfId="30403"/>
    <cellStyle name="Q_L" xfId="30404"/>
    <cellStyle name="Q_Salary_09.30.04" xfId="30405"/>
    <cellStyle name="Q_WT" xfId="30406"/>
    <cellStyle name="QTR94_95_INCOME CTMP#1 98" xfId="30407"/>
    <cellStyle name="Quantity_BAC-Cash flow-2011-2" xfId="30408"/>
    <cellStyle name="s]_x000d__x000a_spooler=yes_x000d__x000a_load=_x000d__x000a_Beep=yes_x000d__x000a_NullPort=None_x000d__x000a_BorderWidth=3_x000d__x000a_CursorBlinkRate=1200_x000d__x000a_DoubleClickSpeed=452_x000d__x000a_Programs=co" xfId="30409"/>
    <cellStyle name="s1" xfId="30410"/>
    <cellStyle name="SAPBEXaggData 2" xfId="30411"/>
    <cellStyle name="SAPBEXaggDataEmph 2" xfId="30412"/>
    <cellStyle name="SAPBEXaggItem 2" xfId="30413"/>
    <cellStyle name="SAPBEXaggItemX 2" xfId="30414"/>
    <cellStyle name="SAPBEXexcBad7 2" xfId="30415"/>
    <cellStyle name="SAPBEXexcBad8 2" xfId="30416"/>
    <cellStyle name="SAPBEXexcBad9 2" xfId="30417"/>
    <cellStyle name="SAPBEXexcCritical4 2" xfId="30418"/>
    <cellStyle name="SAPBEXexcCritical5 2" xfId="30419"/>
    <cellStyle name="SAPBEXexcCritical6 2" xfId="30420"/>
    <cellStyle name="SAPBEXexcGood1 2" xfId="30421"/>
    <cellStyle name="SAPBEXexcGood2 2" xfId="30422"/>
    <cellStyle name="SAPBEXexcGood3 2" xfId="30423"/>
    <cellStyle name="SAPBEXformats 2" xfId="30424"/>
    <cellStyle name="SAPBEXHLevel0 2" xfId="30425"/>
    <cellStyle name="SAPBEXHLevel0X 2" xfId="30426"/>
    <cellStyle name="SAPBEXHLevel1 2" xfId="30427"/>
    <cellStyle name="SAPBEXHLevel1X 2" xfId="30428"/>
    <cellStyle name="SAPBEXHLevel2 2" xfId="30429"/>
    <cellStyle name="SAPBEXHLevel2X 2" xfId="30430"/>
    <cellStyle name="SAPBEXHLevel3 2" xfId="30431"/>
    <cellStyle name="SAPBEXHLevel3X 2" xfId="30432"/>
    <cellStyle name="SAPBEXresData 2" xfId="30433"/>
    <cellStyle name="SAPBEXresDataEmph 2" xfId="30434"/>
    <cellStyle name="SAPBEXresItem 2" xfId="30435"/>
    <cellStyle name="SAPBEXresItemX 2" xfId="30436"/>
    <cellStyle name="SAPBEXstdData 2" xfId="30437"/>
    <cellStyle name="SAPBEXstdDataEmph 2" xfId="30438"/>
    <cellStyle name="SAPBEXstdItem 2" xfId="30439"/>
    <cellStyle name="SAPBEXstdItemX 2" xfId="30440"/>
    <cellStyle name="SAPBEXundefined 2" xfId="30441"/>
    <cellStyle name="Separador de milhares [0]_Person" xfId="30442"/>
    <cellStyle name="Separador de milhares_Person" xfId="30443"/>
    <cellStyle name="Sheet Title" xfId="30444"/>
    <cellStyle name="small border line" xfId="30445"/>
    <cellStyle name="Standard" xfId="30446"/>
    <cellStyle name="StandardInput 2" xfId="30447"/>
    <cellStyle name="Style 1 4" xfId="30448"/>
    <cellStyle name="Style 1 5" xfId="30449"/>
    <cellStyle name="Style 1_02_FG-Mer' Feb11" xfId="30450"/>
    <cellStyle name="Style 3" xfId="30451"/>
    <cellStyle name="Style 4" xfId="30452"/>
    <cellStyle name="Style 5" xfId="30453"/>
    <cellStyle name="Style 6" xfId="30454"/>
    <cellStyle name="Style 7" xfId="30455"/>
    <cellStyle name="Style 8" xfId="30456"/>
    <cellStyle name="STYLE1" xfId="30457"/>
    <cellStyle name="STYLE1 2" xfId="30458"/>
    <cellStyle name="STYLE2" xfId="30459"/>
    <cellStyle name="STYLE3" xfId="30460"/>
    <cellStyle name="STYLE4" xfId="30461"/>
    <cellStyle name="STYLE5" xfId="30462"/>
    <cellStyle name="STYLE6" xfId="30463"/>
    <cellStyle name="STYLE7" xfId="30464"/>
    <cellStyle name="subhead" xfId="30465"/>
    <cellStyle name="SubHeading" xfId="30466"/>
    <cellStyle name="t" xfId="30467"/>
    <cellStyle name="T_02_FG-Mer' Feb11" xfId="30468"/>
    <cellStyle name="T_Bao cao kttb milk yomilkYAO-mien bac" xfId="30469"/>
    <cellStyle name="T_Bao cao kttb milk yomilkYAO-mien bac_01. PART LIST 2PY'11  MONTH 01  2011( Proc.250 Units )" xfId="30470"/>
    <cellStyle name="T_Bao cao kttb milk yomilkYAO-mien bac_10.PART LIST 2AR '11 MONTH 10  2010  Pro.200 Units" xfId="30471"/>
    <cellStyle name="T_Bao cao kttb milk yomilkYAO-mien bac_12.PART LIST 2AR '11 MONTH 12  2010  Pro.250 Units( START 15-NOV-10 )" xfId="30472"/>
    <cellStyle name="T_Bao cao kttb milk yomilkYAO-mien bac_8. PART LIST 2PS'10  MONTH 8  2010 ( Process 200 )START 16-8-10" xfId="30473"/>
    <cellStyle name="T_Bao cao kttb milk yomilkYAO-mien bac_CITY 2PS'09 UPDATE MONTH 05-09" xfId="30474"/>
    <cellStyle name="T_Bao cao kttb milk yomilkYAO-mien bac_JAZZ'2AP'09 MONTH 03 2009" xfId="30475"/>
    <cellStyle name="T_Bao cao kttb milk yomilkYAO-mien bac_JAZZ'2AP'09 MONTH 06 2009" xfId="30476"/>
    <cellStyle name="T_Bao cao kttb milk yomilkYAO-mien bac_JAZZ'2AP'09 MONTH 07 2009" xfId="30477"/>
    <cellStyle name="T_Bao cao kttb milk yomilkYAO-mien bac_PART LIST MONTH 10" xfId="30478"/>
    <cellStyle name="T_bc_km_ngay" xfId="30479"/>
    <cellStyle name="T_bc_km_ngay_01. PART LIST 2PY'11  MONTH 01  2011( Proc.250 Units )" xfId="30480"/>
    <cellStyle name="T_bc_km_ngay_10.PART LIST 2AR '11 MONTH 10  2010  Pro.200 Units" xfId="30481"/>
    <cellStyle name="T_bc_km_ngay_12.PART LIST 2AR '11 MONTH 12  2010  Pro.250 Units( START 15-NOV-10 )" xfId="30482"/>
    <cellStyle name="T_bc_km_ngay_8. PART LIST 2PS'10  MONTH 8  2010 ( Process 200 )START 16-8-10" xfId="30483"/>
    <cellStyle name="T_bc_km_ngay_CITY 2PS'09 UPDATE MONTH 05-09" xfId="30484"/>
    <cellStyle name="T_bc_km_ngay_JAZZ'2AP'09 MONTH 03 2009" xfId="30485"/>
    <cellStyle name="T_bc_km_ngay_JAZZ'2AP'09 MONTH 06 2009" xfId="30486"/>
    <cellStyle name="T_bc_km_ngay_JAZZ'2AP'09 MONTH 07 2009" xfId="30487"/>
    <cellStyle name="T_bc_km_ngay_PART LIST MONTH 10" xfId="30488"/>
    <cellStyle name="T_Book1" xfId="30489"/>
    <cellStyle name="T_Cac bao cao TB  Milk-Yomilk-co Ke- CK 1-Vinh Thang" xfId="30490"/>
    <cellStyle name="T_cham diem Milk chu ky2-ANH MINH" xfId="30491"/>
    <cellStyle name="T_cham diem Milk chu ky2-ANH MINH_01. PART LIST 2PY'11  MONTH 01  2011( Proc.250 Units )" xfId="30492"/>
    <cellStyle name="T_cham diem Milk chu ky2-ANH MINH_10.PART LIST 2AR '11 MONTH 10  2010  Pro.200 Units" xfId="30493"/>
    <cellStyle name="T_cham diem Milk chu ky2-ANH MINH_12.PART LIST 2AR '11 MONTH 12  2010  Pro.250 Units( START 15-NOV-10 )" xfId="30494"/>
    <cellStyle name="T_cham diem Milk chu ky2-ANH MINH_8. PART LIST 2PS'10  MONTH 8  2010 ( Process 200 )START 16-8-10" xfId="30495"/>
    <cellStyle name="T_cham diem Milk chu ky2-ANH MINH_CITY 2PS'09 UPDATE MONTH 05-09" xfId="30496"/>
    <cellStyle name="T_cham diem Milk chu ky2-ANH MINH_JAZZ'2AP'09 MONTH 03 2009" xfId="30497"/>
    <cellStyle name="T_cham diem Milk chu ky2-ANH MINH_JAZZ'2AP'09 MONTH 06 2009" xfId="30498"/>
    <cellStyle name="T_cham diem Milk chu ky2-ANH MINH_JAZZ'2AP'09 MONTH 07 2009" xfId="30499"/>
    <cellStyle name="T_cham diem Milk chu ky2-ANH MINH_PART LIST MONTH 10" xfId="30500"/>
    <cellStyle name="T_cham trung bay ck 1 m.Bac milk co ke 2" xfId="30501"/>
    <cellStyle name="T_cham trung bay ck 1 m.Bac milk co ke 2_01. PART LIST 2PY'11  MONTH 01  2011( Proc.250 Units )" xfId="30502"/>
    <cellStyle name="T_cham trung bay ck 1 m.Bac milk co ke 2_10.PART LIST 2AR '11 MONTH 10  2010  Pro.200 Units" xfId="30503"/>
    <cellStyle name="T_cham trung bay ck 1 m.Bac milk co ke 2_12.PART LIST 2AR '11 MONTH 12  2010  Pro.250 Units( START 15-NOV-10 )" xfId="30504"/>
    <cellStyle name="T_cham trung bay ck 1 m.Bac milk co ke 2_8. PART LIST 2PS'10  MONTH 8  2010 ( Process 200 )START 16-8-10" xfId="30505"/>
    <cellStyle name="T_cham trung bay ck 1 m.Bac milk co ke 2_CITY 2PS'09 UPDATE MONTH 05-09" xfId="30506"/>
    <cellStyle name="T_cham trung bay ck 1 m.Bac milk co ke 2_JAZZ'2AP'09 MONTH 03 2009" xfId="30507"/>
    <cellStyle name="T_cham trung bay ck 1 m.Bac milk co ke 2_JAZZ'2AP'09 MONTH 06 2009" xfId="30508"/>
    <cellStyle name="T_cham trung bay ck 1 m.Bac milk co ke 2_JAZZ'2AP'09 MONTH 07 2009" xfId="30509"/>
    <cellStyle name="T_cham trung bay ck 1 m.Bac milk co ke 2_PART LIST MONTH 10" xfId="30510"/>
    <cellStyle name="T_cham trung bay yao smart milk ck 2 mien Bac" xfId="30511"/>
    <cellStyle name="T_danh sach chua nop bcao trung bay sua chua  tinh den 1-3-06" xfId="30512"/>
    <cellStyle name="T_Danh sach KH TB MilkYomilk Yao  Smart chu ky 2-Vinh Thang" xfId="30513"/>
    <cellStyle name="T_Danh sach KH trung bay MilkYomilk co ke chu ky 2-Vinh Thang" xfId="30514"/>
    <cellStyle name="T_DSACH MILK YO MILK CK 2 M.BAC" xfId="30515"/>
    <cellStyle name="T_DSACH MILK YO MILK CK 2 M.BAC_01. PART LIST 2PY'11  MONTH 01  2011( Proc.250 Units )" xfId="30516"/>
    <cellStyle name="T_DSACH MILK YO MILK CK 2 M.BAC_10.PART LIST 2AR '11 MONTH 10  2010  Pro.200 Units" xfId="30517"/>
    <cellStyle name="T_DSACH MILK YO MILK CK 2 M.BAC_12.PART LIST 2AR '11 MONTH 12  2010  Pro.250 Units( START 15-NOV-10 )" xfId="30518"/>
    <cellStyle name="T_DSACH MILK YO MILK CK 2 M.BAC_8. PART LIST 2PS'10  MONTH 8  2010 ( Process 200 )START 16-8-10" xfId="30519"/>
    <cellStyle name="T_DSACH MILK YO MILK CK 2 M.BAC_CITY 2PS'09 UPDATE MONTH 05-09" xfId="30520"/>
    <cellStyle name="T_DSACH MILK YO MILK CK 2 M.BAC_JAZZ'2AP'09 MONTH 03 2009" xfId="30521"/>
    <cellStyle name="T_DSACH MILK YO MILK CK 2 M.BAC_JAZZ'2AP'09 MONTH 06 2009" xfId="30522"/>
    <cellStyle name="T_DSACH MILK YO MILK CK 2 M.BAC_JAZZ'2AP'09 MONTH 07 2009" xfId="30523"/>
    <cellStyle name="T_DSACH MILK YO MILK CK 2 M.BAC_PART LIST MONTH 10" xfId="30524"/>
    <cellStyle name="T_DSKH Tbay Milk , Yomilk CK 2 Vu Thi Hanh" xfId="30525"/>
    <cellStyle name="T_form ton kho CK 2 tuan 8" xfId="30526"/>
    <cellStyle name="T_form ton kho CK 2 tuan 8_01. PART LIST 2PY'11  MONTH 01  2011( Proc.250 Units )" xfId="30527"/>
    <cellStyle name="T_form ton kho CK 2 tuan 8_10.PART LIST 2AR '11 MONTH 10  2010  Pro.200 Units" xfId="30528"/>
    <cellStyle name="T_form ton kho CK 2 tuan 8_12.PART LIST 2AR '11 MONTH 12  2010  Pro.250 Units( START 15-NOV-10 )" xfId="30529"/>
    <cellStyle name="T_form ton kho CK 2 tuan 8_8. PART LIST 2PS'10  MONTH 8  2010 ( Process 200 )START 16-8-10" xfId="30530"/>
    <cellStyle name="T_form ton kho CK 2 tuan 8_CITY 2PS'09 UPDATE MONTH 05-09" xfId="30531"/>
    <cellStyle name="T_form ton kho CK 2 tuan 8_JAZZ'2AP'09 MONTH 03 2009" xfId="30532"/>
    <cellStyle name="T_form ton kho CK 2 tuan 8_JAZZ'2AP'09 MONTH 06 2009" xfId="30533"/>
    <cellStyle name="T_form ton kho CK 2 tuan 8_JAZZ'2AP'09 MONTH 07 2009" xfId="30534"/>
    <cellStyle name="T_form ton kho CK 2 tuan 8_PART LIST MONTH 10" xfId="30535"/>
    <cellStyle name="T_gt " xfId="30536"/>
    <cellStyle name="T_gt _01. PART LIST 2PY'11  MONTH 01  2011( Proc.250 Units )" xfId="30537"/>
    <cellStyle name="T_gt _10.PART LIST 2AR '11 MONTH 10  2010  Pro.200 Units" xfId="30538"/>
    <cellStyle name="T_gt _12.PART LIST 2AR '11 MONTH 12  2010  Pro.250 Units( START 15-NOV-10 )" xfId="30539"/>
    <cellStyle name="T_gt _8. PART LIST 2PS'10  MONTH 8  2010 ( Process 200 )START 16-8-10" xfId="30540"/>
    <cellStyle name="T_gt _CITY 2PS'09 UPDATE MONTH 05-09" xfId="30541"/>
    <cellStyle name="T_gt _JAZZ'2AP'09 MONTH 03 2009" xfId="30542"/>
    <cellStyle name="T_gt _JAZZ'2AP'09 MONTH 06 2009" xfId="30543"/>
    <cellStyle name="T_gt _JAZZ'2AP'09 MONTH 07 2009" xfId="30544"/>
    <cellStyle name="T_gt _PART LIST MONTH 10" xfId="30545"/>
    <cellStyle name="T_NPP Khanh Vinh Thai Nguyen - BC KTTB_CTrinh_TB__20_loc__Milk_Yomilk_CK1" xfId="30546"/>
    <cellStyle name="T_Sheet1" xfId="30547"/>
    <cellStyle name="T_Sheet1_01. PART LIST 2PY'11  MONTH 01  2011( Proc.250 Units )" xfId="30548"/>
    <cellStyle name="T_Sheet1_10.PART LIST 2AR '11 MONTH 10  2010  Pro.200 Units" xfId="30549"/>
    <cellStyle name="T_Sheet1_12.PART LIST 2AR '11 MONTH 12  2010  Pro.250 Units( START 15-NOV-10 )" xfId="30550"/>
    <cellStyle name="T_Sheet1_8. PART LIST 2PS'10  MONTH 8  2010 ( Process 200 )START 16-8-10" xfId="30551"/>
    <cellStyle name="T_Sheet1_CITY 2PS'09 UPDATE MONTH 05-09" xfId="30552"/>
    <cellStyle name="T_Sheet1_JAZZ'2AP'09 MONTH 03 2009" xfId="30553"/>
    <cellStyle name="T_Sheet1_JAZZ'2AP'09 MONTH 06 2009" xfId="30554"/>
    <cellStyle name="T_Sheet1_JAZZ'2AP'09 MONTH 07 2009" xfId="30555"/>
    <cellStyle name="T_Sheet1_PART LIST MONTH 10" xfId="30556"/>
    <cellStyle name="T_sua chua cham trung bay  mien Bac" xfId="30557"/>
    <cellStyle name="T_TX200701" xfId="30558"/>
    <cellStyle name="T_TX200701_01. PART LIST 2PY'11  MONTH 01  2011( Proc.250 Units )" xfId="30559"/>
    <cellStyle name="T_TX200701_10.PART LIST 2AR '11 MONTH 10  2010  Pro.200 Units" xfId="30560"/>
    <cellStyle name="T_TX200701_12.PART LIST 2AR '11 MONTH 12  2010  Pro.250 Units( START 15-NOV-10 )" xfId="30561"/>
    <cellStyle name="T_TX200701_8. PART LIST 2PS'10  MONTH 8  2010 ( Process 200 )START 16-8-10" xfId="30562"/>
    <cellStyle name="T_TX200701_CITY 2PS'09 UPDATE MONTH 05-09" xfId="30563"/>
    <cellStyle name="T_TX200701_JAZZ'2AP'09 MONTH 03 2009" xfId="30564"/>
    <cellStyle name="T_TX200701_JAZZ'2AP'09 MONTH 06 2009" xfId="30565"/>
    <cellStyle name="T_TX200701_JAZZ'2AP'09 MONTH 07 2009" xfId="30566"/>
    <cellStyle name="T_TX200701_PART LIST MONTH 10" xfId="30567"/>
    <cellStyle name="T_ZCRT11" xfId="30568"/>
    <cellStyle name="T_ZWAT11" xfId="30569"/>
    <cellStyle name="Text 3" xfId="30570"/>
    <cellStyle name="Text 4" xfId="30571"/>
    <cellStyle name="th" xfId="30572"/>
    <cellStyle name="þ_x001d_ð¤_x000c_¯þ_x0014__x000d_¨þU_x0001_À_x0004_ _x0015__x000f__x0001__x0001_" xfId="30573"/>
    <cellStyle name="þ_x001d_ð·_x000c_æþ'_x000d_ßþU_x0001_Ø_x0005_ü_x0014__x0007__x0001__x0001_" xfId="30574"/>
    <cellStyle name="þ_x001d_ðK_x000c_Fý_x001b__x000d_9ýU_x0001_Ð_x0008_¦)_x0007__x0001__x0001_" xfId="30575"/>
    <cellStyle name="Times New Roman" xfId="30576"/>
    <cellStyle name="tion" xfId="30577"/>
    <cellStyle name="Title1 2" xfId="30578"/>
    <cellStyle name="Title2 2" xfId="30579"/>
    <cellStyle name="Title3 2" xfId="30580"/>
    <cellStyle name="Total 3 2" xfId="30581"/>
    <cellStyle name="ts" xfId="30582"/>
    <cellStyle name="Undefiniert 2" xfId="30583"/>
    <cellStyle name="Unprot" xfId="30584"/>
    <cellStyle name="Unprot$" xfId="30585"/>
    <cellStyle name="Unprotect" xfId="30586"/>
    <cellStyle name="Valuta (0)" xfId="30587"/>
    <cellStyle name="Valuutta_BINV" xfId="30588"/>
    <cellStyle name="viet" xfId="30589"/>
    <cellStyle name="Viet Nam" xfId="30590"/>
    <cellStyle name="viet2" xfId="30591"/>
    <cellStyle name="VN new romanNormal" xfId="30592"/>
    <cellStyle name="VN time new roman" xfId="30593"/>
    <cellStyle name="vnbo" xfId="30594"/>
    <cellStyle name="vnhead1" xfId="30595"/>
    <cellStyle name="vnhead2" xfId="30596"/>
    <cellStyle name="vnhead3" xfId="30597"/>
    <cellStyle name="vnhead4" xfId="30598"/>
    <cellStyle name="vntxt1" xfId="30599"/>
    <cellStyle name="vntxt2" xfId="30600"/>
    <cellStyle name="W" xfId="30601"/>
    <cellStyle name="W?rung [0]_laroux" xfId="30602"/>
    <cellStyle name="W?rung_laroux" xfId="30603"/>
    <cellStyle name="W_20-2 NAN" xfId="30604"/>
    <cellStyle name="W_B &amp; Z" xfId="30605"/>
    <cellStyle name="W_F123" xfId="30606"/>
    <cellStyle name="W_L" xfId="30607"/>
    <cellStyle name="W_Salary_09.30.04" xfId="30608"/>
    <cellStyle name="W_WT" xfId="30609"/>
    <cellStyle name="Währung [0]_68574_Materialbedarfsliste" xfId="30610"/>
    <cellStyle name="Währung_68574_Materialbedarfsliste" xfId="30611"/>
    <cellStyle name="Warning Text 3 2" xfId="30612"/>
    <cellStyle name="wrap" xfId="30613"/>
    <cellStyle name="Wไhrung [0]_35ERI8T2gbIEMixb4v26icuOo" xfId="30614"/>
    <cellStyle name="Wไhrung_35ERI8T2gbIEMixb4v26icuOo" xfId="30615"/>
    <cellStyle name="W臧rung [0]_Compiling Utility Macross" xfId="30616"/>
    <cellStyle name="W臧rung_Compiling Utility Macrosc" xfId="30617"/>
    <cellStyle name="xuan" xfId="30618"/>
    <cellStyle name="ゴシック" xfId="30619"/>
    <cellStyle name="ｻ｡ｵﾔ_Excel_MD97DL" xfId="30620"/>
    <cellStyle name="メモ 2" xfId="30621"/>
    <cellStyle name="เครื่องหมายจุลภาค [0] 2" xfId="30622"/>
    <cellStyle name="เครื่องหมายจุลภาค [0]_Book1" xfId="30623"/>
    <cellStyle name="เครื่องหมายจุลภาค [1] 2" xfId="30624"/>
    <cellStyle name="เครื่องหมายจุลภาค 2 10" xfId="30625"/>
    <cellStyle name="เครื่องหมายจุลภาค 2 11" xfId="30626"/>
    <cellStyle name="เครื่องหมายจุลภาค 2 2" xfId="30627"/>
    <cellStyle name="เครื่องหมายจุลภาค 2 3" xfId="30628"/>
    <cellStyle name="เครื่องหมายจุลภาค 2 4" xfId="30629"/>
    <cellStyle name="เครื่องหมายจุลภาค 2 5" xfId="30630"/>
    <cellStyle name="เครื่องหมายจุลภาค 2 6" xfId="30631"/>
    <cellStyle name="เครื่องหมายจุลภาค 2 7" xfId="30632"/>
    <cellStyle name="เครื่องหมายจุลภาค 2 8" xfId="30633"/>
    <cellStyle name="เครื่องหมายจุลภาค 2 9" xfId="30634"/>
    <cellStyle name="เครื่องหมายจุลภาค 2_Cost sheet Dec'09" xfId="30635"/>
    <cellStyle name="เครื่องหมายจุลภาค 6" xfId="30636"/>
    <cellStyle name="เซลล์ตรวจสอบ" xfId="30637"/>
    <cellStyle name="เซลล์ที่มีการเชื่อมโยง" xfId="30638"/>
    <cellStyle name="เปอร์เซ็นต์ 2" xfId="30639"/>
    <cellStyle name="เส้นขอบขวา" xfId="30640"/>
    <cellStyle name="แย่" xfId="30641"/>
    <cellStyle name="แสดงผล" xfId="30642"/>
    <cellStyle name="แสดงผล 2" xfId="30643"/>
    <cellStyle name="แสดงผล_FS_State_1107_Draft" xfId="30644"/>
    <cellStyle name="การคำนวณ" xfId="30645"/>
    <cellStyle name="การคำนวณ 2" xfId="30646"/>
    <cellStyle name="การคำนวณ_FS_State_1107_Draft" xfId="30647"/>
    <cellStyle name="ข้อความเตือน" xfId="30648"/>
    <cellStyle name="ข้อความอธิบาย" xfId="30649"/>
    <cellStyle name="ชื่อเรื่อง" xfId="30650"/>
    <cellStyle name="ชื่อเรื่อง 2" xfId="30651"/>
    <cellStyle name="ณfน๔[0]_laroux" xfId="30652"/>
    <cellStyle name="ดี" xfId="30653"/>
    <cellStyle name="ป้อนค่า" xfId="30654"/>
    <cellStyle name="ปานกลาง" xfId="30655"/>
    <cellStyle name="ผลรวม" xfId="30656"/>
    <cellStyle name="ผลรวม 2" xfId="30657"/>
    <cellStyle name="ผลรวม_FS_State_1107_Draft" xfId="30658"/>
    <cellStyle name="ลักษณะ 1" xfId="30659"/>
    <cellStyle name="ลักษณะ 2" xfId="30660"/>
    <cellStyle name="ลักษณะ 3" xfId="30661"/>
    <cellStyle name="ลักษณะ 4" xfId="30662"/>
    <cellStyle name="ลักษณะ 5" xfId="30663"/>
    <cellStyle name="ลักษณะ 6" xfId="30664"/>
    <cellStyle name="ลักษณะ 7" xfId="30665"/>
    <cellStyle name="ลักษณะ 8" xfId="30666"/>
    <cellStyle name="ส่วนที่ถูกเน้น1" xfId="30667"/>
    <cellStyle name="ส่วนที่ถูกเน้น1 2" xfId="30668"/>
    <cellStyle name="ส่วนที่ถูกเน้น1_FS_State_1107_Draft" xfId="30669"/>
    <cellStyle name="ส่วนที่ถูกเน้น2" xfId="30670"/>
    <cellStyle name="ส่วนที่ถูกเน้น3" xfId="30671"/>
    <cellStyle name="ส่วนที่ถูกเน้น4" xfId="30672"/>
    <cellStyle name="ส่วนที่ถูกเน้น4 2" xfId="30673"/>
    <cellStyle name="ส่วนที่ถูกเน้น4_FS_State_1107_Draft" xfId="30674"/>
    <cellStyle name="ส่วนที่ถูกเน้น5" xfId="30675"/>
    <cellStyle name="ส่วนที่ถูกเน้น6" xfId="30676"/>
    <cellStyle name="หมายเหตุ 2" xfId="30677"/>
    <cellStyle name="หมายเหตุ 3" xfId="30678"/>
    <cellStyle name="หัวเรื่อง 1" xfId="30679"/>
    <cellStyle name="หัวเรื่อง 1 2" xfId="30680"/>
    <cellStyle name="หัวเรื่อง 1_FS_State_1107_Draft" xfId="30681"/>
    <cellStyle name="หัวเรื่อง 2" xfId="30682"/>
    <cellStyle name="หัวเรื่อง 2 2" xfId="30683"/>
    <cellStyle name="หัวเรื่อง 2_FS_State_1107_Draft" xfId="30684"/>
    <cellStyle name="หัวเรื่อง 3" xfId="30685"/>
    <cellStyle name="หัวเรื่อง 3 10" xfId="30686"/>
    <cellStyle name="หัวเรื่อง 3 11" xfId="30687"/>
    <cellStyle name="หัวเรื่อง 3 12" xfId="30688"/>
    <cellStyle name="หัวเรื่อง 3 13" xfId="30689"/>
    <cellStyle name="หัวเรื่อง 3 14" xfId="30690"/>
    <cellStyle name="หัวเรื่อง 3 15" xfId="30691"/>
    <cellStyle name="หัวเรื่อง 3 16" xfId="30692"/>
    <cellStyle name="หัวเรื่อง 3 17" xfId="30693"/>
    <cellStyle name="หัวเรื่อง 3 18" xfId="30694"/>
    <cellStyle name="หัวเรื่อง 3 19" xfId="30695"/>
    <cellStyle name="หัวเรื่อง 3 2" xfId="30696"/>
    <cellStyle name="หัวเรื่อง 3 20" xfId="30697"/>
    <cellStyle name="หัวเรื่อง 3 21" xfId="30698"/>
    <cellStyle name="หัวเรื่อง 3 22" xfId="30699"/>
    <cellStyle name="หัวเรื่อง 3 23" xfId="30700"/>
    <cellStyle name="หัวเรื่อง 3 24" xfId="30701"/>
    <cellStyle name="หัวเรื่อง 3 25" xfId="30702"/>
    <cellStyle name="หัวเรื่อง 3 26" xfId="30703"/>
    <cellStyle name="หัวเรื่อง 3 27" xfId="30704"/>
    <cellStyle name="หัวเรื่อง 3 28" xfId="30705"/>
    <cellStyle name="หัวเรื่อง 3 29" xfId="30706"/>
    <cellStyle name="หัวเรื่อง 3 3" xfId="30707"/>
    <cellStyle name="หัวเรื่อง 3 30" xfId="30708"/>
    <cellStyle name="หัวเรื่อง 3 31" xfId="30709"/>
    <cellStyle name="หัวเรื่อง 3 32" xfId="30710"/>
    <cellStyle name="หัวเรื่อง 3 33" xfId="30711"/>
    <cellStyle name="หัวเรื่อง 3 34" xfId="30712"/>
    <cellStyle name="หัวเรื่อง 3 35" xfId="30713"/>
    <cellStyle name="หัวเรื่อง 3 36" xfId="30714"/>
    <cellStyle name="หัวเรื่อง 3 37" xfId="30715"/>
    <cellStyle name="หัวเรื่อง 3 38" xfId="30716"/>
    <cellStyle name="หัวเรื่อง 3 39" xfId="30717"/>
    <cellStyle name="หัวเรื่อง 3 4" xfId="30718"/>
    <cellStyle name="หัวเรื่อง 3 40" xfId="30719"/>
    <cellStyle name="หัวเรื่อง 3 41" xfId="30720"/>
    <cellStyle name="หัวเรื่อง 3 42" xfId="30721"/>
    <cellStyle name="หัวเรื่อง 3 43" xfId="30722"/>
    <cellStyle name="หัวเรื่อง 3 44" xfId="30723"/>
    <cellStyle name="หัวเรื่อง 3 45" xfId="30724"/>
    <cellStyle name="หัวเรื่อง 3 46" xfId="30725"/>
    <cellStyle name="หัวเรื่อง 3 47" xfId="30726"/>
    <cellStyle name="หัวเรื่อง 3 48" xfId="30727"/>
    <cellStyle name="หัวเรื่อง 3 49" xfId="30728"/>
    <cellStyle name="หัวเรื่อง 3 5" xfId="30729"/>
    <cellStyle name="หัวเรื่อง 3 50" xfId="30730"/>
    <cellStyle name="หัวเรื่อง 3 51" xfId="30731"/>
    <cellStyle name="หัวเรื่อง 3 52" xfId="30732"/>
    <cellStyle name="หัวเรื่อง 3 53" xfId="30733"/>
    <cellStyle name="หัวเรื่อง 3 54" xfId="30734"/>
    <cellStyle name="หัวเรื่อง 3 55" xfId="30735"/>
    <cellStyle name="หัวเรื่อง 3 56" xfId="30736"/>
    <cellStyle name="หัวเรื่อง 3 6" xfId="30737"/>
    <cellStyle name="หัวเรื่อง 3 7" xfId="30738"/>
    <cellStyle name="หัวเรื่อง 3 8" xfId="30739"/>
    <cellStyle name="หัวเรื่อง 3 9" xfId="30740"/>
    <cellStyle name="หัวเรื่อง 3_FS_State_1107_Draft" xfId="30741"/>
    <cellStyle name="หัวเรื่อง 4" xfId="30742"/>
    <cellStyle name="หัวเรื่อง 4 2" xfId="30743"/>
    <cellStyle name="หัวเรื่อง 4_FS_State_1107_Draft" xfId="30744"/>
    <cellStyle name=" [0.00]_ Att. 1- Cover" xfId="30745"/>
    <cellStyle name="_ Att. 1- Cover" xfId="30746"/>
    <cellStyle name="?_ Att. 1- Cover" xfId="30747"/>
    <cellStyle name="ơ᪒＀＀＀＀＀＀＀＀＀＀＀＀＀＀＀＀＀＀＀＀＀＀＀＀＀＀＀＀ma_QTR94_95_1ฟ๙ศธบ๑ณปฟช (2)" xfId="30748"/>
    <cellStyle name="…_x000e__x000a_ธ๎_x000c_U_x0001_ฅ_x0005_ด_x000a__x0007__x0001__x0001_" xfId="30749"/>
    <cellStyle name="_x001d_๐7_x000c_๎_x0017__x000d_เU_x0001_า_x0006_|!_x0007__x0001__x0001_" xfId="30750"/>
    <cellStyle name="_x001d_๐7_x000c_๎_x0017__x000d_เU_x0001_า_x0006_!_x0007__x0001__x0001_" xfId="30751"/>
    <cellStyle name="_x001d_๐9_x000c_$ _x000d__x0017_U_x0001_๘_x0004_–_x0006__x0007__x0001__x0001_" xfId="30752"/>
    <cellStyle name="_x001d__x000c_聯#_x000d_棄V_x0001__x0016_%;9_x0007__x0001__x0001_" xfId="30753"/>
    <cellStyle name="_xddb0_̟ᩒb_xdddc_̟ᩢb_xde1c_̟ᩲbơ᪂bơ᪒＀＀＀＀＀＀＀＀＀＀＀＀＀＀＀＀＀＀＀＀＀＀＀＀＀＀＀＀ma_QTR94_95_1ฟ๙ศธบ๑ณปฟช (2)" xfId="30754"/>
    <cellStyle name="백분율_95" xfId="30755"/>
    <cellStyle name="콤마 [ - 유형1" xfId="30756"/>
    <cellStyle name="콤마 [ - 유형2" xfId="30757"/>
    <cellStyle name="콤마 [ - 유형3" xfId="30758"/>
    <cellStyle name="콤마 [ - 유형4" xfId="30759"/>
    <cellStyle name="콤마 [ - 유형5" xfId="30760"/>
    <cellStyle name="콤마 [ - 유형6" xfId="30761"/>
    <cellStyle name="콤마 [ - 유형7" xfId="30762"/>
    <cellStyle name="콤마 [ - 유형8" xfId="30763"/>
    <cellStyle name="콤마 [0]_ 비목별 월별기술 " xfId="30764"/>
    <cellStyle name="콤마_ 비목별 월별기술 " xfId="30765"/>
    <cellStyle name="一般 2" xfId="30766"/>
    <cellStyle name="一般_0006(1)" xfId="30767"/>
    <cellStyle name="備註 2 6" xfId="30768"/>
    <cellStyle name="備註 3 5" xfId="30769"/>
    <cellStyle name="備註 4 5" xfId="30770"/>
    <cellStyle name="備註 5 5" xfId="30771"/>
    <cellStyle name="備註 6 4" xfId="30772"/>
    <cellStyle name="備註 7" xfId="30773"/>
    <cellStyle name="入力 2" xfId="30774"/>
    <cellStyle name="出力 2" xfId="30775"/>
    <cellStyle name="千分位[0]_00Q3902REV.1" xfId="30776"/>
    <cellStyle name="千分位_00Q3902REV.1" xfId="30777"/>
    <cellStyle name="合計 2 6" xfId="30778"/>
    <cellStyle name="合計 3 5" xfId="30779"/>
    <cellStyle name="合計 4 5" xfId="30780"/>
    <cellStyle name="合計 5 5" xfId="30781"/>
    <cellStyle name="合計 6 4" xfId="30782"/>
    <cellStyle name="合計 7" xfId="30783"/>
    <cellStyle name="戟c・・・ [0.00]_98 FRAME" xfId="30784"/>
    <cellStyle name="戟c・・・_98 FRAME" xfId="30785"/>
    <cellStyle name="新規" xfId="30786"/>
    <cellStyle name="桁区切り [0.00] 2" xfId="30787"/>
    <cellStyle name="標準 2" xfId="30788"/>
    <cellStyle name="標準 4" xfId="30789"/>
    <cellStyle name="爨ﾃﾗ靉ｧﾋﾁﾒﾂｨﾘﾅﾀﾒ､ [0]_Excel_MD97DL" xfId="30790"/>
    <cellStyle name="爨ﾃﾗ靉ｧﾋﾁﾒﾂｨﾘﾅﾀﾒ､_Excel_MD97DL" xfId="30791"/>
    <cellStyle name="爨ﾃﾗ靉ｧﾋﾁﾒﾂﾊ｡ﾘﾅ爰ﾔｹ [0]_Excel_MD97DL" xfId="30792"/>
    <cellStyle name="爨ﾃﾗ靉ｧﾋﾁﾒﾂﾊ｡ﾘﾅ爰ﾔｹ_Excel_MD97DL" xfId="30793"/>
    <cellStyle name="表旨巧・・ハイパーリンク" xfId="30794"/>
    <cellStyle name="計算 2" xfId="30795"/>
    <cellStyle name="計算方式 2 6" xfId="30796"/>
    <cellStyle name="計算方式 3 5" xfId="30797"/>
    <cellStyle name="計算方式 4 5" xfId="30798"/>
    <cellStyle name="計算方式 5 5" xfId="30799"/>
    <cellStyle name="計算方式 6 4" xfId="30800"/>
    <cellStyle name="計算方式 7" xfId="30801"/>
    <cellStyle name="貨幣 [0]_00Q3902REV.1" xfId="30802"/>
    <cellStyle name="貨幣[0]_BRE" xfId="30803"/>
    <cellStyle name="貨幣_00Q3902REV.1" xfId="30804"/>
    <cellStyle name="輸入 2 6" xfId="30805"/>
    <cellStyle name="輸入 3 5" xfId="30806"/>
    <cellStyle name="輸入 4 5" xfId="30807"/>
    <cellStyle name="輸入 5 5" xfId="30808"/>
    <cellStyle name="輸入 6 4" xfId="30809"/>
    <cellStyle name="輸入 7" xfId="30810"/>
    <cellStyle name="輸出 2 5" xfId="30811"/>
    <cellStyle name="輸出 3 4" xfId="30812"/>
    <cellStyle name="輸出 4 5" xfId="30813"/>
    <cellStyle name="輸出 5 4" xfId="30814"/>
    <cellStyle name="輸出 6 2" xfId="30815"/>
    <cellStyle name="輸出 7" xfId="30816"/>
    <cellStyle name="集計 2" xfId="30817"/>
    <cellStyle name="非表示" xfId="30818"/>
    <cellStyle name="Comma 3 2 2 3" xfId="30819"/>
    <cellStyle name="Normal 3 41" xfId="30820"/>
    <cellStyle name="20% - Accent1 10 2 2 2" xfId="30821"/>
    <cellStyle name="20% - Accent1 10 2 3" xfId="30822"/>
    <cellStyle name="20% - Accent1 10 3 2" xfId="30823"/>
    <cellStyle name="20% - Accent1 10 4" xfId="30824"/>
    <cellStyle name="20% - Accent1 11 2 2 2" xfId="30825"/>
    <cellStyle name="20% - Accent1 11 2 3" xfId="30826"/>
    <cellStyle name="20% - Accent1 11 3 2" xfId="30827"/>
    <cellStyle name="20% - Accent1 11 4" xfId="30828"/>
    <cellStyle name="20% - Accent1 12 2 2 2" xfId="30829"/>
    <cellStyle name="20% - Accent1 12 2 3" xfId="30830"/>
    <cellStyle name="20% - Accent1 12 3 2" xfId="30831"/>
    <cellStyle name="20% - Accent1 12 4" xfId="30832"/>
    <cellStyle name="20% - Accent1 13 2 2 2" xfId="30833"/>
    <cellStyle name="20% - Accent1 13 2 3" xfId="30834"/>
    <cellStyle name="20% - Accent1 13 3 2" xfId="30835"/>
    <cellStyle name="20% - Accent1 13 4" xfId="30836"/>
    <cellStyle name="20% - Accent1 14 2 2 2" xfId="30837"/>
    <cellStyle name="20% - Accent1 14 2 3" xfId="30838"/>
    <cellStyle name="20% - Accent1 14 3 2" xfId="30839"/>
    <cellStyle name="20% - Accent1 14 4" xfId="30840"/>
    <cellStyle name="20% - Accent1 15 2 2 2" xfId="30841"/>
    <cellStyle name="20% - Accent1 15 2 3" xfId="30842"/>
    <cellStyle name="20% - Accent1 15 3 2" xfId="30843"/>
    <cellStyle name="20% - Accent1 15 4" xfId="30844"/>
    <cellStyle name="20% - Accent1 16 2 2 2" xfId="30845"/>
    <cellStyle name="20% - Accent1 16 2 3" xfId="30846"/>
    <cellStyle name="20% - Accent1 16 3 2" xfId="30847"/>
    <cellStyle name="20% - Accent1 16 4" xfId="30848"/>
    <cellStyle name="20% - Accent1 17 2 2 2" xfId="30849"/>
    <cellStyle name="20% - Accent1 17 2 3" xfId="30850"/>
    <cellStyle name="20% - Accent1 17 3 2" xfId="30851"/>
    <cellStyle name="20% - Accent1 17 4" xfId="30852"/>
    <cellStyle name="20% - Accent1 18 2 2 2" xfId="30853"/>
    <cellStyle name="20% - Accent1 18 2 3" xfId="30854"/>
    <cellStyle name="20% - Accent1 18 3 2" xfId="30855"/>
    <cellStyle name="20% - Accent1 18 4" xfId="30856"/>
    <cellStyle name="20% - Accent1 19 2 2" xfId="30857"/>
    <cellStyle name="20% - Accent1 19 3" xfId="30858"/>
    <cellStyle name="20% - Accent1 2 2 2 2 2 2" xfId="30859"/>
    <cellStyle name="20% - Accent1 2 2 2 2 3" xfId="30860"/>
    <cellStyle name="20% - Accent1 2 2 2 3 2" xfId="30861"/>
    <cellStyle name="20% - Accent1 2 2 2 4" xfId="30862"/>
    <cellStyle name="20% - Accent1 2 2 3 2 2" xfId="30863"/>
    <cellStyle name="20% - Accent1 2 2 3 3" xfId="30864"/>
    <cellStyle name="20% - Accent1 2 2 4 2" xfId="30865"/>
    <cellStyle name="20% - Accent1 2 2 5" xfId="30866"/>
    <cellStyle name="20% - Accent1 2 3 2 2 2" xfId="30867"/>
    <cellStyle name="20% - Accent1 2 3 2 3" xfId="30868"/>
    <cellStyle name="20% - Accent1 2 3 3 2" xfId="30869"/>
    <cellStyle name="20% - Accent1 2 3 4" xfId="30870"/>
    <cellStyle name="20% - Accent1 2 4 2 2 2" xfId="30871"/>
    <cellStyle name="20% - Accent1 2 4 2 3" xfId="30872"/>
    <cellStyle name="20% - Accent1 2 4 3 2" xfId="30873"/>
    <cellStyle name="20% - Accent1 2 4 4" xfId="30874"/>
    <cellStyle name="20% - Accent1 2 8 2 2" xfId="30875"/>
    <cellStyle name="20% - Accent1 2 8 3" xfId="30876"/>
    <cellStyle name="20% - Accent1 2 9 2" xfId="30877"/>
    <cellStyle name="20% - Accent1 20 2 2" xfId="30878"/>
    <cellStyle name="20% - Accent1 20 3" xfId="30879"/>
    <cellStyle name="20% - Accent1 21 2" xfId="30880"/>
    <cellStyle name="20% - Accent1 22 2" xfId="30881"/>
    <cellStyle name="20% - Accent1 23" xfId="30882"/>
    <cellStyle name="20% - Accent1 23 2" xfId="30883"/>
    <cellStyle name="20% - Accent1 24" xfId="30884"/>
    <cellStyle name="20% - Accent1 24 2" xfId="30885"/>
    <cellStyle name="20% - Accent1 25" xfId="30886"/>
    <cellStyle name="20% - Accent1 25 2" xfId="30887"/>
    <cellStyle name="20% - Accent1 26" xfId="30888"/>
    <cellStyle name="20% - Accent1 26 2" xfId="30889"/>
    <cellStyle name="20% - Accent1 27" xfId="30890"/>
    <cellStyle name="20% - Accent1 3 2 2 2 2 2" xfId="30891"/>
    <cellStyle name="20% - Accent1 3 2 2 2 3" xfId="30892"/>
    <cellStyle name="20% - Accent1 3 2 2 3 2" xfId="30893"/>
    <cellStyle name="20% - Accent1 3 2 2 4" xfId="30894"/>
    <cellStyle name="20% - Accent1 3 2 3 2 2" xfId="30895"/>
    <cellStyle name="20% - Accent1 3 2 3 3" xfId="30896"/>
    <cellStyle name="20% - Accent1 3 2 4 2" xfId="30897"/>
    <cellStyle name="20% - Accent1 3 2 5" xfId="30898"/>
    <cellStyle name="20% - Accent1 3 3 2 2 2" xfId="30899"/>
    <cellStyle name="20% - Accent1 3 3 2 3" xfId="30900"/>
    <cellStyle name="20% - Accent1 3 3 3 2" xfId="30901"/>
    <cellStyle name="20% - Accent1 3 3 4" xfId="30902"/>
    <cellStyle name="20% - Accent1 3 4 2 2 2" xfId="30903"/>
    <cellStyle name="20% - Accent1 3 4 2 3" xfId="30904"/>
    <cellStyle name="20% - Accent1 3 4 3 2" xfId="30905"/>
    <cellStyle name="20% - Accent1 3 4 4" xfId="30906"/>
    <cellStyle name="20% - Accent1 3 5 2 2" xfId="30907"/>
    <cellStyle name="20% - Accent1 3 5 3" xfId="30908"/>
    <cellStyle name="20% - Accent1 3 6 2" xfId="30909"/>
    <cellStyle name="20% - Accent1 4 2 2 2 2 2" xfId="30910"/>
    <cellStyle name="20% - Accent1 4 2 2 2 3" xfId="30911"/>
    <cellStyle name="20% - Accent1 4 2 2 3 2" xfId="30912"/>
    <cellStyle name="20% - Accent1 4 2 2 4" xfId="30913"/>
    <cellStyle name="20% - Accent1 4 2 3 2 2" xfId="30914"/>
    <cellStyle name="20% - Accent1 4 2 3 3" xfId="30915"/>
    <cellStyle name="20% - Accent1 4 2 4 2" xfId="30916"/>
    <cellStyle name="20% - Accent1 4 2 5" xfId="30917"/>
    <cellStyle name="20% - Accent1 4 3 2 2 2" xfId="30918"/>
    <cellStyle name="20% - Accent1 4 3 2 3" xfId="30919"/>
    <cellStyle name="20% - Accent1 4 3 3 2" xfId="30920"/>
    <cellStyle name="20% - Accent1 4 3 4" xfId="30921"/>
    <cellStyle name="20% - Accent1 4 4 2 2 2" xfId="30922"/>
    <cellStyle name="20% - Accent1 4 4 2 3" xfId="30923"/>
    <cellStyle name="20% - Accent1 4 4 3 2" xfId="30924"/>
    <cellStyle name="20% - Accent1 4 4 4" xfId="30925"/>
    <cellStyle name="20% - Accent1 4 5 2 2" xfId="30926"/>
    <cellStyle name="20% - Accent1 4 5 3" xfId="30927"/>
    <cellStyle name="20% - Accent1 4 6 2" xfId="30928"/>
    <cellStyle name="20% - Accent1 5 2 2 2 2 2" xfId="30929"/>
    <cellStyle name="20% - Accent1 5 2 2 2 3" xfId="30930"/>
    <cellStyle name="20% - Accent1 5 2 2 3 2" xfId="30931"/>
    <cellStyle name="20% - Accent1 5 2 2 4" xfId="30932"/>
    <cellStyle name="20% - Accent1 5 2 3 2 2" xfId="30933"/>
    <cellStyle name="20% - Accent1 5 2 3 3" xfId="30934"/>
    <cellStyle name="20% - Accent1 5 2 4 2" xfId="30935"/>
    <cellStyle name="20% - Accent1 5 2 5" xfId="30936"/>
    <cellStyle name="20% - Accent1 5 3 2 2 2" xfId="30937"/>
    <cellStyle name="20% - Accent1 5 3 2 3" xfId="30938"/>
    <cellStyle name="20% - Accent1 5 3 3 2" xfId="30939"/>
    <cellStyle name="20% - Accent1 5 3 4" xfId="30940"/>
    <cellStyle name="20% - Accent1 5 4 2 2 2" xfId="30941"/>
    <cellStyle name="20% - Accent1 5 4 2 3" xfId="30942"/>
    <cellStyle name="20% - Accent1 5 4 3 2" xfId="30943"/>
    <cellStyle name="20% - Accent1 5 4 4" xfId="30944"/>
    <cellStyle name="20% - Accent1 5 5 2 2" xfId="30945"/>
    <cellStyle name="20% - Accent1 5 5 3" xfId="30946"/>
    <cellStyle name="20% - Accent1 5 6 2" xfId="30947"/>
    <cellStyle name="20% - Accent1 6 2 2 2 2 2" xfId="30948"/>
    <cellStyle name="20% - Accent1 6 2 2 2 3" xfId="30949"/>
    <cellStyle name="20% - Accent1 6 2 2 3 2" xfId="30950"/>
    <cellStyle name="20% - Accent1 6 2 2 4" xfId="30951"/>
    <cellStyle name="20% - Accent1 6 2 3 2 2" xfId="30952"/>
    <cellStyle name="20% - Accent1 6 2 3 3" xfId="30953"/>
    <cellStyle name="20% - Accent1 6 2 4 2" xfId="30954"/>
    <cellStyle name="20% - Accent1 6 2 5" xfId="30955"/>
    <cellStyle name="20% - Accent1 6 3 2 2 2" xfId="30956"/>
    <cellStyle name="20% - Accent1 6 3 2 3" xfId="30957"/>
    <cellStyle name="20% - Accent1 6 3 3 2" xfId="30958"/>
    <cellStyle name="20% - Accent1 6 3 4" xfId="30959"/>
    <cellStyle name="20% - Accent1 6 4 2 2 2" xfId="30960"/>
    <cellStyle name="20% - Accent1 6 4 2 3" xfId="30961"/>
    <cellStyle name="20% - Accent1 6 4 3 2" xfId="30962"/>
    <cellStyle name="20% - Accent1 6 4 4" xfId="30963"/>
    <cellStyle name="20% - Accent1 6 5 2 2" xfId="30964"/>
    <cellStyle name="20% - Accent1 6 5 3" xfId="30965"/>
    <cellStyle name="20% - Accent1 6 6 2" xfId="30966"/>
    <cellStyle name="20% - Accent1 7 2 2 2" xfId="30967"/>
    <cellStyle name="20% - Accent1 7 2 3" xfId="30968"/>
    <cellStyle name="20% - Accent1 7 3 2" xfId="30969"/>
    <cellStyle name="20% - Accent1 7 4" xfId="30970"/>
    <cellStyle name="20% - Accent1 8 2 2 2" xfId="30971"/>
    <cellStyle name="20% - Accent1 8 2 3" xfId="30972"/>
    <cellStyle name="20% - Accent1 8 3 2" xfId="30973"/>
    <cellStyle name="20% - Accent1 8 4" xfId="30974"/>
    <cellStyle name="20% - Accent1 9 2 2 2" xfId="30975"/>
    <cellStyle name="20% - Accent1 9 2 3" xfId="30976"/>
    <cellStyle name="20% - Accent1 9 3 2" xfId="30977"/>
    <cellStyle name="20% - Accent1 9 4" xfId="30978"/>
    <cellStyle name="20% - Accent2 10 2 2 2" xfId="30979"/>
    <cellStyle name="20% - Accent2 10 2 3" xfId="30980"/>
    <cellStyle name="20% - Accent2 10 3 2" xfId="30981"/>
    <cellStyle name="20% - Accent2 10 4" xfId="30982"/>
    <cellStyle name="20% - Accent2 11 2 2 2" xfId="30983"/>
    <cellStyle name="20% - Accent2 11 2 3" xfId="30984"/>
    <cellStyle name="20% - Accent2 11 3 2" xfId="30985"/>
    <cellStyle name="20% - Accent2 11 4" xfId="30986"/>
    <cellStyle name="20% - Accent2 12 2 2 2" xfId="30987"/>
    <cellStyle name="20% - Accent2 12 2 3" xfId="30988"/>
    <cellStyle name="20% - Accent2 12 3 2" xfId="30989"/>
    <cellStyle name="20% - Accent2 12 4" xfId="30990"/>
    <cellStyle name="20% - Accent2 13 2 2 2" xfId="30991"/>
    <cellStyle name="20% - Accent2 13 2 3" xfId="30992"/>
    <cellStyle name="20% - Accent2 13 3 2" xfId="30993"/>
    <cellStyle name="20% - Accent2 13 4" xfId="30994"/>
    <cellStyle name="20% - Accent2 14 2 2 2" xfId="30995"/>
    <cellStyle name="20% - Accent2 14 2 3" xfId="30996"/>
    <cellStyle name="20% - Accent2 14 3 2" xfId="30997"/>
    <cellStyle name="20% - Accent2 14 4" xfId="30998"/>
    <cellStyle name="20% - Accent2 15 2 2 2" xfId="30999"/>
    <cellStyle name="20% - Accent2 15 2 3" xfId="31000"/>
    <cellStyle name="20% - Accent2 15 3 2" xfId="31001"/>
    <cellStyle name="20% - Accent2 15 4" xfId="31002"/>
    <cellStyle name="20% - Accent2 16 2 2 2" xfId="31003"/>
    <cellStyle name="20% - Accent2 16 2 3" xfId="31004"/>
    <cellStyle name="20% - Accent2 16 3 2" xfId="31005"/>
    <cellStyle name="20% - Accent2 16 4" xfId="31006"/>
    <cellStyle name="20% - Accent2 17 2 2 2" xfId="31007"/>
    <cellStyle name="20% - Accent2 17 2 3" xfId="31008"/>
    <cellStyle name="20% - Accent2 17 3 2" xfId="31009"/>
    <cellStyle name="20% - Accent2 17 4" xfId="31010"/>
    <cellStyle name="20% - Accent2 18 2 2 2" xfId="31011"/>
    <cellStyle name="20% - Accent2 18 2 3" xfId="31012"/>
    <cellStyle name="20% - Accent2 18 3 2" xfId="31013"/>
    <cellStyle name="20% - Accent2 18 4" xfId="31014"/>
    <cellStyle name="20% - Accent2 19 2 2" xfId="31015"/>
    <cellStyle name="20% - Accent2 19 3" xfId="31016"/>
    <cellStyle name="20% - Accent2 2 2 2 2 2 2" xfId="31017"/>
    <cellStyle name="20% - Accent2 2 2 2 2 3" xfId="31018"/>
    <cellStyle name="20% - Accent2 2 2 2 3 2" xfId="31019"/>
    <cellStyle name="20% - Accent2 2 2 2 4" xfId="31020"/>
    <cellStyle name="20% - Accent2 2 2 3 2 2" xfId="31021"/>
    <cellStyle name="20% - Accent2 2 2 3 3" xfId="31022"/>
    <cellStyle name="20% - Accent2 2 2 4 2" xfId="31023"/>
    <cellStyle name="20% - Accent2 2 2 5" xfId="31024"/>
    <cellStyle name="20% - Accent2 2 3 2 2 2" xfId="31025"/>
    <cellStyle name="20% - Accent2 2 3 2 3" xfId="31026"/>
    <cellStyle name="20% - Accent2 2 3 3 2" xfId="31027"/>
    <cellStyle name="20% - Accent2 2 3 4" xfId="31028"/>
    <cellStyle name="20% - Accent2 2 4 2 2 2" xfId="31029"/>
    <cellStyle name="20% - Accent2 2 4 2 3" xfId="31030"/>
    <cellStyle name="20% - Accent2 2 4 3 2" xfId="31031"/>
    <cellStyle name="20% - Accent2 2 4 4" xfId="31032"/>
    <cellStyle name="20% - Accent2 2 8 2 2" xfId="31033"/>
    <cellStyle name="20% - Accent2 2 8 3" xfId="31034"/>
    <cellStyle name="20% - Accent2 2 9 2" xfId="31035"/>
    <cellStyle name="20% - Accent2 20 2 2" xfId="31036"/>
    <cellStyle name="20% - Accent2 20 3" xfId="31037"/>
    <cellStyle name="20% - Accent2 21 2" xfId="31038"/>
    <cellStyle name="20% - Accent2 22 2" xfId="31039"/>
    <cellStyle name="20% - Accent2 23" xfId="31040"/>
    <cellStyle name="20% - Accent2 23 2" xfId="31041"/>
    <cellStyle name="20% - Accent2 24" xfId="31042"/>
    <cellStyle name="20% - Accent2 24 2" xfId="31043"/>
    <cellStyle name="20% - Accent2 25" xfId="31044"/>
    <cellStyle name="20% - Accent2 25 2" xfId="31045"/>
    <cellStyle name="20% - Accent2 26" xfId="31046"/>
    <cellStyle name="20% - Accent2 26 2" xfId="31047"/>
    <cellStyle name="20% - Accent2 27" xfId="31048"/>
    <cellStyle name="20% - Accent2 3 2 2 2 2 2" xfId="31049"/>
    <cellStyle name="20% - Accent2 3 2 2 2 3" xfId="31050"/>
    <cellStyle name="20% - Accent2 3 2 2 3 2" xfId="31051"/>
    <cellStyle name="20% - Accent2 3 2 2 4" xfId="31052"/>
    <cellStyle name="20% - Accent2 3 2 3 2 2" xfId="31053"/>
    <cellStyle name="20% - Accent2 3 2 3 3" xfId="31054"/>
    <cellStyle name="20% - Accent2 3 2 4 2" xfId="31055"/>
    <cellStyle name="20% - Accent2 3 2 5" xfId="31056"/>
    <cellStyle name="20% - Accent2 3 3 2 2 2" xfId="31057"/>
    <cellStyle name="20% - Accent2 3 3 2 3" xfId="31058"/>
    <cellStyle name="20% - Accent2 3 3 3 2" xfId="31059"/>
    <cellStyle name="20% - Accent2 3 3 4" xfId="31060"/>
    <cellStyle name="20% - Accent2 3 4 2 2 2" xfId="31061"/>
    <cellStyle name="20% - Accent2 3 4 2 3" xfId="31062"/>
    <cellStyle name="20% - Accent2 3 4 3 2" xfId="31063"/>
    <cellStyle name="20% - Accent2 3 4 4" xfId="31064"/>
    <cellStyle name="20% - Accent2 3 5 2 2" xfId="31065"/>
    <cellStyle name="20% - Accent2 3 5 3" xfId="31066"/>
    <cellStyle name="20% - Accent2 3 6 2" xfId="31067"/>
    <cellStyle name="20% - Accent2 4 2 2 2 2 2" xfId="31068"/>
    <cellStyle name="20% - Accent2 4 2 2 2 3" xfId="31069"/>
    <cellStyle name="20% - Accent2 4 2 2 3 2" xfId="31070"/>
    <cellStyle name="20% - Accent2 4 2 2 4" xfId="31071"/>
    <cellStyle name="20% - Accent2 4 2 3 2 2" xfId="31072"/>
    <cellStyle name="20% - Accent2 4 2 3 3" xfId="31073"/>
    <cellStyle name="20% - Accent2 4 2 4 2" xfId="31074"/>
    <cellStyle name="20% - Accent2 4 2 5" xfId="31075"/>
    <cellStyle name="20% - Accent2 4 3 2 2 2" xfId="31076"/>
    <cellStyle name="20% - Accent2 4 3 2 3" xfId="31077"/>
    <cellStyle name="20% - Accent2 4 3 3 2" xfId="31078"/>
    <cellStyle name="20% - Accent2 4 3 4" xfId="31079"/>
    <cellStyle name="20% - Accent2 4 4 2 2 2" xfId="31080"/>
    <cellStyle name="20% - Accent2 4 4 2 3" xfId="31081"/>
    <cellStyle name="20% - Accent2 4 4 3 2" xfId="31082"/>
    <cellStyle name="20% - Accent2 4 4 4" xfId="31083"/>
    <cellStyle name="20% - Accent2 4 5 2 2" xfId="31084"/>
    <cellStyle name="20% - Accent2 4 5 3" xfId="31085"/>
    <cellStyle name="20% - Accent2 4 6 2" xfId="31086"/>
    <cellStyle name="20% - Accent2 5 2 2 2 2 2" xfId="31087"/>
    <cellStyle name="20% - Accent2 5 2 2 2 3" xfId="31088"/>
    <cellStyle name="20% - Accent2 5 2 2 3 2" xfId="31089"/>
    <cellStyle name="20% - Accent2 5 2 2 4" xfId="31090"/>
    <cellStyle name="20% - Accent2 5 2 3 2 2" xfId="31091"/>
    <cellStyle name="20% - Accent2 5 2 3 3" xfId="31092"/>
    <cellStyle name="20% - Accent2 5 2 4 2" xfId="31093"/>
    <cellStyle name="20% - Accent2 5 2 5" xfId="31094"/>
    <cellStyle name="20% - Accent2 5 3 2 2 2" xfId="31095"/>
    <cellStyle name="20% - Accent2 5 3 2 3" xfId="31096"/>
    <cellStyle name="20% - Accent2 5 3 3 2" xfId="31097"/>
    <cellStyle name="20% - Accent2 5 3 4" xfId="31098"/>
    <cellStyle name="20% - Accent2 5 4 2 2 2" xfId="31099"/>
    <cellStyle name="20% - Accent2 5 4 2 3" xfId="31100"/>
    <cellStyle name="20% - Accent2 5 4 3 2" xfId="31101"/>
    <cellStyle name="20% - Accent2 5 4 4" xfId="31102"/>
    <cellStyle name="20% - Accent2 5 5 2 2" xfId="31103"/>
    <cellStyle name="20% - Accent2 5 5 3" xfId="31104"/>
    <cellStyle name="20% - Accent2 5 6 2" xfId="31105"/>
    <cellStyle name="20% - Accent2 6 2 2 2 2 2" xfId="31106"/>
    <cellStyle name="20% - Accent2 6 2 2 2 3" xfId="31107"/>
    <cellStyle name="20% - Accent2 6 2 2 3 2" xfId="31108"/>
    <cellStyle name="20% - Accent2 6 2 2 4" xfId="31109"/>
    <cellStyle name="20% - Accent2 6 2 3 2 2" xfId="31110"/>
    <cellStyle name="20% - Accent2 6 2 3 3" xfId="31111"/>
    <cellStyle name="20% - Accent2 6 2 4 2" xfId="31112"/>
    <cellStyle name="20% - Accent2 6 2 5" xfId="31113"/>
    <cellStyle name="20% - Accent2 6 3 2 2 2" xfId="31114"/>
    <cellStyle name="20% - Accent2 6 3 2 3" xfId="31115"/>
    <cellStyle name="20% - Accent2 6 3 3 2" xfId="31116"/>
    <cellStyle name="20% - Accent2 6 3 4" xfId="31117"/>
    <cellStyle name="20% - Accent2 6 4 2 2 2" xfId="31118"/>
    <cellStyle name="20% - Accent2 6 4 2 3" xfId="31119"/>
    <cellStyle name="20% - Accent2 6 4 3 2" xfId="31120"/>
    <cellStyle name="20% - Accent2 6 4 4" xfId="31121"/>
    <cellStyle name="20% - Accent2 6 5 2 2" xfId="31122"/>
    <cellStyle name="20% - Accent2 6 5 3" xfId="31123"/>
    <cellStyle name="20% - Accent2 6 6 2" xfId="31124"/>
    <cellStyle name="20% - Accent2 7 2 2 2" xfId="31125"/>
    <cellStyle name="20% - Accent2 7 2 3" xfId="31126"/>
    <cellStyle name="20% - Accent2 7 3 2" xfId="31127"/>
    <cellStyle name="20% - Accent2 7 4" xfId="31128"/>
    <cellStyle name="20% - Accent2 8 2 2 2" xfId="31129"/>
    <cellStyle name="20% - Accent2 8 2 3" xfId="31130"/>
    <cellStyle name="20% - Accent2 8 3 2" xfId="31131"/>
    <cellStyle name="20% - Accent2 8 4" xfId="31132"/>
    <cellStyle name="20% - Accent2 9 2 2 2" xfId="31133"/>
    <cellStyle name="20% - Accent2 9 2 3" xfId="31134"/>
    <cellStyle name="20% - Accent2 9 3 2" xfId="31135"/>
    <cellStyle name="20% - Accent2 9 4" xfId="31136"/>
    <cellStyle name="20% - Accent3 10 2 2 2" xfId="31137"/>
    <cellStyle name="20% - Accent3 10 2 3" xfId="31138"/>
    <cellStyle name="20% - Accent3 10 3 2" xfId="31139"/>
    <cellStyle name="20% - Accent3 10 4" xfId="31140"/>
    <cellStyle name="20% - Accent3 11 2 2 2" xfId="31141"/>
    <cellStyle name="20% - Accent3 11 2 3" xfId="31142"/>
    <cellStyle name="20% - Accent3 11 3 2" xfId="31143"/>
    <cellStyle name="20% - Accent3 11 4" xfId="31144"/>
    <cellStyle name="20% - Accent3 12 2 2 2" xfId="31145"/>
    <cellStyle name="20% - Accent3 12 2 3" xfId="31146"/>
    <cellStyle name="20% - Accent3 12 3 2" xfId="31147"/>
    <cellStyle name="20% - Accent3 12 4" xfId="31148"/>
    <cellStyle name="20% - Accent3 13 2 2 2" xfId="31149"/>
    <cellStyle name="20% - Accent3 13 2 3" xfId="31150"/>
    <cellStyle name="20% - Accent3 13 3 2" xfId="31151"/>
    <cellStyle name="20% - Accent3 13 4" xfId="31152"/>
    <cellStyle name="20% - Accent3 14 2 2 2" xfId="31153"/>
    <cellStyle name="20% - Accent3 14 2 3" xfId="31154"/>
    <cellStyle name="20% - Accent3 14 3 2" xfId="31155"/>
    <cellStyle name="20% - Accent3 14 4" xfId="31156"/>
    <cellStyle name="20% - Accent3 15 2 2 2" xfId="31157"/>
    <cellStyle name="20% - Accent3 15 2 3" xfId="31158"/>
    <cellStyle name="20% - Accent3 15 3 2" xfId="31159"/>
    <cellStyle name="20% - Accent3 15 4" xfId="31160"/>
    <cellStyle name="20% - Accent3 16 2 2 2" xfId="31161"/>
    <cellStyle name="20% - Accent3 16 2 3" xfId="31162"/>
    <cellStyle name="20% - Accent3 16 3 2" xfId="31163"/>
    <cellStyle name="20% - Accent3 16 4" xfId="31164"/>
    <cellStyle name="20% - Accent3 17 2 2 2" xfId="31165"/>
    <cellStyle name="20% - Accent3 17 2 3" xfId="31166"/>
    <cellStyle name="20% - Accent3 17 3 2" xfId="31167"/>
    <cellStyle name="20% - Accent3 17 4" xfId="31168"/>
    <cellStyle name="20% - Accent3 18 2 2 2" xfId="31169"/>
    <cellStyle name="20% - Accent3 18 2 3" xfId="31170"/>
    <cellStyle name="20% - Accent3 18 3 2" xfId="31171"/>
    <cellStyle name="20% - Accent3 18 4" xfId="31172"/>
    <cellStyle name="20% - Accent3 19 2 2" xfId="31173"/>
    <cellStyle name="20% - Accent3 19 3" xfId="31174"/>
    <cellStyle name="20% - Accent3 2 2 2 2 2 2" xfId="31175"/>
    <cellStyle name="20% - Accent3 2 2 2 2 3" xfId="31176"/>
    <cellStyle name="20% - Accent3 2 2 2 3 2" xfId="31177"/>
    <cellStyle name="20% - Accent3 2 2 2 4" xfId="31178"/>
    <cellStyle name="20% - Accent3 2 2 3 2 2" xfId="31179"/>
    <cellStyle name="20% - Accent3 2 2 3 3" xfId="31180"/>
    <cellStyle name="20% - Accent3 2 2 4 2" xfId="31181"/>
    <cellStyle name="20% - Accent3 2 2 5" xfId="31182"/>
    <cellStyle name="20% - Accent3 2 3 2 2 2" xfId="31183"/>
    <cellStyle name="20% - Accent3 2 3 2 3" xfId="31184"/>
    <cellStyle name="20% - Accent3 2 3 3 2" xfId="31185"/>
    <cellStyle name="20% - Accent3 2 3 4" xfId="31186"/>
    <cellStyle name="20% - Accent3 2 4 2 2 2" xfId="31187"/>
    <cellStyle name="20% - Accent3 2 4 2 3" xfId="31188"/>
    <cellStyle name="20% - Accent3 2 4 3 2" xfId="31189"/>
    <cellStyle name="20% - Accent3 2 4 4" xfId="31190"/>
    <cellStyle name="20% - Accent3 2 8 2 2" xfId="31191"/>
    <cellStyle name="20% - Accent3 2 8 3" xfId="31192"/>
    <cellStyle name="20% - Accent3 2 9 2" xfId="31193"/>
    <cellStyle name="20% - Accent3 20 2 2" xfId="31194"/>
    <cellStyle name="20% - Accent3 20 3" xfId="31195"/>
    <cellStyle name="20% - Accent3 21 2" xfId="31196"/>
    <cellStyle name="20% - Accent3 22 2" xfId="31197"/>
    <cellStyle name="20% - Accent3 23" xfId="31198"/>
    <cellStyle name="20% - Accent3 23 2" xfId="31199"/>
    <cellStyle name="20% - Accent3 24" xfId="31200"/>
    <cellStyle name="20% - Accent3 24 2" xfId="31201"/>
    <cellStyle name="20% - Accent3 25" xfId="31202"/>
    <cellStyle name="20% - Accent3 25 2" xfId="31203"/>
    <cellStyle name="20% - Accent3 26" xfId="31204"/>
    <cellStyle name="20% - Accent3 26 2" xfId="31205"/>
    <cellStyle name="20% - Accent3 27" xfId="31206"/>
    <cellStyle name="20% - Accent3 3 2 2 2 2 2" xfId="31207"/>
    <cellStyle name="20% - Accent3 3 2 2 2 3" xfId="31208"/>
    <cellStyle name="20% - Accent3 3 2 2 3 2" xfId="31209"/>
    <cellStyle name="20% - Accent3 3 2 2 4" xfId="31210"/>
    <cellStyle name="20% - Accent3 3 2 3 2 2" xfId="31211"/>
    <cellStyle name="20% - Accent3 3 2 3 3" xfId="31212"/>
    <cellStyle name="20% - Accent3 3 2 4 2" xfId="31213"/>
    <cellStyle name="20% - Accent3 3 2 5" xfId="31214"/>
    <cellStyle name="20% - Accent3 3 3 2 2 2" xfId="31215"/>
    <cellStyle name="20% - Accent3 3 3 2 3" xfId="31216"/>
    <cellStyle name="20% - Accent3 3 3 3 2" xfId="31217"/>
    <cellStyle name="20% - Accent3 3 3 4" xfId="31218"/>
    <cellStyle name="20% - Accent3 3 4 2 2 2" xfId="31219"/>
    <cellStyle name="20% - Accent3 3 4 2 3" xfId="31220"/>
    <cellStyle name="20% - Accent3 3 4 3 2" xfId="31221"/>
    <cellStyle name="20% - Accent3 3 4 4" xfId="31222"/>
    <cellStyle name="20% - Accent3 3 5 2 2" xfId="31223"/>
    <cellStyle name="20% - Accent3 3 5 3" xfId="31224"/>
    <cellStyle name="20% - Accent3 3 6 2" xfId="31225"/>
    <cellStyle name="20% - Accent3 4 2 2 2 2 2" xfId="31226"/>
    <cellStyle name="20% - Accent3 4 2 2 2 3" xfId="31227"/>
    <cellStyle name="20% - Accent3 4 2 2 3 2" xfId="31228"/>
    <cellStyle name="20% - Accent3 4 2 2 4" xfId="31229"/>
    <cellStyle name="20% - Accent3 4 2 3 2 2" xfId="31230"/>
    <cellStyle name="20% - Accent3 4 2 3 3" xfId="31231"/>
    <cellStyle name="20% - Accent3 4 2 4 2" xfId="31232"/>
    <cellStyle name="20% - Accent3 4 2 5" xfId="31233"/>
    <cellStyle name="20% - Accent3 4 3 2 2 2" xfId="31234"/>
    <cellStyle name="20% - Accent3 4 3 2 3" xfId="31235"/>
    <cellStyle name="20% - Accent3 4 3 3 2" xfId="31236"/>
    <cellStyle name="20% - Accent3 4 3 4" xfId="31237"/>
    <cellStyle name="20% - Accent3 4 4 2 2 2" xfId="31238"/>
    <cellStyle name="20% - Accent3 4 4 2 3" xfId="31239"/>
    <cellStyle name="20% - Accent3 4 4 3 2" xfId="31240"/>
    <cellStyle name="20% - Accent3 4 4 4" xfId="31241"/>
    <cellStyle name="20% - Accent3 4 5 2 2" xfId="31242"/>
    <cellStyle name="20% - Accent3 4 5 3" xfId="31243"/>
    <cellStyle name="20% - Accent3 4 6 2" xfId="31244"/>
    <cellStyle name="20% - Accent3 5 2 2 2 2 2" xfId="31245"/>
    <cellStyle name="20% - Accent3 5 2 2 2 3" xfId="31246"/>
    <cellStyle name="20% - Accent3 5 2 2 3 2" xfId="31247"/>
    <cellStyle name="20% - Accent3 5 2 2 4" xfId="31248"/>
    <cellStyle name="20% - Accent3 5 2 3 2 2" xfId="31249"/>
    <cellStyle name="20% - Accent3 5 2 3 3" xfId="31250"/>
    <cellStyle name="20% - Accent3 5 2 4 2" xfId="31251"/>
    <cellStyle name="20% - Accent3 5 2 5" xfId="31252"/>
    <cellStyle name="20% - Accent3 5 3 2 2 2" xfId="31253"/>
    <cellStyle name="20% - Accent3 5 3 2 3" xfId="31254"/>
    <cellStyle name="20% - Accent3 5 3 3 2" xfId="31255"/>
    <cellStyle name="20% - Accent3 5 3 4" xfId="31256"/>
    <cellStyle name="20% - Accent3 5 4 2 2 2" xfId="31257"/>
    <cellStyle name="20% - Accent3 5 4 2 3" xfId="31258"/>
    <cellStyle name="20% - Accent3 5 4 3 2" xfId="31259"/>
    <cellStyle name="20% - Accent3 5 4 4" xfId="31260"/>
    <cellStyle name="20% - Accent3 5 5 2 2" xfId="31261"/>
    <cellStyle name="20% - Accent3 5 5 3" xfId="31262"/>
    <cellStyle name="20% - Accent3 5 6 2" xfId="31263"/>
    <cellStyle name="20% - Accent3 6 2 2 2 2 2" xfId="31264"/>
    <cellStyle name="20% - Accent3 6 2 2 2 3" xfId="31265"/>
    <cellStyle name="20% - Accent3 6 2 2 3 2" xfId="31266"/>
    <cellStyle name="20% - Accent3 6 2 2 4" xfId="31267"/>
    <cellStyle name="20% - Accent3 6 2 3 2 2" xfId="31268"/>
    <cellStyle name="20% - Accent3 6 2 3 3" xfId="31269"/>
    <cellStyle name="20% - Accent3 6 2 4 2" xfId="31270"/>
    <cellStyle name="20% - Accent3 6 2 5" xfId="31271"/>
    <cellStyle name="20% - Accent3 6 3 2 2 2" xfId="31272"/>
    <cellStyle name="20% - Accent3 6 3 2 3" xfId="31273"/>
    <cellStyle name="20% - Accent3 6 3 3 2" xfId="31274"/>
    <cellStyle name="20% - Accent3 6 3 4" xfId="31275"/>
    <cellStyle name="20% - Accent3 6 4 2 2 2" xfId="31276"/>
    <cellStyle name="20% - Accent3 6 4 2 3" xfId="31277"/>
    <cellStyle name="20% - Accent3 6 4 3 2" xfId="31278"/>
    <cellStyle name="20% - Accent3 6 4 4" xfId="31279"/>
    <cellStyle name="20% - Accent3 6 5 2 2" xfId="31280"/>
    <cellStyle name="20% - Accent3 6 5 3" xfId="31281"/>
    <cellStyle name="20% - Accent3 6 6 2" xfId="31282"/>
    <cellStyle name="20% - Accent3 7 2 2 2" xfId="31283"/>
    <cellStyle name="20% - Accent3 7 2 3" xfId="31284"/>
    <cellStyle name="20% - Accent3 7 3 2" xfId="31285"/>
    <cellStyle name="20% - Accent3 7 4" xfId="31286"/>
    <cellStyle name="20% - Accent3 8 2 2 2" xfId="31287"/>
    <cellStyle name="20% - Accent3 8 2 3" xfId="31288"/>
    <cellStyle name="20% - Accent3 8 3 2" xfId="31289"/>
    <cellStyle name="20% - Accent3 8 4" xfId="31290"/>
    <cellStyle name="20% - Accent3 9 2 2 2" xfId="31291"/>
    <cellStyle name="20% - Accent3 9 2 3" xfId="31292"/>
    <cellStyle name="20% - Accent3 9 3 2" xfId="31293"/>
    <cellStyle name="20% - Accent3 9 4" xfId="31294"/>
    <cellStyle name="20% - Accent4 10 2 2 2" xfId="31295"/>
    <cellStyle name="20% - Accent4 10 2 3" xfId="31296"/>
    <cellStyle name="20% - Accent4 10 3 2" xfId="31297"/>
    <cellStyle name="20% - Accent4 10 4" xfId="31298"/>
    <cellStyle name="20% - Accent4 11 2 2 2" xfId="31299"/>
    <cellStyle name="20% - Accent4 11 2 3" xfId="31300"/>
    <cellStyle name="20% - Accent4 11 3 2" xfId="31301"/>
    <cellStyle name="20% - Accent4 11 4" xfId="31302"/>
    <cellStyle name="20% - Accent4 12 2 2 2" xfId="31303"/>
    <cellStyle name="20% - Accent4 12 2 3" xfId="31304"/>
    <cellStyle name="20% - Accent4 12 3 2" xfId="31305"/>
    <cellStyle name="20% - Accent4 12 4" xfId="31306"/>
    <cellStyle name="20% - Accent4 13 2 2 2" xfId="31307"/>
    <cellStyle name="20% - Accent4 13 2 3" xfId="31308"/>
    <cellStyle name="20% - Accent4 13 3 2" xfId="31309"/>
    <cellStyle name="20% - Accent4 13 4" xfId="31310"/>
    <cellStyle name="20% - Accent4 14 2 2 2" xfId="31311"/>
    <cellStyle name="20% - Accent4 14 2 3" xfId="31312"/>
    <cellStyle name="20% - Accent4 14 3 2" xfId="31313"/>
    <cellStyle name="20% - Accent4 14 4" xfId="31314"/>
    <cellStyle name="20% - Accent4 15 2 2 2" xfId="31315"/>
    <cellStyle name="20% - Accent4 15 2 3" xfId="31316"/>
    <cellStyle name="20% - Accent4 15 3 2" xfId="31317"/>
    <cellStyle name="20% - Accent4 15 4" xfId="31318"/>
    <cellStyle name="20% - Accent4 16 2 2 2" xfId="31319"/>
    <cellStyle name="20% - Accent4 16 2 3" xfId="31320"/>
    <cellStyle name="20% - Accent4 16 3 2" xfId="31321"/>
    <cellStyle name="20% - Accent4 16 4" xfId="31322"/>
    <cellStyle name="20% - Accent4 17 2 2 2" xfId="31323"/>
    <cellStyle name="20% - Accent4 17 2 3" xfId="31324"/>
    <cellStyle name="20% - Accent4 17 3 2" xfId="31325"/>
    <cellStyle name="20% - Accent4 17 4" xfId="31326"/>
    <cellStyle name="20% - Accent4 18 2 2 2" xfId="31327"/>
    <cellStyle name="20% - Accent4 18 2 3" xfId="31328"/>
    <cellStyle name="20% - Accent4 18 3 2" xfId="31329"/>
    <cellStyle name="20% - Accent4 18 4" xfId="31330"/>
    <cellStyle name="20% - Accent4 19 2 2" xfId="31331"/>
    <cellStyle name="20% - Accent4 19 3" xfId="31332"/>
    <cellStyle name="20% - Accent4 2 2 2 2 2 2" xfId="31333"/>
    <cellStyle name="20% - Accent4 2 2 2 2 3" xfId="31334"/>
    <cellStyle name="20% - Accent4 2 2 2 3 2" xfId="31335"/>
    <cellStyle name="20% - Accent4 2 2 2 4" xfId="31336"/>
    <cellStyle name="20% - Accent4 2 2 3 2 2" xfId="31337"/>
    <cellStyle name="20% - Accent4 2 2 3 3" xfId="31338"/>
    <cellStyle name="20% - Accent4 2 2 4 2" xfId="31339"/>
    <cellStyle name="20% - Accent4 2 2 5" xfId="31340"/>
    <cellStyle name="20% - Accent4 2 3 2 2 2" xfId="31341"/>
    <cellStyle name="20% - Accent4 2 3 2 3" xfId="31342"/>
    <cellStyle name="20% - Accent4 2 3 3 2" xfId="31343"/>
    <cellStyle name="20% - Accent4 2 3 4" xfId="31344"/>
    <cellStyle name="20% - Accent4 2 4 2 2 2" xfId="31345"/>
    <cellStyle name="20% - Accent4 2 4 2 3" xfId="31346"/>
    <cellStyle name="20% - Accent4 2 4 3 2" xfId="31347"/>
    <cellStyle name="20% - Accent4 2 4 4" xfId="31348"/>
    <cellStyle name="20% - Accent4 2 8 2 2" xfId="31349"/>
    <cellStyle name="20% - Accent4 2 8 3" xfId="31350"/>
    <cellStyle name="20% - Accent4 2 9 2" xfId="31351"/>
    <cellStyle name="20% - Accent4 20 2 2" xfId="31352"/>
    <cellStyle name="20% - Accent4 20 3" xfId="31353"/>
    <cellStyle name="20% - Accent4 21 2" xfId="31354"/>
    <cellStyle name="20% - Accent4 22 2" xfId="31355"/>
    <cellStyle name="20% - Accent4 23" xfId="31356"/>
    <cellStyle name="20% - Accent4 23 2" xfId="31357"/>
    <cellStyle name="20% - Accent4 24" xfId="31358"/>
    <cellStyle name="20% - Accent4 24 2" xfId="31359"/>
    <cellStyle name="20% - Accent4 25" xfId="31360"/>
    <cellStyle name="20% - Accent4 25 2" xfId="31361"/>
    <cellStyle name="20% - Accent4 26" xfId="31362"/>
    <cellStyle name="20% - Accent4 26 2" xfId="31363"/>
    <cellStyle name="20% - Accent4 27" xfId="31364"/>
    <cellStyle name="20% - Accent4 3 2 2 2 2 2" xfId="31365"/>
    <cellStyle name="20% - Accent4 3 2 2 2 3" xfId="31366"/>
    <cellStyle name="20% - Accent4 3 2 2 3 2" xfId="31367"/>
    <cellStyle name="20% - Accent4 3 2 2 4" xfId="31368"/>
    <cellStyle name="20% - Accent4 3 2 3 2 2" xfId="31369"/>
    <cellStyle name="20% - Accent4 3 2 3 3" xfId="31370"/>
    <cellStyle name="20% - Accent4 3 2 4 2" xfId="31371"/>
    <cellStyle name="20% - Accent4 3 2 5" xfId="31372"/>
    <cellStyle name="20% - Accent4 3 3 2 2 2" xfId="31373"/>
    <cellStyle name="20% - Accent4 3 3 2 3" xfId="31374"/>
    <cellStyle name="20% - Accent4 3 3 3 2" xfId="31375"/>
    <cellStyle name="20% - Accent4 3 3 4" xfId="31376"/>
    <cellStyle name="20% - Accent4 3 4 2 2 2" xfId="31377"/>
    <cellStyle name="20% - Accent4 3 4 2 3" xfId="31378"/>
    <cellStyle name="20% - Accent4 3 4 3 2" xfId="31379"/>
    <cellStyle name="20% - Accent4 3 4 4" xfId="31380"/>
    <cellStyle name="20% - Accent4 3 5 2 2" xfId="31381"/>
    <cellStyle name="20% - Accent4 3 5 3" xfId="31382"/>
    <cellStyle name="20% - Accent4 3 6 2" xfId="31383"/>
    <cellStyle name="20% - Accent4 4 2 2 2 2 2" xfId="31384"/>
    <cellStyle name="20% - Accent4 4 2 2 2 3" xfId="31385"/>
    <cellStyle name="20% - Accent4 4 2 2 3 2" xfId="31386"/>
    <cellStyle name="20% - Accent4 4 2 2 4" xfId="31387"/>
    <cellStyle name="20% - Accent4 4 2 3 2 2" xfId="31388"/>
    <cellStyle name="20% - Accent4 4 2 3 3" xfId="31389"/>
    <cellStyle name="20% - Accent4 4 2 4 2" xfId="31390"/>
    <cellStyle name="20% - Accent4 4 2 5" xfId="31391"/>
    <cellStyle name="20% - Accent4 4 3 2 2 2" xfId="31392"/>
    <cellStyle name="20% - Accent4 4 3 2 3" xfId="31393"/>
    <cellStyle name="20% - Accent4 4 3 3 2" xfId="31394"/>
    <cellStyle name="20% - Accent4 4 3 4" xfId="31395"/>
    <cellStyle name="20% - Accent4 4 4 2 2 2" xfId="31396"/>
    <cellStyle name="20% - Accent4 4 4 2 3" xfId="31397"/>
    <cellStyle name="20% - Accent4 4 4 3 2" xfId="31398"/>
    <cellStyle name="20% - Accent4 4 4 4" xfId="31399"/>
    <cellStyle name="20% - Accent4 4 5 2 2" xfId="31400"/>
    <cellStyle name="20% - Accent4 4 5 3" xfId="31401"/>
    <cellStyle name="20% - Accent4 4 6 2" xfId="31402"/>
    <cellStyle name="20% - Accent4 5 2 2 2 2 2" xfId="31403"/>
    <cellStyle name="20% - Accent4 5 2 2 2 3" xfId="31404"/>
    <cellStyle name="20% - Accent4 5 2 2 3 2" xfId="31405"/>
    <cellStyle name="20% - Accent4 5 2 2 4" xfId="31406"/>
    <cellStyle name="20% - Accent4 5 2 3 2 2" xfId="31407"/>
    <cellStyle name="20% - Accent4 5 2 3 3" xfId="31408"/>
    <cellStyle name="20% - Accent4 5 2 4 2" xfId="31409"/>
    <cellStyle name="20% - Accent4 5 2 5" xfId="31410"/>
    <cellStyle name="20% - Accent4 5 3 2 2 2" xfId="31411"/>
    <cellStyle name="20% - Accent4 5 3 2 3" xfId="31412"/>
    <cellStyle name="20% - Accent4 5 3 3 2" xfId="31413"/>
    <cellStyle name="20% - Accent4 5 3 4" xfId="31414"/>
    <cellStyle name="20% - Accent4 5 4 2 2 2" xfId="31415"/>
    <cellStyle name="20% - Accent4 5 4 2 3" xfId="31416"/>
    <cellStyle name="20% - Accent4 5 4 3 2" xfId="31417"/>
    <cellStyle name="20% - Accent4 5 4 4" xfId="31418"/>
    <cellStyle name="20% - Accent4 5 5 2 2" xfId="31419"/>
    <cellStyle name="20% - Accent4 5 5 3" xfId="31420"/>
    <cellStyle name="20% - Accent4 5 6 2" xfId="31421"/>
    <cellStyle name="20% - Accent4 6 2 2 2 2 2" xfId="31422"/>
    <cellStyle name="20% - Accent4 6 2 2 2 3" xfId="31423"/>
    <cellStyle name="20% - Accent4 6 2 2 3 2" xfId="31424"/>
    <cellStyle name="20% - Accent4 6 2 2 4" xfId="31425"/>
    <cellStyle name="20% - Accent4 6 2 3 2 2" xfId="31426"/>
    <cellStyle name="20% - Accent4 6 2 3 3" xfId="31427"/>
    <cellStyle name="20% - Accent4 6 2 4 2" xfId="31428"/>
    <cellStyle name="20% - Accent4 6 2 5" xfId="31429"/>
    <cellStyle name="20% - Accent4 6 3 2 2 2" xfId="31430"/>
    <cellStyle name="20% - Accent4 6 3 2 3" xfId="31431"/>
    <cellStyle name="20% - Accent4 6 3 3 2" xfId="31432"/>
    <cellStyle name="20% - Accent4 6 3 4" xfId="31433"/>
    <cellStyle name="20% - Accent4 6 4 2 2 2" xfId="31434"/>
    <cellStyle name="20% - Accent4 6 4 2 3" xfId="31435"/>
    <cellStyle name="20% - Accent4 6 4 3 2" xfId="31436"/>
    <cellStyle name="20% - Accent4 6 4 4" xfId="31437"/>
    <cellStyle name="20% - Accent4 6 5 2 2" xfId="31438"/>
    <cellStyle name="20% - Accent4 6 5 3" xfId="31439"/>
    <cellStyle name="20% - Accent4 6 6 2" xfId="31440"/>
    <cellStyle name="20% - Accent4 7 2 2 2" xfId="31441"/>
    <cellStyle name="20% - Accent4 7 2 3" xfId="31442"/>
    <cellStyle name="20% - Accent4 7 3 2" xfId="31443"/>
    <cellStyle name="20% - Accent4 7 4" xfId="31444"/>
    <cellStyle name="20% - Accent4 8 2 2 2" xfId="31445"/>
    <cellStyle name="20% - Accent4 8 2 3" xfId="31446"/>
    <cellStyle name="20% - Accent4 8 3 2" xfId="31447"/>
    <cellStyle name="20% - Accent4 8 4" xfId="31448"/>
    <cellStyle name="20% - Accent4 9 2 2 2" xfId="31449"/>
    <cellStyle name="20% - Accent4 9 2 3" xfId="31450"/>
    <cellStyle name="20% - Accent4 9 3 2" xfId="31451"/>
    <cellStyle name="20% - Accent4 9 4" xfId="31452"/>
    <cellStyle name="20% - Accent5 10 2 2 2" xfId="31453"/>
    <cellStyle name="20% - Accent5 10 2 3" xfId="31454"/>
    <cellStyle name="20% - Accent5 10 3 2" xfId="31455"/>
    <cellStyle name="20% - Accent5 10 4" xfId="31456"/>
    <cellStyle name="20% - Accent5 11 2 2 2" xfId="31457"/>
    <cellStyle name="20% - Accent5 11 2 3" xfId="31458"/>
    <cellStyle name="20% - Accent5 11 3 2" xfId="31459"/>
    <cellStyle name="20% - Accent5 11 4" xfId="31460"/>
    <cellStyle name="20% - Accent5 12 2 2 2" xfId="31461"/>
    <cellStyle name="20% - Accent5 12 2 3" xfId="31462"/>
    <cellStyle name="20% - Accent5 12 3 2" xfId="31463"/>
    <cellStyle name="20% - Accent5 12 4" xfId="31464"/>
    <cellStyle name="20% - Accent5 13 2 2 2" xfId="31465"/>
    <cellStyle name="20% - Accent5 13 2 3" xfId="31466"/>
    <cellStyle name="20% - Accent5 13 3 2" xfId="31467"/>
    <cellStyle name="20% - Accent5 13 4" xfId="31468"/>
    <cellStyle name="20% - Accent5 14 2 2 2" xfId="31469"/>
    <cellStyle name="20% - Accent5 14 2 3" xfId="31470"/>
    <cellStyle name="20% - Accent5 14 3 2" xfId="31471"/>
    <cellStyle name="20% - Accent5 14 4" xfId="31472"/>
    <cellStyle name="20% - Accent5 15 2 2 2" xfId="31473"/>
    <cellStyle name="20% - Accent5 15 2 3" xfId="31474"/>
    <cellStyle name="20% - Accent5 15 3 2" xfId="31475"/>
    <cellStyle name="20% - Accent5 15 4" xfId="31476"/>
    <cellStyle name="20% - Accent5 16 2 2 2" xfId="31477"/>
    <cellStyle name="20% - Accent5 16 2 3" xfId="31478"/>
    <cellStyle name="20% - Accent5 16 3 2" xfId="31479"/>
    <cellStyle name="20% - Accent5 16 4" xfId="31480"/>
    <cellStyle name="20% - Accent5 17 2 2 2" xfId="31481"/>
    <cellStyle name="20% - Accent5 17 2 3" xfId="31482"/>
    <cellStyle name="20% - Accent5 17 3 2" xfId="31483"/>
    <cellStyle name="20% - Accent5 17 4" xfId="31484"/>
    <cellStyle name="20% - Accent5 18 2 2 2" xfId="31485"/>
    <cellStyle name="20% - Accent5 18 2 3" xfId="31486"/>
    <cellStyle name="20% - Accent5 18 3 2" xfId="31487"/>
    <cellStyle name="20% - Accent5 18 4" xfId="31488"/>
    <cellStyle name="20% - Accent5 19 2 2" xfId="31489"/>
    <cellStyle name="20% - Accent5 19 3" xfId="31490"/>
    <cellStyle name="20% - Accent5 2 2 2 2 2 2" xfId="31491"/>
    <cellStyle name="20% - Accent5 2 2 2 2 3" xfId="31492"/>
    <cellStyle name="20% - Accent5 2 2 2 3 2" xfId="31493"/>
    <cellStyle name="20% - Accent5 2 2 2 4" xfId="31494"/>
    <cellStyle name="20% - Accent5 2 2 3 2 2" xfId="31495"/>
    <cellStyle name="20% - Accent5 2 2 3 3" xfId="31496"/>
    <cellStyle name="20% - Accent5 2 2 4 2" xfId="31497"/>
    <cellStyle name="20% - Accent5 2 2 5" xfId="31498"/>
    <cellStyle name="20% - Accent5 2 3 2 2 2" xfId="31499"/>
    <cellStyle name="20% - Accent5 2 3 2 3" xfId="31500"/>
    <cellStyle name="20% - Accent5 2 3 3 2" xfId="31501"/>
    <cellStyle name="20% - Accent5 2 3 4" xfId="31502"/>
    <cellStyle name="20% - Accent5 2 4 2 2 2" xfId="31503"/>
    <cellStyle name="20% - Accent5 2 4 2 3" xfId="31504"/>
    <cellStyle name="20% - Accent5 2 4 3 2" xfId="31505"/>
    <cellStyle name="20% - Accent5 2 4 4" xfId="31506"/>
    <cellStyle name="20% - Accent5 2 8 2 2" xfId="31507"/>
    <cellStyle name="20% - Accent5 2 8 3" xfId="31508"/>
    <cellStyle name="20% - Accent5 2 9 2" xfId="31509"/>
    <cellStyle name="20% - Accent5 20 2 2" xfId="31510"/>
    <cellStyle name="20% - Accent5 20 3" xfId="31511"/>
    <cellStyle name="20% - Accent5 21 2" xfId="31512"/>
    <cellStyle name="20% - Accent5 22 2" xfId="31513"/>
    <cellStyle name="20% - Accent5 23" xfId="31514"/>
    <cellStyle name="20% - Accent5 23 2" xfId="31515"/>
    <cellStyle name="20% - Accent5 24" xfId="31516"/>
    <cellStyle name="20% - Accent5 24 2" xfId="31517"/>
    <cellStyle name="20% - Accent5 25" xfId="31518"/>
    <cellStyle name="20% - Accent5 25 2" xfId="31519"/>
    <cellStyle name="20% - Accent5 26" xfId="31520"/>
    <cellStyle name="20% - Accent5 26 2" xfId="31521"/>
    <cellStyle name="20% - Accent5 27" xfId="31522"/>
    <cellStyle name="20% - Accent5 3 2 2 2 2 2" xfId="31523"/>
    <cellStyle name="20% - Accent5 3 2 2 2 3" xfId="31524"/>
    <cellStyle name="20% - Accent5 3 2 2 3 2" xfId="31525"/>
    <cellStyle name="20% - Accent5 3 2 2 4" xfId="31526"/>
    <cellStyle name="20% - Accent5 3 2 3 2 2" xfId="31527"/>
    <cellStyle name="20% - Accent5 3 2 3 3" xfId="31528"/>
    <cellStyle name="20% - Accent5 3 2 4 2" xfId="31529"/>
    <cellStyle name="20% - Accent5 3 2 5" xfId="31530"/>
    <cellStyle name="20% - Accent5 3 3 2 2 2" xfId="31531"/>
    <cellStyle name="20% - Accent5 3 3 2 3" xfId="31532"/>
    <cellStyle name="20% - Accent5 3 3 3 2" xfId="31533"/>
    <cellStyle name="20% - Accent5 3 3 4" xfId="31534"/>
    <cellStyle name="20% - Accent5 3 4 2 2 2" xfId="31535"/>
    <cellStyle name="20% - Accent5 3 4 2 3" xfId="31536"/>
    <cellStyle name="20% - Accent5 3 4 3 2" xfId="31537"/>
    <cellStyle name="20% - Accent5 3 4 4" xfId="31538"/>
    <cellStyle name="20% - Accent5 3 5 2 2" xfId="31539"/>
    <cellStyle name="20% - Accent5 3 5 3" xfId="31540"/>
    <cellStyle name="20% - Accent5 3 6 2" xfId="31541"/>
    <cellStyle name="20% - Accent5 4 2 2 2 2 2" xfId="31542"/>
    <cellStyle name="20% - Accent5 4 2 2 2 3" xfId="31543"/>
    <cellStyle name="20% - Accent5 4 2 2 3 2" xfId="31544"/>
    <cellStyle name="20% - Accent5 4 2 2 4" xfId="31545"/>
    <cellStyle name="20% - Accent5 4 2 3 2 2" xfId="31546"/>
    <cellStyle name="20% - Accent5 4 2 3 3" xfId="31547"/>
    <cellStyle name="20% - Accent5 4 2 4 2" xfId="31548"/>
    <cellStyle name="20% - Accent5 4 2 5" xfId="31549"/>
    <cellStyle name="20% - Accent5 4 3 2 2 2" xfId="31550"/>
    <cellStyle name="20% - Accent5 4 3 2 3" xfId="31551"/>
    <cellStyle name="20% - Accent5 4 3 3 2" xfId="31552"/>
    <cellStyle name="20% - Accent5 4 3 4" xfId="31553"/>
    <cellStyle name="20% - Accent5 4 4 2 2 2" xfId="31554"/>
    <cellStyle name="20% - Accent5 4 4 2 3" xfId="31555"/>
    <cellStyle name="20% - Accent5 4 4 3 2" xfId="31556"/>
    <cellStyle name="20% - Accent5 4 4 4" xfId="31557"/>
    <cellStyle name="20% - Accent5 4 5 2 2" xfId="31558"/>
    <cellStyle name="20% - Accent5 4 5 3" xfId="31559"/>
    <cellStyle name="20% - Accent5 4 6 2" xfId="31560"/>
    <cellStyle name="20% - Accent5 5 2 2 2 2 2" xfId="31561"/>
    <cellStyle name="20% - Accent5 5 2 2 2 3" xfId="31562"/>
    <cellStyle name="20% - Accent5 5 2 2 3 2" xfId="31563"/>
    <cellStyle name="20% - Accent5 5 2 2 4" xfId="31564"/>
    <cellStyle name="20% - Accent5 5 2 3 2 2" xfId="31565"/>
    <cellStyle name="20% - Accent5 5 2 3 3" xfId="31566"/>
    <cellStyle name="20% - Accent5 5 2 4 2" xfId="31567"/>
    <cellStyle name="20% - Accent5 5 2 5" xfId="31568"/>
    <cellStyle name="20% - Accent5 5 3 2 2 2" xfId="31569"/>
    <cellStyle name="20% - Accent5 5 3 2 3" xfId="31570"/>
    <cellStyle name="20% - Accent5 5 3 3 2" xfId="31571"/>
    <cellStyle name="20% - Accent5 5 3 4" xfId="31572"/>
    <cellStyle name="20% - Accent5 5 4 2 2 2" xfId="31573"/>
    <cellStyle name="20% - Accent5 5 4 2 3" xfId="31574"/>
    <cellStyle name="20% - Accent5 5 4 3 2" xfId="31575"/>
    <cellStyle name="20% - Accent5 5 4 4" xfId="31576"/>
    <cellStyle name="20% - Accent5 5 5 2 2" xfId="31577"/>
    <cellStyle name="20% - Accent5 5 5 3" xfId="31578"/>
    <cellStyle name="20% - Accent5 5 6 2" xfId="31579"/>
    <cellStyle name="20% - Accent5 6 2 2 2 2 2" xfId="31580"/>
    <cellStyle name="20% - Accent5 6 2 2 2 3" xfId="31581"/>
    <cellStyle name="20% - Accent5 6 2 2 3 2" xfId="31582"/>
    <cellStyle name="20% - Accent5 6 2 2 4" xfId="31583"/>
    <cellStyle name="20% - Accent5 6 2 3 2 2" xfId="31584"/>
    <cellStyle name="20% - Accent5 6 2 3 3" xfId="31585"/>
    <cellStyle name="20% - Accent5 6 2 4 2" xfId="31586"/>
    <cellStyle name="20% - Accent5 6 2 5" xfId="31587"/>
    <cellStyle name="20% - Accent5 6 3 2 2 2" xfId="31588"/>
    <cellStyle name="20% - Accent5 6 3 2 3" xfId="31589"/>
    <cellStyle name="20% - Accent5 6 3 3 2" xfId="31590"/>
    <cellStyle name="20% - Accent5 6 3 4" xfId="31591"/>
    <cellStyle name="20% - Accent5 6 4 2 2 2" xfId="31592"/>
    <cellStyle name="20% - Accent5 6 4 2 3" xfId="31593"/>
    <cellStyle name="20% - Accent5 6 4 3 2" xfId="31594"/>
    <cellStyle name="20% - Accent5 6 4 4" xfId="31595"/>
    <cellStyle name="20% - Accent5 6 5 2 2" xfId="31596"/>
    <cellStyle name="20% - Accent5 6 5 3" xfId="31597"/>
    <cellStyle name="20% - Accent5 6 6 2" xfId="31598"/>
    <cellStyle name="20% - Accent5 7 2 2 2" xfId="31599"/>
    <cellStyle name="20% - Accent5 7 2 3" xfId="31600"/>
    <cellStyle name="20% - Accent5 7 3 2" xfId="31601"/>
    <cellStyle name="20% - Accent5 7 4" xfId="31602"/>
    <cellStyle name="20% - Accent5 8 2 2 2" xfId="31603"/>
    <cellStyle name="20% - Accent5 8 2 3" xfId="31604"/>
    <cellStyle name="20% - Accent5 8 3 2" xfId="31605"/>
    <cellStyle name="20% - Accent5 8 4" xfId="31606"/>
    <cellStyle name="20% - Accent5 9 2 2 2" xfId="31607"/>
    <cellStyle name="20% - Accent5 9 2 3" xfId="31608"/>
    <cellStyle name="20% - Accent5 9 3 2" xfId="31609"/>
    <cellStyle name="20% - Accent5 9 4" xfId="31610"/>
    <cellStyle name="20% - Accent6 10 2 2 2" xfId="31611"/>
    <cellStyle name="20% - Accent6 10 2 3" xfId="31612"/>
    <cellStyle name="20% - Accent6 10 3 2" xfId="31613"/>
    <cellStyle name="20% - Accent6 10 4" xfId="31614"/>
    <cellStyle name="20% - Accent6 11 2 2 2" xfId="31615"/>
    <cellStyle name="20% - Accent6 11 2 3" xfId="31616"/>
    <cellStyle name="20% - Accent6 11 3 2" xfId="31617"/>
    <cellStyle name="20% - Accent6 11 4" xfId="31618"/>
    <cellStyle name="20% - Accent6 12 2 2 2" xfId="31619"/>
    <cellStyle name="20% - Accent6 12 2 3" xfId="31620"/>
    <cellStyle name="20% - Accent6 12 3 2" xfId="31621"/>
    <cellStyle name="20% - Accent6 12 4" xfId="31622"/>
    <cellStyle name="20% - Accent6 13 2 2 2" xfId="31623"/>
    <cellStyle name="20% - Accent6 13 2 3" xfId="31624"/>
    <cellStyle name="20% - Accent6 13 3 2" xfId="31625"/>
    <cellStyle name="20% - Accent6 13 4" xfId="31626"/>
    <cellStyle name="20% - Accent6 14 2 2 2" xfId="31627"/>
    <cellStyle name="20% - Accent6 14 2 3" xfId="31628"/>
    <cellStyle name="20% - Accent6 14 3 2" xfId="31629"/>
    <cellStyle name="20% - Accent6 14 4" xfId="31630"/>
    <cellStyle name="20% - Accent6 15 2 2 2" xfId="31631"/>
    <cellStyle name="20% - Accent6 15 2 3" xfId="31632"/>
    <cellStyle name="20% - Accent6 15 3 2" xfId="31633"/>
    <cellStyle name="20% - Accent6 15 4" xfId="31634"/>
    <cellStyle name="20% - Accent6 16 2 2 2" xfId="31635"/>
    <cellStyle name="20% - Accent6 16 2 3" xfId="31636"/>
    <cellStyle name="20% - Accent6 16 3 2" xfId="31637"/>
    <cellStyle name="20% - Accent6 16 4" xfId="31638"/>
    <cellStyle name="20% - Accent6 17 2 2 2" xfId="31639"/>
    <cellStyle name="20% - Accent6 17 2 3" xfId="31640"/>
    <cellStyle name="20% - Accent6 17 3 2" xfId="31641"/>
    <cellStyle name="20% - Accent6 17 4" xfId="31642"/>
    <cellStyle name="20% - Accent6 18 2 2 2" xfId="31643"/>
    <cellStyle name="20% - Accent6 18 2 3" xfId="31644"/>
    <cellStyle name="20% - Accent6 18 3 2" xfId="31645"/>
    <cellStyle name="20% - Accent6 18 4" xfId="31646"/>
    <cellStyle name="20% - Accent6 19 2 2" xfId="31647"/>
    <cellStyle name="20% - Accent6 19 3" xfId="31648"/>
    <cellStyle name="20% - Accent6 2 2 2 2 2 2" xfId="31649"/>
    <cellStyle name="20% - Accent6 2 2 2 2 3" xfId="31650"/>
    <cellStyle name="20% - Accent6 2 2 2 3 2" xfId="31651"/>
    <cellStyle name="20% - Accent6 2 2 2 4" xfId="31652"/>
    <cellStyle name="20% - Accent6 2 2 3 2 2" xfId="31653"/>
    <cellStyle name="20% - Accent6 2 2 3 3" xfId="31654"/>
    <cellStyle name="20% - Accent6 2 2 4 2" xfId="31655"/>
    <cellStyle name="20% - Accent6 2 2 5" xfId="31656"/>
    <cellStyle name="20% - Accent6 2 3 2 2 2" xfId="31657"/>
    <cellStyle name="20% - Accent6 2 3 2 3" xfId="31658"/>
    <cellStyle name="20% - Accent6 2 3 3 2" xfId="31659"/>
    <cellStyle name="20% - Accent6 2 3 4" xfId="31660"/>
    <cellStyle name="20% - Accent6 2 4 2 2 2" xfId="31661"/>
    <cellStyle name="20% - Accent6 2 4 2 3" xfId="31662"/>
    <cellStyle name="20% - Accent6 2 4 3 2" xfId="31663"/>
    <cellStyle name="20% - Accent6 2 4 4" xfId="31664"/>
    <cellStyle name="20% - Accent6 2 8 2 2" xfId="31665"/>
    <cellStyle name="20% - Accent6 2 8 3" xfId="31666"/>
    <cellStyle name="20% - Accent6 2 9 2" xfId="31667"/>
    <cellStyle name="20% - Accent6 20 2 2" xfId="31668"/>
    <cellStyle name="20% - Accent6 20 3" xfId="31669"/>
    <cellStyle name="20% - Accent6 21 2" xfId="31670"/>
    <cellStyle name="20% - Accent6 22 2" xfId="31671"/>
    <cellStyle name="20% - Accent6 23" xfId="31672"/>
    <cellStyle name="20% - Accent6 23 2" xfId="31673"/>
    <cellStyle name="20% - Accent6 24" xfId="31674"/>
    <cellStyle name="20% - Accent6 24 2" xfId="31675"/>
    <cellStyle name="20% - Accent6 25" xfId="31676"/>
    <cellStyle name="20% - Accent6 25 2" xfId="31677"/>
    <cellStyle name="20% - Accent6 26" xfId="31678"/>
    <cellStyle name="20% - Accent6 26 2" xfId="31679"/>
    <cellStyle name="20% - Accent6 27" xfId="31680"/>
    <cellStyle name="20% - Accent6 3 2 2 2 2 2" xfId="31681"/>
    <cellStyle name="20% - Accent6 3 2 2 2 3" xfId="31682"/>
    <cellStyle name="20% - Accent6 3 2 2 3 2" xfId="31683"/>
    <cellStyle name="20% - Accent6 3 2 2 4" xfId="31684"/>
    <cellStyle name="20% - Accent6 3 2 3 2 2" xfId="31685"/>
    <cellStyle name="20% - Accent6 3 2 3 3" xfId="31686"/>
    <cellStyle name="20% - Accent6 3 2 4 2" xfId="31687"/>
    <cellStyle name="20% - Accent6 3 2 5" xfId="31688"/>
    <cellStyle name="20% - Accent6 3 3 2 2 2" xfId="31689"/>
    <cellStyle name="20% - Accent6 3 3 2 3" xfId="31690"/>
    <cellStyle name="20% - Accent6 3 3 3 2" xfId="31691"/>
    <cellStyle name="20% - Accent6 3 3 4" xfId="31692"/>
    <cellStyle name="20% - Accent6 3 4 2 2 2" xfId="31693"/>
    <cellStyle name="20% - Accent6 3 4 2 3" xfId="31694"/>
    <cellStyle name="20% - Accent6 3 4 3 2" xfId="31695"/>
    <cellStyle name="20% - Accent6 3 4 4" xfId="31696"/>
    <cellStyle name="20% - Accent6 3 5 2 2" xfId="31697"/>
    <cellStyle name="20% - Accent6 3 5 3" xfId="31698"/>
    <cellStyle name="20% - Accent6 3 6 2" xfId="31699"/>
    <cellStyle name="20% - Accent6 4 2 2 2 2 2" xfId="31700"/>
    <cellStyle name="20% - Accent6 4 2 2 2 3" xfId="31701"/>
    <cellStyle name="20% - Accent6 4 2 2 3 2" xfId="31702"/>
    <cellStyle name="20% - Accent6 4 2 2 4" xfId="31703"/>
    <cellStyle name="20% - Accent6 4 2 3 2 2" xfId="31704"/>
    <cellStyle name="20% - Accent6 4 2 3 3" xfId="31705"/>
    <cellStyle name="20% - Accent6 4 2 4 2" xfId="31706"/>
    <cellStyle name="20% - Accent6 4 2 5" xfId="31707"/>
    <cellStyle name="20% - Accent6 4 3 2 2 2" xfId="31708"/>
    <cellStyle name="20% - Accent6 4 3 2 3" xfId="31709"/>
    <cellStyle name="20% - Accent6 4 3 3 2" xfId="31710"/>
    <cellStyle name="20% - Accent6 4 3 4" xfId="31711"/>
    <cellStyle name="20% - Accent6 4 4 2 2 2" xfId="31712"/>
    <cellStyle name="20% - Accent6 4 4 2 3" xfId="31713"/>
    <cellStyle name="20% - Accent6 4 4 3 2" xfId="31714"/>
    <cellStyle name="20% - Accent6 4 4 4" xfId="31715"/>
    <cellStyle name="20% - Accent6 4 5 2 2" xfId="31716"/>
    <cellStyle name="20% - Accent6 4 5 3" xfId="31717"/>
    <cellStyle name="20% - Accent6 4 6 2" xfId="31718"/>
    <cellStyle name="20% - Accent6 5 2 2 2 2 2" xfId="31719"/>
    <cellStyle name="20% - Accent6 5 2 2 2 3" xfId="31720"/>
    <cellStyle name="20% - Accent6 5 2 2 3 2" xfId="31721"/>
    <cellStyle name="20% - Accent6 5 2 2 4" xfId="31722"/>
    <cellStyle name="20% - Accent6 5 2 3 2 2" xfId="31723"/>
    <cellStyle name="20% - Accent6 5 2 3 3" xfId="31724"/>
    <cellStyle name="20% - Accent6 5 2 4 2" xfId="31725"/>
    <cellStyle name="20% - Accent6 5 2 5" xfId="31726"/>
    <cellStyle name="20% - Accent6 5 3 2 2 2" xfId="31727"/>
    <cellStyle name="20% - Accent6 5 3 2 3" xfId="31728"/>
    <cellStyle name="20% - Accent6 5 3 3 2" xfId="31729"/>
    <cellStyle name="20% - Accent6 5 3 4" xfId="31730"/>
    <cellStyle name="20% - Accent6 5 4 2 2 2" xfId="31731"/>
    <cellStyle name="20% - Accent6 5 4 2 3" xfId="31732"/>
    <cellStyle name="20% - Accent6 5 4 3 2" xfId="31733"/>
    <cellStyle name="20% - Accent6 5 4 4" xfId="31734"/>
    <cellStyle name="20% - Accent6 5 5 2 2" xfId="31735"/>
    <cellStyle name="20% - Accent6 5 5 3" xfId="31736"/>
    <cellStyle name="20% - Accent6 5 6 2" xfId="31737"/>
    <cellStyle name="20% - Accent6 6 2 2 2 2 2" xfId="31738"/>
    <cellStyle name="20% - Accent6 6 2 2 2 3" xfId="31739"/>
    <cellStyle name="20% - Accent6 6 2 2 3 2" xfId="31740"/>
    <cellStyle name="20% - Accent6 6 2 2 4" xfId="31741"/>
    <cellStyle name="20% - Accent6 6 2 3 2 2" xfId="31742"/>
    <cellStyle name="20% - Accent6 6 2 3 3" xfId="31743"/>
    <cellStyle name="20% - Accent6 6 2 4 2" xfId="31744"/>
    <cellStyle name="20% - Accent6 6 2 5" xfId="31745"/>
    <cellStyle name="20% - Accent6 6 3 2 2 2" xfId="31746"/>
    <cellStyle name="20% - Accent6 6 3 2 3" xfId="31747"/>
    <cellStyle name="20% - Accent6 6 3 3 2" xfId="31748"/>
    <cellStyle name="20% - Accent6 6 3 4" xfId="31749"/>
    <cellStyle name="20% - Accent6 6 4 2 2 2" xfId="31750"/>
    <cellStyle name="20% - Accent6 6 4 2 3" xfId="31751"/>
    <cellStyle name="20% - Accent6 6 4 3 2" xfId="31752"/>
    <cellStyle name="20% - Accent6 6 4 4" xfId="31753"/>
    <cellStyle name="20% - Accent6 6 5 2 2" xfId="31754"/>
    <cellStyle name="20% - Accent6 6 5 3" xfId="31755"/>
    <cellStyle name="20% - Accent6 6 6 2" xfId="31756"/>
    <cellStyle name="20% - Accent6 7 2 2 2" xfId="31757"/>
    <cellStyle name="20% - Accent6 7 2 3" xfId="31758"/>
    <cellStyle name="20% - Accent6 7 3 2" xfId="31759"/>
    <cellStyle name="20% - Accent6 7 4" xfId="31760"/>
    <cellStyle name="20% - Accent6 8 2 2 2" xfId="31761"/>
    <cellStyle name="20% - Accent6 8 2 3" xfId="31762"/>
    <cellStyle name="20% - Accent6 8 3 2" xfId="31763"/>
    <cellStyle name="20% - Accent6 8 4" xfId="31764"/>
    <cellStyle name="20% - Accent6 9 2 2 2" xfId="31765"/>
    <cellStyle name="20% - Accent6 9 2 3" xfId="31766"/>
    <cellStyle name="20% - Accent6 9 3 2" xfId="31767"/>
    <cellStyle name="20% - Accent6 9 4" xfId="31768"/>
    <cellStyle name="40% - Accent1 10 2 2 2" xfId="31769"/>
    <cellStyle name="40% - Accent1 10 2 3" xfId="31770"/>
    <cellStyle name="40% - Accent1 10 3 2" xfId="31771"/>
    <cellStyle name="40% - Accent1 10 4" xfId="31772"/>
    <cellStyle name="40% - Accent1 11 2 2 2" xfId="31773"/>
    <cellStyle name="40% - Accent1 11 2 3" xfId="31774"/>
    <cellStyle name="40% - Accent1 11 3 2" xfId="31775"/>
    <cellStyle name="40% - Accent1 11 4" xfId="31776"/>
    <cellStyle name="40% - Accent1 12 2 2 2" xfId="31777"/>
    <cellStyle name="40% - Accent1 12 2 3" xfId="31778"/>
    <cellStyle name="40% - Accent1 12 3 2" xfId="31779"/>
    <cellStyle name="40% - Accent1 12 4" xfId="31780"/>
    <cellStyle name="40% - Accent1 13 2 2 2" xfId="31781"/>
    <cellStyle name="40% - Accent1 13 2 3" xfId="31782"/>
    <cellStyle name="40% - Accent1 13 3 2" xfId="31783"/>
    <cellStyle name="40% - Accent1 13 4" xfId="31784"/>
    <cellStyle name="40% - Accent1 14 2 2 2" xfId="31785"/>
    <cellStyle name="40% - Accent1 14 2 3" xfId="31786"/>
    <cellStyle name="40% - Accent1 14 3 2" xfId="31787"/>
    <cellStyle name="40% - Accent1 14 4" xfId="31788"/>
    <cellStyle name="40% - Accent1 15 2 2 2" xfId="31789"/>
    <cellStyle name="40% - Accent1 15 2 3" xfId="31790"/>
    <cellStyle name="40% - Accent1 15 3 2" xfId="31791"/>
    <cellStyle name="40% - Accent1 15 4" xfId="31792"/>
    <cellStyle name="40% - Accent1 16 2 2 2" xfId="31793"/>
    <cellStyle name="40% - Accent1 16 2 3" xfId="31794"/>
    <cellStyle name="40% - Accent1 16 3 2" xfId="31795"/>
    <cellStyle name="40% - Accent1 16 4" xfId="31796"/>
    <cellStyle name="40% - Accent1 17 2 2 2" xfId="31797"/>
    <cellStyle name="40% - Accent1 17 2 3" xfId="31798"/>
    <cellStyle name="40% - Accent1 17 3 2" xfId="31799"/>
    <cellStyle name="40% - Accent1 17 4" xfId="31800"/>
    <cellStyle name="40% - Accent1 18 2 2 2" xfId="31801"/>
    <cellStyle name="40% - Accent1 18 2 3" xfId="31802"/>
    <cellStyle name="40% - Accent1 18 3 2" xfId="31803"/>
    <cellStyle name="40% - Accent1 18 4" xfId="31804"/>
    <cellStyle name="40% - Accent1 19 2 2" xfId="31805"/>
    <cellStyle name="40% - Accent1 19 3" xfId="31806"/>
    <cellStyle name="40% - Accent1 2 2 2 2 2 2" xfId="31807"/>
    <cellStyle name="40% - Accent1 2 2 2 2 3" xfId="31808"/>
    <cellStyle name="40% - Accent1 2 2 2 3 2" xfId="31809"/>
    <cellStyle name="40% - Accent1 2 2 2 4" xfId="31810"/>
    <cellStyle name="40% - Accent1 2 2 3 2 2" xfId="31811"/>
    <cellStyle name="40% - Accent1 2 2 3 3" xfId="31812"/>
    <cellStyle name="40% - Accent1 2 2 4 2" xfId="31813"/>
    <cellStyle name="40% - Accent1 2 2 5" xfId="31814"/>
    <cellStyle name="40% - Accent1 2 3 2 2 2" xfId="31815"/>
    <cellStyle name="40% - Accent1 2 3 2 3" xfId="31816"/>
    <cellStyle name="40% - Accent1 2 3 3 2" xfId="31817"/>
    <cellStyle name="40% - Accent1 2 3 4" xfId="31818"/>
    <cellStyle name="40% - Accent1 2 4 2 2 2" xfId="31819"/>
    <cellStyle name="40% - Accent1 2 4 2 3" xfId="31820"/>
    <cellStyle name="40% - Accent1 2 4 3 2" xfId="31821"/>
    <cellStyle name="40% - Accent1 2 4 4" xfId="31822"/>
    <cellStyle name="40% - Accent1 2 8 2 2" xfId="31823"/>
    <cellStyle name="40% - Accent1 2 8 3" xfId="31824"/>
    <cellStyle name="40% - Accent1 2 9 2" xfId="31825"/>
    <cellStyle name="40% - Accent1 20 2 2" xfId="31826"/>
    <cellStyle name="40% - Accent1 20 3" xfId="31827"/>
    <cellStyle name="40% - Accent1 21 2" xfId="31828"/>
    <cellStyle name="40% - Accent1 22 2" xfId="31829"/>
    <cellStyle name="40% - Accent1 23" xfId="31830"/>
    <cellStyle name="40% - Accent1 23 2" xfId="31831"/>
    <cellStyle name="40% - Accent1 24" xfId="31832"/>
    <cellStyle name="40% - Accent1 24 2" xfId="31833"/>
    <cellStyle name="40% - Accent1 25" xfId="31834"/>
    <cellStyle name="40% - Accent1 25 2" xfId="31835"/>
    <cellStyle name="40% - Accent1 26" xfId="31836"/>
    <cellStyle name="40% - Accent1 26 2" xfId="31837"/>
    <cellStyle name="40% - Accent1 27" xfId="31838"/>
    <cellStyle name="40% - Accent1 3 2 2 2 2 2" xfId="31839"/>
    <cellStyle name="40% - Accent1 3 2 2 2 3" xfId="31840"/>
    <cellStyle name="40% - Accent1 3 2 2 3 2" xfId="31841"/>
    <cellStyle name="40% - Accent1 3 2 2 4" xfId="31842"/>
    <cellStyle name="40% - Accent1 3 2 3 2 2" xfId="31843"/>
    <cellStyle name="40% - Accent1 3 2 3 3" xfId="31844"/>
    <cellStyle name="40% - Accent1 3 2 4 2" xfId="31845"/>
    <cellStyle name="40% - Accent1 3 2 5" xfId="31846"/>
    <cellStyle name="40% - Accent1 3 3 2 2 2" xfId="31847"/>
    <cellStyle name="40% - Accent1 3 3 2 3" xfId="31848"/>
    <cellStyle name="40% - Accent1 3 3 3 2" xfId="31849"/>
    <cellStyle name="40% - Accent1 3 3 4" xfId="31850"/>
    <cellStyle name="40% - Accent1 3 4 2 2 2" xfId="31851"/>
    <cellStyle name="40% - Accent1 3 4 2 3" xfId="31852"/>
    <cellStyle name="40% - Accent1 3 4 3 2" xfId="31853"/>
    <cellStyle name="40% - Accent1 3 4 4" xfId="31854"/>
    <cellStyle name="40% - Accent1 3 5 2 2" xfId="31855"/>
    <cellStyle name="40% - Accent1 3 5 3" xfId="31856"/>
    <cellStyle name="40% - Accent1 3 6 2" xfId="31857"/>
    <cellStyle name="40% - Accent1 4 2 2 2 2 2" xfId="31858"/>
    <cellStyle name="40% - Accent1 4 2 2 2 3" xfId="31859"/>
    <cellStyle name="40% - Accent1 4 2 2 3 2" xfId="31860"/>
    <cellStyle name="40% - Accent1 4 2 2 4" xfId="31861"/>
    <cellStyle name="40% - Accent1 4 2 3 2 2" xfId="31862"/>
    <cellStyle name="40% - Accent1 4 2 3 3" xfId="31863"/>
    <cellStyle name="40% - Accent1 4 2 4 2" xfId="31864"/>
    <cellStyle name="40% - Accent1 4 2 5" xfId="31865"/>
    <cellStyle name="40% - Accent1 4 3 2 2 2" xfId="31866"/>
    <cellStyle name="40% - Accent1 4 3 2 3" xfId="31867"/>
    <cellStyle name="40% - Accent1 4 3 3 2" xfId="31868"/>
    <cellStyle name="40% - Accent1 4 3 4" xfId="31869"/>
    <cellStyle name="40% - Accent1 4 4 2 2 2" xfId="31870"/>
    <cellStyle name="40% - Accent1 4 4 2 3" xfId="31871"/>
    <cellStyle name="40% - Accent1 4 4 3 2" xfId="31872"/>
    <cellStyle name="40% - Accent1 4 4 4" xfId="31873"/>
    <cellStyle name="40% - Accent1 4 5 2 2" xfId="31874"/>
    <cellStyle name="40% - Accent1 4 5 3" xfId="31875"/>
    <cellStyle name="40% - Accent1 4 6 2" xfId="31876"/>
    <cellStyle name="40% - Accent1 5 2 2 2 2 2" xfId="31877"/>
    <cellStyle name="40% - Accent1 5 2 2 2 3" xfId="31878"/>
    <cellStyle name="40% - Accent1 5 2 2 3 2" xfId="31879"/>
    <cellStyle name="40% - Accent1 5 2 2 4" xfId="31880"/>
    <cellStyle name="40% - Accent1 5 2 3 2 2" xfId="31881"/>
    <cellStyle name="40% - Accent1 5 2 3 3" xfId="31882"/>
    <cellStyle name="40% - Accent1 5 2 4 2" xfId="31883"/>
    <cellStyle name="40% - Accent1 5 2 5" xfId="31884"/>
    <cellStyle name="40% - Accent1 5 3 2 2 2" xfId="31885"/>
    <cellStyle name="40% - Accent1 5 3 2 3" xfId="31886"/>
    <cellStyle name="40% - Accent1 5 3 3 2" xfId="31887"/>
    <cellStyle name="40% - Accent1 5 3 4" xfId="31888"/>
    <cellStyle name="40% - Accent1 5 4 2 2 2" xfId="31889"/>
    <cellStyle name="40% - Accent1 5 4 2 3" xfId="31890"/>
    <cellStyle name="40% - Accent1 5 4 3 2" xfId="31891"/>
    <cellStyle name="40% - Accent1 5 4 4" xfId="31892"/>
    <cellStyle name="40% - Accent1 5 5 2 2" xfId="31893"/>
    <cellStyle name="40% - Accent1 5 5 3" xfId="31894"/>
    <cellStyle name="40% - Accent1 5 6 2" xfId="31895"/>
    <cellStyle name="40% - Accent1 6 2 2 2 2 2" xfId="31896"/>
    <cellStyle name="40% - Accent1 6 2 2 2 3" xfId="31897"/>
    <cellStyle name="40% - Accent1 6 2 2 3 2" xfId="31898"/>
    <cellStyle name="40% - Accent1 6 2 2 4" xfId="31899"/>
    <cellStyle name="40% - Accent1 6 2 3 2 2" xfId="31900"/>
    <cellStyle name="40% - Accent1 6 2 3 3" xfId="31901"/>
    <cellStyle name="40% - Accent1 6 2 4 2" xfId="31902"/>
    <cellStyle name="40% - Accent1 6 2 5" xfId="31903"/>
    <cellStyle name="40% - Accent1 6 3 2 2 2" xfId="31904"/>
    <cellStyle name="40% - Accent1 6 3 2 3" xfId="31905"/>
    <cellStyle name="40% - Accent1 6 3 3 2" xfId="31906"/>
    <cellStyle name="40% - Accent1 6 3 4" xfId="31907"/>
    <cellStyle name="40% - Accent1 6 4 2 2 2" xfId="31908"/>
    <cellStyle name="40% - Accent1 6 4 2 3" xfId="31909"/>
    <cellStyle name="40% - Accent1 6 4 3 2" xfId="31910"/>
    <cellStyle name="40% - Accent1 6 4 4" xfId="31911"/>
    <cellStyle name="40% - Accent1 6 5 2 2" xfId="31912"/>
    <cellStyle name="40% - Accent1 6 5 3" xfId="31913"/>
    <cellStyle name="40% - Accent1 6 6 2" xfId="31914"/>
    <cellStyle name="40% - Accent1 7 2 2 2" xfId="31915"/>
    <cellStyle name="40% - Accent1 7 2 3" xfId="31916"/>
    <cellStyle name="40% - Accent1 7 3 2" xfId="31917"/>
    <cellStyle name="40% - Accent1 7 4" xfId="31918"/>
    <cellStyle name="40% - Accent1 8 2 2 2" xfId="31919"/>
    <cellStyle name="40% - Accent1 8 2 3" xfId="31920"/>
    <cellStyle name="40% - Accent1 8 3 2" xfId="31921"/>
    <cellStyle name="40% - Accent1 8 4" xfId="31922"/>
    <cellStyle name="40% - Accent1 9 2 2 2" xfId="31923"/>
    <cellStyle name="40% - Accent1 9 2 3" xfId="31924"/>
    <cellStyle name="40% - Accent1 9 3 2" xfId="31925"/>
    <cellStyle name="40% - Accent1 9 4" xfId="31926"/>
    <cellStyle name="40% - Accent2 10 2 2 2" xfId="31927"/>
    <cellStyle name="40% - Accent2 10 2 3" xfId="31928"/>
    <cellStyle name="40% - Accent2 10 3 2" xfId="31929"/>
    <cellStyle name="40% - Accent2 10 4" xfId="31930"/>
    <cellStyle name="40% - Accent2 11 2 2 2" xfId="31931"/>
    <cellStyle name="40% - Accent2 11 2 3" xfId="31932"/>
    <cellStyle name="40% - Accent2 11 3 2" xfId="31933"/>
    <cellStyle name="40% - Accent2 11 4" xfId="31934"/>
    <cellStyle name="40% - Accent2 12 2 2 2" xfId="31935"/>
    <cellStyle name="40% - Accent2 12 2 3" xfId="31936"/>
    <cellStyle name="40% - Accent2 12 3 2" xfId="31937"/>
    <cellStyle name="40% - Accent2 12 4" xfId="31938"/>
    <cellStyle name="40% - Accent2 13 2 2 2" xfId="31939"/>
    <cellStyle name="40% - Accent2 13 2 3" xfId="31940"/>
    <cellStyle name="40% - Accent2 13 3 2" xfId="31941"/>
    <cellStyle name="40% - Accent2 13 4" xfId="31942"/>
    <cellStyle name="40% - Accent2 14 2 2 2" xfId="31943"/>
    <cellStyle name="40% - Accent2 14 2 3" xfId="31944"/>
    <cellStyle name="40% - Accent2 14 3 2" xfId="31945"/>
    <cellStyle name="40% - Accent2 14 4" xfId="31946"/>
    <cellStyle name="40% - Accent2 15 2 2 2" xfId="31947"/>
    <cellStyle name="40% - Accent2 15 2 3" xfId="31948"/>
    <cellStyle name="40% - Accent2 15 3 2" xfId="31949"/>
    <cellStyle name="40% - Accent2 15 4" xfId="31950"/>
    <cellStyle name="40% - Accent2 16 2 2 2" xfId="31951"/>
    <cellStyle name="40% - Accent2 16 2 3" xfId="31952"/>
    <cellStyle name="40% - Accent2 16 3 2" xfId="31953"/>
    <cellStyle name="40% - Accent2 16 4" xfId="31954"/>
    <cellStyle name="40% - Accent2 17 2 2 2" xfId="31955"/>
    <cellStyle name="40% - Accent2 17 2 3" xfId="31956"/>
    <cellStyle name="40% - Accent2 17 3 2" xfId="31957"/>
    <cellStyle name="40% - Accent2 17 4" xfId="31958"/>
    <cellStyle name="40% - Accent2 18 2 2 2" xfId="31959"/>
    <cellStyle name="40% - Accent2 18 2 3" xfId="31960"/>
    <cellStyle name="40% - Accent2 18 3 2" xfId="31961"/>
    <cellStyle name="40% - Accent2 18 4" xfId="31962"/>
    <cellStyle name="40% - Accent2 19 2 2" xfId="31963"/>
    <cellStyle name="40% - Accent2 19 3" xfId="31964"/>
    <cellStyle name="40% - Accent2 2 2 2 2 2 2" xfId="31965"/>
    <cellStyle name="40% - Accent2 2 2 2 2 3" xfId="31966"/>
    <cellStyle name="40% - Accent2 2 2 2 3 2" xfId="31967"/>
    <cellStyle name="40% - Accent2 2 2 2 4" xfId="31968"/>
    <cellStyle name="40% - Accent2 2 2 3 2 2" xfId="31969"/>
    <cellStyle name="40% - Accent2 2 2 3 3" xfId="31970"/>
    <cellStyle name="40% - Accent2 2 2 4 2" xfId="31971"/>
    <cellStyle name="40% - Accent2 2 2 5" xfId="31972"/>
    <cellStyle name="40% - Accent2 2 3 2 2 2" xfId="31973"/>
    <cellStyle name="40% - Accent2 2 3 2 3" xfId="31974"/>
    <cellStyle name="40% - Accent2 2 3 3 2" xfId="31975"/>
    <cellStyle name="40% - Accent2 2 3 4" xfId="31976"/>
    <cellStyle name="40% - Accent2 2 4 2 2 2" xfId="31977"/>
    <cellStyle name="40% - Accent2 2 4 2 3" xfId="31978"/>
    <cellStyle name="40% - Accent2 2 4 3 2" xfId="31979"/>
    <cellStyle name="40% - Accent2 2 4 4" xfId="31980"/>
    <cellStyle name="40% - Accent2 2 8 2 2" xfId="31981"/>
    <cellStyle name="40% - Accent2 2 8 3" xfId="31982"/>
    <cellStyle name="40% - Accent2 2 9 2" xfId="31983"/>
    <cellStyle name="40% - Accent2 20 2 2" xfId="31984"/>
    <cellStyle name="40% - Accent2 20 3" xfId="31985"/>
    <cellStyle name="40% - Accent2 21 2" xfId="31986"/>
    <cellStyle name="40% - Accent2 22 2" xfId="31987"/>
    <cellStyle name="40% - Accent2 23" xfId="31988"/>
    <cellStyle name="40% - Accent2 23 2" xfId="31989"/>
    <cellStyle name="40% - Accent2 24" xfId="31990"/>
    <cellStyle name="40% - Accent2 24 2" xfId="31991"/>
    <cellStyle name="40% - Accent2 25" xfId="31992"/>
    <cellStyle name="40% - Accent2 25 2" xfId="31993"/>
    <cellStyle name="40% - Accent2 26" xfId="31994"/>
    <cellStyle name="40% - Accent2 26 2" xfId="31995"/>
    <cellStyle name="40% - Accent2 27" xfId="31996"/>
    <cellStyle name="40% - Accent2 3 2 2 2 2 2" xfId="31997"/>
    <cellStyle name="40% - Accent2 3 2 2 2 3" xfId="31998"/>
    <cellStyle name="40% - Accent2 3 2 2 3 2" xfId="31999"/>
    <cellStyle name="40% - Accent2 3 2 2 4" xfId="32000"/>
    <cellStyle name="40% - Accent2 3 2 3 2 2" xfId="32001"/>
    <cellStyle name="40% - Accent2 3 2 3 3" xfId="32002"/>
    <cellStyle name="40% - Accent2 3 2 4 2" xfId="32003"/>
    <cellStyle name="40% - Accent2 3 2 5" xfId="32004"/>
    <cellStyle name="40% - Accent2 3 3 2 2 2" xfId="32005"/>
    <cellStyle name="40% - Accent2 3 3 2 3" xfId="32006"/>
    <cellStyle name="40% - Accent2 3 3 3 2" xfId="32007"/>
    <cellStyle name="40% - Accent2 3 3 4" xfId="32008"/>
    <cellStyle name="40% - Accent2 3 4 2 2 2" xfId="32009"/>
    <cellStyle name="40% - Accent2 3 4 2 3" xfId="32010"/>
    <cellStyle name="40% - Accent2 3 4 3 2" xfId="32011"/>
    <cellStyle name="40% - Accent2 3 4 4" xfId="32012"/>
    <cellStyle name="40% - Accent2 3 5 2 2" xfId="32013"/>
    <cellStyle name="40% - Accent2 3 5 3" xfId="32014"/>
    <cellStyle name="40% - Accent2 3 6 2" xfId="32015"/>
    <cellStyle name="40% - Accent2 4 2 2 2 2 2" xfId="32016"/>
    <cellStyle name="40% - Accent2 4 2 2 2 3" xfId="32017"/>
    <cellStyle name="40% - Accent2 4 2 2 3 2" xfId="32018"/>
    <cellStyle name="40% - Accent2 4 2 2 4" xfId="32019"/>
    <cellStyle name="40% - Accent2 4 2 3 2 2" xfId="32020"/>
    <cellStyle name="40% - Accent2 4 2 3 3" xfId="32021"/>
    <cellStyle name="40% - Accent2 4 2 4 2" xfId="32022"/>
    <cellStyle name="40% - Accent2 4 2 5" xfId="32023"/>
    <cellStyle name="40% - Accent2 4 3 2 2 2" xfId="32024"/>
    <cellStyle name="40% - Accent2 4 3 2 3" xfId="32025"/>
    <cellStyle name="40% - Accent2 4 3 3 2" xfId="32026"/>
    <cellStyle name="40% - Accent2 4 3 4" xfId="32027"/>
    <cellStyle name="40% - Accent2 4 4 2 2 2" xfId="32028"/>
    <cellStyle name="40% - Accent2 4 4 2 3" xfId="32029"/>
    <cellStyle name="40% - Accent2 4 4 3 2" xfId="32030"/>
    <cellStyle name="40% - Accent2 4 4 4" xfId="32031"/>
    <cellStyle name="40% - Accent2 4 5 2 2" xfId="32032"/>
    <cellStyle name="40% - Accent2 4 5 3" xfId="32033"/>
    <cellStyle name="40% - Accent2 4 6 2" xfId="32034"/>
    <cellStyle name="40% - Accent2 5 2 2 2 2 2" xfId="32035"/>
    <cellStyle name="40% - Accent2 5 2 2 2 3" xfId="32036"/>
    <cellStyle name="40% - Accent2 5 2 2 3 2" xfId="32037"/>
    <cellStyle name="40% - Accent2 5 2 2 4" xfId="32038"/>
    <cellStyle name="40% - Accent2 5 2 3 2 2" xfId="32039"/>
    <cellStyle name="40% - Accent2 5 2 3 3" xfId="32040"/>
    <cellStyle name="40% - Accent2 5 2 4 2" xfId="32041"/>
    <cellStyle name="40% - Accent2 5 2 5" xfId="32042"/>
    <cellStyle name="40% - Accent2 5 3 2 2 2" xfId="32043"/>
    <cellStyle name="40% - Accent2 5 3 2 3" xfId="32044"/>
    <cellStyle name="40% - Accent2 5 3 3 2" xfId="32045"/>
    <cellStyle name="40% - Accent2 5 3 4" xfId="32046"/>
    <cellStyle name="40% - Accent2 5 4 2 2 2" xfId="32047"/>
    <cellStyle name="40% - Accent2 5 4 2 3" xfId="32048"/>
    <cellStyle name="40% - Accent2 5 4 3 2" xfId="32049"/>
    <cellStyle name="40% - Accent2 5 4 4" xfId="32050"/>
    <cellStyle name="40% - Accent2 5 5 2 2" xfId="32051"/>
    <cellStyle name="40% - Accent2 5 5 3" xfId="32052"/>
    <cellStyle name="40% - Accent2 5 6 2" xfId="32053"/>
    <cellStyle name="40% - Accent2 6 2 2 2 2 2" xfId="32054"/>
    <cellStyle name="40% - Accent2 6 2 2 2 3" xfId="32055"/>
    <cellStyle name="40% - Accent2 6 2 2 3 2" xfId="32056"/>
    <cellStyle name="40% - Accent2 6 2 2 4" xfId="32057"/>
    <cellStyle name="40% - Accent2 6 2 3 2 2" xfId="32058"/>
    <cellStyle name="40% - Accent2 6 2 3 3" xfId="32059"/>
    <cellStyle name="40% - Accent2 6 2 4 2" xfId="32060"/>
    <cellStyle name="40% - Accent2 6 2 5" xfId="32061"/>
    <cellStyle name="40% - Accent2 6 3 2 2 2" xfId="32062"/>
    <cellStyle name="40% - Accent2 6 3 2 3" xfId="32063"/>
    <cellStyle name="40% - Accent2 6 3 3 2" xfId="32064"/>
    <cellStyle name="40% - Accent2 6 3 4" xfId="32065"/>
    <cellStyle name="40% - Accent2 6 4 2 2 2" xfId="32066"/>
    <cellStyle name="40% - Accent2 6 4 2 3" xfId="32067"/>
    <cellStyle name="40% - Accent2 6 4 3 2" xfId="32068"/>
    <cellStyle name="40% - Accent2 6 4 4" xfId="32069"/>
    <cellStyle name="40% - Accent2 6 5 2 2" xfId="32070"/>
    <cellStyle name="40% - Accent2 6 5 3" xfId="32071"/>
    <cellStyle name="40% - Accent2 6 6 2" xfId="32072"/>
    <cellStyle name="40% - Accent2 7 2 2 2" xfId="32073"/>
    <cellStyle name="40% - Accent2 7 2 3" xfId="32074"/>
    <cellStyle name="40% - Accent2 7 3 2" xfId="32075"/>
    <cellStyle name="40% - Accent2 7 4" xfId="32076"/>
    <cellStyle name="40% - Accent2 8 2 2 2" xfId="32077"/>
    <cellStyle name="40% - Accent2 8 2 3" xfId="32078"/>
    <cellStyle name="40% - Accent2 8 3 2" xfId="32079"/>
    <cellStyle name="40% - Accent2 8 4" xfId="32080"/>
    <cellStyle name="40% - Accent2 9 2 2 2" xfId="32081"/>
    <cellStyle name="40% - Accent2 9 2 3" xfId="32082"/>
    <cellStyle name="40% - Accent2 9 3 2" xfId="32083"/>
    <cellStyle name="40% - Accent2 9 4" xfId="32084"/>
    <cellStyle name="40% - Accent3 10 2 2 2" xfId="32085"/>
    <cellStyle name="40% - Accent3 10 2 3" xfId="32086"/>
    <cellStyle name="40% - Accent3 10 3 2" xfId="32087"/>
    <cellStyle name="40% - Accent3 10 4" xfId="32088"/>
    <cellStyle name="40% - Accent3 11 2 2 2" xfId="32089"/>
    <cellStyle name="40% - Accent3 11 2 3" xfId="32090"/>
    <cellStyle name="40% - Accent3 11 3 2" xfId="32091"/>
    <cellStyle name="40% - Accent3 11 4" xfId="32092"/>
    <cellStyle name="40% - Accent3 12 2 2 2" xfId="32093"/>
    <cellStyle name="40% - Accent3 12 2 3" xfId="32094"/>
    <cellStyle name="40% - Accent3 12 3 2" xfId="32095"/>
    <cellStyle name="40% - Accent3 12 4" xfId="32096"/>
    <cellStyle name="40% - Accent3 13 2 2 2" xfId="32097"/>
    <cellStyle name="40% - Accent3 13 2 3" xfId="32098"/>
    <cellStyle name="40% - Accent3 13 3 2" xfId="32099"/>
    <cellStyle name="40% - Accent3 13 4" xfId="32100"/>
    <cellStyle name="40% - Accent3 14 2 2 2" xfId="32101"/>
    <cellStyle name="40% - Accent3 14 2 3" xfId="32102"/>
    <cellStyle name="40% - Accent3 14 3 2" xfId="32103"/>
    <cellStyle name="40% - Accent3 14 4" xfId="32104"/>
    <cellStyle name="40% - Accent3 15 2 2 2" xfId="32105"/>
    <cellStyle name="40% - Accent3 15 2 3" xfId="32106"/>
    <cellStyle name="40% - Accent3 15 3 2" xfId="32107"/>
    <cellStyle name="40% - Accent3 15 4" xfId="32108"/>
    <cellStyle name="40% - Accent3 16 2 2 2" xfId="32109"/>
    <cellStyle name="40% - Accent3 16 2 3" xfId="32110"/>
    <cellStyle name="40% - Accent3 16 3 2" xfId="32111"/>
    <cellStyle name="40% - Accent3 16 4" xfId="32112"/>
    <cellStyle name="40% - Accent3 17 2 2 2" xfId="32113"/>
    <cellStyle name="40% - Accent3 17 2 3" xfId="32114"/>
    <cellStyle name="40% - Accent3 17 3 2" xfId="32115"/>
    <cellStyle name="40% - Accent3 17 4" xfId="32116"/>
    <cellStyle name="40% - Accent3 18 2 2 2" xfId="32117"/>
    <cellStyle name="40% - Accent3 18 2 3" xfId="32118"/>
    <cellStyle name="40% - Accent3 18 3 2" xfId="32119"/>
    <cellStyle name="40% - Accent3 18 4" xfId="32120"/>
    <cellStyle name="40% - Accent3 19 2 2" xfId="32121"/>
    <cellStyle name="40% - Accent3 19 3" xfId="32122"/>
    <cellStyle name="40% - Accent3 2 2 2 2 2 2" xfId="32123"/>
    <cellStyle name="40% - Accent3 2 2 2 2 3" xfId="32124"/>
    <cellStyle name="40% - Accent3 2 2 2 3 2" xfId="32125"/>
    <cellStyle name="40% - Accent3 2 2 2 4" xfId="32126"/>
    <cellStyle name="40% - Accent3 2 2 3 2 2" xfId="32127"/>
    <cellStyle name="40% - Accent3 2 2 3 3" xfId="32128"/>
    <cellStyle name="40% - Accent3 2 2 4 2" xfId="32129"/>
    <cellStyle name="40% - Accent3 2 2 5" xfId="32130"/>
    <cellStyle name="40% - Accent3 2 3 2 2 2" xfId="32131"/>
    <cellStyle name="40% - Accent3 2 3 2 3" xfId="32132"/>
    <cellStyle name="40% - Accent3 2 3 3 2" xfId="32133"/>
    <cellStyle name="40% - Accent3 2 3 4" xfId="32134"/>
    <cellStyle name="40% - Accent3 2 4 2 2 2" xfId="32135"/>
    <cellStyle name="40% - Accent3 2 4 2 3" xfId="32136"/>
    <cellStyle name="40% - Accent3 2 4 3 2" xfId="32137"/>
    <cellStyle name="40% - Accent3 2 4 4" xfId="32138"/>
    <cellStyle name="40% - Accent3 2 8 2 2" xfId="32139"/>
    <cellStyle name="40% - Accent3 2 8 3" xfId="32140"/>
    <cellStyle name="40% - Accent3 2 9 2" xfId="32141"/>
    <cellStyle name="40% - Accent3 20 2 2" xfId="32142"/>
    <cellStyle name="40% - Accent3 20 3" xfId="32143"/>
    <cellStyle name="40% - Accent3 21 2" xfId="32144"/>
    <cellStyle name="40% - Accent3 22 2" xfId="32145"/>
    <cellStyle name="40% - Accent3 23" xfId="32146"/>
    <cellStyle name="40% - Accent3 23 2" xfId="32147"/>
    <cellStyle name="40% - Accent3 24" xfId="32148"/>
    <cellStyle name="40% - Accent3 24 2" xfId="32149"/>
    <cellStyle name="40% - Accent3 25" xfId="32150"/>
    <cellStyle name="40% - Accent3 25 2" xfId="32151"/>
    <cellStyle name="40% - Accent3 26" xfId="32152"/>
    <cellStyle name="40% - Accent3 26 2" xfId="32153"/>
    <cellStyle name="40% - Accent3 27" xfId="32154"/>
    <cellStyle name="40% - Accent3 3 2 2 2 2 2" xfId="32155"/>
    <cellStyle name="40% - Accent3 3 2 2 2 3" xfId="32156"/>
    <cellStyle name="40% - Accent3 3 2 2 3 2" xfId="32157"/>
    <cellStyle name="40% - Accent3 3 2 2 4" xfId="32158"/>
    <cellStyle name="40% - Accent3 3 2 3 2 2" xfId="32159"/>
    <cellStyle name="40% - Accent3 3 2 3 3" xfId="32160"/>
    <cellStyle name="40% - Accent3 3 2 4 2" xfId="32161"/>
    <cellStyle name="40% - Accent3 3 2 5" xfId="32162"/>
    <cellStyle name="40% - Accent3 3 3 2 2 2" xfId="32163"/>
    <cellStyle name="40% - Accent3 3 3 2 3" xfId="32164"/>
    <cellStyle name="40% - Accent3 3 3 3 2" xfId="32165"/>
    <cellStyle name="40% - Accent3 3 3 4" xfId="32166"/>
    <cellStyle name="40% - Accent3 3 4 2 2 2" xfId="32167"/>
    <cellStyle name="40% - Accent3 3 4 2 3" xfId="32168"/>
    <cellStyle name="40% - Accent3 3 4 3 2" xfId="32169"/>
    <cellStyle name="40% - Accent3 3 4 4" xfId="32170"/>
    <cellStyle name="40% - Accent3 3 5 2 2" xfId="32171"/>
    <cellStyle name="40% - Accent3 3 5 3" xfId="32172"/>
    <cellStyle name="40% - Accent3 3 6 2" xfId="32173"/>
    <cellStyle name="40% - Accent3 4 2 2 2 2 2" xfId="32174"/>
    <cellStyle name="40% - Accent3 4 2 2 2 3" xfId="32175"/>
    <cellStyle name="40% - Accent3 4 2 2 3 2" xfId="32176"/>
    <cellStyle name="40% - Accent3 4 2 2 4" xfId="32177"/>
    <cellStyle name="40% - Accent3 4 2 3 2 2" xfId="32178"/>
    <cellStyle name="40% - Accent3 4 2 3 3" xfId="32179"/>
    <cellStyle name="40% - Accent3 4 2 4 2" xfId="32180"/>
    <cellStyle name="40% - Accent3 4 2 5" xfId="32181"/>
    <cellStyle name="40% - Accent3 4 3 2 2 2" xfId="32182"/>
    <cellStyle name="40% - Accent3 4 3 2 3" xfId="32183"/>
    <cellStyle name="40% - Accent3 4 3 3 2" xfId="32184"/>
    <cellStyle name="40% - Accent3 4 3 4" xfId="32185"/>
    <cellStyle name="40% - Accent3 4 4 2 2 2" xfId="32186"/>
    <cellStyle name="40% - Accent3 4 4 2 3" xfId="32187"/>
    <cellStyle name="40% - Accent3 4 4 3 2" xfId="32188"/>
    <cellStyle name="40% - Accent3 4 4 4" xfId="32189"/>
    <cellStyle name="40% - Accent3 4 5 2 2" xfId="32190"/>
    <cellStyle name="40% - Accent3 4 5 3" xfId="32191"/>
    <cellStyle name="40% - Accent3 4 6 2" xfId="32192"/>
    <cellStyle name="40% - Accent3 5 2 2 2 2 2" xfId="32193"/>
    <cellStyle name="40% - Accent3 5 2 2 2 3" xfId="32194"/>
    <cellStyle name="40% - Accent3 5 2 2 3 2" xfId="32195"/>
    <cellStyle name="40% - Accent3 5 2 2 4" xfId="32196"/>
    <cellStyle name="40% - Accent3 5 2 3 2 2" xfId="32197"/>
    <cellStyle name="40% - Accent3 5 2 3 3" xfId="32198"/>
    <cellStyle name="40% - Accent3 5 2 4 2" xfId="32199"/>
    <cellStyle name="40% - Accent3 5 2 5" xfId="32200"/>
    <cellStyle name="40% - Accent3 5 3 2 2 2" xfId="32201"/>
    <cellStyle name="40% - Accent3 5 3 2 3" xfId="32202"/>
    <cellStyle name="40% - Accent3 5 3 3 2" xfId="32203"/>
    <cellStyle name="40% - Accent3 5 3 4" xfId="32204"/>
    <cellStyle name="40% - Accent3 5 4 2 2 2" xfId="32205"/>
    <cellStyle name="40% - Accent3 5 4 2 3" xfId="32206"/>
    <cellStyle name="40% - Accent3 5 4 3 2" xfId="32207"/>
    <cellStyle name="40% - Accent3 5 4 4" xfId="32208"/>
    <cellStyle name="40% - Accent3 5 5 2 2" xfId="32209"/>
    <cellStyle name="40% - Accent3 5 5 3" xfId="32210"/>
    <cellStyle name="40% - Accent3 5 6 2" xfId="32211"/>
    <cellStyle name="40% - Accent3 6 2 2 2 2 2" xfId="32212"/>
    <cellStyle name="40% - Accent3 6 2 2 2 3" xfId="32213"/>
    <cellStyle name="40% - Accent3 6 2 2 3 2" xfId="32214"/>
    <cellStyle name="40% - Accent3 6 2 2 4" xfId="32215"/>
    <cellStyle name="40% - Accent3 6 2 3 2 2" xfId="32216"/>
    <cellStyle name="40% - Accent3 6 2 3 3" xfId="32217"/>
    <cellStyle name="40% - Accent3 6 2 4 2" xfId="32218"/>
    <cellStyle name="40% - Accent3 6 2 5" xfId="32219"/>
    <cellStyle name="40% - Accent3 6 3 2 2 2" xfId="32220"/>
    <cellStyle name="40% - Accent3 6 3 2 3" xfId="32221"/>
    <cellStyle name="40% - Accent3 6 3 3 2" xfId="32222"/>
    <cellStyle name="40% - Accent3 6 3 4" xfId="32223"/>
    <cellStyle name="40% - Accent3 6 4 2 2 2" xfId="32224"/>
    <cellStyle name="40% - Accent3 6 4 2 3" xfId="32225"/>
    <cellStyle name="40% - Accent3 6 4 3 2" xfId="32226"/>
    <cellStyle name="40% - Accent3 6 4 4" xfId="32227"/>
    <cellStyle name="40% - Accent3 6 5 2 2" xfId="32228"/>
    <cellStyle name="40% - Accent3 6 5 3" xfId="32229"/>
    <cellStyle name="40% - Accent3 6 6 2" xfId="32230"/>
    <cellStyle name="40% - Accent3 7 2 2 2" xfId="32231"/>
    <cellStyle name="40% - Accent3 7 2 3" xfId="32232"/>
    <cellStyle name="40% - Accent3 7 3 2" xfId="32233"/>
    <cellStyle name="40% - Accent3 7 4" xfId="32234"/>
    <cellStyle name="40% - Accent3 8 2 2 2" xfId="32235"/>
    <cellStyle name="40% - Accent3 8 2 3" xfId="32236"/>
    <cellStyle name="40% - Accent3 8 3 2" xfId="32237"/>
    <cellStyle name="40% - Accent3 8 4" xfId="32238"/>
    <cellStyle name="40% - Accent3 9 2 2 2" xfId="32239"/>
    <cellStyle name="40% - Accent3 9 2 3" xfId="32240"/>
    <cellStyle name="40% - Accent3 9 3 2" xfId="32241"/>
    <cellStyle name="40% - Accent3 9 4" xfId="32242"/>
    <cellStyle name="40% - Accent4 10 2 2 2" xfId="32243"/>
    <cellStyle name="40% - Accent4 10 2 3" xfId="32244"/>
    <cellStyle name="40% - Accent4 10 3 2" xfId="32245"/>
    <cellStyle name="40% - Accent4 10 4" xfId="32246"/>
    <cellStyle name="40% - Accent4 11 2 2 2" xfId="32247"/>
    <cellStyle name="40% - Accent4 11 2 3" xfId="32248"/>
    <cellStyle name="40% - Accent4 11 3 2" xfId="32249"/>
    <cellStyle name="40% - Accent4 11 4" xfId="32250"/>
    <cellStyle name="40% - Accent4 12 2 2 2" xfId="32251"/>
    <cellStyle name="40% - Accent4 12 2 3" xfId="32252"/>
    <cellStyle name="40% - Accent4 12 3 2" xfId="32253"/>
    <cellStyle name="40% - Accent4 12 4" xfId="32254"/>
    <cellStyle name="40% - Accent4 13 2 2 2" xfId="32255"/>
    <cellStyle name="40% - Accent4 13 2 3" xfId="32256"/>
    <cellStyle name="40% - Accent4 13 3 2" xfId="32257"/>
    <cellStyle name="40% - Accent4 13 4" xfId="32258"/>
    <cellStyle name="40% - Accent4 14 2 2 2" xfId="32259"/>
    <cellStyle name="40% - Accent4 14 2 3" xfId="32260"/>
    <cellStyle name="40% - Accent4 14 3 2" xfId="32261"/>
    <cellStyle name="40% - Accent4 14 4" xfId="32262"/>
    <cellStyle name="40% - Accent4 15 2 2 2" xfId="32263"/>
    <cellStyle name="40% - Accent4 15 2 3" xfId="32264"/>
    <cellStyle name="40% - Accent4 15 3 2" xfId="32265"/>
    <cellStyle name="40% - Accent4 15 4" xfId="32266"/>
    <cellStyle name="40% - Accent4 16 2 2 2" xfId="32267"/>
    <cellStyle name="40% - Accent4 16 2 3" xfId="32268"/>
    <cellStyle name="40% - Accent4 16 3 2" xfId="32269"/>
    <cellStyle name="40% - Accent4 16 4" xfId="32270"/>
    <cellStyle name="40% - Accent4 17 2 2 2" xfId="32271"/>
    <cellStyle name="40% - Accent4 17 2 3" xfId="32272"/>
    <cellStyle name="40% - Accent4 17 3 2" xfId="32273"/>
    <cellStyle name="40% - Accent4 17 4" xfId="32274"/>
    <cellStyle name="40% - Accent4 18 2 2 2" xfId="32275"/>
    <cellStyle name="40% - Accent4 18 2 3" xfId="32276"/>
    <cellStyle name="40% - Accent4 18 3 2" xfId="32277"/>
    <cellStyle name="40% - Accent4 18 4" xfId="32278"/>
    <cellStyle name="40% - Accent4 19 2 2" xfId="32279"/>
    <cellStyle name="40% - Accent4 19 3" xfId="32280"/>
    <cellStyle name="40% - Accent4 2 2 2 2 2 2" xfId="32281"/>
    <cellStyle name="40% - Accent4 2 2 2 2 3" xfId="32282"/>
    <cellStyle name="40% - Accent4 2 2 2 3 2" xfId="32283"/>
    <cellStyle name="40% - Accent4 2 2 2 4" xfId="32284"/>
    <cellStyle name="40% - Accent4 2 2 3 2 2" xfId="32285"/>
    <cellStyle name="40% - Accent4 2 2 3 3" xfId="32286"/>
    <cellStyle name="40% - Accent4 2 2 4 2" xfId="32287"/>
    <cellStyle name="40% - Accent4 2 2 5" xfId="32288"/>
    <cellStyle name="40% - Accent4 2 3 2 2 2" xfId="32289"/>
    <cellStyle name="40% - Accent4 2 3 2 3" xfId="32290"/>
    <cellStyle name="40% - Accent4 2 3 3 2" xfId="32291"/>
    <cellStyle name="40% - Accent4 2 3 4" xfId="32292"/>
    <cellStyle name="40% - Accent4 2 4 2 2 2" xfId="32293"/>
    <cellStyle name="40% - Accent4 2 4 2 3" xfId="32294"/>
    <cellStyle name="40% - Accent4 2 4 3 2" xfId="32295"/>
    <cellStyle name="40% - Accent4 2 4 4" xfId="32296"/>
    <cellStyle name="40% - Accent4 2 8 2 2" xfId="32297"/>
    <cellStyle name="40% - Accent4 2 8 3" xfId="32298"/>
    <cellStyle name="40% - Accent4 2 9 2" xfId="32299"/>
    <cellStyle name="40% - Accent4 20 2 2" xfId="32300"/>
    <cellStyle name="40% - Accent4 20 3" xfId="32301"/>
    <cellStyle name="40% - Accent4 21 2" xfId="32302"/>
    <cellStyle name="40% - Accent4 22 2" xfId="32303"/>
    <cellStyle name="40% - Accent4 23" xfId="32304"/>
    <cellStyle name="40% - Accent4 23 2" xfId="32305"/>
    <cellStyle name="40% - Accent4 24" xfId="32306"/>
    <cellStyle name="40% - Accent4 24 2" xfId="32307"/>
    <cellStyle name="40% - Accent4 25" xfId="32308"/>
    <cellStyle name="40% - Accent4 25 2" xfId="32309"/>
    <cellStyle name="40% - Accent4 26" xfId="32310"/>
    <cellStyle name="40% - Accent4 26 2" xfId="32311"/>
    <cellStyle name="40% - Accent4 27" xfId="32312"/>
    <cellStyle name="40% - Accent4 3 2 2 2 2 2" xfId="32313"/>
    <cellStyle name="40% - Accent4 3 2 2 2 3" xfId="32314"/>
    <cellStyle name="40% - Accent4 3 2 2 3 2" xfId="32315"/>
    <cellStyle name="40% - Accent4 3 2 2 4" xfId="32316"/>
    <cellStyle name="40% - Accent4 3 2 3 2 2" xfId="32317"/>
    <cellStyle name="40% - Accent4 3 2 3 3" xfId="32318"/>
    <cellStyle name="40% - Accent4 3 2 4 2" xfId="32319"/>
    <cellStyle name="40% - Accent4 3 2 5" xfId="32320"/>
    <cellStyle name="40% - Accent4 3 3 2 2 2" xfId="32321"/>
    <cellStyle name="40% - Accent4 3 3 2 3" xfId="32322"/>
    <cellStyle name="40% - Accent4 3 3 3 2" xfId="32323"/>
    <cellStyle name="40% - Accent4 3 3 4" xfId="32324"/>
    <cellStyle name="40% - Accent4 3 4 2 2 2" xfId="32325"/>
    <cellStyle name="40% - Accent4 3 4 2 3" xfId="32326"/>
    <cellStyle name="40% - Accent4 3 4 3 2" xfId="32327"/>
    <cellStyle name="40% - Accent4 3 4 4" xfId="32328"/>
    <cellStyle name="40% - Accent4 3 5 2 2" xfId="32329"/>
    <cellStyle name="40% - Accent4 3 5 3" xfId="32330"/>
    <cellStyle name="40% - Accent4 3 6 2" xfId="32331"/>
    <cellStyle name="40% - Accent4 4 2 2 2 2 2" xfId="32332"/>
    <cellStyle name="40% - Accent4 4 2 2 2 3" xfId="32333"/>
    <cellStyle name="40% - Accent4 4 2 2 3 2" xfId="32334"/>
    <cellStyle name="40% - Accent4 4 2 2 4" xfId="32335"/>
    <cellStyle name="40% - Accent4 4 2 3 2 2" xfId="32336"/>
    <cellStyle name="40% - Accent4 4 2 3 3" xfId="32337"/>
    <cellStyle name="40% - Accent4 4 2 4 2" xfId="32338"/>
    <cellStyle name="40% - Accent4 4 2 5" xfId="32339"/>
    <cellStyle name="40% - Accent4 4 3 2 2 2" xfId="32340"/>
    <cellStyle name="40% - Accent4 4 3 2 3" xfId="32341"/>
    <cellStyle name="40% - Accent4 4 3 3 2" xfId="32342"/>
    <cellStyle name="40% - Accent4 4 3 4" xfId="32343"/>
    <cellStyle name="40% - Accent4 4 4 2 2 2" xfId="32344"/>
    <cellStyle name="40% - Accent4 4 4 2 3" xfId="32345"/>
    <cellStyle name="40% - Accent4 4 4 3 2" xfId="32346"/>
    <cellStyle name="40% - Accent4 4 4 4" xfId="32347"/>
    <cellStyle name="40% - Accent4 4 5 2 2" xfId="32348"/>
    <cellStyle name="40% - Accent4 4 5 3" xfId="32349"/>
    <cellStyle name="40% - Accent4 4 6 2" xfId="32350"/>
    <cellStyle name="40% - Accent4 5 2 2 2 2 2" xfId="32351"/>
    <cellStyle name="40% - Accent4 5 2 2 2 3" xfId="32352"/>
    <cellStyle name="40% - Accent4 5 2 2 3 2" xfId="32353"/>
    <cellStyle name="40% - Accent4 5 2 2 4" xfId="32354"/>
    <cellStyle name="40% - Accent4 5 2 3 2 2" xfId="32355"/>
    <cellStyle name="40% - Accent4 5 2 3 3" xfId="32356"/>
    <cellStyle name="40% - Accent4 5 2 4 2" xfId="32357"/>
    <cellStyle name="40% - Accent4 5 2 5" xfId="32358"/>
    <cellStyle name="40% - Accent4 5 3 2 2 2" xfId="32359"/>
    <cellStyle name="40% - Accent4 5 3 2 3" xfId="32360"/>
    <cellStyle name="40% - Accent4 5 3 3 2" xfId="32361"/>
    <cellStyle name="40% - Accent4 5 3 4" xfId="32362"/>
    <cellStyle name="40% - Accent4 5 4 2 2 2" xfId="32363"/>
    <cellStyle name="40% - Accent4 5 4 2 3" xfId="32364"/>
    <cellStyle name="40% - Accent4 5 4 3 2" xfId="32365"/>
    <cellStyle name="40% - Accent4 5 4 4" xfId="32366"/>
    <cellStyle name="40% - Accent4 5 5 2 2" xfId="32367"/>
    <cellStyle name="40% - Accent4 5 5 3" xfId="32368"/>
    <cellStyle name="40% - Accent4 5 6 2" xfId="32369"/>
    <cellStyle name="40% - Accent4 6 2 2 2 2 2" xfId="32370"/>
    <cellStyle name="40% - Accent4 6 2 2 2 3" xfId="32371"/>
    <cellStyle name="40% - Accent4 6 2 2 3 2" xfId="32372"/>
    <cellStyle name="40% - Accent4 6 2 2 4" xfId="32373"/>
    <cellStyle name="40% - Accent4 6 2 3 2 2" xfId="32374"/>
    <cellStyle name="40% - Accent4 6 2 3 3" xfId="32375"/>
    <cellStyle name="40% - Accent4 6 2 4 2" xfId="32376"/>
    <cellStyle name="40% - Accent4 6 2 5" xfId="32377"/>
    <cellStyle name="40% - Accent4 6 3 2 2 2" xfId="32378"/>
    <cellStyle name="40% - Accent4 6 3 2 3" xfId="32379"/>
    <cellStyle name="40% - Accent4 6 3 3 2" xfId="32380"/>
    <cellStyle name="40% - Accent4 6 3 4" xfId="32381"/>
    <cellStyle name="40% - Accent4 6 4 2 2 2" xfId="32382"/>
    <cellStyle name="40% - Accent4 6 4 2 3" xfId="32383"/>
    <cellStyle name="40% - Accent4 6 4 3 2" xfId="32384"/>
    <cellStyle name="40% - Accent4 6 4 4" xfId="32385"/>
    <cellStyle name="40% - Accent4 6 5 2 2" xfId="32386"/>
    <cellStyle name="40% - Accent4 6 5 3" xfId="32387"/>
    <cellStyle name="40% - Accent4 6 6 2" xfId="32388"/>
    <cellStyle name="40% - Accent4 7 2 2 2" xfId="32389"/>
    <cellStyle name="40% - Accent4 7 2 3" xfId="32390"/>
    <cellStyle name="40% - Accent4 7 3 2" xfId="32391"/>
    <cellStyle name="40% - Accent4 7 4" xfId="32392"/>
    <cellStyle name="40% - Accent4 8 2 2 2" xfId="32393"/>
    <cellStyle name="40% - Accent4 8 2 3" xfId="32394"/>
    <cellStyle name="40% - Accent4 8 3 2" xfId="32395"/>
    <cellStyle name="40% - Accent4 8 4" xfId="32396"/>
    <cellStyle name="40% - Accent4 9 2 2 2" xfId="32397"/>
    <cellStyle name="40% - Accent4 9 2 3" xfId="32398"/>
    <cellStyle name="40% - Accent4 9 3 2" xfId="32399"/>
    <cellStyle name="40% - Accent4 9 4" xfId="32400"/>
    <cellStyle name="40% - Accent5 10 2 2 2" xfId="32401"/>
    <cellStyle name="40% - Accent5 10 2 3" xfId="32402"/>
    <cellStyle name="40% - Accent5 10 3 2" xfId="32403"/>
    <cellStyle name="40% - Accent5 10 4" xfId="32404"/>
    <cellStyle name="40% - Accent5 11 2 2 2" xfId="32405"/>
    <cellStyle name="40% - Accent5 11 2 3" xfId="32406"/>
    <cellStyle name="40% - Accent5 11 3 2" xfId="32407"/>
    <cellStyle name="40% - Accent5 11 4" xfId="32408"/>
    <cellStyle name="40% - Accent5 12 2 2 2" xfId="32409"/>
    <cellStyle name="40% - Accent5 12 2 3" xfId="32410"/>
    <cellStyle name="40% - Accent5 12 3 2" xfId="32411"/>
    <cellStyle name="40% - Accent5 12 4" xfId="32412"/>
    <cellStyle name="40% - Accent5 13 2 2 2" xfId="32413"/>
    <cellStyle name="40% - Accent5 13 2 3" xfId="32414"/>
    <cellStyle name="40% - Accent5 13 3 2" xfId="32415"/>
    <cellStyle name="40% - Accent5 13 4" xfId="32416"/>
    <cellStyle name="40% - Accent5 14 2 2 2" xfId="32417"/>
    <cellStyle name="40% - Accent5 14 2 3" xfId="32418"/>
    <cellStyle name="40% - Accent5 14 3 2" xfId="32419"/>
    <cellStyle name="40% - Accent5 14 4" xfId="32420"/>
    <cellStyle name="40% - Accent5 15 2 2 2" xfId="32421"/>
    <cellStyle name="40% - Accent5 15 2 3" xfId="32422"/>
    <cellStyle name="40% - Accent5 15 3 2" xfId="32423"/>
    <cellStyle name="40% - Accent5 15 4" xfId="32424"/>
    <cellStyle name="40% - Accent5 16 2 2 2" xfId="32425"/>
    <cellStyle name="40% - Accent5 16 2 3" xfId="32426"/>
    <cellStyle name="40% - Accent5 16 3 2" xfId="32427"/>
    <cellStyle name="40% - Accent5 16 4" xfId="32428"/>
    <cellStyle name="40% - Accent5 17 2 2 2" xfId="32429"/>
    <cellStyle name="40% - Accent5 17 2 3" xfId="32430"/>
    <cellStyle name="40% - Accent5 17 3 2" xfId="32431"/>
    <cellStyle name="40% - Accent5 17 4" xfId="32432"/>
    <cellStyle name="40% - Accent5 18 2 2 2" xfId="32433"/>
    <cellStyle name="40% - Accent5 18 2 3" xfId="32434"/>
    <cellStyle name="40% - Accent5 18 3 2" xfId="32435"/>
    <cellStyle name="40% - Accent5 18 4" xfId="32436"/>
    <cellStyle name="40% - Accent5 19 2 2" xfId="32437"/>
    <cellStyle name="40% - Accent5 19 3" xfId="32438"/>
    <cellStyle name="40% - Accent5 2 2 2 2 2 2" xfId="32439"/>
    <cellStyle name="40% - Accent5 2 2 2 2 3" xfId="32440"/>
    <cellStyle name="40% - Accent5 2 2 2 3 2" xfId="32441"/>
    <cellStyle name="40% - Accent5 2 2 2 4" xfId="32442"/>
    <cellStyle name="40% - Accent5 2 2 3 2 2" xfId="32443"/>
    <cellStyle name="40% - Accent5 2 2 3 3" xfId="32444"/>
    <cellStyle name="40% - Accent5 2 2 4 2" xfId="32445"/>
    <cellStyle name="40% - Accent5 2 2 5" xfId="32446"/>
    <cellStyle name="40% - Accent5 2 3 2 2 2" xfId="32447"/>
    <cellStyle name="40% - Accent5 2 3 2 3" xfId="32448"/>
    <cellStyle name="40% - Accent5 2 3 3 2" xfId="32449"/>
    <cellStyle name="40% - Accent5 2 3 4" xfId="32450"/>
    <cellStyle name="40% - Accent5 2 4 2 2 2" xfId="32451"/>
    <cellStyle name="40% - Accent5 2 4 2 3" xfId="32452"/>
    <cellStyle name="40% - Accent5 2 4 3 2" xfId="32453"/>
    <cellStyle name="40% - Accent5 2 4 4" xfId="32454"/>
    <cellStyle name="40% - Accent5 2 8 2 2" xfId="32455"/>
    <cellStyle name="40% - Accent5 2 8 3" xfId="32456"/>
    <cellStyle name="40% - Accent5 2 9 2" xfId="32457"/>
    <cellStyle name="40% - Accent5 20 2 2" xfId="32458"/>
    <cellStyle name="40% - Accent5 20 3" xfId="32459"/>
    <cellStyle name="40% - Accent5 21 2" xfId="32460"/>
    <cellStyle name="40% - Accent5 22 2" xfId="32461"/>
    <cellStyle name="40% - Accent5 23" xfId="32462"/>
    <cellStyle name="40% - Accent5 23 2" xfId="32463"/>
    <cellStyle name="40% - Accent5 24" xfId="32464"/>
    <cellStyle name="40% - Accent5 24 2" xfId="32465"/>
    <cellStyle name="40% - Accent5 25" xfId="32466"/>
    <cellStyle name="40% - Accent5 25 2" xfId="32467"/>
    <cellStyle name="40% - Accent5 26" xfId="32468"/>
    <cellStyle name="40% - Accent5 26 2" xfId="32469"/>
    <cellStyle name="40% - Accent5 27" xfId="32470"/>
    <cellStyle name="40% - Accent5 3 2 2 2 2 2" xfId="32471"/>
    <cellStyle name="40% - Accent5 3 2 2 2 3" xfId="32472"/>
    <cellStyle name="40% - Accent5 3 2 2 3 2" xfId="32473"/>
    <cellStyle name="40% - Accent5 3 2 2 4" xfId="32474"/>
    <cellStyle name="40% - Accent5 3 2 3 2 2" xfId="32475"/>
    <cellStyle name="40% - Accent5 3 2 3 3" xfId="32476"/>
    <cellStyle name="40% - Accent5 3 2 4 2" xfId="32477"/>
    <cellStyle name="40% - Accent5 3 2 5" xfId="32478"/>
    <cellStyle name="40% - Accent5 3 3 2 2 2" xfId="32479"/>
    <cellStyle name="40% - Accent5 3 3 2 3" xfId="32480"/>
    <cellStyle name="40% - Accent5 3 3 3 2" xfId="32481"/>
    <cellStyle name="40% - Accent5 3 3 4" xfId="32482"/>
    <cellStyle name="40% - Accent5 3 4 2 2 2" xfId="32483"/>
    <cellStyle name="40% - Accent5 3 4 2 3" xfId="32484"/>
    <cellStyle name="40% - Accent5 3 4 3 2" xfId="32485"/>
    <cellStyle name="40% - Accent5 3 4 4" xfId="32486"/>
    <cellStyle name="40% - Accent5 3 5 2 2" xfId="32487"/>
    <cellStyle name="40% - Accent5 3 5 3" xfId="32488"/>
    <cellStyle name="40% - Accent5 3 6 2" xfId="32489"/>
    <cellStyle name="40% - Accent5 4 2 2 2 2 2" xfId="32490"/>
    <cellStyle name="40% - Accent5 4 2 2 2 3" xfId="32491"/>
    <cellStyle name="40% - Accent5 4 2 2 3 2" xfId="32492"/>
    <cellStyle name="40% - Accent5 4 2 2 4" xfId="32493"/>
    <cellStyle name="40% - Accent5 4 2 3 2 2" xfId="32494"/>
    <cellStyle name="40% - Accent5 4 2 3 3" xfId="32495"/>
    <cellStyle name="40% - Accent5 4 2 4 2" xfId="32496"/>
    <cellStyle name="40% - Accent5 4 2 5" xfId="32497"/>
    <cellStyle name="40% - Accent5 4 3 2 2 2" xfId="32498"/>
    <cellStyle name="40% - Accent5 4 3 2 3" xfId="32499"/>
    <cellStyle name="40% - Accent5 4 3 3 2" xfId="32500"/>
    <cellStyle name="40% - Accent5 4 3 4" xfId="32501"/>
    <cellStyle name="40% - Accent5 4 4 2 2 2" xfId="32502"/>
    <cellStyle name="40% - Accent5 4 4 2 3" xfId="32503"/>
    <cellStyle name="40% - Accent5 4 4 3 2" xfId="32504"/>
    <cellStyle name="40% - Accent5 4 4 4" xfId="32505"/>
    <cellStyle name="40% - Accent5 4 5 2 2" xfId="32506"/>
    <cellStyle name="40% - Accent5 4 5 3" xfId="32507"/>
    <cellStyle name="40% - Accent5 4 6 2" xfId="32508"/>
    <cellStyle name="40% - Accent5 5 2 2 2 2 2" xfId="32509"/>
    <cellStyle name="40% - Accent5 5 2 2 2 3" xfId="32510"/>
    <cellStyle name="40% - Accent5 5 2 2 3 2" xfId="32511"/>
    <cellStyle name="40% - Accent5 5 2 2 4" xfId="32512"/>
    <cellStyle name="40% - Accent5 5 2 3 2 2" xfId="32513"/>
    <cellStyle name="40% - Accent5 5 2 3 3" xfId="32514"/>
    <cellStyle name="40% - Accent5 5 2 4 2" xfId="32515"/>
    <cellStyle name="40% - Accent5 5 2 5" xfId="32516"/>
    <cellStyle name="40% - Accent5 5 3 2 2 2" xfId="32517"/>
    <cellStyle name="40% - Accent5 5 3 2 3" xfId="32518"/>
    <cellStyle name="40% - Accent5 5 3 3 2" xfId="32519"/>
    <cellStyle name="40% - Accent5 5 3 4" xfId="32520"/>
    <cellStyle name="40% - Accent5 5 4 2 2 2" xfId="32521"/>
    <cellStyle name="40% - Accent5 5 4 2 3" xfId="32522"/>
    <cellStyle name="40% - Accent5 5 4 3 2" xfId="32523"/>
    <cellStyle name="40% - Accent5 5 4 4" xfId="32524"/>
    <cellStyle name="40% - Accent5 5 5 2 2" xfId="32525"/>
    <cellStyle name="40% - Accent5 5 5 3" xfId="32526"/>
    <cellStyle name="40% - Accent5 5 6 2" xfId="32527"/>
    <cellStyle name="40% - Accent5 6 2 2 2 2 2" xfId="32528"/>
    <cellStyle name="40% - Accent5 6 2 2 2 3" xfId="32529"/>
    <cellStyle name="40% - Accent5 6 2 2 3 2" xfId="32530"/>
    <cellStyle name="40% - Accent5 6 2 2 4" xfId="32531"/>
    <cellStyle name="40% - Accent5 6 2 3 2 2" xfId="32532"/>
    <cellStyle name="40% - Accent5 6 2 3 3" xfId="32533"/>
    <cellStyle name="40% - Accent5 6 2 4 2" xfId="32534"/>
    <cellStyle name="40% - Accent5 6 2 5" xfId="32535"/>
    <cellStyle name="40% - Accent5 6 3 2 2 2" xfId="32536"/>
    <cellStyle name="40% - Accent5 6 3 2 3" xfId="32537"/>
    <cellStyle name="40% - Accent5 6 3 3 2" xfId="32538"/>
    <cellStyle name="40% - Accent5 6 3 4" xfId="32539"/>
    <cellStyle name="40% - Accent5 6 4 2 2 2" xfId="32540"/>
    <cellStyle name="40% - Accent5 6 4 2 3" xfId="32541"/>
    <cellStyle name="40% - Accent5 6 4 3 2" xfId="32542"/>
    <cellStyle name="40% - Accent5 6 4 4" xfId="32543"/>
    <cellStyle name="40% - Accent5 6 5 2 2" xfId="32544"/>
    <cellStyle name="40% - Accent5 6 5 3" xfId="32545"/>
    <cellStyle name="40% - Accent5 6 6 2" xfId="32546"/>
    <cellStyle name="40% - Accent5 7 2 2 2" xfId="32547"/>
    <cellStyle name="40% - Accent5 7 2 3" xfId="32548"/>
    <cellStyle name="40% - Accent5 7 3 2" xfId="32549"/>
    <cellStyle name="40% - Accent5 7 4" xfId="32550"/>
    <cellStyle name="40% - Accent5 8 2 2 2" xfId="32551"/>
    <cellStyle name="40% - Accent5 8 2 3" xfId="32552"/>
    <cellStyle name="40% - Accent5 8 3 2" xfId="32553"/>
    <cellStyle name="40% - Accent5 8 4" xfId="32554"/>
    <cellStyle name="40% - Accent5 9 2 2 2" xfId="32555"/>
    <cellStyle name="40% - Accent5 9 2 3" xfId="32556"/>
    <cellStyle name="40% - Accent5 9 3 2" xfId="32557"/>
    <cellStyle name="40% - Accent5 9 4" xfId="32558"/>
    <cellStyle name="40% - Accent6 10 2 2 2" xfId="32559"/>
    <cellStyle name="40% - Accent6 10 2 3" xfId="32560"/>
    <cellStyle name="40% - Accent6 10 3 2" xfId="32561"/>
    <cellStyle name="40% - Accent6 10 4" xfId="32562"/>
    <cellStyle name="40% - Accent6 11 2 2 2" xfId="32563"/>
    <cellStyle name="40% - Accent6 11 2 3" xfId="32564"/>
    <cellStyle name="40% - Accent6 11 3 2" xfId="32565"/>
    <cellStyle name="40% - Accent6 11 4" xfId="32566"/>
    <cellStyle name="40% - Accent6 12 2 2 2" xfId="32567"/>
    <cellStyle name="40% - Accent6 12 2 3" xfId="32568"/>
    <cellStyle name="40% - Accent6 12 3 2" xfId="32569"/>
    <cellStyle name="40% - Accent6 12 4" xfId="32570"/>
    <cellStyle name="40% - Accent6 13 2 2 2" xfId="32571"/>
    <cellStyle name="40% - Accent6 13 2 3" xfId="32572"/>
    <cellStyle name="40% - Accent6 13 3 2" xfId="32573"/>
    <cellStyle name="40% - Accent6 13 4" xfId="32574"/>
    <cellStyle name="40% - Accent6 14 2 2 2" xfId="32575"/>
    <cellStyle name="40% - Accent6 14 2 3" xfId="32576"/>
    <cellStyle name="40% - Accent6 14 3 2" xfId="32577"/>
    <cellStyle name="40% - Accent6 14 4" xfId="32578"/>
    <cellStyle name="40% - Accent6 15 2 2 2" xfId="32579"/>
    <cellStyle name="40% - Accent6 15 2 3" xfId="32580"/>
    <cellStyle name="40% - Accent6 15 3 2" xfId="32581"/>
    <cellStyle name="40% - Accent6 15 4" xfId="32582"/>
    <cellStyle name="40% - Accent6 16 2 2 2" xfId="32583"/>
    <cellStyle name="40% - Accent6 16 2 3" xfId="32584"/>
    <cellStyle name="40% - Accent6 16 3 2" xfId="32585"/>
    <cellStyle name="40% - Accent6 16 4" xfId="32586"/>
    <cellStyle name="40% - Accent6 17 2 2 2" xfId="32587"/>
    <cellStyle name="40% - Accent6 17 2 3" xfId="32588"/>
    <cellStyle name="40% - Accent6 17 3 2" xfId="32589"/>
    <cellStyle name="40% - Accent6 17 4" xfId="32590"/>
    <cellStyle name="40% - Accent6 18 2 2 2" xfId="32591"/>
    <cellStyle name="40% - Accent6 18 2 3" xfId="32592"/>
    <cellStyle name="40% - Accent6 18 3 2" xfId="32593"/>
    <cellStyle name="40% - Accent6 18 4" xfId="32594"/>
    <cellStyle name="40% - Accent6 19 2 2" xfId="32595"/>
    <cellStyle name="40% - Accent6 19 3" xfId="32596"/>
    <cellStyle name="40% - Accent6 2 2 2 2 2 2" xfId="32597"/>
    <cellStyle name="40% - Accent6 2 2 2 2 3" xfId="32598"/>
    <cellStyle name="40% - Accent6 2 2 2 3 2" xfId="32599"/>
    <cellStyle name="40% - Accent6 2 2 2 4" xfId="32600"/>
    <cellStyle name="40% - Accent6 2 2 3 2 2" xfId="32601"/>
    <cellStyle name="40% - Accent6 2 2 3 3" xfId="32602"/>
    <cellStyle name="40% - Accent6 2 2 4 2" xfId="32603"/>
    <cellStyle name="40% - Accent6 2 2 5" xfId="32604"/>
    <cellStyle name="40% - Accent6 2 3 2 2 2" xfId="32605"/>
    <cellStyle name="40% - Accent6 2 3 2 3" xfId="32606"/>
    <cellStyle name="40% - Accent6 2 3 3 2" xfId="32607"/>
    <cellStyle name="40% - Accent6 2 3 4" xfId="32608"/>
    <cellStyle name="40% - Accent6 2 4 2 2 2" xfId="32609"/>
    <cellStyle name="40% - Accent6 2 4 2 3" xfId="32610"/>
    <cellStyle name="40% - Accent6 2 4 3 2" xfId="32611"/>
    <cellStyle name="40% - Accent6 2 4 4" xfId="32612"/>
    <cellStyle name="40% - Accent6 2 8 2 2" xfId="32613"/>
    <cellStyle name="40% - Accent6 2 8 3" xfId="32614"/>
    <cellStyle name="40% - Accent6 2 9 2" xfId="32615"/>
    <cellStyle name="40% - Accent6 20 2 2" xfId="32616"/>
    <cellStyle name="40% - Accent6 20 3" xfId="32617"/>
    <cellStyle name="40% - Accent6 21 2" xfId="32618"/>
    <cellStyle name="40% - Accent6 22 2" xfId="32619"/>
    <cellStyle name="40% - Accent6 23" xfId="32620"/>
    <cellStyle name="40% - Accent6 23 2" xfId="32621"/>
    <cellStyle name="40% - Accent6 24" xfId="32622"/>
    <cellStyle name="40% - Accent6 24 2" xfId="32623"/>
    <cellStyle name="40% - Accent6 25" xfId="32624"/>
    <cellStyle name="40% - Accent6 25 2" xfId="32625"/>
    <cellStyle name="40% - Accent6 26" xfId="32626"/>
    <cellStyle name="40% - Accent6 26 2" xfId="32627"/>
    <cellStyle name="40% - Accent6 27" xfId="32628"/>
    <cellStyle name="40% - Accent6 3 2 2 2 2 2" xfId="32629"/>
    <cellStyle name="40% - Accent6 3 2 2 2 3" xfId="32630"/>
    <cellStyle name="40% - Accent6 3 2 2 3 2" xfId="32631"/>
    <cellStyle name="40% - Accent6 3 2 2 4" xfId="32632"/>
    <cellStyle name="40% - Accent6 3 2 3 2 2" xfId="32633"/>
    <cellStyle name="40% - Accent6 3 2 3 3" xfId="32634"/>
    <cellStyle name="40% - Accent6 3 2 4 2" xfId="32635"/>
    <cellStyle name="40% - Accent6 3 2 5" xfId="32636"/>
    <cellStyle name="40% - Accent6 3 3 2 2 2" xfId="32637"/>
    <cellStyle name="40% - Accent6 3 3 2 3" xfId="32638"/>
    <cellStyle name="40% - Accent6 3 3 3 2" xfId="32639"/>
    <cellStyle name="40% - Accent6 3 3 4" xfId="32640"/>
    <cellStyle name="40% - Accent6 3 4 2 2 2" xfId="32641"/>
    <cellStyle name="40% - Accent6 3 4 2 3" xfId="32642"/>
    <cellStyle name="40% - Accent6 3 4 3 2" xfId="32643"/>
    <cellStyle name="40% - Accent6 3 4 4" xfId="32644"/>
    <cellStyle name="40% - Accent6 3 5 2 2" xfId="32645"/>
    <cellStyle name="40% - Accent6 3 5 3" xfId="32646"/>
    <cellStyle name="40% - Accent6 3 6 2" xfId="32647"/>
    <cellStyle name="40% - Accent6 4 2 2 2 2 2" xfId="32648"/>
    <cellStyle name="40% - Accent6 4 2 2 2 3" xfId="32649"/>
    <cellStyle name="40% - Accent6 4 2 2 3 2" xfId="32650"/>
    <cellStyle name="40% - Accent6 4 2 2 4" xfId="32651"/>
    <cellStyle name="40% - Accent6 4 2 3 2 2" xfId="32652"/>
    <cellStyle name="40% - Accent6 4 2 3 3" xfId="32653"/>
    <cellStyle name="40% - Accent6 4 2 4 2" xfId="32654"/>
    <cellStyle name="40% - Accent6 4 2 5" xfId="32655"/>
    <cellStyle name="40% - Accent6 4 3 2 2 2" xfId="32656"/>
    <cellStyle name="40% - Accent6 4 3 2 3" xfId="32657"/>
    <cellStyle name="40% - Accent6 4 3 3 2" xfId="32658"/>
    <cellStyle name="40% - Accent6 4 3 4" xfId="32659"/>
    <cellStyle name="40% - Accent6 4 4 2 2 2" xfId="32660"/>
    <cellStyle name="40% - Accent6 4 4 2 3" xfId="32661"/>
    <cellStyle name="40% - Accent6 4 4 3 2" xfId="32662"/>
    <cellStyle name="40% - Accent6 4 4 4" xfId="32663"/>
    <cellStyle name="40% - Accent6 4 5 2 2" xfId="32664"/>
    <cellStyle name="40% - Accent6 4 5 3" xfId="32665"/>
    <cellStyle name="40% - Accent6 4 6 2" xfId="32666"/>
    <cellStyle name="40% - Accent6 5 2 2 2 2 2" xfId="32667"/>
    <cellStyle name="40% - Accent6 5 2 2 2 3" xfId="32668"/>
    <cellStyle name="40% - Accent6 5 2 2 3 2" xfId="32669"/>
    <cellStyle name="40% - Accent6 5 2 2 4" xfId="32670"/>
    <cellStyle name="40% - Accent6 5 2 3 2 2" xfId="32671"/>
    <cellStyle name="40% - Accent6 5 2 3 3" xfId="32672"/>
    <cellStyle name="40% - Accent6 5 2 4 2" xfId="32673"/>
    <cellStyle name="40% - Accent6 5 2 5" xfId="32674"/>
    <cellStyle name="40% - Accent6 5 3 2 2 2" xfId="32675"/>
    <cellStyle name="40% - Accent6 5 3 2 3" xfId="32676"/>
    <cellStyle name="40% - Accent6 5 3 3 2" xfId="32677"/>
    <cellStyle name="40% - Accent6 5 3 4" xfId="32678"/>
    <cellStyle name="40% - Accent6 5 4 2 2 2" xfId="32679"/>
    <cellStyle name="40% - Accent6 5 4 2 3" xfId="32680"/>
    <cellStyle name="40% - Accent6 5 4 3 2" xfId="32681"/>
    <cellStyle name="40% - Accent6 5 4 4" xfId="32682"/>
    <cellStyle name="40% - Accent6 5 5 2 2" xfId="32683"/>
    <cellStyle name="40% - Accent6 5 5 3" xfId="32684"/>
    <cellStyle name="40% - Accent6 5 6 2" xfId="32685"/>
    <cellStyle name="40% - Accent6 6 2 2 2 2 2" xfId="32686"/>
    <cellStyle name="40% - Accent6 6 2 2 2 3" xfId="32687"/>
    <cellStyle name="40% - Accent6 6 2 2 3 2" xfId="32688"/>
    <cellStyle name="40% - Accent6 6 2 2 4" xfId="32689"/>
    <cellStyle name="40% - Accent6 6 2 3 2 2" xfId="32690"/>
    <cellStyle name="40% - Accent6 6 2 3 3" xfId="32691"/>
    <cellStyle name="40% - Accent6 6 2 4 2" xfId="32692"/>
    <cellStyle name="40% - Accent6 6 2 5" xfId="32693"/>
    <cellStyle name="40% - Accent6 6 3 2 2 2" xfId="32694"/>
    <cellStyle name="40% - Accent6 6 3 2 3" xfId="32695"/>
    <cellStyle name="40% - Accent6 6 3 3 2" xfId="32696"/>
    <cellStyle name="40% - Accent6 6 3 4" xfId="32697"/>
    <cellStyle name="40% - Accent6 6 4 2 2 2" xfId="32698"/>
    <cellStyle name="40% - Accent6 6 4 2 3" xfId="32699"/>
    <cellStyle name="40% - Accent6 6 4 3 2" xfId="32700"/>
    <cellStyle name="40% - Accent6 6 4 4" xfId="32701"/>
    <cellStyle name="40% - Accent6 6 5 2 2" xfId="32702"/>
    <cellStyle name="40% - Accent6 6 5 3" xfId="32703"/>
    <cellStyle name="40% - Accent6 6 6 2" xfId="32704"/>
    <cellStyle name="40% - Accent6 7 2 2 2" xfId="32705"/>
    <cellStyle name="40% - Accent6 7 2 3" xfId="32706"/>
    <cellStyle name="40% - Accent6 7 3 2" xfId="32707"/>
    <cellStyle name="40% - Accent6 7 4" xfId="32708"/>
    <cellStyle name="40% - Accent6 8 2 2 2" xfId="32709"/>
    <cellStyle name="40% - Accent6 8 2 3" xfId="32710"/>
    <cellStyle name="40% - Accent6 8 3 2" xfId="32711"/>
    <cellStyle name="40% - Accent6 8 4" xfId="32712"/>
    <cellStyle name="40% - Accent6 9 2 2 2" xfId="32713"/>
    <cellStyle name="40% - Accent6 9 2 3" xfId="32714"/>
    <cellStyle name="40% - Accent6 9 3 2" xfId="32715"/>
    <cellStyle name="40% - Accent6 9 4" xfId="32716"/>
    <cellStyle name="Comma 102 3" xfId="32717"/>
    <cellStyle name="Comma 103 2 2 2 2" xfId="32718"/>
    <cellStyle name="Comma 103 2 2 3" xfId="32719"/>
    <cellStyle name="Comma 103 2 3 2" xfId="32720"/>
    <cellStyle name="Comma 103 2 4" xfId="32721"/>
    <cellStyle name="Comma 103 3 2 2" xfId="32722"/>
    <cellStyle name="Comma 103 3 3" xfId="32723"/>
    <cellStyle name="Comma 103 4 2" xfId="32724"/>
    <cellStyle name="Comma 107 3" xfId="32725"/>
    <cellStyle name="Comma 108 3" xfId="32726"/>
    <cellStyle name="Comma 109 3" xfId="32727"/>
    <cellStyle name="Comma 110 2 2" xfId="32728"/>
    <cellStyle name="Comma 112 2" xfId="32729"/>
    <cellStyle name="Comma 113 2" xfId="32730"/>
    <cellStyle name="Comma 114 2" xfId="32731"/>
    <cellStyle name="Comma 115 2" xfId="32732"/>
    <cellStyle name="Comma 116 2" xfId="32733"/>
    <cellStyle name="Comma 117 2" xfId="32734"/>
    <cellStyle name="Comma 118 2" xfId="32735"/>
    <cellStyle name="Comma 119 2" xfId="32736"/>
    <cellStyle name="Comma 120 2" xfId="32737"/>
    <cellStyle name="Comma 121 2" xfId="32738"/>
    <cellStyle name="Comma 122 2" xfId="32739"/>
    <cellStyle name="Comma 123 2" xfId="32740"/>
    <cellStyle name="Comma 124 2" xfId="32741"/>
    <cellStyle name="Comma 125 2" xfId="32742"/>
    <cellStyle name="Comma 126 2" xfId="32743"/>
    <cellStyle name="Comma 151 2" xfId="32744"/>
    <cellStyle name="Comma 151 2 2" xfId="32745"/>
    <cellStyle name="Comma 151 3" xfId="32746"/>
    <cellStyle name="Comma 151 3 2" xfId="32747"/>
    <cellStyle name="Comma 151 4" xfId="32748"/>
    <cellStyle name="Comma 151 5" xfId="32749"/>
    <cellStyle name="Comma 152 2" xfId="32750"/>
    <cellStyle name="Comma 152 3" xfId="32751"/>
    <cellStyle name="Comma 152 4" xfId="32752"/>
    <cellStyle name="Comma 152 5" xfId="32753"/>
    <cellStyle name="Comma 161" xfId="32754"/>
    <cellStyle name="Comma 162" xfId="32755"/>
    <cellStyle name="Comma 163" xfId="32756"/>
    <cellStyle name="Comma 164" xfId="32757"/>
    <cellStyle name="Comma 165" xfId="32758"/>
    <cellStyle name="Comma 166" xfId="32759"/>
    <cellStyle name="Comma 167" xfId="32760"/>
    <cellStyle name="Comma 2 4 10 2 2 2" xfId="32761"/>
    <cellStyle name="Comma 2 4 10 2 3" xfId="32762"/>
    <cellStyle name="Comma 2 4 10 3 2" xfId="32763"/>
    <cellStyle name="Comma 2 4 10 4" xfId="32764"/>
    <cellStyle name="Comma 2 4 11 2 2 2" xfId="32765"/>
    <cellStyle name="Comma 2 4 11 2 3" xfId="32766"/>
    <cellStyle name="Comma 2 4 11 3 2" xfId="32767"/>
    <cellStyle name="Comma 2 4 11 4" xfId="32768"/>
    <cellStyle name="Comma 2 4 12 2 2 2" xfId="32769"/>
    <cellStyle name="Comma 2 4 12 2 3" xfId="32770"/>
    <cellStyle name="Comma 2 4 12 3 2" xfId="32771"/>
    <cellStyle name="Comma 2 4 12 4" xfId="32772"/>
    <cellStyle name="Comma 2 4 13 2 2 2" xfId="32773"/>
    <cellStyle name="Comma 2 4 13 2 3" xfId="32774"/>
    <cellStyle name="Comma 2 4 13 3 2" xfId="32775"/>
    <cellStyle name="Comma 2 4 13 4" xfId="32776"/>
    <cellStyle name="Comma 2 4 14 2 2 2" xfId="32777"/>
    <cellStyle name="Comma 2 4 14 2 3" xfId="32778"/>
    <cellStyle name="Comma 2 4 14 3 2" xfId="32779"/>
    <cellStyle name="Comma 2 4 14 4" xfId="32780"/>
    <cellStyle name="Comma 2 4 15 2 2 2" xfId="32781"/>
    <cellStyle name="Comma 2 4 15 2 3" xfId="32782"/>
    <cellStyle name="Comma 2 4 15 3 2" xfId="32783"/>
    <cellStyle name="Comma 2 4 15 4" xfId="32784"/>
    <cellStyle name="Comma 2 4 16 2 2 2" xfId="32785"/>
    <cellStyle name="Comma 2 4 16 2 3" xfId="32786"/>
    <cellStyle name="Comma 2 4 16 3 2" xfId="32787"/>
    <cellStyle name="Comma 2 4 16 4" xfId="32788"/>
    <cellStyle name="Comma 2 4 17 2 2 2" xfId="32789"/>
    <cellStyle name="Comma 2 4 17 2 3" xfId="32790"/>
    <cellStyle name="Comma 2 4 17 3 2" xfId="32791"/>
    <cellStyle name="Comma 2 4 17 4" xfId="32792"/>
    <cellStyle name="Comma 2 4 18 2 2 2" xfId="32793"/>
    <cellStyle name="Comma 2 4 18 2 3" xfId="32794"/>
    <cellStyle name="Comma 2 4 18 3 2" xfId="32795"/>
    <cellStyle name="Comma 2 4 18 4" xfId="32796"/>
    <cellStyle name="Comma 2 4 19 2 2 2" xfId="32797"/>
    <cellStyle name="Comma 2 4 19 2 3" xfId="32798"/>
    <cellStyle name="Comma 2 4 19 3 2" xfId="32799"/>
    <cellStyle name="Comma 2 4 19 4" xfId="32800"/>
    <cellStyle name="Comma 2 4 2 10 2 2 2" xfId="32801"/>
    <cellStyle name="Comma 2 4 2 10 2 3" xfId="32802"/>
    <cellStyle name="Comma 2 4 2 10 3 2" xfId="32803"/>
    <cellStyle name="Comma 2 4 2 10 4" xfId="32804"/>
    <cellStyle name="Comma 2 4 2 11 2 2 2" xfId="32805"/>
    <cellStyle name="Comma 2 4 2 11 2 3" xfId="32806"/>
    <cellStyle name="Comma 2 4 2 11 3 2" xfId="32807"/>
    <cellStyle name="Comma 2 4 2 11 4" xfId="32808"/>
    <cellStyle name="Comma 2 4 2 12 2 2 2" xfId="32809"/>
    <cellStyle name="Comma 2 4 2 12 2 3" xfId="32810"/>
    <cellStyle name="Comma 2 4 2 12 3 2" xfId="32811"/>
    <cellStyle name="Comma 2 4 2 12 4" xfId="32812"/>
    <cellStyle name="Comma 2 4 2 13 2 2 2" xfId="32813"/>
    <cellStyle name="Comma 2 4 2 13 2 3" xfId="32814"/>
    <cellStyle name="Comma 2 4 2 13 3 2" xfId="32815"/>
    <cellStyle name="Comma 2 4 2 13 4" xfId="32816"/>
    <cellStyle name="Comma 2 4 2 14 2 2 2" xfId="32817"/>
    <cellStyle name="Comma 2 4 2 14 2 3" xfId="32818"/>
    <cellStyle name="Comma 2 4 2 14 3 2" xfId="32819"/>
    <cellStyle name="Comma 2 4 2 14 4" xfId="32820"/>
    <cellStyle name="Comma 2 4 2 15 2 2 2" xfId="32821"/>
    <cellStyle name="Comma 2 4 2 15 2 3" xfId="32822"/>
    <cellStyle name="Comma 2 4 2 15 3 2" xfId="32823"/>
    <cellStyle name="Comma 2 4 2 15 4" xfId="32824"/>
    <cellStyle name="Comma 2 4 2 16 2 2 2" xfId="32825"/>
    <cellStyle name="Comma 2 4 2 16 2 3" xfId="32826"/>
    <cellStyle name="Comma 2 4 2 16 3 2" xfId="32827"/>
    <cellStyle name="Comma 2 4 2 16 4" xfId="32828"/>
    <cellStyle name="Comma 2 4 2 17 2 2 2" xfId="32829"/>
    <cellStyle name="Comma 2 4 2 17 2 3" xfId="32830"/>
    <cellStyle name="Comma 2 4 2 17 3 2" xfId="32831"/>
    <cellStyle name="Comma 2 4 2 17 4" xfId="32832"/>
    <cellStyle name="Comma 2 4 2 18 2 2 2" xfId="32833"/>
    <cellStyle name="Comma 2 4 2 18 2 3" xfId="32834"/>
    <cellStyle name="Comma 2 4 2 18 3 2" xfId="32835"/>
    <cellStyle name="Comma 2 4 2 18 4" xfId="32836"/>
    <cellStyle name="Comma 2 4 2 19 2 2 2" xfId="32837"/>
    <cellStyle name="Comma 2 4 2 19 2 3" xfId="32838"/>
    <cellStyle name="Comma 2 4 2 19 3 2" xfId="32839"/>
    <cellStyle name="Comma 2 4 2 19 4" xfId="32840"/>
    <cellStyle name="Comma 2 4 2 2 10 2 2 2" xfId="32841"/>
    <cellStyle name="Comma 2 4 2 2 10 2 3" xfId="32842"/>
    <cellStyle name="Comma 2 4 2 2 10 3 2" xfId="32843"/>
    <cellStyle name="Comma 2 4 2 2 10 4" xfId="32844"/>
    <cellStyle name="Comma 2 4 2 2 11 2 2 2" xfId="32845"/>
    <cellStyle name="Comma 2 4 2 2 11 2 3" xfId="32846"/>
    <cellStyle name="Comma 2 4 2 2 11 3 2" xfId="32847"/>
    <cellStyle name="Comma 2 4 2 2 11 4" xfId="32848"/>
    <cellStyle name="Comma 2 4 2 2 12 2 2 2" xfId="32849"/>
    <cellStyle name="Comma 2 4 2 2 12 2 3" xfId="32850"/>
    <cellStyle name="Comma 2 4 2 2 12 3 2" xfId="32851"/>
    <cellStyle name="Comma 2 4 2 2 12 4" xfId="32852"/>
    <cellStyle name="Comma 2 4 2 2 13 2 2 2" xfId="32853"/>
    <cellStyle name="Comma 2 4 2 2 13 2 3" xfId="32854"/>
    <cellStyle name="Comma 2 4 2 2 13 3 2" xfId="32855"/>
    <cellStyle name="Comma 2 4 2 2 13 4" xfId="32856"/>
    <cellStyle name="Comma 2 4 2 2 14 2 2 2" xfId="32857"/>
    <cellStyle name="Comma 2 4 2 2 14 2 3" xfId="32858"/>
    <cellStyle name="Comma 2 4 2 2 14 3 2" xfId="32859"/>
    <cellStyle name="Comma 2 4 2 2 14 4" xfId="32860"/>
    <cellStyle name="Comma 2 4 2 2 15 2 2 2" xfId="32861"/>
    <cellStyle name="Comma 2 4 2 2 15 2 3" xfId="32862"/>
    <cellStyle name="Comma 2 4 2 2 15 3 2" xfId="32863"/>
    <cellStyle name="Comma 2 4 2 2 15 4" xfId="32864"/>
    <cellStyle name="Comma 2 4 2 2 16 2 2 2" xfId="32865"/>
    <cellStyle name="Comma 2 4 2 2 16 2 3" xfId="32866"/>
    <cellStyle name="Comma 2 4 2 2 16 3 2" xfId="32867"/>
    <cellStyle name="Comma 2 4 2 2 16 4" xfId="32868"/>
    <cellStyle name="Comma 2 4 2 2 17 2 2 2" xfId="32869"/>
    <cellStyle name="Comma 2 4 2 2 17 2 3" xfId="32870"/>
    <cellStyle name="Comma 2 4 2 2 17 3 2" xfId="32871"/>
    <cellStyle name="Comma 2 4 2 2 17 4" xfId="32872"/>
    <cellStyle name="Comma 2 4 2 2 18 2 2 2" xfId="32873"/>
    <cellStyle name="Comma 2 4 2 2 18 2 3" xfId="32874"/>
    <cellStyle name="Comma 2 4 2 2 18 3 2" xfId="32875"/>
    <cellStyle name="Comma 2 4 2 2 18 4" xfId="32876"/>
    <cellStyle name="Comma 2 4 2 2 19 2 2" xfId="32877"/>
    <cellStyle name="Comma 2 4 2 2 19 3" xfId="32878"/>
    <cellStyle name="Comma 2 4 2 2 2 10 2 2 2" xfId="32879"/>
    <cellStyle name="Comma 2 4 2 2 2 10 2 3" xfId="32880"/>
    <cellStyle name="Comma 2 4 2 2 2 10 3 2" xfId="32881"/>
    <cellStyle name="Comma 2 4 2 2 2 10 4" xfId="32882"/>
    <cellStyle name="Comma 2 4 2 2 2 11 2 2 2" xfId="32883"/>
    <cellStyle name="Comma 2 4 2 2 2 11 2 3" xfId="32884"/>
    <cellStyle name="Comma 2 4 2 2 2 11 3 2" xfId="32885"/>
    <cellStyle name="Comma 2 4 2 2 2 11 4" xfId="32886"/>
    <cellStyle name="Comma 2 4 2 2 2 12 2 2" xfId="32887"/>
    <cellStyle name="Comma 2 4 2 2 2 12 3" xfId="32888"/>
    <cellStyle name="Comma 2 4 2 2 2 13 2" xfId="32889"/>
    <cellStyle name="Comma 2 4 2 2 2 14" xfId="32890"/>
    <cellStyle name="Comma 2 4 2 2 2 2 2 2 2" xfId="32891"/>
    <cellStyle name="Comma 2 4 2 2 2 2 2 3" xfId="32892"/>
    <cellStyle name="Comma 2 4 2 2 2 2 3 2" xfId="32893"/>
    <cellStyle name="Comma 2 4 2 2 2 2 4" xfId="32894"/>
    <cellStyle name="Comma 2 4 2 2 2 3 2 2 2" xfId="32895"/>
    <cellStyle name="Comma 2 4 2 2 2 3 2 3" xfId="32896"/>
    <cellStyle name="Comma 2 4 2 2 2 3 3 2" xfId="32897"/>
    <cellStyle name="Comma 2 4 2 2 2 3 4" xfId="32898"/>
    <cellStyle name="Comma 2 4 2 2 2 4 2 2 2" xfId="32899"/>
    <cellStyle name="Comma 2 4 2 2 2 4 2 3" xfId="32900"/>
    <cellStyle name="Comma 2 4 2 2 2 4 3 2" xfId="32901"/>
    <cellStyle name="Comma 2 4 2 2 2 4 4" xfId="32902"/>
    <cellStyle name="Comma 2 4 2 2 2 5 2 2 2" xfId="32903"/>
    <cellStyle name="Comma 2 4 2 2 2 5 2 3" xfId="32904"/>
    <cellStyle name="Comma 2 4 2 2 2 5 3 2" xfId="32905"/>
    <cellStyle name="Comma 2 4 2 2 2 5 4" xfId="32906"/>
    <cellStyle name="Comma 2 4 2 2 2 6 2 2 2" xfId="32907"/>
    <cellStyle name="Comma 2 4 2 2 2 6 2 3" xfId="32908"/>
    <cellStyle name="Comma 2 4 2 2 2 6 3 2" xfId="32909"/>
    <cellStyle name="Comma 2 4 2 2 2 6 4" xfId="32910"/>
    <cellStyle name="Comma 2 4 2 2 2 7 2 2 2" xfId="32911"/>
    <cellStyle name="Comma 2 4 2 2 2 7 2 3" xfId="32912"/>
    <cellStyle name="Comma 2 4 2 2 2 7 3 2" xfId="32913"/>
    <cellStyle name="Comma 2 4 2 2 2 7 4" xfId="32914"/>
    <cellStyle name="Comma 2 4 2 2 2 8 2 2 2" xfId="32915"/>
    <cellStyle name="Comma 2 4 2 2 2 8 2 3" xfId="32916"/>
    <cellStyle name="Comma 2 4 2 2 2 8 3 2" xfId="32917"/>
    <cellStyle name="Comma 2 4 2 2 2 8 4" xfId="32918"/>
    <cellStyle name="Comma 2 4 2 2 2 9 2 2 2" xfId="32919"/>
    <cellStyle name="Comma 2 4 2 2 2 9 2 3" xfId="32920"/>
    <cellStyle name="Comma 2 4 2 2 2 9 3 2" xfId="32921"/>
    <cellStyle name="Comma 2 4 2 2 2 9 4" xfId="32922"/>
    <cellStyle name="Comma 2 4 2 2 20 2" xfId="32923"/>
    <cellStyle name="Comma 2 4 2 2 21" xfId="32924"/>
    <cellStyle name="Comma 2 4 2 2 3 10 2 2 2" xfId="32925"/>
    <cellStyle name="Comma 2 4 2 2 3 10 2 3" xfId="32926"/>
    <cellStyle name="Comma 2 4 2 2 3 10 3 2" xfId="32927"/>
    <cellStyle name="Comma 2 4 2 2 3 10 4" xfId="32928"/>
    <cellStyle name="Comma 2 4 2 2 3 11 2 2 2" xfId="32929"/>
    <cellStyle name="Comma 2 4 2 2 3 11 2 3" xfId="32930"/>
    <cellStyle name="Comma 2 4 2 2 3 11 3 2" xfId="32931"/>
    <cellStyle name="Comma 2 4 2 2 3 11 4" xfId="32932"/>
    <cellStyle name="Comma 2 4 2 2 3 12 2 2" xfId="32933"/>
    <cellStyle name="Comma 2 4 2 2 3 12 3" xfId="32934"/>
    <cellStyle name="Comma 2 4 2 2 3 13 2" xfId="32935"/>
    <cellStyle name="Comma 2 4 2 2 3 14" xfId="32936"/>
    <cellStyle name="Comma 2 4 2 2 3 2 2 2 2" xfId="32937"/>
    <cellStyle name="Comma 2 4 2 2 3 2 2 3" xfId="32938"/>
    <cellStyle name="Comma 2 4 2 2 3 2 3 2" xfId="32939"/>
    <cellStyle name="Comma 2 4 2 2 3 2 4" xfId="32940"/>
    <cellStyle name="Comma 2 4 2 2 3 3 2 2 2" xfId="32941"/>
    <cellStyle name="Comma 2 4 2 2 3 3 2 3" xfId="32942"/>
    <cellStyle name="Comma 2 4 2 2 3 3 3 2" xfId="32943"/>
    <cellStyle name="Comma 2 4 2 2 3 3 4" xfId="32944"/>
    <cellStyle name="Comma 2 4 2 2 3 4 2 2 2" xfId="32945"/>
    <cellStyle name="Comma 2 4 2 2 3 4 2 3" xfId="32946"/>
    <cellStyle name="Comma 2 4 2 2 3 4 3 2" xfId="32947"/>
    <cellStyle name="Comma 2 4 2 2 3 4 4" xfId="32948"/>
    <cellStyle name="Comma 2 4 2 2 3 5 2 2 2" xfId="32949"/>
    <cellStyle name="Comma 2 4 2 2 3 5 2 3" xfId="32950"/>
    <cellStyle name="Comma 2 4 2 2 3 5 3 2" xfId="32951"/>
    <cellStyle name="Comma 2 4 2 2 3 5 4" xfId="32952"/>
    <cellStyle name="Comma 2 4 2 2 3 6 2 2 2" xfId="32953"/>
    <cellStyle name="Comma 2 4 2 2 3 6 2 3" xfId="32954"/>
    <cellStyle name="Comma 2 4 2 2 3 6 3 2" xfId="32955"/>
    <cellStyle name="Comma 2 4 2 2 3 6 4" xfId="32956"/>
    <cellStyle name="Comma 2 4 2 2 3 7 2 2 2" xfId="32957"/>
    <cellStyle name="Comma 2 4 2 2 3 7 2 3" xfId="32958"/>
    <cellStyle name="Comma 2 4 2 2 3 7 3 2" xfId="32959"/>
    <cellStyle name="Comma 2 4 2 2 3 7 4" xfId="32960"/>
    <cellStyle name="Comma 2 4 2 2 3 8 2 2 2" xfId="32961"/>
    <cellStyle name="Comma 2 4 2 2 3 8 2 3" xfId="32962"/>
    <cellStyle name="Comma 2 4 2 2 3 8 3 2" xfId="32963"/>
    <cellStyle name="Comma 2 4 2 2 3 8 4" xfId="32964"/>
    <cellStyle name="Comma 2 4 2 2 3 9 2 2 2" xfId="32965"/>
    <cellStyle name="Comma 2 4 2 2 3 9 2 3" xfId="32966"/>
    <cellStyle name="Comma 2 4 2 2 3 9 3 2" xfId="32967"/>
    <cellStyle name="Comma 2 4 2 2 3 9 4" xfId="32968"/>
    <cellStyle name="Comma 2 4 2 2 4 10 2 2 2" xfId="32969"/>
    <cellStyle name="Comma 2 4 2 2 4 10 2 3" xfId="32970"/>
    <cellStyle name="Comma 2 4 2 2 4 10 3 2" xfId="32971"/>
    <cellStyle name="Comma 2 4 2 2 4 10 4" xfId="32972"/>
    <cellStyle name="Comma 2 4 2 2 4 11 2 2 2" xfId="32973"/>
    <cellStyle name="Comma 2 4 2 2 4 11 2 3" xfId="32974"/>
    <cellStyle name="Comma 2 4 2 2 4 11 3 2" xfId="32975"/>
    <cellStyle name="Comma 2 4 2 2 4 11 4" xfId="32976"/>
    <cellStyle name="Comma 2 4 2 2 4 12 2 2" xfId="32977"/>
    <cellStyle name="Comma 2 4 2 2 4 12 3" xfId="32978"/>
    <cellStyle name="Comma 2 4 2 2 4 13 2" xfId="32979"/>
    <cellStyle name="Comma 2 4 2 2 4 14" xfId="32980"/>
    <cellStyle name="Comma 2 4 2 2 4 2 2 2 2" xfId="32981"/>
    <cellStyle name="Comma 2 4 2 2 4 2 2 3" xfId="32982"/>
    <cellStyle name="Comma 2 4 2 2 4 2 3 2" xfId="32983"/>
    <cellStyle name="Comma 2 4 2 2 4 2 4" xfId="32984"/>
    <cellStyle name="Comma 2 4 2 2 4 3 2 2 2" xfId="32985"/>
    <cellStyle name="Comma 2 4 2 2 4 3 2 3" xfId="32986"/>
    <cellStyle name="Comma 2 4 2 2 4 3 3 2" xfId="32987"/>
    <cellStyle name="Comma 2 4 2 2 4 3 4" xfId="32988"/>
    <cellStyle name="Comma 2 4 2 2 4 4 2 2 2" xfId="32989"/>
    <cellStyle name="Comma 2 4 2 2 4 4 2 3" xfId="32990"/>
    <cellStyle name="Comma 2 4 2 2 4 4 3 2" xfId="32991"/>
    <cellStyle name="Comma 2 4 2 2 4 4 4" xfId="32992"/>
    <cellStyle name="Comma 2 4 2 2 4 5 2 2 2" xfId="32993"/>
    <cellStyle name="Comma 2 4 2 2 4 5 2 3" xfId="32994"/>
    <cellStyle name="Comma 2 4 2 2 4 5 3 2" xfId="32995"/>
    <cellStyle name="Comma 2 4 2 2 4 5 4" xfId="32996"/>
    <cellStyle name="Comma 2 4 2 2 4 6 2 2 2" xfId="32997"/>
    <cellStyle name="Comma 2 4 2 2 4 6 2 3" xfId="32998"/>
    <cellStyle name="Comma 2 4 2 2 4 6 3 2" xfId="32999"/>
    <cellStyle name="Comma 2 4 2 2 4 6 4" xfId="33000"/>
    <cellStyle name="Comma 2 4 2 2 4 7 2 2 2" xfId="33001"/>
    <cellStyle name="Comma 2 4 2 2 4 7 2 3" xfId="33002"/>
    <cellStyle name="Comma 2 4 2 2 4 7 3 2" xfId="33003"/>
    <cellStyle name="Comma 2 4 2 2 4 7 4" xfId="33004"/>
    <cellStyle name="Comma 2 4 2 2 4 8 2 2 2" xfId="33005"/>
    <cellStyle name="Comma 2 4 2 2 4 8 2 3" xfId="33006"/>
    <cellStyle name="Comma 2 4 2 2 4 8 3 2" xfId="33007"/>
    <cellStyle name="Comma 2 4 2 2 4 8 4" xfId="33008"/>
    <cellStyle name="Comma 2 4 2 2 4 9 2 2 2" xfId="33009"/>
    <cellStyle name="Comma 2 4 2 2 4 9 2 3" xfId="33010"/>
    <cellStyle name="Comma 2 4 2 2 4 9 3 2" xfId="33011"/>
    <cellStyle name="Comma 2 4 2 2 4 9 4" xfId="33012"/>
    <cellStyle name="Comma 2 4 2 2 5 10 2 2 2" xfId="33013"/>
    <cellStyle name="Comma 2 4 2 2 5 10 2 3" xfId="33014"/>
    <cellStyle name="Comma 2 4 2 2 5 10 3 2" xfId="33015"/>
    <cellStyle name="Comma 2 4 2 2 5 10 4" xfId="33016"/>
    <cellStyle name="Comma 2 4 2 2 5 11 2 2 2" xfId="33017"/>
    <cellStyle name="Comma 2 4 2 2 5 11 2 3" xfId="33018"/>
    <cellStyle name="Comma 2 4 2 2 5 11 3 2" xfId="33019"/>
    <cellStyle name="Comma 2 4 2 2 5 11 4" xfId="33020"/>
    <cellStyle name="Comma 2 4 2 2 5 12 2 2" xfId="33021"/>
    <cellStyle name="Comma 2 4 2 2 5 12 3" xfId="33022"/>
    <cellStyle name="Comma 2 4 2 2 5 13 2" xfId="33023"/>
    <cellStyle name="Comma 2 4 2 2 5 14" xfId="33024"/>
    <cellStyle name="Comma 2 4 2 2 5 2 2 2 2" xfId="33025"/>
    <cellStyle name="Comma 2 4 2 2 5 2 2 3" xfId="33026"/>
    <cellStyle name="Comma 2 4 2 2 5 2 3 2" xfId="33027"/>
    <cellStyle name="Comma 2 4 2 2 5 2 4" xfId="33028"/>
    <cellStyle name="Comma 2 4 2 2 5 3 2 2 2" xfId="33029"/>
    <cellStyle name="Comma 2 4 2 2 5 3 2 3" xfId="33030"/>
    <cellStyle name="Comma 2 4 2 2 5 3 3 2" xfId="33031"/>
    <cellStyle name="Comma 2 4 2 2 5 3 4" xfId="33032"/>
    <cellStyle name="Comma 2 4 2 2 5 4 2 2 2" xfId="33033"/>
    <cellStyle name="Comma 2 4 2 2 5 4 2 3" xfId="33034"/>
    <cellStyle name="Comma 2 4 2 2 5 4 3 2" xfId="33035"/>
    <cellStyle name="Comma 2 4 2 2 5 4 4" xfId="33036"/>
    <cellStyle name="Comma 2 4 2 2 5 5 2 2 2" xfId="33037"/>
    <cellStyle name="Comma 2 4 2 2 5 5 2 3" xfId="33038"/>
    <cellStyle name="Comma 2 4 2 2 5 5 3 2" xfId="33039"/>
    <cellStyle name="Comma 2 4 2 2 5 5 4" xfId="33040"/>
    <cellStyle name="Comma 2 4 2 2 5 6 2 2 2" xfId="33041"/>
    <cellStyle name="Comma 2 4 2 2 5 6 2 3" xfId="33042"/>
    <cellStyle name="Comma 2 4 2 2 5 6 3 2" xfId="33043"/>
    <cellStyle name="Comma 2 4 2 2 5 6 4" xfId="33044"/>
    <cellStyle name="Comma 2 4 2 2 5 7 2 2 2" xfId="33045"/>
    <cellStyle name="Comma 2 4 2 2 5 7 2 3" xfId="33046"/>
    <cellStyle name="Comma 2 4 2 2 5 7 3 2" xfId="33047"/>
    <cellStyle name="Comma 2 4 2 2 5 7 4" xfId="33048"/>
    <cellStyle name="Comma 2 4 2 2 5 8 2 2 2" xfId="33049"/>
    <cellStyle name="Comma 2 4 2 2 5 8 2 3" xfId="33050"/>
    <cellStyle name="Comma 2 4 2 2 5 8 3 2" xfId="33051"/>
    <cellStyle name="Comma 2 4 2 2 5 8 4" xfId="33052"/>
    <cellStyle name="Comma 2 4 2 2 5 9 2 2 2" xfId="33053"/>
    <cellStyle name="Comma 2 4 2 2 5 9 2 3" xfId="33054"/>
    <cellStyle name="Comma 2 4 2 2 5 9 3 2" xfId="33055"/>
    <cellStyle name="Comma 2 4 2 2 5 9 4" xfId="33056"/>
    <cellStyle name="Comma 2 4 2 2 6 10 2 2 2" xfId="33057"/>
    <cellStyle name="Comma 2 4 2 2 6 10 2 3" xfId="33058"/>
    <cellStyle name="Comma 2 4 2 2 6 10 3 2" xfId="33059"/>
    <cellStyle name="Comma 2 4 2 2 6 10 4" xfId="33060"/>
    <cellStyle name="Comma 2 4 2 2 6 11 2 2 2" xfId="33061"/>
    <cellStyle name="Comma 2 4 2 2 6 11 2 3" xfId="33062"/>
    <cellStyle name="Comma 2 4 2 2 6 11 3 2" xfId="33063"/>
    <cellStyle name="Comma 2 4 2 2 6 11 4" xfId="33064"/>
    <cellStyle name="Comma 2 4 2 2 6 12 2 2" xfId="33065"/>
    <cellStyle name="Comma 2 4 2 2 6 12 3" xfId="33066"/>
    <cellStyle name="Comma 2 4 2 2 6 13 2" xfId="33067"/>
    <cellStyle name="Comma 2 4 2 2 6 14" xfId="33068"/>
    <cellStyle name="Comma 2 4 2 2 6 2 2 2 2" xfId="33069"/>
    <cellStyle name="Comma 2 4 2 2 6 2 2 3" xfId="33070"/>
    <cellStyle name="Comma 2 4 2 2 6 2 3 2" xfId="33071"/>
    <cellStyle name="Comma 2 4 2 2 6 2 4" xfId="33072"/>
    <cellStyle name="Comma 2 4 2 2 6 3 2 2 2" xfId="33073"/>
    <cellStyle name="Comma 2 4 2 2 6 3 2 3" xfId="33074"/>
    <cellStyle name="Comma 2 4 2 2 6 3 3 2" xfId="33075"/>
    <cellStyle name="Comma 2 4 2 2 6 3 4" xfId="33076"/>
    <cellStyle name="Comma 2 4 2 2 6 4 2 2 2" xfId="33077"/>
    <cellStyle name="Comma 2 4 2 2 6 4 2 3" xfId="33078"/>
    <cellStyle name="Comma 2 4 2 2 6 4 3 2" xfId="33079"/>
    <cellStyle name="Comma 2 4 2 2 6 4 4" xfId="33080"/>
    <cellStyle name="Comma 2 4 2 2 6 5 2 2 2" xfId="33081"/>
    <cellStyle name="Comma 2 4 2 2 6 5 2 3" xfId="33082"/>
    <cellStyle name="Comma 2 4 2 2 6 5 3 2" xfId="33083"/>
    <cellStyle name="Comma 2 4 2 2 6 5 4" xfId="33084"/>
    <cellStyle name="Comma 2 4 2 2 6 6 2 2 2" xfId="33085"/>
    <cellStyle name="Comma 2 4 2 2 6 6 2 3" xfId="33086"/>
    <cellStyle name="Comma 2 4 2 2 6 6 3 2" xfId="33087"/>
    <cellStyle name="Comma 2 4 2 2 6 6 4" xfId="33088"/>
    <cellStyle name="Comma 2 4 2 2 6 7 2 2 2" xfId="33089"/>
    <cellStyle name="Comma 2 4 2 2 6 7 2 3" xfId="33090"/>
    <cellStyle name="Comma 2 4 2 2 6 7 3 2" xfId="33091"/>
    <cellStyle name="Comma 2 4 2 2 6 7 4" xfId="33092"/>
    <cellStyle name="Comma 2 4 2 2 6 8 2 2 2" xfId="33093"/>
    <cellStyle name="Comma 2 4 2 2 6 8 2 3" xfId="33094"/>
    <cellStyle name="Comma 2 4 2 2 6 8 3 2" xfId="33095"/>
    <cellStyle name="Comma 2 4 2 2 6 8 4" xfId="33096"/>
    <cellStyle name="Comma 2 4 2 2 6 9 2 2 2" xfId="33097"/>
    <cellStyle name="Comma 2 4 2 2 6 9 2 3" xfId="33098"/>
    <cellStyle name="Comma 2 4 2 2 6 9 3 2" xfId="33099"/>
    <cellStyle name="Comma 2 4 2 2 6 9 4" xfId="33100"/>
    <cellStyle name="Comma 2 4 2 2 7 10 2 2 2" xfId="33101"/>
    <cellStyle name="Comma 2 4 2 2 7 10 2 3" xfId="33102"/>
    <cellStyle name="Comma 2 4 2 2 7 10 3 2" xfId="33103"/>
    <cellStyle name="Comma 2 4 2 2 7 10 4" xfId="33104"/>
    <cellStyle name="Comma 2 4 2 2 7 11 2 2 2" xfId="33105"/>
    <cellStyle name="Comma 2 4 2 2 7 11 2 3" xfId="33106"/>
    <cellStyle name="Comma 2 4 2 2 7 11 3 2" xfId="33107"/>
    <cellStyle name="Comma 2 4 2 2 7 11 4" xfId="33108"/>
    <cellStyle name="Comma 2 4 2 2 7 12 2 2" xfId="33109"/>
    <cellStyle name="Comma 2 4 2 2 7 12 3" xfId="33110"/>
    <cellStyle name="Comma 2 4 2 2 7 13 2" xfId="33111"/>
    <cellStyle name="Comma 2 4 2 2 7 14" xfId="33112"/>
    <cellStyle name="Comma 2 4 2 2 7 2 2 2 2" xfId="33113"/>
    <cellStyle name="Comma 2 4 2 2 7 2 2 3" xfId="33114"/>
    <cellStyle name="Comma 2 4 2 2 7 2 3 2" xfId="33115"/>
    <cellStyle name="Comma 2 4 2 2 7 2 4" xfId="33116"/>
    <cellStyle name="Comma 2 4 2 2 7 3 2 2 2" xfId="33117"/>
    <cellStyle name="Comma 2 4 2 2 7 3 2 3" xfId="33118"/>
    <cellStyle name="Comma 2 4 2 2 7 3 3 2" xfId="33119"/>
    <cellStyle name="Comma 2 4 2 2 7 3 4" xfId="33120"/>
    <cellStyle name="Comma 2 4 2 2 7 4 2 2 2" xfId="33121"/>
    <cellStyle name="Comma 2 4 2 2 7 4 2 3" xfId="33122"/>
    <cellStyle name="Comma 2 4 2 2 7 4 3 2" xfId="33123"/>
    <cellStyle name="Comma 2 4 2 2 7 4 4" xfId="33124"/>
    <cellStyle name="Comma 2 4 2 2 7 5 2 2 2" xfId="33125"/>
    <cellStyle name="Comma 2 4 2 2 7 5 2 3" xfId="33126"/>
    <cellStyle name="Comma 2 4 2 2 7 5 3 2" xfId="33127"/>
    <cellStyle name="Comma 2 4 2 2 7 5 4" xfId="33128"/>
    <cellStyle name="Comma 2 4 2 2 7 6 2 2 2" xfId="33129"/>
    <cellStyle name="Comma 2 4 2 2 7 6 2 3" xfId="33130"/>
    <cellStyle name="Comma 2 4 2 2 7 6 3 2" xfId="33131"/>
    <cellStyle name="Comma 2 4 2 2 7 6 4" xfId="33132"/>
    <cellStyle name="Comma 2 4 2 2 7 7 2 2 2" xfId="33133"/>
    <cellStyle name="Comma 2 4 2 2 7 7 2 3" xfId="33134"/>
    <cellStyle name="Comma 2 4 2 2 7 7 3 2" xfId="33135"/>
    <cellStyle name="Comma 2 4 2 2 7 7 4" xfId="33136"/>
    <cellStyle name="Comma 2 4 2 2 7 8 2 2 2" xfId="33137"/>
    <cellStyle name="Comma 2 4 2 2 7 8 2 3" xfId="33138"/>
    <cellStyle name="Comma 2 4 2 2 7 8 3 2" xfId="33139"/>
    <cellStyle name="Comma 2 4 2 2 7 8 4" xfId="33140"/>
    <cellStyle name="Comma 2 4 2 2 7 9 2 2 2" xfId="33141"/>
    <cellStyle name="Comma 2 4 2 2 7 9 2 3" xfId="33142"/>
    <cellStyle name="Comma 2 4 2 2 7 9 3 2" xfId="33143"/>
    <cellStyle name="Comma 2 4 2 2 7 9 4" xfId="33144"/>
    <cellStyle name="Comma 2 4 2 2 8 10 2 2 2" xfId="33145"/>
    <cellStyle name="Comma 2 4 2 2 8 10 2 3" xfId="33146"/>
    <cellStyle name="Comma 2 4 2 2 8 10 3 2" xfId="33147"/>
    <cellStyle name="Comma 2 4 2 2 8 10 4" xfId="33148"/>
    <cellStyle name="Comma 2 4 2 2 8 11 2 2 2" xfId="33149"/>
    <cellStyle name="Comma 2 4 2 2 8 11 2 3" xfId="33150"/>
    <cellStyle name="Comma 2 4 2 2 8 11 3 2" xfId="33151"/>
    <cellStyle name="Comma 2 4 2 2 8 11 4" xfId="33152"/>
    <cellStyle name="Comma 2 4 2 2 8 12 2 2" xfId="33153"/>
    <cellStyle name="Comma 2 4 2 2 8 12 3" xfId="33154"/>
    <cellStyle name="Comma 2 4 2 2 8 13 2" xfId="33155"/>
    <cellStyle name="Comma 2 4 2 2 8 14" xfId="33156"/>
    <cellStyle name="Comma 2 4 2 2 8 2 2 2 2" xfId="33157"/>
    <cellStyle name="Comma 2 4 2 2 8 2 2 3" xfId="33158"/>
    <cellStyle name="Comma 2 4 2 2 8 2 3 2" xfId="33159"/>
    <cellStyle name="Comma 2 4 2 2 8 2 4" xfId="33160"/>
    <cellStyle name="Comma 2 4 2 2 8 3 2 2 2" xfId="33161"/>
    <cellStyle name="Comma 2 4 2 2 8 3 2 3" xfId="33162"/>
    <cellStyle name="Comma 2 4 2 2 8 3 3 2" xfId="33163"/>
    <cellStyle name="Comma 2 4 2 2 8 3 4" xfId="33164"/>
    <cellStyle name="Comma 2 4 2 2 8 4 2 2 2" xfId="33165"/>
    <cellStyle name="Comma 2 4 2 2 8 4 2 3" xfId="33166"/>
    <cellStyle name="Comma 2 4 2 2 8 4 3 2" xfId="33167"/>
    <cellStyle name="Comma 2 4 2 2 8 4 4" xfId="33168"/>
    <cellStyle name="Comma 2 4 2 2 8 5 2 2 2" xfId="33169"/>
    <cellStyle name="Comma 2 4 2 2 8 5 2 3" xfId="33170"/>
    <cellStyle name="Comma 2 4 2 2 8 5 3 2" xfId="33171"/>
    <cellStyle name="Comma 2 4 2 2 8 5 4" xfId="33172"/>
    <cellStyle name="Comma 2 4 2 2 8 6 2 2 2" xfId="33173"/>
    <cellStyle name="Comma 2 4 2 2 8 6 2 3" xfId="33174"/>
    <cellStyle name="Comma 2 4 2 2 8 6 3 2" xfId="33175"/>
    <cellStyle name="Comma 2 4 2 2 8 6 4" xfId="33176"/>
    <cellStyle name="Comma 2 4 2 2 8 7 2 2 2" xfId="33177"/>
    <cellStyle name="Comma 2 4 2 2 8 7 2 3" xfId="33178"/>
    <cellStyle name="Comma 2 4 2 2 8 7 3 2" xfId="33179"/>
    <cellStyle name="Comma 2 4 2 2 8 7 4" xfId="33180"/>
    <cellStyle name="Comma 2 4 2 2 8 8 2 2 2" xfId="33181"/>
    <cellStyle name="Comma 2 4 2 2 8 8 2 3" xfId="33182"/>
    <cellStyle name="Comma 2 4 2 2 8 8 3 2" xfId="33183"/>
    <cellStyle name="Comma 2 4 2 2 8 8 4" xfId="33184"/>
    <cellStyle name="Comma 2 4 2 2 8 9 2 2 2" xfId="33185"/>
    <cellStyle name="Comma 2 4 2 2 8 9 2 3" xfId="33186"/>
    <cellStyle name="Comma 2 4 2 2 8 9 3 2" xfId="33187"/>
    <cellStyle name="Comma 2 4 2 2 8 9 4" xfId="33188"/>
    <cellStyle name="Comma 2 4 2 2 9 2 2 2" xfId="33189"/>
    <cellStyle name="Comma 2 4 2 2 9 2 3" xfId="33190"/>
    <cellStyle name="Comma 2 4 2 2 9 3 2" xfId="33191"/>
    <cellStyle name="Comma 2 4 2 2 9 4" xfId="33192"/>
    <cellStyle name="Comma 2 4 2 20 2 2" xfId="33193"/>
    <cellStyle name="Comma 2 4 2 20 3" xfId="33194"/>
    <cellStyle name="Comma 2 4 2 21 2" xfId="33195"/>
    <cellStyle name="Comma 2 4 2 22" xfId="33196"/>
    <cellStyle name="Comma 2 4 2 3 10 2 2 2" xfId="33197"/>
    <cellStyle name="Comma 2 4 2 3 10 2 3" xfId="33198"/>
    <cellStyle name="Comma 2 4 2 3 10 3 2" xfId="33199"/>
    <cellStyle name="Comma 2 4 2 3 10 4" xfId="33200"/>
    <cellStyle name="Comma 2 4 2 3 11 2 2 2" xfId="33201"/>
    <cellStyle name="Comma 2 4 2 3 11 2 3" xfId="33202"/>
    <cellStyle name="Comma 2 4 2 3 11 3 2" xfId="33203"/>
    <cellStyle name="Comma 2 4 2 3 11 4" xfId="33204"/>
    <cellStyle name="Comma 2 4 2 3 12 2 2" xfId="33205"/>
    <cellStyle name="Comma 2 4 2 3 12 3" xfId="33206"/>
    <cellStyle name="Comma 2 4 2 3 13 2" xfId="33207"/>
    <cellStyle name="Comma 2 4 2 3 14" xfId="33208"/>
    <cellStyle name="Comma 2 4 2 3 2 2 2 2" xfId="33209"/>
    <cellStyle name="Comma 2 4 2 3 2 2 3" xfId="33210"/>
    <cellStyle name="Comma 2 4 2 3 2 3 2" xfId="33211"/>
    <cellStyle name="Comma 2 4 2 3 2 4" xfId="33212"/>
    <cellStyle name="Comma 2 4 2 3 3 2 2 2" xfId="33213"/>
    <cellStyle name="Comma 2 4 2 3 3 2 3" xfId="33214"/>
    <cellStyle name="Comma 2 4 2 3 3 3 2" xfId="33215"/>
    <cellStyle name="Comma 2 4 2 3 3 4" xfId="33216"/>
    <cellStyle name="Comma 2 4 2 3 4 2 2 2" xfId="33217"/>
    <cellStyle name="Comma 2 4 2 3 4 2 3" xfId="33218"/>
    <cellStyle name="Comma 2 4 2 3 4 3 2" xfId="33219"/>
    <cellStyle name="Comma 2 4 2 3 4 4" xfId="33220"/>
    <cellStyle name="Comma 2 4 2 3 5 2 2 2" xfId="33221"/>
    <cellStyle name="Comma 2 4 2 3 5 2 3" xfId="33222"/>
    <cellStyle name="Comma 2 4 2 3 5 3 2" xfId="33223"/>
    <cellStyle name="Comma 2 4 2 3 5 4" xfId="33224"/>
    <cellStyle name="Comma 2 4 2 3 6 2 2 2" xfId="33225"/>
    <cellStyle name="Comma 2 4 2 3 6 2 3" xfId="33226"/>
    <cellStyle name="Comma 2 4 2 3 6 3 2" xfId="33227"/>
    <cellStyle name="Comma 2 4 2 3 6 4" xfId="33228"/>
    <cellStyle name="Comma 2 4 2 3 7 2 2 2" xfId="33229"/>
    <cellStyle name="Comma 2 4 2 3 7 2 3" xfId="33230"/>
    <cellStyle name="Comma 2 4 2 3 7 3 2" xfId="33231"/>
    <cellStyle name="Comma 2 4 2 3 7 4" xfId="33232"/>
    <cellStyle name="Comma 2 4 2 3 8 2 2 2" xfId="33233"/>
    <cellStyle name="Comma 2 4 2 3 8 2 3" xfId="33234"/>
    <cellStyle name="Comma 2 4 2 3 8 3 2" xfId="33235"/>
    <cellStyle name="Comma 2 4 2 3 8 4" xfId="33236"/>
    <cellStyle name="Comma 2 4 2 3 9 2 2 2" xfId="33237"/>
    <cellStyle name="Comma 2 4 2 3 9 2 3" xfId="33238"/>
    <cellStyle name="Comma 2 4 2 3 9 3 2" xfId="33239"/>
    <cellStyle name="Comma 2 4 2 3 9 4" xfId="33240"/>
    <cellStyle name="Comma 2 4 2 4 10 2 2 2" xfId="33241"/>
    <cellStyle name="Comma 2 4 2 4 10 2 3" xfId="33242"/>
    <cellStyle name="Comma 2 4 2 4 10 3 2" xfId="33243"/>
    <cellStyle name="Comma 2 4 2 4 10 4" xfId="33244"/>
    <cellStyle name="Comma 2 4 2 4 11 2 2 2" xfId="33245"/>
    <cellStyle name="Comma 2 4 2 4 11 2 3" xfId="33246"/>
    <cellStyle name="Comma 2 4 2 4 11 3 2" xfId="33247"/>
    <cellStyle name="Comma 2 4 2 4 11 4" xfId="33248"/>
    <cellStyle name="Comma 2 4 2 4 12 2 2" xfId="33249"/>
    <cellStyle name="Comma 2 4 2 4 12 3" xfId="33250"/>
    <cellStyle name="Comma 2 4 2 4 13 2" xfId="33251"/>
    <cellStyle name="Comma 2 4 2 4 14" xfId="33252"/>
    <cellStyle name="Comma 2 4 2 4 2 2 2 2" xfId="33253"/>
    <cellStyle name="Comma 2 4 2 4 2 2 3" xfId="33254"/>
    <cellStyle name="Comma 2 4 2 4 2 3 2" xfId="33255"/>
    <cellStyle name="Comma 2 4 2 4 2 4" xfId="33256"/>
    <cellStyle name="Comma 2 4 2 4 3 2 2 2" xfId="33257"/>
    <cellStyle name="Comma 2 4 2 4 3 2 3" xfId="33258"/>
    <cellStyle name="Comma 2 4 2 4 3 3 2" xfId="33259"/>
    <cellStyle name="Comma 2 4 2 4 3 4" xfId="33260"/>
    <cellStyle name="Comma 2 4 2 4 4 2 2 2" xfId="33261"/>
    <cellStyle name="Comma 2 4 2 4 4 2 3" xfId="33262"/>
    <cellStyle name="Comma 2 4 2 4 4 3 2" xfId="33263"/>
    <cellStyle name="Comma 2 4 2 4 4 4" xfId="33264"/>
    <cellStyle name="Comma 2 4 2 4 5 2 2 2" xfId="33265"/>
    <cellStyle name="Comma 2 4 2 4 5 2 3" xfId="33266"/>
    <cellStyle name="Comma 2 4 2 4 5 3 2" xfId="33267"/>
    <cellStyle name="Comma 2 4 2 4 5 4" xfId="33268"/>
    <cellStyle name="Comma 2 4 2 4 6 2 2 2" xfId="33269"/>
    <cellStyle name="Comma 2 4 2 4 6 2 3" xfId="33270"/>
    <cellStyle name="Comma 2 4 2 4 6 3 2" xfId="33271"/>
    <cellStyle name="Comma 2 4 2 4 6 4" xfId="33272"/>
    <cellStyle name="Comma 2 4 2 4 7 2 2 2" xfId="33273"/>
    <cellStyle name="Comma 2 4 2 4 7 2 3" xfId="33274"/>
    <cellStyle name="Comma 2 4 2 4 7 3 2" xfId="33275"/>
    <cellStyle name="Comma 2 4 2 4 7 4" xfId="33276"/>
    <cellStyle name="Comma 2 4 2 4 8 2 2 2" xfId="33277"/>
    <cellStyle name="Comma 2 4 2 4 8 2 3" xfId="33278"/>
    <cellStyle name="Comma 2 4 2 4 8 3 2" xfId="33279"/>
    <cellStyle name="Comma 2 4 2 4 8 4" xfId="33280"/>
    <cellStyle name="Comma 2 4 2 4 9 2 2 2" xfId="33281"/>
    <cellStyle name="Comma 2 4 2 4 9 2 3" xfId="33282"/>
    <cellStyle name="Comma 2 4 2 4 9 3 2" xfId="33283"/>
    <cellStyle name="Comma 2 4 2 4 9 4" xfId="33284"/>
    <cellStyle name="Comma 2 4 2 5 10 2 2 2" xfId="33285"/>
    <cellStyle name="Comma 2 4 2 5 10 2 3" xfId="33286"/>
    <cellStyle name="Comma 2 4 2 5 10 3 2" xfId="33287"/>
    <cellStyle name="Comma 2 4 2 5 10 4" xfId="33288"/>
    <cellStyle name="Comma 2 4 2 5 11 2 2 2" xfId="33289"/>
    <cellStyle name="Comma 2 4 2 5 11 2 3" xfId="33290"/>
    <cellStyle name="Comma 2 4 2 5 11 3 2" xfId="33291"/>
    <cellStyle name="Comma 2 4 2 5 11 4" xfId="33292"/>
    <cellStyle name="Comma 2 4 2 5 12 2 2" xfId="33293"/>
    <cellStyle name="Comma 2 4 2 5 12 3" xfId="33294"/>
    <cellStyle name="Comma 2 4 2 5 13 2" xfId="33295"/>
    <cellStyle name="Comma 2 4 2 5 14" xfId="33296"/>
    <cellStyle name="Comma 2 4 2 5 2 2 2 2" xfId="33297"/>
    <cellStyle name="Comma 2 4 2 5 2 2 3" xfId="33298"/>
    <cellStyle name="Comma 2 4 2 5 2 3 2" xfId="33299"/>
    <cellStyle name="Comma 2 4 2 5 2 4" xfId="33300"/>
    <cellStyle name="Comma 2 4 2 5 3 2 2 2" xfId="33301"/>
    <cellStyle name="Comma 2 4 2 5 3 2 3" xfId="33302"/>
    <cellStyle name="Comma 2 4 2 5 3 3 2" xfId="33303"/>
    <cellStyle name="Comma 2 4 2 5 3 4" xfId="33304"/>
    <cellStyle name="Comma 2 4 2 5 4 2 2 2" xfId="33305"/>
    <cellStyle name="Comma 2 4 2 5 4 2 3" xfId="33306"/>
    <cellStyle name="Comma 2 4 2 5 4 3 2" xfId="33307"/>
    <cellStyle name="Comma 2 4 2 5 4 4" xfId="33308"/>
    <cellStyle name="Comma 2 4 2 5 5 2 2 2" xfId="33309"/>
    <cellStyle name="Comma 2 4 2 5 5 2 3" xfId="33310"/>
    <cellStyle name="Comma 2 4 2 5 5 3 2" xfId="33311"/>
    <cellStyle name="Comma 2 4 2 5 5 4" xfId="33312"/>
    <cellStyle name="Comma 2 4 2 5 6 2 2 2" xfId="33313"/>
    <cellStyle name="Comma 2 4 2 5 6 2 3" xfId="33314"/>
    <cellStyle name="Comma 2 4 2 5 6 3 2" xfId="33315"/>
    <cellStyle name="Comma 2 4 2 5 6 4" xfId="33316"/>
    <cellStyle name="Comma 2 4 2 5 7 2 2 2" xfId="33317"/>
    <cellStyle name="Comma 2 4 2 5 7 2 3" xfId="33318"/>
    <cellStyle name="Comma 2 4 2 5 7 3 2" xfId="33319"/>
    <cellStyle name="Comma 2 4 2 5 7 4" xfId="33320"/>
    <cellStyle name="Comma 2 4 2 5 8 2 2 2" xfId="33321"/>
    <cellStyle name="Comma 2 4 2 5 8 2 3" xfId="33322"/>
    <cellStyle name="Comma 2 4 2 5 8 3 2" xfId="33323"/>
    <cellStyle name="Comma 2 4 2 5 8 4" xfId="33324"/>
    <cellStyle name="Comma 2 4 2 5 9 2 2 2" xfId="33325"/>
    <cellStyle name="Comma 2 4 2 5 9 2 3" xfId="33326"/>
    <cellStyle name="Comma 2 4 2 5 9 3 2" xfId="33327"/>
    <cellStyle name="Comma 2 4 2 5 9 4" xfId="33328"/>
    <cellStyle name="Comma 2 4 2 6 10 2 2 2" xfId="33329"/>
    <cellStyle name="Comma 2 4 2 6 10 2 3" xfId="33330"/>
    <cellStyle name="Comma 2 4 2 6 10 3 2" xfId="33331"/>
    <cellStyle name="Comma 2 4 2 6 10 4" xfId="33332"/>
    <cellStyle name="Comma 2 4 2 6 11 2 2 2" xfId="33333"/>
    <cellStyle name="Comma 2 4 2 6 11 2 3" xfId="33334"/>
    <cellStyle name="Comma 2 4 2 6 11 3 2" xfId="33335"/>
    <cellStyle name="Comma 2 4 2 6 11 4" xfId="33336"/>
    <cellStyle name="Comma 2 4 2 6 12 2 2" xfId="33337"/>
    <cellStyle name="Comma 2 4 2 6 12 3" xfId="33338"/>
    <cellStyle name="Comma 2 4 2 6 13 2" xfId="33339"/>
    <cellStyle name="Comma 2 4 2 6 14" xfId="33340"/>
    <cellStyle name="Comma 2 4 2 6 2 2 2 2" xfId="33341"/>
    <cellStyle name="Comma 2 4 2 6 2 2 3" xfId="33342"/>
    <cellStyle name="Comma 2 4 2 6 2 3 2" xfId="33343"/>
    <cellStyle name="Comma 2 4 2 6 2 4" xfId="33344"/>
    <cellStyle name="Comma 2 4 2 6 3 2 2 2" xfId="33345"/>
    <cellStyle name="Comma 2 4 2 6 3 2 3" xfId="33346"/>
    <cellStyle name="Comma 2 4 2 6 3 3 2" xfId="33347"/>
    <cellStyle name="Comma 2 4 2 6 3 4" xfId="33348"/>
    <cellStyle name="Comma 2 4 2 6 4 2 2 2" xfId="33349"/>
    <cellStyle name="Comma 2 4 2 6 4 2 3" xfId="33350"/>
    <cellStyle name="Comma 2 4 2 6 4 3 2" xfId="33351"/>
    <cellStyle name="Comma 2 4 2 6 4 4" xfId="33352"/>
    <cellStyle name="Comma 2 4 2 6 5 2 2 2" xfId="33353"/>
    <cellStyle name="Comma 2 4 2 6 5 2 3" xfId="33354"/>
    <cellStyle name="Comma 2 4 2 6 5 3 2" xfId="33355"/>
    <cellStyle name="Comma 2 4 2 6 5 4" xfId="33356"/>
    <cellStyle name="Comma 2 4 2 6 6 2 2 2" xfId="33357"/>
    <cellStyle name="Comma 2 4 2 6 6 2 3" xfId="33358"/>
    <cellStyle name="Comma 2 4 2 6 6 3 2" xfId="33359"/>
    <cellStyle name="Comma 2 4 2 6 6 4" xfId="33360"/>
    <cellStyle name="Comma 2 4 2 6 7 2 2 2" xfId="33361"/>
    <cellStyle name="Comma 2 4 2 6 7 2 3" xfId="33362"/>
    <cellStyle name="Comma 2 4 2 6 7 3 2" xfId="33363"/>
    <cellStyle name="Comma 2 4 2 6 7 4" xfId="33364"/>
    <cellStyle name="Comma 2 4 2 6 8 2 2 2" xfId="33365"/>
    <cellStyle name="Comma 2 4 2 6 8 2 3" xfId="33366"/>
    <cellStyle name="Comma 2 4 2 6 8 3 2" xfId="33367"/>
    <cellStyle name="Comma 2 4 2 6 8 4" xfId="33368"/>
    <cellStyle name="Comma 2 4 2 6 9 2 2 2" xfId="33369"/>
    <cellStyle name="Comma 2 4 2 6 9 2 3" xfId="33370"/>
    <cellStyle name="Comma 2 4 2 6 9 3 2" xfId="33371"/>
    <cellStyle name="Comma 2 4 2 6 9 4" xfId="33372"/>
    <cellStyle name="Comma 2 4 2 7 10 2 2 2" xfId="33373"/>
    <cellStyle name="Comma 2 4 2 7 10 2 3" xfId="33374"/>
    <cellStyle name="Comma 2 4 2 7 10 3 2" xfId="33375"/>
    <cellStyle name="Comma 2 4 2 7 10 4" xfId="33376"/>
    <cellStyle name="Comma 2 4 2 7 11 2 2 2" xfId="33377"/>
    <cellStyle name="Comma 2 4 2 7 11 2 3" xfId="33378"/>
    <cellStyle name="Comma 2 4 2 7 11 3 2" xfId="33379"/>
    <cellStyle name="Comma 2 4 2 7 11 4" xfId="33380"/>
    <cellStyle name="Comma 2 4 2 7 12 2 2" xfId="33381"/>
    <cellStyle name="Comma 2 4 2 7 12 3" xfId="33382"/>
    <cellStyle name="Comma 2 4 2 7 13 2" xfId="33383"/>
    <cellStyle name="Comma 2 4 2 7 14" xfId="33384"/>
    <cellStyle name="Comma 2 4 2 7 2 2 2 2" xfId="33385"/>
    <cellStyle name="Comma 2 4 2 7 2 2 3" xfId="33386"/>
    <cellStyle name="Comma 2 4 2 7 2 3 2" xfId="33387"/>
    <cellStyle name="Comma 2 4 2 7 2 4" xfId="33388"/>
    <cellStyle name="Comma 2 4 2 7 3 2 2 2" xfId="33389"/>
    <cellStyle name="Comma 2 4 2 7 3 2 3" xfId="33390"/>
    <cellStyle name="Comma 2 4 2 7 3 3 2" xfId="33391"/>
    <cellStyle name="Comma 2 4 2 7 3 4" xfId="33392"/>
    <cellStyle name="Comma 2 4 2 7 4 2 2 2" xfId="33393"/>
    <cellStyle name="Comma 2 4 2 7 4 2 3" xfId="33394"/>
    <cellStyle name="Comma 2 4 2 7 4 3 2" xfId="33395"/>
    <cellStyle name="Comma 2 4 2 7 4 4" xfId="33396"/>
    <cellStyle name="Comma 2 4 2 7 5 2 2 2" xfId="33397"/>
    <cellStyle name="Comma 2 4 2 7 5 2 3" xfId="33398"/>
    <cellStyle name="Comma 2 4 2 7 5 3 2" xfId="33399"/>
    <cellStyle name="Comma 2 4 2 7 5 4" xfId="33400"/>
    <cellStyle name="Comma 2 4 2 7 6 2 2 2" xfId="33401"/>
    <cellStyle name="Comma 2 4 2 7 6 2 3" xfId="33402"/>
    <cellStyle name="Comma 2 4 2 7 6 3 2" xfId="33403"/>
    <cellStyle name="Comma 2 4 2 7 6 4" xfId="33404"/>
    <cellStyle name="Comma 2 4 2 7 7 2 2 2" xfId="33405"/>
    <cellStyle name="Comma 2 4 2 7 7 2 3" xfId="33406"/>
    <cellStyle name="Comma 2 4 2 7 7 3 2" xfId="33407"/>
    <cellStyle name="Comma 2 4 2 7 7 4" xfId="33408"/>
    <cellStyle name="Comma 2 4 2 7 8 2 2 2" xfId="33409"/>
    <cellStyle name="Comma 2 4 2 7 8 2 3" xfId="33410"/>
    <cellStyle name="Comma 2 4 2 7 8 3 2" xfId="33411"/>
    <cellStyle name="Comma 2 4 2 7 8 4" xfId="33412"/>
    <cellStyle name="Comma 2 4 2 7 9 2 2 2" xfId="33413"/>
    <cellStyle name="Comma 2 4 2 7 9 2 3" xfId="33414"/>
    <cellStyle name="Comma 2 4 2 7 9 3 2" xfId="33415"/>
    <cellStyle name="Comma 2 4 2 7 9 4" xfId="33416"/>
    <cellStyle name="Comma 2 4 2 8 10 2 2 2" xfId="33417"/>
    <cellStyle name="Comma 2 4 2 8 10 2 3" xfId="33418"/>
    <cellStyle name="Comma 2 4 2 8 10 3 2" xfId="33419"/>
    <cellStyle name="Comma 2 4 2 8 10 4" xfId="33420"/>
    <cellStyle name="Comma 2 4 2 8 11 2 2 2" xfId="33421"/>
    <cellStyle name="Comma 2 4 2 8 11 2 3" xfId="33422"/>
    <cellStyle name="Comma 2 4 2 8 11 3 2" xfId="33423"/>
    <cellStyle name="Comma 2 4 2 8 11 4" xfId="33424"/>
    <cellStyle name="Comma 2 4 2 8 12 2 2" xfId="33425"/>
    <cellStyle name="Comma 2 4 2 8 12 3" xfId="33426"/>
    <cellStyle name="Comma 2 4 2 8 13 2" xfId="33427"/>
    <cellStyle name="Comma 2 4 2 8 14" xfId="33428"/>
    <cellStyle name="Comma 2 4 2 8 2 2 2 2" xfId="33429"/>
    <cellStyle name="Comma 2 4 2 8 2 2 3" xfId="33430"/>
    <cellStyle name="Comma 2 4 2 8 2 3 2" xfId="33431"/>
    <cellStyle name="Comma 2 4 2 8 2 4" xfId="33432"/>
    <cellStyle name="Comma 2 4 2 8 3 2 2 2" xfId="33433"/>
    <cellStyle name="Comma 2 4 2 8 3 2 3" xfId="33434"/>
    <cellStyle name="Comma 2 4 2 8 3 3 2" xfId="33435"/>
    <cellStyle name="Comma 2 4 2 8 3 4" xfId="33436"/>
    <cellStyle name="Comma 2 4 2 8 4 2 2 2" xfId="33437"/>
    <cellStyle name="Comma 2 4 2 8 4 2 3" xfId="33438"/>
    <cellStyle name="Comma 2 4 2 8 4 3 2" xfId="33439"/>
    <cellStyle name="Comma 2 4 2 8 4 4" xfId="33440"/>
    <cellStyle name="Comma 2 4 2 8 5 2 2 2" xfId="33441"/>
    <cellStyle name="Comma 2 4 2 8 5 2 3" xfId="33442"/>
    <cellStyle name="Comma 2 4 2 8 5 3 2" xfId="33443"/>
    <cellStyle name="Comma 2 4 2 8 5 4" xfId="33444"/>
    <cellStyle name="Comma 2 4 2 8 6 2 2 2" xfId="33445"/>
    <cellStyle name="Comma 2 4 2 8 6 2 3" xfId="33446"/>
    <cellStyle name="Comma 2 4 2 8 6 3 2" xfId="33447"/>
    <cellStyle name="Comma 2 4 2 8 6 4" xfId="33448"/>
    <cellStyle name="Comma 2 4 2 8 7 2 2 2" xfId="33449"/>
    <cellStyle name="Comma 2 4 2 8 7 2 3" xfId="33450"/>
    <cellStyle name="Comma 2 4 2 8 7 3 2" xfId="33451"/>
    <cellStyle name="Comma 2 4 2 8 7 4" xfId="33452"/>
    <cellStyle name="Comma 2 4 2 8 8 2 2 2" xfId="33453"/>
    <cellStyle name="Comma 2 4 2 8 8 2 3" xfId="33454"/>
    <cellStyle name="Comma 2 4 2 8 8 3 2" xfId="33455"/>
    <cellStyle name="Comma 2 4 2 8 8 4" xfId="33456"/>
    <cellStyle name="Comma 2 4 2 8 9 2 2 2" xfId="33457"/>
    <cellStyle name="Comma 2 4 2 8 9 2 3" xfId="33458"/>
    <cellStyle name="Comma 2 4 2 8 9 3 2" xfId="33459"/>
    <cellStyle name="Comma 2 4 2 8 9 4" xfId="33460"/>
    <cellStyle name="Comma 2 4 2 9 10 2 2 2" xfId="33461"/>
    <cellStyle name="Comma 2 4 2 9 10 2 3" xfId="33462"/>
    <cellStyle name="Comma 2 4 2 9 10 3 2" xfId="33463"/>
    <cellStyle name="Comma 2 4 2 9 10 4" xfId="33464"/>
    <cellStyle name="Comma 2 4 2 9 11 2 2 2" xfId="33465"/>
    <cellStyle name="Comma 2 4 2 9 11 2 3" xfId="33466"/>
    <cellStyle name="Comma 2 4 2 9 11 3 2" xfId="33467"/>
    <cellStyle name="Comma 2 4 2 9 11 4" xfId="33468"/>
    <cellStyle name="Comma 2 4 2 9 12 2 2" xfId="33469"/>
    <cellStyle name="Comma 2 4 2 9 12 3" xfId="33470"/>
    <cellStyle name="Comma 2 4 2 9 13 2" xfId="33471"/>
    <cellStyle name="Comma 2 4 2 9 14" xfId="33472"/>
    <cellStyle name="Comma 2 4 2 9 2 2 2 2" xfId="33473"/>
    <cellStyle name="Comma 2 4 2 9 2 2 3" xfId="33474"/>
    <cellStyle name="Comma 2 4 2 9 2 3 2" xfId="33475"/>
    <cellStyle name="Comma 2 4 2 9 2 4" xfId="33476"/>
    <cellStyle name="Comma 2 4 2 9 3 2 2 2" xfId="33477"/>
    <cellStyle name="Comma 2 4 2 9 3 2 3" xfId="33478"/>
    <cellStyle name="Comma 2 4 2 9 3 3 2" xfId="33479"/>
    <cellStyle name="Comma 2 4 2 9 3 4" xfId="33480"/>
    <cellStyle name="Comma 2 4 2 9 4 2 2 2" xfId="33481"/>
    <cellStyle name="Comma 2 4 2 9 4 2 3" xfId="33482"/>
    <cellStyle name="Comma 2 4 2 9 4 3 2" xfId="33483"/>
    <cellStyle name="Comma 2 4 2 9 4 4" xfId="33484"/>
    <cellStyle name="Comma 2 4 2 9 5 2 2 2" xfId="33485"/>
    <cellStyle name="Comma 2 4 2 9 5 2 3" xfId="33486"/>
    <cellStyle name="Comma 2 4 2 9 5 3 2" xfId="33487"/>
    <cellStyle name="Comma 2 4 2 9 5 4" xfId="33488"/>
    <cellStyle name="Comma 2 4 2 9 6 2 2 2" xfId="33489"/>
    <cellStyle name="Comma 2 4 2 9 6 2 3" xfId="33490"/>
    <cellStyle name="Comma 2 4 2 9 6 3 2" xfId="33491"/>
    <cellStyle name="Comma 2 4 2 9 6 4" xfId="33492"/>
    <cellStyle name="Comma 2 4 2 9 7 2 2 2" xfId="33493"/>
    <cellStyle name="Comma 2 4 2 9 7 2 3" xfId="33494"/>
    <cellStyle name="Comma 2 4 2 9 7 3 2" xfId="33495"/>
    <cellStyle name="Comma 2 4 2 9 7 4" xfId="33496"/>
    <cellStyle name="Comma 2 4 2 9 8 2 2 2" xfId="33497"/>
    <cellStyle name="Comma 2 4 2 9 8 2 3" xfId="33498"/>
    <cellStyle name="Comma 2 4 2 9 8 3 2" xfId="33499"/>
    <cellStyle name="Comma 2 4 2 9 8 4" xfId="33500"/>
    <cellStyle name="Comma 2 4 2 9 9 2 2 2" xfId="33501"/>
    <cellStyle name="Comma 2 4 2 9 9 2 3" xfId="33502"/>
    <cellStyle name="Comma 2 4 2 9 9 3 2" xfId="33503"/>
    <cellStyle name="Comma 2 4 2 9 9 4" xfId="33504"/>
    <cellStyle name="Comma 2 4 3 10 2 2 2" xfId="33505"/>
    <cellStyle name="Comma 2 4 3 10 2 3" xfId="33506"/>
    <cellStyle name="Comma 2 4 3 10 3 2" xfId="33507"/>
    <cellStyle name="Comma 2 4 3 10 4" xfId="33508"/>
    <cellStyle name="Comma 2 4 3 11 2 2 2" xfId="33509"/>
    <cellStyle name="Comma 2 4 3 11 2 3" xfId="33510"/>
    <cellStyle name="Comma 2 4 3 11 3 2" xfId="33511"/>
    <cellStyle name="Comma 2 4 3 11 4" xfId="33512"/>
    <cellStyle name="Comma 2 4 3 12 2 2" xfId="33513"/>
    <cellStyle name="Comma 2 4 3 12 3" xfId="33514"/>
    <cellStyle name="Comma 2 4 3 13 2" xfId="33515"/>
    <cellStyle name="Comma 2 4 3 14" xfId="33516"/>
    <cellStyle name="Comma 2 4 3 2 2 2 2" xfId="33517"/>
    <cellStyle name="Comma 2 4 3 2 2 3" xfId="33518"/>
    <cellStyle name="Comma 2 4 3 2 3 2" xfId="33519"/>
    <cellStyle name="Comma 2 4 3 2 4" xfId="33520"/>
    <cellStyle name="Comma 2 4 3 3 2 2 2" xfId="33521"/>
    <cellStyle name="Comma 2 4 3 3 2 3" xfId="33522"/>
    <cellStyle name="Comma 2 4 3 3 3 2" xfId="33523"/>
    <cellStyle name="Comma 2 4 3 3 4" xfId="33524"/>
    <cellStyle name="Comma 2 4 3 4 2 2 2" xfId="33525"/>
    <cellStyle name="Comma 2 4 3 4 2 3" xfId="33526"/>
    <cellStyle name="Comma 2 4 3 4 3 2" xfId="33527"/>
    <cellStyle name="Comma 2 4 3 4 4" xfId="33528"/>
    <cellStyle name="Comma 2 4 3 5 2 2 2" xfId="33529"/>
    <cellStyle name="Comma 2 4 3 5 2 3" xfId="33530"/>
    <cellStyle name="Comma 2 4 3 5 3 2" xfId="33531"/>
    <cellStyle name="Comma 2 4 3 5 4" xfId="33532"/>
    <cellStyle name="Comma 2 4 3 6 2 2 2" xfId="33533"/>
    <cellStyle name="Comma 2 4 3 6 2 3" xfId="33534"/>
    <cellStyle name="Comma 2 4 3 6 3 2" xfId="33535"/>
    <cellStyle name="Comma 2 4 3 6 4" xfId="33536"/>
    <cellStyle name="Comma 2 4 3 7 2 2 2" xfId="33537"/>
    <cellStyle name="Comma 2 4 3 7 2 3" xfId="33538"/>
    <cellStyle name="Comma 2 4 3 7 3 2" xfId="33539"/>
    <cellStyle name="Comma 2 4 3 7 4" xfId="33540"/>
    <cellStyle name="Comma 2 4 3 8 2 2 2" xfId="33541"/>
    <cellStyle name="Comma 2 4 3 8 2 3" xfId="33542"/>
    <cellStyle name="Comma 2 4 3 8 3 2" xfId="33543"/>
    <cellStyle name="Comma 2 4 3 8 4" xfId="33544"/>
    <cellStyle name="Comma 2 4 3 9 2 2 2" xfId="33545"/>
    <cellStyle name="Comma 2 4 3 9 2 3" xfId="33546"/>
    <cellStyle name="Comma 2 4 3 9 3 2" xfId="33547"/>
    <cellStyle name="Comma 2 4 3 9 4" xfId="33548"/>
    <cellStyle name="Comma 2 4 4 10 2 2 2" xfId="33549"/>
    <cellStyle name="Comma 2 4 4 10 2 3" xfId="33550"/>
    <cellStyle name="Comma 2 4 4 10 3 2" xfId="33551"/>
    <cellStyle name="Comma 2 4 4 10 4" xfId="33552"/>
    <cellStyle name="Comma 2 4 4 11 2 2 2" xfId="33553"/>
    <cellStyle name="Comma 2 4 4 11 2 3" xfId="33554"/>
    <cellStyle name="Comma 2 4 4 11 3 2" xfId="33555"/>
    <cellStyle name="Comma 2 4 4 11 4" xfId="33556"/>
    <cellStyle name="Comma 2 4 4 12 2 2" xfId="33557"/>
    <cellStyle name="Comma 2 4 4 12 3" xfId="33558"/>
    <cellStyle name="Comma 2 4 4 13 2" xfId="33559"/>
    <cellStyle name="Comma 2 4 4 14" xfId="33560"/>
    <cellStyle name="Comma 2 4 4 2 2 2 2" xfId="33561"/>
    <cellStyle name="Comma 2 4 4 2 2 3" xfId="33562"/>
    <cellStyle name="Comma 2 4 4 2 3 2" xfId="33563"/>
    <cellStyle name="Comma 2 4 4 2 4" xfId="33564"/>
    <cellStyle name="Comma 2 4 4 3 2 2 2" xfId="33565"/>
    <cellStyle name="Comma 2 4 4 3 2 3" xfId="33566"/>
    <cellStyle name="Comma 2 4 4 3 3 2" xfId="33567"/>
    <cellStyle name="Comma 2 4 4 3 4" xfId="33568"/>
    <cellStyle name="Comma 2 4 4 4 2 2 2" xfId="33569"/>
    <cellStyle name="Comma 2 4 4 4 2 3" xfId="33570"/>
    <cellStyle name="Comma 2 4 4 4 3 2" xfId="33571"/>
    <cellStyle name="Comma 2 4 4 4 4" xfId="33572"/>
    <cellStyle name="Comma 2 4 4 5 2 2 2" xfId="33573"/>
    <cellStyle name="Comma 2 4 4 5 2 3" xfId="33574"/>
    <cellStyle name="Comma 2 4 4 5 3 2" xfId="33575"/>
    <cellStyle name="Comma 2 4 4 5 4" xfId="33576"/>
    <cellStyle name="Comma 2 4 4 6 2 2 2" xfId="33577"/>
    <cellStyle name="Comma 2 4 4 6 2 3" xfId="33578"/>
    <cellStyle name="Comma 2 4 4 6 3 2" xfId="33579"/>
    <cellStyle name="Comma 2 4 4 6 4" xfId="33580"/>
    <cellStyle name="Comma 2 4 4 7 2 2 2" xfId="33581"/>
    <cellStyle name="Comma 2 4 4 7 2 3" xfId="33582"/>
    <cellStyle name="Comma 2 4 4 7 3 2" xfId="33583"/>
    <cellStyle name="Comma 2 4 4 7 4" xfId="33584"/>
    <cellStyle name="Comma 2 4 4 8 2 2 2" xfId="33585"/>
    <cellStyle name="Comma 2 4 4 8 2 3" xfId="33586"/>
    <cellStyle name="Comma 2 4 4 8 3 2" xfId="33587"/>
    <cellStyle name="Comma 2 4 4 8 4" xfId="33588"/>
    <cellStyle name="Comma 2 4 4 9 2 2 2" xfId="33589"/>
    <cellStyle name="Comma 2 4 4 9 2 3" xfId="33590"/>
    <cellStyle name="Comma 2 4 4 9 3 2" xfId="33591"/>
    <cellStyle name="Comma 2 4 4 9 4" xfId="33592"/>
    <cellStyle name="Comma 2 4 5 10 2 2 2" xfId="33593"/>
    <cellStyle name="Comma 2 4 5 10 2 3" xfId="33594"/>
    <cellStyle name="Comma 2 4 5 10 3 2" xfId="33595"/>
    <cellStyle name="Comma 2 4 5 10 4" xfId="33596"/>
    <cellStyle name="Comma 2 4 5 11 2 2 2" xfId="33597"/>
    <cellStyle name="Comma 2 4 5 11 2 3" xfId="33598"/>
    <cellStyle name="Comma 2 4 5 11 3 2" xfId="33599"/>
    <cellStyle name="Comma 2 4 5 11 4" xfId="33600"/>
    <cellStyle name="Comma 2 4 5 12 2 2" xfId="33601"/>
    <cellStyle name="Comma 2 4 5 12 3" xfId="33602"/>
    <cellStyle name="Comma 2 4 5 13 2" xfId="33603"/>
    <cellStyle name="Comma 2 4 5 14" xfId="33604"/>
    <cellStyle name="Comma 2 4 5 2 2 2 2" xfId="33605"/>
    <cellStyle name="Comma 2 4 5 2 2 3" xfId="33606"/>
    <cellStyle name="Comma 2 4 5 2 3 2" xfId="33607"/>
    <cellStyle name="Comma 2 4 5 2 4" xfId="33608"/>
    <cellStyle name="Comma 2 4 5 3 2 2 2" xfId="33609"/>
    <cellStyle name="Comma 2 4 5 3 2 3" xfId="33610"/>
    <cellStyle name="Comma 2 4 5 3 3 2" xfId="33611"/>
    <cellStyle name="Comma 2 4 5 3 4" xfId="33612"/>
    <cellStyle name="Comma 2 4 5 4 2 2 2" xfId="33613"/>
    <cellStyle name="Comma 2 4 5 4 2 3" xfId="33614"/>
    <cellStyle name="Comma 2 4 5 4 3 2" xfId="33615"/>
    <cellStyle name="Comma 2 4 5 4 4" xfId="33616"/>
    <cellStyle name="Comma 2 4 5 5 2 2 2" xfId="33617"/>
    <cellStyle name="Comma 2 4 5 5 2 3" xfId="33618"/>
    <cellStyle name="Comma 2 4 5 5 3 2" xfId="33619"/>
    <cellStyle name="Comma 2 4 5 5 4" xfId="33620"/>
    <cellStyle name="Comma 2 4 5 6 2 2 2" xfId="33621"/>
    <cellStyle name="Comma 2 4 5 6 2 3" xfId="33622"/>
    <cellStyle name="Comma 2 4 5 6 3 2" xfId="33623"/>
    <cellStyle name="Comma 2 4 5 6 4" xfId="33624"/>
    <cellStyle name="Comma 2 4 5 7 2 2 2" xfId="33625"/>
    <cellStyle name="Comma 2 4 5 7 2 3" xfId="33626"/>
    <cellStyle name="Comma 2 4 5 7 3 2" xfId="33627"/>
    <cellStyle name="Comma 2 4 5 7 4" xfId="33628"/>
    <cellStyle name="Comma 2 4 5 8 2 2 2" xfId="33629"/>
    <cellStyle name="Comma 2 4 5 8 2 3" xfId="33630"/>
    <cellStyle name="Comma 2 4 5 8 3 2" xfId="33631"/>
    <cellStyle name="Comma 2 4 5 8 4" xfId="33632"/>
    <cellStyle name="Comma 2 4 5 9 2 2 2" xfId="33633"/>
    <cellStyle name="Comma 2 4 5 9 2 3" xfId="33634"/>
    <cellStyle name="Comma 2 4 5 9 3 2" xfId="33635"/>
    <cellStyle name="Comma 2 4 5 9 4" xfId="33636"/>
    <cellStyle name="Comma 2 4 6 10 2 2 2" xfId="33637"/>
    <cellStyle name="Comma 2 4 6 10 2 3" xfId="33638"/>
    <cellStyle name="Comma 2 4 6 10 3 2" xfId="33639"/>
    <cellStyle name="Comma 2 4 6 10 4" xfId="33640"/>
    <cellStyle name="Comma 2 4 6 11 2 2 2" xfId="33641"/>
    <cellStyle name="Comma 2 4 6 11 2 3" xfId="33642"/>
    <cellStyle name="Comma 2 4 6 11 3 2" xfId="33643"/>
    <cellStyle name="Comma 2 4 6 11 4" xfId="33644"/>
    <cellStyle name="Comma 2 4 6 12 2 2" xfId="33645"/>
    <cellStyle name="Comma 2 4 6 12 3" xfId="33646"/>
    <cellStyle name="Comma 2 4 6 13 2" xfId="33647"/>
    <cellStyle name="Comma 2 4 6 14" xfId="33648"/>
    <cellStyle name="Comma 2 4 6 2 2 2 2" xfId="33649"/>
    <cellStyle name="Comma 2 4 6 2 2 3" xfId="33650"/>
    <cellStyle name="Comma 2 4 6 2 3 2" xfId="33651"/>
    <cellStyle name="Comma 2 4 6 2 4" xfId="33652"/>
    <cellStyle name="Comma 2 4 6 3 2 2 2" xfId="33653"/>
    <cellStyle name="Comma 2 4 6 3 2 3" xfId="33654"/>
    <cellStyle name="Comma 2 4 6 3 3 2" xfId="33655"/>
    <cellStyle name="Comma 2 4 6 3 4" xfId="33656"/>
    <cellStyle name="Comma 2 4 6 4 2 2 2" xfId="33657"/>
    <cellStyle name="Comma 2 4 6 4 2 3" xfId="33658"/>
    <cellStyle name="Comma 2 4 6 4 3 2" xfId="33659"/>
    <cellStyle name="Comma 2 4 6 4 4" xfId="33660"/>
    <cellStyle name="Comma 2 4 6 5 2 2 2" xfId="33661"/>
    <cellStyle name="Comma 2 4 6 5 2 3" xfId="33662"/>
    <cellStyle name="Comma 2 4 6 5 3 2" xfId="33663"/>
    <cellStyle name="Comma 2 4 6 5 4" xfId="33664"/>
    <cellStyle name="Comma 2 4 6 6 2 2 2" xfId="33665"/>
    <cellStyle name="Comma 2 4 6 6 2 3" xfId="33666"/>
    <cellStyle name="Comma 2 4 6 6 3 2" xfId="33667"/>
    <cellStyle name="Comma 2 4 6 6 4" xfId="33668"/>
    <cellStyle name="Comma 2 4 6 7 2 2 2" xfId="33669"/>
    <cellStyle name="Comma 2 4 6 7 2 3" xfId="33670"/>
    <cellStyle name="Comma 2 4 6 7 3 2" xfId="33671"/>
    <cellStyle name="Comma 2 4 6 7 4" xfId="33672"/>
    <cellStyle name="Comma 2 4 6 8 2 2 2" xfId="33673"/>
    <cellStyle name="Comma 2 4 6 8 2 3" xfId="33674"/>
    <cellStyle name="Comma 2 4 6 8 3 2" xfId="33675"/>
    <cellStyle name="Comma 2 4 6 8 4" xfId="33676"/>
    <cellStyle name="Comma 2 4 6 9 2 2 2" xfId="33677"/>
    <cellStyle name="Comma 2 4 6 9 2 3" xfId="33678"/>
    <cellStyle name="Comma 2 4 6 9 3 2" xfId="33679"/>
    <cellStyle name="Comma 2 4 6 9 4" xfId="33680"/>
    <cellStyle name="Comma 2 4 7 10 2 2 2" xfId="33681"/>
    <cellStyle name="Comma 2 4 7 10 2 3" xfId="33682"/>
    <cellStyle name="Comma 2 4 7 10 3 2" xfId="33683"/>
    <cellStyle name="Comma 2 4 7 10 4" xfId="33684"/>
    <cellStyle name="Comma 2 4 7 11 2 2 2" xfId="33685"/>
    <cellStyle name="Comma 2 4 7 11 2 3" xfId="33686"/>
    <cellStyle name="Comma 2 4 7 11 3 2" xfId="33687"/>
    <cellStyle name="Comma 2 4 7 11 4" xfId="33688"/>
    <cellStyle name="Comma 2 4 7 12 2 2" xfId="33689"/>
    <cellStyle name="Comma 2 4 7 12 3" xfId="33690"/>
    <cellStyle name="Comma 2 4 7 13 2" xfId="33691"/>
    <cellStyle name="Comma 2 4 7 14" xfId="33692"/>
    <cellStyle name="Comma 2 4 7 2 2 2 2" xfId="33693"/>
    <cellStyle name="Comma 2 4 7 2 2 3" xfId="33694"/>
    <cellStyle name="Comma 2 4 7 2 3 2" xfId="33695"/>
    <cellStyle name="Comma 2 4 7 2 4" xfId="33696"/>
    <cellStyle name="Comma 2 4 7 3 2 2 2" xfId="33697"/>
    <cellStyle name="Comma 2 4 7 3 2 3" xfId="33698"/>
    <cellStyle name="Comma 2 4 7 3 3 2" xfId="33699"/>
    <cellStyle name="Comma 2 4 7 3 4" xfId="33700"/>
    <cellStyle name="Comma 2 4 7 4 2 2 2" xfId="33701"/>
    <cellStyle name="Comma 2 4 7 4 2 3" xfId="33702"/>
    <cellStyle name="Comma 2 4 7 4 3 2" xfId="33703"/>
    <cellStyle name="Comma 2 4 7 4 4" xfId="33704"/>
    <cellStyle name="Comma 2 4 7 5 2 2 2" xfId="33705"/>
    <cellStyle name="Comma 2 4 7 5 2 3" xfId="33706"/>
    <cellStyle name="Comma 2 4 7 5 3 2" xfId="33707"/>
    <cellStyle name="Comma 2 4 7 5 4" xfId="33708"/>
    <cellStyle name="Comma 2 4 7 6 2 2 2" xfId="33709"/>
    <cellStyle name="Comma 2 4 7 6 2 3" xfId="33710"/>
    <cellStyle name="Comma 2 4 7 6 3 2" xfId="33711"/>
    <cellStyle name="Comma 2 4 7 6 4" xfId="33712"/>
    <cellStyle name="Comma 2 4 7 7 2 2 2" xfId="33713"/>
    <cellStyle name="Comma 2 4 7 7 2 3" xfId="33714"/>
    <cellStyle name="Comma 2 4 7 7 3 2" xfId="33715"/>
    <cellStyle name="Comma 2 4 7 7 4" xfId="33716"/>
    <cellStyle name="Comma 2 4 7 8 2 2 2" xfId="33717"/>
    <cellStyle name="Comma 2 4 7 8 2 3" xfId="33718"/>
    <cellStyle name="Comma 2 4 7 8 3 2" xfId="33719"/>
    <cellStyle name="Comma 2 4 7 8 4" xfId="33720"/>
    <cellStyle name="Comma 2 4 7 9 2 2 2" xfId="33721"/>
    <cellStyle name="Comma 2 4 7 9 2 3" xfId="33722"/>
    <cellStyle name="Comma 2 4 7 9 3 2" xfId="33723"/>
    <cellStyle name="Comma 2 4 7 9 4" xfId="33724"/>
    <cellStyle name="Comma 2 4 8 10 2 2 2" xfId="33725"/>
    <cellStyle name="Comma 2 4 8 10 2 3" xfId="33726"/>
    <cellStyle name="Comma 2 4 8 10 3 2" xfId="33727"/>
    <cellStyle name="Comma 2 4 8 10 4" xfId="33728"/>
    <cellStyle name="Comma 2 4 8 11 2 2 2" xfId="33729"/>
    <cellStyle name="Comma 2 4 8 11 2 3" xfId="33730"/>
    <cellStyle name="Comma 2 4 8 11 3 2" xfId="33731"/>
    <cellStyle name="Comma 2 4 8 11 4" xfId="33732"/>
    <cellStyle name="Comma 2 4 8 12 2 2" xfId="33733"/>
    <cellStyle name="Comma 2 4 8 12 3" xfId="33734"/>
    <cellStyle name="Comma 2 4 8 13 2" xfId="33735"/>
    <cellStyle name="Comma 2 4 8 14" xfId="33736"/>
    <cellStyle name="Comma 2 4 8 2 2 2 2" xfId="33737"/>
    <cellStyle name="Comma 2 4 8 2 2 3" xfId="33738"/>
    <cellStyle name="Comma 2 4 8 2 3 2" xfId="33739"/>
    <cellStyle name="Comma 2 4 8 2 4" xfId="33740"/>
    <cellStyle name="Comma 2 4 8 3 2 2 2" xfId="33741"/>
    <cellStyle name="Comma 2 4 8 3 2 3" xfId="33742"/>
    <cellStyle name="Comma 2 4 8 3 3 2" xfId="33743"/>
    <cellStyle name="Comma 2 4 8 3 4" xfId="33744"/>
    <cellStyle name="Comma 2 4 8 4 2 2 2" xfId="33745"/>
    <cellStyle name="Comma 2 4 8 4 2 3" xfId="33746"/>
    <cellStyle name="Comma 2 4 8 4 3 2" xfId="33747"/>
    <cellStyle name="Comma 2 4 8 4 4" xfId="33748"/>
    <cellStyle name="Comma 2 4 8 5 2 2 2" xfId="33749"/>
    <cellStyle name="Comma 2 4 8 5 2 3" xfId="33750"/>
    <cellStyle name="Comma 2 4 8 5 3 2" xfId="33751"/>
    <cellStyle name="Comma 2 4 8 5 4" xfId="33752"/>
    <cellStyle name="Comma 2 4 8 6 2 2 2" xfId="33753"/>
    <cellStyle name="Comma 2 4 8 6 2 3" xfId="33754"/>
    <cellStyle name="Comma 2 4 8 6 3 2" xfId="33755"/>
    <cellStyle name="Comma 2 4 8 6 4" xfId="33756"/>
    <cellStyle name="Comma 2 4 8 7 2 2 2" xfId="33757"/>
    <cellStyle name="Comma 2 4 8 7 2 3" xfId="33758"/>
    <cellStyle name="Comma 2 4 8 7 3 2" xfId="33759"/>
    <cellStyle name="Comma 2 4 8 7 4" xfId="33760"/>
    <cellStyle name="Comma 2 4 8 8 2 2 2" xfId="33761"/>
    <cellStyle name="Comma 2 4 8 8 2 3" xfId="33762"/>
    <cellStyle name="Comma 2 4 8 8 3 2" xfId="33763"/>
    <cellStyle name="Comma 2 4 8 8 4" xfId="33764"/>
    <cellStyle name="Comma 2 4 8 9 2 2 2" xfId="33765"/>
    <cellStyle name="Comma 2 4 8 9 2 3" xfId="33766"/>
    <cellStyle name="Comma 2 4 8 9 3 2" xfId="33767"/>
    <cellStyle name="Comma 2 4 8 9 4" xfId="33768"/>
    <cellStyle name="Comma 2 4 9 10 2 2 2" xfId="33769"/>
    <cellStyle name="Comma 2 4 9 10 2 3" xfId="33770"/>
    <cellStyle name="Comma 2 4 9 10 3 2" xfId="33771"/>
    <cellStyle name="Comma 2 4 9 10 4" xfId="33772"/>
    <cellStyle name="Comma 2 4 9 11 2 2 2" xfId="33773"/>
    <cellStyle name="Comma 2 4 9 11 2 3" xfId="33774"/>
    <cellStyle name="Comma 2 4 9 11 3 2" xfId="33775"/>
    <cellStyle name="Comma 2 4 9 11 4" xfId="33776"/>
    <cellStyle name="Comma 2 4 9 12 2 2" xfId="33777"/>
    <cellStyle name="Comma 2 4 9 12 3" xfId="33778"/>
    <cellStyle name="Comma 2 4 9 13 2" xfId="33779"/>
    <cellStyle name="Comma 2 4 9 14" xfId="33780"/>
    <cellStyle name="Comma 2 4 9 2 2 2 2" xfId="33781"/>
    <cellStyle name="Comma 2 4 9 2 2 3" xfId="33782"/>
    <cellStyle name="Comma 2 4 9 2 3 2" xfId="33783"/>
    <cellStyle name="Comma 2 4 9 2 4" xfId="33784"/>
    <cellStyle name="Comma 2 4 9 3 2 2 2" xfId="33785"/>
    <cellStyle name="Comma 2 4 9 3 2 3" xfId="33786"/>
    <cellStyle name="Comma 2 4 9 3 3 2" xfId="33787"/>
    <cellStyle name="Comma 2 4 9 3 4" xfId="33788"/>
    <cellStyle name="Comma 2 4 9 4 2 2 2" xfId="33789"/>
    <cellStyle name="Comma 2 4 9 4 2 3" xfId="33790"/>
    <cellStyle name="Comma 2 4 9 4 3 2" xfId="33791"/>
    <cellStyle name="Comma 2 4 9 4 4" xfId="33792"/>
    <cellStyle name="Comma 2 4 9 5 2 2 2" xfId="33793"/>
    <cellStyle name="Comma 2 4 9 5 2 3" xfId="33794"/>
    <cellStyle name="Comma 2 4 9 5 3 2" xfId="33795"/>
    <cellStyle name="Comma 2 4 9 5 4" xfId="33796"/>
    <cellStyle name="Comma 2 4 9 6 2 2 2" xfId="33797"/>
    <cellStyle name="Comma 2 4 9 6 2 3" xfId="33798"/>
    <cellStyle name="Comma 2 4 9 6 3 2" xfId="33799"/>
    <cellStyle name="Comma 2 4 9 6 4" xfId="33800"/>
    <cellStyle name="Comma 2 4 9 7 2 2 2" xfId="33801"/>
    <cellStyle name="Comma 2 4 9 7 2 3" xfId="33802"/>
    <cellStyle name="Comma 2 4 9 7 3 2" xfId="33803"/>
    <cellStyle name="Comma 2 4 9 7 4" xfId="33804"/>
    <cellStyle name="Comma 2 4 9 8 2 2 2" xfId="33805"/>
    <cellStyle name="Comma 2 4 9 8 2 3" xfId="33806"/>
    <cellStyle name="Comma 2 4 9 8 3 2" xfId="33807"/>
    <cellStyle name="Comma 2 4 9 8 4" xfId="33808"/>
    <cellStyle name="Comma 2 4 9 9 2 2 2" xfId="33809"/>
    <cellStyle name="Comma 2 4 9 9 2 3" xfId="33810"/>
    <cellStyle name="Comma 2 4 9 9 3 2" xfId="33811"/>
    <cellStyle name="Comma 2 4 9 9 4" xfId="33812"/>
    <cellStyle name="Comma 2 5 3 2 3 2 2 2 2 2" xfId="33813"/>
    <cellStyle name="Comma 2 5 3 2 3 2 2 2 3" xfId="33814"/>
    <cellStyle name="Comma 2 5 3 2 3 2 2 3 2" xfId="33815"/>
    <cellStyle name="Comma 2 5 3 2 3 2 2 4" xfId="33816"/>
    <cellStyle name="Comma 2 5 3 2 3 2 3 2 2" xfId="33817"/>
    <cellStyle name="Comma 2 5 3 2 3 2 3 3" xfId="33818"/>
    <cellStyle name="Comma 2 5 3 2 3 2 4 2" xfId="33819"/>
    <cellStyle name="Comma 2 5 3 2 3 2 5" xfId="33820"/>
    <cellStyle name="Comma 2 5 3 2 3 3 2 2 2" xfId="33821"/>
    <cellStyle name="Comma 2 5 3 2 3 3 2 3" xfId="33822"/>
    <cellStyle name="Comma 2 5 3 2 3 3 3 2" xfId="33823"/>
    <cellStyle name="Comma 2 5 3 2 3 3 4" xfId="33824"/>
    <cellStyle name="Comma 2 5 3 2 3 4 2 2 2" xfId="33825"/>
    <cellStyle name="Comma 2 5 3 2 3 4 2 3" xfId="33826"/>
    <cellStyle name="Comma 2 5 3 2 3 4 3 2" xfId="33827"/>
    <cellStyle name="Comma 2 5 3 2 3 4 4" xfId="33828"/>
    <cellStyle name="Comma 2 5 3 2 3 5 2 2" xfId="33829"/>
    <cellStyle name="Comma 2 5 3 2 3 5 3" xfId="33830"/>
    <cellStyle name="Comma 2 5 3 2 3 6 2" xfId="33831"/>
    <cellStyle name="Comma 2 5 3 4 2" xfId="33832"/>
    <cellStyle name="Comma 2 5 3 5 10" xfId="33833"/>
    <cellStyle name="Comma 2 5 3 5 2 2 2 2 2 2" xfId="33834"/>
    <cellStyle name="Comma 2 5 3 5 2 2 2 2 3" xfId="33835"/>
    <cellStyle name="Comma 2 5 3 5 2 2 2 3 2" xfId="33836"/>
    <cellStyle name="Comma 2 5 3 5 2 2 2 4" xfId="33837"/>
    <cellStyle name="Comma 2 5 3 5 2 2 3 2 2" xfId="33838"/>
    <cellStyle name="Comma 2 5 3 5 2 2 3 3" xfId="33839"/>
    <cellStyle name="Comma 2 5 3 5 2 2 4 2" xfId="33840"/>
    <cellStyle name="Comma 2 5 3 5 2 2 5" xfId="33841"/>
    <cellStyle name="Comma 2 5 3 5 2 3 2 2 2" xfId="33842"/>
    <cellStyle name="Comma 2 5 3 5 2 3 2 3" xfId="33843"/>
    <cellStyle name="Comma 2 5 3 5 2 3 3 2" xfId="33844"/>
    <cellStyle name="Comma 2 5 3 5 2 3 4" xfId="33845"/>
    <cellStyle name="Comma 2 5 3 5 2 4 2 2 2" xfId="33846"/>
    <cellStyle name="Comma 2 5 3 5 2 4 2 3" xfId="33847"/>
    <cellStyle name="Comma 2 5 3 5 2 4 3 2" xfId="33848"/>
    <cellStyle name="Comma 2 5 3 5 2 4 4" xfId="33849"/>
    <cellStyle name="Comma 2 5 3 5 2 5 2 2" xfId="33850"/>
    <cellStyle name="Comma 2 5 3 5 2 5 3" xfId="33851"/>
    <cellStyle name="Comma 2 5 3 5 2 6 2" xfId="33852"/>
    <cellStyle name="Comma 2 5 3 5 3 2 2 2 2" xfId="33853"/>
    <cellStyle name="Comma 2 5 3 5 3 2 2 3" xfId="33854"/>
    <cellStyle name="Comma 2 5 3 5 3 2 3 2" xfId="33855"/>
    <cellStyle name="Comma 2 5 3 5 3 2 4" xfId="33856"/>
    <cellStyle name="Comma 2 5 3 5 3 3 2 2" xfId="33857"/>
    <cellStyle name="Comma 2 5 3 5 3 3 3" xfId="33858"/>
    <cellStyle name="Comma 2 5 3 5 3 4 2" xfId="33859"/>
    <cellStyle name="Comma 2 5 3 5 3 5" xfId="33860"/>
    <cellStyle name="Comma 2 5 3 5 4 2 2 2" xfId="33861"/>
    <cellStyle name="Comma 2 5 3 5 4 2 3" xfId="33862"/>
    <cellStyle name="Comma 2 5 3 5 4 3 2" xfId="33863"/>
    <cellStyle name="Comma 2 5 3 5 4 4" xfId="33864"/>
    <cellStyle name="Comma 2 5 3 5 5 2 2 2" xfId="33865"/>
    <cellStyle name="Comma 2 5 3 5 5 2 3" xfId="33866"/>
    <cellStyle name="Comma 2 5 3 5 5 3 2" xfId="33867"/>
    <cellStyle name="Comma 2 5 3 5 5 4" xfId="33868"/>
    <cellStyle name="Comma 2 5 3 5 6 2 2" xfId="33869"/>
    <cellStyle name="Comma 2 5 3 5 6 3" xfId="33870"/>
    <cellStyle name="Comma 2 5 3 5 7 2" xfId="33871"/>
    <cellStyle name="Comma 2 5 3 5 8 2" xfId="33872"/>
    <cellStyle name="Comma 2 5 3 5 9 2" xfId="33873"/>
    <cellStyle name="Comma 2 5 4 2" xfId="33874"/>
    <cellStyle name="Comma 2 5 5 2 2 2 2 2" xfId="33875"/>
    <cellStyle name="Comma 2 5 5 2 2 2 3" xfId="33876"/>
    <cellStyle name="Comma 2 5 5 2 2 3 2" xfId="33877"/>
    <cellStyle name="Comma 2 5 5 2 2 4" xfId="33878"/>
    <cellStyle name="Comma 2 5 5 2 3 2 2" xfId="33879"/>
    <cellStyle name="Comma 2 5 5 2 3 3" xfId="33880"/>
    <cellStyle name="Comma 2 5 5 2 4 2" xfId="33881"/>
    <cellStyle name="Comma 2 5 5 2 5" xfId="33882"/>
    <cellStyle name="Comma 2 5 5 3 2 2 2" xfId="33883"/>
    <cellStyle name="Comma 2 5 5 3 2 3" xfId="33884"/>
    <cellStyle name="Comma 2 5 5 3 3 2" xfId="33885"/>
    <cellStyle name="Comma 2 5 5 3 4" xfId="33886"/>
    <cellStyle name="Comma 2 5 5 4 2 2 2" xfId="33887"/>
    <cellStyle name="Comma 2 5 5 4 2 3" xfId="33888"/>
    <cellStyle name="Comma 2 5 5 4 3 2" xfId="33889"/>
    <cellStyle name="Comma 2 5 5 4 4" xfId="33890"/>
    <cellStyle name="Comma 2 5 5 5 2 2" xfId="33891"/>
    <cellStyle name="Comma 2 5 5 5 3" xfId="33892"/>
    <cellStyle name="Comma 2 5 5 6 2" xfId="33893"/>
    <cellStyle name="Comma 2 9 2 2 2 2 2 2" xfId="33894"/>
    <cellStyle name="Comma 2 9 2 2 2 2 3" xfId="33895"/>
    <cellStyle name="Comma 2 9 2 2 2 3 2" xfId="33896"/>
    <cellStyle name="Comma 2 9 2 2 2 4" xfId="33897"/>
    <cellStyle name="Comma 2 9 2 2 3 2 2" xfId="33898"/>
    <cellStyle name="Comma 2 9 2 2 3 3" xfId="33899"/>
    <cellStyle name="Comma 2 9 2 2 4 2" xfId="33900"/>
    <cellStyle name="Comma 2 9 2 2 5" xfId="33901"/>
    <cellStyle name="Comma 2 9 2 3 2 2 2" xfId="33902"/>
    <cellStyle name="Comma 2 9 2 3 2 3" xfId="33903"/>
    <cellStyle name="Comma 2 9 2 3 3 2" xfId="33904"/>
    <cellStyle name="Comma 2 9 2 3 4" xfId="33905"/>
    <cellStyle name="Comma 2 9 2 4 2 2 2" xfId="33906"/>
    <cellStyle name="Comma 2 9 2 4 2 3" xfId="33907"/>
    <cellStyle name="Comma 2 9 2 4 3 2" xfId="33908"/>
    <cellStyle name="Comma 2 9 2 4 4" xfId="33909"/>
    <cellStyle name="Comma 2 9 2 5 2 2 2 2 2" xfId="33910"/>
    <cellStyle name="Comma 2 9 2 5 2 2 2 3" xfId="33911"/>
    <cellStyle name="Comma 2 9 2 5 2 2 3 2" xfId="33912"/>
    <cellStyle name="Comma 2 9 2 5 2 3 2 2" xfId="33913"/>
    <cellStyle name="Comma 2 9 2 5 2 3 3" xfId="33914"/>
    <cellStyle name="Comma 2 9 2 5 2 4 2" xfId="33915"/>
    <cellStyle name="Comma 2 9 2 5 2 5" xfId="33916"/>
    <cellStyle name="Comma 2 9 2 5 3 2 2" xfId="33917"/>
    <cellStyle name="Comma 2 9 2 5 3 3" xfId="33918"/>
    <cellStyle name="Comma 2 9 2 5 4 2" xfId="33919"/>
    <cellStyle name="Comma 2 9 2 5 5" xfId="33920"/>
    <cellStyle name="Comma 2 9 2 6 2 2" xfId="33921"/>
    <cellStyle name="Comma 2 9 2 6 3" xfId="33922"/>
    <cellStyle name="Comma 2 9 2 7 2" xfId="33923"/>
    <cellStyle name="Comma 202" xfId="33924"/>
    <cellStyle name="Comma 238" xfId="33925"/>
    <cellStyle name="Comma 246" xfId="33926"/>
    <cellStyle name="Comma 257" xfId="33927"/>
    <cellStyle name="Comma 75 2 2" xfId="33928"/>
    <cellStyle name="Comma 75 4" xfId="33929"/>
    <cellStyle name="Comma 76 2 2" xfId="33930"/>
    <cellStyle name="Comma 76 4" xfId="33931"/>
    <cellStyle name="Comma 80 2 2" xfId="33932"/>
    <cellStyle name="Comma 80 4" xfId="33933"/>
    <cellStyle name="Comma 81 5" xfId="33934"/>
    <cellStyle name="Comma 83 3 2" xfId="33935"/>
    <cellStyle name="Comma 83 5" xfId="33936"/>
    <cellStyle name="Comma 85 3 2" xfId="33937"/>
    <cellStyle name="Comma 85 5" xfId="33938"/>
    <cellStyle name="Comma 86 2 2" xfId="33939"/>
    <cellStyle name="Comma 86 3" xfId="33940"/>
    <cellStyle name="Comma 87 5 2" xfId="33941"/>
    <cellStyle name="Comma 89 2 2" xfId="33942"/>
    <cellStyle name="Comma 89 3" xfId="33943"/>
    <cellStyle name="Comma 95 2 2 2 2 2" xfId="33944"/>
    <cellStyle name="Comma 95 2 2 2 3" xfId="33945"/>
    <cellStyle name="Comma 95 2 2 3 2" xfId="33946"/>
    <cellStyle name="Comma 95 2 2 4" xfId="33947"/>
    <cellStyle name="Comma 95 2 3 2 2" xfId="33948"/>
    <cellStyle name="Comma 95 2 3 3" xfId="33949"/>
    <cellStyle name="Comma 95 2 4 2" xfId="33950"/>
    <cellStyle name="Comma 95 2 5" xfId="33951"/>
    <cellStyle name="Comma 95 3 2 2 2" xfId="33952"/>
    <cellStyle name="Comma 95 3 2 3" xfId="33953"/>
    <cellStyle name="Comma 95 3 3 2" xfId="33954"/>
    <cellStyle name="Comma 95 3 4" xfId="33955"/>
    <cellStyle name="Comma 95 4 2 2 2" xfId="33956"/>
    <cellStyle name="Comma 95 4 2 3" xfId="33957"/>
    <cellStyle name="Comma 95 4 3 2" xfId="33958"/>
    <cellStyle name="Comma 95 4 4" xfId="33959"/>
    <cellStyle name="Comma 95 5 2 2" xfId="33960"/>
    <cellStyle name="Comma 95 5 3" xfId="33961"/>
    <cellStyle name="Comma 95 6 2" xfId="33962"/>
    <cellStyle name="Comma 96 2 2 2 2 2" xfId="33963"/>
    <cellStyle name="Comma 96 2 2 2 3" xfId="33964"/>
    <cellStyle name="Comma 96 2 2 3 2" xfId="33965"/>
    <cellStyle name="Comma 96 2 2 4" xfId="33966"/>
    <cellStyle name="Comma 96 2 3 2 2" xfId="33967"/>
    <cellStyle name="Comma 96 2 3 3" xfId="33968"/>
    <cellStyle name="Comma 96 2 4 2" xfId="33969"/>
    <cellStyle name="Comma 96 2 5" xfId="33970"/>
    <cellStyle name="Comma 96 3 2 2 2" xfId="33971"/>
    <cellStyle name="Comma 96 3 2 3" xfId="33972"/>
    <cellStyle name="Comma 96 3 3 2" xfId="33973"/>
    <cellStyle name="Comma 96 3 4" xfId="33974"/>
    <cellStyle name="Comma 96 4 2 2 2" xfId="33975"/>
    <cellStyle name="Comma 96 4 2 3" xfId="33976"/>
    <cellStyle name="Comma 96 4 3 2" xfId="33977"/>
    <cellStyle name="Comma 96 4 4" xfId="33978"/>
    <cellStyle name="Comma 96 5 2 2" xfId="33979"/>
    <cellStyle name="Comma 96 5 3" xfId="33980"/>
    <cellStyle name="Comma 96 6 2" xfId="33981"/>
    <cellStyle name="Comma 97 2 2 2 2 2" xfId="33982"/>
    <cellStyle name="Comma 97 2 2 2 3" xfId="33983"/>
    <cellStyle name="Comma 97 2 2 3 2" xfId="33984"/>
    <cellStyle name="Comma 97 2 2 4" xfId="33985"/>
    <cellStyle name="Comma 97 2 3 2 2" xfId="33986"/>
    <cellStyle name="Comma 97 2 3 3" xfId="33987"/>
    <cellStyle name="Comma 97 2 4 2" xfId="33988"/>
    <cellStyle name="Comma 97 2 5" xfId="33989"/>
    <cellStyle name="Comma 97 3 2 2 2" xfId="33990"/>
    <cellStyle name="Comma 97 3 2 3" xfId="33991"/>
    <cellStyle name="Comma 97 3 3 2" xfId="33992"/>
    <cellStyle name="Comma 97 3 4" xfId="33993"/>
    <cellStyle name="Comma 97 4 2 2 2" xfId="33994"/>
    <cellStyle name="Comma 97 4 2 3" xfId="33995"/>
    <cellStyle name="Comma 97 4 3 2" xfId="33996"/>
    <cellStyle name="Comma 97 4 4" xfId="33997"/>
    <cellStyle name="Comma 97 5 2 2" xfId="33998"/>
    <cellStyle name="Comma 97 5 3" xfId="33999"/>
    <cellStyle name="Comma 97 6 2" xfId="34000"/>
    <cellStyle name="Normal 10 33" xfId="34001"/>
    <cellStyle name="Normal 100 2 2 2 2" xfId="34002"/>
    <cellStyle name="Normal 100 2 2 3" xfId="34003"/>
    <cellStyle name="Normal 100 2 3 2" xfId="34004"/>
    <cellStyle name="Normal 100 2 4" xfId="34005"/>
    <cellStyle name="Normal 100 3 2 2 2" xfId="34006"/>
    <cellStyle name="Normal 100 3 2 3" xfId="34007"/>
    <cellStyle name="Normal 100 3 3 2" xfId="34008"/>
    <cellStyle name="Normal 100 3 4" xfId="34009"/>
    <cellStyle name="Normal 100 4 2 2 2" xfId="34010"/>
    <cellStyle name="Normal 100 4 2 3" xfId="34011"/>
    <cellStyle name="Normal 100 4 3 2" xfId="34012"/>
    <cellStyle name="Normal 100 4 4" xfId="34013"/>
    <cellStyle name="Normal 100 5 2 2" xfId="34014"/>
    <cellStyle name="Normal 100 5 3" xfId="34015"/>
    <cellStyle name="Normal 100 6 2" xfId="34016"/>
    <cellStyle name="Normal 101 2 2 2 2" xfId="34017"/>
    <cellStyle name="Normal 101 2 2 3" xfId="34018"/>
    <cellStyle name="Normal 101 2 3 2" xfId="34019"/>
    <cellStyle name="Normal 101 2 4" xfId="34020"/>
    <cellStyle name="Normal 101 3 2 2 2" xfId="34021"/>
    <cellStyle name="Normal 101 3 2 3" xfId="34022"/>
    <cellStyle name="Normal 101 3 3 2" xfId="34023"/>
    <cellStyle name="Normal 101 3 4" xfId="34024"/>
    <cellStyle name="Normal 101 4 2 2" xfId="34025"/>
    <cellStyle name="Normal 101 4 3" xfId="34026"/>
    <cellStyle name="Normal 101 5 2" xfId="34027"/>
    <cellStyle name="Normal 101 6" xfId="34028"/>
    <cellStyle name="Normal 102 2 2 2 2" xfId="34029"/>
    <cellStyle name="Normal 102 2 2 3" xfId="34030"/>
    <cellStyle name="Normal 102 2 3 2" xfId="34031"/>
    <cellStyle name="Normal 102 2 4" xfId="34032"/>
    <cellStyle name="Normal 102 3 2 2 2" xfId="34033"/>
    <cellStyle name="Normal 102 3 2 3" xfId="34034"/>
    <cellStyle name="Normal 102 3 3 2" xfId="34035"/>
    <cellStyle name="Normal 102 3 4" xfId="34036"/>
    <cellStyle name="Normal 102 4 2 2" xfId="34037"/>
    <cellStyle name="Normal 102 4 3" xfId="34038"/>
    <cellStyle name="Normal 102 5 2" xfId="34039"/>
    <cellStyle name="Normal 102 6" xfId="34040"/>
    <cellStyle name="Normal 103 2 2 2 2" xfId="34041"/>
    <cellStyle name="Normal 103 2 2 3" xfId="34042"/>
    <cellStyle name="Normal 103 2 3 2" xfId="34043"/>
    <cellStyle name="Normal 103 2 4" xfId="34044"/>
    <cellStyle name="Normal 103 3 2 2 2" xfId="34045"/>
    <cellStyle name="Normal 103 3 2 3" xfId="34046"/>
    <cellStyle name="Normal 103 3 3 2" xfId="34047"/>
    <cellStyle name="Normal 103 3 4" xfId="34048"/>
    <cellStyle name="Normal 103 4 2 2" xfId="34049"/>
    <cellStyle name="Normal 103 4 3" xfId="34050"/>
    <cellStyle name="Normal 103 5 2" xfId="34051"/>
    <cellStyle name="Normal 103 6" xfId="34052"/>
    <cellStyle name="Normal 104 2 2 2 2" xfId="34053"/>
    <cellStyle name="Normal 104 2 2 3" xfId="34054"/>
    <cellStyle name="Normal 104 2 3 2" xfId="34055"/>
    <cellStyle name="Normal 104 2 4" xfId="34056"/>
    <cellStyle name="Normal 104 3 2 2 2" xfId="34057"/>
    <cellStyle name="Normal 104 3 2 3" xfId="34058"/>
    <cellStyle name="Normal 104 3 3 2" xfId="34059"/>
    <cellStyle name="Normal 104 3 4" xfId="34060"/>
    <cellStyle name="Normal 104 4 2 2" xfId="34061"/>
    <cellStyle name="Normal 104 4 3" xfId="34062"/>
    <cellStyle name="Normal 104 5 2" xfId="34063"/>
    <cellStyle name="Normal 104 6" xfId="34064"/>
    <cellStyle name="Normal 105 2 2 2" xfId="34065"/>
    <cellStyle name="Normal 105 2 3" xfId="34066"/>
    <cellStyle name="Normal 105 3 2" xfId="34067"/>
    <cellStyle name="Normal 105 4" xfId="34068"/>
    <cellStyle name="Normal 106 2 2 2" xfId="34069"/>
    <cellStyle name="Normal 106 2 3" xfId="34070"/>
    <cellStyle name="Normal 106 3 2" xfId="34071"/>
    <cellStyle name="Normal 106 4" xfId="34072"/>
    <cellStyle name="Normal 107 2 2 2" xfId="34073"/>
    <cellStyle name="Normal 107 2 3" xfId="34074"/>
    <cellStyle name="Normal 107 3 2" xfId="34075"/>
    <cellStyle name="Normal 107 4" xfId="34076"/>
    <cellStyle name="Normal 108 2 2 2" xfId="34077"/>
    <cellStyle name="Normal 108 2 3" xfId="34078"/>
    <cellStyle name="Normal 108 3 2" xfId="34079"/>
    <cellStyle name="Normal 108 4" xfId="34080"/>
    <cellStyle name="Normal 109 2 2 2" xfId="34081"/>
    <cellStyle name="Normal 109 2 3" xfId="34082"/>
    <cellStyle name="Normal 109 3 2 2" xfId="34083"/>
    <cellStyle name="Normal 109 3 3" xfId="34084"/>
    <cellStyle name="Normal 109 4 2" xfId="34085"/>
    <cellStyle name="Normal 109 5" xfId="34086"/>
    <cellStyle name="Normal 110 2 2 2" xfId="34087"/>
    <cellStyle name="Normal 110 2 3" xfId="34088"/>
    <cellStyle name="Normal 110 3 2" xfId="34089"/>
    <cellStyle name="Normal 110 4" xfId="34090"/>
    <cellStyle name="Normal 111 2 2 2" xfId="34091"/>
    <cellStyle name="Normal 111 2 3" xfId="34092"/>
    <cellStyle name="Normal 111 3 2" xfId="34093"/>
    <cellStyle name="Normal 111 4" xfId="34094"/>
    <cellStyle name="Normal 113 2 2" xfId="34095"/>
    <cellStyle name="Normal 113 3" xfId="34096"/>
    <cellStyle name="Normal 114 2 2" xfId="34097"/>
    <cellStyle name="Normal 114 3" xfId="34098"/>
    <cellStyle name="Normal 115 2 2" xfId="34099"/>
    <cellStyle name="Normal 115 3" xfId="34100"/>
    <cellStyle name="Normal 117 2" xfId="34101"/>
    <cellStyle name="Normal 12 11 2 2 2 2 2" xfId="34102"/>
    <cellStyle name="Normal 12 11 2 2 2 3" xfId="34103"/>
    <cellStyle name="Normal 12 11 2 2 3 2" xfId="34104"/>
    <cellStyle name="Normal 12 11 2 2 4" xfId="34105"/>
    <cellStyle name="Normal 12 11 2 3 2 2" xfId="34106"/>
    <cellStyle name="Normal 12 11 2 3 3" xfId="34107"/>
    <cellStyle name="Normal 12 11 2 4 2" xfId="34108"/>
    <cellStyle name="Normal 12 11 2 5" xfId="34109"/>
    <cellStyle name="Normal 12 11 3 2 2 2" xfId="34110"/>
    <cellStyle name="Normal 12 11 3 2 3" xfId="34111"/>
    <cellStyle name="Normal 12 11 3 3 2" xfId="34112"/>
    <cellStyle name="Normal 12 11 3 4" xfId="34113"/>
    <cellStyle name="Normal 12 11 4 2 2 2" xfId="34114"/>
    <cellStyle name="Normal 12 11 4 2 3" xfId="34115"/>
    <cellStyle name="Normal 12 11 4 3 2" xfId="34116"/>
    <cellStyle name="Normal 12 11 4 4" xfId="34117"/>
    <cellStyle name="Normal 12 11 5 2 2" xfId="34118"/>
    <cellStyle name="Normal 12 11 5 3" xfId="34119"/>
    <cellStyle name="Normal 12 11 6 2" xfId="34120"/>
    <cellStyle name="Normal 130 2" xfId="34121"/>
    <cellStyle name="Normal 131 2" xfId="34122"/>
    <cellStyle name="Normal 132 2" xfId="34123"/>
    <cellStyle name="Normal 133 2" xfId="34124"/>
    <cellStyle name="Normal 134 2" xfId="34125"/>
    <cellStyle name="Normal 135 2" xfId="34126"/>
    <cellStyle name="Normal 136 2" xfId="34127"/>
    <cellStyle name="Normal 137 2" xfId="34128"/>
    <cellStyle name="Normal 138 2" xfId="34129"/>
    <cellStyle name="Normal 139 2" xfId="34130"/>
    <cellStyle name="Normal 140 2" xfId="34131"/>
    <cellStyle name="Normal 141 2" xfId="34132"/>
    <cellStyle name="Normal 142 2" xfId="34133"/>
    <cellStyle name="Normal 143 2" xfId="34134"/>
    <cellStyle name="Normal 144 2" xfId="34135"/>
    <cellStyle name="Normal 145 2" xfId="34136"/>
    <cellStyle name="Normal 146 2" xfId="34137"/>
    <cellStyle name="Normal 147 2" xfId="34138"/>
    <cellStyle name="Normal 148 2" xfId="34139"/>
    <cellStyle name="Normal 149 2" xfId="34140"/>
    <cellStyle name="Normal 150 2" xfId="34141"/>
    <cellStyle name="Normal 151 2" xfId="34142"/>
    <cellStyle name="Normal 152 2" xfId="34143"/>
    <cellStyle name="Normal 158 2" xfId="34144"/>
    <cellStyle name="Normal 159 2" xfId="34145"/>
    <cellStyle name="Normal 160 2" xfId="34146"/>
    <cellStyle name="Normal 161 2" xfId="34147"/>
    <cellStyle name="Normal 162 2" xfId="34148"/>
    <cellStyle name="Normal 163 2" xfId="34149"/>
    <cellStyle name="Normal 164 2" xfId="34150"/>
    <cellStyle name="Normal 165 2" xfId="34151"/>
    <cellStyle name="Normal 166 2" xfId="34152"/>
    <cellStyle name="Normal 167 2" xfId="34153"/>
    <cellStyle name="Normal 168 2" xfId="34154"/>
    <cellStyle name="Normal 169 2" xfId="34155"/>
    <cellStyle name="Normal 170 2" xfId="34156"/>
    <cellStyle name="Normal 171 2" xfId="34157"/>
    <cellStyle name="Normal 172 2" xfId="34158"/>
    <cellStyle name="Normal 173 2" xfId="34159"/>
    <cellStyle name="Normal 174 2" xfId="34160"/>
    <cellStyle name="Normal 175 2" xfId="34161"/>
    <cellStyle name="Normal 176 2" xfId="34162"/>
    <cellStyle name="Normal 177 2" xfId="34163"/>
    <cellStyle name="Normal 178 2" xfId="34164"/>
    <cellStyle name="Normal 179 2" xfId="34165"/>
    <cellStyle name="Normal 180 2" xfId="34166"/>
    <cellStyle name="Normal 181 2" xfId="34167"/>
    <cellStyle name="Normal 182 2" xfId="34168"/>
    <cellStyle name="Normal 183 2" xfId="34169"/>
    <cellStyle name="Normal 185 2" xfId="34170"/>
    <cellStyle name="Normal 186 2" xfId="34171"/>
    <cellStyle name="Normal 187 2" xfId="34172"/>
    <cellStyle name="Normal 188 2" xfId="34173"/>
    <cellStyle name="Normal 189 2" xfId="34174"/>
    <cellStyle name="Normal 19 2 2 2 2 2" xfId="34175"/>
    <cellStyle name="Normal 19 2 2 2 3" xfId="34176"/>
    <cellStyle name="Normal 19 2 2 3 2" xfId="34177"/>
    <cellStyle name="Normal 19 2 2 4" xfId="34178"/>
    <cellStyle name="Normal 19 2 3 2 2" xfId="34179"/>
    <cellStyle name="Normal 19 2 3 3" xfId="34180"/>
    <cellStyle name="Normal 19 2 4 2" xfId="34181"/>
    <cellStyle name="Normal 19 3 2 2 2" xfId="34182"/>
    <cellStyle name="Normal 19 3 2 3" xfId="34183"/>
    <cellStyle name="Normal 19 3 3 2" xfId="34184"/>
    <cellStyle name="Normal 19 3 4" xfId="34185"/>
    <cellStyle name="Normal 19 4 2 2 2" xfId="34186"/>
    <cellStyle name="Normal 19 4 2 3" xfId="34187"/>
    <cellStyle name="Normal 19 4 3 2" xfId="34188"/>
    <cellStyle name="Normal 19 4 4" xfId="34189"/>
    <cellStyle name="Normal 19 5 2 2" xfId="34190"/>
    <cellStyle name="Normal 19 5 3" xfId="34191"/>
    <cellStyle name="Normal 19 6 2" xfId="34192"/>
    <cellStyle name="Normal 19 7 2" xfId="34193"/>
    <cellStyle name="Normal 19 8 2" xfId="34194"/>
    <cellStyle name="Normal 190 2" xfId="34195"/>
    <cellStyle name="Normal 191 2" xfId="34196"/>
    <cellStyle name="Normal 193 2" xfId="34197"/>
    <cellStyle name="Normal 194 2" xfId="34198"/>
    <cellStyle name="Normal 195 2" xfId="34199"/>
    <cellStyle name="Normal 2 2 24 2 2 2" xfId="34200"/>
    <cellStyle name="Normal 2 2 24 2 3" xfId="34201"/>
    <cellStyle name="Normal 2 2 24 3 2" xfId="34202"/>
    <cellStyle name="Normal 2 2 25 2 2 2" xfId="34203"/>
    <cellStyle name="Normal 2 2 25 2 3" xfId="34204"/>
    <cellStyle name="Normal 2 2 25 3 2" xfId="34205"/>
    <cellStyle name="Normal 2 2 26 2 2 2" xfId="34206"/>
    <cellStyle name="Normal 2 2 26 2 3" xfId="34207"/>
    <cellStyle name="Normal 2 2 26 3 2" xfId="34208"/>
    <cellStyle name="Normal 2 2 27 2 2 2" xfId="34209"/>
    <cellStyle name="Normal 2 2 27 2 3" xfId="34210"/>
    <cellStyle name="Normal 2 2 27 3 2" xfId="34211"/>
    <cellStyle name="Normal 2 2 28 2 2 2" xfId="34212"/>
    <cellStyle name="Normal 2 2 28 2 3" xfId="34213"/>
    <cellStyle name="Normal 2 2 28 3 2" xfId="34214"/>
    <cellStyle name="Normal 2 2 29 2 2 2" xfId="34215"/>
    <cellStyle name="Normal 2 2 29 2 3" xfId="34216"/>
    <cellStyle name="Normal 2 2 29 3 2" xfId="34217"/>
    <cellStyle name="Normal 2 2 30 2 2 2" xfId="34218"/>
    <cellStyle name="Normal 2 2 30 2 3" xfId="34219"/>
    <cellStyle name="Normal 2 2 30 3 2" xfId="34220"/>
    <cellStyle name="Normal 2 2 31 2 2 2" xfId="34221"/>
    <cellStyle name="Normal 2 2 31 2 3" xfId="34222"/>
    <cellStyle name="Normal 2 2 31 3 2" xfId="34223"/>
    <cellStyle name="Normal 2 22 10 2 2 2" xfId="34224"/>
    <cellStyle name="Normal 2 22 10 2 3" xfId="34225"/>
    <cellStyle name="Normal 2 22 10 3 2" xfId="34226"/>
    <cellStyle name="Normal 2 22 10 4" xfId="34227"/>
    <cellStyle name="Normal 2 22 11 2 2 2" xfId="34228"/>
    <cellStyle name="Normal 2 22 11 2 3" xfId="34229"/>
    <cellStyle name="Normal 2 22 11 3 2" xfId="34230"/>
    <cellStyle name="Normal 2 22 11 4" xfId="34231"/>
    <cellStyle name="Normal 2 22 12 2 2 2" xfId="34232"/>
    <cellStyle name="Normal 2 22 12 2 3" xfId="34233"/>
    <cellStyle name="Normal 2 22 12 3 2" xfId="34234"/>
    <cellStyle name="Normal 2 22 12 4" xfId="34235"/>
    <cellStyle name="Normal 2 22 13 2 2 2" xfId="34236"/>
    <cellStyle name="Normal 2 22 13 2 3" xfId="34237"/>
    <cellStyle name="Normal 2 22 13 3 2" xfId="34238"/>
    <cellStyle name="Normal 2 22 13 4" xfId="34239"/>
    <cellStyle name="Normal 2 22 14 2 2 2" xfId="34240"/>
    <cellStyle name="Normal 2 22 14 2 3" xfId="34241"/>
    <cellStyle name="Normal 2 22 14 3 2" xfId="34242"/>
    <cellStyle name="Normal 2 22 14 4" xfId="34243"/>
    <cellStyle name="Normal 2 22 15 2 2 2" xfId="34244"/>
    <cellStyle name="Normal 2 22 15 2 3" xfId="34245"/>
    <cellStyle name="Normal 2 22 15 3 2" xfId="34246"/>
    <cellStyle name="Normal 2 22 15 4" xfId="34247"/>
    <cellStyle name="Normal 2 22 16 2 2 2" xfId="34248"/>
    <cellStyle name="Normal 2 22 16 2 3" xfId="34249"/>
    <cellStyle name="Normal 2 22 16 3 2" xfId="34250"/>
    <cellStyle name="Normal 2 22 16 4" xfId="34251"/>
    <cellStyle name="Normal 2 22 17 2 2 2" xfId="34252"/>
    <cellStyle name="Normal 2 22 17 2 3" xfId="34253"/>
    <cellStyle name="Normal 2 22 17 3 2" xfId="34254"/>
    <cellStyle name="Normal 2 22 17 4" xfId="34255"/>
    <cellStyle name="Normal 2 22 18 2 2 2" xfId="34256"/>
    <cellStyle name="Normal 2 22 18 2 3" xfId="34257"/>
    <cellStyle name="Normal 2 22 18 3 2" xfId="34258"/>
    <cellStyle name="Normal 2 22 18 4" xfId="34259"/>
    <cellStyle name="Normal 2 22 9 2 2 2" xfId="34260"/>
    <cellStyle name="Normal 2 22 9 2 3" xfId="34261"/>
    <cellStyle name="Normal 2 22 9 3 2" xfId="34262"/>
    <cellStyle name="Normal 2 22 9 4" xfId="34263"/>
    <cellStyle name="Normal 2 28 10 2 2 2" xfId="34264"/>
    <cellStyle name="Normal 2 28 10 2 3" xfId="34265"/>
    <cellStyle name="Normal 2 28 10 3 2" xfId="34266"/>
    <cellStyle name="Normal 2 28 10 4" xfId="34267"/>
    <cellStyle name="Normal 2 28 11 2 2 2" xfId="34268"/>
    <cellStyle name="Normal 2 28 11 2 3" xfId="34269"/>
    <cellStyle name="Normal 2 28 11 3 2" xfId="34270"/>
    <cellStyle name="Normal 2 28 11 4" xfId="34271"/>
    <cellStyle name="Normal 2 28 2 2 2 2" xfId="34272"/>
    <cellStyle name="Normal 2 28 2 2 3" xfId="34273"/>
    <cellStyle name="Normal 2 28 2 3 2" xfId="34274"/>
    <cellStyle name="Normal 2 28 2 4" xfId="34275"/>
    <cellStyle name="Normal 2 28 3 2 2 2" xfId="34276"/>
    <cellStyle name="Normal 2 28 3 2 3" xfId="34277"/>
    <cellStyle name="Normal 2 28 3 3 2" xfId="34278"/>
    <cellStyle name="Normal 2 28 3 4" xfId="34279"/>
    <cellStyle name="Normal 2 28 4 2 2 2" xfId="34280"/>
    <cellStyle name="Normal 2 28 4 2 3" xfId="34281"/>
    <cellStyle name="Normal 2 28 4 3 2" xfId="34282"/>
    <cellStyle name="Normal 2 28 4 4" xfId="34283"/>
    <cellStyle name="Normal 2 28 5 2 2 2" xfId="34284"/>
    <cellStyle name="Normal 2 28 5 2 3" xfId="34285"/>
    <cellStyle name="Normal 2 28 5 3 2" xfId="34286"/>
    <cellStyle name="Normal 2 28 5 4" xfId="34287"/>
    <cellStyle name="Normal 2 28 6 2 2 2" xfId="34288"/>
    <cellStyle name="Normal 2 28 6 2 3" xfId="34289"/>
    <cellStyle name="Normal 2 28 6 3 2" xfId="34290"/>
    <cellStyle name="Normal 2 28 6 4" xfId="34291"/>
    <cellStyle name="Normal 2 28 7 2 2 2" xfId="34292"/>
    <cellStyle name="Normal 2 28 7 2 3" xfId="34293"/>
    <cellStyle name="Normal 2 28 7 3 2" xfId="34294"/>
    <cellStyle name="Normal 2 28 7 4" xfId="34295"/>
    <cellStyle name="Normal 2 28 8 2 2 2" xfId="34296"/>
    <cellStyle name="Normal 2 28 8 2 3" xfId="34297"/>
    <cellStyle name="Normal 2 28 8 3 2" xfId="34298"/>
    <cellStyle name="Normal 2 28 8 4" xfId="34299"/>
    <cellStyle name="Normal 2 28 9 2 2 2" xfId="34300"/>
    <cellStyle name="Normal 2 28 9 2 3" xfId="34301"/>
    <cellStyle name="Normal 2 28 9 3 2" xfId="34302"/>
    <cellStyle name="Normal 2 28 9 4" xfId="34303"/>
    <cellStyle name="Normal 2 29 10 2 2 2" xfId="34304"/>
    <cellStyle name="Normal 2 29 10 2 3" xfId="34305"/>
    <cellStyle name="Normal 2 29 10 3 2" xfId="34306"/>
    <cellStyle name="Normal 2 29 10 4" xfId="34307"/>
    <cellStyle name="Normal 2 29 11 2 2 2" xfId="34308"/>
    <cellStyle name="Normal 2 29 11 2 3" xfId="34309"/>
    <cellStyle name="Normal 2 29 11 3 2" xfId="34310"/>
    <cellStyle name="Normal 2 29 11 4" xfId="34311"/>
    <cellStyle name="Normal 2 29 2 2 2 2" xfId="34312"/>
    <cellStyle name="Normal 2 29 2 2 3" xfId="34313"/>
    <cellStyle name="Normal 2 29 2 3 2" xfId="34314"/>
    <cellStyle name="Normal 2 29 2 4" xfId="34315"/>
    <cellStyle name="Normal 2 29 3 2 2 2" xfId="34316"/>
    <cellStyle name="Normal 2 29 3 2 3" xfId="34317"/>
    <cellStyle name="Normal 2 29 3 3 2" xfId="34318"/>
    <cellStyle name="Normal 2 29 3 4" xfId="34319"/>
    <cellStyle name="Normal 2 29 4 2 2 2" xfId="34320"/>
    <cellStyle name="Normal 2 29 4 2 3" xfId="34321"/>
    <cellStyle name="Normal 2 29 4 3 2" xfId="34322"/>
    <cellStyle name="Normal 2 29 4 4" xfId="34323"/>
    <cellStyle name="Normal 2 29 5 2 2 2" xfId="34324"/>
    <cellStyle name="Normal 2 29 5 2 3" xfId="34325"/>
    <cellStyle name="Normal 2 29 5 3 2" xfId="34326"/>
    <cellStyle name="Normal 2 29 5 4" xfId="34327"/>
    <cellStyle name="Normal 2 29 6 2 2 2" xfId="34328"/>
    <cellStyle name="Normal 2 29 6 2 3" xfId="34329"/>
    <cellStyle name="Normal 2 29 6 3 2" xfId="34330"/>
    <cellStyle name="Normal 2 29 6 4" xfId="34331"/>
    <cellStyle name="Normal 2 29 7 2 2 2" xfId="34332"/>
    <cellStyle name="Normal 2 29 7 2 3" xfId="34333"/>
    <cellStyle name="Normal 2 29 7 3 2" xfId="34334"/>
    <cellStyle name="Normal 2 29 7 4" xfId="34335"/>
    <cellStyle name="Normal 2 29 8 2 2 2" xfId="34336"/>
    <cellStyle name="Normal 2 29 8 2 3" xfId="34337"/>
    <cellStyle name="Normal 2 29 8 3 2" xfId="34338"/>
    <cellStyle name="Normal 2 29 8 4" xfId="34339"/>
    <cellStyle name="Normal 2 29 9 2 2 2" xfId="34340"/>
    <cellStyle name="Normal 2 29 9 2 3" xfId="34341"/>
    <cellStyle name="Normal 2 29 9 3 2" xfId="34342"/>
    <cellStyle name="Normal 2 29 9 4" xfId="34343"/>
    <cellStyle name="Normal 2 3 2 10 2 2 2" xfId="34344"/>
    <cellStyle name="Normal 2 3 2 10 2 3" xfId="34345"/>
    <cellStyle name="Normal 2 3 2 10 3 2" xfId="34346"/>
    <cellStyle name="Normal 2 3 2 10 4" xfId="34347"/>
    <cellStyle name="Normal 2 3 2 11 2 2 2" xfId="34348"/>
    <cellStyle name="Normal 2 3 2 11 2 3" xfId="34349"/>
    <cellStyle name="Normal 2 3 2 11 3 2" xfId="34350"/>
    <cellStyle name="Normal 2 3 2 11 4" xfId="34351"/>
    <cellStyle name="Normal 2 3 2 12 2 2 2" xfId="34352"/>
    <cellStyle name="Normal 2 3 2 12 2 3" xfId="34353"/>
    <cellStyle name="Normal 2 3 2 12 3 2" xfId="34354"/>
    <cellStyle name="Normal 2 3 2 12 4" xfId="34355"/>
    <cellStyle name="Normal 2 3 2 13 2 2 2" xfId="34356"/>
    <cellStyle name="Normal 2 3 2 13 2 3" xfId="34357"/>
    <cellStyle name="Normal 2 3 2 13 3 2" xfId="34358"/>
    <cellStyle name="Normal 2 3 2 13 4" xfId="34359"/>
    <cellStyle name="Normal 2 3 2 14 2 2 2" xfId="34360"/>
    <cellStyle name="Normal 2 3 2 14 2 3" xfId="34361"/>
    <cellStyle name="Normal 2 3 2 14 3 2" xfId="34362"/>
    <cellStyle name="Normal 2 3 2 14 4" xfId="34363"/>
    <cellStyle name="Normal 2 3 2 15 2 2 2" xfId="34364"/>
    <cellStyle name="Normal 2 3 2 15 2 3" xfId="34365"/>
    <cellStyle name="Normal 2 3 2 15 3 2" xfId="34366"/>
    <cellStyle name="Normal 2 3 2 15 4" xfId="34367"/>
    <cellStyle name="Normal 2 3 2 16 2 2 2" xfId="34368"/>
    <cellStyle name="Normal 2 3 2 16 2 3" xfId="34369"/>
    <cellStyle name="Normal 2 3 2 16 3 2" xfId="34370"/>
    <cellStyle name="Normal 2 3 2 16 4" xfId="34371"/>
    <cellStyle name="Normal 2 3 2 17 2 2 2" xfId="34372"/>
    <cellStyle name="Normal 2 3 2 17 2 3" xfId="34373"/>
    <cellStyle name="Normal 2 3 2 17 3 2" xfId="34374"/>
    <cellStyle name="Normal 2 3 2 17 4" xfId="34375"/>
    <cellStyle name="Normal 2 3 2 18 2 2 2" xfId="34376"/>
    <cellStyle name="Normal 2 3 2 18 2 3" xfId="34377"/>
    <cellStyle name="Normal 2 3 2 18 3 2" xfId="34378"/>
    <cellStyle name="Normal 2 3 2 18 4" xfId="34379"/>
    <cellStyle name="Normal 2 3 2 2 10 2 2 2" xfId="34380"/>
    <cellStyle name="Normal 2 3 2 2 10 2 3" xfId="34381"/>
    <cellStyle name="Normal 2 3 2 2 10 3 2" xfId="34382"/>
    <cellStyle name="Normal 2 3 2 2 10 4" xfId="34383"/>
    <cellStyle name="Normal 2 3 2 2 11 2 2 2" xfId="34384"/>
    <cellStyle name="Normal 2 3 2 2 11 2 3" xfId="34385"/>
    <cellStyle name="Normal 2 3 2 2 11 3 2" xfId="34386"/>
    <cellStyle name="Normal 2 3 2 2 11 4" xfId="34387"/>
    <cellStyle name="Normal 2 3 2 2 12 2 2" xfId="34388"/>
    <cellStyle name="Normal 2 3 2 2 12 3" xfId="34389"/>
    <cellStyle name="Normal 2 3 2 2 13 2" xfId="34390"/>
    <cellStyle name="Normal 2 3 2 2 14" xfId="34391"/>
    <cellStyle name="Normal 2 3 2 2 2 2 2 2" xfId="34392"/>
    <cellStyle name="Normal 2 3 2 2 2 2 3" xfId="34393"/>
    <cellStyle name="Normal 2 3 2 2 2 3 2" xfId="34394"/>
    <cellStyle name="Normal 2 3 2 2 2 4" xfId="34395"/>
    <cellStyle name="Normal 2 3 2 2 3 2 2 2" xfId="34396"/>
    <cellStyle name="Normal 2 3 2 2 3 2 3" xfId="34397"/>
    <cellStyle name="Normal 2 3 2 2 3 3 2" xfId="34398"/>
    <cellStyle name="Normal 2 3 2 2 3 4" xfId="34399"/>
    <cellStyle name="Normal 2 3 2 2 4 2 2 2" xfId="34400"/>
    <cellStyle name="Normal 2 3 2 2 4 2 3" xfId="34401"/>
    <cellStyle name="Normal 2 3 2 2 4 3 2" xfId="34402"/>
    <cellStyle name="Normal 2 3 2 2 4 4" xfId="34403"/>
    <cellStyle name="Normal 2 3 2 2 5 2 2 2" xfId="34404"/>
    <cellStyle name="Normal 2 3 2 2 5 2 3" xfId="34405"/>
    <cellStyle name="Normal 2 3 2 2 5 3 2" xfId="34406"/>
    <cellStyle name="Normal 2 3 2 2 5 4" xfId="34407"/>
    <cellStyle name="Normal 2 3 2 2 6 2 2 2" xfId="34408"/>
    <cellStyle name="Normal 2 3 2 2 6 2 3" xfId="34409"/>
    <cellStyle name="Normal 2 3 2 2 6 3 2" xfId="34410"/>
    <cellStyle name="Normal 2 3 2 2 6 4" xfId="34411"/>
    <cellStyle name="Normal 2 3 2 2 7 2 2 2" xfId="34412"/>
    <cellStyle name="Normal 2 3 2 2 7 2 3" xfId="34413"/>
    <cellStyle name="Normal 2 3 2 2 7 3 2" xfId="34414"/>
    <cellStyle name="Normal 2 3 2 2 7 4" xfId="34415"/>
    <cellStyle name="Normal 2 3 2 2 8 2 2 2" xfId="34416"/>
    <cellStyle name="Normal 2 3 2 2 8 2 3" xfId="34417"/>
    <cellStyle name="Normal 2 3 2 2 8 3 2" xfId="34418"/>
    <cellStyle name="Normal 2 3 2 2 8 4" xfId="34419"/>
    <cellStyle name="Normal 2 3 2 2 9 2 2 2" xfId="34420"/>
    <cellStyle name="Normal 2 3 2 2 9 2 3" xfId="34421"/>
    <cellStyle name="Normal 2 3 2 2 9 3 2" xfId="34422"/>
    <cellStyle name="Normal 2 3 2 2 9 4" xfId="34423"/>
    <cellStyle name="Normal 2 3 2 3 10 2 2 2" xfId="34424"/>
    <cellStyle name="Normal 2 3 2 3 10 2 3" xfId="34425"/>
    <cellStyle name="Normal 2 3 2 3 10 3 2" xfId="34426"/>
    <cellStyle name="Normal 2 3 2 3 10 4" xfId="34427"/>
    <cellStyle name="Normal 2 3 2 3 11 2 2 2" xfId="34428"/>
    <cellStyle name="Normal 2 3 2 3 11 2 3" xfId="34429"/>
    <cellStyle name="Normal 2 3 2 3 11 3 2" xfId="34430"/>
    <cellStyle name="Normal 2 3 2 3 11 4" xfId="34431"/>
    <cellStyle name="Normal 2 3 2 3 12 2 2" xfId="34432"/>
    <cellStyle name="Normal 2 3 2 3 12 3" xfId="34433"/>
    <cellStyle name="Normal 2 3 2 3 13 2" xfId="34434"/>
    <cellStyle name="Normal 2 3 2 3 14" xfId="34435"/>
    <cellStyle name="Normal 2 3 2 3 2 2 2 2" xfId="34436"/>
    <cellStyle name="Normal 2 3 2 3 2 2 3" xfId="34437"/>
    <cellStyle name="Normal 2 3 2 3 2 3 2" xfId="34438"/>
    <cellStyle name="Normal 2 3 2 3 2 4" xfId="34439"/>
    <cellStyle name="Normal 2 3 2 3 3 2 2 2" xfId="34440"/>
    <cellStyle name="Normal 2 3 2 3 3 2 3" xfId="34441"/>
    <cellStyle name="Normal 2 3 2 3 3 3 2" xfId="34442"/>
    <cellStyle name="Normal 2 3 2 3 3 4" xfId="34443"/>
    <cellStyle name="Normal 2 3 2 3 4 2 2 2" xfId="34444"/>
    <cellStyle name="Normal 2 3 2 3 4 2 3" xfId="34445"/>
    <cellStyle name="Normal 2 3 2 3 4 3 2" xfId="34446"/>
    <cellStyle name="Normal 2 3 2 3 4 4" xfId="34447"/>
    <cellStyle name="Normal 2 3 2 3 5 2 2 2" xfId="34448"/>
    <cellStyle name="Normal 2 3 2 3 5 2 3" xfId="34449"/>
    <cellStyle name="Normal 2 3 2 3 5 3 2" xfId="34450"/>
    <cellStyle name="Normal 2 3 2 3 5 4" xfId="34451"/>
    <cellStyle name="Normal 2 3 2 3 6 2 2 2" xfId="34452"/>
    <cellStyle name="Normal 2 3 2 3 6 2 3" xfId="34453"/>
    <cellStyle name="Normal 2 3 2 3 6 3 2" xfId="34454"/>
    <cellStyle name="Normal 2 3 2 3 6 4" xfId="34455"/>
    <cellStyle name="Normal 2 3 2 3 7 2 2 2" xfId="34456"/>
    <cellStyle name="Normal 2 3 2 3 7 2 3" xfId="34457"/>
    <cellStyle name="Normal 2 3 2 3 7 3 2" xfId="34458"/>
    <cellStyle name="Normal 2 3 2 3 7 4" xfId="34459"/>
    <cellStyle name="Normal 2 3 2 3 8 2 2 2" xfId="34460"/>
    <cellStyle name="Normal 2 3 2 3 8 2 3" xfId="34461"/>
    <cellStyle name="Normal 2 3 2 3 8 3 2" xfId="34462"/>
    <cellStyle name="Normal 2 3 2 3 8 4" xfId="34463"/>
    <cellStyle name="Normal 2 3 2 3 9 2 2 2" xfId="34464"/>
    <cellStyle name="Normal 2 3 2 3 9 2 3" xfId="34465"/>
    <cellStyle name="Normal 2 3 2 3 9 3 2" xfId="34466"/>
    <cellStyle name="Normal 2 3 2 3 9 4" xfId="34467"/>
    <cellStyle name="Normal 2 3 2 4 10 2 2 2" xfId="34468"/>
    <cellStyle name="Normal 2 3 2 4 10 2 3" xfId="34469"/>
    <cellStyle name="Normal 2 3 2 4 10 3 2" xfId="34470"/>
    <cellStyle name="Normal 2 3 2 4 10 4" xfId="34471"/>
    <cellStyle name="Normal 2 3 2 4 11 2 2 2" xfId="34472"/>
    <cellStyle name="Normal 2 3 2 4 11 2 3" xfId="34473"/>
    <cellStyle name="Normal 2 3 2 4 11 3 2" xfId="34474"/>
    <cellStyle name="Normal 2 3 2 4 11 4" xfId="34475"/>
    <cellStyle name="Normal 2 3 2 4 12 2 2" xfId="34476"/>
    <cellStyle name="Normal 2 3 2 4 12 3" xfId="34477"/>
    <cellStyle name="Normal 2 3 2 4 13 2" xfId="34478"/>
    <cellStyle name="Normal 2 3 2 4 14" xfId="34479"/>
    <cellStyle name="Normal 2 3 2 4 2 2 2 2" xfId="34480"/>
    <cellStyle name="Normal 2 3 2 4 2 2 3" xfId="34481"/>
    <cellStyle name="Normal 2 3 2 4 2 3 2" xfId="34482"/>
    <cellStyle name="Normal 2 3 2 4 2 4" xfId="34483"/>
    <cellStyle name="Normal 2 3 2 4 3 2 2 2" xfId="34484"/>
    <cellStyle name="Normal 2 3 2 4 3 2 3" xfId="34485"/>
    <cellStyle name="Normal 2 3 2 4 3 3 2" xfId="34486"/>
    <cellStyle name="Normal 2 3 2 4 3 4" xfId="34487"/>
    <cellStyle name="Normal 2 3 2 4 4 2 2 2" xfId="34488"/>
    <cellStyle name="Normal 2 3 2 4 4 2 3" xfId="34489"/>
    <cellStyle name="Normal 2 3 2 4 4 3 2" xfId="34490"/>
    <cellStyle name="Normal 2 3 2 4 4 4" xfId="34491"/>
    <cellStyle name="Normal 2 3 2 4 5 2 2 2" xfId="34492"/>
    <cellStyle name="Normal 2 3 2 4 5 2 3" xfId="34493"/>
    <cellStyle name="Normal 2 3 2 4 5 3 2" xfId="34494"/>
    <cellStyle name="Normal 2 3 2 4 5 4" xfId="34495"/>
    <cellStyle name="Normal 2 3 2 4 6 2 2 2" xfId="34496"/>
    <cellStyle name="Normal 2 3 2 4 6 2 3" xfId="34497"/>
    <cellStyle name="Normal 2 3 2 4 6 3 2" xfId="34498"/>
    <cellStyle name="Normal 2 3 2 4 6 4" xfId="34499"/>
    <cellStyle name="Normal 2 3 2 4 7 2 2 2" xfId="34500"/>
    <cellStyle name="Normal 2 3 2 4 7 2 3" xfId="34501"/>
    <cellStyle name="Normal 2 3 2 4 7 3 2" xfId="34502"/>
    <cellStyle name="Normal 2 3 2 4 7 4" xfId="34503"/>
    <cellStyle name="Normal 2 3 2 4 8 2 2 2" xfId="34504"/>
    <cellStyle name="Normal 2 3 2 4 8 2 3" xfId="34505"/>
    <cellStyle name="Normal 2 3 2 4 8 3 2" xfId="34506"/>
    <cellStyle name="Normal 2 3 2 4 8 4" xfId="34507"/>
    <cellStyle name="Normal 2 3 2 4 9 2 2 2" xfId="34508"/>
    <cellStyle name="Normal 2 3 2 4 9 2 3" xfId="34509"/>
    <cellStyle name="Normal 2 3 2 4 9 3 2" xfId="34510"/>
    <cellStyle name="Normal 2 3 2 4 9 4" xfId="34511"/>
    <cellStyle name="Normal 2 3 2 5 10 2 2 2" xfId="34512"/>
    <cellStyle name="Normal 2 3 2 5 10 2 3" xfId="34513"/>
    <cellStyle name="Normal 2 3 2 5 10 3 2" xfId="34514"/>
    <cellStyle name="Normal 2 3 2 5 10 4" xfId="34515"/>
    <cellStyle name="Normal 2 3 2 5 11 2 2 2" xfId="34516"/>
    <cellStyle name="Normal 2 3 2 5 11 2 3" xfId="34517"/>
    <cellStyle name="Normal 2 3 2 5 11 3 2" xfId="34518"/>
    <cellStyle name="Normal 2 3 2 5 11 4" xfId="34519"/>
    <cellStyle name="Normal 2 3 2 5 12 2 2" xfId="34520"/>
    <cellStyle name="Normal 2 3 2 5 12 3" xfId="34521"/>
    <cellStyle name="Normal 2 3 2 5 13 2" xfId="34522"/>
    <cellStyle name="Normal 2 3 2 5 14" xfId="34523"/>
    <cellStyle name="Normal 2 3 2 5 2 2 2 2" xfId="34524"/>
    <cellStyle name="Normal 2 3 2 5 2 2 3" xfId="34525"/>
    <cellStyle name="Normal 2 3 2 5 2 3 2" xfId="34526"/>
    <cellStyle name="Normal 2 3 2 5 2 4" xfId="34527"/>
    <cellStyle name="Normal 2 3 2 5 3 2 2 2" xfId="34528"/>
    <cellStyle name="Normal 2 3 2 5 3 2 3" xfId="34529"/>
    <cellStyle name="Normal 2 3 2 5 3 3 2" xfId="34530"/>
    <cellStyle name="Normal 2 3 2 5 3 4" xfId="34531"/>
    <cellStyle name="Normal 2 3 2 5 4 2 2 2" xfId="34532"/>
    <cellStyle name="Normal 2 3 2 5 4 2 3" xfId="34533"/>
    <cellStyle name="Normal 2 3 2 5 4 3 2" xfId="34534"/>
    <cellStyle name="Normal 2 3 2 5 4 4" xfId="34535"/>
    <cellStyle name="Normal 2 3 2 5 5 2 2 2" xfId="34536"/>
    <cellStyle name="Normal 2 3 2 5 5 2 3" xfId="34537"/>
    <cellStyle name="Normal 2 3 2 5 5 3 2" xfId="34538"/>
    <cellStyle name="Normal 2 3 2 5 5 4" xfId="34539"/>
    <cellStyle name="Normal 2 3 2 5 6 2 2 2" xfId="34540"/>
    <cellStyle name="Normal 2 3 2 5 6 2 3" xfId="34541"/>
    <cellStyle name="Normal 2 3 2 5 6 3 2" xfId="34542"/>
    <cellStyle name="Normal 2 3 2 5 6 4" xfId="34543"/>
    <cellStyle name="Normal 2 3 2 5 7 2 2 2" xfId="34544"/>
    <cellStyle name="Normal 2 3 2 5 7 2 3" xfId="34545"/>
    <cellStyle name="Normal 2 3 2 5 7 3 2" xfId="34546"/>
    <cellStyle name="Normal 2 3 2 5 7 4" xfId="34547"/>
    <cellStyle name="Normal 2 3 2 5 8 2 2 2" xfId="34548"/>
    <cellStyle name="Normal 2 3 2 5 8 2 3" xfId="34549"/>
    <cellStyle name="Normal 2 3 2 5 8 3 2" xfId="34550"/>
    <cellStyle name="Normal 2 3 2 5 8 4" xfId="34551"/>
    <cellStyle name="Normal 2 3 2 5 9 2 2 2" xfId="34552"/>
    <cellStyle name="Normal 2 3 2 5 9 2 3" xfId="34553"/>
    <cellStyle name="Normal 2 3 2 5 9 3 2" xfId="34554"/>
    <cellStyle name="Normal 2 3 2 5 9 4" xfId="34555"/>
    <cellStyle name="Normal 2 3 2 6 10 2 2 2" xfId="34556"/>
    <cellStyle name="Normal 2 3 2 6 10 2 3" xfId="34557"/>
    <cellStyle name="Normal 2 3 2 6 10 3 2" xfId="34558"/>
    <cellStyle name="Normal 2 3 2 6 10 4" xfId="34559"/>
    <cellStyle name="Normal 2 3 2 6 11 2 2 2" xfId="34560"/>
    <cellStyle name="Normal 2 3 2 6 11 2 3" xfId="34561"/>
    <cellStyle name="Normal 2 3 2 6 11 3 2" xfId="34562"/>
    <cellStyle name="Normal 2 3 2 6 11 4" xfId="34563"/>
    <cellStyle name="Normal 2 3 2 6 12 2 2" xfId="34564"/>
    <cellStyle name="Normal 2 3 2 6 12 3" xfId="34565"/>
    <cellStyle name="Normal 2 3 2 6 13 2" xfId="34566"/>
    <cellStyle name="Normal 2 3 2 6 14" xfId="34567"/>
    <cellStyle name="Normal 2 3 2 6 2 2 2 2" xfId="34568"/>
    <cellStyle name="Normal 2 3 2 6 2 2 3" xfId="34569"/>
    <cellStyle name="Normal 2 3 2 6 2 3 2" xfId="34570"/>
    <cellStyle name="Normal 2 3 2 6 2 4" xfId="34571"/>
    <cellStyle name="Normal 2 3 2 6 3 2 2 2" xfId="34572"/>
    <cellStyle name="Normal 2 3 2 6 3 2 3" xfId="34573"/>
    <cellStyle name="Normal 2 3 2 6 3 3 2" xfId="34574"/>
    <cellStyle name="Normal 2 3 2 6 3 4" xfId="34575"/>
    <cellStyle name="Normal 2 3 2 6 4 2 2 2" xfId="34576"/>
    <cellStyle name="Normal 2 3 2 6 4 2 3" xfId="34577"/>
    <cellStyle name="Normal 2 3 2 6 4 3 2" xfId="34578"/>
    <cellStyle name="Normal 2 3 2 6 4 4" xfId="34579"/>
    <cellStyle name="Normal 2 3 2 6 5 2 2 2" xfId="34580"/>
    <cellStyle name="Normal 2 3 2 6 5 2 3" xfId="34581"/>
    <cellStyle name="Normal 2 3 2 6 5 3 2" xfId="34582"/>
    <cellStyle name="Normal 2 3 2 6 5 4" xfId="34583"/>
    <cellStyle name="Normal 2 3 2 6 6 2 2 2" xfId="34584"/>
    <cellStyle name="Normal 2 3 2 6 6 2 3" xfId="34585"/>
    <cellStyle name="Normal 2 3 2 6 6 3 2" xfId="34586"/>
    <cellStyle name="Normal 2 3 2 6 6 4" xfId="34587"/>
    <cellStyle name="Normal 2 3 2 6 7 2 2 2" xfId="34588"/>
    <cellStyle name="Normal 2 3 2 6 7 2 3" xfId="34589"/>
    <cellStyle name="Normal 2 3 2 6 7 3 2" xfId="34590"/>
    <cellStyle name="Normal 2 3 2 6 7 4" xfId="34591"/>
    <cellStyle name="Normal 2 3 2 6 8 2 2 2" xfId="34592"/>
    <cellStyle name="Normal 2 3 2 6 8 2 3" xfId="34593"/>
    <cellStyle name="Normal 2 3 2 6 8 3 2" xfId="34594"/>
    <cellStyle name="Normal 2 3 2 6 8 4" xfId="34595"/>
    <cellStyle name="Normal 2 3 2 6 9 2 2 2" xfId="34596"/>
    <cellStyle name="Normal 2 3 2 6 9 2 3" xfId="34597"/>
    <cellStyle name="Normal 2 3 2 6 9 3 2" xfId="34598"/>
    <cellStyle name="Normal 2 3 2 6 9 4" xfId="34599"/>
    <cellStyle name="Normal 2 3 2 7 10 2 2 2" xfId="34600"/>
    <cellStyle name="Normal 2 3 2 7 10 2 3" xfId="34601"/>
    <cellStyle name="Normal 2 3 2 7 10 3 2" xfId="34602"/>
    <cellStyle name="Normal 2 3 2 7 10 4" xfId="34603"/>
    <cellStyle name="Normal 2 3 2 7 11 2 2 2" xfId="34604"/>
    <cellStyle name="Normal 2 3 2 7 11 2 3" xfId="34605"/>
    <cellStyle name="Normal 2 3 2 7 11 3 2" xfId="34606"/>
    <cellStyle name="Normal 2 3 2 7 11 4" xfId="34607"/>
    <cellStyle name="Normal 2 3 2 7 12 2 2" xfId="34608"/>
    <cellStyle name="Normal 2 3 2 7 12 3" xfId="34609"/>
    <cellStyle name="Normal 2 3 2 7 13 2" xfId="34610"/>
    <cellStyle name="Normal 2 3 2 7 14" xfId="34611"/>
    <cellStyle name="Normal 2 3 2 7 2 2 2 2" xfId="34612"/>
    <cellStyle name="Normal 2 3 2 7 2 2 3" xfId="34613"/>
    <cellStyle name="Normal 2 3 2 7 2 3 2" xfId="34614"/>
    <cellStyle name="Normal 2 3 2 7 2 4" xfId="34615"/>
    <cellStyle name="Normal 2 3 2 7 3 2 2 2" xfId="34616"/>
    <cellStyle name="Normal 2 3 2 7 3 2 3" xfId="34617"/>
    <cellStyle name="Normal 2 3 2 7 3 3 2" xfId="34618"/>
    <cellStyle name="Normal 2 3 2 7 3 4" xfId="34619"/>
    <cellStyle name="Normal 2 3 2 7 4 2 2 2" xfId="34620"/>
    <cellStyle name="Normal 2 3 2 7 4 2 3" xfId="34621"/>
    <cellStyle name="Normal 2 3 2 7 4 3 2" xfId="34622"/>
    <cellStyle name="Normal 2 3 2 7 4 4" xfId="34623"/>
    <cellStyle name="Normal 2 3 2 7 5 2 2 2" xfId="34624"/>
    <cellStyle name="Normal 2 3 2 7 5 2 3" xfId="34625"/>
    <cellStyle name="Normal 2 3 2 7 5 3 2" xfId="34626"/>
    <cellStyle name="Normal 2 3 2 7 5 4" xfId="34627"/>
    <cellStyle name="Normal 2 3 2 7 6 2 2 2" xfId="34628"/>
    <cellStyle name="Normal 2 3 2 7 6 2 3" xfId="34629"/>
    <cellStyle name="Normal 2 3 2 7 6 3 2" xfId="34630"/>
    <cellStyle name="Normal 2 3 2 7 6 4" xfId="34631"/>
    <cellStyle name="Normal 2 3 2 7 7 2 2 2" xfId="34632"/>
    <cellStyle name="Normal 2 3 2 7 7 2 3" xfId="34633"/>
    <cellStyle name="Normal 2 3 2 7 7 3 2" xfId="34634"/>
    <cellStyle name="Normal 2 3 2 7 7 4" xfId="34635"/>
    <cellStyle name="Normal 2 3 2 7 8 2 2 2" xfId="34636"/>
    <cellStyle name="Normal 2 3 2 7 8 2 3" xfId="34637"/>
    <cellStyle name="Normal 2 3 2 7 8 3 2" xfId="34638"/>
    <cellStyle name="Normal 2 3 2 7 8 4" xfId="34639"/>
    <cellStyle name="Normal 2 3 2 7 9 2 2 2" xfId="34640"/>
    <cellStyle name="Normal 2 3 2 7 9 2 3" xfId="34641"/>
    <cellStyle name="Normal 2 3 2 7 9 3 2" xfId="34642"/>
    <cellStyle name="Normal 2 3 2 7 9 4" xfId="34643"/>
    <cellStyle name="Normal 2 3 2 8 10 2 2 2" xfId="34644"/>
    <cellStyle name="Normal 2 3 2 8 10 2 3" xfId="34645"/>
    <cellStyle name="Normal 2 3 2 8 10 3 2" xfId="34646"/>
    <cellStyle name="Normal 2 3 2 8 10 4" xfId="34647"/>
    <cellStyle name="Normal 2 3 2 8 11 2 2 2" xfId="34648"/>
    <cellStyle name="Normal 2 3 2 8 11 2 3" xfId="34649"/>
    <cellStyle name="Normal 2 3 2 8 11 3 2" xfId="34650"/>
    <cellStyle name="Normal 2 3 2 8 11 4" xfId="34651"/>
    <cellStyle name="Normal 2 3 2 8 12 2 2" xfId="34652"/>
    <cellStyle name="Normal 2 3 2 8 12 3" xfId="34653"/>
    <cellStyle name="Normal 2 3 2 8 13 2" xfId="34654"/>
    <cellStyle name="Normal 2 3 2 8 14" xfId="34655"/>
    <cellStyle name="Normal 2 3 2 8 2 2 2 2" xfId="34656"/>
    <cellStyle name="Normal 2 3 2 8 2 2 3" xfId="34657"/>
    <cellStyle name="Normal 2 3 2 8 2 3 2" xfId="34658"/>
    <cellStyle name="Normal 2 3 2 8 2 4" xfId="34659"/>
    <cellStyle name="Normal 2 3 2 8 3 2 2 2" xfId="34660"/>
    <cellStyle name="Normal 2 3 2 8 3 2 3" xfId="34661"/>
    <cellStyle name="Normal 2 3 2 8 3 3 2" xfId="34662"/>
    <cellStyle name="Normal 2 3 2 8 3 4" xfId="34663"/>
    <cellStyle name="Normal 2 3 2 8 4 2 2 2" xfId="34664"/>
    <cellStyle name="Normal 2 3 2 8 4 2 3" xfId="34665"/>
    <cellStyle name="Normal 2 3 2 8 4 3 2" xfId="34666"/>
    <cellStyle name="Normal 2 3 2 8 4 4" xfId="34667"/>
    <cellStyle name="Normal 2 3 2 8 5 2 2 2" xfId="34668"/>
    <cellStyle name="Normal 2 3 2 8 5 2 3" xfId="34669"/>
    <cellStyle name="Normal 2 3 2 8 5 3 2" xfId="34670"/>
    <cellStyle name="Normal 2 3 2 8 5 4" xfId="34671"/>
    <cellStyle name="Normal 2 3 2 8 6 2 2 2" xfId="34672"/>
    <cellStyle name="Normal 2 3 2 8 6 2 3" xfId="34673"/>
    <cellStyle name="Normal 2 3 2 8 6 3 2" xfId="34674"/>
    <cellStyle name="Normal 2 3 2 8 6 4" xfId="34675"/>
    <cellStyle name="Normal 2 3 2 8 7 2 2 2" xfId="34676"/>
    <cellStyle name="Normal 2 3 2 8 7 2 3" xfId="34677"/>
    <cellStyle name="Normal 2 3 2 8 7 3 2" xfId="34678"/>
    <cellStyle name="Normal 2 3 2 8 7 4" xfId="34679"/>
    <cellStyle name="Normal 2 3 2 8 8 2 2 2" xfId="34680"/>
    <cellStyle name="Normal 2 3 2 8 8 2 3" xfId="34681"/>
    <cellStyle name="Normal 2 3 2 8 8 3 2" xfId="34682"/>
    <cellStyle name="Normal 2 3 2 8 8 4" xfId="34683"/>
    <cellStyle name="Normal 2 3 2 8 9 2 2 2" xfId="34684"/>
    <cellStyle name="Normal 2 3 2 8 9 2 3" xfId="34685"/>
    <cellStyle name="Normal 2 3 2 8 9 3 2" xfId="34686"/>
    <cellStyle name="Normal 2 3 2 8 9 4" xfId="34687"/>
    <cellStyle name="Normal 2 3 2 9 2 2 2" xfId="34688"/>
    <cellStyle name="Normal 2 3 2 9 2 3" xfId="34689"/>
    <cellStyle name="Normal 2 3 2 9 3 2" xfId="34690"/>
    <cellStyle name="Normal 2 3 2 9 4" xfId="34691"/>
    <cellStyle name="Normal 2 30 10 2 2 2" xfId="34692"/>
    <cellStyle name="Normal 2 30 10 2 3" xfId="34693"/>
    <cellStyle name="Normal 2 30 10 3 2" xfId="34694"/>
    <cellStyle name="Normal 2 30 10 4" xfId="34695"/>
    <cellStyle name="Normal 2 30 11 2 2 2" xfId="34696"/>
    <cellStyle name="Normal 2 30 11 2 3" xfId="34697"/>
    <cellStyle name="Normal 2 30 11 3 2" xfId="34698"/>
    <cellStyle name="Normal 2 30 11 4" xfId="34699"/>
    <cellStyle name="Normal 2 30 2 2 2 2" xfId="34700"/>
    <cellStyle name="Normal 2 30 2 2 3" xfId="34701"/>
    <cellStyle name="Normal 2 30 2 3 2" xfId="34702"/>
    <cellStyle name="Normal 2 30 2 4" xfId="34703"/>
    <cellStyle name="Normal 2 30 3 2 2 2" xfId="34704"/>
    <cellStyle name="Normal 2 30 3 2 3" xfId="34705"/>
    <cellStyle name="Normal 2 30 3 3 2" xfId="34706"/>
    <cellStyle name="Normal 2 30 3 4" xfId="34707"/>
    <cellStyle name="Normal 2 30 4 2 2 2" xfId="34708"/>
    <cellStyle name="Normal 2 30 4 2 3" xfId="34709"/>
    <cellStyle name="Normal 2 30 4 3 2" xfId="34710"/>
    <cellStyle name="Normal 2 30 4 4" xfId="34711"/>
    <cellStyle name="Normal 2 30 5 2 2 2" xfId="34712"/>
    <cellStyle name="Normal 2 30 5 2 3" xfId="34713"/>
    <cellStyle name="Normal 2 30 5 3 2" xfId="34714"/>
    <cellStyle name="Normal 2 30 5 4" xfId="34715"/>
    <cellStyle name="Normal 2 30 6 2 2 2" xfId="34716"/>
    <cellStyle name="Normal 2 30 6 2 3" xfId="34717"/>
    <cellStyle name="Normal 2 30 6 3 2" xfId="34718"/>
    <cellStyle name="Normal 2 30 6 4" xfId="34719"/>
    <cellStyle name="Normal 2 30 7 2 2 2" xfId="34720"/>
    <cellStyle name="Normal 2 30 7 2 3" xfId="34721"/>
    <cellStyle name="Normal 2 30 7 3 2" xfId="34722"/>
    <cellStyle name="Normal 2 30 7 4" xfId="34723"/>
    <cellStyle name="Normal 2 30 8 2 2 2" xfId="34724"/>
    <cellStyle name="Normal 2 30 8 2 3" xfId="34725"/>
    <cellStyle name="Normal 2 30 8 3 2" xfId="34726"/>
    <cellStyle name="Normal 2 30 8 4" xfId="34727"/>
    <cellStyle name="Normal 2 30 9 2 2 2" xfId="34728"/>
    <cellStyle name="Normal 2 30 9 2 3" xfId="34729"/>
    <cellStyle name="Normal 2 30 9 3 2" xfId="34730"/>
    <cellStyle name="Normal 2 30 9 4" xfId="34731"/>
    <cellStyle name="Normal 2 31 10 2 2 2" xfId="34732"/>
    <cellStyle name="Normal 2 31 10 2 3" xfId="34733"/>
    <cellStyle name="Normal 2 31 10 3 2" xfId="34734"/>
    <cellStyle name="Normal 2 31 10 4" xfId="34735"/>
    <cellStyle name="Normal 2 31 11 2 2 2" xfId="34736"/>
    <cellStyle name="Normal 2 31 11 2 3" xfId="34737"/>
    <cellStyle name="Normal 2 31 11 3 2" xfId="34738"/>
    <cellStyle name="Normal 2 31 11 4" xfId="34739"/>
    <cellStyle name="Normal 2 31 2 2 2 2" xfId="34740"/>
    <cellStyle name="Normal 2 31 2 2 3" xfId="34741"/>
    <cellStyle name="Normal 2 31 2 3 2" xfId="34742"/>
    <cellStyle name="Normal 2 31 2 4" xfId="34743"/>
    <cellStyle name="Normal 2 31 3 2 2 2" xfId="34744"/>
    <cellStyle name="Normal 2 31 3 2 3" xfId="34745"/>
    <cellStyle name="Normal 2 31 3 3 2" xfId="34746"/>
    <cellStyle name="Normal 2 31 3 4" xfId="34747"/>
    <cellStyle name="Normal 2 31 4 2 2 2" xfId="34748"/>
    <cellStyle name="Normal 2 31 4 2 3" xfId="34749"/>
    <cellStyle name="Normal 2 31 4 3 2" xfId="34750"/>
    <cellStyle name="Normal 2 31 4 4" xfId="34751"/>
    <cellStyle name="Normal 2 31 5 2 2 2" xfId="34752"/>
    <cellStyle name="Normal 2 31 5 2 3" xfId="34753"/>
    <cellStyle name="Normal 2 31 5 3 2" xfId="34754"/>
    <cellStyle name="Normal 2 31 5 4" xfId="34755"/>
    <cellStyle name="Normal 2 31 6 2 2 2" xfId="34756"/>
    <cellStyle name="Normal 2 31 6 2 3" xfId="34757"/>
    <cellStyle name="Normal 2 31 6 3 2" xfId="34758"/>
    <cellStyle name="Normal 2 31 6 4" xfId="34759"/>
    <cellStyle name="Normal 2 31 7 2 2 2" xfId="34760"/>
    <cellStyle name="Normal 2 31 7 2 3" xfId="34761"/>
    <cellStyle name="Normal 2 31 7 3 2" xfId="34762"/>
    <cellStyle name="Normal 2 31 7 4" xfId="34763"/>
    <cellStyle name="Normal 2 31 8 2 2 2" xfId="34764"/>
    <cellStyle name="Normal 2 31 8 2 3" xfId="34765"/>
    <cellStyle name="Normal 2 31 8 3 2" xfId="34766"/>
    <cellStyle name="Normal 2 31 8 4" xfId="34767"/>
    <cellStyle name="Normal 2 31 9 2 2 2" xfId="34768"/>
    <cellStyle name="Normal 2 31 9 2 3" xfId="34769"/>
    <cellStyle name="Normal 2 31 9 3 2" xfId="34770"/>
    <cellStyle name="Normal 2 31 9 4" xfId="34771"/>
    <cellStyle name="Normal 2 32 10 2 2 2" xfId="34772"/>
    <cellStyle name="Normal 2 32 10 2 3" xfId="34773"/>
    <cellStyle name="Normal 2 32 10 3 2" xfId="34774"/>
    <cellStyle name="Normal 2 32 10 4" xfId="34775"/>
    <cellStyle name="Normal 2 32 11 2 2 2" xfId="34776"/>
    <cellStyle name="Normal 2 32 11 2 3" xfId="34777"/>
    <cellStyle name="Normal 2 32 11 3 2" xfId="34778"/>
    <cellStyle name="Normal 2 32 11 4" xfId="34779"/>
    <cellStyle name="Normal 2 32 2 2 2 2" xfId="34780"/>
    <cellStyle name="Normal 2 32 2 2 3" xfId="34781"/>
    <cellStyle name="Normal 2 32 2 3 2" xfId="34782"/>
    <cellStyle name="Normal 2 32 2 4" xfId="34783"/>
    <cellStyle name="Normal 2 32 3 2 2 2" xfId="34784"/>
    <cellStyle name="Normal 2 32 3 2 3" xfId="34785"/>
    <cellStyle name="Normal 2 32 3 3 2" xfId="34786"/>
    <cellStyle name="Normal 2 32 3 4" xfId="34787"/>
    <cellStyle name="Normal 2 32 4 2 2 2" xfId="34788"/>
    <cellStyle name="Normal 2 32 4 2 3" xfId="34789"/>
    <cellStyle name="Normal 2 32 4 3 2" xfId="34790"/>
    <cellStyle name="Normal 2 32 4 4" xfId="34791"/>
    <cellStyle name="Normal 2 32 5 2 2 2" xfId="34792"/>
    <cellStyle name="Normal 2 32 5 2 3" xfId="34793"/>
    <cellStyle name="Normal 2 32 5 3 2" xfId="34794"/>
    <cellStyle name="Normal 2 32 5 4" xfId="34795"/>
    <cellStyle name="Normal 2 32 6 2 2 2" xfId="34796"/>
    <cellStyle name="Normal 2 32 6 2 3" xfId="34797"/>
    <cellStyle name="Normal 2 32 6 3 2" xfId="34798"/>
    <cellStyle name="Normal 2 32 6 4" xfId="34799"/>
    <cellStyle name="Normal 2 32 7 2 2 2" xfId="34800"/>
    <cellStyle name="Normal 2 32 7 2 3" xfId="34801"/>
    <cellStyle name="Normal 2 32 7 3 2" xfId="34802"/>
    <cellStyle name="Normal 2 32 7 4" xfId="34803"/>
    <cellStyle name="Normal 2 32 8 2 2 2" xfId="34804"/>
    <cellStyle name="Normal 2 32 8 2 3" xfId="34805"/>
    <cellStyle name="Normal 2 32 8 3 2" xfId="34806"/>
    <cellStyle name="Normal 2 32 8 4" xfId="34807"/>
    <cellStyle name="Normal 2 32 9 2 2 2" xfId="34808"/>
    <cellStyle name="Normal 2 32 9 2 3" xfId="34809"/>
    <cellStyle name="Normal 2 32 9 3 2" xfId="34810"/>
    <cellStyle name="Normal 2 32 9 4" xfId="34811"/>
    <cellStyle name="Normal 2 33 10 2 2 2" xfId="34812"/>
    <cellStyle name="Normal 2 33 10 2 3" xfId="34813"/>
    <cellStyle name="Normal 2 33 10 3 2" xfId="34814"/>
    <cellStyle name="Normal 2 33 10 4" xfId="34815"/>
    <cellStyle name="Normal 2 33 11 2 2 2" xfId="34816"/>
    <cellStyle name="Normal 2 33 11 2 3" xfId="34817"/>
    <cellStyle name="Normal 2 33 11 3 2" xfId="34818"/>
    <cellStyle name="Normal 2 33 11 4" xfId="34819"/>
    <cellStyle name="Normal 2 33 2 2 2 2" xfId="34820"/>
    <cellStyle name="Normal 2 33 2 2 3" xfId="34821"/>
    <cellStyle name="Normal 2 33 2 3 2" xfId="34822"/>
    <cellStyle name="Normal 2 33 2 4" xfId="34823"/>
    <cellStyle name="Normal 2 33 3 2 2 2" xfId="34824"/>
    <cellStyle name="Normal 2 33 3 2 3" xfId="34825"/>
    <cellStyle name="Normal 2 33 3 3 2" xfId="34826"/>
    <cellStyle name="Normal 2 33 3 4" xfId="34827"/>
    <cellStyle name="Normal 2 33 4 2 2 2" xfId="34828"/>
    <cellStyle name="Normal 2 33 4 2 3" xfId="34829"/>
    <cellStyle name="Normal 2 33 4 3 2" xfId="34830"/>
    <cellStyle name="Normal 2 33 4 4" xfId="34831"/>
    <cellStyle name="Normal 2 33 5 2 2 2" xfId="34832"/>
    <cellStyle name="Normal 2 33 5 2 3" xfId="34833"/>
    <cellStyle name="Normal 2 33 5 3 2" xfId="34834"/>
    <cellStyle name="Normal 2 33 5 4" xfId="34835"/>
    <cellStyle name="Normal 2 33 6 2 2 2" xfId="34836"/>
    <cellStyle name="Normal 2 33 6 2 3" xfId="34837"/>
    <cellStyle name="Normal 2 33 6 3 2" xfId="34838"/>
    <cellStyle name="Normal 2 33 6 4" xfId="34839"/>
    <cellStyle name="Normal 2 33 7 2 2 2" xfId="34840"/>
    <cellStyle name="Normal 2 33 7 2 3" xfId="34841"/>
    <cellStyle name="Normal 2 33 7 3 2" xfId="34842"/>
    <cellStyle name="Normal 2 33 7 4" xfId="34843"/>
    <cellStyle name="Normal 2 33 8 2 2 2" xfId="34844"/>
    <cellStyle name="Normal 2 33 8 2 3" xfId="34845"/>
    <cellStyle name="Normal 2 33 8 3 2" xfId="34846"/>
    <cellStyle name="Normal 2 33 8 4" xfId="34847"/>
    <cellStyle name="Normal 2 33 9 2 2 2" xfId="34848"/>
    <cellStyle name="Normal 2 33 9 2 3" xfId="34849"/>
    <cellStyle name="Normal 2 33 9 3 2" xfId="34850"/>
    <cellStyle name="Normal 2 33 9 4" xfId="34851"/>
    <cellStyle name="Normal 2 34 10 2 2 2" xfId="34852"/>
    <cellStyle name="Normal 2 34 10 2 3" xfId="34853"/>
    <cellStyle name="Normal 2 34 10 3 2" xfId="34854"/>
    <cellStyle name="Normal 2 34 10 4" xfId="34855"/>
    <cellStyle name="Normal 2 34 11 2 2 2" xfId="34856"/>
    <cellStyle name="Normal 2 34 11 2 3" xfId="34857"/>
    <cellStyle name="Normal 2 34 11 3 2" xfId="34858"/>
    <cellStyle name="Normal 2 34 11 4" xfId="34859"/>
    <cellStyle name="Normal 2 34 2 2 2 2" xfId="34860"/>
    <cellStyle name="Normal 2 34 2 2 3" xfId="34861"/>
    <cellStyle name="Normal 2 34 2 3 2" xfId="34862"/>
    <cellStyle name="Normal 2 34 2 4" xfId="34863"/>
    <cellStyle name="Normal 2 34 3 2 2 2" xfId="34864"/>
    <cellStyle name="Normal 2 34 3 2 3" xfId="34865"/>
    <cellStyle name="Normal 2 34 3 3 2" xfId="34866"/>
    <cellStyle name="Normal 2 34 3 4" xfId="34867"/>
    <cellStyle name="Normal 2 34 4 2 2 2" xfId="34868"/>
    <cellStyle name="Normal 2 34 4 2 3" xfId="34869"/>
    <cellStyle name="Normal 2 34 4 3 2" xfId="34870"/>
    <cellStyle name="Normal 2 34 4 4" xfId="34871"/>
    <cellStyle name="Normal 2 34 5 2 2 2" xfId="34872"/>
    <cellStyle name="Normal 2 34 5 2 3" xfId="34873"/>
    <cellStyle name="Normal 2 34 5 3 2" xfId="34874"/>
    <cellStyle name="Normal 2 34 5 4" xfId="34875"/>
    <cellStyle name="Normal 2 34 6 2 2 2" xfId="34876"/>
    <cellStyle name="Normal 2 34 6 2 3" xfId="34877"/>
    <cellStyle name="Normal 2 34 6 3 2" xfId="34878"/>
    <cellStyle name="Normal 2 34 6 4" xfId="34879"/>
    <cellStyle name="Normal 2 34 7 2 2 2" xfId="34880"/>
    <cellStyle name="Normal 2 34 7 2 3" xfId="34881"/>
    <cellStyle name="Normal 2 34 7 3 2" xfId="34882"/>
    <cellStyle name="Normal 2 34 7 4" xfId="34883"/>
    <cellStyle name="Normal 2 34 8 2 2 2" xfId="34884"/>
    <cellStyle name="Normal 2 34 8 2 3" xfId="34885"/>
    <cellStyle name="Normal 2 34 8 3 2" xfId="34886"/>
    <cellStyle name="Normal 2 34 8 4" xfId="34887"/>
    <cellStyle name="Normal 2 34 9 2 2 2" xfId="34888"/>
    <cellStyle name="Normal 2 34 9 2 3" xfId="34889"/>
    <cellStyle name="Normal 2 34 9 3 2" xfId="34890"/>
    <cellStyle name="Normal 2 34 9 4" xfId="34891"/>
    <cellStyle name="Normal 2 4 10 10 2 2 2" xfId="34892"/>
    <cellStyle name="Normal 2 4 10 10 2 3" xfId="34893"/>
    <cellStyle name="Normal 2 4 10 10 3 2" xfId="34894"/>
    <cellStyle name="Normal 2 4 10 10 4" xfId="34895"/>
    <cellStyle name="Normal 2 4 10 11 2 2 2" xfId="34896"/>
    <cellStyle name="Normal 2 4 10 11 2 3" xfId="34897"/>
    <cellStyle name="Normal 2 4 10 11 3 2" xfId="34898"/>
    <cellStyle name="Normal 2 4 10 11 4" xfId="34899"/>
    <cellStyle name="Normal 2 4 10 12 2 2 2" xfId="34900"/>
    <cellStyle name="Normal 2 4 10 12 2 3" xfId="34901"/>
    <cellStyle name="Normal 2 4 10 12 3 2" xfId="34902"/>
    <cellStyle name="Normal 2 4 10 12 4" xfId="34903"/>
    <cellStyle name="Normal 2 4 10 13 2 2 2" xfId="34904"/>
    <cellStyle name="Normal 2 4 10 13 2 3" xfId="34905"/>
    <cellStyle name="Normal 2 4 10 13 3 2" xfId="34906"/>
    <cellStyle name="Normal 2 4 10 13 4" xfId="34907"/>
    <cellStyle name="Normal 2 4 10 14 2 2 2" xfId="34908"/>
    <cellStyle name="Normal 2 4 10 14 2 3" xfId="34909"/>
    <cellStyle name="Normal 2 4 10 14 3 2" xfId="34910"/>
    <cellStyle name="Normal 2 4 10 14 4" xfId="34911"/>
    <cellStyle name="Normal 2 4 10 15 2 2 2" xfId="34912"/>
    <cellStyle name="Normal 2 4 10 15 2 3" xfId="34913"/>
    <cellStyle name="Normal 2 4 10 15 3 2" xfId="34914"/>
    <cellStyle name="Normal 2 4 10 15 4" xfId="34915"/>
    <cellStyle name="Normal 2 4 10 16 2 2 2" xfId="34916"/>
    <cellStyle name="Normal 2 4 10 16 2 3" xfId="34917"/>
    <cellStyle name="Normal 2 4 10 16 3 2" xfId="34918"/>
    <cellStyle name="Normal 2 4 10 16 4" xfId="34919"/>
    <cellStyle name="Normal 2 4 10 17 2 2 2" xfId="34920"/>
    <cellStyle name="Normal 2 4 10 17 2 3" xfId="34921"/>
    <cellStyle name="Normal 2 4 10 17 3 2" xfId="34922"/>
    <cellStyle name="Normal 2 4 10 17 4" xfId="34923"/>
    <cellStyle name="Normal 2 4 10 18 2 2 2" xfId="34924"/>
    <cellStyle name="Normal 2 4 10 18 2 3" xfId="34925"/>
    <cellStyle name="Normal 2 4 10 18 3 2" xfId="34926"/>
    <cellStyle name="Normal 2 4 10 18 4" xfId="34927"/>
    <cellStyle name="Normal 2 4 10 2 10 2 2 2" xfId="34928"/>
    <cellStyle name="Normal 2 4 10 2 10 2 3" xfId="34929"/>
    <cellStyle name="Normal 2 4 10 2 10 3 2" xfId="34930"/>
    <cellStyle name="Normal 2 4 10 2 10 4" xfId="34931"/>
    <cellStyle name="Normal 2 4 10 2 11 2 2 2" xfId="34932"/>
    <cellStyle name="Normal 2 4 10 2 11 2 3" xfId="34933"/>
    <cellStyle name="Normal 2 4 10 2 11 3 2" xfId="34934"/>
    <cellStyle name="Normal 2 4 10 2 11 4" xfId="34935"/>
    <cellStyle name="Normal 2 4 10 2 3 2 2 2 2 2" xfId="34936"/>
    <cellStyle name="Normal 2 4 10 2 3 2 2 2 3" xfId="34937"/>
    <cellStyle name="Normal 2 4 10 2 3 2 2 3 2" xfId="34938"/>
    <cellStyle name="Normal 2 4 10 2 3 2 2 4" xfId="34939"/>
    <cellStyle name="Normal 2 4 10 2 3 2 3 2 2" xfId="34940"/>
    <cellStyle name="Normal 2 4 10 2 3 2 3 3" xfId="34941"/>
    <cellStyle name="Normal 2 4 10 2 3 2 4 2" xfId="34942"/>
    <cellStyle name="Normal 2 4 10 2 3 2 5" xfId="34943"/>
    <cellStyle name="Normal 2 4 10 2 3 3 2 2 2" xfId="34944"/>
    <cellStyle name="Normal 2 4 10 2 3 3 2 3" xfId="34945"/>
    <cellStyle name="Normal 2 4 10 2 3 3 3 2" xfId="34946"/>
    <cellStyle name="Normal 2 4 10 2 3 3 4" xfId="34947"/>
    <cellStyle name="Normal 2 4 10 2 3 4 2 2 2" xfId="34948"/>
    <cellStyle name="Normal 2 4 10 2 3 4 2 3" xfId="34949"/>
    <cellStyle name="Normal 2 4 10 2 3 4 3 2" xfId="34950"/>
    <cellStyle name="Normal 2 4 10 2 3 4 4" xfId="34951"/>
    <cellStyle name="Normal 2 4 10 2 3 5 2 2" xfId="34952"/>
    <cellStyle name="Normal 2 4 10 2 3 5 3" xfId="34953"/>
    <cellStyle name="Normal 2 4 10 2 3 6 2" xfId="34954"/>
    <cellStyle name="Normal 2 4 10 2 4 2 2 2" xfId="34955"/>
    <cellStyle name="Normal 2 4 10 2 4 2 3" xfId="34956"/>
    <cellStyle name="Normal 2 4 10 2 4 3 2" xfId="34957"/>
    <cellStyle name="Normal 2 4 10 2 4 4" xfId="34958"/>
    <cellStyle name="Normal 2 4 10 2 5 2 2 2" xfId="34959"/>
    <cellStyle name="Normal 2 4 10 2 5 2 3" xfId="34960"/>
    <cellStyle name="Normal 2 4 10 2 5 3 2" xfId="34961"/>
    <cellStyle name="Normal 2 4 10 2 5 4" xfId="34962"/>
    <cellStyle name="Normal 2 4 10 2 6 2 2 2" xfId="34963"/>
    <cellStyle name="Normal 2 4 10 2 6 2 3" xfId="34964"/>
    <cellStyle name="Normal 2 4 10 2 6 3 2" xfId="34965"/>
    <cellStyle name="Normal 2 4 10 2 6 4" xfId="34966"/>
    <cellStyle name="Normal 2 4 10 2 7 2 2 2" xfId="34967"/>
    <cellStyle name="Normal 2 4 10 2 7 2 3" xfId="34968"/>
    <cellStyle name="Normal 2 4 10 2 7 3 2" xfId="34969"/>
    <cellStyle name="Normal 2 4 10 2 7 4" xfId="34970"/>
    <cellStyle name="Normal 2 4 10 2 8 2 2 2" xfId="34971"/>
    <cellStyle name="Normal 2 4 10 2 8 2 3" xfId="34972"/>
    <cellStyle name="Normal 2 4 10 2 8 3 2" xfId="34973"/>
    <cellStyle name="Normal 2 4 10 2 8 4" xfId="34974"/>
    <cellStyle name="Normal 2 4 10 2 9 2 2 2" xfId="34975"/>
    <cellStyle name="Normal 2 4 10 2 9 2 3" xfId="34976"/>
    <cellStyle name="Normal 2 4 10 2 9 3 2" xfId="34977"/>
    <cellStyle name="Normal 2 4 10 2 9 4" xfId="34978"/>
    <cellStyle name="Normal 2 4 10 3 10 2 2 2" xfId="34979"/>
    <cellStyle name="Normal 2 4 10 3 10 2 3" xfId="34980"/>
    <cellStyle name="Normal 2 4 10 3 10 3 2" xfId="34981"/>
    <cellStyle name="Normal 2 4 10 3 10 4" xfId="34982"/>
    <cellStyle name="Normal 2 4 10 3 11 2 2 2" xfId="34983"/>
    <cellStyle name="Normal 2 4 10 3 11 2 3" xfId="34984"/>
    <cellStyle name="Normal 2 4 10 3 11 3 2" xfId="34985"/>
    <cellStyle name="Normal 2 4 10 3 11 4" xfId="34986"/>
    <cellStyle name="Normal 2 4 10 3 2 2 2 2" xfId="34987"/>
    <cellStyle name="Normal 2 4 10 3 2 2 3" xfId="34988"/>
    <cellStyle name="Normal 2 4 10 3 2 3 2" xfId="34989"/>
    <cellStyle name="Normal 2 4 10 3 2 4" xfId="34990"/>
    <cellStyle name="Normal 2 4 10 3 3 2 2 2" xfId="34991"/>
    <cellStyle name="Normal 2 4 10 3 3 2 3" xfId="34992"/>
    <cellStyle name="Normal 2 4 10 3 3 3 2" xfId="34993"/>
    <cellStyle name="Normal 2 4 10 3 3 4" xfId="34994"/>
    <cellStyle name="Normal 2 4 10 3 4 2 2 2" xfId="34995"/>
    <cellStyle name="Normal 2 4 10 3 4 2 3" xfId="34996"/>
    <cellStyle name="Normal 2 4 10 3 4 3 2" xfId="34997"/>
    <cellStyle name="Normal 2 4 10 3 4 4" xfId="34998"/>
    <cellStyle name="Normal 2 4 10 3 5 2 2 2" xfId="34999"/>
    <cellStyle name="Normal 2 4 10 3 5 2 3" xfId="35000"/>
    <cellStyle name="Normal 2 4 10 3 5 3 2" xfId="35001"/>
    <cellStyle name="Normal 2 4 10 3 5 4" xfId="35002"/>
    <cellStyle name="Normal 2 4 10 3 6 2 2 2" xfId="35003"/>
    <cellStyle name="Normal 2 4 10 3 6 2 3" xfId="35004"/>
    <cellStyle name="Normal 2 4 10 3 6 3 2" xfId="35005"/>
    <cellStyle name="Normal 2 4 10 3 6 4" xfId="35006"/>
    <cellStyle name="Normal 2 4 10 3 7 2 2 2" xfId="35007"/>
    <cellStyle name="Normal 2 4 10 3 7 2 3" xfId="35008"/>
    <cellStyle name="Normal 2 4 10 3 7 3 2" xfId="35009"/>
    <cellStyle name="Normal 2 4 10 3 7 4" xfId="35010"/>
    <cellStyle name="Normal 2 4 10 3 8 2 2 2" xfId="35011"/>
    <cellStyle name="Normal 2 4 10 3 8 2 3" xfId="35012"/>
    <cellStyle name="Normal 2 4 10 3 8 3 2" xfId="35013"/>
    <cellStyle name="Normal 2 4 10 3 8 4" xfId="35014"/>
    <cellStyle name="Normal 2 4 10 3 9 2 2 2" xfId="35015"/>
    <cellStyle name="Normal 2 4 10 3 9 2 3" xfId="35016"/>
    <cellStyle name="Normal 2 4 10 3 9 3 2" xfId="35017"/>
    <cellStyle name="Normal 2 4 10 3 9 4" xfId="35018"/>
    <cellStyle name="Normal 2 4 10 4 10 2 2 2" xfId="35019"/>
    <cellStyle name="Normal 2 4 10 4 10 2 3" xfId="35020"/>
    <cellStyle name="Normal 2 4 10 4 10 3 2" xfId="35021"/>
    <cellStyle name="Normal 2 4 10 4 10 4" xfId="35022"/>
    <cellStyle name="Normal 2 4 10 4 11 2 2 2" xfId="35023"/>
    <cellStyle name="Normal 2 4 10 4 11 2 3" xfId="35024"/>
    <cellStyle name="Normal 2 4 10 4 11 3 2" xfId="35025"/>
    <cellStyle name="Normal 2 4 10 4 11 4" xfId="35026"/>
    <cellStyle name="Normal 2 4 10 4 12 2 2" xfId="35027"/>
    <cellStyle name="Normal 2 4 10 4 12 3" xfId="35028"/>
    <cellStyle name="Normal 2 4 10 4 13 2" xfId="35029"/>
    <cellStyle name="Normal 2 4 10 4 14" xfId="35030"/>
    <cellStyle name="Normal 2 4 10 4 2 2 2 2" xfId="35031"/>
    <cellStyle name="Normal 2 4 10 4 2 2 3" xfId="35032"/>
    <cellStyle name="Normal 2 4 10 4 2 3 2" xfId="35033"/>
    <cellStyle name="Normal 2 4 10 4 2 4" xfId="35034"/>
    <cellStyle name="Normal 2 4 10 4 3 2 2 2" xfId="35035"/>
    <cellStyle name="Normal 2 4 10 4 3 2 3" xfId="35036"/>
    <cellStyle name="Normal 2 4 10 4 3 3 2" xfId="35037"/>
    <cellStyle name="Normal 2 4 10 4 3 4" xfId="35038"/>
    <cellStyle name="Normal 2 4 10 4 4 2 2 2" xfId="35039"/>
    <cellStyle name="Normal 2 4 10 4 4 2 3" xfId="35040"/>
    <cellStyle name="Normal 2 4 10 4 4 3 2" xfId="35041"/>
    <cellStyle name="Normal 2 4 10 4 4 4" xfId="35042"/>
    <cellStyle name="Normal 2 4 10 4 5 2 2 2" xfId="35043"/>
    <cellStyle name="Normal 2 4 10 4 5 2 3" xfId="35044"/>
    <cellStyle name="Normal 2 4 10 4 5 3 2" xfId="35045"/>
    <cellStyle name="Normal 2 4 10 4 5 4" xfId="35046"/>
    <cellStyle name="Normal 2 4 10 4 6 2 2 2" xfId="35047"/>
    <cellStyle name="Normal 2 4 10 4 6 2 3" xfId="35048"/>
    <cellStyle name="Normal 2 4 10 4 6 3 2" xfId="35049"/>
    <cellStyle name="Normal 2 4 10 4 6 4" xfId="35050"/>
    <cellStyle name="Normal 2 4 10 4 7 2 2 2" xfId="35051"/>
    <cellStyle name="Normal 2 4 10 4 7 2 3" xfId="35052"/>
    <cellStyle name="Normal 2 4 10 4 7 3 2" xfId="35053"/>
    <cellStyle name="Normal 2 4 10 4 7 4" xfId="35054"/>
    <cellStyle name="Normal 2 4 10 4 8 2 2 2" xfId="35055"/>
    <cellStyle name="Normal 2 4 10 4 8 2 3" xfId="35056"/>
    <cellStyle name="Normal 2 4 10 4 8 3 2" xfId="35057"/>
    <cellStyle name="Normal 2 4 10 4 8 4" xfId="35058"/>
    <cellStyle name="Normal 2 4 10 4 9 2 2 2" xfId="35059"/>
    <cellStyle name="Normal 2 4 10 4 9 2 3" xfId="35060"/>
    <cellStyle name="Normal 2 4 10 4 9 3 2" xfId="35061"/>
    <cellStyle name="Normal 2 4 10 4 9 4" xfId="35062"/>
    <cellStyle name="Normal 2 4 10 5 10 2 2 2" xfId="35063"/>
    <cellStyle name="Normal 2 4 10 5 10 2 3" xfId="35064"/>
    <cellStyle name="Normal 2 4 10 5 10 3 2" xfId="35065"/>
    <cellStyle name="Normal 2 4 10 5 10 4" xfId="35066"/>
    <cellStyle name="Normal 2 4 10 5 11 2 2 2" xfId="35067"/>
    <cellStyle name="Normal 2 4 10 5 11 2 3" xfId="35068"/>
    <cellStyle name="Normal 2 4 10 5 11 3 2" xfId="35069"/>
    <cellStyle name="Normal 2 4 10 5 11 4" xfId="35070"/>
    <cellStyle name="Normal 2 4 10 5 12 2 2" xfId="35071"/>
    <cellStyle name="Normal 2 4 10 5 12 3" xfId="35072"/>
    <cellStyle name="Normal 2 4 10 5 13 2" xfId="35073"/>
    <cellStyle name="Normal 2 4 10 5 14" xfId="35074"/>
    <cellStyle name="Normal 2 4 10 5 2 2 2 2" xfId="35075"/>
    <cellStyle name="Normal 2 4 10 5 2 2 3" xfId="35076"/>
    <cellStyle name="Normal 2 4 10 5 2 3 2" xfId="35077"/>
    <cellStyle name="Normal 2 4 10 5 2 4" xfId="35078"/>
    <cellStyle name="Normal 2 4 10 5 3 2 2 2" xfId="35079"/>
    <cellStyle name="Normal 2 4 10 5 3 2 3" xfId="35080"/>
    <cellStyle name="Normal 2 4 10 5 3 3 2" xfId="35081"/>
    <cellStyle name="Normal 2 4 10 5 3 4" xfId="35082"/>
    <cellStyle name="Normal 2 4 10 5 4 2 2 2" xfId="35083"/>
    <cellStyle name="Normal 2 4 10 5 4 2 3" xfId="35084"/>
    <cellStyle name="Normal 2 4 10 5 4 3 2" xfId="35085"/>
    <cellStyle name="Normal 2 4 10 5 4 4" xfId="35086"/>
    <cellStyle name="Normal 2 4 10 5 5 2 2 2" xfId="35087"/>
    <cellStyle name="Normal 2 4 10 5 5 2 3" xfId="35088"/>
    <cellStyle name="Normal 2 4 10 5 5 3 2" xfId="35089"/>
    <cellStyle name="Normal 2 4 10 5 5 4" xfId="35090"/>
    <cellStyle name="Normal 2 4 10 5 6 2 2 2" xfId="35091"/>
    <cellStyle name="Normal 2 4 10 5 6 2 3" xfId="35092"/>
    <cellStyle name="Normal 2 4 10 5 6 3 2" xfId="35093"/>
    <cellStyle name="Normal 2 4 10 5 6 4" xfId="35094"/>
    <cellStyle name="Normal 2 4 10 5 7 2 2 2" xfId="35095"/>
    <cellStyle name="Normal 2 4 10 5 7 2 3" xfId="35096"/>
    <cellStyle name="Normal 2 4 10 5 7 3 2" xfId="35097"/>
    <cellStyle name="Normal 2 4 10 5 7 4" xfId="35098"/>
    <cellStyle name="Normal 2 4 10 5 8 2 2 2" xfId="35099"/>
    <cellStyle name="Normal 2 4 10 5 8 2 3" xfId="35100"/>
    <cellStyle name="Normal 2 4 10 5 8 3 2" xfId="35101"/>
    <cellStyle name="Normal 2 4 10 5 8 4" xfId="35102"/>
    <cellStyle name="Normal 2 4 10 5 9 2 2 2" xfId="35103"/>
    <cellStyle name="Normal 2 4 10 5 9 2 3" xfId="35104"/>
    <cellStyle name="Normal 2 4 10 5 9 3 2" xfId="35105"/>
    <cellStyle name="Normal 2 4 10 5 9 4" xfId="35106"/>
    <cellStyle name="Normal 2 4 10 6 10 2 2 2" xfId="35107"/>
    <cellStyle name="Normal 2 4 10 6 10 2 3" xfId="35108"/>
    <cellStyle name="Normal 2 4 10 6 10 3 2" xfId="35109"/>
    <cellStyle name="Normal 2 4 10 6 10 4" xfId="35110"/>
    <cellStyle name="Normal 2 4 10 6 11 2 2 2" xfId="35111"/>
    <cellStyle name="Normal 2 4 10 6 11 2 3" xfId="35112"/>
    <cellStyle name="Normal 2 4 10 6 11 3 2" xfId="35113"/>
    <cellStyle name="Normal 2 4 10 6 11 4" xfId="35114"/>
    <cellStyle name="Normal 2 4 10 6 12 2 2" xfId="35115"/>
    <cellStyle name="Normal 2 4 10 6 12 3" xfId="35116"/>
    <cellStyle name="Normal 2 4 10 6 13 2" xfId="35117"/>
    <cellStyle name="Normal 2 4 10 6 14" xfId="35118"/>
    <cellStyle name="Normal 2 4 10 6 2 2 2 2" xfId="35119"/>
    <cellStyle name="Normal 2 4 10 6 2 2 3" xfId="35120"/>
    <cellStyle name="Normal 2 4 10 6 2 3 2" xfId="35121"/>
    <cellStyle name="Normal 2 4 10 6 2 4" xfId="35122"/>
    <cellStyle name="Normal 2 4 10 6 3 2 2 2" xfId="35123"/>
    <cellStyle name="Normal 2 4 10 6 3 2 3" xfId="35124"/>
    <cellStyle name="Normal 2 4 10 6 3 3 2" xfId="35125"/>
    <cellStyle name="Normal 2 4 10 6 3 4" xfId="35126"/>
    <cellStyle name="Normal 2 4 10 6 4 2 2 2" xfId="35127"/>
    <cellStyle name="Normal 2 4 10 6 4 2 3" xfId="35128"/>
    <cellStyle name="Normal 2 4 10 6 4 3 2" xfId="35129"/>
    <cellStyle name="Normal 2 4 10 6 4 4" xfId="35130"/>
    <cellStyle name="Normal 2 4 10 6 5 2 2 2" xfId="35131"/>
    <cellStyle name="Normal 2 4 10 6 5 2 3" xfId="35132"/>
    <cellStyle name="Normal 2 4 10 6 5 3 2" xfId="35133"/>
    <cellStyle name="Normal 2 4 10 6 5 4" xfId="35134"/>
    <cellStyle name="Normal 2 4 10 6 6 2 2 2" xfId="35135"/>
    <cellStyle name="Normal 2 4 10 6 6 2 3" xfId="35136"/>
    <cellStyle name="Normal 2 4 10 6 6 3 2" xfId="35137"/>
    <cellStyle name="Normal 2 4 10 6 6 4" xfId="35138"/>
    <cellStyle name="Normal 2 4 10 6 7 2 2 2" xfId="35139"/>
    <cellStyle name="Normal 2 4 10 6 7 2 3" xfId="35140"/>
    <cellStyle name="Normal 2 4 10 6 7 3 2" xfId="35141"/>
    <cellStyle name="Normal 2 4 10 6 7 4" xfId="35142"/>
    <cellStyle name="Normal 2 4 10 6 8 2 2 2" xfId="35143"/>
    <cellStyle name="Normal 2 4 10 6 8 2 3" xfId="35144"/>
    <cellStyle name="Normal 2 4 10 6 8 3 2" xfId="35145"/>
    <cellStyle name="Normal 2 4 10 6 8 4" xfId="35146"/>
    <cellStyle name="Normal 2 4 10 6 9 2 2 2" xfId="35147"/>
    <cellStyle name="Normal 2 4 10 6 9 2 3" xfId="35148"/>
    <cellStyle name="Normal 2 4 10 6 9 3 2" xfId="35149"/>
    <cellStyle name="Normal 2 4 10 6 9 4" xfId="35150"/>
    <cellStyle name="Normal 2 4 10 7 10 2 2 2" xfId="35151"/>
    <cellStyle name="Normal 2 4 10 7 10 2 3" xfId="35152"/>
    <cellStyle name="Normal 2 4 10 7 10 3 2" xfId="35153"/>
    <cellStyle name="Normal 2 4 10 7 10 4" xfId="35154"/>
    <cellStyle name="Normal 2 4 10 7 11 2 2 2" xfId="35155"/>
    <cellStyle name="Normal 2 4 10 7 11 2 3" xfId="35156"/>
    <cellStyle name="Normal 2 4 10 7 11 3 2" xfId="35157"/>
    <cellStyle name="Normal 2 4 10 7 11 4" xfId="35158"/>
    <cellStyle name="Normal 2 4 10 7 12 2 2" xfId="35159"/>
    <cellStyle name="Normal 2 4 10 7 12 3" xfId="35160"/>
    <cellStyle name="Normal 2 4 10 7 13 2" xfId="35161"/>
    <cellStyle name="Normal 2 4 10 7 14" xfId="35162"/>
    <cellStyle name="Normal 2 4 10 7 2 2 2 2" xfId="35163"/>
    <cellStyle name="Normal 2 4 10 7 2 2 3" xfId="35164"/>
    <cellStyle name="Normal 2 4 10 7 2 3 2" xfId="35165"/>
    <cellStyle name="Normal 2 4 10 7 2 4" xfId="35166"/>
    <cellStyle name="Normal 2 4 10 7 3 2 2 2" xfId="35167"/>
    <cellStyle name="Normal 2 4 10 7 3 2 3" xfId="35168"/>
    <cellStyle name="Normal 2 4 10 7 3 3 2" xfId="35169"/>
    <cellStyle name="Normal 2 4 10 7 3 4" xfId="35170"/>
    <cellStyle name="Normal 2 4 10 7 4 2 2 2" xfId="35171"/>
    <cellStyle name="Normal 2 4 10 7 4 2 3" xfId="35172"/>
    <cellStyle name="Normal 2 4 10 7 4 3 2" xfId="35173"/>
    <cellStyle name="Normal 2 4 10 7 4 4" xfId="35174"/>
    <cellStyle name="Normal 2 4 10 7 5 2 2 2" xfId="35175"/>
    <cellStyle name="Normal 2 4 10 7 5 2 3" xfId="35176"/>
    <cellStyle name="Normal 2 4 10 7 5 3 2" xfId="35177"/>
    <cellStyle name="Normal 2 4 10 7 5 4" xfId="35178"/>
    <cellStyle name="Normal 2 4 10 7 6 2 2 2" xfId="35179"/>
    <cellStyle name="Normal 2 4 10 7 6 2 3" xfId="35180"/>
    <cellStyle name="Normal 2 4 10 7 6 3 2" xfId="35181"/>
    <cellStyle name="Normal 2 4 10 7 6 4" xfId="35182"/>
    <cellStyle name="Normal 2 4 10 7 7 2 2 2" xfId="35183"/>
    <cellStyle name="Normal 2 4 10 7 7 2 3" xfId="35184"/>
    <cellStyle name="Normal 2 4 10 7 7 3 2" xfId="35185"/>
    <cellStyle name="Normal 2 4 10 7 7 4" xfId="35186"/>
    <cellStyle name="Normal 2 4 10 7 8 2 2 2" xfId="35187"/>
    <cellStyle name="Normal 2 4 10 7 8 2 3" xfId="35188"/>
    <cellStyle name="Normal 2 4 10 7 8 3 2" xfId="35189"/>
    <cellStyle name="Normal 2 4 10 7 8 4" xfId="35190"/>
    <cellStyle name="Normal 2 4 10 7 9 2 2 2" xfId="35191"/>
    <cellStyle name="Normal 2 4 10 7 9 2 3" xfId="35192"/>
    <cellStyle name="Normal 2 4 10 7 9 3 2" xfId="35193"/>
    <cellStyle name="Normal 2 4 10 7 9 4" xfId="35194"/>
    <cellStyle name="Normal 2 4 10 8 10 2 2 2" xfId="35195"/>
    <cellStyle name="Normal 2 4 10 8 10 2 3" xfId="35196"/>
    <cellStyle name="Normal 2 4 10 8 10 3 2" xfId="35197"/>
    <cellStyle name="Normal 2 4 10 8 10 4" xfId="35198"/>
    <cellStyle name="Normal 2 4 10 8 11 2 2 2" xfId="35199"/>
    <cellStyle name="Normal 2 4 10 8 11 2 3" xfId="35200"/>
    <cellStyle name="Normal 2 4 10 8 11 3 2" xfId="35201"/>
    <cellStyle name="Normal 2 4 10 8 11 4" xfId="35202"/>
    <cellStyle name="Normal 2 4 10 8 12 2 2" xfId="35203"/>
    <cellStyle name="Normal 2 4 10 8 12 3" xfId="35204"/>
    <cellStyle name="Normal 2 4 10 8 13 2" xfId="35205"/>
    <cellStyle name="Normal 2 4 10 8 14" xfId="35206"/>
    <cellStyle name="Normal 2 4 10 8 2 2 2 2" xfId="35207"/>
    <cellStyle name="Normal 2 4 10 8 2 2 3" xfId="35208"/>
    <cellStyle name="Normal 2 4 10 8 2 3 2" xfId="35209"/>
    <cellStyle name="Normal 2 4 10 8 2 4" xfId="35210"/>
    <cellStyle name="Normal 2 4 10 8 3 2 2 2" xfId="35211"/>
    <cellStyle name="Normal 2 4 10 8 3 2 3" xfId="35212"/>
    <cellStyle name="Normal 2 4 10 8 3 3 2" xfId="35213"/>
    <cellStyle name="Normal 2 4 10 8 3 4" xfId="35214"/>
    <cellStyle name="Normal 2 4 10 8 4 2 2 2" xfId="35215"/>
    <cellStyle name="Normal 2 4 10 8 4 2 3" xfId="35216"/>
    <cellStyle name="Normal 2 4 10 8 4 3 2" xfId="35217"/>
    <cellStyle name="Normal 2 4 10 8 4 4" xfId="35218"/>
    <cellStyle name="Normal 2 4 10 8 5 2 2 2" xfId="35219"/>
    <cellStyle name="Normal 2 4 10 8 5 2 3" xfId="35220"/>
    <cellStyle name="Normal 2 4 10 8 5 3 2" xfId="35221"/>
    <cellStyle name="Normal 2 4 10 8 5 4" xfId="35222"/>
    <cellStyle name="Normal 2 4 10 8 6 2 2 2" xfId="35223"/>
    <cellStyle name="Normal 2 4 10 8 6 2 3" xfId="35224"/>
    <cellStyle name="Normal 2 4 10 8 6 3 2" xfId="35225"/>
    <cellStyle name="Normal 2 4 10 8 6 4" xfId="35226"/>
    <cellStyle name="Normal 2 4 10 8 7 2 2 2" xfId="35227"/>
    <cellStyle name="Normal 2 4 10 8 7 2 3" xfId="35228"/>
    <cellStyle name="Normal 2 4 10 8 7 3 2" xfId="35229"/>
    <cellStyle name="Normal 2 4 10 8 7 4" xfId="35230"/>
    <cellStyle name="Normal 2 4 10 8 8 2 2 2" xfId="35231"/>
    <cellStyle name="Normal 2 4 10 8 8 2 3" xfId="35232"/>
    <cellStyle name="Normal 2 4 10 8 8 3 2" xfId="35233"/>
    <cellStyle name="Normal 2 4 10 8 8 4" xfId="35234"/>
    <cellStyle name="Normal 2 4 10 8 9 2 2 2" xfId="35235"/>
    <cellStyle name="Normal 2 4 10 8 9 2 3" xfId="35236"/>
    <cellStyle name="Normal 2 4 10 8 9 3 2" xfId="35237"/>
    <cellStyle name="Normal 2 4 10 8 9 4" xfId="35238"/>
    <cellStyle name="Normal 2 4 10 9 2 2 2" xfId="35239"/>
    <cellStyle name="Normal 2 4 10 9 2 3" xfId="35240"/>
    <cellStyle name="Normal 2 4 10 9 3 2" xfId="35241"/>
    <cellStyle name="Normal 2 4 10 9 4" xfId="35242"/>
    <cellStyle name="Normal 2 4 11 10 2 2 2" xfId="35243"/>
    <cellStyle name="Normal 2 4 11 10 2 3" xfId="35244"/>
    <cellStyle name="Normal 2 4 11 10 3 2" xfId="35245"/>
    <cellStyle name="Normal 2 4 11 10 4" xfId="35246"/>
    <cellStyle name="Normal 2 4 11 11 2 2 2" xfId="35247"/>
    <cellStyle name="Normal 2 4 11 11 2 3" xfId="35248"/>
    <cellStyle name="Normal 2 4 11 11 3 2" xfId="35249"/>
    <cellStyle name="Normal 2 4 11 11 4" xfId="35250"/>
    <cellStyle name="Normal 2 4 11 12 2 2 2" xfId="35251"/>
    <cellStyle name="Normal 2 4 11 12 2 3" xfId="35252"/>
    <cellStyle name="Normal 2 4 11 12 3 2" xfId="35253"/>
    <cellStyle name="Normal 2 4 11 12 4" xfId="35254"/>
    <cellStyle name="Normal 2 4 11 13 2 2 2" xfId="35255"/>
    <cellStyle name="Normal 2 4 11 13 2 3" xfId="35256"/>
    <cellStyle name="Normal 2 4 11 13 3 2" xfId="35257"/>
    <cellStyle name="Normal 2 4 11 13 4" xfId="35258"/>
    <cellStyle name="Normal 2 4 11 14 2 2 2" xfId="35259"/>
    <cellStyle name="Normal 2 4 11 14 2 3" xfId="35260"/>
    <cellStyle name="Normal 2 4 11 14 3 2" xfId="35261"/>
    <cellStyle name="Normal 2 4 11 14 4" xfId="35262"/>
    <cellStyle name="Normal 2 4 11 15 2 2 2" xfId="35263"/>
    <cellStyle name="Normal 2 4 11 15 2 3" xfId="35264"/>
    <cellStyle name="Normal 2 4 11 15 3 2" xfId="35265"/>
    <cellStyle name="Normal 2 4 11 15 4" xfId="35266"/>
    <cellStyle name="Normal 2 4 11 16 2 2 2" xfId="35267"/>
    <cellStyle name="Normal 2 4 11 16 2 3" xfId="35268"/>
    <cellStyle name="Normal 2 4 11 16 3 2" xfId="35269"/>
    <cellStyle name="Normal 2 4 11 16 4" xfId="35270"/>
    <cellStyle name="Normal 2 4 11 17 2 2 2" xfId="35271"/>
    <cellStyle name="Normal 2 4 11 17 2 3" xfId="35272"/>
    <cellStyle name="Normal 2 4 11 17 3 2" xfId="35273"/>
    <cellStyle name="Normal 2 4 11 17 4" xfId="35274"/>
    <cellStyle name="Normal 2 4 11 18 2 2 2" xfId="35275"/>
    <cellStyle name="Normal 2 4 11 18 2 3" xfId="35276"/>
    <cellStyle name="Normal 2 4 11 18 3 2" xfId="35277"/>
    <cellStyle name="Normal 2 4 11 18 4" xfId="35278"/>
    <cellStyle name="Normal 2 4 11 2 10 2 2 2" xfId="35279"/>
    <cellStyle name="Normal 2 4 11 2 10 2 3" xfId="35280"/>
    <cellStyle name="Normal 2 4 11 2 10 3 2" xfId="35281"/>
    <cellStyle name="Normal 2 4 11 2 10 4" xfId="35282"/>
    <cellStyle name="Normal 2 4 11 2 11 2 2 2" xfId="35283"/>
    <cellStyle name="Normal 2 4 11 2 11 2 3" xfId="35284"/>
    <cellStyle name="Normal 2 4 11 2 11 3 2" xfId="35285"/>
    <cellStyle name="Normal 2 4 11 2 11 4" xfId="35286"/>
    <cellStyle name="Normal 2 4 11 2 2 2 2 2" xfId="35287"/>
    <cellStyle name="Normal 2 4 11 2 2 2 3" xfId="35288"/>
    <cellStyle name="Normal 2 4 11 2 2 3 2" xfId="35289"/>
    <cellStyle name="Normal 2 4 11 2 2 4" xfId="35290"/>
    <cellStyle name="Normal 2 4 11 2 3 2 2 2" xfId="35291"/>
    <cellStyle name="Normal 2 4 11 2 3 2 3" xfId="35292"/>
    <cellStyle name="Normal 2 4 11 2 3 3 2" xfId="35293"/>
    <cellStyle name="Normal 2 4 11 2 3 4" xfId="35294"/>
    <cellStyle name="Normal 2 4 11 2 4 2 2 2" xfId="35295"/>
    <cellStyle name="Normal 2 4 11 2 4 2 3" xfId="35296"/>
    <cellStyle name="Normal 2 4 11 2 4 3 2" xfId="35297"/>
    <cellStyle name="Normal 2 4 11 2 4 4" xfId="35298"/>
    <cellStyle name="Normal 2 4 11 2 5 2 2 2" xfId="35299"/>
    <cellStyle name="Normal 2 4 11 2 5 2 3" xfId="35300"/>
    <cellStyle name="Normal 2 4 11 2 5 3 2" xfId="35301"/>
    <cellStyle name="Normal 2 4 11 2 5 4" xfId="35302"/>
    <cellStyle name="Normal 2 4 11 2 6 2 2 2" xfId="35303"/>
    <cellStyle name="Normal 2 4 11 2 6 2 3" xfId="35304"/>
    <cellStyle name="Normal 2 4 11 2 6 3 2" xfId="35305"/>
    <cellStyle name="Normal 2 4 11 2 6 4" xfId="35306"/>
    <cellStyle name="Normal 2 4 11 2 7 2 2 2" xfId="35307"/>
    <cellStyle name="Normal 2 4 11 2 7 2 3" xfId="35308"/>
    <cellStyle name="Normal 2 4 11 2 7 3 2" xfId="35309"/>
    <cellStyle name="Normal 2 4 11 2 7 4" xfId="35310"/>
    <cellStyle name="Normal 2 4 11 2 8 2 2 2" xfId="35311"/>
    <cellStyle name="Normal 2 4 11 2 8 2 3" xfId="35312"/>
    <cellStyle name="Normal 2 4 11 2 8 3 2" xfId="35313"/>
    <cellStyle name="Normal 2 4 11 2 8 4" xfId="35314"/>
    <cellStyle name="Normal 2 4 11 2 9 2 2 2" xfId="35315"/>
    <cellStyle name="Normal 2 4 11 2 9 2 3" xfId="35316"/>
    <cellStyle name="Normal 2 4 11 2 9 3 2" xfId="35317"/>
    <cellStyle name="Normal 2 4 11 2 9 4" xfId="35318"/>
    <cellStyle name="Normal 2 4 11 3 10 2 2 2" xfId="35319"/>
    <cellStyle name="Normal 2 4 11 3 10 2 3" xfId="35320"/>
    <cellStyle name="Normal 2 4 11 3 10 3 2" xfId="35321"/>
    <cellStyle name="Normal 2 4 11 3 10 4" xfId="35322"/>
    <cellStyle name="Normal 2 4 11 3 11 2 2 2" xfId="35323"/>
    <cellStyle name="Normal 2 4 11 3 11 2 3" xfId="35324"/>
    <cellStyle name="Normal 2 4 11 3 11 3 2" xfId="35325"/>
    <cellStyle name="Normal 2 4 11 3 11 4" xfId="35326"/>
    <cellStyle name="Normal 2 4 11 3 12 2 2" xfId="35327"/>
    <cellStyle name="Normal 2 4 11 3 12 3" xfId="35328"/>
    <cellStyle name="Normal 2 4 11 3 13 2" xfId="35329"/>
    <cellStyle name="Normal 2 4 11 3 14" xfId="35330"/>
    <cellStyle name="Normal 2 4 11 3 2 2 2 2" xfId="35331"/>
    <cellStyle name="Normal 2 4 11 3 2 2 3" xfId="35332"/>
    <cellStyle name="Normal 2 4 11 3 2 3 2" xfId="35333"/>
    <cellStyle name="Normal 2 4 11 3 2 4" xfId="35334"/>
    <cellStyle name="Normal 2 4 11 3 3 2 2 2" xfId="35335"/>
    <cellStyle name="Normal 2 4 11 3 3 2 3" xfId="35336"/>
    <cellStyle name="Normal 2 4 11 3 3 3 2" xfId="35337"/>
    <cellStyle name="Normal 2 4 11 3 3 4" xfId="35338"/>
    <cellStyle name="Normal 2 4 11 3 4 2 2 2" xfId="35339"/>
    <cellStyle name="Normal 2 4 11 3 4 2 3" xfId="35340"/>
    <cellStyle name="Normal 2 4 11 3 4 3 2" xfId="35341"/>
    <cellStyle name="Normal 2 4 11 3 4 4" xfId="35342"/>
    <cellStyle name="Normal 2 4 11 3 5 2 2 2" xfId="35343"/>
    <cellStyle name="Normal 2 4 11 3 5 2 3" xfId="35344"/>
    <cellStyle name="Normal 2 4 11 3 5 3 2" xfId="35345"/>
    <cellStyle name="Normal 2 4 11 3 5 4" xfId="35346"/>
    <cellStyle name="Normal 2 4 11 3 6 2 2 2" xfId="35347"/>
    <cellStyle name="Normal 2 4 11 3 6 2 3" xfId="35348"/>
    <cellStyle name="Normal 2 4 11 3 6 3 2" xfId="35349"/>
    <cellStyle name="Normal 2 4 11 3 6 4" xfId="35350"/>
    <cellStyle name="Normal 2 4 11 3 7 2 2 2" xfId="35351"/>
    <cellStyle name="Normal 2 4 11 3 7 2 3" xfId="35352"/>
    <cellStyle name="Normal 2 4 11 3 7 3 2" xfId="35353"/>
    <cellStyle name="Normal 2 4 11 3 7 4" xfId="35354"/>
    <cellStyle name="Normal 2 4 11 3 8 2 2 2" xfId="35355"/>
    <cellStyle name="Normal 2 4 11 3 8 2 3" xfId="35356"/>
    <cellStyle name="Normal 2 4 11 3 8 3 2" xfId="35357"/>
    <cellStyle name="Normal 2 4 11 3 8 4" xfId="35358"/>
    <cellStyle name="Normal 2 4 11 3 9 2 2 2" xfId="35359"/>
    <cellStyle name="Normal 2 4 11 3 9 2 3" xfId="35360"/>
    <cellStyle name="Normal 2 4 11 3 9 3 2" xfId="35361"/>
    <cellStyle name="Normal 2 4 11 3 9 4" xfId="35362"/>
    <cellStyle name="Normal 2 4 11 4 10 2 2 2" xfId="35363"/>
    <cellStyle name="Normal 2 4 11 4 10 2 3" xfId="35364"/>
    <cellStyle name="Normal 2 4 11 4 10 3 2" xfId="35365"/>
    <cellStyle name="Normal 2 4 11 4 10 4" xfId="35366"/>
    <cellStyle name="Normal 2 4 11 4 11 2 2 2" xfId="35367"/>
    <cellStyle name="Normal 2 4 11 4 11 2 3" xfId="35368"/>
    <cellStyle name="Normal 2 4 11 4 11 3 2" xfId="35369"/>
    <cellStyle name="Normal 2 4 11 4 11 4" xfId="35370"/>
    <cellStyle name="Normal 2 4 11 4 12 2 2" xfId="35371"/>
    <cellStyle name="Normal 2 4 11 4 12 3" xfId="35372"/>
    <cellStyle name="Normal 2 4 11 4 13 2" xfId="35373"/>
    <cellStyle name="Normal 2 4 11 4 14" xfId="35374"/>
    <cellStyle name="Normal 2 4 11 4 2 2 2 2" xfId="35375"/>
    <cellStyle name="Normal 2 4 11 4 2 2 3" xfId="35376"/>
    <cellStyle name="Normal 2 4 11 4 2 3 2" xfId="35377"/>
    <cellStyle name="Normal 2 4 11 4 2 4" xfId="35378"/>
    <cellStyle name="Normal 2 4 11 4 3 2 2 2" xfId="35379"/>
    <cellStyle name="Normal 2 4 11 4 3 2 3" xfId="35380"/>
    <cellStyle name="Normal 2 4 11 4 3 3 2" xfId="35381"/>
    <cellStyle name="Normal 2 4 11 4 3 4" xfId="35382"/>
    <cellStyle name="Normal 2 4 11 4 4 2 2 2" xfId="35383"/>
    <cellStyle name="Normal 2 4 11 4 4 2 3" xfId="35384"/>
    <cellStyle name="Normal 2 4 11 4 4 3 2" xfId="35385"/>
    <cellStyle name="Normal 2 4 11 4 4 4" xfId="35386"/>
    <cellStyle name="Normal 2 4 11 4 5 2 2 2" xfId="35387"/>
    <cellStyle name="Normal 2 4 11 4 5 2 3" xfId="35388"/>
    <cellStyle name="Normal 2 4 11 4 5 3 2" xfId="35389"/>
    <cellStyle name="Normal 2 4 11 4 5 4" xfId="35390"/>
    <cellStyle name="Normal 2 4 11 4 6 2 2 2" xfId="35391"/>
    <cellStyle name="Normal 2 4 11 4 6 2 3" xfId="35392"/>
    <cellStyle name="Normal 2 4 11 4 6 3 2" xfId="35393"/>
    <cellStyle name="Normal 2 4 11 4 6 4" xfId="35394"/>
    <cellStyle name="Normal 2 4 11 4 7 2 2 2" xfId="35395"/>
    <cellStyle name="Normal 2 4 11 4 7 2 3" xfId="35396"/>
    <cellStyle name="Normal 2 4 11 4 7 3 2" xfId="35397"/>
    <cellStyle name="Normal 2 4 11 4 7 4" xfId="35398"/>
    <cellStyle name="Normal 2 4 11 4 8 2 2 2" xfId="35399"/>
    <cellStyle name="Normal 2 4 11 4 8 2 3" xfId="35400"/>
    <cellStyle name="Normal 2 4 11 4 8 3 2" xfId="35401"/>
    <cellStyle name="Normal 2 4 11 4 8 4" xfId="35402"/>
    <cellStyle name="Normal 2 4 11 4 9 2 2 2" xfId="35403"/>
    <cellStyle name="Normal 2 4 11 4 9 2 3" xfId="35404"/>
    <cellStyle name="Normal 2 4 11 4 9 3 2" xfId="35405"/>
    <cellStyle name="Normal 2 4 11 4 9 4" xfId="35406"/>
    <cellStyle name="Normal 2 4 11 5 10 2 2 2" xfId="35407"/>
    <cellStyle name="Normal 2 4 11 5 10 2 3" xfId="35408"/>
    <cellStyle name="Normal 2 4 11 5 10 3 2" xfId="35409"/>
    <cellStyle name="Normal 2 4 11 5 10 4" xfId="35410"/>
    <cellStyle name="Normal 2 4 11 5 11 2 2 2" xfId="35411"/>
    <cellStyle name="Normal 2 4 11 5 11 2 3" xfId="35412"/>
    <cellStyle name="Normal 2 4 11 5 11 3 2" xfId="35413"/>
    <cellStyle name="Normal 2 4 11 5 11 4" xfId="35414"/>
    <cellStyle name="Normal 2 4 11 5 12 2 2" xfId="35415"/>
    <cellStyle name="Normal 2 4 11 5 12 3" xfId="35416"/>
    <cellStyle name="Normal 2 4 11 5 13 2" xfId="35417"/>
    <cellStyle name="Normal 2 4 11 5 14" xfId="35418"/>
    <cellStyle name="Normal 2 4 11 5 2 2 2 2" xfId="35419"/>
    <cellStyle name="Normal 2 4 11 5 2 2 3" xfId="35420"/>
    <cellStyle name="Normal 2 4 11 5 2 3 2" xfId="35421"/>
    <cellStyle name="Normal 2 4 11 5 2 4" xfId="35422"/>
    <cellStyle name="Normal 2 4 11 5 3 2 2 2" xfId="35423"/>
    <cellStyle name="Normal 2 4 11 5 3 2 3" xfId="35424"/>
    <cellStyle name="Normal 2 4 11 5 3 3 2" xfId="35425"/>
    <cellStyle name="Normal 2 4 11 5 3 4" xfId="35426"/>
    <cellStyle name="Normal 2 4 11 5 4 2 2 2" xfId="35427"/>
    <cellStyle name="Normal 2 4 11 5 4 2 3" xfId="35428"/>
    <cellStyle name="Normal 2 4 11 5 4 3 2" xfId="35429"/>
    <cellStyle name="Normal 2 4 11 5 4 4" xfId="35430"/>
    <cellStyle name="Normal 2 4 11 5 5 2 2 2" xfId="35431"/>
    <cellStyle name="Normal 2 4 11 5 5 2 3" xfId="35432"/>
    <cellStyle name="Normal 2 4 11 5 5 3 2" xfId="35433"/>
    <cellStyle name="Normal 2 4 11 5 5 4" xfId="35434"/>
    <cellStyle name="Normal 2 4 11 5 6 2 2 2" xfId="35435"/>
    <cellStyle name="Normal 2 4 11 5 6 2 3" xfId="35436"/>
    <cellStyle name="Normal 2 4 11 5 6 3 2" xfId="35437"/>
    <cellStyle name="Normal 2 4 11 5 6 4" xfId="35438"/>
    <cellStyle name="Normal 2 4 11 5 7 2 2 2" xfId="35439"/>
    <cellStyle name="Normal 2 4 11 5 7 2 3" xfId="35440"/>
    <cellStyle name="Normal 2 4 11 5 7 3 2" xfId="35441"/>
    <cellStyle name="Normal 2 4 11 5 7 4" xfId="35442"/>
    <cellStyle name="Normal 2 4 11 5 8 2 2 2" xfId="35443"/>
    <cellStyle name="Normal 2 4 11 5 8 2 3" xfId="35444"/>
    <cellStyle name="Normal 2 4 11 5 8 3 2" xfId="35445"/>
    <cellStyle name="Normal 2 4 11 5 8 4" xfId="35446"/>
    <cellStyle name="Normal 2 4 11 5 9 2 2 2" xfId="35447"/>
    <cellStyle name="Normal 2 4 11 5 9 2 3" xfId="35448"/>
    <cellStyle name="Normal 2 4 11 5 9 3 2" xfId="35449"/>
    <cellStyle name="Normal 2 4 11 5 9 4" xfId="35450"/>
    <cellStyle name="Normal 2 4 11 6 10 2 2 2" xfId="35451"/>
    <cellStyle name="Normal 2 4 11 6 10 2 3" xfId="35452"/>
    <cellStyle name="Normal 2 4 11 6 10 3 2" xfId="35453"/>
    <cellStyle name="Normal 2 4 11 6 10 4" xfId="35454"/>
    <cellStyle name="Normal 2 4 11 6 11 2 2 2" xfId="35455"/>
    <cellStyle name="Normal 2 4 11 6 11 2 3" xfId="35456"/>
    <cellStyle name="Normal 2 4 11 6 11 3 2" xfId="35457"/>
    <cellStyle name="Normal 2 4 11 6 11 4" xfId="35458"/>
    <cellStyle name="Normal 2 4 11 6 12 2 2" xfId="35459"/>
    <cellStyle name="Normal 2 4 11 6 12 3" xfId="35460"/>
    <cellStyle name="Normal 2 4 11 6 13 2" xfId="35461"/>
    <cellStyle name="Normal 2 4 11 6 14" xfId="35462"/>
    <cellStyle name="Normal 2 4 11 6 2 2 2 2" xfId="35463"/>
    <cellStyle name="Normal 2 4 11 6 2 2 3" xfId="35464"/>
    <cellStyle name="Normal 2 4 11 6 2 3 2" xfId="35465"/>
    <cellStyle name="Normal 2 4 11 6 2 4" xfId="35466"/>
    <cellStyle name="Normal 2 4 11 6 3 2 2 2" xfId="35467"/>
    <cellStyle name="Normal 2 4 11 6 3 2 3" xfId="35468"/>
    <cellStyle name="Normal 2 4 11 6 3 3 2" xfId="35469"/>
    <cellStyle name="Normal 2 4 11 6 3 4" xfId="35470"/>
    <cellStyle name="Normal 2 4 11 6 4 2 2 2" xfId="35471"/>
    <cellStyle name="Normal 2 4 11 6 4 2 3" xfId="35472"/>
    <cellStyle name="Normal 2 4 11 6 4 3 2" xfId="35473"/>
    <cellStyle name="Normal 2 4 11 6 4 4" xfId="35474"/>
    <cellStyle name="Normal 2 4 11 6 5 2 2 2" xfId="35475"/>
    <cellStyle name="Normal 2 4 11 6 5 2 3" xfId="35476"/>
    <cellStyle name="Normal 2 4 11 6 5 3 2" xfId="35477"/>
    <cellStyle name="Normal 2 4 11 6 5 4" xfId="35478"/>
    <cellStyle name="Normal 2 4 11 6 6 2 2 2" xfId="35479"/>
    <cellStyle name="Normal 2 4 11 6 6 2 3" xfId="35480"/>
    <cellStyle name="Normal 2 4 11 6 6 3 2" xfId="35481"/>
    <cellStyle name="Normal 2 4 11 6 6 4" xfId="35482"/>
    <cellStyle name="Normal 2 4 11 6 7 2 2 2" xfId="35483"/>
    <cellStyle name="Normal 2 4 11 6 7 2 3" xfId="35484"/>
    <cellStyle name="Normal 2 4 11 6 7 3 2" xfId="35485"/>
    <cellStyle name="Normal 2 4 11 6 7 4" xfId="35486"/>
    <cellStyle name="Normal 2 4 11 6 8 2 2 2" xfId="35487"/>
    <cellStyle name="Normal 2 4 11 6 8 2 3" xfId="35488"/>
    <cellStyle name="Normal 2 4 11 6 8 3 2" xfId="35489"/>
    <cellStyle name="Normal 2 4 11 6 8 4" xfId="35490"/>
    <cellStyle name="Normal 2 4 11 6 9 2 2 2" xfId="35491"/>
    <cellStyle name="Normal 2 4 11 6 9 2 3" xfId="35492"/>
    <cellStyle name="Normal 2 4 11 6 9 3 2" xfId="35493"/>
    <cellStyle name="Normal 2 4 11 6 9 4" xfId="35494"/>
    <cellStyle name="Normal 2 4 11 7 10 2 2 2" xfId="35495"/>
    <cellStyle name="Normal 2 4 11 7 10 2 3" xfId="35496"/>
    <cellStyle name="Normal 2 4 11 7 10 3 2" xfId="35497"/>
    <cellStyle name="Normal 2 4 11 7 10 4" xfId="35498"/>
    <cellStyle name="Normal 2 4 11 7 11 2 2 2" xfId="35499"/>
    <cellStyle name="Normal 2 4 11 7 11 2 3" xfId="35500"/>
    <cellStyle name="Normal 2 4 11 7 11 3 2" xfId="35501"/>
    <cellStyle name="Normal 2 4 11 7 11 4" xfId="35502"/>
    <cellStyle name="Normal 2 4 11 7 12 2 2" xfId="35503"/>
    <cellStyle name="Normal 2 4 11 7 12 3" xfId="35504"/>
    <cellStyle name="Normal 2 4 11 7 13 2" xfId="35505"/>
    <cellStyle name="Normal 2 4 11 7 14" xfId="35506"/>
    <cellStyle name="Normal 2 4 11 7 2 2 2 2" xfId="35507"/>
    <cellStyle name="Normal 2 4 11 7 2 2 3" xfId="35508"/>
    <cellStyle name="Normal 2 4 11 7 2 3 2" xfId="35509"/>
    <cellStyle name="Normal 2 4 11 7 2 4" xfId="35510"/>
    <cellStyle name="Normal 2 4 11 7 3 2 2 2" xfId="35511"/>
    <cellStyle name="Normal 2 4 11 7 3 2 3" xfId="35512"/>
    <cellStyle name="Normal 2 4 11 7 3 3 2" xfId="35513"/>
    <cellStyle name="Normal 2 4 11 7 3 4" xfId="35514"/>
    <cellStyle name="Normal 2 4 11 7 4 2 2 2" xfId="35515"/>
    <cellStyle name="Normal 2 4 11 7 4 2 3" xfId="35516"/>
    <cellStyle name="Normal 2 4 11 7 4 3 2" xfId="35517"/>
    <cellStyle name="Normal 2 4 11 7 4 4" xfId="35518"/>
    <cellStyle name="Normal 2 4 11 7 5 2 2 2" xfId="35519"/>
    <cellStyle name="Normal 2 4 11 7 5 2 3" xfId="35520"/>
    <cellStyle name="Normal 2 4 11 7 5 3 2" xfId="35521"/>
    <cellStyle name="Normal 2 4 11 7 5 4" xfId="35522"/>
    <cellStyle name="Normal 2 4 11 7 6 2 2 2" xfId="35523"/>
    <cellStyle name="Normal 2 4 11 7 6 2 3" xfId="35524"/>
    <cellStyle name="Normal 2 4 11 7 6 3 2" xfId="35525"/>
    <cellStyle name="Normal 2 4 11 7 6 4" xfId="35526"/>
    <cellStyle name="Normal 2 4 11 7 7 2 2 2" xfId="35527"/>
    <cellStyle name="Normal 2 4 11 7 7 2 3" xfId="35528"/>
    <cellStyle name="Normal 2 4 11 7 7 3 2" xfId="35529"/>
    <cellStyle name="Normal 2 4 11 7 7 4" xfId="35530"/>
    <cellStyle name="Normal 2 4 11 7 8 2 2 2" xfId="35531"/>
    <cellStyle name="Normal 2 4 11 7 8 2 3" xfId="35532"/>
    <cellStyle name="Normal 2 4 11 7 8 3 2" xfId="35533"/>
    <cellStyle name="Normal 2 4 11 7 8 4" xfId="35534"/>
    <cellStyle name="Normal 2 4 11 7 9 2 2 2" xfId="35535"/>
    <cellStyle name="Normal 2 4 11 7 9 2 3" xfId="35536"/>
    <cellStyle name="Normal 2 4 11 7 9 3 2" xfId="35537"/>
    <cellStyle name="Normal 2 4 11 7 9 4" xfId="35538"/>
    <cellStyle name="Normal 2 4 11 8 10 2 2 2" xfId="35539"/>
    <cellStyle name="Normal 2 4 11 8 10 2 3" xfId="35540"/>
    <cellStyle name="Normal 2 4 11 8 10 3 2" xfId="35541"/>
    <cellStyle name="Normal 2 4 11 8 10 4" xfId="35542"/>
    <cellStyle name="Normal 2 4 11 8 11 2 2 2" xfId="35543"/>
    <cellStyle name="Normal 2 4 11 8 11 2 3" xfId="35544"/>
    <cellStyle name="Normal 2 4 11 8 11 3 2" xfId="35545"/>
    <cellStyle name="Normal 2 4 11 8 11 4" xfId="35546"/>
    <cellStyle name="Normal 2 4 11 8 12 2 2" xfId="35547"/>
    <cellStyle name="Normal 2 4 11 8 12 3" xfId="35548"/>
    <cellStyle name="Normal 2 4 11 8 13 2" xfId="35549"/>
    <cellStyle name="Normal 2 4 11 8 14" xfId="35550"/>
    <cellStyle name="Normal 2 4 11 8 2 2 2 2" xfId="35551"/>
    <cellStyle name="Normal 2 4 11 8 2 2 3" xfId="35552"/>
    <cellStyle name="Normal 2 4 11 8 2 3 2" xfId="35553"/>
    <cellStyle name="Normal 2 4 11 8 2 4" xfId="35554"/>
    <cellStyle name="Normal 2 4 11 8 3 2 2 2" xfId="35555"/>
    <cellStyle name="Normal 2 4 11 8 3 2 3" xfId="35556"/>
    <cellStyle name="Normal 2 4 11 8 3 3 2" xfId="35557"/>
    <cellStyle name="Normal 2 4 11 8 3 4" xfId="35558"/>
    <cellStyle name="Normal 2 4 11 8 4 2 2 2" xfId="35559"/>
    <cellStyle name="Normal 2 4 11 8 4 2 3" xfId="35560"/>
    <cellStyle name="Normal 2 4 11 8 4 3 2" xfId="35561"/>
    <cellStyle name="Normal 2 4 11 8 4 4" xfId="35562"/>
    <cellStyle name="Normal 2 4 11 8 5 2 2 2" xfId="35563"/>
    <cellStyle name="Normal 2 4 11 8 5 2 3" xfId="35564"/>
    <cellStyle name="Normal 2 4 11 8 5 3 2" xfId="35565"/>
    <cellStyle name="Normal 2 4 11 8 5 4" xfId="35566"/>
    <cellStyle name="Normal 2 4 11 8 6 2 2 2" xfId="35567"/>
    <cellStyle name="Normal 2 4 11 8 6 2 3" xfId="35568"/>
    <cellStyle name="Normal 2 4 11 8 6 3 2" xfId="35569"/>
    <cellStyle name="Normal 2 4 11 8 6 4" xfId="35570"/>
    <cellStyle name="Normal 2 4 11 8 7 2 2 2" xfId="35571"/>
    <cellStyle name="Normal 2 4 11 8 7 2 3" xfId="35572"/>
    <cellStyle name="Normal 2 4 11 8 7 3 2" xfId="35573"/>
    <cellStyle name="Normal 2 4 11 8 7 4" xfId="35574"/>
    <cellStyle name="Normal 2 4 11 8 8 2 2 2" xfId="35575"/>
    <cellStyle name="Normal 2 4 11 8 8 2 3" xfId="35576"/>
    <cellStyle name="Normal 2 4 11 8 8 3 2" xfId="35577"/>
    <cellStyle name="Normal 2 4 11 8 8 4" xfId="35578"/>
    <cellStyle name="Normal 2 4 11 8 9 2 2 2" xfId="35579"/>
    <cellStyle name="Normal 2 4 11 8 9 2 3" xfId="35580"/>
    <cellStyle name="Normal 2 4 11 8 9 3 2" xfId="35581"/>
    <cellStyle name="Normal 2 4 11 8 9 4" xfId="35582"/>
    <cellStyle name="Normal 2 4 11 9 2 2 2" xfId="35583"/>
    <cellStyle name="Normal 2 4 11 9 2 3" xfId="35584"/>
    <cellStyle name="Normal 2 4 11 9 3 2" xfId="35585"/>
    <cellStyle name="Normal 2 4 11 9 4" xfId="35586"/>
    <cellStyle name="Normal 2 4 12 10 2 2 2" xfId="35587"/>
    <cellStyle name="Normal 2 4 12 10 2 3" xfId="35588"/>
    <cellStyle name="Normal 2 4 12 10 3 2" xfId="35589"/>
    <cellStyle name="Normal 2 4 12 10 4" xfId="35590"/>
    <cellStyle name="Normal 2 4 12 11 2 2 2" xfId="35591"/>
    <cellStyle name="Normal 2 4 12 11 2 3" xfId="35592"/>
    <cellStyle name="Normal 2 4 12 11 3 2" xfId="35593"/>
    <cellStyle name="Normal 2 4 12 11 4" xfId="35594"/>
    <cellStyle name="Normal 2 4 12 12 2 2 2" xfId="35595"/>
    <cellStyle name="Normal 2 4 12 12 2 3" xfId="35596"/>
    <cellStyle name="Normal 2 4 12 12 3 2" xfId="35597"/>
    <cellStyle name="Normal 2 4 12 12 4" xfId="35598"/>
    <cellStyle name="Normal 2 4 12 13 2 2 2" xfId="35599"/>
    <cellStyle name="Normal 2 4 12 13 2 3" xfId="35600"/>
    <cellStyle name="Normal 2 4 12 13 3 2" xfId="35601"/>
    <cellStyle name="Normal 2 4 12 13 4" xfId="35602"/>
    <cellStyle name="Normal 2 4 12 14 2 2 2" xfId="35603"/>
    <cellStyle name="Normal 2 4 12 14 2 3" xfId="35604"/>
    <cellStyle name="Normal 2 4 12 14 3 2" xfId="35605"/>
    <cellStyle name="Normal 2 4 12 14 4" xfId="35606"/>
    <cellStyle name="Normal 2 4 12 15 2 2 2" xfId="35607"/>
    <cellStyle name="Normal 2 4 12 15 2 3" xfId="35608"/>
    <cellStyle name="Normal 2 4 12 15 3 2" xfId="35609"/>
    <cellStyle name="Normal 2 4 12 15 4" xfId="35610"/>
    <cellStyle name="Normal 2 4 12 16 2 2 2" xfId="35611"/>
    <cellStyle name="Normal 2 4 12 16 2 3" xfId="35612"/>
    <cellStyle name="Normal 2 4 12 16 3 2" xfId="35613"/>
    <cellStyle name="Normal 2 4 12 16 4" xfId="35614"/>
    <cellStyle name="Normal 2 4 12 17 2 2 2" xfId="35615"/>
    <cellStyle name="Normal 2 4 12 17 2 3" xfId="35616"/>
    <cellStyle name="Normal 2 4 12 17 3 2" xfId="35617"/>
    <cellStyle name="Normal 2 4 12 17 4" xfId="35618"/>
    <cellStyle name="Normal 2 4 12 18 2 2 2" xfId="35619"/>
    <cellStyle name="Normal 2 4 12 18 2 3" xfId="35620"/>
    <cellStyle name="Normal 2 4 12 18 3 2" xfId="35621"/>
    <cellStyle name="Normal 2 4 12 18 4" xfId="35622"/>
    <cellStyle name="Normal 2 4 12 2 10 2 2 2" xfId="35623"/>
    <cellStyle name="Normal 2 4 12 2 10 2 3" xfId="35624"/>
    <cellStyle name="Normal 2 4 12 2 10 3 2" xfId="35625"/>
    <cellStyle name="Normal 2 4 12 2 10 4" xfId="35626"/>
    <cellStyle name="Normal 2 4 12 2 11 2 2 2" xfId="35627"/>
    <cellStyle name="Normal 2 4 12 2 11 2 3" xfId="35628"/>
    <cellStyle name="Normal 2 4 12 2 11 3 2" xfId="35629"/>
    <cellStyle name="Normal 2 4 12 2 11 4" xfId="35630"/>
    <cellStyle name="Normal 2 4 12 2 2 2 2 2" xfId="35631"/>
    <cellStyle name="Normal 2 4 12 2 2 2 3" xfId="35632"/>
    <cellStyle name="Normal 2 4 12 2 2 3 2" xfId="35633"/>
    <cellStyle name="Normal 2 4 12 2 2 4" xfId="35634"/>
    <cellStyle name="Normal 2 4 12 2 3 2 2 2" xfId="35635"/>
    <cellStyle name="Normal 2 4 12 2 3 2 3" xfId="35636"/>
    <cellStyle name="Normal 2 4 12 2 3 3 2" xfId="35637"/>
    <cellStyle name="Normal 2 4 12 2 3 4" xfId="35638"/>
    <cellStyle name="Normal 2 4 12 2 4 2 2 2" xfId="35639"/>
    <cellStyle name="Normal 2 4 12 2 4 2 3" xfId="35640"/>
    <cellStyle name="Normal 2 4 12 2 4 3 2" xfId="35641"/>
    <cellStyle name="Normal 2 4 12 2 4 4" xfId="35642"/>
    <cellStyle name="Normal 2 4 12 2 5 2 2 2" xfId="35643"/>
    <cellStyle name="Normal 2 4 12 2 5 2 3" xfId="35644"/>
    <cellStyle name="Normal 2 4 12 2 5 3 2" xfId="35645"/>
    <cellStyle name="Normal 2 4 12 2 5 4" xfId="35646"/>
    <cellStyle name="Normal 2 4 12 2 6 2 2 2" xfId="35647"/>
    <cellStyle name="Normal 2 4 12 2 6 2 3" xfId="35648"/>
    <cellStyle name="Normal 2 4 12 2 6 3 2" xfId="35649"/>
    <cellStyle name="Normal 2 4 12 2 6 4" xfId="35650"/>
    <cellStyle name="Normal 2 4 12 2 7 2 2 2" xfId="35651"/>
    <cellStyle name="Normal 2 4 12 2 7 2 3" xfId="35652"/>
    <cellStyle name="Normal 2 4 12 2 7 3 2" xfId="35653"/>
    <cellStyle name="Normal 2 4 12 2 7 4" xfId="35654"/>
    <cellStyle name="Normal 2 4 12 2 8 2 2 2" xfId="35655"/>
    <cellStyle name="Normal 2 4 12 2 8 2 3" xfId="35656"/>
    <cellStyle name="Normal 2 4 12 2 8 3 2" xfId="35657"/>
    <cellStyle name="Normal 2 4 12 2 8 4" xfId="35658"/>
    <cellStyle name="Normal 2 4 12 2 9 2 2 2" xfId="35659"/>
    <cellStyle name="Normal 2 4 12 2 9 2 3" xfId="35660"/>
    <cellStyle name="Normal 2 4 12 2 9 3 2" xfId="35661"/>
    <cellStyle name="Normal 2 4 12 2 9 4" xfId="35662"/>
    <cellStyle name="Normal 2 4 12 3 10 2 2 2" xfId="35663"/>
    <cellStyle name="Normal 2 4 12 3 10 2 3" xfId="35664"/>
    <cellStyle name="Normal 2 4 12 3 10 3 2" xfId="35665"/>
    <cellStyle name="Normal 2 4 12 3 10 4" xfId="35666"/>
    <cellStyle name="Normal 2 4 12 3 11 2 2 2" xfId="35667"/>
    <cellStyle name="Normal 2 4 12 3 11 2 3" xfId="35668"/>
    <cellStyle name="Normal 2 4 12 3 11 3 2" xfId="35669"/>
    <cellStyle name="Normal 2 4 12 3 11 4" xfId="35670"/>
    <cellStyle name="Normal 2 4 12 3 12 2 2" xfId="35671"/>
    <cellStyle name="Normal 2 4 12 3 12 3" xfId="35672"/>
    <cellStyle name="Normal 2 4 12 3 13 2" xfId="35673"/>
    <cellStyle name="Normal 2 4 12 3 14" xfId="35674"/>
    <cellStyle name="Normal 2 4 12 3 2 2 2 2" xfId="35675"/>
    <cellStyle name="Normal 2 4 12 3 2 2 3" xfId="35676"/>
    <cellStyle name="Normal 2 4 12 3 2 3 2" xfId="35677"/>
    <cellStyle name="Normal 2 4 12 3 2 4" xfId="35678"/>
    <cellStyle name="Normal 2 4 12 3 3 2 2 2" xfId="35679"/>
    <cellStyle name="Normal 2 4 12 3 3 2 3" xfId="35680"/>
    <cellStyle name="Normal 2 4 12 3 3 3 2" xfId="35681"/>
    <cellStyle name="Normal 2 4 12 3 3 4" xfId="35682"/>
    <cellStyle name="Normal 2 4 12 3 4 2 2 2" xfId="35683"/>
    <cellStyle name="Normal 2 4 12 3 4 2 3" xfId="35684"/>
    <cellStyle name="Normal 2 4 12 3 4 3 2" xfId="35685"/>
    <cellStyle name="Normal 2 4 12 3 4 4" xfId="35686"/>
    <cellStyle name="Normal 2 4 12 3 5 2 2 2" xfId="35687"/>
    <cellStyle name="Normal 2 4 12 3 5 2 3" xfId="35688"/>
    <cellStyle name="Normal 2 4 12 3 5 3 2" xfId="35689"/>
    <cellStyle name="Normal 2 4 12 3 5 4" xfId="35690"/>
    <cellStyle name="Normal 2 4 12 3 6 2 2 2" xfId="35691"/>
    <cellStyle name="Normal 2 4 12 3 6 2 3" xfId="35692"/>
    <cellStyle name="Normal 2 4 12 3 6 3 2" xfId="35693"/>
    <cellStyle name="Normal 2 4 12 3 6 4" xfId="35694"/>
    <cellStyle name="Normal 2 4 12 3 7 2 2 2" xfId="35695"/>
    <cellStyle name="Normal 2 4 12 3 7 2 3" xfId="35696"/>
    <cellStyle name="Normal 2 4 12 3 7 3 2" xfId="35697"/>
    <cellStyle name="Normal 2 4 12 3 7 4" xfId="35698"/>
    <cellStyle name="Normal 2 4 12 3 8 2 2 2" xfId="35699"/>
    <cellStyle name="Normal 2 4 12 3 8 2 3" xfId="35700"/>
    <cellStyle name="Normal 2 4 12 3 8 3 2" xfId="35701"/>
    <cellStyle name="Normal 2 4 12 3 8 4" xfId="35702"/>
    <cellStyle name="Normal 2 4 12 3 9 2 2 2" xfId="35703"/>
    <cellStyle name="Normal 2 4 12 3 9 2 3" xfId="35704"/>
    <cellStyle name="Normal 2 4 12 3 9 3 2" xfId="35705"/>
    <cellStyle name="Normal 2 4 12 3 9 4" xfId="35706"/>
    <cellStyle name="Normal 2 4 12 4 10 2 2 2" xfId="35707"/>
    <cellStyle name="Normal 2 4 12 4 10 2 3" xfId="35708"/>
    <cellStyle name="Normal 2 4 12 4 10 3 2" xfId="35709"/>
    <cellStyle name="Normal 2 4 12 4 10 4" xfId="35710"/>
    <cellStyle name="Normal 2 4 12 4 11 2 2 2" xfId="35711"/>
    <cellStyle name="Normal 2 4 12 4 11 2 3" xfId="35712"/>
    <cellStyle name="Normal 2 4 12 4 11 3 2" xfId="35713"/>
    <cellStyle name="Normal 2 4 12 4 11 4" xfId="35714"/>
    <cellStyle name="Normal 2 4 12 4 12 2 2" xfId="35715"/>
    <cellStyle name="Normal 2 4 12 4 12 3" xfId="35716"/>
    <cellStyle name="Normal 2 4 12 4 13 2" xfId="35717"/>
    <cellStyle name="Normal 2 4 12 4 14" xfId="35718"/>
    <cellStyle name="Normal 2 4 12 4 2 2 2 2" xfId="35719"/>
    <cellStyle name="Normal 2 4 12 4 2 2 3" xfId="35720"/>
    <cellStyle name="Normal 2 4 12 4 2 3 2" xfId="35721"/>
    <cellStyle name="Normal 2 4 12 4 2 4" xfId="35722"/>
    <cellStyle name="Normal 2 4 12 4 3 2 2 2" xfId="35723"/>
    <cellStyle name="Normal 2 4 12 4 3 2 3" xfId="35724"/>
    <cellStyle name="Normal 2 4 12 4 3 3 2" xfId="35725"/>
    <cellStyle name="Normal 2 4 12 4 3 4" xfId="35726"/>
    <cellStyle name="Normal 2 4 12 4 4 2 2 2" xfId="35727"/>
    <cellStyle name="Normal 2 4 12 4 4 2 3" xfId="35728"/>
    <cellStyle name="Normal 2 4 12 4 4 3 2" xfId="35729"/>
    <cellStyle name="Normal 2 4 12 4 4 4" xfId="35730"/>
    <cellStyle name="Normal 2 4 12 4 5 2 2 2" xfId="35731"/>
    <cellStyle name="Normal 2 4 12 4 5 2 3" xfId="35732"/>
    <cellStyle name="Normal 2 4 12 4 5 3 2" xfId="35733"/>
    <cellStyle name="Normal 2 4 12 4 5 4" xfId="35734"/>
    <cellStyle name="Normal 2 4 12 4 6 2 2 2" xfId="35735"/>
    <cellStyle name="Normal 2 4 12 4 6 2 3" xfId="35736"/>
    <cellStyle name="Normal 2 4 12 4 6 3 2" xfId="35737"/>
    <cellStyle name="Normal 2 4 12 4 6 4" xfId="35738"/>
    <cellStyle name="Normal 2 4 12 4 7 2 2 2" xfId="35739"/>
    <cellStyle name="Normal 2 4 12 4 7 2 3" xfId="35740"/>
    <cellStyle name="Normal 2 4 12 4 7 3 2" xfId="35741"/>
    <cellStyle name="Normal 2 4 12 4 7 4" xfId="35742"/>
    <cellStyle name="Normal 2 4 12 4 8 2 2 2" xfId="35743"/>
    <cellStyle name="Normal 2 4 12 4 8 2 3" xfId="35744"/>
    <cellStyle name="Normal 2 4 12 4 8 3 2" xfId="35745"/>
    <cellStyle name="Normal 2 4 12 4 8 4" xfId="35746"/>
    <cellStyle name="Normal 2 4 12 4 9 2 2 2" xfId="35747"/>
    <cellStyle name="Normal 2 4 12 4 9 2 3" xfId="35748"/>
    <cellStyle name="Normal 2 4 12 4 9 3 2" xfId="35749"/>
    <cellStyle name="Normal 2 4 12 4 9 4" xfId="35750"/>
    <cellStyle name="Normal 2 4 12 5 10 2 2 2" xfId="35751"/>
    <cellStyle name="Normal 2 4 12 5 10 2 3" xfId="35752"/>
    <cellStyle name="Normal 2 4 12 5 10 3 2" xfId="35753"/>
    <cellStyle name="Normal 2 4 12 5 10 4" xfId="35754"/>
    <cellStyle name="Normal 2 4 12 5 11 2 2 2" xfId="35755"/>
    <cellStyle name="Normal 2 4 12 5 11 2 3" xfId="35756"/>
    <cellStyle name="Normal 2 4 12 5 11 3 2" xfId="35757"/>
    <cellStyle name="Normal 2 4 12 5 11 4" xfId="35758"/>
    <cellStyle name="Normal 2 4 12 5 12 2 2" xfId="35759"/>
    <cellStyle name="Normal 2 4 12 5 12 3" xfId="35760"/>
    <cellStyle name="Normal 2 4 12 5 13 2" xfId="35761"/>
    <cellStyle name="Normal 2 4 12 5 14" xfId="35762"/>
    <cellStyle name="Normal 2 4 12 5 2 2 2 2" xfId="35763"/>
    <cellStyle name="Normal 2 4 12 5 2 2 3" xfId="35764"/>
    <cellStyle name="Normal 2 4 12 5 2 3 2" xfId="35765"/>
    <cellStyle name="Normal 2 4 12 5 2 4" xfId="35766"/>
    <cellStyle name="Normal 2 4 12 5 3 2 2 2" xfId="35767"/>
    <cellStyle name="Normal 2 4 12 5 3 2 3" xfId="35768"/>
    <cellStyle name="Normal 2 4 12 5 3 3 2" xfId="35769"/>
    <cellStyle name="Normal 2 4 12 5 3 4" xfId="35770"/>
    <cellStyle name="Normal 2 4 12 5 4 2 2 2" xfId="35771"/>
    <cellStyle name="Normal 2 4 12 5 4 2 3" xfId="35772"/>
    <cellStyle name="Normal 2 4 12 5 4 3 2" xfId="35773"/>
    <cellStyle name="Normal 2 4 12 5 4 4" xfId="35774"/>
    <cellStyle name="Normal 2 4 12 5 5 2 2 2" xfId="35775"/>
    <cellStyle name="Normal 2 4 12 5 5 2 3" xfId="35776"/>
    <cellStyle name="Normal 2 4 12 5 5 3 2" xfId="35777"/>
    <cellStyle name="Normal 2 4 12 5 5 4" xfId="35778"/>
    <cellStyle name="Normal 2 4 12 5 6 2 2 2" xfId="35779"/>
    <cellStyle name="Normal 2 4 12 5 6 2 3" xfId="35780"/>
    <cellStyle name="Normal 2 4 12 5 6 3 2" xfId="35781"/>
    <cellStyle name="Normal 2 4 12 5 6 4" xfId="35782"/>
    <cellStyle name="Normal 2 4 12 5 7 2 2 2" xfId="35783"/>
    <cellStyle name="Normal 2 4 12 5 7 2 3" xfId="35784"/>
    <cellStyle name="Normal 2 4 12 5 7 3 2" xfId="35785"/>
    <cellStyle name="Normal 2 4 12 5 7 4" xfId="35786"/>
    <cellStyle name="Normal 2 4 12 5 8 2 2 2" xfId="35787"/>
    <cellStyle name="Normal 2 4 12 5 8 2 3" xfId="35788"/>
    <cellStyle name="Normal 2 4 12 5 8 3 2" xfId="35789"/>
    <cellStyle name="Normal 2 4 12 5 8 4" xfId="35790"/>
    <cellStyle name="Normal 2 4 12 5 9 2 2 2" xfId="35791"/>
    <cellStyle name="Normal 2 4 12 5 9 2 3" xfId="35792"/>
    <cellStyle name="Normal 2 4 12 5 9 3 2" xfId="35793"/>
    <cellStyle name="Normal 2 4 12 5 9 4" xfId="35794"/>
    <cellStyle name="Normal 2 4 12 6 10 2 2 2" xfId="35795"/>
    <cellStyle name="Normal 2 4 12 6 10 2 3" xfId="35796"/>
    <cellStyle name="Normal 2 4 12 6 10 3 2" xfId="35797"/>
    <cellStyle name="Normal 2 4 12 6 10 4" xfId="35798"/>
    <cellStyle name="Normal 2 4 12 6 11 2 2 2" xfId="35799"/>
    <cellStyle name="Normal 2 4 12 6 11 2 3" xfId="35800"/>
    <cellStyle name="Normal 2 4 12 6 11 3 2" xfId="35801"/>
    <cellStyle name="Normal 2 4 12 6 11 4" xfId="35802"/>
    <cellStyle name="Normal 2 4 12 6 12 2 2" xfId="35803"/>
    <cellStyle name="Normal 2 4 12 6 12 3" xfId="35804"/>
    <cellStyle name="Normal 2 4 12 6 13 2" xfId="35805"/>
    <cellStyle name="Normal 2 4 12 6 14" xfId="35806"/>
    <cellStyle name="Normal 2 4 12 6 2 2 2 2" xfId="35807"/>
    <cellStyle name="Normal 2 4 12 6 2 2 3" xfId="35808"/>
    <cellStyle name="Normal 2 4 12 6 2 3 2" xfId="35809"/>
    <cellStyle name="Normal 2 4 12 6 2 4" xfId="35810"/>
    <cellStyle name="Normal 2 4 12 6 3 2 2 2" xfId="35811"/>
    <cellStyle name="Normal 2 4 12 6 3 2 3" xfId="35812"/>
    <cellStyle name="Normal 2 4 12 6 3 3 2" xfId="35813"/>
    <cellStyle name="Normal 2 4 12 6 3 4" xfId="35814"/>
    <cellStyle name="Normal 2 4 12 6 4 2 2 2" xfId="35815"/>
    <cellStyle name="Normal 2 4 12 6 4 2 3" xfId="35816"/>
    <cellStyle name="Normal 2 4 12 6 4 3 2" xfId="35817"/>
    <cellStyle name="Normal 2 4 12 6 4 4" xfId="35818"/>
    <cellStyle name="Normal 2 4 12 6 5 2 2 2" xfId="35819"/>
    <cellStyle name="Normal 2 4 12 6 5 2 3" xfId="35820"/>
    <cellStyle name="Normal 2 4 12 6 5 3 2" xfId="35821"/>
    <cellStyle name="Normal 2 4 12 6 5 4" xfId="35822"/>
    <cellStyle name="Normal 2 4 12 6 6 2 2 2" xfId="35823"/>
    <cellStyle name="Normal 2 4 12 6 6 2 3" xfId="35824"/>
    <cellStyle name="Normal 2 4 12 6 6 3 2" xfId="35825"/>
    <cellStyle name="Normal 2 4 12 6 6 4" xfId="35826"/>
    <cellStyle name="Normal 2 4 12 6 7 2 2 2" xfId="35827"/>
    <cellStyle name="Normal 2 4 12 6 7 2 3" xfId="35828"/>
    <cellStyle name="Normal 2 4 12 6 7 3 2" xfId="35829"/>
    <cellStyle name="Normal 2 4 12 6 7 4" xfId="35830"/>
    <cellStyle name="Normal 2 4 12 6 8 2 2 2" xfId="35831"/>
    <cellStyle name="Normal 2 4 12 6 8 2 3" xfId="35832"/>
    <cellStyle name="Normal 2 4 12 6 8 3 2" xfId="35833"/>
    <cellStyle name="Normal 2 4 12 6 8 4" xfId="35834"/>
    <cellStyle name="Normal 2 4 12 6 9 2 2 2" xfId="35835"/>
    <cellStyle name="Normal 2 4 12 6 9 2 3" xfId="35836"/>
    <cellStyle name="Normal 2 4 12 6 9 3 2" xfId="35837"/>
    <cellStyle name="Normal 2 4 12 6 9 4" xfId="35838"/>
    <cellStyle name="Normal 2 4 12 7 10 2 2 2" xfId="35839"/>
    <cellStyle name="Normal 2 4 12 7 10 2 3" xfId="35840"/>
    <cellStyle name="Normal 2 4 12 7 10 3 2" xfId="35841"/>
    <cellStyle name="Normal 2 4 12 7 10 4" xfId="35842"/>
    <cellStyle name="Normal 2 4 12 7 11 2 2 2" xfId="35843"/>
    <cellStyle name="Normal 2 4 12 7 11 2 3" xfId="35844"/>
    <cellStyle name="Normal 2 4 12 7 11 3 2" xfId="35845"/>
    <cellStyle name="Normal 2 4 12 7 11 4" xfId="35846"/>
    <cellStyle name="Normal 2 4 12 7 12 2 2" xfId="35847"/>
    <cellStyle name="Normal 2 4 12 7 12 3" xfId="35848"/>
    <cellStyle name="Normal 2 4 12 7 13 2" xfId="35849"/>
    <cellStyle name="Normal 2 4 12 7 14" xfId="35850"/>
    <cellStyle name="Normal 2 4 12 7 2 2 2 2" xfId="35851"/>
    <cellStyle name="Normal 2 4 12 7 2 2 3" xfId="35852"/>
    <cellStyle name="Normal 2 4 12 7 2 3 2" xfId="35853"/>
    <cellStyle name="Normal 2 4 12 7 2 4" xfId="35854"/>
    <cellStyle name="Normal 2 4 12 7 3 2 2 2" xfId="35855"/>
    <cellStyle name="Normal 2 4 12 7 3 2 3" xfId="35856"/>
    <cellStyle name="Normal 2 4 12 7 3 3 2" xfId="35857"/>
    <cellStyle name="Normal 2 4 12 7 3 4" xfId="35858"/>
    <cellStyle name="Normal 2 4 12 7 4 2 2 2" xfId="35859"/>
    <cellStyle name="Normal 2 4 12 7 4 2 3" xfId="35860"/>
    <cellStyle name="Normal 2 4 12 7 4 3 2" xfId="35861"/>
    <cellStyle name="Normal 2 4 12 7 4 4" xfId="35862"/>
    <cellStyle name="Normal 2 4 12 7 5 2 2 2" xfId="35863"/>
    <cellStyle name="Normal 2 4 12 7 5 2 3" xfId="35864"/>
    <cellStyle name="Normal 2 4 12 7 5 3 2" xfId="35865"/>
    <cellStyle name="Normal 2 4 12 7 5 4" xfId="35866"/>
    <cellStyle name="Normal 2 4 12 7 6 2 2 2" xfId="35867"/>
    <cellStyle name="Normal 2 4 12 7 6 2 3" xfId="35868"/>
    <cellStyle name="Normal 2 4 12 7 6 3 2" xfId="35869"/>
    <cellStyle name="Normal 2 4 12 7 6 4" xfId="35870"/>
    <cellStyle name="Normal 2 4 12 7 7 2 2 2" xfId="35871"/>
    <cellStyle name="Normal 2 4 12 7 7 2 3" xfId="35872"/>
    <cellStyle name="Normal 2 4 12 7 7 3 2" xfId="35873"/>
    <cellStyle name="Normal 2 4 12 7 7 4" xfId="35874"/>
    <cellStyle name="Normal 2 4 12 7 8 2 2 2" xfId="35875"/>
    <cellStyle name="Normal 2 4 12 7 8 2 3" xfId="35876"/>
    <cellStyle name="Normal 2 4 12 7 8 3 2" xfId="35877"/>
    <cellStyle name="Normal 2 4 12 7 8 4" xfId="35878"/>
    <cellStyle name="Normal 2 4 12 7 9 2 2 2" xfId="35879"/>
    <cellStyle name="Normal 2 4 12 7 9 2 3" xfId="35880"/>
    <cellStyle name="Normal 2 4 12 7 9 3 2" xfId="35881"/>
    <cellStyle name="Normal 2 4 12 7 9 4" xfId="35882"/>
    <cellStyle name="Normal 2 4 12 8 10 2 2 2" xfId="35883"/>
    <cellStyle name="Normal 2 4 12 8 10 2 3" xfId="35884"/>
    <cellStyle name="Normal 2 4 12 8 10 3 2" xfId="35885"/>
    <cellStyle name="Normal 2 4 12 8 10 4" xfId="35886"/>
    <cellStyle name="Normal 2 4 12 8 11 2 2 2" xfId="35887"/>
    <cellStyle name="Normal 2 4 12 8 11 2 3" xfId="35888"/>
    <cellStyle name="Normal 2 4 12 8 11 3 2" xfId="35889"/>
    <cellStyle name="Normal 2 4 12 8 11 4" xfId="35890"/>
    <cellStyle name="Normal 2 4 12 8 12 2 2" xfId="35891"/>
    <cellStyle name="Normal 2 4 12 8 12 3" xfId="35892"/>
    <cellStyle name="Normal 2 4 12 8 13 2" xfId="35893"/>
    <cellStyle name="Normal 2 4 12 8 14" xfId="35894"/>
    <cellStyle name="Normal 2 4 12 8 2 2 2 2" xfId="35895"/>
    <cellStyle name="Normal 2 4 12 8 2 2 3" xfId="35896"/>
    <cellStyle name="Normal 2 4 12 8 2 3 2" xfId="35897"/>
    <cellStyle name="Normal 2 4 12 8 2 4" xfId="35898"/>
    <cellStyle name="Normal 2 4 12 8 3 2 2 2" xfId="35899"/>
    <cellStyle name="Normal 2 4 12 8 3 2 3" xfId="35900"/>
    <cellStyle name="Normal 2 4 12 8 3 3 2" xfId="35901"/>
    <cellStyle name="Normal 2 4 12 8 3 4" xfId="35902"/>
    <cellStyle name="Normal 2 4 12 8 4 2 2 2" xfId="35903"/>
    <cellStyle name="Normal 2 4 12 8 4 2 3" xfId="35904"/>
    <cellStyle name="Normal 2 4 12 8 4 3 2" xfId="35905"/>
    <cellStyle name="Normal 2 4 12 8 4 4" xfId="35906"/>
    <cellStyle name="Normal 2 4 12 8 5 2 2 2" xfId="35907"/>
    <cellStyle name="Normal 2 4 12 8 5 2 3" xfId="35908"/>
    <cellStyle name="Normal 2 4 12 8 5 3 2" xfId="35909"/>
    <cellStyle name="Normal 2 4 12 8 5 4" xfId="35910"/>
    <cellStyle name="Normal 2 4 12 8 6 2 2 2" xfId="35911"/>
    <cellStyle name="Normal 2 4 12 8 6 2 3" xfId="35912"/>
    <cellStyle name="Normal 2 4 12 8 6 3 2" xfId="35913"/>
    <cellStyle name="Normal 2 4 12 8 6 4" xfId="35914"/>
    <cellStyle name="Normal 2 4 12 8 7 2 2 2" xfId="35915"/>
    <cellStyle name="Normal 2 4 12 8 7 2 3" xfId="35916"/>
    <cellStyle name="Normal 2 4 12 8 7 3 2" xfId="35917"/>
    <cellStyle name="Normal 2 4 12 8 7 4" xfId="35918"/>
    <cellStyle name="Normal 2 4 12 8 8 2 2 2" xfId="35919"/>
    <cellStyle name="Normal 2 4 12 8 8 2 3" xfId="35920"/>
    <cellStyle name="Normal 2 4 12 8 8 3 2" xfId="35921"/>
    <cellStyle name="Normal 2 4 12 8 8 4" xfId="35922"/>
    <cellStyle name="Normal 2 4 12 8 9 2 2 2" xfId="35923"/>
    <cellStyle name="Normal 2 4 12 8 9 2 3" xfId="35924"/>
    <cellStyle name="Normal 2 4 12 8 9 3 2" xfId="35925"/>
    <cellStyle name="Normal 2 4 12 8 9 4" xfId="35926"/>
    <cellStyle name="Normal 2 4 12 9 2 2 2" xfId="35927"/>
    <cellStyle name="Normal 2 4 12 9 2 3" xfId="35928"/>
    <cellStyle name="Normal 2 4 12 9 3 2" xfId="35929"/>
    <cellStyle name="Normal 2 4 12 9 4" xfId="35930"/>
    <cellStyle name="Normal 2 4 13 10 2 2 2" xfId="35931"/>
    <cellStyle name="Normal 2 4 13 10 2 3" xfId="35932"/>
    <cellStyle name="Normal 2 4 13 10 3 2" xfId="35933"/>
    <cellStyle name="Normal 2 4 13 10 4" xfId="35934"/>
    <cellStyle name="Normal 2 4 13 11 2 2 2" xfId="35935"/>
    <cellStyle name="Normal 2 4 13 11 2 3" xfId="35936"/>
    <cellStyle name="Normal 2 4 13 11 3 2" xfId="35937"/>
    <cellStyle name="Normal 2 4 13 11 4" xfId="35938"/>
    <cellStyle name="Normal 2 4 13 12 2 2 2" xfId="35939"/>
    <cellStyle name="Normal 2 4 13 12 2 3" xfId="35940"/>
    <cellStyle name="Normal 2 4 13 12 3 2" xfId="35941"/>
    <cellStyle name="Normal 2 4 13 12 4" xfId="35942"/>
    <cellStyle name="Normal 2 4 13 13 2 2 2" xfId="35943"/>
    <cellStyle name="Normal 2 4 13 13 2 3" xfId="35944"/>
    <cellStyle name="Normal 2 4 13 13 3 2" xfId="35945"/>
    <cellStyle name="Normal 2 4 13 13 4" xfId="35946"/>
    <cellStyle name="Normal 2 4 13 14 2 2 2" xfId="35947"/>
    <cellStyle name="Normal 2 4 13 14 2 3" xfId="35948"/>
    <cellStyle name="Normal 2 4 13 14 3 2" xfId="35949"/>
    <cellStyle name="Normal 2 4 13 14 4" xfId="35950"/>
    <cellStyle name="Normal 2 4 13 15 2 2 2" xfId="35951"/>
    <cellStyle name="Normal 2 4 13 15 2 3" xfId="35952"/>
    <cellStyle name="Normal 2 4 13 15 3 2" xfId="35953"/>
    <cellStyle name="Normal 2 4 13 15 4" xfId="35954"/>
    <cellStyle name="Normal 2 4 13 16 2 2 2" xfId="35955"/>
    <cellStyle name="Normal 2 4 13 16 2 3" xfId="35956"/>
    <cellStyle name="Normal 2 4 13 16 3 2" xfId="35957"/>
    <cellStyle name="Normal 2 4 13 16 4" xfId="35958"/>
    <cellStyle name="Normal 2 4 13 17 2 2 2" xfId="35959"/>
    <cellStyle name="Normal 2 4 13 17 2 3" xfId="35960"/>
    <cellStyle name="Normal 2 4 13 17 3 2" xfId="35961"/>
    <cellStyle name="Normal 2 4 13 17 4" xfId="35962"/>
    <cellStyle name="Normal 2 4 13 18 2 2 2" xfId="35963"/>
    <cellStyle name="Normal 2 4 13 18 2 3" xfId="35964"/>
    <cellStyle name="Normal 2 4 13 18 3 2" xfId="35965"/>
    <cellStyle name="Normal 2 4 13 18 4" xfId="35966"/>
    <cellStyle name="Normal 2 4 13 2 10 2 2 2" xfId="35967"/>
    <cellStyle name="Normal 2 4 13 2 10 2 3" xfId="35968"/>
    <cellStyle name="Normal 2 4 13 2 10 3 2" xfId="35969"/>
    <cellStyle name="Normal 2 4 13 2 10 4" xfId="35970"/>
    <cellStyle name="Normal 2 4 13 2 11 2 2 2" xfId="35971"/>
    <cellStyle name="Normal 2 4 13 2 11 2 3" xfId="35972"/>
    <cellStyle name="Normal 2 4 13 2 11 3 2" xfId="35973"/>
    <cellStyle name="Normal 2 4 13 2 11 4" xfId="35974"/>
    <cellStyle name="Normal 2 4 13 2 2 2 2 2" xfId="35975"/>
    <cellStyle name="Normal 2 4 13 2 2 2 3" xfId="35976"/>
    <cellStyle name="Normal 2 4 13 2 2 3 2" xfId="35977"/>
    <cellStyle name="Normal 2 4 13 2 2 4" xfId="35978"/>
    <cellStyle name="Normal 2 4 13 2 3 2 2 2" xfId="35979"/>
    <cellStyle name="Normal 2 4 13 2 3 2 3" xfId="35980"/>
    <cellStyle name="Normal 2 4 13 2 3 3 2" xfId="35981"/>
    <cellStyle name="Normal 2 4 13 2 3 4" xfId="35982"/>
    <cellStyle name="Normal 2 4 13 2 4 2 2 2" xfId="35983"/>
    <cellStyle name="Normal 2 4 13 2 4 2 3" xfId="35984"/>
    <cellStyle name="Normal 2 4 13 2 4 3 2" xfId="35985"/>
    <cellStyle name="Normal 2 4 13 2 4 4" xfId="35986"/>
    <cellStyle name="Normal 2 4 13 2 5 2 2 2" xfId="35987"/>
    <cellStyle name="Normal 2 4 13 2 5 2 3" xfId="35988"/>
    <cellStyle name="Normal 2 4 13 2 5 3 2" xfId="35989"/>
    <cellStyle name="Normal 2 4 13 2 5 4" xfId="35990"/>
    <cellStyle name="Normal 2 4 13 2 6 2 2 2" xfId="35991"/>
    <cellStyle name="Normal 2 4 13 2 6 2 3" xfId="35992"/>
    <cellStyle name="Normal 2 4 13 2 6 3 2" xfId="35993"/>
    <cellStyle name="Normal 2 4 13 2 6 4" xfId="35994"/>
    <cellStyle name="Normal 2 4 13 2 7 2 2 2" xfId="35995"/>
    <cellStyle name="Normal 2 4 13 2 7 2 3" xfId="35996"/>
    <cellStyle name="Normal 2 4 13 2 7 3 2" xfId="35997"/>
    <cellStyle name="Normal 2 4 13 2 7 4" xfId="35998"/>
    <cellStyle name="Normal 2 4 13 2 8 2 2 2" xfId="35999"/>
    <cellStyle name="Normal 2 4 13 2 8 2 3" xfId="36000"/>
    <cellStyle name="Normal 2 4 13 2 8 3 2" xfId="36001"/>
    <cellStyle name="Normal 2 4 13 2 8 4" xfId="36002"/>
    <cellStyle name="Normal 2 4 13 2 9 2 2 2" xfId="36003"/>
    <cellStyle name="Normal 2 4 13 2 9 2 3" xfId="36004"/>
    <cellStyle name="Normal 2 4 13 2 9 3 2" xfId="36005"/>
    <cellStyle name="Normal 2 4 13 2 9 4" xfId="36006"/>
    <cellStyle name="Normal 2 4 13 3 10 2 2 2" xfId="36007"/>
    <cellStyle name="Normal 2 4 13 3 10 2 3" xfId="36008"/>
    <cellStyle name="Normal 2 4 13 3 10 3 2" xfId="36009"/>
    <cellStyle name="Normal 2 4 13 3 10 4" xfId="36010"/>
    <cellStyle name="Normal 2 4 13 3 11 2 2 2" xfId="36011"/>
    <cellStyle name="Normal 2 4 13 3 11 2 3" xfId="36012"/>
    <cellStyle name="Normal 2 4 13 3 11 3 2" xfId="36013"/>
    <cellStyle name="Normal 2 4 13 3 11 4" xfId="36014"/>
    <cellStyle name="Normal 2 4 13 3 12 2 2" xfId="36015"/>
    <cellStyle name="Normal 2 4 13 3 12 3" xfId="36016"/>
    <cellStyle name="Normal 2 4 13 3 13 2" xfId="36017"/>
    <cellStyle name="Normal 2 4 13 3 14" xfId="36018"/>
    <cellStyle name="Normal 2 4 13 3 2 2 2 2" xfId="36019"/>
    <cellStyle name="Normal 2 4 13 3 2 2 3" xfId="36020"/>
    <cellStyle name="Normal 2 4 13 3 2 3 2" xfId="36021"/>
    <cellStyle name="Normal 2 4 13 3 2 4" xfId="36022"/>
    <cellStyle name="Normal 2 4 13 3 3 2 2 2" xfId="36023"/>
    <cellStyle name="Normal 2 4 13 3 3 2 3" xfId="36024"/>
    <cellStyle name="Normal 2 4 13 3 3 3 2" xfId="36025"/>
    <cellStyle name="Normal 2 4 13 3 3 4" xfId="36026"/>
    <cellStyle name="Normal 2 4 13 3 4 2 2 2" xfId="36027"/>
    <cellStyle name="Normal 2 4 13 3 4 2 3" xfId="36028"/>
    <cellStyle name="Normal 2 4 13 3 4 3 2" xfId="36029"/>
    <cellStyle name="Normal 2 4 13 3 4 4" xfId="36030"/>
    <cellStyle name="Normal 2 4 13 3 5 2 2 2" xfId="36031"/>
    <cellStyle name="Normal 2 4 13 3 5 2 3" xfId="36032"/>
    <cellStyle name="Normal 2 4 13 3 5 3 2" xfId="36033"/>
    <cellStyle name="Normal 2 4 13 3 5 4" xfId="36034"/>
    <cellStyle name="Normal 2 4 13 3 6 2 2 2" xfId="36035"/>
    <cellStyle name="Normal 2 4 13 3 6 2 3" xfId="36036"/>
    <cellStyle name="Normal 2 4 13 3 6 3 2" xfId="36037"/>
    <cellStyle name="Normal 2 4 13 3 6 4" xfId="36038"/>
    <cellStyle name="Normal 2 4 13 3 7 2 2 2" xfId="36039"/>
    <cellStyle name="Normal 2 4 13 3 7 2 3" xfId="36040"/>
    <cellStyle name="Normal 2 4 13 3 7 3 2" xfId="36041"/>
    <cellStyle name="Normal 2 4 13 3 7 4" xfId="36042"/>
    <cellStyle name="Normal 2 4 13 3 8 2 2 2" xfId="36043"/>
    <cellStyle name="Normal 2 4 13 3 8 2 3" xfId="36044"/>
    <cellStyle name="Normal 2 4 13 3 8 3 2" xfId="36045"/>
    <cellStyle name="Normal 2 4 13 3 8 4" xfId="36046"/>
    <cellStyle name="Normal 2 4 13 3 9 2 2 2" xfId="36047"/>
    <cellStyle name="Normal 2 4 13 3 9 2 3" xfId="36048"/>
    <cellStyle name="Normal 2 4 13 3 9 3 2" xfId="36049"/>
    <cellStyle name="Normal 2 4 13 3 9 4" xfId="36050"/>
    <cellStyle name="Normal 2 4 13 4 10 2 2 2" xfId="36051"/>
    <cellStyle name="Normal 2 4 13 4 10 2 3" xfId="36052"/>
    <cellStyle name="Normal 2 4 13 4 10 3 2" xfId="36053"/>
    <cellStyle name="Normal 2 4 13 4 10 4" xfId="36054"/>
    <cellStyle name="Normal 2 4 13 4 11 2 2 2" xfId="36055"/>
    <cellStyle name="Normal 2 4 13 4 11 2 3" xfId="36056"/>
    <cellStyle name="Normal 2 4 13 4 11 3 2" xfId="36057"/>
    <cellStyle name="Normal 2 4 13 4 11 4" xfId="36058"/>
    <cellStyle name="Normal 2 4 13 4 12 2 2" xfId="36059"/>
    <cellStyle name="Normal 2 4 13 4 12 3" xfId="36060"/>
    <cellStyle name="Normal 2 4 13 4 13 2" xfId="36061"/>
    <cellStyle name="Normal 2 4 13 4 14" xfId="36062"/>
    <cellStyle name="Normal 2 4 13 4 2 2 2 2" xfId="36063"/>
    <cellStyle name="Normal 2 4 13 4 2 2 3" xfId="36064"/>
    <cellStyle name="Normal 2 4 13 4 2 3 2" xfId="36065"/>
    <cellStyle name="Normal 2 4 13 4 2 4" xfId="36066"/>
    <cellStyle name="Normal 2 4 13 4 3 2 2 2" xfId="36067"/>
    <cellStyle name="Normal 2 4 13 4 3 2 3" xfId="36068"/>
    <cellStyle name="Normal 2 4 13 4 3 3 2" xfId="36069"/>
    <cellStyle name="Normal 2 4 13 4 3 4" xfId="36070"/>
    <cellStyle name="Normal 2 4 13 4 4 2 2 2" xfId="36071"/>
    <cellStyle name="Normal 2 4 13 4 4 2 3" xfId="36072"/>
    <cellStyle name="Normal 2 4 13 4 4 3 2" xfId="36073"/>
    <cellStyle name="Normal 2 4 13 4 4 4" xfId="36074"/>
    <cellStyle name="Normal 2 4 13 4 5 2 2 2" xfId="36075"/>
    <cellStyle name="Normal 2 4 13 4 5 2 3" xfId="36076"/>
    <cellStyle name="Normal 2 4 13 4 5 3 2" xfId="36077"/>
    <cellStyle name="Normal 2 4 13 4 5 4" xfId="36078"/>
    <cellStyle name="Normal 2 4 13 4 6 2 2 2" xfId="36079"/>
    <cellStyle name="Normal 2 4 13 4 6 2 3" xfId="36080"/>
    <cellStyle name="Normal 2 4 13 4 6 3 2" xfId="36081"/>
    <cellStyle name="Normal 2 4 13 4 6 4" xfId="36082"/>
    <cellStyle name="Normal 2 4 13 4 7 2 2 2" xfId="36083"/>
    <cellStyle name="Normal 2 4 13 4 7 2 3" xfId="36084"/>
    <cellStyle name="Normal 2 4 13 4 7 3 2" xfId="36085"/>
    <cellStyle name="Normal 2 4 13 4 7 4" xfId="36086"/>
    <cellStyle name="Normal 2 4 13 4 8 2 2 2" xfId="36087"/>
    <cellStyle name="Normal 2 4 13 4 8 2 3" xfId="36088"/>
    <cellStyle name="Normal 2 4 13 4 8 3 2" xfId="36089"/>
    <cellStyle name="Normal 2 4 13 4 8 4" xfId="36090"/>
    <cellStyle name="Normal 2 4 13 4 9 2 2 2" xfId="36091"/>
    <cellStyle name="Normal 2 4 13 4 9 2 3" xfId="36092"/>
    <cellStyle name="Normal 2 4 13 4 9 3 2" xfId="36093"/>
    <cellStyle name="Normal 2 4 13 4 9 4" xfId="36094"/>
    <cellStyle name="Normal 2 4 13 5 10 2 2 2" xfId="36095"/>
    <cellStyle name="Normal 2 4 13 5 10 2 3" xfId="36096"/>
    <cellStyle name="Normal 2 4 13 5 10 3 2" xfId="36097"/>
    <cellStyle name="Normal 2 4 13 5 10 4" xfId="36098"/>
    <cellStyle name="Normal 2 4 13 5 11 2 2 2" xfId="36099"/>
    <cellStyle name="Normal 2 4 13 5 11 2 3" xfId="36100"/>
    <cellStyle name="Normal 2 4 13 5 11 3 2" xfId="36101"/>
    <cellStyle name="Normal 2 4 13 5 11 4" xfId="36102"/>
    <cellStyle name="Normal 2 4 13 5 12 2 2" xfId="36103"/>
    <cellStyle name="Normal 2 4 13 5 12 3" xfId="36104"/>
    <cellStyle name="Normal 2 4 13 5 13 2" xfId="36105"/>
    <cellStyle name="Normal 2 4 13 5 14" xfId="36106"/>
    <cellStyle name="Normal 2 4 13 5 2 2 2 2" xfId="36107"/>
    <cellStyle name="Normal 2 4 13 5 2 2 3" xfId="36108"/>
    <cellStyle name="Normal 2 4 13 5 2 3 2" xfId="36109"/>
    <cellStyle name="Normal 2 4 13 5 2 4" xfId="36110"/>
    <cellStyle name="Normal 2 4 13 5 3 2 2 2" xfId="36111"/>
    <cellStyle name="Normal 2 4 13 5 3 2 3" xfId="36112"/>
    <cellStyle name="Normal 2 4 13 5 3 3 2" xfId="36113"/>
    <cellStyle name="Normal 2 4 13 5 3 4" xfId="36114"/>
    <cellStyle name="Normal 2 4 13 5 4 2 2 2" xfId="36115"/>
    <cellStyle name="Normal 2 4 13 5 4 2 3" xfId="36116"/>
    <cellStyle name="Normal 2 4 13 5 4 3 2" xfId="36117"/>
    <cellStyle name="Normal 2 4 13 5 4 4" xfId="36118"/>
    <cellStyle name="Normal 2 4 13 5 5 2 2 2" xfId="36119"/>
    <cellStyle name="Normal 2 4 13 5 5 2 3" xfId="36120"/>
    <cellStyle name="Normal 2 4 13 5 5 3 2" xfId="36121"/>
    <cellStyle name="Normal 2 4 13 5 5 4" xfId="36122"/>
    <cellStyle name="Normal 2 4 13 5 6 2 2 2" xfId="36123"/>
    <cellStyle name="Normal 2 4 13 5 6 2 3" xfId="36124"/>
    <cellStyle name="Normal 2 4 13 5 6 3 2" xfId="36125"/>
    <cellStyle name="Normal 2 4 13 5 6 4" xfId="36126"/>
    <cellStyle name="Normal 2 4 13 5 7 2 2 2" xfId="36127"/>
    <cellStyle name="Normal 2 4 13 5 7 2 3" xfId="36128"/>
    <cellStyle name="Normal 2 4 13 5 7 3 2" xfId="36129"/>
    <cellStyle name="Normal 2 4 13 5 7 4" xfId="36130"/>
    <cellStyle name="Normal 2 4 13 5 8 2 2 2" xfId="36131"/>
    <cellStyle name="Normal 2 4 13 5 8 2 3" xfId="36132"/>
    <cellStyle name="Normal 2 4 13 5 8 3 2" xfId="36133"/>
    <cellStyle name="Normal 2 4 13 5 8 4" xfId="36134"/>
    <cellStyle name="Normal 2 4 13 5 9 2 2 2" xfId="36135"/>
    <cellStyle name="Normal 2 4 13 5 9 2 3" xfId="36136"/>
    <cellStyle name="Normal 2 4 13 5 9 3 2" xfId="36137"/>
    <cellStyle name="Normal 2 4 13 5 9 4" xfId="36138"/>
    <cellStyle name="Normal 2 4 13 6 10 2 2 2" xfId="36139"/>
    <cellStyle name="Normal 2 4 13 6 10 2 3" xfId="36140"/>
    <cellStyle name="Normal 2 4 13 6 10 3 2" xfId="36141"/>
    <cellStyle name="Normal 2 4 13 6 10 4" xfId="36142"/>
    <cellStyle name="Normal 2 4 13 6 11 2 2 2" xfId="36143"/>
    <cellStyle name="Normal 2 4 13 6 11 2 3" xfId="36144"/>
    <cellStyle name="Normal 2 4 13 6 11 3 2" xfId="36145"/>
    <cellStyle name="Normal 2 4 13 6 11 4" xfId="36146"/>
    <cellStyle name="Normal 2 4 13 6 12 2 2" xfId="36147"/>
    <cellStyle name="Normal 2 4 13 6 12 3" xfId="36148"/>
    <cellStyle name="Normal 2 4 13 6 13 2" xfId="36149"/>
    <cellStyle name="Normal 2 4 13 6 14" xfId="36150"/>
    <cellStyle name="Normal 2 4 13 6 2 2 2 2" xfId="36151"/>
    <cellStyle name="Normal 2 4 13 6 2 2 3" xfId="36152"/>
    <cellStyle name="Normal 2 4 13 6 2 3 2" xfId="36153"/>
    <cellStyle name="Normal 2 4 13 6 2 4" xfId="36154"/>
    <cellStyle name="Normal 2 4 13 6 3 2 2 2" xfId="36155"/>
    <cellStyle name="Normal 2 4 13 6 3 2 3" xfId="36156"/>
    <cellStyle name="Normal 2 4 13 6 3 3 2" xfId="36157"/>
    <cellStyle name="Normal 2 4 13 6 3 4" xfId="36158"/>
    <cellStyle name="Normal 2 4 13 6 4 2 2 2" xfId="36159"/>
    <cellStyle name="Normal 2 4 13 6 4 2 3" xfId="36160"/>
    <cellStyle name="Normal 2 4 13 6 4 3 2" xfId="36161"/>
    <cellStyle name="Normal 2 4 13 6 4 4" xfId="36162"/>
    <cellStyle name="Normal 2 4 13 6 5 2 2 2" xfId="36163"/>
    <cellStyle name="Normal 2 4 13 6 5 2 3" xfId="36164"/>
    <cellStyle name="Normal 2 4 13 6 5 3 2" xfId="36165"/>
    <cellStyle name="Normal 2 4 13 6 5 4" xfId="36166"/>
    <cellStyle name="Normal 2 4 13 6 6 2 2 2" xfId="36167"/>
    <cellStyle name="Normal 2 4 13 6 6 2 3" xfId="36168"/>
    <cellStyle name="Normal 2 4 13 6 6 3 2" xfId="36169"/>
    <cellStyle name="Normal 2 4 13 6 6 4" xfId="36170"/>
    <cellStyle name="Normal 2 4 13 6 7 2 2 2" xfId="36171"/>
    <cellStyle name="Normal 2 4 13 6 7 2 3" xfId="36172"/>
    <cellStyle name="Normal 2 4 13 6 7 3 2" xfId="36173"/>
    <cellStyle name="Normal 2 4 13 6 7 4" xfId="36174"/>
    <cellStyle name="Normal 2 4 13 6 8 2 2 2" xfId="36175"/>
    <cellStyle name="Normal 2 4 13 6 8 2 3" xfId="36176"/>
    <cellStyle name="Normal 2 4 13 6 8 3 2" xfId="36177"/>
    <cellStyle name="Normal 2 4 13 6 8 4" xfId="36178"/>
    <cellStyle name="Normal 2 4 13 6 9 2 2 2" xfId="36179"/>
    <cellStyle name="Normal 2 4 13 6 9 2 3" xfId="36180"/>
    <cellStyle name="Normal 2 4 13 6 9 3 2" xfId="36181"/>
    <cellStyle name="Normal 2 4 13 6 9 4" xfId="36182"/>
    <cellStyle name="Normal 2 4 13 7 10 2 2 2" xfId="36183"/>
    <cellStyle name="Normal 2 4 13 7 10 2 3" xfId="36184"/>
    <cellStyle name="Normal 2 4 13 7 10 3 2" xfId="36185"/>
    <cellStyle name="Normal 2 4 13 7 10 4" xfId="36186"/>
    <cellStyle name="Normal 2 4 13 7 11 2 2 2" xfId="36187"/>
    <cellStyle name="Normal 2 4 13 7 11 2 3" xfId="36188"/>
    <cellStyle name="Normal 2 4 13 7 11 3 2" xfId="36189"/>
    <cellStyle name="Normal 2 4 13 7 11 4" xfId="36190"/>
    <cellStyle name="Normal 2 4 13 7 12 2 2" xfId="36191"/>
    <cellStyle name="Normal 2 4 13 7 12 3" xfId="36192"/>
    <cellStyle name="Normal 2 4 13 7 13 2" xfId="36193"/>
    <cellStyle name="Normal 2 4 13 7 14" xfId="36194"/>
    <cellStyle name="Normal 2 4 13 7 2 2 2 2" xfId="36195"/>
    <cellStyle name="Normal 2 4 13 7 2 2 3" xfId="36196"/>
    <cellStyle name="Normal 2 4 13 7 2 3 2" xfId="36197"/>
    <cellStyle name="Normal 2 4 13 7 2 4" xfId="36198"/>
    <cellStyle name="Normal 2 4 13 7 3 2 2 2" xfId="36199"/>
    <cellStyle name="Normal 2 4 13 7 3 2 3" xfId="36200"/>
    <cellStyle name="Normal 2 4 13 7 3 3 2" xfId="36201"/>
    <cellStyle name="Normal 2 4 13 7 3 4" xfId="36202"/>
    <cellStyle name="Normal 2 4 13 7 4 2 2 2" xfId="36203"/>
    <cellStyle name="Normal 2 4 13 7 4 2 3" xfId="36204"/>
    <cellStyle name="Normal 2 4 13 7 4 3 2" xfId="36205"/>
    <cellStyle name="Normal 2 4 13 7 4 4" xfId="36206"/>
    <cellStyle name="Normal 2 4 13 7 5 2 2 2" xfId="36207"/>
    <cellStyle name="Normal 2 4 13 7 5 2 3" xfId="36208"/>
    <cellStyle name="Normal 2 4 13 7 5 3 2" xfId="36209"/>
    <cellStyle name="Normal 2 4 13 7 5 4" xfId="36210"/>
    <cellStyle name="Normal 2 4 13 7 6 2 2 2" xfId="36211"/>
    <cellStyle name="Normal 2 4 13 7 6 2 3" xfId="36212"/>
    <cellStyle name="Normal 2 4 13 7 6 3 2" xfId="36213"/>
    <cellStyle name="Normal 2 4 13 7 6 4" xfId="36214"/>
    <cellStyle name="Normal 2 4 13 7 7 2 2 2" xfId="36215"/>
    <cellStyle name="Normal 2 4 13 7 7 2 3" xfId="36216"/>
    <cellStyle name="Normal 2 4 13 7 7 3 2" xfId="36217"/>
    <cellStyle name="Normal 2 4 13 7 7 4" xfId="36218"/>
    <cellStyle name="Normal 2 4 13 7 8 2 2 2" xfId="36219"/>
    <cellStyle name="Normal 2 4 13 7 8 2 3" xfId="36220"/>
    <cellStyle name="Normal 2 4 13 7 8 3 2" xfId="36221"/>
    <cellStyle name="Normal 2 4 13 7 8 4" xfId="36222"/>
    <cellStyle name="Normal 2 4 13 7 9 2 2 2" xfId="36223"/>
    <cellStyle name="Normal 2 4 13 7 9 2 3" xfId="36224"/>
    <cellStyle name="Normal 2 4 13 7 9 3 2" xfId="36225"/>
    <cellStyle name="Normal 2 4 13 7 9 4" xfId="36226"/>
    <cellStyle name="Normal 2 4 13 8 10 2 2 2" xfId="36227"/>
    <cellStyle name="Normal 2 4 13 8 10 2 3" xfId="36228"/>
    <cellStyle name="Normal 2 4 13 8 10 3 2" xfId="36229"/>
    <cellStyle name="Normal 2 4 13 8 10 4" xfId="36230"/>
    <cellStyle name="Normal 2 4 13 8 11 2 2 2" xfId="36231"/>
    <cellStyle name="Normal 2 4 13 8 11 2 3" xfId="36232"/>
    <cellStyle name="Normal 2 4 13 8 11 3 2" xfId="36233"/>
    <cellStyle name="Normal 2 4 13 8 11 4" xfId="36234"/>
    <cellStyle name="Normal 2 4 13 8 12 2 2" xfId="36235"/>
    <cellStyle name="Normal 2 4 13 8 12 3" xfId="36236"/>
    <cellStyle name="Normal 2 4 13 8 13 2" xfId="36237"/>
    <cellStyle name="Normal 2 4 13 8 14" xfId="36238"/>
    <cellStyle name="Normal 2 4 13 8 2 2 2 2" xfId="36239"/>
    <cellStyle name="Normal 2 4 13 8 2 2 3" xfId="36240"/>
    <cellStyle name="Normal 2 4 13 8 2 3 2" xfId="36241"/>
    <cellStyle name="Normal 2 4 13 8 2 4" xfId="36242"/>
    <cellStyle name="Normal 2 4 13 8 3 2 2 2" xfId="36243"/>
    <cellStyle name="Normal 2 4 13 8 3 2 3" xfId="36244"/>
    <cellStyle name="Normal 2 4 13 8 3 3 2" xfId="36245"/>
    <cellStyle name="Normal 2 4 13 8 3 4" xfId="36246"/>
    <cellStyle name="Normal 2 4 13 8 4 2 2 2" xfId="36247"/>
    <cellStyle name="Normal 2 4 13 8 4 2 3" xfId="36248"/>
    <cellStyle name="Normal 2 4 13 8 4 3 2" xfId="36249"/>
    <cellStyle name="Normal 2 4 13 8 4 4" xfId="36250"/>
    <cellStyle name="Normal 2 4 13 8 5 2 2 2" xfId="36251"/>
    <cellStyle name="Normal 2 4 13 8 5 2 3" xfId="36252"/>
    <cellStyle name="Normal 2 4 13 8 5 3 2" xfId="36253"/>
    <cellStyle name="Normal 2 4 13 8 5 4" xfId="36254"/>
    <cellStyle name="Normal 2 4 13 8 6 2 2 2" xfId="36255"/>
    <cellStyle name="Normal 2 4 13 8 6 2 3" xfId="36256"/>
    <cellStyle name="Normal 2 4 13 8 6 3 2" xfId="36257"/>
    <cellStyle name="Normal 2 4 13 8 6 4" xfId="36258"/>
    <cellStyle name="Normal 2 4 13 8 7 2 2 2" xfId="36259"/>
    <cellStyle name="Normal 2 4 13 8 7 2 3" xfId="36260"/>
    <cellStyle name="Normal 2 4 13 8 7 3 2" xfId="36261"/>
    <cellStyle name="Normal 2 4 13 8 7 4" xfId="36262"/>
    <cellStyle name="Normal 2 4 13 8 8 2 2 2" xfId="36263"/>
    <cellStyle name="Normal 2 4 13 8 8 2 3" xfId="36264"/>
    <cellStyle name="Normal 2 4 13 8 8 3 2" xfId="36265"/>
    <cellStyle name="Normal 2 4 13 8 8 4" xfId="36266"/>
    <cellStyle name="Normal 2 4 13 8 9 2 2 2" xfId="36267"/>
    <cellStyle name="Normal 2 4 13 8 9 2 3" xfId="36268"/>
    <cellStyle name="Normal 2 4 13 8 9 3 2" xfId="36269"/>
    <cellStyle name="Normal 2 4 13 8 9 4" xfId="36270"/>
    <cellStyle name="Normal 2 4 13 9 2 2 2" xfId="36271"/>
    <cellStyle name="Normal 2 4 13 9 2 3" xfId="36272"/>
    <cellStyle name="Normal 2 4 13 9 3 2" xfId="36273"/>
    <cellStyle name="Normal 2 4 13 9 4" xfId="36274"/>
    <cellStyle name="Normal 2 4 14 10 2 2 2" xfId="36275"/>
    <cellStyle name="Normal 2 4 14 10 2 3" xfId="36276"/>
    <cellStyle name="Normal 2 4 14 10 3 2" xfId="36277"/>
    <cellStyle name="Normal 2 4 14 10 4" xfId="36278"/>
    <cellStyle name="Normal 2 4 14 11 2 2 2" xfId="36279"/>
    <cellStyle name="Normal 2 4 14 11 2 3" xfId="36280"/>
    <cellStyle name="Normal 2 4 14 11 3 2" xfId="36281"/>
    <cellStyle name="Normal 2 4 14 11 4" xfId="36282"/>
    <cellStyle name="Normal 2 4 14 12 2 2 2" xfId="36283"/>
    <cellStyle name="Normal 2 4 14 12 2 3" xfId="36284"/>
    <cellStyle name="Normal 2 4 14 12 3 2" xfId="36285"/>
    <cellStyle name="Normal 2 4 14 12 4" xfId="36286"/>
    <cellStyle name="Normal 2 4 14 13 2 2 2" xfId="36287"/>
    <cellStyle name="Normal 2 4 14 13 2 3" xfId="36288"/>
    <cellStyle name="Normal 2 4 14 13 3 2" xfId="36289"/>
    <cellStyle name="Normal 2 4 14 13 4" xfId="36290"/>
    <cellStyle name="Normal 2 4 14 14 2 2 2" xfId="36291"/>
    <cellStyle name="Normal 2 4 14 14 2 3" xfId="36292"/>
    <cellStyle name="Normal 2 4 14 14 3 2" xfId="36293"/>
    <cellStyle name="Normal 2 4 14 14 4" xfId="36294"/>
    <cellStyle name="Normal 2 4 14 15 2 2 2" xfId="36295"/>
    <cellStyle name="Normal 2 4 14 15 2 3" xfId="36296"/>
    <cellStyle name="Normal 2 4 14 15 3 2" xfId="36297"/>
    <cellStyle name="Normal 2 4 14 15 4" xfId="36298"/>
    <cellStyle name="Normal 2 4 14 16 2 2 2" xfId="36299"/>
    <cellStyle name="Normal 2 4 14 16 2 3" xfId="36300"/>
    <cellStyle name="Normal 2 4 14 16 3 2" xfId="36301"/>
    <cellStyle name="Normal 2 4 14 16 4" xfId="36302"/>
    <cellStyle name="Normal 2 4 14 17 2 2 2" xfId="36303"/>
    <cellStyle name="Normal 2 4 14 17 2 3" xfId="36304"/>
    <cellStyle name="Normal 2 4 14 17 3 2" xfId="36305"/>
    <cellStyle name="Normal 2 4 14 17 4" xfId="36306"/>
    <cellStyle name="Normal 2 4 14 18 2 2 2" xfId="36307"/>
    <cellStyle name="Normal 2 4 14 18 2 3" xfId="36308"/>
    <cellStyle name="Normal 2 4 14 18 3 2" xfId="36309"/>
    <cellStyle name="Normal 2 4 14 18 4" xfId="36310"/>
    <cellStyle name="Normal 2 4 14 2 10 2 2 2" xfId="36311"/>
    <cellStyle name="Normal 2 4 14 2 10 2 3" xfId="36312"/>
    <cellStyle name="Normal 2 4 14 2 10 3 2" xfId="36313"/>
    <cellStyle name="Normal 2 4 14 2 10 4" xfId="36314"/>
    <cellStyle name="Normal 2 4 14 2 11 2 2 2" xfId="36315"/>
    <cellStyle name="Normal 2 4 14 2 11 2 3" xfId="36316"/>
    <cellStyle name="Normal 2 4 14 2 11 3 2" xfId="36317"/>
    <cellStyle name="Normal 2 4 14 2 11 4" xfId="36318"/>
    <cellStyle name="Normal 2 4 14 2 2 2 2 2" xfId="36319"/>
    <cellStyle name="Normal 2 4 14 2 2 2 3" xfId="36320"/>
    <cellStyle name="Normal 2 4 14 2 2 3 2" xfId="36321"/>
    <cellStyle name="Normal 2 4 14 2 2 4" xfId="36322"/>
    <cellStyle name="Normal 2 4 14 2 3 2 2 2" xfId="36323"/>
    <cellStyle name="Normal 2 4 14 2 3 2 3" xfId="36324"/>
    <cellStyle name="Normal 2 4 14 2 3 3 2" xfId="36325"/>
    <cellStyle name="Normal 2 4 14 2 3 4" xfId="36326"/>
    <cellStyle name="Normal 2 4 14 2 4 2 2 2" xfId="36327"/>
    <cellStyle name="Normal 2 4 14 2 4 2 3" xfId="36328"/>
    <cellStyle name="Normal 2 4 14 2 4 3 2" xfId="36329"/>
    <cellStyle name="Normal 2 4 14 2 4 4" xfId="36330"/>
    <cellStyle name="Normal 2 4 14 2 5 2 2 2" xfId="36331"/>
    <cellStyle name="Normal 2 4 14 2 5 2 3" xfId="36332"/>
    <cellStyle name="Normal 2 4 14 2 5 3 2" xfId="36333"/>
    <cellStyle name="Normal 2 4 14 2 5 4" xfId="36334"/>
    <cellStyle name="Normal 2 4 14 2 6 2 2 2" xfId="36335"/>
    <cellStyle name="Normal 2 4 14 2 6 2 3" xfId="36336"/>
    <cellStyle name="Normal 2 4 14 2 6 3 2" xfId="36337"/>
    <cellStyle name="Normal 2 4 14 2 6 4" xfId="36338"/>
    <cellStyle name="Normal 2 4 14 2 7 2 2 2" xfId="36339"/>
    <cellStyle name="Normal 2 4 14 2 7 2 3" xfId="36340"/>
    <cellStyle name="Normal 2 4 14 2 7 3 2" xfId="36341"/>
    <cellStyle name="Normal 2 4 14 2 7 4" xfId="36342"/>
    <cellStyle name="Normal 2 4 14 2 8 2 2 2" xfId="36343"/>
    <cellStyle name="Normal 2 4 14 2 8 2 3" xfId="36344"/>
    <cellStyle name="Normal 2 4 14 2 8 3 2" xfId="36345"/>
    <cellStyle name="Normal 2 4 14 2 8 4" xfId="36346"/>
    <cellStyle name="Normal 2 4 14 2 9 2 2 2" xfId="36347"/>
    <cellStyle name="Normal 2 4 14 2 9 2 3" xfId="36348"/>
    <cellStyle name="Normal 2 4 14 2 9 3 2" xfId="36349"/>
    <cellStyle name="Normal 2 4 14 2 9 4" xfId="36350"/>
    <cellStyle name="Normal 2 4 14 3 10 2 2 2" xfId="36351"/>
    <cellStyle name="Normal 2 4 14 3 10 2 3" xfId="36352"/>
    <cellStyle name="Normal 2 4 14 3 10 3 2" xfId="36353"/>
    <cellStyle name="Normal 2 4 14 3 10 4" xfId="36354"/>
    <cellStyle name="Normal 2 4 14 3 11 2 2 2" xfId="36355"/>
    <cellStyle name="Normal 2 4 14 3 11 2 3" xfId="36356"/>
    <cellStyle name="Normal 2 4 14 3 11 3 2" xfId="36357"/>
    <cellStyle name="Normal 2 4 14 3 11 4" xfId="36358"/>
    <cellStyle name="Normal 2 4 14 3 12 2 2" xfId="36359"/>
    <cellStyle name="Normal 2 4 14 3 12 3" xfId="36360"/>
    <cellStyle name="Normal 2 4 14 3 13 2" xfId="36361"/>
    <cellStyle name="Normal 2 4 14 3 14" xfId="36362"/>
    <cellStyle name="Normal 2 4 14 3 2 2 2 2" xfId="36363"/>
    <cellStyle name="Normal 2 4 14 3 2 2 3" xfId="36364"/>
    <cellStyle name="Normal 2 4 14 3 2 3 2" xfId="36365"/>
    <cellStyle name="Normal 2 4 14 3 2 4" xfId="36366"/>
    <cellStyle name="Normal 2 4 14 3 3 2 2 2" xfId="36367"/>
    <cellStyle name="Normal 2 4 14 3 3 2 3" xfId="36368"/>
    <cellStyle name="Normal 2 4 14 3 3 3 2" xfId="36369"/>
    <cellStyle name="Normal 2 4 14 3 3 4" xfId="36370"/>
    <cellStyle name="Normal 2 4 14 3 4 2 2 2" xfId="36371"/>
    <cellStyle name="Normal 2 4 14 3 4 2 3" xfId="36372"/>
    <cellStyle name="Normal 2 4 14 3 4 3 2" xfId="36373"/>
    <cellStyle name="Normal 2 4 14 3 4 4" xfId="36374"/>
    <cellStyle name="Normal 2 4 14 3 5 2 2 2" xfId="36375"/>
    <cellStyle name="Normal 2 4 14 3 5 2 3" xfId="36376"/>
    <cellStyle name="Normal 2 4 14 3 5 3 2" xfId="36377"/>
    <cellStyle name="Normal 2 4 14 3 5 4" xfId="36378"/>
    <cellStyle name="Normal 2 4 14 3 6 2 2 2" xfId="36379"/>
    <cellStyle name="Normal 2 4 14 3 6 2 3" xfId="36380"/>
    <cellStyle name="Normal 2 4 14 3 6 3 2" xfId="36381"/>
    <cellStyle name="Normal 2 4 14 3 6 4" xfId="36382"/>
    <cellStyle name="Normal 2 4 14 3 7 2 2 2" xfId="36383"/>
    <cellStyle name="Normal 2 4 14 3 7 2 3" xfId="36384"/>
    <cellStyle name="Normal 2 4 14 3 7 3 2" xfId="36385"/>
    <cellStyle name="Normal 2 4 14 3 7 4" xfId="36386"/>
    <cellStyle name="Normal 2 4 14 3 8 2 2 2" xfId="36387"/>
    <cellStyle name="Normal 2 4 14 3 8 2 3" xfId="36388"/>
    <cellStyle name="Normal 2 4 14 3 8 3 2" xfId="36389"/>
    <cellStyle name="Normal 2 4 14 3 8 4" xfId="36390"/>
    <cellStyle name="Normal 2 4 14 3 9 2 2 2" xfId="36391"/>
    <cellStyle name="Normal 2 4 14 3 9 2 3" xfId="36392"/>
    <cellStyle name="Normal 2 4 14 3 9 3 2" xfId="36393"/>
    <cellStyle name="Normal 2 4 14 3 9 4" xfId="36394"/>
    <cellStyle name="Normal 2 4 14 4 10 2 2 2" xfId="36395"/>
    <cellStyle name="Normal 2 4 14 4 10 2 3" xfId="36396"/>
    <cellStyle name="Normal 2 4 14 4 10 3 2" xfId="36397"/>
    <cellStyle name="Normal 2 4 14 4 10 4" xfId="36398"/>
    <cellStyle name="Normal 2 4 14 4 11 2 2 2" xfId="36399"/>
    <cellStyle name="Normal 2 4 14 4 11 2 3" xfId="36400"/>
    <cellStyle name="Normal 2 4 14 4 11 3 2" xfId="36401"/>
    <cellStyle name="Normal 2 4 14 4 11 4" xfId="36402"/>
    <cellStyle name="Normal 2 4 14 4 12 2 2" xfId="36403"/>
    <cellStyle name="Normal 2 4 14 4 12 3" xfId="36404"/>
    <cellStyle name="Normal 2 4 14 4 13 2" xfId="36405"/>
    <cellStyle name="Normal 2 4 14 4 14" xfId="36406"/>
    <cellStyle name="Normal 2 4 14 4 2 2 2 2" xfId="36407"/>
    <cellStyle name="Normal 2 4 14 4 2 2 3" xfId="36408"/>
    <cellStyle name="Normal 2 4 14 4 2 3 2" xfId="36409"/>
    <cellStyle name="Normal 2 4 14 4 2 4" xfId="36410"/>
    <cellStyle name="Normal 2 4 14 4 3 2 2 2" xfId="36411"/>
    <cellStyle name="Normal 2 4 14 4 3 2 3" xfId="36412"/>
    <cellStyle name="Normal 2 4 14 4 3 3 2" xfId="36413"/>
    <cellStyle name="Normal 2 4 14 4 3 4" xfId="36414"/>
    <cellStyle name="Normal 2 4 14 4 4 2 2 2" xfId="36415"/>
    <cellStyle name="Normal 2 4 14 4 4 2 3" xfId="36416"/>
    <cellStyle name="Normal 2 4 14 4 4 3 2" xfId="36417"/>
    <cellStyle name="Normal 2 4 14 4 4 4" xfId="36418"/>
    <cellStyle name="Normal 2 4 14 4 5 2 2 2" xfId="36419"/>
    <cellStyle name="Normal 2 4 14 4 5 2 3" xfId="36420"/>
    <cellStyle name="Normal 2 4 14 4 5 3 2" xfId="36421"/>
    <cellStyle name="Normal 2 4 14 4 5 4" xfId="36422"/>
    <cellStyle name="Normal 2 4 14 4 6 2 2 2" xfId="36423"/>
    <cellStyle name="Normal 2 4 14 4 6 2 3" xfId="36424"/>
    <cellStyle name="Normal 2 4 14 4 6 3 2" xfId="36425"/>
    <cellStyle name="Normal 2 4 14 4 6 4" xfId="36426"/>
    <cellStyle name="Normal 2 4 14 4 7 2 2 2" xfId="36427"/>
    <cellStyle name="Normal 2 4 14 4 7 2 3" xfId="36428"/>
    <cellStyle name="Normal 2 4 14 4 7 3 2" xfId="36429"/>
    <cellStyle name="Normal 2 4 14 4 7 4" xfId="36430"/>
    <cellStyle name="Normal 2 4 14 4 8 2 2 2" xfId="36431"/>
    <cellStyle name="Normal 2 4 14 4 8 2 3" xfId="36432"/>
    <cellStyle name="Normal 2 4 14 4 8 3 2" xfId="36433"/>
    <cellStyle name="Normal 2 4 14 4 8 4" xfId="36434"/>
    <cellStyle name="Normal 2 4 14 4 9 2 2 2" xfId="36435"/>
    <cellStyle name="Normal 2 4 14 4 9 2 3" xfId="36436"/>
    <cellStyle name="Normal 2 4 14 4 9 3 2" xfId="36437"/>
    <cellStyle name="Normal 2 4 14 4 9 4" xfId="36438"/>
    <cellStyle name="Normal 2 4 14 5 10 2 2 2" xfId="36439"/>
    <cellStyle name="Normal 2 4 14 5 10 2 3" xfId="36440"/>
    <cellStyle name="Normal 2 4 14 5 10 3 2" xfId="36441"/>
    <cellStyle name="Normal 2 4 14 5 10 4" xfId="36442"/>
    <cellStyle name="Normal 2 4 14 5 11 2 2 2" xfId="36443"/>
    <cellStyle name="Normal 2 4 14 5 11 2 3" xfId="36444"/>
    <cellStyle name="Normal 2 4 14 5 11 3 2" xfId="36445"/>
    <cellStyle name="Normal 2 4 14 5 11 4" xfId="36446"/>
    <cellStyle name="Normal 2 4 14 5 12 2 2" xfId="36447"/>
    <cellStyle name="Normal 2 4 14 5 12 3" xfId="36448"/>
    <cellStyle name="Normal 2 4 14 5 13 2" xfId="36449"/>
    <cellStyle name="Normal 2 4 14 5 14" xfId="36450"/>
    <cellStyle name="Normal 2 4 14 5 2 2 2 2" xfId="36451"/>
    <cellStyle name="Normal 2 4 14 5 2 2 3" xfId="36452"/>
    <cellStyle name="Normal 2 4 14 5 2 3 2" xfId="36453"/>
    <cellStyle name="Normal 2 4 14 5 2 4" xfId="36454"/>
    <cellStyle name="Normal 2 4 14 5 3 2 2 2" xfId="36455"/>
    <cellStyle name="Normal 2 4 14 5 3 2 3" xfId="36456"/>
    <cellStyle name="Normal 2 4 14 5 3 3 2" xfId="36457"/>
    <cellStyle name="Normal 2 4 14 5 3 4" xfId="36458"/>
    <cellStyle name="Normal 2 4 14 5 4 2 2 2" xfId="36459"/>
    <cellStyle name="Normal 2 4 14 5 4 2 3" xfId="36460"/>
    <cellStyle name="Normal 2 4 14 5 4 3 2" xfId="36461"/>
    <cellStyle name="Normal 2 4 14 5 4 4" xfId="36462"/>
    <cellStyle name="Normal 2 4 14 5 5 2 2 2" xfId="36463"/>
    <cellStyle name="Normal 2 4 14 5 5 2 3" xfId="36464"/>
    <cellStyle name="Normal 2 4 14 5 5 3 2" xfId="36465"/>
    <cellStyle name="Normal 2 4 14 5 5 4" xfId="36466"/>
    <cellStyle name="Normal 2 4 14 5 6 2 2 2" xfId="36467"/>
    <cellStyle name="Normal 2 4 14 5 6 2 3" xfId="36468"/>
    <cellStyle name="Normal 2 4 14 5 6 3 2" xfId="36469"/>
    <cellStyle name="Normal 2 4 14 5 6 4" xfId="36470"/>
    <cellStyle name="Normal 2 4 14 5 7 2 2 2" xfId="36471"/>
    <cellStyle name="Normal 2 4 14 5 7 2 3" xfId="36472"/>
    <cellStyle name="Normal 2 4 14 5 7 3 2" xfId="36473"/>
    <cellStyle name="Normal 2 4 14 5 7 4" xfId="36474"/>
    <cellStyle name="Normal 2 4 14 5 8 2 2 2" xfId="36475"/>
    <cellStyle name="Normal 2 4 14 5 8 2 3" xfId="36476"/>
    <cellStyle name="Normal 2 4 14 5 8 3 2" xfId="36477"/>
    <cellStyle name="Normal 2 4 14 5 8 4" xfId="36478"/>
    <cellStyle name="Normal 2 4 14 5 9 2 2 2" xfId="36479"/>
    <cellStyle name="Normal 2 4 14 5 9 2 3" xfId="36480"/>
    <cellStyle name="Normal 2 4 14 5 9 3 2" xfId="36481"/>
    <cellStyle name="Normal 2 4 14 5 9 4" xfId="36482"/>
    <cellStyle name="Normal 2 4 14 6 10 2 2 2" xfId="36483"/>
    <cellStyle name="Normal 2 4 14 6 10 2 3" xfId="36484"/>
    <cellStyle name="Normal 2 4 14 6 10 3 2" xfId="36485"/>
    <cellStyle name="Normal 2 4 14 6 10 4" xfId="36486"/>
    <cellStyle name="Normal 2 4 14 6 11 2 2 2" xfId="36487"/>
    <cellStyle name="Normal 2 4 14 6 11 2 3" xfId="36488"/>
    <cellStyle name="Normal 2 4 14 6 11 3 2" xfId="36489"/>
    <cellStyle name="Normal 2 4 14 6 11 4" xfId="36490"/>
    <cellStyle name="Normal 2 4 14 6 12 2 2" xfId="36491"/>
    <cellStyle name="Normal 2 4 14 6 12 3" xfId="36492"/>
    <cellStyle name="Normal 2 4 14 6 13 2" xfId="36493"/>
    <cellStyle name="Normal 2 4 14 6 14" xfId="36494"/>
    <cellStyle name="Normal 2 4 14 6 2 2 2 2" xfId="36495"/>
    <cellStyle name="Normal 2 4 14 6 2 2 3" xfId="36496"/>
    <cellStyle name="Normal 2 4 14 6 2 3 2" xfId="36497"/>
    <cellStyle name="Normal 2 4 14 6 2 4" xfId="36498"/>
    <cellStyle name="Normal 2 4 14 6 3 2 2 2" xfId="36499"/>
    <cellStyle name="Normal 2 4 14 6 3 2 3" xfId="36500"/>
    <cellStyle name="Normal 2 4 14 6 3 3 2" xfId="36501"/>
    <cellStyle name="Normal 2 4 14 6 3 4" xfId="36502"/>
    <cellStyle name="Normal 2 4 14 6 4 2 2 2" xfId="36503"/>
    <cellStyle name="Normal 2 4 14 6 4 2 3" xfId="36504"/>
    <cellStyle name="Normal 2 4 14 6 4 3 2" xfId="36505"/>
    <cellStyle name="Normal 2 4 14 6 4 4" xfId="36506"/>
    <cellStyle name="Normal 2 4 14 6 5 2 2 2" xfId="36507"/>
    <cellStyle name="Normal 2 4 14 6 5 2 3" xfId="36508"/>
    <cellStyle name="Normal 2 4 14 6 5 3 2" xfId="36509"/>
    <cellStyle name="Normal 2 4 14 6 5 4" xfId="36510"/>
    <cellStyle name="Normal 2 4 14 6 6 2 2 2" xfId="36511"/>
    <cellStyle name="Normal 2 4 14 6 6 2 3" xfId="36512"/>
    <cellStyle name="Normal 2 4 14 6 6 3 2" xfId="36513"/>
    <cellStyle name="Normal 2 4 14 6 6 4" xfId="36514"/>
    <cellStyle name="Normal 2 4 14 6 7 2 2 2" xfId="36515"/>
    <cellStyle name="Normal 2 4 14 6 7 2 3" xfId="36516"/>
    <cellStyle name="Normal 2 4 14 6 7 3 2" xfId="36517"/>
    <cellStyle name="Normal 2 4 14 6 7 4" xfId="36518"/>
    <cellStyle name="Normal 2 4 14 6 8 2 2 2" xfId="36519"/>
    <cellStyle name="Normal 2 4 14 6 8 2 3" xfId="36520"/>
    <cellStyle name="Normal 2 4 14 6 8 3 2" xfId="36521"/>
    <cellStyle name="Normal 2 4 14 6 8 4" xfId="36522"/>
    <cellStyle name="Normal 2 4 14 6 9 2 2 2" xfId="36523"/>
    <cellStyle name="Normal 2 4 14 6 9 2 3" xfId="36524"/>
    <cellStyle name="Normal 2 4 14 6 9 3 2" xfId="36525"/>
    <cellStyle name="Normal 2 4 14 6 9 4" xfId="36526"/>
    <cellStyle name="Normal 2 4 14 7 10 2 2 2" xfId="36527"/>
    <cellStyle name="Normal 2 4 14 7 10 2 3" xfId="36528"/>
    <cellStyle name="Normal 2 4 14 7 10 3 2" xfId="36529"/>
    <cellStyle name="Normal 2 4 14 7 10 4" xfId="36530"/>
    <cellStyle name="Normal 2 4 14 7 11 2 2 2" xfId="36531"/>
    <cellStyle name="Normal 2 4 14 7 11 2 3" xfId="36532"/>
    <cellStyle name="Normal 2 4 14 7 11 3 2" xfId="36533"/>
    <cellStyle name="Normal 2 4 14 7 11 4" xfId="36534"/>
    <cellStyle name="Normal 2 4 14 7 12 2 2" xfId="36535"/>
    <cellStyle name="Normal 2 4 14 7 12 3" xfId="36536"/>
    <cellStyle name="Normal 2 4 14 7 13 2" xfId="36537"/>
    <cellStyle name="Normal 2 4 14 7 14" xfId="36538"/>
    <cellStyle name="Normal 2 4 14 7 2 2 2 2" xfId="36539"/>
    <cellStyle name="Normal 2 4 14 7 2 2 3" xfId="36540"/>
    <cellStyle name="Normal 2 4 14 7 2 3 2" xfId="36541"/>
    <cellStyle name="Normal 2 4 14 7 2 4" xfId="36542"/>
    <cellStyle name="Normal 2 4 14 7 3 2 2 2" xfId="36543"/>
    <cellStyle name="Normal 2 4 14 7 3 2 3" xfId="36544"/>
    <cellStyle name="Normal 2 4 14 7 3 3 2" xfId="36545"/>
    <cellStyle name="Normal 2 4 14 7 3 4" xfId="36546"/>
    <cellStyle name="Normal 2 4 14 7 4 2 2 2" xfId="36547"/>
    <cellStyle name="Normal 2 4 14 7 4 2 3" xfId="36548"/>
    <cellStyle name="Normal 2 4 14 7 4 3 2" xfId="36549"/>
    <cellStyle name="Normal 2 4 14 7 4 4" xfId="36550"/>
    <cellStyle name="Normal 2 4 14 7 5 2 2 2" xfId="36551"/>
    <cellStyle name="Normal 2 4 14 7 5 2 3" xfId="36552"/>
    <cellStyle name="Normal 2 4 14 7 5 3 2" xfId="36553"/>
    <cellStyle name="Normal 2 4 14 7 5 4" xfId="36554"/>
    <cellStyle name="Normal 2 4 14 7 6 2 2 2" xfId="36555"/>
    <cellStyle name="Normal 2 4 14 7 6 2 3" xfId="36556"/>
    <cellStyle name="Normal 2 4 14 7 6 3 2" xfId="36557"/>
    <cellStyle name="Normal 2 4 14 7 6 4" xfId="36558"/>
    <cellStyle name="Normal 2 4 14 7 7 2 2 2" xfId="36559"/>
    <cellStyle name="Normal 2 4 14 7 7 2 3" xfId="36560"/>
    <cellStyle name="Normal 2 4 14 7 7 3 2" xfId="36561"/>
    <cellStyle name="Normal 2 4 14 7 7 4" xfId="36562"/>
    <cellStyle name="Normal 2 4 14 7 8 2 2 2" xfId="36563"/>
    <cellStyle name="Normal 2 4 14 7 8 2 3" xfId="36564"/>
    <cellStyle name="Normal 2 4 14 7 8 3 2" xfId="36565"/>
    <cellStyle name="Normal 2 4 14 7 8 4" xfId="36566"/>
    <cellStyle name="Normal 2 4 14 7 9 2 2 2" xfId="36567"/>
    <cellStyle name="Normal 2 4 14 7 9 2 3" xfId="36568"/>
    <cellStyle name="Normal 2 4 14 7 9 3 2" xfId="36569"/>
    <cellStyle name="Normal 2 4 14 7 9 4" xfId="36570"/>
    <cellStyle name="Normal 2 4 14 8 10 2 2 2" xfId="36571"/>
    <cellStyle name="Normal 2 4 14 8 10 2 3" xfId="36572"/>
    <cellStyle name="Normal 2 4 14 8 10 3 2" xfId="36573"/>
    <cellStyle name="Normal 2 4 14 8 10 4" xfId="36574"/>
    <cellStyle name="Normal 2 4 14 8 11 2 2 2" xfId="36575"/>
    <cellStyle name="Normal 2 4 14 8 11 2 3" xfId="36576"/>
    <cellStyle name="Normal 2 4 14 8 11 3 2" xfId="36577"/>
    <cellStyle name="Normal 2 4 14 8 11 4" xfId="36578"/>
    <cellStyle name="Normal 2 4 14 8 12 2 2" xfId="36579"/>
    <cellStyle name="Normal 2 4 14 8 12 3" xfId="36580"/>
    <cellStyle name="Normal 2 4 14 8 13 2" xfId="36581"/>
    <cellStyle name="Normal 2 4 14 8 14" xfId="36582"/>
    <cellStyle name="Normal 2 4 14 8 2 2 2 2" xfId="36583"/>
    <cellStyle name="Normal 2 4 14 8 2 2 3" xfId="36584"/>
    <cellStyle name="Normal 2 4 14 8 2 3 2" xfId="36585"/>
    <cellStyle name="Normal 2 4 14 8 2 4" xfId="36586"/>
    <cellStyle name="Normal 2 4 14 8 3 2 2 2" xfId="36587"/>
    <cellStyle name="Normal 2 4 14 8 3 2 3" xfId="36588"/>
    <cellStyle name="Normal 2 4 14 8 3 3 2" xfId="36589"/>
    <cellStyle name="Normal 2 4 14 8 3 4" xfId="36590"/>
    <cellStyle name="Normal 2 4 14 8 4 2 2 2" xfId="36591"/>
    <cellStyle name="Normal 2 4 14 8 4 2 3" xfId="36592"/>
    <cellStyle name="Normal 2 4 14 8 4 3 2" xfId="36593"/>
    <cellStyle name="Normal 2 4 14 8 4 4" xfId="36594"/>
    <cellStyle name="Normal 2 4 14 8 5 2 2 2" xfId="36595"/>
    <cellStyle name="Normal 2 4 14 8 5 2 3" xfId="36596"/>
    <cellStyle name="Normal 2 4 14 8 5 3 2" xfId="36597"/>
    <cellStyle name="Normal 2 4 14 8 5 4" xfId="36598"/>
    <cellStyle name="Normal 2 4 14 8 6 2 2 2" xfId="36599"/>
    <cellStyle name="Normal 2 4 14 8 6 2 3" xfId="36600"/>
    <cellStyle name="Normal 2 4 14 8 6 3 2" xfId="36601"/>
    <cellStyle name="Normal 2 4 14 8 6 4" xfId="36602"/>
    <cellStyle name="Normal 2 4 14 8 7 2 2 2" xfId="36603"/>
    <cellStyle name="Normal 2 4 14 8 7 2 3" xfId="36604"/>
    <cellStyle name="Normal 2 4 14 8 7 3 2" xfId="36605"/>
    <cellStyle name="Normal 2 4 14 8 7 4" xfId="36606"/>
    <cellStyle name="Normal 2 4 14 8 8 2 2 2" xfId="36607"/>
    <cellStyle name="Normal 2 4 14 8 8 2 3" xfId="36608"/>
    <cellStyle name="Normal 2 4 14 8 8 3 2" xfId="36609"/>
    <cellStyle name="Normal 2 4 14 8 8 4" xfId="36610"/>
    <cellStyle name="Normal 2 4 14 8 9 2 2 2" xfId="36611"/>
    <cellStyle name="Normal 2 4 14 8 9 2 3" xfId="36612"/>
    <cellStyle name="Normal 2 4 14 8 9 3 2" xfId="36613"/>
    <cellStyle name="Normal 2 4 14 8 9 4" xfId="36614"/>
    <cellStyle name="Normal 2 4 14 9 2 2 2" xfId="36615"/>
    <cellStyle name="Normal 2 4 14 9 2 3" xfId="36616"/>
    <cellStyle name="Normal 2 4 14 9 3 2" xfId="36617"/>
    <cellStyle name="Normal 2 4 14 9 4" xfId="36618"/>
    <cellStyle name="Normal 2 4 15 10 2 2 2" xfId="36619"/>
    <cellStyle name="Normal 2 4 15 10 2 3" xfId="36620"/>
    <cellStyle name="Normal 2 4 15 10 3 2" xfId="36621"/>
    <cellStyle name="Normal 2 4 15 10 4" xfId="36622"/>
    <cellStyle name="Normal 2 4 15 11 2 2 2" xfId="36623"/>
    <cellStyle name="Normal 2 4 15 11 2 3" xfId="36624"/>
    <cellStyle name="Normal 2 4 15 11 3 2" xfId="36625"/>
    <cellStyle name="Normal 2 4 15 11 4" xfId="36626"/>
    <cellStyle name="Normal 2 4 15 12 2 2 2" xfId="36627"/>
    <cellStyle name="Normal 2 4 15 12 2 3" xfId="36628"/>
    <cellStyle name="Normal 2 4 15 12 3 2" xfId="36629"/>
    <cellStyle name="Normal 2 4 15 12 4" xfId="36630"/>
    <cellStyle name="Normal 2 4 15 13 2 2 2" xfId="36631"/>
    <cellStyle name="Normal 2 4 15 13 2 3" xfId="36632"/>
    <cellStyle name="Normal 2 4 15 13 3 2" xfId="36633"/>
    <cellStyle name="Normal 2 4 15 13 4" xfId="36634"/>
    <cellStyle name="Normal 2 4 15 14 2 2 2" xfId="36635"/>
    <cellStyle name="Normal 2 4 15 14 2 3" xfId="36636"/>
    <cellStyle name="Normal 2 4 15 14 3 2" xfId="36637"/>
    <cellStyle name="Normal 2 4 15 14 4" xfId="36638"/>
    <cellStyle name="Normal 2 4 15 15 2 2 2" xfId="36639"/>
    <cellStyle name="Normal 2 4 15 15 2 3" xfId="36640"/>
    <cellStyle name="Normal 2 4 15 15 3 2" xfId="36641"/>
    <cellStyle name="Normal 2 4 15 15 4" xfId="36642"/>
    <cellStyle name="Normal 2 4 15 16 2 2 2" xfId="36643"/>
    <cellStyle name="Normal 2 4 15 16 2 3" xfId="36644"/>
    <cellStyle name="Normal 2 4 15 16 3 2" xfId="36645"/>
    <cellStyle name="Normal 2 4 15 16 4" xfId="36646"/>
    <cellStyle name="Normal 2 4 15 17 2 2 2" xfId="36647"/>
    <cellStyle name="Normal 2 4 15 17 2 3" xfId="36648"/>
    <cellStyle name="Normal 2 4 15 17 3 2" xfId="36649"/>
    <cellStyle name="Normal 2 4 15 17 4" xfId="36650"/>
    <cellStyle name="Normal 2 4 15 18 2 2 2" xfId="36651"/>
    <cellStyle name="Normal 2 4 15 18 2 3" xfId="36652"/>
    <cellStyle name="Normal 2 4 15 18 3 2" xfId="36653"/>
    <cellStyle name="Normal 2 4 15 18 4" xfId="36654"/>
    <cellStyle name="Normal 2 4 15 2 10 2 2 2" xfId="36655"/>
    <cellStyle name="Normal 2 4 15 2 10 2 3" xfId="36656"/>
    <cellStyle name="Normal 2 4 15 2 10 3 2" xfId="36657"/>
    <cellStyle name="Normal 2 4 15 2 10 4" xfId="36658"/>
    <cellStyle name="Normal 2 4 15 2 11 2 2 2" xfId="36659"/>
    <cellStyle name="Normal 2 4 15 2 11 2 3" xfId="36660"/>
    <cellStyle name="Normal 2 4 15 2 11 3 2" xfId="36661"/>
    <cellStyle name="Normal 2 4 15 2 11 4" xfId="36662"/>
    <cellStyle name="Normal 2 4 15 2 2 2 2 2" xfId="36663"/>
    <cellStyle name="Normal 2 4 15 2 2 2 3" xfId="36664"/>
    <cellStyle name="Normal 2 4 15 2 2 3 2" xfId="36665"/>
    <cellStyle name="Normal 2 4 15 2 2 4" xfId="36666"/>
    <cellStyle name="Normal 2 4 15 2 3 2 2 2" xfId="36667"/>
    <cellStyle name="Normal 2 4 15 2 3 2 3" xfId="36668"/>
    <cellStyle name="Normal 2 4 15 2 3 3 2" xfId="36669"/>
    <cellStyle name="Normal 2 4 15 2 3 4" xfId="36670"/>
    <cellStyle name="Normal 2 4 15 2 4 2 2 2" xfId="36671"/>
    <cellStyle name="Normal 2 4 15 2 4 2 3" xfId="36672"/>
    <cellStyle name="Normal 2 4 15 2 4 3 2" xfId="36673"/>
    <cellStyle name="Normal 2 4 15 2 4 4" xfId="36674"/>
    <cellStyle name="Normal 2 4 15 2 5 2 2 2" xfId="36675"/>
    <cellStyle name="Normal 2 4 15 2 5 2 3" xfId="36676"/>
    <cellStyle name="Normal 2 4 15 2 5 3 2" xfId="36677"/>
    <cellStyle name="Normal 2 4 15 2 5 4" xfId="36678"/>
    <cellStyle name="Normal 2 4 15 2 6 2 2 2" xfId="36679"/>
    <cellStyle name="Normal 2 4 15 2 6 2 3" xfId="36680"/>
    <cellStyle name="Normal 2 4 15 2 6 3 2" xfId="36681"/>
    <cellStyle name="Normal 2 4 15 2 6 4" xfId="36682"/>
    <cellStyle name="Normal 2 4 15 2 7 2 2 2" xfId="36683"/>
    <cellStyle name="Normal 2 4 15 2 7 2 3" xfId="36684"/>
    <cellStyle name="Normal 2 4 15 2 7 3 2" xfId="36685"/>
    <cellStyle name="Normal 2 4 15 2 7 4" xfId="36686"/>
    <cellStyle name="Normal 2 4 15 2 8 2 2 2" xfId="36687"/>
    <cellStyle name="Normal 2 4 15 2 8 2 3" xfId="36688"/>
    <cellStyle name="Normal 2 4 15 2 8 3 2" xfId="36689"/>
    <cellStyle name="Normal 2 4 15 2 8 4" xfId="36690"/>
    <cellStyle name="Normal 2 4 15 2 9 2 2 2" xfId="36691"/>
    <cellStyle name="Normal 2 4 15 2 9 2 3" xfId="36692"/>
    <cellStyle name="Normal 2 4 15 2 9 3 2" xfId="36693"/>
    <cellStyle name="Normal 2 4 15 2 9 4" xfId="36694"/>
    <cellStyle name="Normal 2 4 15 3 10 2 2 2" xfId="36695"/>
    <cellStyle name="Normal 2 4 15 3 10 2 3" xfId="36696"/>
    <cellStyle name="Normal 2 4 15 3 10 3 2" xfId="36697"/>
    <cellStyle name="Normal 2 4 15 3 10 4" xfId="36698"/>
    <cellStyle name="Normal 2 4 15 3 11 2 2 2" xfId="36699"/>
    <cellStyle name="Normal 2 4 15 3 11 2 3" xfId="36700"/>
    <cellStyle name="Normal 2 4 15 3 11 3 2" xfId="36701"/>
    <cellStyle name="Normal 2 4 15 3 11 4" xfId="36702"/>
    <cellStyle name="Normal 2 4 15 3 12 2 2" xfId="36703"/>
    <cellStyle name="Normal 2 4 15 3 12 3" xfId="36704"/>
    <cellStyle name="Normal 2 4 15 3 13 2" xfId="36705"/>
    <cellStyle name="Normal 2 4 15 3 14" xfId="36706"/>
    <cellStyle name="Normal 2 4 15 3 2 2 2 2" xfId="36707"/>
    <cellStyle name="Normal 2 4 15 3 2 2 3" xfId="36708"/>
    <cellStyle name="Normal 2 4 15 3 2 3 2" xfId="36709"/>
    <cellStyle name="Normal 2 4 15 3 2 4" xfId="36710"/>
    <cellStyle name="Normal 2 4 15 3 3 2 2 2" xfId="36711"/>
    <cellStyle name="Normal 2 4 15 3 3 2 3" xfId="36712"/>
    <cellStyle name="Normal 2 4 15 3 3 3 2" xfId="36713"/>
    <cellStyle name="Normal 2 4 15 3 3 4" xfId="36714"/>
    <cellStyle name="Normal 2 4 15 3 4 2 2 2" xfId="36715"/>
    <cellStyle name="Normal 2 4 15 3 4 2 3" xfId="36716"/>
    <cellStyle name="Normal 2 4 15 3 4 3 2" xfId="36717"/>
    <cellStyle name="Normal 2 4 15 3 4 4" xfId="36718"/>
    <cellStyle name="Normal 2 4 15 3 5 2 2 2" xfId="36719"/>
    <cellStyle name="Normal 2 4 15 3 5 2 3" xfId="36720"/>
    <cellStyle name="Normal 2 4 15 3 5 3 2" xfId="36721"/>
    <cellStyle name="Normal 2 4 15 3 5 4" xfId="36722"/>
    <cellStyle name="Normal 2 4 15 3 6 2 2 2" xfId="36723"/>
    <cellStyle name="Normal 2 4 15 3 6 2 3" xfId="36724"/>
    <cellStyle name="Normal 2 4 15 3 6 3 2" xfId="36725"/>
    <cellStyle name="Normal 2 4 15 3 6 4" xfId="36726"/>
    <cellStyle name="Normal 2 4 15 3 7 2 2 2" xfId="36727"/>
    <cellStyle name="Normal 2 4 15 3 7 2 3" xfId="36728"/>
    <cellStyle name="Normal 2 4 15 3 7 3 2" xfId="36729"/>
    <cellStyle name="Normal 2 4 15 3 7 4" xfId="36730"/>
    <cellStyle name="Normal 2 4 15 3 8 2 2 2" xfId="36731"/>
    <cellStyle name="Normal 2 4 15 3 8 2 3" xfId="36732"/>
    <cellStyle name="Normal 2 4 15 3 8 3 2" xfId="36733"/>
    <cellStyle name="Normal 2 4 15 3 8 4" xfId="36734"/>
    <cellStyle name="Normal 2 4 15 3 9 2 2 2" xfId="36735"/>
    <cellStyle name="Normal 2 4 15 3 9 2 3" xfId="36736"/>
    <cellStyle name="Normal 2 4 15 3 9 3 2" xfId="36737"/>
    <cellStyle name="Normal 2 4 15 3 9 4" xfId="36738"/>
    <cellStyle name="Normal 2 4 15 4 10 2 2 2" xfId="36739"/>
    <cellStyle name="Normal 2 4 15 4 10 2 3" xfId="36740"/>
    <cellStyle name="Normal 2 4 15 4 10 3 2" xfId="36741"/>
    <cellStyle name="Normal 2 4 15 4 10 4" xfId="36742"/>
    <cellStyle name="Normal 2 4 15 4 11 2 2 2" xfId="36743"/>
    <cellStyle name="Normal 2 4 15 4 11 2 3" xfId="36744"/>
    <cellStyle name="Normal 2 4 15 4 11 3 2" xfId="36745"/>
    <cellStyle name="Normal 2 4 15 4 11 4" xfId="36746"/>
    <cellStyle name="Normal 2 4 15 4 12 2 2" xfId="36747"/>
    <cellStyle name="Normal 2 4 15 4 12 3" xfId="36748"/>
    <cellStyle name="Normal 2 4 15 4 13 2" xfId="36749"/>
    <cellStyle name="Normal 2 4 15 4 14" xfId="36750"/>
    <cellStyle name="Normal 2 4 15 4 2 2 2 2" xfId="36751"/>
    <cellStyle name="Normal 2 4 15 4 2 2 3" xfId="36752"/>
    <cellStyle name="Normal 2 4 15 4 2 3 2" xfId="36753"/>
    <cellStyle name="Normal 2 4 15 4 2 4" xfId="36754"/>
    <cellStyle name="Normal 2 4 15 4 3 2 2 2" xfId="36755"/>
    <cellStyle name="Normal 2 4 15 4 3 2 3" xfId="36756"/>
    <cellStyle name="Normal 2 4 15 4 3 3 2" xfId="36757"/>
    <cellStyle name="Normal 2 4 15 4 3 4" xfId="36758"/>
    <cellStyle name="Normal 2 4 15 4 4 2 2 2" xfId="36759"/>
    <cellStyle name="Normal 2 4 15 4 4 2 3" xfId="36760"/>
    <cellStyle name="Normal 2 4 15 4 4 3 2" xfId="36761"/>
    <cellStyle name="Normal 2 4 15 4 4 4" xfId="36762"/>
    <cellStyle name="Normal 2 4 15 4 5 2 2 2" xfId="36763"/>
    <cellStyle name="Normal 2 4 15 4 5 2 3" xfId="36764"/>
    <cellStyle name="Normal 2 4 15 4 5 3 2" xfId="36765"/>
    <cellStyle name="Normal 2 4 15 4 5 4" xfId="36766"/>
    <cellStyle name="Normal 2 4 15 4 6 2 2 2" xfId="36767"/>
    <cellStyle name="Normal 2 4 15 4 6 2 3" xfId="36768"/>
    <cellStyle name="Normal 2 4 15 4 6 3 2" xfId="36769"/>
    <cellStyle name="Normal 2 4 15 4 6 4" xfId="36770"/>
    <cellStyle name="Normal 2 4 15 4 7 2 2 2" xfId="36771"/>
    <cellStyle name="Normal 2 4 15 4 7 2 3" xfId="36772"/>
    <cellStyle name="Normal 2 4 15 4 7 3 2" xfId="36773"/>
    <cellStyle name="Normal 2 4 15 4 7 4" xfId="36774"/>
    <cellStyle name="Normal 2 4 15 4 8 2 2 2" xfId="36775"/>
    <cellStyle name="Normal 2 4 15 4 8 2 3" xfId="36776"/>
    <cellStyle name="Normal 2 4 15 4 8 3 2" xfId="36777"/>
    <cellStyle name="Normal 2 4 15 4 8 4" xfId="36778"/>
    <cellStyle name="Normal 2 4 15 4 9 2 2 2" xfId="36779"/>
    <cellStyle name="Normal 2 4 15 4 9 2 3" xfId="36780"/>
    <cellStyle name="Normal 2 4 15 4 9 3 2" xfId="36781"/>
    <cellStyle name="Normal 2 4 15 4 9 4" xfId="36782"/>
    <cellStyle name="Normal 2 4 15 5 10 2 2 2" xfId="36783"/>
    <cellStyle name="Normal 2 4 15 5 10 2 3" xfId="36784"/>
    <cellStyle name="Normal 2 4 15 5 10 3 2" xfId="36785"/>
    <cellStyle name="Normal 2 4 15 5 10 4" xfId="36786"/>
    <cellStyle name="Normal 2 4 15 5 11 2 2 2" xfId="36787"/>
    <cellStyle name="Normal 2 4 15 5 11 2 3" xfId="36788"/>
    <cellStyle name="Normal 2 4 15 5 11 3 2" xfId="36789"/>
    <cellStyle name="Normal 2 4 15 5 11 4" xfId="36790"/>
    <cellStyle name="Normal 2 4 15 5 12 2 2" xfId="36791"/>
    <cellStyle name="Normal 2 4 15 5 12 3" xfId="36792"/>
    <cellStyle name="Normal 2 4 15 5 13 2" xfId="36793"/>
    <cellStyle name="Normal 2 4 15 5 14" xfId="36794"/>
    <cellStyle name="Normal 2 4 15 5 2 2 2 2" xfId="36795"/>
    <cellStyle name="Normal 2 4 15 5 2 2 3" xfId="36796"/>
    <cellStyle name="Normal 2 4 15 5 2 3 2" xfId="36797"/>
    <cellStyle name="Normal 2 4 15 5 2 4" xfId="36798"/>
    <cellStyle name="Normal 2 4 15 5 3 2 2 2" xfId="36799"/>
    <cellStyle name="Normal 2 4 15 5 3 2 3" xfId="36800"/>
    <cellStyle name="Normal 2 4 15 5 3 3 2" xfId="36801"/>
    <cellStyle name="Normal 2 4 15 5 3 4" xfId="36802"/>
    <cellStyle name="Normal 2 4 15 5 4 2 2 2" xfId="36803"/>
    <cellStyle name="Normal 2 4 15 5 4 2 3" xfId="36804"/>
    <cellStyle name="Normal 2 4 15 5 4 3 2" xfId="36805"/>
    <cellStyle name="Normal 2 4 15 5 4 4" xfId="36806"/>
    <cellStyle name="Normal 2 4 15 5 5 2 2 2" xfId="36807"/>
    <cellStyle name="Normal 2 4 15 5 5 2 3" xfId="36808"/>
    <cellStyle name="Normal 2 4 15 5 5 3 2" xfId="36809"/>
    <cellStyle name="Normal 2 4 15 5 5 4" xfId="36810"/>
    <cellStyle name="Normal 2 4 15 5 6 2 2 2" xfId="36811"/>
    <cellStyle name="Normal 2 4 15 5 6 2 3" xfId="36812"/>
    <cellStyle name="Normal 2 4 15 5 6 3 2" xfId="36813"/>
    <cellStyle name="Normal 2 4 15 5 6 4" xfId="36814"/>
    <cellStyle name="Normal 2 4 15 5 7 2 2 2" xfId="36815"/>
    <cellStyle name="Normal 2 4 15 5 7 2 3" xfId="36816"/>
    <cellStyle name="Normal 2 4 15 5 7 3 2" xfId="36817"/>
    <cellStyle name="Normal 2 4 15 5 7 4" xfId="36818"/>
    <cellStyle name="Normal 2 4 15 5 8 2 2 2" xfId="36819"/>
    <cellStyle name="Normal 2 4 15 5 8 2 3" xfId="36820"/>
    <cellStyle name="Normal 2 4 15 5 8 3 2" xfId="36821"/>
    <cellStyle name="Normal 2 4 15 5 8 4" xfId="36822"/>
    <cellStyle name="Normal 2 4 15 5 9 2 2 2" xfId="36823"/>
    <cellStyle name="Normal 2 4 15 5 9 2 3" xfId="36824"/>
    <cellStyle name="Normal 2 4 15 5 9 3 2" xfId="36825"/>
    <cellStyle name="Normal 2 4 15 5 9 4" xfId="36826"/>
    <cellStyle name="Normal 2 4 15 6 10 2 2 2" xfId="36827"/>
    <cellStyle name="Normal 2 4 15 6 10 2 3" xfId="36828"/>
    <cellStyle name="Normal 2 4 15 6 10 3 2" xfId="36829"/>
    <cellStyle name="Normal 2 4 15 6 10 4" xfId="36830"/>
    <cellStyle name="Normal 2 4 15 6 11 2 2 2" xfId="36831"/>
    <cellStyle name="Normal 2 4 15 6 11 2 3" xfId="36832"/>
    <cellStyle name="Normal 2 4 15 6 11 3 2" xfId="36833"/>
    <cellStyle name="Normal 2 4 15 6 11 4" xfId="36834"/>
    <cellStyle name="Normal 2 4 15 6 12 2 2" xfId="36835"/>
    <cellStyle name="Normal 2 4 15 6 12 3" xfId="36836"/>
    <cellStyle name="Normal 2 4 15 6 13 2" xfId="36837"/>
    <cellStyle name="Normal 2 4 15 6 14" xfId="36838"/>
    <cellStyle name="Normal 2 4 15 6 2 2 2 2" xfId="36839"/>
    <cellStyle name="Normal 2 4 15 6 2 2 3" xfId="36840"/>
    <cellStyle name="Normal 2 4 15 6 2 3 2" xfId="36841"/>
    <cellStyle name="Normal 2 4 15 6 2 4" xfId="36842"/>
    <cellStyle name="Normal 2 4 15 6 3 2 2 2" xfId="36843"/>
    <cellStyle name="Normal 2 4 15 6 3 2 3" xfId="36844"/>
    <cellStyle name="Normal 2 4 15 6 3 3 2" xfId="36845"/>
    <cellStyle name="Normal 2 4 15 6 3 4" xfId="36846"/>
    <cellStyle name="Normal 2 4 15 6 4 2 2 2" xfId="36847"/>
    <cellStyle name="Normal 2 4 15 6 4 2 3" xfId="36848"/>
    <cellStyle name="Normal 2 4 15 6 4 3 2" xfId="36849"/>
    <cellStyle name="Normal 2 4 15 6 4 4" xfId="36850"/>
    <cellStyle name="Normal 2 4 15 6 5 2 2 2" xfId="36851"/>
    <cellStyle name="Normal 2 4 15 6 5 2 3" xfId="36852"/>
    <cellStyle name="Normal 2 4 15 6 5 3 2" xfId="36853"/>
    <cellStyle name="Normal 2 4 15 6 5 4" xfId="36854"/>
    <cellStyle name="Normal 2 4 15 6 6 2 2 2" xfId="36855"/>
    <cellStyle name="Normal 2 4 15 6 6 2 3" xfId="36856"/>
    <cellStyle name="Normal 2 4 15 6 6 3 2" xfId="36857"/>
    <cellStyle name="Normal 2 4 15 6 6 4" xfId="36858"/>
    <cellStyle name="Normal 2 4 15 6 7 2 2 2" xfId="36859"/>
    <cellStyle name="Normal 2 4 15 6 7 2 3" xfId="36860"/>
    <cellStyle name="Normal 2 4 15 6 7 3 2" xfId="36861"/>
    <cellStyle name="Normal 2 4 15 6 7 4" xfId="36862"/>
    <cellStyle name="Normal 2 4 15 6 8 2 2 2" xfId="36863"/>
    <cellStyle name="Normal 2 4 15 6 8 2 3" xfId="36864"/>
    <cellStyle name="Normal 2 4 15 6 8 3 2" xfId="36865"/>
    <cellStyle name="Normal 2 4 15 6 8 4" xfId="36866"/>
    <cellStyle name="Normal 2 4 15 6 9 2 2 2" xfId="36867"/>
    <cellStyle name="Normal 2 4 15 6 9 2 3" xfId="36868"/>
    <cellStyle name="Normal 2 4 15 6 9 3 2" xfId="36869"/>
    <cellStyle name="Normal 2 4 15 6 9 4" xfId="36870"/>
    <cellStyle name="Normal 2 4 15 7 10 2 2 2" xfId="36871"/>
    <cellStyle name="Normal 2 4 15 7 10 2 3" xfId="36872"/>
    <cellStyle name="Normal 2 4 15 7 10 3 2" xfId="36873"/>
    <cellStyle name="Normal 2 4 15 7 10 4" xfId="36874"/>
    <cellStyle name="Normal 2 4 15 7 11 2 2 2" xfId="36875"/>
    <cellStyle name="Normal 2 4 15 7 11 2 3" xfId="36876"/>
    <cellStyle name="Normal 2 4 15 7 11 3 2" xfId="36877"/>
    <cellStyle name="Normal 2 4 15 7 11 4" xfId="36878"/>
    <cellStyle name="Normal 2 4 15 7 12 2 2" xfId="36879"/>
    <cellStyle name="Normal 2 4 15 7 12 3" xfId="36880"/>
    <cellStyle name="Normal 2 4 15 7 13 2" xfId="36881"/>
    <cellStyle name="Normal 2 4 15 7 14" xfId="36882"/>
    <cellStyle name="Normal 2 4 15 7 2 2 2 2" xfId="36883"/>
    <cellStyle name="Normal 2 4 15 7 2 2 3" xfId="36884"/>
    <cellStyle name="Normal 2 4 15 7 2 3 2" xfId="36885"/>
    <cellStyle name="Normal 2 4 15 7 2 4" xfId="36886"/>
    <cellStyle name="Normal 2 4 15 7 3 2 2 2" xfId="36887"/>
    <cellStyle name="Normal 2 4 15 7 3 2 3" xfId="36888"/>
    <cellStyle name="Normal 2 4 15 7 3 3 2" xfId="36889"/>
    <cellStyle name="Normal 2 4 15 7 3 4" xfId="36890"/>
    <cellStyle name="Normal 2 4 15 7 4 2 2 2" xfId="36891"/>
    <cellStyle name="Normal 2 4 15 7 4 2 3" xfId="36892"/>
    <cellStyle name="Normal 2 4 15 7 4 3 2" xfId="36893"/>
    <cellStyle name="Normal 2 4 15 7 4 4" xfId="36894"/>
    <cellStyle name="Normal 2 4 15 7 5 2 2 2" xfId="36895"/>
    <cellStyle name="Normal 2 4 15 7 5 2 3" xfId="36896"/>
    <cellStyle name="Normal 2 4 15 7 5 3 2" xfId="36897"/>
    <cellStyle name="Normal 2 4 15 7 5 4" xfId="36898"/>
    <cellStyle name="Normal 2 4 15 7 6 2 2 2" xfId="36899"/>
    <cellStyle name="Normal 2 4 15 7 6 2 3" xfId="36900"/>
    <cellStyle name="Normal 2 4 15 7 6 3 2" xfId="36901"/>
    <cellStyle name="Normal 2 4 15 7 6 4" xfId="36902"/>
    <cellStyle name="Normal 2 4 15 7 7 2 2 2" xfId="36903"/>
    <cellStyle name="Normal 2 4 15 7 7 2 3" xfId="36904"/>
    <cellStyle name="Normal 2 4 15 7 7 3 2" xfId="36905"/>
    <cellStyle name="Normal 2 4 15 7 7 4" xfId="36906"/>
    <cellStyle name="Normal 2 4 15 7 8 2 2 2" xfId="36907"/>
    <cellStyle name="Normal 2 4 15 7 8 2 3" xfId="36908"/>
    <cellStyle name="Normal 2 4 15 7 8 3 2" xfId="36909"/>
    <cellStyle name="Normal 2 4 15 7 8 4" xfId="36910"/>
    <cellStyle name="Normal 2 4 15 7 9 2 2 2" xfId="36911"/>
    <cellStyle name="Normal 2 4 15 7 9 2 3" xfId="36912"/>
    <cellStyle name="Normal 2 4 15 7 9 3 2" xfId="36913"/>
    <cellStyle name="Normal 2 4 15 7 9 4" xfId="36914"/>
    <cellStyle name="Normal 2 4 15 8 10 2 2 2" xfId="36915"/>
    <cellStyle name="Normal 2 4 15 8 10 2 3" xfId="36916"/>
    <cellStyle name="Normal 2 4 15 8 10 3 2" xfId="36917"/>
    <cellStyle name="Normal 2 4 15 8 10 4" xfId="36918"/>
    <cellStyle name="Normal 2 4 15 8 11 2 2 2" xfId="36919"/>
    <cellStyle name="Normal 2 4 15 8 11 2 3" xfId="36920"/>
    <cellStyle name="Normal 2 4 15 8 11 3 2" xfId="36921"/>
    <cellStyle name="Normal 2 4 15 8 11 4" xfId="36922"/>
    <cellStyle name="Normal 2 4 15 8 12 2 2" xfId="36923"/>
    <cellStyle name="Normal 2 4 15 8 12 3" xfId="36924"/>
    <cellStyle name="Normal 2 4 15 8 13 2" xfId="36925"/>
    <cellStyle name="Normal 2 4 15 8 14" xfId="36926"/>
    <cellStyle name="Normal 2 4 15 8 2 2 2 2" xfId="36927"/>
    <cellStyle name="Normal 2 4 15 8 2 2 3" xfId="36928"/>
    <cellStyle name="Normal 2 4 15 8 2 3 2" xfId="36929"/>
    <cellStyle name="Normal 2 4 15 8 2 4" xfId="36930"/>
    <cellStyle name="Normal 2 4 15 8 3 2 2 2" xfId="36931"/>
    <cellStyle name="Normal 2 4 15 8 3 2 3" xfId="36932"/>
    <cellStyle name="Normal 2 4 15 8 3 3 2" xfId="36933"/>
    <cellStyle name="Normal 2 4 15 8 3 4" xfId="36934"/>
    <cellStyle name="Normal 2 4 15 8 4 2 2 2" xfId="36935"/>
    <cellStyle name="Normal 2 4 15 8 4 2 3" xfId="36936"/>
    <cellStyle name="Normal 2 4 15 8 4 3 2" xfId="36937"/>
    <cellStyle name="Normal 2 4 15 8 4 4" xfId="36938"/>
    <cellStyle name="Normal 2 4 15 8 5 2 2 2" xfId="36939"/>
    <cellStyle name="Normal 2 4 15 8 5 2 3" xfId="36940"/>
    <cellStyle name="Normal 2 4 15 8 5 3 2" xfId="36941"/>
    <cellStyle name="Normal 2 4 15 8 5 4" xfId="36942"/>
    <cellStyle name="Normal 2 4 15 8 6 2 2 2" xfId="36943"/>
    <cellStyle name="Normal 2 4 15 8 6 2 3" xfId="36944"/>
    <cellStyle name="Normal 2 4 15 8 6 3 2" xfId="36945"/>
    <cellStyle name="Normal 2 4 15 8 6 4" xfId="36946"/>
    <cellStyle name="Normal 2 4 15 8 7 2 2 2" xfId="36947"/>
    <cellStyle name="Normal 2 4 15 8 7 2 3" xfId="36948"/>
    <cellStyle name="Normal 2 4 15 8 7 3 2" xfId="36949"/>
    <cellStyle name="Normal 2 4 15 8 7 4" xfId="36950"/>
    <cellStyle name="Normal 2 4 15 8 8 2 2 2" xfId="36951"/>
    <cellStyle name="Normal 2 4 15 8 8 2 3" xfId="36952"/>
    <cellStyle name="Normal 2 4 15 8 8 3 2" xfId="36953"/>
    <cellStyle name="Normal 2 4 15 8 8 4" xfId="36954"/>
    <cellStyle name="Normal 2 4 15 8 9 2 2 2" xfId="36955"/>
    <cellStyle name="Normal 2 4 15 8 9 2 3" xfId="36956"/>
    <cellStyle name="Normal 2 4 15 8 9 3 2" xfId="36957"/>
    <cellStyle name="Normal 2 4 15 8 9 4" xfId="36958"/>
    <cellStyle name="Normal 2 4 15 9 2 2 2" xfId="36959"/>
    <cellStyle name="Normal 2 4 15 9 2 3" xfId="36960"/>
    <cellStyle name="Normal 2 4 15 9 3 2" xfId="36961"/>
    <cellStyle name="Normal 2 4 15 9 4" xfId="36962"/>
    <cellStyle name="Normal 2 4 16 10 2 2 2" xfId="36963"/>
    <cellStyle name="Normal 2 4 16 10 2 3" xfId="36964"/>
    <cellStyle name="Normal 2 4 16 10 3 2" xfId="36965"/>
    <cellStyle name="Normal 2 4 16 10 4" xfId="36966"/>
    <cellStyle name="Normal 2 4 16 11 2 2 2" xfId="36967"/>
    <cellStyle name="Normal 2 4 16 11 2 3" xfId="36968"/>
    <cellStyle name="Normal 2 4 16 11 3 2" xfId="36969"/>
    <cellStyle name="Normal 2 4 16 11 4" xfId="36970"/>
    <cellStyle name="Normal 2 4 16 12 2 2 2" xfId="36971"/>
    <cellStyle name="Normal 2 4 16 12 2 3" xfId="36972"/>
    <cellStyle name="Normal 2 4 16 12 3 2" xfId="36973"/>
    <cellStyle name="Normal 2 4 16 12 4" xfId="36974"/>
    <cellStyle name="Normal 2 4 16 13 2 2 2" xfId="36975"/>
    <cellStyle name="Normal 2 4 16 13 2 3" xfId="36976"/>
    <cellStyle name="Normal 2 4 16 13 3 2" xfId="36977"/>
    <cellStyle name="Normal 2 4 16 13 4" xfId="36978"/>
    <cellStyle name="Normal 2 4 16 14 2 2 2" xfId="36979"/>
    <cellStyle name="Normal 2 4 16 14 2 3" xfId="36980"/>
    <cellStyle name="Normal 2 4 16 14 3 2" xfId="36981"/>
    <cellStyle name="Normal 2 4 16 14 4" xfId="36982"/>
    <cellStyle name="Normal 2 4 16 15 2 2 2" xfId="36983"/>
    <cellStyle name="Normal 2 4 16 15 2 3" xfId="36984"/>
    <cellStyle name="Normal 2 4 16 15 3 2" xfId="36985"/>
    <cellStyle name="Normal 2 4 16 15 4" xfId="36986"/>
    <cellStyle name="Normal 2 4 16 16 2 2 2" xfId="36987"/>
    <cellStyle name="Normal 2 4 16 16 2 3" xfId="36988"/>
    <cellStyle name="Normal 2 4 16 16 3 2" xfId="36989"/>
    <cellStyle name="Normal 2 4 16 16 4" xfId="36990"/>
    <cellStyle name="Normal 2 4 16 17 2 2 2" xfId="36991"/>
    <cellStyle name="Normal 2 4 16 17 2 3" xfId="36992"/>
    <cellStyle name="Normal 2 4 16 17 3 2" xfId="36993"/>
    <cellStyle name="Normal 2 4 16 17 4" xfId="36994"/>
    <cellStyle name="Normal 2 4 16 18 2 2 2" xfId="36995"/>
    <cellStyle name="Normal 2 4 16 18 2 3" xfId="36996"/>
    <cellStyle name="Normal 2 4 16 18 3 2" xfId="36997"/>
    <cellStyle name="Normal 2 4 16 18 4" xfId="36998"/>
    <cellStyle name="Normal 2 4 16 2 10 2 2 2" xfId="36999"/>
    <cellStyle name="Normal 2 4 16 2 10 2 3" xfId="37000"/>
    <cellStyle name="Normal 2 4 16 2 10 3 2" xfId="37001"/>
    <cellStyle name="Normal 2 4 16 2 10 4" xfId="37002"/>
    <cellStyle name="Normal 2 4 16 2 11 2 2 2" xfId="37003"/>
    <cellStyle name="Normal 2 4 16 2 11 2 3" xfId="37004"/>
    <cellStyle name="Normal 2 4 16 2 11 3 2" xfId="37005"/>
    <cellStyle name="Normal 2 4 16 2 11 4" xfId="37006"/>
    <cellStyle name="Normal 2 4 16 2 2 2 2 2" xfId="37007"/>
    <cellStyle name="Normal 2 4 16 2 2 2 3" xfId="37008"/>
    <cellStyle name="Normal 2 4 16 2 2 3 2" xfId="37009"/>
    <cellStyle name="Normal 2 4 16 2 2 4" xfId="37010"/>
    <cellStyle name="Normal 2 4 16 2 3 2 2 2" xfId="37011"/>
    <cellStyle name="Normal 2 4 16 2 3 2 3" xfId="37012"/>
    <cellStyle name="Normal 2 4 16 2 3 3 2" xfId="37013"/>
    <cellStyle name="Normal 2 4 16 2 3 4" xfId="37014"/>
    <cellStyle name="Normal 2 4 16 2 4 2 2 2" xfId="37015"/>
    <cellStyle name="Normal 2 4 16 2 4 2 3" xfId="37016"/>
    <cellStyle name="Normal 2 4 16 2 4 3 2" xfId="37017"/>
    <cellStyle name="Normal 2 4 16 2 4 4" xfId="37018"/>
    <cellStyle name="Normal 2 4 16 2 5 2 2 2" xfId="37019"/>
    <cellStyle name="Normal 2 4 16 2 5 2 3" xfId="37020"/>
    <cellStyle name="Normal 2 4 16 2 5 3 2" xfId="37021"/>
    <cellStyle name="Normal 2 4 16 2 5 4" xfId="37022"/>
    <cellStyle name="Normal 2 4 16 2 6 2 2 2" xfId="37023"/>
    <cellStyle name="Normal 2 4 16 2 6 2 3" xfId="37024"/>
    <cellStyle name="Normal 2 4 16 2 6 3 2" xfId="37025"/>
    <cellStyle name="Normal 2 4 16 2 6 4" xfId="37026"/>
    <cellStyle name="Normal 2 4 16 2 7 2 2 2" xfId="37027"/>
    <cellStyle name="Normal 2 4 16 2 7 2 3" xfId="37028"/>
    <cellStyle name="Normal 2 4 16 2 7 3 2" xfId="37029"/>
    <cellStyle name="Normal 2 4 16 2 7 4" xfId="37030"/>
    <cellStyle name="Normal 2 4 16 2 8 2 2 2" xfId="37031"/>
    <cellStyle name="Normal 2 4 16 2 8 2 3" xfId="37032"/>
    <cellStyle name="Normal 2 4 16 2 8 3 2" xfId="37033"/>
    <cellStyle name="Normal 2 4 16 2 8 4" xfId="37034"/>
    <cellStyle name="Normal 2 4 16 2 9 2 2 2" xfId="37035"/>
    <cellStyle name="Normal 2 4 16 2 9 2 3" xfId="37036"/>
    <cellStyle name="Normal 2 4 16 2 9 3 2" xfId="37037"/>
    <cellStyle name="Normal 2 4 16 2 9 4" xfId="37038"/>
    <cellStyle name="Normal 2 4 16 3 10 2 2 2" xfId="37039"/>
    <cellStyle name="Normal 2 4 16 3 10 2 3" xfId="37040"/>
    <cellStyle name="Normal 2 4 16 3 10 3 2" xfId="37041"/>
    <cellStyle name="Normal 2 4 16 3 10 4" xfId="37042"/>
    <cellStyle name="Normal 2 4 16 3 11 2 2 2" xfId="37043"/>
    <cellStyle name="Normal 2 4 16 3 11 2 3" xfId="37044"/>
    <cellStyle name="Normal 2 4 16 3 11 3 2" xfId="37045"/>
    <cellStyle name="Normal 2 4 16 3 11 4" xfId="37046"/>
    <cellStyle name="Normal 2 4 16 3 12 2 2" xfId="37047"/>
    <cellStyle name="Normal 2 4 16 3 12 3" xfId="37048"/>
    <cellStyle name="Normal 2 4 16 3 13 2" xfId="37049"/>
    <cellStyle name="Normal 2 4 16 3 14" xfId="37050"/>
    <cellStyle name="Normal 2 4 16 3 2 2 2 2" xfId="37051"/>
    <cellStyle name="Normal 2 4 16 3 2 2 3" xfId="37052"/>
    <cellStyle name="Normal 2 4 16 3 2 3 2" xfId="37053"/>
    <cellStyle name="Normal 2 4 16 3 2 4" xfId="37054"/>
    <cellStyle name="Normal 2 4 16 3 3 2 2 2" xfId="37055"/>
    <cellStyle name="Normal 2 4 16 3 3 2 3" xfId="37056"/>
    <cellStyle name="Normal 2 4 16 3 3 3 2" xfId="37057"/>
    <cellStyle name="Normal 2 4 16 3 3 4" xfId="37058"/>
    <cellStyle name="Normal 2 4 16 3 4 2 2 2" xfId="37059"/>
    <cellStyle name="Normal 2 4 16 3 4 2 3" xfId="37060"/>
    <cellStyle name="Normal 2 4 16 3 4 3 2" xfId="37061"/>
    <cellStyle name="Normal 2 4 16 3 4 4" xfId="37062"/>
    <cellStyle name="Normal 2 4 16 3 5 2 2 2" xfId="37063"/>
    <cellStyle name="Normal 2 4 16 3 5 2 3" xfId="37064"/>
    <cellStyle name="Normal 2 4 16 3 5 3 2" xfId="37065"/>
    <cellStyle name="Normal 2 4 16 3 5 4" xfId="37066"/>
    <cellStyle name="Normal 2 4 16 3 6 2 2 2" xfId="37067"/>
    <cellStyle name="Normal 2 4 16 3 6 2 3" xfId="37068"/>
    <cellStyle name="Normal 2 4 16 3 6 3 2" xfId="37069"/>
    <cellStyle name="Normal 2 4 16 3 6 4" xfId="37070"/>
    <cellStyle name="Normal 2 4 16 3 7 2 2 2" xfId="37071"/>
    <cellStyle name="Normal 2 4 16 3 7 2 3" xfId="37072"/>
    <cellStyle name="Normal 2 4 16 3 7 3 2" xfId="37073"/>
    <cellStyle name="Normal 2 4 16 3 7 4" xfId="37074"/>
    <cellStyle name="Normal 2 4 16 3 8 2 2 2" xfId="37075"/>
    <cellStyle name="Normal 2 4 16 3 8 2 3" xfId="37076"/>
    <cellStyle name="Normal 2 4 16 3 8 3 2" xfId="37077"/>
    <cellStyle name="Normal 2 4 16 3 8 4" xfId="37078"/>
    <cellStyle name="Normal 2 4 16 3 9 2 2 2" xfId="37079"/>
    <cellStyle name="Normal 2 4 16 3 9 2 3" xfId="37080"/>
    <cellStyle name="Normal 2 4 16 3 9 3 2" xfId="37081"/>
    <cellStyle name="Normal 2 4 16 3 9 4" xfId="37082"/>
    <cellStyle name="Normal 2 4 16 4 10 2 2 2" xfId="37083"/>
    <cellStyle name="Normal 2 4 16 4 10 2 3" xfId="37084"/>
    <cellStyle name="Normal 2 4 16 4 10 3 2" xfId="37085"/>
    <cellStyle name="Normal 2 4 16 4 10 4" xfId="37086"/>
    <cellStyle name="Normal 2 4 16 4 11 2 2 2" xfId="37087"/>
    <cellStyle name="Normal 2 4 16 4 11 2 3" xfId="37088"/>
    <cellStyle name="Normal 2 4 16 4 11 3 2" xfId="37089"/>
    <cellStyle name="Normal 2 4 16 4 11 4" xfId="37090"/>
    <cellStyle name="Normal 2 4 16 4 12 2 2" xfId="37091"/>
    <cellStyle name="Normal 2 4 16 4 12 3" xfId="37092"/>
    <cellStyle name="Normal 2 4 16 4 13 2" xfId="37093"/>
    <cellStyle name="Normal 2 4 16 4 14" xfId="37094"/>
    <cellStyle name="Normal 2 4 16 4 2 2 2 2" xfId="37095"/>
    <cellStyle name="Normal 2 4 16 4 2 2 3" xfId="37096"/>
    <cellStyle name="Normal 2 4 16 4 2 3 2" xfId="37097"/>
    <cellStyle name="Normal 2 4 16 4 2 4" xfId="37098"/>
    <cellStyle name="Normal 2 4 16 4 3 2 2 2" xfId="37099"/>
    <cellStyle name="Normal 2 4 16 4 3 2 3" xfId="37100"/>
    <cellStyle name="Normal 2 4 16 4 3 3 2" xfId="37101"/>
    <cellStyle name="Normal 2 4 16 4 3 4" xfId="37102"/>
    <cellStyle name="Normal 2 4 16 4 4 2 2 2" xfId="37103"/>
    <cellStyle name="Normal 2 4 16 4 4 2 3" xfId="37104"/>
    <cellStyle name="Normal 2 4 16 4 4 3 2" xfId="37105"/>
    <cellStyle name="Normal 2 4 16 4 4 4" xfId="37106"/>
    <cellStyle name="Normal 2 4 16 4 5 2 2 2" xfId="37107"/>
    <cellStyle name="Normal 2 4 16 4 5 2 3" xfId="37108"/>
    <cellStyle name="Normal 2 4 16 4 5 3 2" xfId="37109"/>
    <cellStyle name="Normal 2 4 16 4 5 4" xfId="37110"/>
    <cellStyle name="Normal 2 4 16 4 6 2 2 2" xfId="37111"/>
    <cellStyle name="Normal 2 4 16 4 6 2 3" xfId="37112"/>
    <cellStyle name="Normal 2 4 16 4 6 3 2" xfId="37113"/>
    <cellStyle name="Normal 2 4 16 4 6 4" xfId="37114"/>
    <cellStyle name="Normal 2 4 16 4 7 2 2 2" xfId="37115"/>
    <cellStyle name="Normal 2 4 16 4 7 2 3" xfId="37116"/>
    <cellStyle name="Normal 2 4 16 4 7 3 2" xfId="37117"/>
    <cellStyle name="Normal 2 4 16 4 7 4" xfId="37118"/>
    <cellStyle name="Normal 2 4 16 4 8 2 2 2" xfId="37119"/>
    <cellStyle name="Normal 2 4 16 4 8 2 3" xfId="37120"/>
    <cellStyle name="Normal 2 4 16 4 8 3 2" xfId="37121"/>
    <cellStyle name="Normal 2 4 16 4 8 4" xfId="37122"/>
    <cellStyle name="Normal 2 4 16 4 9 2 2 2" xfId="37123"/>
    <cellStyle name="Normal 2 4 16 4 9 2 3" xfId="37124"/>
    <cellStyle name="Normal 2 4 16 4 9 3 2" xfId="37125"/>
    <cellStyle name="Normal 2 4 16 4 9 4" xfId="37126"/>
    <cellStyle name="Normal 2 4 16 5 10 2 2 2" xfId="37127"/>
    <cellStyle name="Normal 2 4 16 5 10 2 3" xfId="37128"/>
    <cellStyle name="Normal 2 4 16 5 10 3 2" xfId="37129"/>
    <cellStyle name="Normal 2 4 16 5 10 4" xfId="37130"/>
    <cellStyle name="Normal 2 4 16 5 11 2 2 2" xfId="37131"/>
    <cellStyle name="Normal 2 4 16 5 11 2 3" xfId="37132"/>
    <cellStyle name="Normal 2 4 16 5 11 3 2" xfId="37133"/>
    <cellStyle name="Normal 2 4 16 5 11 4" xfId="37134"/>
    <cellStyle name="Normal 2 4 16 5 12 2 2" xfId="37135"/>
    <cellStyle name="Normal 2 4 16 5 12 3" xfId="37136"/>
    <cellStyle name="Normal 2 4 16 5 13 2" xfId="37137"/>
    <cellStyle name="Normal 2 4 16 5 14" xfId="37138"/>
    <cellStyle name="Normal 2 4 16 5 2 2 2 2" xfId="37139"/>
    <cellStyle name="Normal 2 4 16 5 2 2 3" xfId="37140"/>
    <cellStyle name="Normal 2 4 16 5 2 3 2" xfId="37141"/>
    <cellStyle name="Normal 2 4 16 5 2 4" xfId="37142"/>
    <cellStyle name="Normal 2 4 16 5 3 2 2 2" xfId="37143"/>
    <cellStyle name="Normal 2 4 16 5 3 2 3" xfId="37144"/>
    <cellStyle name="Normal 2 4 16 5 3 3 2" xfId="37145"/>
    <cellStyle name="Normal 2 4 16 5 3 4" xfId="37146"/>
    <cellStyle name="Normal 2 4 16 5 4 2 2 2" xfId="37147"/>
    <cellStyle name="Normal 2 4 16 5 4 2 3" xfId="37148"/>
    <cellStyle name="Normal 2 4 16 5 4 3 2" xfId="37149"/>
    <cellStyle name="Normal 2 4 16 5 4 4" xfId="37150"/>
    <cellStyle name="Normal 2 4 16 5 5 2 2 2" xfId="37151"/>
    <cellStyle name="Normal 2 4 16 5 5 2 3" xfId="37152"/>
    <cellStyle name="Normal 2 4 16 5 5 3 2" xfId="37153"/>
    <cellStyle name="Normal 2 4 16 5 5 4" xfId="37154"/>
    <cellStyle name="Normal 2 4 16 5 6 2 2 2" xfId="37155"/>
    <cellStyle name="Normal 2 4 16 5 6 2 3" xfId="37156"/>
    <cellStyle name="Normal 2 4 16 5 6 3 2" xfId="37157"/>
    <cellStyle name="Normal 2 4 16 5 6 4" xfId="37158"/>
    <cellStyle name="Normal 2 4 16 5 7 2 2 2" xfId="37159"/>
    <cellStyle name="Normal 2 4 16 5 7 2 3" xfId="37160"/>
    <cellStyle name="Normal 2 4 16 5 7 3 2" xfId="37161"/>
    <cellStyle name="Normal 2 4 16 5 7 4" xfId="37162"/>
    <cellStyle name="Normal 2 4 16 5 8 2 2 2" xfId="37163"/>
    <cellStyle name="Normal 2 4 16 5 8 2 3" xfId="37164"/>
    <cellStyle name="Normal 2 4 16 5 8 3 2" xfId="37165"/>
    <cellStyle name="Normal 2 4 16 5 8 4" xfId="37166"/>
    <cellStyle name="Normal 2 4 16 5 9 2 2 2" xfId="37167"/>
    <cellStyle name="Normal 2 4 16 5 9 2 3" xfId="37168"/>
    <cellStyle name="Normal 2 4 16 5 9 3 2" xfId="37169"/>
    <cellStyle name="Normal 2 4 16 5 9 4" xfId="37170"/>
    <cellStyle name="Normal 2 4 16 6 10 2 2 2" xfId="37171"/>
    <cellStyle name="Normal 2 4 16 6 10 2 3" xfId="37172"/>
    <cellStyle name="Normal 2 4 16 6 10 3 2" xfId="37173"/>
    <cellStyle name="Normal 2 4 16 6 10 4" xfId="37174"/>
    <cellStyle name="Normal 2 4 16 6 11 2 2 2" xfId="37175"/>
    <cellStyle name="Normal 2 4 16 6 11 2 3" xfId="37176"/>
    <cellStyle name="Normal 2 4 16 6 11 3 2" xfId="37177"/>
    <cellStyle name="Normal 2 4 16 6 11 4" xfId="37178"/>
    <cellStyle name="Normal 2 4 16 6 12 2 2" xfId="37179"/>
    <cellStyle name="Normal 2 4 16 6 12 3" xfId="37180"/>
    <cellStyle name="Normal 2 4 16 6 13 2" xfId="37181"/>
    <cellStyle name="Normal 2 4 16 6 14" xfId="37182"/>
    <cellStyle name="Normal 2 4 16 6 2 2 2 2" xfId="37183"/>
    <cellStyle name="Normal 2 4 16 6 2 2 3" xfId="37184"/>
    <cellStyle name="Normal 2 4 16 6 2 3 2" xfId="37185"/>
    <cellStyle name="Normal 2 4 16 6 2 4" xfId="37186"/>
    <cellStyle name="Normal 2 4 16 6 3 2 2 2" xfId="37187"/>
    <cellStyle name="Normal 2 4 16 6 3 2 3" xfId="37188"/>
    <cellStyle name="Normal 2 4 16 6 3 3 2" xfId="37189"/>
    <cellStyle name="Normal 2 4 16 6 3 4" xfId="37190"/>
    <cellStyle name="Normal 2 4 16 6 4 2 2 2" xfId="37191"/>
    <cellStyle name="Normal 2 4 16 6 4 2 3" xfId="37192"/>
    <cellStyle name="Normal 2 4 16 6 4 3 2" xfId="37193"/>
    <cellStyle name="Normal 2 4 16 6 4 4" xfId="37194"/>
    <cellStyle name="Normal 2 4 16 6 5 2 2 2" xfId="37195"/>
    <cellStyle name="Normal 2 4 16 6 5 2 3" xfId="37196"/>
    <cellStyle name="Normal 2 4 16 6 5 3 2" xfId="37197"/>
    <cellStyle name="Normal 2 4 16 6 5 4" xfId="37198"/>
    <cellStyle name="Normal 2 4 16 6 6 2 2 2" xfId="37199"/>
    <cellStyle name="Normal 2 4 16 6 6 2 3" xfId="37200"/>
    <cellStyle name="Normal 2 4 16 6 6 3 2" xfId="37201"/>
    <cellStyle name="Normal 2 4 16 6 6 4" xfId="37202"/>
    <cellStyle name="Normal 2 4 16 6 7 2 2 2" xfId="37203"/>
    <cellStyle name="Normal 2 4 16 6 7 2 3" xfId="37204"/>
    <cellStyle name="Normal 2 4 16 6 7 3 2" xfId="37205"/>
    <cellStyle name="Normal 2 4 16 6 7 4" xfId="37206"/>
    <cellStyle name="Normal 2 4 16 6 8 2 2 2" xfId="37207"/>
    <cellStyle name="Normal 2 4 16 6 8 2 3" xfId="37208"/>
    <cellStyle name="Normal 2 4 16 6 8 3 2" xfId="37209"/>
    <cellStyle name="Normal 2 4 16 6 8 4" xfId="37210"/>
    <cellStyle name="Normal 2 4 16 6 9 2 2 2" xfId="37211"/>
    <cellStyle name="Normal 2 4 16 6 9 2 3" xfId="37212"/>
    <cellStyle name="Normal 2 4 16 6 9 3 2" xfId="37213"/>
    <cellStyle name="Normal 2 4 16 6 9 4" xfId="37214"/>
    <cellStyle name="Normal 2 4 16 7 10 2 2 2" xfId="37215"/>
    <cellStyle name="Normal 2 4 16 7 10 2 3" xfId="37216"/>
    <cellStyle name="Normal 2 4 16 7 10 3 2" xfId="37217"/>
    <cellStyle name="Normal 2 4 16 7 10 4" xfId="37218"/>
    <cellStyle name="Normal 2 4 16 7 11 2 2 2" xfId="37219"/>
    <cellStyle name="Normal 2 4 16 7 11 2 3" xfId="37220"/>
    <cellStyle name="Normal 2 4 16 7 11 3 2" xfId="37221"/>
    <cellStyle name="Normal 2 4 16 7 11 4" xfId="37222"/>
    <cellStyle name="Normal 2 4 16 7 12 2 2" xfId="37223"/>
    <cellStyle name="Normal 2 4 16 7 12 3" xfId="37224"/>
    <cellStyle name="Normal 2 4 16 7 13 2" xfId="37225"/>
    <cellStyle name="Normal 2 4 16 7 14" xfId="37226"/>
    <cellStyle name="Normal 2 4 16 7 2 2 2 2" xfId="37227"/>
    <cellStyle name="Normal 2 4 16 7 2 2 3" xfId="37228"/>
    <cellStyle name="Normal 2 4 16 7 2 3 2" xfId="37229"/>
    <cellStyle name="Normal 2 4 16 7 2 4" xfId="37230"/>
    <cellStyle name="Normal 2 4 16 7 3 2 2 2" xfId="37231"/>
    <cellStyle name="Normal 2 4 16 7 3 2 3" xfId="37232"/>
    <cellStyle name="Normal 2 4 16 7 3 3 2" xfId="37233"/>
    <cellStyle name="Normal 2 4 16 7 3 4" xfId="37234"/>
    <cellStyle name="Normal 2 4 16 7 4 2 2 2" xfId="37235"/>
    <cellStyle name="Normal 2 4 16 7 4 2 3" xfId="37236"/>
    <cellStyle name="Normal 2 4 16 7 4 3 2" xfId="37237"/>
    <cellStyle name="Normal 2 4 16 7 4 4" xfId="37238"/>
    <cellStyle name="Normal 2 4 16 7 5 2 2 2" xfId="37239"/>
    <cellStyle name="Normal 2 4 16 7 5 2 3" xfId="37240"/>
    <cellStyle name="Normal 2 4 16 7 5 3 2" xfId="37241"/>
    <cellStyle name="Normal 2 4 16 7 5 4" xfId="37242"/>
    <cellStyle name="Normal 2 4 16 7 6 2 2 2" xfId="37243"/>
    <cellStyle name="Normal 2 4 16 7 6 2 3" xfId="37244"/>
    <cellStyle name="Normal 2 4 16 7 6 3 2" xfId="37245"/>
    <cellStyle name="Normal 2 4 16 7 6 4" xfId="37246"/>
    <cellStyle name="Normal 2 4 16 7 7 2 2 2" xfId="37247"/>
    <cellStyle name="Normal 2 4 16 7 7 2 3" xfId="37248"/>
    <cellStyle name="Normal 2 4 16 7 7 3 2" xfId="37249"/>
    <cellStyle name="Normal 2 4 16 7 7 4" xfId="37250"/>
    <cellStyle name="Normal 2 4 16 7 8 2 2 2" xfId="37251"/>
    <cellStyle name="Normal 2 4 16 7 8 2 3" xfId="37252"/>
    <cellStyle name="Normal 2 4 16 7 8 3 2" xfId="37253"/>
    <cellStyle name="Normal 2 4 16 7 8 4" xfId="37254"/>
    <cellStyle name="Normal 2 4 16 7 9 2 2 2" xfId="37255"/>
    <cellStyle name="Normal 2 4 16 7 9 2 3" xfId="37256"/>
    <cellStyle name="Normal 2 4 16 7 9 3 2" xfId="37257"/>
    <cellStyle name="Normal 2 4 16 7 9 4" xfId="37258"/>
    <cellStyle name="Normal 2 4 16 8 10 2 2 2" xfId="37259"/>
    <cellStyle name="Normal 2 4 16 8 10 2 3" xfId="37260"/>
    <cellStyle name="Normal 2 4 16 8 10 3 2" xfId="37261"/>
    <cellStyle name="Normal 2 4 16 8 10 4" xfId="37262"/>
    <cellStyle name="Normal 2 4 16 8 11 2 2 2" xfId="37263"/>
    <cellStyle name="Normal 2 4 16 8 11 2 3" xfId="37264"/>
    <cellStyle name="Normal 2 4 16 8 11 3 2" xfId="37265"/>
    <cellStyle name="Normal 2 4 16 8 11 4" xfId="37266"/>
    <cellStyle name="Normal 2 4 16 8 12 2 2" xfId="37267"/>
    <cellStyle name="Normal 2 4 16 8 12 3" xfId="37268"/>
    <cellStyle name="Normal 2 4 16 8 13 2" xfId="37269"/>
    <cellStyle name="Normal 2 4 16 8 14" xfId="37270"/>
    <cellStyle name="Normal 2 4 16 8 2 2 2 2" xfId="37271"/>
    <cellStyle name="Normal 2 4 16 8 2 2 3" xfId="37272"/>
    <cellStyle name="Normal 2 4 16 8 2 3 2" xfId="37273"/>
    <cellStyle name="Normal 2 4 16 8 2 4" xfId="37274"/>
    <cellStyle name="Normal 2 4 16 8 3 2 2 2" xfId="37275"/>
    <cellStyle name="Normal 2 4 16 8 3 2 3" xfId="37276"/>
    <cellStyle name="Normal 2 4 16 8 3 3 2" xfId="37277"/>
    <cellStyle name="Normal 2 4 16 8 3 4" xfId="37278"/>
    <cellStyle name="Normal 2 4 16 8 4 2 2 2" xfId="37279"/>
    <cellStyle name="Normal 2 4 16 8 4 2 3" xfId="37280"/>
    <cellStyle name="Normal 2 4 16 8 4 3 2" xfId="37281"/>
    <cellStyle name="Normal 2 4 16 8 4 4" xfId="37282"/>
    <cellStyle name="Normal 2 4 16 8 5 2 2 2" xfId="37283"/>
    <cellStyle name="Normal 2 4 16 8 5 2 3" xfId="37284"/>
    <cellStyle name="Normal 2 4 16 8 5 3 2" xfId="37285"/>
    <cellStyle name="Normal 2 4 16 8 5 4" xfId="37286"/>
    <cellStyle name="Normal 2 4 16 8 6 2 2 2" xfId="37287"/>
    <cellStyle name="Normal 2 4 16 8 6 2 3" xfId="37288"/>
    <cellStyle name="Normal 2 4 16 8 6 3 2" xfId="37289"/>
    <cellStyle name="Normal 2 4 16 8 6 4" xfId="37290"/>
    <cellStyle name="Normal 2 4 16 8 7 2 2 2" xfId="37291"/>
    <cellStyle name="Normal 2 4 16 8 7 2 3" xfId="37292"/>
    <cellStyle name="Normal 2 4 16 8 7 3 2" xfId="37293"/>
    <cellStyle name="Normal 2 4 16 8 7 4" xfId="37294"/>
    <cellStyle name="Normal 2 4 16 8 8 2 2 2" xfId="37295"/>
    <cellStyle name="Normal 2 4 16 8 8 2 3" xfId="37296"/>
    <cellStyle name="Normal 2 4 16 8 8 3 2" xfId="37297"/>
    <cellStyle name="Normal 2 4 16 8 8 4" xfId="37298"/>
    <cellStyle name="Normal 2 4 16 8 9 2 2 2" xfId="37299"/>
    <cellStyle name="Normal 2 4 16 8 9 2 3" xfId="37300"/>
    <cellStyle name="Normal 2 4 16 8 9 3 2" xfId="37301"/>
    <cellStyle name="Normal 2 4 16 8 9 4" xfId="37302"/>
    <cellStyle name="Normal 2 4 16 9 2 2 2" xfId="37303"/>
    <cellStyle name="Normal 2 4 16 9 2 3" xfId="37304"/>
    <cellStyle name="Normal 2 4 16 9 3 2" xfId="37305"/>
    <cellStyle name="Normal 2 4 16 9 4" xfId="37306"/>
    <cellStyle name="Normal 2 4 17 10 2 2 2" xfId="37307"/>
    <cellStyle name="Normal 2 4 17 10 2 3" xfId="37308"/>
    <cellStyle name="Normal 2 4 17 10 3 2" xfId="37309"/>
    <cellStyle name="Normal 2 4 17 10 4" xfId="37310"/>
    <cellStyle name="Normal 2 4 17 11 2 2 2" xfId="37311"/>
    <cellStyle name="Normal 2 4 17 11 2 3" xfId="37312"/>
    <cellStyle name="Normal 2 4 17 11 3 2" xfId="37313"/>
    <cellStyle name="Normal 2 4 17 11 4" xfId="37314"/>
    <cellStyle name="Normal 2 4 17 12 2 2 2" xfId="37315"/>
    <cellStyle name="Normal 2 4 17 12 2 3" xfId="37316"/>
    <cellStyle name="Normal 2 4 17 12 3 2" xfId="37317"/>
    <cellStyle name="Normal 2 4 17 12 4" xfId="37318"/>
    <cellStyle name="Normal 2 4 17 13 2 2 2" xfId="37319"/>
    <cellStyle name="Normal 2 4 17 13 2 3" xfId="37320"/>
    <cellStyle name="Normal 2 4 17 13 3 2" xfId="37321"/>
    <cellStyle name="Normal 2 4 17 13 4" xfId="37322"/>
    <cellStyle name="Normal 2 4 17 14 2 2 2" xfId="37323"/>
    <cellStyle name="Normal 2 4 17 14 2 3" xfId="37324"/>
    <cellStyle name="Normal 2 4 17 14 3 2" xfId="37325"/>
    <cellStyle name="Normal 2 4 17 14 4" xfId="37326"/>
    <cellStyle name="Normal 2 4 17 15 2 2 2" xfId="37327"/>
    <cellStyle name="Normal 2 4 17 15 2 3" xfId="37328"/>
    <cellStyle name="Normal 2 4 17 15 3 2" xfId="37329"/>
    <cellStyle name="Normal 2 4 17 15 4" xfId="37330"/>
    <cellStyle name="Normal 2 4 17 16 2 2 2" xfId="37331"/>
    <cellStyle name="Normal 2 4 17 16 2 3" xfId="37332"/>
    <cellStyle name="Normal 2 4 17 16 3 2" xfId="37333"/>
    <cellStyle name="Normal 2 4 17 16 4" xfId="37334"/>
    <cellStyle name="Normal 2 4 17 17 2 2 2" xfId="37335"/>
    <cellStyle name="Normal 2 4 17 17 2 3" xfId="37336"/>
    <cellStyle name="Normal 2 4 17 17 3 2" xfId="37337"/>
    <cellStyle name="Normal 2 4 17 17 4" xfId="37338"/>
    <cellStyle name="Normal 2 4 17 18 2 2 2" xfId="37339"/>
    <cellStyle name="Normal 2 4 17 18 2 3" xfId="37340"/>
    <cellStyle name="Normal 2 4 17 18 3 2" xfId="37341"/>
    <cellStyle name="Normal 2 4 17 18 4" xfId="37342"/>
    <cellStyle name="Normal 2 4 17 2 10 2 2 2" xfId="37343"/>
    <cellStyle name="Normal 2 4 17 2 10 2 3" xfId="37344"/>
    <cellStyle name="Normal 2 4 17 2 10 3 2" xfId="37345"/>
    <cellStyle name="Normal 2 4 17 2 10 4" xfId="37346"/>
    <cellStyle name="Normal 2 4 17 2 11 2 2 2" xfId="37347"/>
    <cellStyle name="Normal 2 4 17 2 11 2 3" xfId="37348"/>
    <cellStyle name="Normal 2 4 17 2 11 3 2" xfId="37349"/>
    <cellStyle name="Normal 2 4 17 2 11 4" xfId="37350"/>
    <cellStyle name="Normal 2 4 17 2 2 2 2 2" xfId="37351"/>
    <cellStyle name="Normal 2 4 17 2 2 2 3" xfId="37352"/>
    <cellStyle name="Normal 2 4 17 2 2 3 2" xfId="37353"/>
    <cellStyle name="Normal 2 4 17 2 2 4" xfId="37354"/>
    <cellStyle name="Normal 2 4 17 2 3 2 2 2" xfId="37355"/>
    <cellStyle name="Normal 2 4 17 2 3 2 3" xfId="37356"/>
    <cellStyle name="Normal 2 4 17 2 3 3 2" xfId="37357"/>
    <cellStyle name="Normal 2 4 17 2 3 4" xfId="37358"/>
    <cellStyle name="Normal 2 4 17 2 4 2 2 2" xfId="37359"/>
    <cellStyle name="Normal 2 4 17 2 4 2 3" xfId="37360"/>
    <cellStyle name="Normal 2 4 17 2 4 3 2" xfId="37361"/>
    <cellStyle name="Normal 2 4 17 2 4 4" xfId="37362"/>
    <cellStyle name="Normal 2 4 17 2 5 2 2 2" xfId="37363"/>
    <cellStyle name="Normal 2 4 17 2 5 2 3" xfId="37364"/>
    <cellStyle name="Normal 2 4 17 2 5 3 2" xfId="37365"/>
    <cellStyle name="Normal 2 4 17 2 5 4" xfId="37366"/>
    <cellStyle name="Normal 2 4 17 2 6 2 2 2" xfId="37367"/>
    <cellStyle name="Normal 2 4 17 2 6 2 3" xfId="37368"/>
    <cellStyle name="Normal 2 4 17 2 6 3 2" xfId="37369"/>
    <cellStyle name="Normal 2 4 17 2 6 4" xfId="37370"/>
    <cellStyle name="Normal 2 4 17 2 7 2 2 2" xfId="37371"/>
    <cellStyle name="Normal 2 4 17 2 7 2 3" xfId="37372"/>
    <cellStyle name="Normal 2 4 17 2 7 3 2" xfId="37373"/>
    <cellStyle name="Normal 2 4 17 2 7 4" xfId="37374"/>
    <cellStyle name="Normal 2 4 17 2 8 2 2 2" xfId="37375"/>
    <cellStyle name="Normal 2 4 17 2 8 2 3" xfId="37376"/>
    <cellStyle name="Normal 2 4 17 2 8 3 2" xfId="37377"/>
    <cellStyle name="Normal 2 4 17 2 8 4" xfId="37378"/>
    <cellStyle name="Normal 2 4 17 2 9 2 2 2" xfId="37379"/>
    <cellStyle name="Normal 2 4 17 2 9 2 3" xfId="37380"/>
    <cellStyle name="Normal 2 4 17 2 9 3 2" xfId="37381"/>
    <cellStyle name="Normal 2 4 17 2 9 4" xfId="37382"/>
    <cellStyle name="Normal 2 4 17 3 10 2 2 2" xfId="37383"/>
    <cellStyle name="Normal 2 4 17 3 10 2 3" xfId="37384"/>
    <cellStyle name="Normal 2 4 17 3 10 3 2" xfId="37385"/>
    <cellStyle name="Normal 2 4 17 3 10 4" xfId="37386"/>
    <cellStyle name="Normal 2 4 17 3 11 2 2 2" xfId="37387"/>
    <cellStyle name="Normal 2 4 17 3 11 2 3" xfId="37388"/>
    <cellStyle name="Normal 2 4 17 3 11 3 2" xfId="37389"/>
    <cellStyle name="Normal 2 4 17 3 11 4" xfId="37390"/>
    <cellStyle name="Normal 2 4 17 3 12 2 2" xfId="37391"/>
    <cellStyle name="Normal 2 4 17 3 12 3" xfId="37392"/>
    <cellStyle name="Normal 2 4 17 3 13 2" xfId="37393"/>
    <cellStyle name="Normal 2 4 17 3 14" xfId="37394"/>
    <cellStyle name="Normal 2 4 17 3 2 2 2 2" xfId="37395"/>
    <cellStyle name="Normal 2 4 17 3 2 2 3" xfId="37396"/>
    <cellStyle name="Normal 2 4 17 3 2 3 2" xfId="37397"/>
    <cellStyle name="Normal 2 4 17 3 2 4" xfId="37398"/>
    <cellStyle name="Normal 2 4 17 3 3 2 2 2" xfId="37399"/>
    <cellStyle name="Normal 2 4 17 3 3 2 3" xfId="37400"/>
    <cellStyle name="Normal 2 4 17 3 3 3 2" xfId="37401"/>
    <cellStyle name="Normal 2 4 17 3 3 4" xfId="37402"/>
    <cellStyle name="Normal 2 4 17 3 4 2 2 2" xfId="37403"/>
    <cellStyle name="Normal 2 4 17 3 4 2 3" xfId="37404"/>
    <cellStyle name="Normal 2 4 17 3 4 3 2" xfId="37405"/>
    <cellStyle name="Normal 2 4 17 3 4 4" xfId="37406"/>
    <cellStyle name="Normal 2 4 17 3 5 2 2 2" xfId="37407"/>
    <cellStyle name="Normal 2 4 17 3 5 2 3" xfId="37408"/>
    <cellStyle name="Normal 2 4 17 3 5 3 2" xfId="37409"/>
    <cellStyle name="Normal 2 4 17 3 5 4" xfId="37410"/>
    <cellStyle name="Normal 2 4 17 3 6 2 2 2" xfId="37411"/>
    <cellStyle name="Normal 2 4 17 3 6 2 3" xfId="37412"/>
    <cellStyle name="Normal 2 4 17 3 6 3 2" xfId="37413"/>
    <cellStyle name="Normal 2 4 17 3 6 4" xfId="37414"/>
    <cellStyle name="Normal 2 4 17 3 7 2 2 2" xfId="37415"/>
    <cellStyle name="Normal 2 4 17 3 7 2 3" xfId="37416"/>
    <cellStyle name="Normal 2 4 17 3 7 3 2" xfId="37417"/>
    <cellStyle name="Normal 2 4 17 3 7 4" xfId="37418"/>
    <cellStyle name="Normal 2 4 17 3 8 2 2 2" xfId="37419"/>
    <cellStyle name="Normal 2 4 17 3 8 2 3" xfId="37420"/>
    <cellStyle name="Normal 2 4 17 3 8 3 2" xfId="37421"/>
    <cellStyle name="Normal 2 4 17 3 8 4" xfId="37422"/>
    <cellStyle name="Normal 2 4 17 3 9 2 2 2" xfId="37423"/>
    <cellStyle name="Normal 2 4 17 3 9 2 3" xfId="37424"/>
    <cellStyle name="Normal 2 4 17 3 9 3 2" xfId="37425"/>
    <cellStyle name="Normal 2 4 17 3 9 4" xfId="37426"/>
    <cellStyle name="Normal 2 4 17 4 10 2 2 2" xfId="37427"/>
    <cellStyle name="Normal 2 4 17 4 10 2 3" xfId="37428"/>
    <cellStyle name="Normal 2 4 17 4 10 3 2" xfId="37429"/>
    <cellStyle name="Normal 2 4 17 4 10 4" xfId="37430"/>
    <cellStyle name="Normal 2 4 17 4 11 2 2 2" xfId="37431"/>
    <cellStyle name="Normal 2 4 17 4 11 2 3" xfId="37432"/>
    <cellStyle name="Normal 2 4 17 4 11 3 2" xfId="37433"/>
    <cellStyle name="Normal 2 4 17 4 11 4" xfId="37434"/>
    <cellStyle name="Normal 2 4 17 4 12 2 2" xfId="37435"/>
    <cellStyle name="Normal 2 4 17 4 12 3" xfId="37436"/>
    <cellStyle name="Normal 2 4 17 4 13 2" xfId="37437"/>
    <cellStyle name="Normal 2 4 17 4 14" xfId="37438"/>
    <cellStyle name="Normal 2 4 17 4 2 2 2 2" xfId="37439"/>
    <cellStyle name="Normal 2 4 17 4 2 2 3" xfId="37440"/>
    <cellStyle name="Normal 2 4 17 4 2 3 2" xfId="37441"/>
    <cellStyle name="Normal 2 4 17 4 2 4" xfId="37442"/>
    <cellStyle name="Normal 2 4 17 4 3 2 2 2" xfId="37443"/>
    <cellStyle name="Normal 2 4 17 4 3 2 3" xfId="37444"/>
    <cellStyle name="Normal 2 4 17 4 3 3 2" xfId="37445"/>
    <cellStyle name="Normal 2 4 17 4 3 4" xfId="37446"/>
    <cellStyle name="Normal 2 4 17 4 4 2 2 2" xfId="37447"/>
    <cellStyle name="Normal 2 4 17 4 4 2 3" xfId="37448"/>
    <cellStyle name="Normal 2 4 17 4 4 3 2" xfId="37449"/>
    <cellStyle name="Normal 2 4 17 4 4 4" xfId="37450"/>
    <cellStyle name="Normal 2 4 17 4 5 2 2 2" xfId="37451"/>
    <cellStyle name="Normal 2 4 17 4 5 2 3" xfId="37452"/>
    <cellStyle name="Normal 2 4 17 4 5 3 2" xfId="37453"/>
    <cellStyle name="Normal 2 4 17 4 5 4" xfId="37454"/>
    <cellStyle name="Normal 2 4 17 4 6 2 2 2" xfId="37455"/>
    <cellStyle name="Normal 2 4 17 4 6 2 3" xfId="37456"/>
    <cellStyle name="Normal 2 4 17 4 6 3 2" xfId="37457"/>
    <cellStyle name="Normal 2 4 17 4 6 4" xfId="37458"/>
    <cellStyle name="Normal 2 4 17 4 7 2 2 2" xfId="37459"/>
    <cellStyle name="Normal 2 4 17 4 7 2 3" xfId="37460"/>
    <cellStyle name="Normal 2 4 17 4 7 3 2" xfId="37461"/>
    <cellStyle name="Normal 2 4 17 4 7 4" xfId="37462"/>
    <cellStyle name="Normal 2 4 17 4 8 2 2 2" xfId="37463"/>
    <cellStyle name="Normal 2 4 17 4 8 2 3" xfId="37464"/>
    <cellStyle name="Normal 2 4 17 4 8 3 2" xfId="37465"/>
    <cellStyle name="Normal 2 4 17 4 8 4" xfId="37466"/>
    <cellStyle name="Normal 2 4 17 4 9 2 2 2" xfId="37467"/>
    <cellStyle name="Normal 2 4 17 4 9 2 3" xfId="37468"/>
    <cellStyle name="Normal 2 4 17 4 9 3 2" xfId="37469"/>
    <cellStyle name="Normal 2 4 17 4 9 4" xfId="37470"/>
    <cellStyle name="Normal 2 4 17 5 10 2 2 2" xfId="37471"/>
    <cellStyle name="Normal 2 4 17 5 10 2 3" xfId="37472"/>
    <cellStyle name="Normal 2 4 17 5 10 3 2" xfId="37473"/>
    <cellStyle name="Normal 2 4 17 5 10 4" xfId="37474"/>
    <cellStyle name="Normal 2 4 17 5 11 2 2 2" xfId="37475"/>
    <cellStyle name="Normal 2 4 17 5 11 2 3" xfId="37476"/>
    <cellStyle name="Normal 2 4 17 5 11 3 2" xfId="37477"/>
    <cellStyle name="Normal 2 4 17 5 11 4" xfId="37478"/>
    <cellStyle name="Normal 2 4 17 5 12 2 2" xfId="37479"/>
    <cellStyle name="Normal 2 4 17 5 12 3" xfId="37480"/>
    <cellStyle name="Normal 2 4 17 5 13 2" xfId="37481"/>
    <cellStyle name="Normal 2 4 17 5 14" xfId="37482"/>
    <cellStyle name="Normal 2 4 17 5 2 2 2 2" xfId="37483"/>
    <cellStyle name="Normal 2 4 17 5 2 2 3" xfId="37484"/>
    <cellStyle name="Normal 2 4 17 5 2 3 2" xfId="37485"/>
    <cellStyle name="Normal 2 4 17 5 2 4" xfId="37486"/>
    <cellStyle name="Normal 2 4 17 5 3 2 2 2" xfId="37487"/>
    <cellStyle name="Normal 2 4 17 5 3 2 3" xfId="37488"/>
    <cellStyle name="Normal 2 4 17 5 3 3 2" xfId="37489"/>
    <cellStyle name="Normal 2 4 17 5 3 4" xfId="37490"/>
    <cellStyle name="Normal 2 4 17 5 4 2 2 2" xfId="37491"/>
    <cellStyle name="Normal 2 4 17 5 4 2 3" xfId="37492"/>
    <cellStyle name="Normal 2 4 17 5 4 3 2" xfId="37493"/>
    <cellStyle name="Normal 2 4 17 5 4 4" xfId="37494"/>
    <cellStyle name="Normal 2 4 17 5 5 2 2 2" xfId="37495"/>
    <cellStyle name="Normal 2 4 17 5 5 2 3" xfId="37496"/>
    <cellStyle name="Normal 2 4 17 5 5 3 2" xfId="37497"/>
    <cellStyle name="Normal 2 4 17 5 5 4" xfId="37498"/>
    <cellStyle name="Normal 2 4 17 5 6 2 2 2" xfId="37499"/>
    <cellStyle name="Normal 2 4 17 5 6 2 3" xfId="37500"/>
    <cellStyle name="Normal 2 4 17 5 6 3 2" xfId="37501"/>
    <cellStyle name="Normal 2 4 17 5 6 4" xfId="37502"/>
    <cellStyle name="Normal 2 4 17 5 7 2 2 2" xfId="37503"/>
    <cellStyle name="Normal 2 4 17 5 7 2 3" xfId="37504"/>
    <cellStyle name="Normal 2 4 17 5 7 3 2" xfId="37505"/>
    <cellStyle name="Normal 2 4 17 5 7 4" xfId="37506"/>
    <cellStyle name="Normal 2 4 17 5 8 2 2 2" xfId="37507"/>
    <cellStyle name="Normal 2 4 17 5 8 2 3" xfId="37508"/>
    <cellStyle name="Normal 2 4 17 5 8 3 2" xfId="37509"/>
    <cellStyle name="Normal 2 4 17 5 8 4" xfId="37510"/>
    <cellStyle name="Normal 2 4 17 5 9 2 2 2" xfId="37511"/>
    <cellStyle name="Normal 2 4 17 5 9 2 3" xfId="37512"/>
    <cellStyle name="Normal 2 4 17 5 9 3 2" xfId="37513"/>
    <cellStyle name="Normal 2 4 17 5 9 4" xfId="37514"/>
    <cellStyle name="Normal 2 4 17 6 10 2 2 2" xfId="37515"/>
    <cellStyle name="Normal 2 4 17 6 10 2 3" xfId="37516"/>
    <cellStyle name="Normal 2 4 17 6 10 3 2" xfId="37517"/>
    <cellStyle name="Normal 2 4 17 6 10 4" xfId="37518"/>
    <cellStyle name="Normal 2 4 17 6 11 2 2 2" xfId="37519"/>
    <cellStyle name="Normal 2 4 17 6 11 2 3" xfId="37520"/>
    <cellStyle name="Normal 2 4 17 6 11 3 2" xfId="37521"/>
    <cellStyle name="Normal 2 4 17 6 11 4" xfId="37522"/>
    <cellStyle name="Normal 2 4 17 6 12 2 2" xfId="37523"/>
    <cellStyle name="Normal 2 4 17 6 12 3" xfId="37524"/>
    <cellStyle name="Normal 2 4 17 6 13 2" xfId="37525"/>
    <cellStyle name="Normal 2 4 17 6 14" xfId="37526"/>
    <cellStyle name="Normal 2 4 17 6 2 2 2 2" xfId="37527"/>
    <cellStyle name="Normal 2 4 17 6 2 2 3" xfId="37528"/>
    <cellStyle name="Normal 2 4 17 6 2 3 2" xfId="37529"/>
    <cellStyle name="Normal 2 4 17 6 2 4" xfId="37530"/>
    <cellStyle name="Normal 2 4 17 6 3 2 2 2" xfId="37531"/>
    <cellStyle name="Normal 2 4 17 6 3 2 3" xfId="37532"/>
    <cellStyle name="Normal 2 4 17 6 3 3 2" xfId="37533"/>
    <cellStyle name="Normal 2 4 17 6 3 4" xfId="37534"/>
    <cellStyle name="Normal 2 4 17 6 4 2 2 2" xfId="37535"/>
    <cellStyle name="Normal 2 4 17 6 4 2 3" xfId="37536"/>
    <cellStyle name="Normal 2 4 17 6 4 3 2" xfId="37537"/>
    <cellStyle name="Normal 2 4 17 6 4 4" xfId="37538"/>
    <cellStyle name="Normal 2 4 17 6 5 2 2 2" xfId="37539"/>
    <cellStyle name="Normal 2 4 17 6 5 2 3" xfId="37540"/>
    <cellStyle name="Normal 2 4 17 6 5 3 2" xfId="37541"/>
    <cellStyle name="Normal 2 4 17 6 5 4" xfId="37542"/>
    <cellStyle name="Normal 2 4 17 6 6 2 2 2" xfId="37543"/>
    <cellStyle name="Normal 2 4 17 6 6 2 3" xfId="37544"/>
    <cellStyle name="Normal 2 4 17 6 6 3 2" xfId="37545"/>
    <cellStyle name="Normal 2 4 17 6 6 4" xfId="37546"/>
    <cellStyle name="Normal 2 4 17 6 7 2 2 2" xfId="37547"/>
    <cellStyle name="Normal 2 4 17 6 7 2 3" xfId="37548"/>
    <cellStyle name="Normal 2 4 17 6 7 3 2" xfId="37549"/>
    <cellStyle name="Normal 2 4 17 6 7 4" xfId="37550"/>
    <cellStyle name="Normal 2 4 17 6 8 2 2 2" xfId="37551"/>
    <cellStyle name="Normal 2 4 17 6 8 2 3" xfId="37552"/>
    <cellStyle name="Normal 2 4 17 6 8 3 2" xfId="37553"/>
    <cellStyle name="Normal 2 4 17 6 8 4" xfId="37554"/>
    <cellStyle name="Normal 2 4 17 6 9 2 2 2" xfId="37555"/>
    <cellStyle name="Normal 2 4 17 6 9 2 3" xfId="37556"/>
    <cellStyle name="Normal 2 4 17 6 9 3 2" xfId="37557"/>
    <cellStyle name="Normal 2 4 17 6 9 4" xfId="37558"/>
    <cellStyle name="Normal 2 4 17 7 10 2 2 2" xfId="37559"/>
    <cellStyle name="Normal 2 4 17 7 10 2 3" xfId="37560"/>
    <cellStyle name="Normal 2 4 17 7 10 3 2" xfId="37561"/>
    <cellStyle name="Normal 2 4 17 7 10 4" xfId="37562"/>
    <cellStyle name="Normal 2 4 17 7 11 2 2 2" xfId="37563"/>
    <cellStyle name="Normal 2 4 17 7 11 2 3" xfId="37564"/>
    <cellStyle name="Normal 2 4 17 7 11 3 2" xfId="37565"/>
    <cellStyle name="Normal 2 4 17 7 11 4" xfId="37566"/>
    <cellStyle name="Normal 2 4 17 7 12 2 2" xfId="37567"/>
    <cellStyle name="Normal 2 4 17 7 12 3" xfId="37568"/>
    <cellStyle name="Normal 2 4 17 7 13 2" xfId="37569"/>
    <cellStyle name="Normal 2 4 17 7 14" xfId="37570"/>
    <cellStyle name="Normal 2 4 17 7 2 2 2 2" xfId="37571"/>
    <cellStyle name="Normal 2 4 17 7 2 2 3" xfId="37572"/>
    <cellStyle name="Normal 2 4 17 7 2 3 2" xfId="37573"/>
    <cellStyle name="Normal 2 4 17 7 2 4" xfId="37574"/>
    <cellStyle name="Normal 2 4 17 7 3 2 2 2" xfId="37575"/>
    <cellStyle name="Normal 2 4 17 7 3 2 3" xfId="37576"/>
    <cellStyle name="Normal 2 4 17 7 3 3 2" xfId="37577"/>
    <cellStyle name="Normal 2 4 17 7 3 4" xfId="37578"/>
    <cellStyle name="Normal 2 4 17 7 4 2 2 2" xfId="37579"/>
    <cellStyle name="Normal 2 4 17 7 4 2 3" xfId="37580"/>
    <cellStyle name="Normal 2 4 17 7 4 3 2" xfId="37581"/>
    <cellStyle name="Normal 2 4 17 7 4 4" xfId="37582"/>
    <cellStyle name="Normal 2 4 17 7 5 2 2 2" xfId="37583"/>
    <cellStyle name="Normal 2 4 17 7 5 2 3" xfId="37584"/>
    <cellStyle name="Normal 2 4 17 7 5 3 2" xfId="37585"/>
    <cellStyle name="Normal 2 4 17 7 5 4" xfId="37586"/>
    <cellStyle name="Normal 2 4 17 7 6 2 2 2" xfId="37587"/>
    <cellStyle name="Normal 2 4 17 7 6 2 3" xfId="37588"/>
    <cellStyle name="Normal 2 4 17 7 6 3 2" xfId="37589"/>
    <cellStyle name="Normal 2 4 17 7 6 4" xfId="37590"/>
    <cellStyle name="Normal 2 4 17 7 7 2 2 2" xfId="37591"/>
    <cellStyle name="Normal 2 4 17 7 7 2 3" xfId="37592"/>
    <cellStyle name="Normal 2 4 17 7 7 3 2" xfId="37593"/>
    <cellStyle name="Normal 2 4 17 7 7 4" xfId="37594"/>
    <cellStyle name="Normal 2 4 17 7 8 2 2 2" xfId="37595"/>
    <cellStyle name="Normal 2 4 17 7 8 2 3" xfId="37596"/>
    <cellStyle name="Normal 2 4 17 7 8 3 2" xfId="37597"/>
    <cellStyle name="Normal 2 4 17 7 8 4" xfId="37598"/>
    <cellStyle name="Normal 2 4 17 7 9 2 2 2" xfId="37599"/>
    <cellStyle name="Normal 2 4 17 7 9 2 3" xfId="37600"/>
    <cellStyle name="Normal 2 4 17 7 9 3 2" xfId="37601"/>
    <cellStyle name="Normal 2 4 17 7 9 4" xfId="37602"/>
    <cellStyle name="Normal 2 4 17 8 10 2 2 2" xfId="37603"/>
    <cellStyle name="Normal 2 4 17 8 10 2 3" xfId="37604"/>
    <cellStyle name="Normal 2 4 17 8 10 3 2" xfId="37605"/>
    <cellStyle name="Normal 2 4 17 8 10 4" xfId="37606"/>
    <cellStyle name="Normal 2 4 17 8 11 2 2 2" xfId="37607"/>
    <cellStyle name="Normal 2 4 17 8 11 2 3" xfId="37608"/>
    <cellStyle name="Normal 2 4 17 8 11 3 2" xfId="37609"/>
    <cellStyle name="Normal 2 4 17 8 11 4" xfId="37610"/>
    <cellStyle name="Normal 2 4 17 8 12 2 2" xfId="37611"/>
    <cellStyle name="Normal 2 4 17 8 12 3" xfId="37612"/>
    <cellStyle name="Normal 2 4 17 8 13 2" xfId="37613"/>
    <cellStyle name="Normal 2 4 17 8 14" xfId="37614"/>
    <cellStyle name="Normal 2 4 17 8 2 2 2 2" xfId="37615"/>
    <cellStyle name="Normal 2 4 17 8 2 2 3" xfId="37616"/>
    <cellStyle name="Normal 2 4 17 8 2 3 2" xfId="37617"/>
    <cellStyle name="Normal 2 4 17 8 2 4" xfId="37618"/>
    <cellStyle name="Normal 2 4 17 8 3 2 2 2" xfId="37619"/>
    <cellStyle name="Normal 2 4 17 8 3 2 3" xfId="37620"/>
    <cellStyle name="Normal 2 4 17 8 3 3 2" xfId="37621"/>
    <cellStyle name="Normal 2 4 17 8 3 4" xfId="37622"/>
    <cellStyle name="Normal 2 4 17 8 4 2 2 2" xfId="37623"/>
    <cellStyle name="Normal 2 4 17 8 4 2 3" xfId="37624"/>
    <cellStyle name="Normal 2 4 17 8 4 3 2" xfId="37625"/>
    <cellStyle name="Normal 2 4 17 8 4 4" xfId="37626"/>
    <cellStyle name="Normal 2 4 17 8 5 2 2 2" xfId="37627"/>
    <cellStyle name="Normal 2 4 17 8 5 2 3" xfId="37628"/>
    <cellStyle name="Normal 2 4 17 8 5 3 2" xfId="37629"/>
    <cellStyle name="Normal 2 4 17 8 5 4" xfId="37630"/>
    <cellStyle name="Normal 2 4 17 8 6 2 2 2" xfId="37631"/>
    <cellStyle name="Normal 2 4 17 8 6 2 3" xfId="37632"/>
    <cellStyle name="Normal 2 4 17 8 6 3 2" xfId="37633"/>
    <cellStyle name="Normal 2 4 17 8 6 4" xfId="37634"/>
    <cellStyle name="Normal 2 4 17 8 7 2 2 2" xfId="37635"/>
    <cellStyle name="Normal 2 4 17 8 7 2 3" xfId="37636"/>
    <cellStyle name="Normal 2 4 17 8 7 3 2" xfId="37637"/>
    <cellStyle name="Normal 2 4 17 8 7 4" xfId="37638"/>
    <cellStyle name="Normal 2 4 17 8 8 2 2 2" xfId="37639"/>
    <cellStyle name="Normal 2 4 17 8 8 2 3" xfId="37640"/>
    <cellStyle name="Normal 2 4 17 8 8 3 2" xfId="37641"/>
    <cellStyle name="Normal 2 4 17 8 8 4" xfId="37642"/>
    <cellStyle name="Normal 2 4 17 8 9 2 2 2" xfId="37643"/>
    <cellStyle name="Normal 2 4 17 8 9 2 3" xfId="37644"/>
    <cellStyle name="Normal 2 4 17 8 9 3 2" xfId="37645"/>
    <cellStyle name="Normal 2 4 17 8 9 4" xfId="37646"/>
    <cellStyle name="Normal 2 4 17 9 2 2 2" xfId="37647"/>
    <cellStyle name="Normal 2 4 17 9 2 3" xfId="37648"/>
    <cellStyle name="Normal 2 4 17 9 3 2" xfId="37649"/>
    <cellStyle name="Normal 2 4 17 9 4" xfId="37650"/>
    <cellStyle name="Normal 2 4 18 10 2 2 2" xfId="37651"/>
    <cellStyle name="Normal 2 4 18 10 2 3" xfId="37652"/>
    <cellStyle name="Normal 2 4 18 10 3 2" xfId="37653"/>
    <cellStyle name="Normal 2 4 18 10 4" xfId="37654"/>
    <cellStyle name="Normal 2 4 18 11 2 2 2" xfId="37655"/>
    <cellStyle name="Normal 2 4 18 11 2 3" xfId="37656"/>
    <cellStyle name="Normal 2 4 18 11 3 2" xfId="37657"/>
    <cellStyle name="Normal 2 4 18 11 4" xfId="37658"/>
    <cellStyle name="Normal 2 4 18 12 2 2 2" xfId="37659"/>
    <cellStyle name="Normal 2 4 18 12 2 3" xfId="37660"/>
    <cellStyle name="Normal 2 4 18 12 3 2" xfId="37661"/>
    <cellStyle name="Normal 2 4 18 12 4" xfId="37662"/>
    <cellStyle name="Normal 2 4 18 13 2 2 2" xfId="37663"/>
    <cellStyle name="Normal 2 4 18 13 2 3" xfId="37664"/>
    <cellStyle name="Normal 2 4 18 13 3 2" xfId="37665"/>
    <cellStyle name="Normal 2 4 18 13 4" xfId="37666"/>
    <cellStyle name="Normal 2 4 18 14 2 2 2" xfId="37667"/>
    <cellStyle name="Normal 2 4 18 14 2 3" xfId="37668"/>
    <cellStyle name="Normal 2 4 18 14 3 2" xfId="37669"/>
    <cellStyle name="Normal 2 4 18 14 4" xfId="37670"/>
    <cellStyle name="Normal 2 4 18 15 2 2 2" xfId="37671"/>
    <cellStyle name="Normal 2 4 18 15 2 3" xfId="37672"/>
    <cellStyle name="Normal 2 4 18 15 3 2" xfId="37673"/>
    <cellStyle name="Normal 2 4 18 15 4" xfId="37674"/>
    <cellStyle name="Normal 2 4 18 16 2 2 2" xfId="37675"/>
    <cellStyle name="Normal 2 4 18 16 2 3" xfId="37676"/>
    <cellStyle name="Normal 2 4 18 16 3 2" xfId="37677"/>
    <cellStyle name="Normal 2 4 18 16 4" xfId="37678"/>
    <cellStyle name="Normal 2 4 18 17 2 2 2" xfId="37679"/>
    <cellStyle name="Normal 2 4 18 17 2 3" xfId="37680"/>
    <cellStyle name="Normal 2 4 18 17 3 2" xfId="37681"/>
    <cellStyle name="Normal 2 4 18 17 4" xfId="37682"/>
    <cellStyle name="Normal 2 4 18 18 2 2 2" xfId="37683"/>
    <cellStyle name="Normal 2 4 18 18 2 3" xfId="37684"/>
    <cellStyle name="Normal 2 4 18 18 3 2" xfId="37685"/>
    <cellStyle name="Normal 2 4 18 18 4" xfId="37686"/>
    <cellStyle name="Normal 2 4 18 2 10 2 2 2" xfId="37687"/>
    <cellStyle name="Normal 2 4 18 2 10 2 3" xfId="37688"/>
    <cellStyle name="Normal 2 4 18 2 10 3 2" xfId="37689"/>
    <cellStyle name="Normal 2 4 18 2 10 4" xfId="37690"/>
    <cellStyle name="Normal 2 4 18 2 11 2 2 2" xfId="37691"/>
    <cellStyle name="Normal 2 4 18 2 11 2 3" xfId="37692"/>
    <cellStyle name="Normal 2 4 18 2 11 3 2" xfId="37693"/>
    <cellStyle name="Normal 2 4 18 2 11 4" xfId="37694"/>
    <cellStyle name="Normal 2 4 18 2 2 2 2 2" xfId="37695"/>
    <cellStyle name="Normal 2 4 18 2 2 2 3" xfId="37696"/>
    <cellStyle name="Normal 2 4 18 2 2 3 2" xfId="37697"/>
    <cellStyle name="Normal 2 4 18 2 2 4" xfId="37698"/>
    <cellStyle name="Normal 2 4 18 2 3 2 2 2" xfId="37699"/>
    <cellStyle name="Normal 2 4 18 2 3 2 3" xfId="37700"/>
    <cellStyle name="Normal 2 4 18 2 3 3 2" xfId="37701"/>
    <cellStyle name="Normal 2 4 18 2 3 4" xfId="37702"/>
    <cellStyle name="Normal 2 4 18 2 4 2 2 2" xfId="37703"/>
    <cellStyle name="Normal 2 4 18 2 4 2 3" xfId="37704"/>
    <cellStyle name="Normal 2 4 18 2 4 3 2" xfId="37705"/>
    <cellStyle name="Normal 2 4 18 2 4 4" xfId="37706"/>
    <cellStyle name="Normal 2 4 18 2 5 2 2 2" xfId="37707"/>
    <cellStyle name="Normal 2 4 18 2 5 2 3" xfId="37708"/>
    <cellStyle name="Normal 2 4 18 2 5 3 2" xfId="37709"/>
    <cellStyle name="Normal 2 4 18 2 5 4" xfId="37710"/>
    <cellStyle name="Normal 2 4 18 2 6 2 2 2" xfId="37711"/>
    <cellStyle name="Normal 2 4 18 2 6 2 3" xfId="37712"/>
    <cellStyle name="Normal 2 4 18 2 6 3 2" xfId="37713"/>
    <cellStyle name="Normal 2 4 18 2 6 4" xfId="37714"/>
    <cellStyle name="Normal 2 4 18 2 7 2 2 2" xfId="37715"/>
    <cellStyle name="Normal 2 4 18 2 7 2 3" xfId="37716"/>
    <cellStyle name="Normal 2 4 18 2 7 3 2" xfId="37717"/>
    <cellStyle name="Normal 2 4 18 2 7 4" xfId="37718"/>
    <cellStyle name="Normal 2 4 18 2 8 2 2 2" xfId="37719"/>
    <cellStyle name="Normal 2 4 18 2 8 2 3" xfId="37720"/>
    <cellStyle name="Normal 2 4 18 2 8 3 2" xfId="37721"/>
    <cellStyle name="Normal 2 4 18 2 8 4" xfId="37722"/>
    <cellStyle name="Normal 2 4 18 2 9 2 2 2" xfId="37723"/>
    <cellStyle name="Normal 2 4 18 2 9 2 3" xfId="37724"/>
    <cellStyle name="Normal 2 4 18 2 9 3 2" xfId="37725"/>
    <cellStyle name="Normal 2 4 18 2 9 4" xfId="37726"/>
    <cellStyle name="Normal 2 4 18 3 10 2 2 2" xfId="37727"/>
    <cellStyle name="Normal 2 4 18 3 10 2 3" xfId="37728"/>
    <cellStyle name="Normal 2 4 18 3 10 3 2" xfId="37729"/>
    <cellStyle name="Normal 2 4 18 3 10 4" xfId="37730"/>
    <cellStyle name="Normal 2 4 18 3 11 2 2 2" xfId="37731"/>
    <cellStyle name="Normal 2 4 18 3 11 2 3" xfId="37732"/>
    <cellStyle name="Normal 2 4 18 3 11 3 2" xfId="37733"/>
    <cellStyle name="Normal 2 4 18 3 11 4" xfId="37734"/>
    <cellStyle name="Normal 2 4 18 3 12 2 2" xfId="37735"/>
    <cellStyle name="Normal 2 4 18 3 12 3" xfId="37736"/>
    <cellStyle name="Normal 2 4 18 3 13 2" xfId="37737"/>
    <cellStyle name="Normal 2 4 18 3 14" xfId="37738"/>
    <cellStyle name="Normal 2 4 18 3 2 2 2 2" xfId="37739"/>
    <cellStyle name="Normal 2 4 18 3 2 2 3" xfId="37740"/>
    <cellStyle name="Normal 2 4 18 3 2 3 2" xfId="37741"/>
    <cellStyle name="Normal 2 4 18 3 2 4" xfId="37742"/>
    <cellStyle name="Normal 2 4 18 3 3 2 2 2" xfId="37743"/>
    <cellStyle name="Normal 2 4 18 3 3 2 3" xfId="37744"/>
    <cellStyle name="Normal 2 4 18 3 3 3 2" xfId="37745"/>
    <cellStyle name="Normal 2 4 18 3 3 4" xfId="37746"/>
    <cellStyle name="Normal 2 4 18 3 4 2 2 2" xfId="37747"/>
    <cellStyle name="Normal 2 4 18 3 4 2 3" xfId="37748"/>
    <cellStyle name="Normal 2 4 18 3 4 3 2" xfId="37749"/>
    <cellStyle name="Normal 2 4 18 3 4 4" xfId="37750"/>
    <cellStyle name="Normal 2 4 18 3 5 2 2 2" xfId="37751"/>
    <cellStyle name="Normal 2 4 18 3 5 2 3" xfId="37752"/>
    <cellStyle name="Normal 2 4 18 3 5 3 2" xfId="37753"/>
    <cellStyle name="Normal 2 4 18 3 5 4" xfId="37754"/>
    <cellStyle name="Normal 2 4 18 3 6 2 2 2" xfId="37755"/>
    <cellStyle name="Normal 2 4 18 3 6 2 3" xfId="37756"/>
    <cellStyle name="Normal 2 4 18 3 6 3 2" xfId="37757"/>
    <cellStyle name="Normal 2 4 18 3 6 4" xfId="37758"/>
    <cellStyle name="Normal 2 4 18 3 7 2 2 2" xfId="37759"/>
    <cellStyle name="Normal 2 4 18 3 7 2 3" xfId="37760"/>
    <cellStyle name="Normal 2 4 18 3 7 3 2" xfId="37761"/>
    <cellStyle name="Normal 2 4 18 3 7 4" xfId="37762"/>
    <cellStyle name="Normal 2 4 18 3 8 2 2 2" xfId="37763"/>
    <cellStyle name="Normal 2 4 18 3 8 2 3" xfId="37764"/>
    <cellStyle name="Normal 2 4 18 3 8 3 2" xfId="37765"/>
    <cellStyle name="Normal 2 4 18 3 8 4" xfId="37766"/>
    <cellStyle name="Normal 2 4 18 3 9 2 2 2" xfId="37767"/>
    <cellStyle name="Normal 2 4 18 3 9 2 3" xfId="37768"/>
    <cellStyle name="Normal 2 4 18 3 9 3 2" xfId="37769"/>
    <cellStyle name="Normal 2 4 18 3 9 4" xfId="37770"/>
    <cellStyle name="Normal 2 4 18 4 10 2 2 2" xfId="37771"/>
    <cellStyle name="Normal 2 4 18 4 10 2 3" xfId="37772"/>
    <cellStyle name="Normal 2 4 18 4 10 3 2" xfId="37773"/>
    <cellStyle name="Normal 2 4 18 4 10 4" xfId="37774"/>
    <cellStyle name="Normal 2 4 18 4 11 2 2 2" xfId="37775"/>
    <cellStyle name="Normal 2 4 18 4 11 2 3" xfId="37776"/>
    <cellStyle name="Normal 2 4 18 4 11 3 2" xfId="37777"/>
    <cellStyle name="Normal 2 4 18 4 11 4" xfId="37778"/>
    <cellStyle name="Normal 2 4 18 4 12 2 2" xfId="37779"/>
    <cellStyle name="Normal 2 4 18 4 12 3" xfId="37780"/>
    <cellStyle name="Normal 2 4 18 4 13 2" xfId="37781"/>
    <cellStyle name="Normal 2 4 18 4 14" xfId="37782"/>
    <cellStyle name="Normal 2 4 18 4 2 2 2 2" xfId="37783"/>
    <cellStyle name="Normal 2 4 18 4 2 2 3" xfId="37784"/>
    <cellStyle name="Normal 2 4 18 4 2 3 2" xfId="37785"/>
    <cellStyle name="Normal 2 4 18 4 2 4" xfId="37786"/>
    <cellStyle name="Normal 2 4 18 4 3 2 2 2" xfId="37787"/>
    <cellStyle name="Normal 2 4 18 4 3 2 3" xfId="37788"/>
    <cellStyle name="Normal 2 4 18 4 3 3 2" xfId="37789"/>
    <cellStyle name="Normal 2 4 18 4 3 4" xfId="37790"/>
    <cellStyle name="Normal 2 4 18 4 4 2 2 2" xfId="37791"/>
    <cellStyle name="Normal 2 4 18 4 4 2 3" xfId="37792"/>
    <cellStyle name="Normal 2 4 18 4 4 3 2" xfId="37793"/>
    <cellStyle name="Normal 2 4 18 4 4 4" xfId="37794"/>
    <cellStyle name="Normal 2 4 18 4 5 2 2 2" xfId="37795"/>
    <cellStyle name="Normal 2 4 18 4 5 2 3" xfId="37796"/>
    <cellStyle name="Normal 2 4 18 4 5 3 2" xfId="37797"/>
    <cellStyle name="Normal 2 4 18 4 5 4" xfId="37798"/>
    <cellStyle name="Normal 2 4 18 4 6 2 2 2" xfId="37799"/>
    <cellStyle name="Normal 2 4 18 4 6 2 3" xfId="37800"/>
    <cellStyle name="Normal 2 4 18 4 6 3 2" xfId="37801"/>
    <cellStyle name="Normal 2 4 18 4 6 4" xfId="37802"/>
    <cellStyle name="Normal 2 4 18 4 7 2 2 2" xfId="37803"/>
    <cellStyle name="Normal 2 4 18 4 7 2 3" xfId="37804"/>
    <cellStyle name="Normal 2 4 18 4 7 3 2" xfId="37805"/>
    <cellStyle name="Normal 2 4 18 4 7 4" xfId="37806"/>
    <cellStyle name="Normal 2 4 18 4 8 2 2 2" xfId="37807"/>
    <cellStyle name="Normal 2 4 18 4 8 2 3" xfId="37808"/>
    <cellStyle name="Normal 2 4 18 4 8 3 2" xfId="37809"/>
    <cellStyle name="Normal 2 4 18 4 8 4" xfId="37810"/>
    <cellStyle name="Normal 2 4 18 4 9 2 2 2" xfId="37811"/>
    <cellStyle name="Normal 2 4 18 4 9 2 3" xfId="37812"/>
    <cellStyle name="Normal 2 4 18 4 9 3 2" xfId="37813"/>
    <cellStyle name="Normal 2 4 18 4 9 4" xfId="37814"/>
    <cellStyle name="Normal 2 4 18 5 10 2 2 2" xfId="37815"/>
    <cellStyle name="Normal 2 4 18 5 10 2 3" xfId="37816"/>
    <cellStyle name="Normal 2 4 18 5 10 3 2" xfId="37817"/>
    <cellStyle name="Normal 2 4 18 5 10 4" xfId="37818"/>
    <cellStyle name="Normal 2 4 18 5 11 2 2 2" xfId="37819"/>
    <cellStyle name="Normal 2 4 18 5 11 2 3" xfId="37820"/>
    <cellStyle name="Normal 2 4 18 5 11 3 2" xfId="37821"/>
    <cellStyle name="Normal 2 4 18 5 11 4" xfId="37822"/>
    <cellStyle name="Normal 2 4 18 5 12 2 2" xfId="37823"/>
    <cellStyle name="Normal 2 4 18 5 12 3" xfId="37824"/>
    <cellStyle name="Normal 2 4 18 5 13 2" xfId="37825"/>
    <cellStyle name="Normal 2 4 18 5 14" xfId="37826"/>
    <cellStyle name="Normal 2 4 18 5 2 2 2 2" xfId="37827"/>
    <cellStyle name="Normal 2 4 18 5 2 2 3" xfId="37828"/>
    <cellStyle name="Normal 2 4 18 5 2 3 2" xfId="37829"/>
    <cellStyle name="Normal 2 4 18 5 2 4" xfId="37830"/>
    <cellStyle name="Normal 2 4 18 5 3 2 2 2" xfId="37831"/>
    <cellStyle name="Normal 2 4 18 5 3 2 3" xfId="37832"/>
    <cellStyle name="Normal 2 4 18 5 3 3 2" xfId="37833"/>
    <cellStyle name="Normal 2 4 18 5 3 4" xfId="37834"/>
    <cellStyle name="Normal 2 4 18 5 4 2 2 2" xfId="37835"/>
    <cellStyle name="Normal 2 4 18 5 4 2 3" xfId="37836"/>
    <cellStyle name="Normal 2 4 18 5 4 3 2" xfId="37837"/>
    <cellStyle name="Normal 2 4 18 5 4 4" xfId="37838"/>
    <cellStyle name="Normal 2 4 18 5 5 2 2 2" xfId="37839"/>
    <cellStyle name="Normal 2 4 18 5 5 2 3" xfId="37840"/>
    <cellStyle name="Normal 2 4 18 5 5 3 2" xfId="37841"/>
    <cellStyle name="Normal 2 4 18 5 5 4" xfId="37842"/>
    <cellStyle name="Normal 2 4 18 5 6 2 2 2" xfId="37843"/>
    <cellStyle name="Normal 2 4 18 5 6 2 3" xfId="37844"/>
    <cellStyle name="Normal 2 4 18 5 6 3 2" xfId="37845"/>
    <cellStyle name="Normal 2 4 18 5 6 4" xfId="37846"/>
    <cellStyle name="Normal 2 4 18 5 7 2 2 2" xfId="37847"/>
    <cellStyle name="Normal 2 4 18 5 7 2 3" xfId="37848"/>
    <cellStyle name="Normal 2 4 18 5 7 3 2" xfId="37849"/>
    <cellStyle name="Normal 2 4 18 5 7 4" xfId="37850"/>
    <cellStyle name="Normal 2 4 18 5 8 2 2 2" xfId="37851"/>
    <cellStyle name="Normal 2 4 18 5 8 2 3" xfId="37852"/>
    <cellStyle name="Normal 2 4 18 5 8 3 2" xfId="37853"/>
    <cellStyle name="Normal 2 4 18 5 8 4" xfId="37854"/>
    <cellStyle name="Normal 2 4 18 5 9 2 2 2" xfId="37855"/>
    <cellStyle name="Normal 2 4 18 5 9 2 3" xfId="37856"/>
    <cellStyle name="Normal 2 4 18 5 9 3 2" xfId="37857"/>
    <cellStyle name="Normal 2 4 18 5 9 4" xfId="37858"/>
    <cellStyle name="Normal 2 4 18 6 10 2 2 2" xfId="37859"/>
    <cellStyle name="Normal 2 4 18 6 10 2 3" xfId="37860"/>
    <cellStyle name="Normal 2 4 18 6 10 3 2" xfId="37861"/>
    <cellStyle name="Normal 2 4 18 6 10 4" xfId="37862"/>
    <cellStyle name="Normal 2 4 18 6 11 2 2 2" xfId="37863"/>
    <cellStyle name="Normal 2 4 18 6 11 2 3" xfId="37864"/>
    <cellStyle name="Normal 2 4 18 6 11 3 2" xfId="37865"/>
    <cellStyle name="Normal 2 4 18 6 11 4" xfId="37866"/>
    <cellStyle name="Normal 2 4 18 6 12 2 2" xfId="37867"/>
    <cellStyle name="Normal 2 4 18 6 12 3" xfId="37868"/>
    <cellStyle name="Normal 2 4 18 6 13 2" xfId="37869"/>
    <cellStyle name="Normal 2 4 18 6 14" xfId="37870"/>
    <cellStyle name="Normal 2 4 18 6 2 2 2 2" xfId="37871"/>
    <cellStyle name="Normal 2 4 18 6 2 2 3" xfId="37872"/>
    <cellStyle name="Normal 2 4 18 6 2 3 2" xfId="37873"/>
    <cellStyle name="Normal 2 4 18 6 2 4" xfId="37874"/>
    <cellStyle name="Normal 2 4 18 6 3 2 2 2" xfId="37875"/>
    <cellStyle name="Normal 2 4 18 6 3 2 3" xfId="37876"/>
    <cellStyle name="Normal 2 4 18 6 3 3 2" xfId="37877"/>
    <cellStyle name="Normal 2 4 18 6 3 4" xfId="37878"/>
    <cellStyle name="Normal 2 4 18 6 4 2 2 2" xfId="37879"/>
    <cellStyle name="Normal 2 4 18 6 4 2 3" xfId="37880"/>
    <cellStyle name="Normal 2 4 18 6 4 3 2" xfId="37881"/>
    <cellStyle name="Normal 2 4 18 6 4 4" xfId="37882"/>
    <cellStyle name="Normal 2 4 18 6 5 2 2 2" xfId="37883"/>
    <cellStyle name="Normal 2 4 18 6 5 2 3" xfId="37884"/>
    <cellStyle name="Normal 2 4 18 6 5 3 2" xfId="37885"/>
    <cellStyle name="Normal 2 4 18 6 5 4" xfId="37886"/>
    <cellStyle name="Normal 2 4 18 6 6 2 2 2" xfId="37887"/>
    <cellStyle name="Normal 2 4 18 6 6 2 3" xfId="37888"/>
    <cellStyle name="Normal 2 4 18 6 6 3 2" xfId="37889"/>
    <cellStyle name="Normal 2 4 18 6 6 4" xfId="37890"/>
    <cellStyle name="Normal 2 4 18 6 7 2 2 2" xfId="37891"/>
    <cellStyle name="Normal 2 4 18 6 7 2 3" xfId="37892"/>
    <cellStyle name="Normal 2 4 18 6 7 3 2" xfId="37893"/>
    <cellStyle name="Normal 2 4 18 6 7 4" xfId="37894"/>
    <cellStyle name="Normal 2 4 18 6 8 2 2 2" xfId="37895"/>
    <cellStyle name="Normal 2 4 18 6 8 2 3" xfId="37896"/>
    <cellStyle name="Normal 2 4 18 6 8 3 2" xfId="37897"/>
    <cellStyle name="Normal 2 4 18 6 8 4" xfId="37898"/>
    <cellStyle name="Normal 2 4 18 6 9 2 2 2" xfId="37899"/>
    <cellStyle name="Normal 2 4 18 6 9 2 3" xfId="37900"/>
    <cellStyle name="Normal 2 4 18 6 9 3 2" xfId="37901"/>
    <cellStyle name="Normal 2 4 18 6 9 4" xfId="37902"/>
    <cellStyle name="Normal 2 4 18 7 10 2 2 2" xfId="37903"/>
    <cellStyle name="Normal 2 4 18 7 10 2 3" xfId="37904"/>
    <cellStyle name="Normal 2 4 18 7 10 3 2" xfId="37905"/>
    <cellStyle name="Normal 2 4 18 7 10 4" xfId="37906"/>
    <cellStyle name="Normal 2 4 18 7 11 2 2 2" xfId="37907"/>
    <cellStyle name="Normal 2 4 18 7 11 2 3" xfId="37908"/>
    <cellStyle name="Normal 2 4 18 7 11 3 2" xfId="37909"/>
    <cellStyle name="Normal 2 4 18 7 11 4" xfId="37910"/>
    <cellStyle name="Normal 2 4 18 7 12 2 2" xfId="37911"/>
    <cellStyle name="Normal 2 4 18 7 12 3" xfId="37912"/>
    <cellStyle name="Normal 2 4 18 7 13 2" xfId="37913"/>
    <cellStyle name="Normal 2 4 18 7 14" xfId="37914"/>
    <cellStyle name="Normal 2 4 18 7 2 2 2 2" xfId="37915"/>
    <cellStyle name="Normal 2 4 18 7 2 2 3" xfId="37916"/>
    <cellStyle name="Normal 2 4 18 7 2 3 2" xfId="37917"/>
    <cellStyle name="Normal 2 4 18 7 2 4" xfId="37918"/>
    <cellStyle name="Normal 2 4 18 7 3 2 2 2" xfId="37919"/>
    <cellStyle name="Normal 2 4 18 7 3 2 3" xfId="37920"/>
    <cellStyle name="Normal 2 4 18 7 3 3 2" xfId="37921"/>
    <cellStyle name="Normal 2 4 18 7 3 4" xfId="37922"/>
    <cellStyle name="Normal 2 4 18 7 4 2 2 2" xfId="37923"/>
    <cellStyle name="Normal 2 4 18 7 4 2 3" xfId="37924"/>
    <cellStyle name="Normal 2 4 18 7 4 3 2" xfId="37925"/>
    <cellStyle name="Normal 2 4 18 7 4 4" xfId="37926"/>
    <cellStyle name="Normal 2 4 18 7 5 2 2 2" xfId="37927"/>
    <cellStyle name="Normal 2 4 18 7 5 2 3" xfId="37928"/>
    <cellStyle name="Normal 2 4 18 7 5 3 2" xfId="37929"/>
    <cellStyle name="Normal 2 4 18 7 5 4" xfId="37930"/>
    <cellStyle name="Normal 2 4 18 7 6 2 2 2" xfId="37931"/>
    <cellStyle name="Normal 2 4 18 7 6 2 3" xfId="37932"/>
    <cellStyle name="Normal 2 4 18 7 6 3 2" xfId="37933"/>
    <cellStyle name="Normal 2 4 18 7 6 4" xfId="37934"/>
    <cellStyle name="Normal 2 4 18 7 7 2 2 2" xfId="37935"/>
    <cellStyle name="Normal 2 4 18 7 7 2 3" xfId="37936"/>
    <cellStyle name="Normal 2 4 18 7 7 3 2" xfId="37937"/>
    <cellStyle name="Normal 2 4 18 7 7 4" xfId="37938"/>
    <cellStyle name="Normal 2 4 18 7 8 2 2 2" xfId="37939"/>
    <cellStyle name="Normal 2 4 18 7 8 2 3" xfId="37940"/>
    <cellStyle name="Normal 2 4 18 7 8 3 2" xfId="37941"/>
    <cellStyle name="Normal 2 4 18 7 8 4" xfId="37942"/>
    <cellStyle name="Normal 2 4 18 7 9 2 2 2" xfId="37943"/>
    <cellStyle name="Normal 2 4 18 7 9 2 3" xfId="37944"/>
    <cellStyle name="Normal 2 4 18 7 9 3 2" xfId="37945"/>
    <cellStyle name="Normal 2 4 18 7 9 4" xfId="37946"/>
    <cellStyle name="Normal 2 4 18 8 10 2 2 2" xfId="37947"/>
    <cellStyle name="Normal 2 4 18 8 10 2 3" xfId="37948"/>
    <cellStyle name="Normal 2 4 18 8 10 3 2" xfId="37949"/>
    <cellStyle name="Normal 2 4 18 8 10 4" xfId="37950"/>
    <cellStyle name="Normal 2 4 18 8 11 2 2 2" xfId="37951"/>
    <cellStyle name="Normal 2 4 18 8 11 2 3" xfId="37952"/>
    <cellStyle name="Normal 2 4 18 8 11 3 2" xfId="37953"/>
    <cellStyle name="Normal 2 4 18 8 11 4" xfId="37954"/>
    <cellStyle name="Normal 2 4 18 8 12 2 2" xfId="37955"/>
    <cellStyle name="Normal 2 4 18 8 12 3" xfId="37956"/>
    <cellStyle name="Normal 2 4 18 8 13 2" xfId="37957"/>
    <cellStyle name="Normal 2 4 18 8 14" xfId="37958"/>
    <cellStyle name="Normal 2 4 18 8 2 2 2 2" xfId="37959"/>
    <cellStyle name="Normal 2 4 18 8 2 2 3" xfId="37960"/>
    <cellStyle name="Normal 2 4 18 8 2 3 2" xfId="37961"/>
    <cellStyle name="Normal 2 4 18 8 2 4" xfId="37962"/>
    <cellStyle name="Normal 2 4 18 8 3 2 2 2" xfId="37963"/>
    <cellStyle name="Normal 2 4 18 8 3 2 3" xfId="37964"/>
    <cellStyle name="Normal 2 4 18 8 3 3 2" xfId="37965"/>
    <cellStyle name="Normal 2 4 18 8 3 4" xfId="37966"/>
    <cellStyle name="Normal 2 4 18 8 4 2 2 2" xfId="37967"/>
    <cellStyle name="Normal 2 4 18 8 4 2 3" xfId="37968"/>
    <cellStyle name="Normal 2 4 18 8 4 3 2" xfId="37969"/>
    <cellStyle name="Normal 2 4 18 8 4 4" xfId="37970"/>
    <cellStyle name="Normal 2 4 18 8 5 2 2 2" xfId="37971"/>
    <cellStyle name="Normal 2 4 18 8 5 2 3" xfId="37972"/>
    <cellStyle name="Normal 2 4 18 8 5 3 2" xfId="37973"/>
    <cellStyle name="Normal 2 4 18 8 5 4" xfId="37974"/>
    <cellStyle name="Normal 2 4 18 8 6 2 2 2" xfId="37975"/>
    <cellStyle name="Normal 2 4 18 8 6 2 3" xfId="37976"/>
    <cellStyle name="Normal 2 4 18 8 6 3 2" xfId="37977"/>
    <cellStyle name="Normal 2 4 18 8 6 4" xfId="37978"/>
    <cellStyle name="Normal 2 4 18 8 7 2 2 2" xfId="37979"/>
    <cellStyle name="Normal 2 4 18 8 7 2 3" xfId="37980"/>
    <cellStyle name="Normal 2 4 18 8 7 3 2" xfId="37981"/>
    <cellStyle name="Normal 2 4 18 8 7 4" xfId="37982"/>
    <cellStyle name="Normal 2 4 18 8 8 2 2 2" xfId="37983"/>
    <cellStyle name="Normal 2 4 18 8 8 2 3" xfId="37984"/>
    <cellStyle name="Normal 2 4 18 8 8 3 2" xfId="37985"/>
    <cellStyle name="Normal 2 4 18 8 8 4" xfId="37986"/>
    <cellStyle name="Normal 2 4 18 8 9 2 2 2" xfId="37987"/>
    <cellStyle name="Normal 2 4 18 8 9 2 3" xfId="37988"/>
    <cellStyle name="Normal 2 4 18 8 9 3 2" xfId="37989"/>
    <cellStyle name="Normal 2 4 18 8 9 4" xfId="37990"/>
    <cellStyle name="Normal 2 4 18 9 2 2 2" xfId="37991"/>
    <cellStyle name="Normal 2 4 18 9 2 3" xfId="37992"/>
    <cellStyle name="Normal 2 4 18 9 3 2" xfId="37993"/>
    <cellStyle name="Normal 2 4 18 9 4" xfId="37994"/>
    <cellStyle name="Normal 2 4 2 10 2 2 2" xfId="37995"/>
    <cellStyle name="Normal 2 4 2 10 2 3" xfId="37996"/>
    <cellStyle name="Normal 2 4 2 10 3 2" xfId="37997"/>
    <cellStyle name="Normal 2 4 2 10 4" xfId="37998"/>
    <cellStyle name="Normal 2 4 2 11 2 2 2" xfId="37999"/>
    <cellStyle name="Normal 2 4 2 11 2 3" xfId="38000"/>
    <cellStyle name="Normal 2 4 2 11 3 2" xfId="38001"/>
    <cellStyle name="Normal 2 4 2 11 4" xfId="38002"/>
    <cellStyle name="Normal 2 4 2 12 2 2 2" xfId="38003"/>
    <cellStyle name="Normal 2 4 2 12 2 3" xfId="38004"/>
    <cellStyle name="Normal 2 4 2 12 3 2" xfId="38005"/>
    <cellStyle name="Normal 2 4 2 12 4" xfId="38006"/>
    <cellStyle name="Normal 2 4 2 13 2 2 2" xfId="38007"/>
    <cellStyle name="Normal 2 4 2 13 2 3" xfId="38008"/>
    <cellStyle name="Normal 2 4 2 13 3 2" xfId="38009"/>
    <cellStyle name="Normal 2 4 2 13 4" xfId="38010"/>
    <cellStyle name="Normal 2 4 2 14 2 2 2" xfId="38011"/>
    <cellStyle name="Normal 2 4 2 14 2 3" xfId="38012"/>
    <cellStyle name="Normal 2 4 2 14 3 2" xfId="38013"/>
    <cellStyle name="Normal 2 4 2 14 4" xfId="38014"/>
    <cellStyle name="Normal 2 4 2 15 2 2 2" xfId="38015"/>
    <cellStyle name="Normal 2 4 2 15 2 3" xfId="38016"/>
    <cellStyle name="Normal 2 4 2 15 3 2" xfId="38017"/>
    <cellStyle name="Normal 2 4 2 15 4" xfId="38018"/>
    <cellStyle name="Normal 2 4 2 16 2 2 2" xfId="38019"/>
    <cellStyle name="Normal 2 4 2 16 2 3" xfId="38020"/>
    <cellStyle name="Normal 2 4 2 16 3 2" xfId="38021"/>
    <cellStyle name="Normal 2 4 2 16 4" xfId="38022"/>
    <cellStyle name="Normal 2 4 2 17 2 2 2" xfId="38023"/>
    <cellStyle name="Normal 2 4 2 17 2 3" xfId="38024"/>
    <cellStyle name="Normal 2 4 2 17 3 2" xfId="38025"/>
    <cellStyle name="Normal 2 4 2 17 4" xfId="38026"/>
    <cellStyle name="Normal 2 4 2 18 2 2 2" xfId="38027"/>
    <cellStyle name="Normal 2 4 2 18 2 3" xfId="38028"/>
    <cellStyle name="Normal 2 4 2 18 3 2" xfId="38029"/>
    <cellStyle name="Normal 2 4 2 18 4" xfId="38030"/>
    <cellStyle name="Normal 2 4 2 2 10 2 2 2" xfId="38031"/>
    <cellStyle name="Normal 2 4 2 2 10 2 3" xfId="38032"/>
    <cellStyle name="Normal 2 4 2 2 10 3 2" xfId="38033"/>
    <cellStyle name="Normal 2 4 2 2 10 4" xfId="38034"/>
    <cellStyle name="Normal 2 4 2 2 11 2 2 2" xfId="38035"/>
    <cellStyle name="Normal 2 4 2 2 11 2 3" xfId="38036"/>
    <cellStyle name="Normal 2 4 2 2 11 3 2" xfId="38037"/>
    <cellStyle name="Normal 2 4 2 2 11 4" xfId="38038"/>
    <cellStyle name="Normal 2 4 2 2 2 2 2 2" xfId="38039"/>
    <cellStyle name="Normal 2 4 2 2 2 2 3" xfId="38040"/>
    <cellStyle name="Normal 2 4 2 2 2 3 2" xfId="38041"/>
    <cellStyle name="Normal 2 4 2 2 2 4" xfId="38042"/>
    <cellStyle name="Normal 2 4 2 2 3 2 2 2" xfId="38043"/>
    <cellStyle name="Normal 2 4 2 2 3 2 3" xfId="38044"/>
    <cellStyle name="Normal 2 4 2 2 3 3 2" xfId="38045"/>
    <cellStyle name="Normal 2 4 2 2 3 4" xfId="38046"/>
    <cellStyle name="Normal 2 4 2 2 4 2 2 2" xfId="38047"/>
    <cellStyle name="Normal 2 4 2 2 4 2 3" xfId="38048"/>
    <cellStyle name="Normal 2 4 2 2 4 3 2" xfId="38049"/>
    <cellStyle name="Normal 2 4 2 2 4 4" xfId="38050"/>
    <cellStyle name="Normal 2 4 2 2 5 2 2 2" xfId="38051"/>
    <cellStyle name="Normal 2 4 2 2 5 2 3" xfId="38052"/>
    <cellStyle name="Normal 2 4 2 2 5 3 2" xfId="38053"/>
    <cellStyle name="Normal 2 4 2 2 5 4" xfId="38054"/>
    <cellStyle name="Normal 2 4 2 2 6 2 2 2" xfId="38055"/>
    <cellStyle name="Normal 2 4 2 2 6 2 3" xfId="38056"/>
    <cellStyle name="Normal 2 4 2 2 6 3 2" xfId="38057"/>
    <cellStyle name="Normal 2 4 2 2 6 4" xfId="38058"/>
    <cellStyle name="Normal 2 4 2 2 7 2 2 2" xfId="38059"/>
    <cellStyle name="Normal 2 4 2 2 7 2 3" xfId="38060"/>
    <cellStyle name="Normal 2 4 2 2 7 3 2" xfId="38061"/>
    <cellStyle name="Normal 2 4 2 2 7 4" xfId="38062"/>
    <cellStyle name="Normal 2 4 2 2 8 2 2 2" xfId="38063"/>
    <cellStyle name="Normal 2 4 2 2 8 2 3" xfId="38064"/>
    <cellStyle name="Normal 2 4 2 2 8 3 2" xfId="38065"/>
    <cellStyle name="Normal 2 4 2 2 8 4" xfId="38066"/>
    <cellStyle name="Normal 2 4 2 2 9 2 2 2" xfId="38067"/>
    <cellStyle name="Normal 2 4 2 2 9 2 3" xfId="38068"/>
    <cellStyle name="Normal 2 4 2 2 9 3 2" xfId="38069"/>
    <cellStyle name="Normal 2 4 2 2 9 4" xfId="38070"/>
    <cellStyle name="Normal 2 4 2 3 10 2 2 2" xfId="38071"/>
    <cellStyle name="Normal 2 4 2 3 10 2 3" xfId="38072"/>
    <cellStyle name="Normal 2 4 2 3 10 3 2" xfId="38073"/>
    <cellStyle name="Normal 2 4 2 3 10 4" xfId="38074"/>
    <cellStyle name="Normal 2 4 2 3 11 2 2 2" xfId="38075"/>
    <cellStyle name="Normal 2 4 2 3 11 2 3" xfId="38076"/>
    <cellStyle name="Normal 2 4 2 3 11 3 2" xfId="38077"/>
    <cellStyle name="Normal 2 4 2 3 11 4" xfId="38078"/>
    <cellStyle name="Normal 2 4 2 3 2 2 2 2" xfId="38079"/>
    <cellStyle name="Normal 2 4 2 3 2 2 3" xfId="38080"/>
    <cellStyle name="Normal 2 4 2 3 2 3 2" xfId="38081"/>
    <cellStyle name="Normal 2 4 2 3 2 4" xfId="38082"/>
    <cellStyle name="Normal 2 4 2 3 3 2 2 2" xfId="38083"/>
    <cellStyle name="Normal 2 4 2 3 3 2 3" xfId="38084"/>
    <cellStyle name="Normal 2 4 2 3 3 3 2" xfId="38085"/>
    <cellStyle name="Normal 2 4 2 3 3 4" xfId="38086"/>
    <cellStyle name="Normal 2 4 2 3 4 2 2 2" xfId="38087"/>
    <cellStyle name="Normal 2 4 2 3 4 2 3" xfId="38088"/>
    <cellStyle name="Normal 2 4 2 3 4 3 2" xfId="38089"/>
    <cellStyle name="Normal 2 4 2 3 4 4" xfId="38090"/>
    <cellStyle name="Normal 2 4 2 3 5 2 2 2" xfId="38091"/>
    <cellStyle name="Normal 2 4 2 3 5 2 3" xfId="38092"/>
    <cellStyle name="Normal 2 4 2 3 5 3 2" xfId="38093"/>
    <cellStyle name="Normal 2 4 2 3 5 4" xfId="38094"/>
    <cellStyle name="Normal 2 4 2 3 6 2 2 2" xfId="38095"/>
    <cellStyle name="Normal 2 4 2 3 6 2 3" xfId="38096"/>
    <cellStyle name="Normal 2 4 2 3 6 3 2" xfId="38097"/>
    <cellStyle name="Normal 2 4 2 3 6 4" xfId="38098"/>
    <cellStyle name="Normal 2 4 2 3 7 2 2 2" xfId="38099"/>
    <cellStyle name="Normal 2 4 2 3 7 2 3" xfId="38100"/>
    <cellStyle name="Normal 2 4 2 3 7 3 2" xfId="38101"/>
    <cellStyle name="Normal 2 4 2 3 7 4" xfId="38102"/>
    <cellStyle name="Normal 2 4 2 3 8 2 2 2" xfId="38103"/>
    <cellStyle name="Normal 2 4 2 3 8 2 3" xfId="38104"/>
    <cellStyle name="Normal 2 4 2 3 8 3 2" xfId="38105"/>
    <cellStyle name="Normal 2 4 2 3 8 4" xfId="38106"/>
    <cellStyle name="Normal 2 4 2 3 9 2 2 2" xfId="38107"/>
    <cellStyle name="Normal 2 4 2 3 9 2 3" xfId="38108"/>
    <cellStyle name="Normal 2 4 2 3 9 3 2" xfId="38109"/>
    <cellStyle name="Normal 2 4 2 3 9 4" xfId="38110"/>
    <cellStyle name="Normal 2 4 2 4 10 2 2 2" xfId="38111"/>
    <cellStyle name="Normal 2 4 2 4 10 2 3" xfId="38112"/>
    <cellStyle name="Normal 2 4 2 4 10 3 2" xfId="38113"/>
    <cellStyle name="Normal 2 4 2 4 10 4" xfId="38114"/>
    <cellStyle name="Normal 2 4 2 4 11 2 2 2" xfId="38115"/>
    <cellStyle name="Normal 2 4 2 4 11 2 3" xfId="38116"/>
    <cellStyle name="Normal 2 4 2 4 11 3 2" xfId="38117"/>
    <cellStyle name="Normal 2 4 2 4 11 4" xfId="38118"/>
    <cellStyle name="Normal 2 4 2 4 12 2 2" xfId="38119"/>
    <cellStyle name="Normal 2 4 2 4 12 3" xfId="38120"/>
    <cellStyle name="Normal 2 4 2 4 13 2" xfId="38121"/>
    <cellStyle name="Normal 2 4 2 4 14" xfId="38122"/>
    <cellStyle name="Normal 2 4 2 4 2 2 2 2" xfId="38123"/>
    <cellStyle name="Normal 2 4 2 4 2 2 3" xfId="38124"/>
    <cellStyle name="Normal 2 4 2 4 2 3 2" xfId="38125"/>
    <cellStyle name="Normal 2 4 2 4 2 4" xfId="38126"/>
    <cellStyle name="Normal 2 4 2 4 3 2 2 2" xfId="38127"/>
    <cellStyle name="Normal 2 4 2 4 3 2 3" xfId="38128"/>
    <cellStyle name="Normal 2 4 2 4 3 3 2" xfId="38129"/>
    <cellStyle name="Normal 2 4 2 4 3 4" xfId="38130"/>
    <cellStyle name="Normal 2 4 2 4 4 2 2 2" xfId="38131"/>
    <cellStyle name="Normal 2 4 2 4 4 2 3" xfId="38132"/>
    <cellStyle name="Normal 2 4 2 4 4 3 2" xfId="38133"/>
    <cellStyle name="Normal 2 4 2 4 4 4" xfId="38134"/>
    <cellStyle name="Normal 2 4 2 4 5 2 2 2" xfId="38135"/>
    <cellStyle name="Normal 2 4 2 4 5 2 3" xfId="38136"/>
    <cellStyle name="Normal 2 4 2 4 5 3 2" xfId="38137"/>
    <cellStyle name="Normal 2 4 2 4 5 4" xfId="38138"/>
    <cellStyle name="Normal 2 4 2 4 6 2 2 2" xfId="38139"/>
    <cellStyle name="Normal 2 4 2 4 6 2 3" xfId="38140"/>
    <cellStyle name="Normal 2 4 2 4 6 3 2" xfId="38141"/>
    <cellStyle name="Normal 2 4 2 4 6 4" xfId="38142"/>
    <cellStyle name="Normal 2 4 2 4 7 2 2 2" xfId="38143"/>
    <cellStyle name="Normal 2 4 2 4 7 2 3" xfId="38144"/>
    <cellStyle name="Normal 2 4 2 4 7 3 2" xfId="38145"/>
    <cellStyle name="Normal 2 4 2 4 7 4" xfId="38146"/>
    <cellStyle name="Normal 2 4 2 4 8 2 2 2" xfId="38147"/>
    <cellStyle name="Normal 2 4 2 4 8 2 3" xfId="38148"/>
    <cellStyle name="Normal 2 4 2 4 8 3 2" xfId="38149"/>
    <cellStyle name="Normal 2 4 2 4 8 4" xfId="38150"/>
    <cellStyle name="Normal 2 4 2 4 9 2 2 2" xfId="38151"/>
    <cellStyle name="Normal 2 4 2 4 9 2 3" xfId="38152"/>
    <cellStyle name="Normal 2 4 2 4 9 3 2" xfId="38153"/>
    <cellStyle name="Normal 2 4 2 4 9 4" xfId="38154"/>
    <cellStyle name="Normal 2 4 2 5 10 2 2 2" xfId="38155"/>
    <cellStyle name="Normal 2 4 2 5 10 2 3" xfId="38156"/>
    <cellStyle name="Normal 2 4 2 5 10 3 2" xfId="38157"/>
    <cellStyle name="Normal 2 4 2 5 10 4" xfId="38158"/>
    <cellStyle name="Normal 2 4 2 5 11 2 2 2" xfId="38159"/>
    <cellStyle name="Normal 2 4 2 5 11 2 3" xfId="38160"/>
    <cellStyle name="Normal 2 4 2 5 11 3 2" xfId="38161"/>
    <cellStyle name="Normal 2 4 2 5 11 4" xfId="38162"/>
    <cellStyle name="Normal 2 4 2 5 12 2 2" xfId="38163"/>
    <cellStyle name="Normal 2 4 2 5 12 3" xfId="38164"/>
    <cellStyle name="Normal 2 4 2 5 13 2" xfId="38165"/>
    <cellStyle name="Normal 2 4 2 5 14" xfId="38166"/>
    <cellStyle name="Normal 2 4 2 5 2 2 2 2" xfId="38167"/>
    <cellStyle name="Normal 2 4 2 5 2 2 3" xfId="38168"/>
    <cellStyle name="Normal 2 4 2 5 2 3 2" xfId="38169"/>
    <cellStyle name="Normal 2 4 2 5 2 4" xfId="38170"/>
    <cellStyle name="Normal 2 4 2 5 3 2 2 2" xfId="38171"/>
    <cellStyle name="Normal 2 4 2 5 3 2 3" xfId="38172"/>
    <cellStyle name="Normal 2 4 2 5 3 3 2" xfId="38173"/>
    <cellStyle name="Normal 2 4 2 5 3 4" xfId="38174"/>
    <cellStyle name="Normal 2 4 2 5 4 2 2 2" xfId="38175"/>
    <cellStyle name="Normal 2 4 2 5 4 2 3" xfId="38176"/>
    <cellStyle name="Normal 2 4 2 5 4 3 2" xfId="38177"/>
    <cellStyle name="Normal 2 4 2 5 4 4" xfId="38178"/>
    <cellStyle name="Normal 2 4 2 5 5 2 2 2" xfId="38179"/>
    <cellStyle name="Normal 2 4 2 5 5 2 3" xfId="38180"/>
    <cellStyle name="Normal 2 4 2 5 5 3 2" xfId="38181"/>
    <cellStyle name="Normal 2 4 2 5 5 4" xfId="38182"/>
    <cellStyle name="Normal 2 4 2 5 6 2 2 2" xfId="38183"/>
    <cellStyle name="Normal 2 4 2 5 6 2 3" xfId="38184"/>
    <cellStyle name="Normal 2 4 2 5 6 3 2" xfId="38185"/>
    <cellStyle name="Normal 2 4 2 5 6 4" xfId="38186"/>
    <cellStyle name="Normal 2 4 2 5 7 2 2 2" xfId="38187"/>
    <cellStyle name="Normal 2 4 2 5 7 2 3" xfId="38188"/>
    <cellStyle name="Normal 2 4 2 5 7 3 2" xfId="38189"/>
    <cellStyle name="Normal 2 4 2 5 7 4" xfId="38190"/>
    <cellStyle name="Normal 2 4 2 5 8 2 2 2" xfId="38191"/>
    <cellStyle name="Normal 2 4 2 5 8 2 3" xfId="38192"/>
    <cellStyle name="Normal 2 4 2 5 8 3 2" xfId="38193"/>
    <cellStyle name="Normal 2 4 2 5 8 4" xfId="38194"/>
    <cellStyle name="Normal 2 4 2 5 9 2 2 2" xfId="38195"/>
    <cellStyle name="Normal 2 4 2 5 9 2 3" xfId="38196"/>
    <cellStyle name="Normal 2 4 2 5 9 3 2" xfId="38197"/>
    <cellStyle name="Normal 2 4 2 5 9 4" xfId="38198"/>
    <cellStyle name="Normal 2 4 2 6 10 2 2 2" xfId="38199"/>
    <cellStyle name="Normal 2 4 2 6 10 2 3" xfId="38200"/>
    <cellStyle name="Normal 2 4 2 6 10 3 2" xfId="38201"/>
    <cellStyle name="Normal 2 4 2 6 10 4" xfId="38202"/>
    <cellStyle name="Normal 2 4 2 6 11 2 2 2" xfId="38203"/>
    <cellStyle name="Normal 2 4 2 6 11 2 3" xfId="38204"/>
    <cellStyle name="Normal 2 4 2 6 11 3 2" xfId="38205"/>
    <cellStyle name="Normal 2 4 2 6 11 4" xfId="38206"/>
    <cellStyle name="Normal 2 4 2 6 12 2 2" xfId="38207"/>
    <cellStyle name="Normal 2 4 2 6 12 3" xfId="38208"/>
    <cellStyle name="Normal 2 4 2 6 13 2" xfId="38209"/>
    <cellStyle name="Normal 2 4 2 6 14" xfId="38210"/>
    <cellStyle name="Normal 2 4 2 6 2 2 2 2" xfId="38211"/>
    <cellStyle name="Normal 2 4 2 6 2 2 3" xfId="38212"/>
    <cellStyle name="Normal 2 4 2 6 2 3 2" xfId="38213"/>
    <cellStyle name="Normal 2 4 2 6 2 4" xfId="38214"/>
    <cellStyle name="Normal 2 4 2 6 3 2 2 2" xfId="38215"/>
    <cellStyle name="Normal 2 4 2 6 3 2 3" xfId="38216"/>
    <cellStyle name="Normal 2 4 2 6 3 3 2" xfId="38217"/>
    <cellStyle name="Normal 2 4 2 6 3 4" xfId="38218"/>
    <cellStyle name="Normal 2 4 2 6 4 2 2 2" xfId="38219"/>
    <cellStyle name="Normal 2 4 2 6 4 2 3" xfId="38220"/>
    <cellStyle name="Normal 2 4 2 6 4 3 2" xfId="38221"/>
    <cellStyle name="Normal 2 4 2 6 4 4" xfId="38222"/>
    <cellStyle name="Normal 2 4 2 6 5 2 2 2" xfId="38223"/>
    <cellStyle name="Normal 2 4 2 6 5 2 3" xfId="38224"/>
    <cellStyle name="Normal 2 4 2 6 5 3 2" xfId="38225"/>
    <cellStyle name="Normal 2 4 2 6 5 4" xfId="38226"/>
    <cellStyle name="Normal 2 4 2 6 6 2 2 2" xfId="38227"/>
    <cellStyle name="Normal 2 4 2 6 6 2 3" xfId="38228"/>
    <cellStyle name="Normal 2 4 2 6 6 3 2" xfId="38229"/>
    <cellStyle name="Normal 2 4 2 6 6 4" xfId="38230"/>
    <cellStyle name="Normal 2 4 2 6 7 2 2 2" xfId="38231"/>
    <cellStyle name="Normal 2 4 2 6 7 2 3" xfId="38232"/>
    <cellStyle name="Normal 2 4 2 6 7 3 2" xfId="38233"/>
    <cellStyle name="Normal 2 4 2 6 7 4" xfId="38234"/>
    <cellStyle name="Normal 2 4 2 6 8 2 2 2" xfId="38235"/>
    <cellStyle name="Normal 2 4 2 6 8 2 3" xfId="38236"/>
    <cellStyle name="Normal 2 4 2 6 8 3 2" xfId="38237"/>
    <cellStyle name="Normal 2 4 2 6 8 4" xfId="38238"/>
    <cellStyle name="Normal 2 4 2 6 9 2 2 2" xfId="38239"/>
    <cellStyle name="Normal 2 4 2 6 9 2 3" xfId="38240"/>
    <cellStyle name="Normal 2 4 2 6 9 3 2" xfId="38241"/>
    <cellStyle name="Normal 2 4 2 6 9 4" xfId="38242"/>
    <cellStyle name="Normal 2 4 2 7 10 2 2 2" xfId="38243"/>
    <cellStyle name="Normal 2 4 2 7 10 2 3" xfId="38244"/>
    <cellStyle name="Normal 2 4 2 7 10 3 2" xfId="38245"/>
    <cellStyle name="Normal 2 4 2 7 10 4" xfId="38246"/>
    <cellStyle name="Normal 2 4 2 7 11 2 2 2" xfId="38247"/>
    <cellStyle name="Normal 2 4 2 7 11 2 3" xfId="38248"/>
    <cellStyle name="Normal 2 4 2 7 11 3 2" xfId="38249"/>
    <cellStyle name="Normal 2 4 2 7 11 4" xfId="38250"/>
    <cellStyle name="Normal 2 4 2 7 12 2 2" xfId="38251"/>
    <cellStyle name="Normal 2 4 2 7 12 3" xfId="38252"/>
    <cellStyle name="Normal 2 4 2 7 13 2" xfId="38253"/>
    <cellStyle name="Normal 2 4 2 7 14" xfId="38254"/>
    <cellStyle name="Normal 2 4 2 7 2 2 2 2" xfId="38255"/>
    <cellStyle name="Normal 2 4 2 7 2 2 3" xfId="38256"/>
    <cellStyle name="Normal 2 4 2 7 2 3 2" xfId="38257"/>
    <cellStyle name="Normal 2 4 2 7 2 4" xfId="38258"/>
    <cellStyle name="Normal 2 4 2 7 3 2 2 2" xfId="38259"/>
    <cellStyle name="Normal 2 4 2 7 3 2 3" xfId="38260"/>
    <cellStyle name="Normal 2 4 2 7 3 3 2" xfId="38261"/>
    <cellStyle name="Normal 2 4 2 7 3 4" xfId="38262"/>
    <cellStyle name="Normal 2 4 2 7 4 2 2 2" xfId="38263"/>
    <cellStyle name="Normal 2 4 2 7 4 2 3" xfId="38264"/>
    <cellStyle name="Normal 2 4 2 7 4 3 2" xfId="38265"/>
    <cellStyle name="Normal 2 4 2 7 4 4" xfId="38266"/>
    <cellStyle name="Normal 2 4 2 7 5 2 2 2" xfId="38267"/>
    <cellStyle name="Normal 2 4 2 7 5 2 3" xfId="38268"/>
    <cellStyle name="Normal 2 4 2 7 5 3 2" xfId="38269"/>
    <cellStyle name="Normal 2 4 2 7 5 4" xfId="38270"/>
    <cellStyle name="Normal 2 4 2 7 6 2 2 2" xfId="38271"/>
    <cellStyle name="Normal 2 4 2 7 6 2 3" xfId="38272"/>
    <cellStyle name="Normal 2 4 2 7 6 3 2" xfId="38273"/>
    <cellStyle name="Normal 2 4 2 7 6 4" xfId="38274"/>
    <cellStyle name="Normal 2 4 2 7 7 2 2 2" xfId="38275"/>
    <cellStyle name="Normal 2 4 2 7 7 2 3" xfId="38276"/>
    <cellStyle name="Normal 2 4 2 7 7 3 2" xfId="38277"/>
    <cellStyle name="Normal 2 4 2 7 7 4" xfId="38278"/>
    <cellStyle name="Normal 2 4 2 7 8 2 2 2" xfId="38279"/>
    <cellStyle name="Normal 2 4 2 7 8 2 3" xfId="38280"/>
    <cellStyle name="Normal 2 4 2 7 8 3 2" xfId="38281"/>
    <cellStyle name="Normal 2 4 2 7 8 4" xfId="38282"/>
    <cellStyle name="Normal 2 4 2 7 9 2 2 2" xfId="38283"/>
    <cellStyle name="Normal 2 4 2 7 9 2 3" xfId="38284"/>
    <cellStyle name="Normal 2 4 2 7 9 3 2" xfId="38285"/>
    <cellStyle name="Normal 2 4 2 7 9 4" xfId="38286"/>
    <cellStyle name="Normal 2 4 2 8 10 2 2 2" xfId="38287"/>
    <cellStyle name="Normal 2 4 2 8 10 2 3" xfId="38288"/>
    <cellStyle name="Normal 2 4 2 8 10 3 2" xfId="38289"/>
    <cellStyle name="Normal 2 4 2 8 10 4" xfId="38290"/>
    <cellStyle name="Normal 2 4 2 8 11 2 2 2" xfId="38291"/>
    <cellStyle name="Normal 2 4 2 8 11 2 3" xfId="38292"/>
    <cellStyle name="Normal 2 4 2 8 11 3 2" xfId="38293"/>
    <cellStyle name="Normal 2 4 2 8 11 4" xfId="38294"/>
    <cellStyle name="Normal 2 4 2 8 12 2 2" xfId="38295"/>
    <cellStyle name="Normal 2 4 2 8 12 3" xfId="38296"/>
    <cellStyle name="Normal 2 4 2 8 13 2" xfId="38297"/>
    <cellStyle name="Normal 2 4 2 8 14" xfId="38298"/>
    <cellStyle name="Normal 2 4 2 8 2 2 2 2" xfId="38299"/>
    <cellStyle name="Normal 2 4 2 8 2 2 3" xfId="38300"/>
    <cellStyle name="Normal 2 4 2 8 2 3 2" xfId="38301"/>
    <cellStyle name="Normal 2 4 2 8 2 4" xfId="38302"/>
    <cellStyle name="Normal 2 4 2 8 3 2 2 2" xfId="38303"/>
    <cellStyle name="Normal 2 4 2 8 3 2 3" xfId="38304"/>
    <cellStyle name="Normal 2 4 2 8 3 3 2" xfId="38305"/>
    <cellStyle name="Normal 2 4 2 8 3 4" xfId="38306"/>
    <cellStyle name="Normal 2 4 2 8 4 2 2 2" xfId="38307"/>
    <cellStyle name="Normal 2 4 2 8 4 2 3" xfId="38308"/>
    <cellStyle name="Normal 2 4 2 8 4 3 2" xfId="38309"/>
    <cellStyle name="Normal 2 4 2 8 4 4" xfId="38310"/>
    <cellStyle name="Normal 2 4 2 8 5 2 2 2" xfId="38311"/>
    <cellStyle name="Normal 2 4 2 8 5 2 3" xfId="38312"/>
    <cellStyle name="Normal 2 4 2 8 5 3 2" xfId="38313"/>
    <cellStyle name="Normal 2 4 2 8 5 4" xfId="38314"/>
    <cellStyle name="Normal 2 4 2 8 6 2 2 2" xfId="38315"/>
    <cellStyle name="Normal 2 4 2 8 6 2 3" xfId="38316"/>
    <cellStyle name="Normal 2 4 2 8 6 3 2" xfId="38317"/>
    <cellStyle name="Normal 2 4 2 8 6 4" xfId="38318"/>
    <cellStyle name="Normal 2 4 2 8 7 2 2 2" xfId="38319"/>
    <cellStyle name="Normal 2 4 2 8 7 2 3" xfId="38320"/>
    <cellStyle name="Normal 2 4 2 8 7 3 2" xfId="38321"/>
    <cellStyle name="Normal 2 4 2 8 7 4" xfId="38322"/>
    <cellStyle name="Normal 2 4 2 8 8 2 2 2" xfId="38323"/>
    <cellStyle name="Normal 2 4 2 8 8 2 3" xfId="38324"/>
    <cellStyle name="Normal 2 4 2 8 8 3 2" xfId="38325"/>
    <cellStyle name="Normal 2 4 2 8 8 4" xfId="38326"/>
    <cellStyle name="Normal 2 4 2 8 9 2 2 2" xfId="38327"/>
    <cellStyle name="Normal 2 4 2 8 9 2 3" xfId="38328"/>
    <cellStyle name="Normal 2 4 2 8 9 3 2" xfId="38329"/>
    <cellStyle name="Normal 2 4 2 8 9 4" xfId="38330"/>
    <cellStyle name="Normal 2 4 2 9 2 2 2" xfId="38331"/>
    <cellStyle name="Normal 2 4 2 9 2 3" xfId="38332"/>
    <cellStyle name="Normal 2 4 2 9 3 2" xfId="38333"/>
    <cellStyle name="Normal 2 4 2 9 4" xfId="38334"/>
    <cellStyle name="Normal 2 4 3 10 2 2 2" xfId="38335"/>
    <cellStyle name="Normal 2 4 3 10 2 3" xfId="38336"/>
    <cellStyle name="Normal 2 4 3 10 3 2" xfId="38337"/>
    <cellStyle name="Normal 2 4 3 10 4" xfId="38338"/>
    <cellStyle name="Normal 2 4 3 11 2 2 2" xfId="38339"/>
    <cellStyle name="Normal 2 4 3 11 2 3" xfId="38340"/>
    <cellStyle name="Normal 2 4 3 11 3 2" xfId="38341"/>
    <cellStyle name="Normal 2 4 3 11 4" xfId="38342"/>
    <cellStyle name="Normal 2 4 3 12 2 2 2" xfId="38343"/>
    <cellStyle name="Normal 2 4 3 12 2 3" xfId="38344"/>
    <cellStyle name="Normal 2 4 3 12 3 2" xfId="38345"/>
    <cellStyle name="Normal 2 4 3 12 4" xfId="38346"/>
    <cellStyle name="Normal 2 4 3 13 2 2 2" xfId="38347"/>
    <cellStyle name="Normal 2 4 3 13 2 3" xfId="38348"/>
    <cellStyle name="Normal 2 4 3 13 3 2" xfId="38349"/>
    <cellStyle name="Normal 2 4 3 13 4" xfId="38350"/>
    <cellStyle name="Normal 2 4 3 14 2 2 2" xfId="38351"/>
    <cellStyle name="Normal 2 4 3 14 2 3" xfId="38352"/>
    <cellStyle name="Normal 2 4 3 14 3 2" xfId="38353"/>
    <cellStyle name="Normal 2 4 3 14 4" xfId="38354"/>
    <cellStyle name="Normal 2 4 3 15 2 2 2" xfId="38355"/>
    <cellStyle name="Normal 2 4 3 15 2 3" xfId="38356"/>
    <cellStyle name="Normal 2 4 3 15 3 2" xfId="38357"/>
    <cellStyle name="Normal 2 4 3 15 4" xfId="38358"/>
    <cellStyle name="Normal 2 4 3 16 2 2 2" xfId="38359"/>
    <cellStyle name="Normal 2 4 3 16 2 3" xfId="38360"/>
    <cellStyle name="Normal 2 4 3 16 3 2" xfId="38361"/>
    <cellStyle name="Normal 2 4 3 16 4" xfId="38362"/>
    <cellStyle name="Normal 2 4 3 17 2 2 2" xfId="38363"/>
    <cellStyle name="Normal 2 4 3 17 2 3" xfId="38364"/>
    <cellStyle name="Normal 2 4 3 17 3 2" xfId="38365"/>
    <cellStyle name="Normal 2 4 3 17 4" xfId="38366"/>
    <cellStyle name="Normal 2 4 3 18 2 2 2" xfId="38367"/>
    <cellStyle name="Normal 2 4 3 18 2 3" xfId="38368"/>
    <cellStyle name="Normal 2 4 3 18 3 2" xfId="38369"/>
    <cellStyle name="Normal 2 4 3 18 4" xfId="38370"/>
    <cellStyle name="Normal 2 4 3 2 10 2 2 2" xfId="38371"/>
    <cellStyle name="Normal 2 4 3 2 10 2 3" xfId="38372"/>
    <cellStyle name="Normal 2 4 3 2 10 3 2" xfId="38373"/>
    <cellStyle name="Normal 2 4 3 2 10 4" xfId="38374"/>
    <cellStyle name="Normal 2 4 3 2 11 2 2 2" xfId="38375"/>
    <cellStyle name="Normal 2 4 3 2 11 2 3" xfId="38376"/>
    <cellStyle name="Normal 2 4 3 2 11 3 2" xfId="38377"/>
    <cellStyle name="Normal 2 4 3 2 11 4" xfId="38378"/>
    <cellStyle name="Normal 2 4 3 2 2 2 2 2" xfId="38379"/>
    <cellStyle name="Normal 2 4 3 2 2 2 3" xfId="38380"/>
    <cellStyle name="Normal 2 4 3 2 2 3 2" xfId="38381"/>
    <cellStyle name="Normal 2 4 3 2 2 4" xfId="38382"/>
    <cellStyle name="Normal 2 4 3 2 3 2 2 2" xfId="38383"/>
    <cellStyle name="Normal 2 4 3 2 3 2 3" xfId="38384"/>
    <cellStyle name="Normal 2 4 3 2 3 3 2" xfId="38385"/>
    <cellStyle name="Normal 2 4 3 2 3 4" xfId="38386"/>
    <cellStyle name="Normal 2 4 3 2 4 2 2 2" xfId="38387"/>
    <cellStyle name="Normal 2 4 3 2 4 2 3" xfId="38388"/>
    <cellStyle name="Normal 2 4 3 2 4 3 2" xfId="38389"/>
    <cellStyle name="Normal 2 4 3 2 4 4" xfId="38390"/>
    <cellStyle name="Normal 2 4 3 2 5 2 2 2" xfId="38391"/>
    <cellStyle name="Normal 2 4 3 2 5 2 3" xfId="38392"/>
    <cellStyle name="Normal 2 4 3 2 5 3 2" xfId="38393"/>
    <cellStyle name="Normal 2 4 3 2 5 4" xfId="38394"/>
    <cellStyle name="Normal 2 4 3 2 6 2 2 2" xfId="38395"/>
    <cellStyle name="Normal 2 4 3 2 6 2 3" xfId="38396"/>
    <cellStyle name="Normal 2 4 3 2 6 3 2" xfId="38397"/>
    <cellStyle name="Normal 2 4 3 2 6 4" xfId="38398"/>
    <cellStyle name="Normal 2 4 3 2 7 2 2 2" xfId="38399"/>
    <cellStyle name="Normal 2 4 3 2 7 2 3" xfId="38400"/>
    <cellStyle name="Normal 2 4 3 2 7 3 2" xfId="38401"/>
    <cellStyle name="Normal 2 4 3 2 7 4" xfId="38402"/>
    <cellStyle name="Normal 2 4 3 2 8 2 2 2" xfId="38403"/>
    <cellStyle name="Normal 2 4 3 2 8 2 3" xfId="38404"/>
    <cellStyle name="Normal 2 4 3 2 8 3 2" xfId="38405"/>
    <cellStyle name="Normal 2 4 3 2 8 4" xfId="38406"/>
    <cellStyle name="Normal 2 4 3 2 9 2 2 2" xfId="38407"/>
    <cellStyle name="Normal 2 4 3 2 9 2 3" xfId="38408"/>
    <cellStyle name="Normal 2 4 3 2 9 3 2" xfId="38409"/>
    <cellStyle name="Normal 2 4 3 2 9 4" xfId="38410"/>
    <cellStyle name="Normal 2 4 3 3 10 2 2 2" xfId="38411"/>
    <cellStyle name="Normal 2 4 3 3 10 2 3" xfId="38412"/>
    <cellStyle name="Normal 2 4 3 3 10 3 2" xfId="38413"/>
    <cellStyle name="Normal 2 4 3 3 10 4" xfId="38414"/>
    <cellStyle name="Normal 2 4 3 3 11 2 2 2" xfId="38415"/>
    <cellStyle name="Normal 2 4 3 3 11 2 3" xfId="38416"/>
    <cellStyle name="Normal 2 4 3 3 11 3 2" xfId="38417"/>
    <cellStyle name="Normal 2 4 3 3 11 4" xfId="38418"/>
    <cellStyle name="Normal 2 4 3 3 12 2 2" xfId="38419"/>
    <cellStyle name="Normal 2 4 3 3 12 3" xfId="38420"/>
    <cellStyle name="Normal 2 4 3 3 13 2" xfId="38421"/>
    <cellStyle name="Normal 2 4 3 3 14" xfId="38422"/>
    <cellStyle name="Normal 2 4 3 3 2 2 2 2" xfId="38423"/>
    <cellStyle name="Normal 2 4 3 3 2 2 3" xfId="38424"/>
    <cellStyle name="Normal 2 4 3 3 2 3 2" xfId="38425"/>
    <cellStyle name="Normal 2 4 3 3 2 4" xfId="38426"/>
    <cellStyle name="Normal 2 4 3 3 3 2 2 2" xfId="38427"/>
    <cellStyle name="Normal 2 4 3 3 3 2 3" xfId="38428"/>
    <cellStyle name="Normal 2 4 3 3 3 3 2" xfId="38429"/>
    <cellStyle name="Normal 2 4 3 3 3 4" xfId="38430"/>
    <cellStyle name="Normal 2 4 3 3 4 2 2 2" xfId="38431"/>
    <cellStyle name="Normal 2 4 3 3 4 2 3" xfId="38432"/>
    <cellStyle name="Normal 2 4 3 3 4 3 2" xfId="38433"/>
    <cellStyle name="Normal 2 4 3 3 4 4" xfId="38434"/>
    <cellStyle name="Normal 2 4 3 3 5 2 2 2" xfId="38435"/>
    <cellStyle name="Normal 2 4 3 3 5 2 3" xfId="38436"/>
    <cellStyle name="Normal 2 4 3 3 5 3 2" xfId="38437"/>
    <cellStyle name="Normal 2 4 3 3 5 4" xfId="38438"/>
    <cellStyle name="Normal 2 4 3 3 6 2 2 2" xfId="38439"/>
    <cellStyle name="Normal 2 4 3 3 6 2 3" xfId="38440"/>
    <cellStyle name="Normal 2 4 3 3 6 3 2" xfId="38441"/>
    <cellStyle name="Normal 2 4 3 3 6 4" xfId="38442"/>
    <cellStyle name="Normal 2 4 3 3 7 2 2 2" xfId="38443"/>
    <cellStyle name="Normal 2 4 3 3 7 2 3" xfId="38444"/>
    <cellStyle name="Normal 2 4 3 3 7 3 2" xfId="38445"/>
    <cellStyle name="Normal 2 4 3 3 7 4" xfId="38446"/>
    <cellStyle name="Normal 2 4 3 3 8 2 2 2" xfId="38447"/>
    <cellStyle name="Normal 2 4 3 3 8 2 3" xfId="38448"/>
    <cellStyle name="Normal 2 4 3 3 8 3 2" xfId="38449"/>
    <cellStyle name="Normal 2 4 3 3 8 4" xfId="38450"/>
    <cellStyle name="Normal 2 4 3 3 9 2 2 2" xfId="38451"/>
    <cellStyle name="Normal 2 4 3 3 9 2 3" xfId="38452"/>
    <cellStyle name="Normal 2 4 3 3 9 3 2" xfId="38453"/>
    <cellStyle name="Normal 2 4 3 3 9 4" xfId="38454"/>
    <cellStyle name="Normal 2 4 3 4 10 2 2 2" xfId="38455"/>
    <cellStyle name="Normal 2 4 3 4 10 2 3" xfId="38456"/>
    <cellStyle name="Normal 2 4 3 4 10 3 2" xfId="38457"/>
    <cellStyle name="Normal 2 4 3 4 10 4" xfId="38458"/>
    <cellStyle name="Normal 2 4 3 4 11 2 2 2" xfId="38459"/>
    <cellStyle name="Normal 2 4 3 4 11 2 3" xfId="38460"/>
    <cellStyle name="Normal 2 4 3 4 11 3 2" xfId="38461"/>
    <cellStyle name="Normal 2 4 3 4 11 4" xfId="38462"/>
    <cellStyle name="Normal 2 4 3 4 12 2 2" xfId="38463"/>
    <cellStyle name="Normal 2 4 3 4 12 3" xfId="38464"/>
    <cellStyle name="Normal 2 4 3 4 13 2" xfId="38465"/>
    <cellStyle name="Normal 2 4 3 4 14" xfId="38466"/>
    <cellStyle name="Normal 2 4 3 4 2 2 2 2" xfId="38467"/>
    <cellStyle name="Normal 2 4 3 4 2 2 3" xfId="38468"/>
    <cellStyle name="Normal 2 4 3 4 2 3 2" xfId="38469"/>
    <cellStyle name="Normal 2 4 3 4 2 4" xfId="38470"/>
    <cellStyle name="Normal 2 4 3 4 3 2 2 2" xfId="38471"/>
    <cellStyle name="Normal 2 4 3 4 3 2 3" xfId="38472"/>
    <cellStyle name="Normal 2 4 3 4 3 3 2" xfId="38473"/>
    <cellStyle name="Normal 2 4 3 4 3 4" xfId="38474"/>
    <cellStyle name="Normal 2 4 3 4 4 2 2 2" xfId="38475"/>
    <cellStyle name="Normal 2 4 3 4 4 2 3" xfId="38476"/>
    <cellStyle name="Normal 2 4 3 4 4 3 2" xfId="38477"/>
    <cellStyle name="Normal 2 4 3 4 4 4" xfId="38478"/>
    <cellStyle name="Normal 2 4 3 4 5 2 2 2" xfId="38479"/>
    <cellStyle name="Normal 2 4 3 4 5 2 3" xfId="38480"/>
    <cellStyle name="Normal 2 4 3 4 5 3 2" xfId="38481"/>
    <cellStyle name="Normal 2 4 3 4 5 4" xfId="38482"/>
    <cellStyle name="Normal 2 4 3 4 6 2 2 2" xfId="38483"/>
    <cellStyle name="Normal 2 4 3 4 6 2 3" xfId="38484"/>
    <cellStyle name="Normal 2 4 3 4 6 3 2" xfId="38485"/>
    <cellStyle name="Normal 2 4 3 4 6 4" xfId="38486"/>
    <cellStyle name="Normal 2 4 3 4 7 2 2 2" xfId="38487"/>
    <cellStyle name="Normal 2 4 3 4 7 2 3" xfId="38488"/>
    <cellStyle name="Normal 2 4 3 4 7 3 2" xfId="38489"/>
    <cellStyle name="Normal 2 4 3 4 7 4" xfId="38490"/>
    <cellStyle name="Normal 2 4 3 4 8 2 2 2" xfId="38491"/>
    <cellStyle name="Normal 2 4 3 4 8 2 3" xfId="38492"/>
    <cellStyle name="Normal 2 4 3 4 8 3 2" xfId="38493"/>
    <cellStyle name="Normal 2 4 3 4 8 4" xfId="38494"/>
    <cellStyle name="Normal 2 4 3 4 9 2 2 2" xfId="38495"/>
    <cellStyle name="Normal 2 4 3 4 9 2 3" xfId="38496"/>
    <cellStyle name="Normal 2 4 3 4 9 3 2" xfId="38497"/>
    <cellStyle name="Normal 2 4 3 4 9 4" xfId="38498"/>
    <cellStyle name="Normal 2 4 3 5 10 2 2 2" xfId="38499"/>
    <cellStyle name="Normal 2 4 3 5 10 2 3" xfId="38500"/>
    <cellStyle name="Normal 2 4 3 5 10 3 2" xfId="38501"/>
    <cellStyle name="Normal 2 4 3 5 10 4" xfId="38502"/>
    <cellStyle name="Normal 2 4 3 5 11 2 2 2" xfId="38503"/>
    <cellStyle name="Normal 2 4 3 5 11 2 3" xfId="38504"/>
    <cellStyle name="Normal 2 4 3 5 11 3 2" xfId="38505"/>
    <cellStyle name="Normal 2 4 3 5 11 4" xfId="38506"/>
    <cellStyle name="Normal 2 4 3 5 12 2 2" xfId="38507"/>
    <cellStyle name="Normal 2 4 3 5 12 3" xfId="38508"/>
    <cellStyle name="Normal 2 4 3 5 13 2" xfId="38509"/>
    <cellStyle name="Normal 2 4 3 5 14" xfId="38510"/>
    <cellStyle name="Normal 2 4 3 5 2 2 2 2" xfId="38511"/>
    <cellStyle name="Normal 2 4 3 5 2 2 3" xfId="38512"/>
    <cellStyle name="Normal 2 4 3 5 2 3 2" xfId="38513"/>
    <cellStyle name="Normal 2 4 3 5 2 4" xfId="38514"/>
    <cellStyle name="Normal 2 4 3 5 3 2 2 2" xfId="38515"/>
    <cellStyle name="Normal 2 4 3 5 3 2 3" xfId="38516"/>
    <cellStyle name="Normal 2 4 3 5 3 3 2" xfId="38517"/>
    <cellStyle name="Normal 2 4 3 5 3 4" xfId="38518"/>
    <cellStyle name="Normal 2 4 3 5 4 2 2 2" xfId="38519"/>
    <cellStyle name="Normal 2 4 3 5 4 2 3" xfId="38520"/>
    <cellStyle name="Normal 2 4 3 5 4 3 2" xfId="38521"/>
    <cellStyle name="Normal 2 4 3 5 4 4" xfId="38522"/>
    <cellStyle name="Normal 2 4 3 5 5 2 2 2" xfId="38523"/>
    <cellStyle name="Normal 2 4 3 5 5 2 3" xfId="38524"/>
    <cellStyle name="Normal 2 4 3 5 5 3 2" xfId="38525"/>
    <cellStyle name="Normal 2 4 3 5 5 4" xfId="38526"/>
    <cellStyle name="Normal 2 4 3 5 6 2 2 2" xfId="38527"/>
    <cellStyle name="Normal 2 4 3 5 6 2 3" xfId="38528"/>
    <cellStyle name="Normal 2 4 3 5 6 3 2" xfId="38529"/>
    <cellStyle name="Normal 2 4 3 5 6 4" xfId="38530"/>
    <cellStyle name="Normal 2 4 3 5 7 2 2 2" xfId="38531"/>
    <cellStyle name="Normal 2 4 3 5 7 2 3" xfId="38532"/>
    <cellStyle name="Normal 2 4 3 5 7 3 2" xfId="38533"/>
    <cellStyle name="Normal 2 4 3 5 7 4" xfId="38534"/>
    <cellStyle name="Normal 2 4 3 5 8 2 2 2" xfId="38535"/>
    <cellStyle name="Normal 2 4 3 5 8 2 3" xfId="38536"/>
    <cellStyle name="Normal 2 4 3 5 8 3 2" xfId="38537"/>
    <cellStyle name="Normal 2 4 3 5 8 4" xfId="38538"/>
    <cellStyle name="Normal 2 4 3 5 9 2 2 2" xfId="38539"/>
    <cellStyle name="Normal 2 4 3 5 9 2 3" xfId="38540"/>
    <cellStyle name="Normal 2 4 3 5 9 3 2" xfId="38541"/>
    <cellStyle name="Normal 2 4 3 5 9 4" xfId="38542"/>
    <cellStyle name="Normal 2 4 3 6 10 2 2 2" xfId="38543"/>
    <cellStyle name="Normal 2 4 3 6 10 2 3" xfId="38544"/>
    <cellStyle name="Normal 2 4 3 6 10 3 2" xfId="38545"/>
    <cellStyle name="Normal 2 4 3 6 10 4" xfId="38546"/>
    <cellStyle name="Normal 2 4 3 6 11 2 2 2" xfId="38547"/>
    <cellStyle name="Normal 2 4 3 6 11 2 3" xfId="38548"/>
    <cellStyle name="Normal 2 4 3 6 11 3 2" xfId="38549"/>
    <cellStyle name="Normal 2 4 3 6 11 4" xfId="38550"/>
    <cellStyle name="Normal 2 4 3 6 12 2 2" xfId="38551"/>
    <cellStyle name="Normal 2 4 3 6 12 3" xfId="38552"/>
    <cellStyle name="Normal 2 4 3 6 13 2" xfId="38553"/>
    <cellStyle name="Normal 2 4 3 6 14" xfId="38554"/>
    <cellStyle name="Normal 2 4 3 6 2 2 2 2" xfId="38555"/>
    <cellStyle name="Normal 2 4 3 6 2 2 3" xfId="38556"/>
    <cellStyle name="Normal 2 4 3 6 2 3 2" xfId="38557"/>
    <cellStyle name="Normal 2 4 3 6 2 4" xfId="38558"/>
    <cellStyle name="Normal 2 4 3 6 3 2 2 2" xfId="38559"/>
    <cellStyle name="Normal 2 4 3 6 3 2 3" xfId="38560"/>
    <cellStyle name="Normal 2 4 3 6 3 3 2" xfId="38561"/>
    <cellStyle name="Normal 2 4 3 6 3 4" xfId="38562"/>
    <cellStyle name="Normal 2 4 3 6 4 2 2 2" xfId="38563"/>
    <cellStyle name="Normal 2 4 3 6 4 2 3" xfId="38564"/>
    <cellStyle name="Normal 2 4 3 6 4 3 2" xfId="38565"/>
    <cellStyle name="Normal 2 4 3 6 4 4" xfId="38566"/>
    <cellStyle name="Normal 2 4 3 6 5 2 2 2" xfId="38567"/>
    <cellStyle name="Normal 2 4 3 6 5 2 3" xfId="38568"/>
    <cellStyle name="Normal 2 4 3 6 5 3 2" xfId="38569"/>
    <cellStyle name="Normal 2 4 3 6 5 4" xfId="38570"/>
    <cellStyle name="Normal 2 4 3 6 6 2 2 2" xfId="38571"/>
    <cellStyle name="Normal 2 4 3 6 6 2 3" xfId="38572"/>
    <cellStyle name="Normal 2 4 3 6 6 3 2" xfId="38573"/>
    <cellStyle name="Normal 2 4 3 6 6 4" xfId="38574"/>
    <cellStyle name="Normal 2 4 3 6 7 2 2 2" xfId="38575"/>
    <cellStyle name="Normal 2 4 3 6 7 2 3" xfId="38576"/>
    <cellStyle name="Normal 2 4 3 6 7 3 2" xfId="38577"/>
    <cellStyle name="Normal 2 4 3 6 7 4" xfId="38578"/>
    <cellStyle name="Normal 2 4 3 6 8 2 2 2" xfId="38579"/>
    <cellStyle name="Normal 2 4 3 6 8 2 3" xfId="38580"/>
    <cellStyle name="Normal 2 4 3 6 8 3 2" xfId="38581"/>
    <cellStyle name="Normal 2 4 3 6 8 4" xfId="38582"/>
    <cellStyle name="Normal 2 4 3 6 9 2 2 2" xfId="38583"/>
    <cellStyle name="Normal 2 4 3 6 9 2 3" xfId="38584"/>
    <cellStyle name="Normal 2 4 3 6 9 3 2" xfId="38585"/>
    <cellStyle name="Normal 2 4 3 6 9 4" xfId="38586"/>
    <cellStyle name="Normal 2 4 3 7 10 2 2 2" xfId="38587"/>
    <cellStyle name="Normal 2 4 3 7 10 2 3" xfId="38588"/>
    <cellStyle name="Normal 2 4 3 7 10 3 2" xfId="38589"/>
    <cellStyle name="Normal 2 4 3 7 10 4" xfId="38590"/>
    <cellStyle name="Normal 2 4 3 7 11 2 2 2" xfId="38591"/>
    <cellStyle name="Normal 2 4 3 7 11 2 3" xfId="38592"/>
    <cellStyle name="Normal 2 4 3 7 11 3 2" xfId="38593"/>
    <cellStyle name="Normal 2 4 3 7 11 4" xfId="38594"/>
    <cellStyle name="Normal 2 4 3 7 12 2 2" xfId="38595"/>
    <cellStyle name="Normal 2 4 3 7 12 3" xfId="38596"/>
    <cellStyle name="Normal 2 4 3 7 13 2" xfId="38597"/>
    <cellStyle name="Normal 2 4 3 7 14" xfId="38598"/>
    <cellStyle name="Normal 2 4 3 7 2 2 2 2" xfId="38599"/>
    <cellStyle name="Normal 2 4 3 7 2 2 3" xfId="38600"/>
    <cellStyle name="Normal 2 4 3 7 2 3 2" xfId="38601"/>
    <cellStyle name="Normal 2 4 3 7 2 4" xfId="38602"/>
    <cellStyle name="Normal 2 4 3 7 3 2 2 2" xfId="38603"/>
    <cellStyle name="Normal 2 4 3 7 3 2 3" xfId="38604"/>
    <cellStyle name="Normal 2 4 3 7 3 3 2" xfId="38605"/>
    <cellStyle name="Normal 2 4 3 7 3 4" xfId="38606"/>
    <cellStyle name="Normal 2 4 3 7 4 2 2 2" xfId="38607"/>
    <cellStyle name="Normal 2 4 3 7 4 2 3" xfId="38608"/>
    <cellStyle name="Normal 2 4 3 7 4 3 2" xfId="38609"/>
    <cellStyle name="Normal 2 4 3 7 4 4" xfId="38610"/>
    <cellStyle name="Normal 2 4 3 7 5 2 2 2" xfId="38611"/>
    <cellStyle name="Normal 2 4 3 7 5 2 3" xfId="38612"/>
    <cellStyle name="Normal 2 4 3 7 5 3 2" xfId="38613"/>
    <cellStyle name="Normal 2 4 3 7 5 4" xfId="38614"/>
    <cellStyle name="Normal 2 4 3 7 6 2 2 2" xfId="38615"/>
    <cellStyle name="Normal 2 4 3 7 6 2 3" xfId="38616"/>
    <cellStyle name="Normal 2 4 3 7 6 3 2" xfId="38617"/>
    <cellStyle name="Normal 2 4 3 7 6 4" xfId="38618"/>
    <cellStyle name="Normal 2 4 3 7 7 2 2 2" xfId="38619"/>
    <cellStyle name="Normal 2 4 3 7 7 2 3" xfId="38620"/>
    <cellStyle name="Normal 2 4 3 7 7 3 2" xfId="38621"/>
    <cellStyle name="Normal 2 4 3 7 7 4" xfId="38622"/>
    <cellStyle name="Normal 2 4 3 7 8 2 2 2" xfId="38623"/>
    <cellStyle name="Normal 2 4 3 7 8 2 3" xfId="38624"/>
    <cellStyle name="Normal 2 4 3 7 8 3 2" xfId="38625"/>
    <cellStyle name="Normal 2 4 3 7 8 4" xfId="38626"/>
    <cellStyle name="Normal 2 4 3 7 9 2 2 2" xfId="38627"/>
    <cellStyle name="Normal 2 4 3 7 9 2 3" xfId="38628"/>
    <cellStyle name="Normal 2 4 3 7 9 3 2" xfId="38629"/>
    <cellStyle name="Normal 2 4 3 7 9 4" xfId="38630"/>
    <cellStyle name="Normal 2 4 3 8 10 2 2 2" xfId="38631"/>
    <cellStyle name="Normal 2 4 3 8 10 2 3" xfId="38632"/>
    <cellStyle name="Normal 2 4 3 8 10 3 2" xfId="38633"/>
    <cellStyle name="Normal 2 4 3 8 10 4" xfId="38634"/>
    <cellStyle name="Normal 2 4 3 8 11 2 2 2" xfId="38635"/>
    <cellStyle name="Normal 2 4 3 8 11 2 3" xfId="38636"/>
    <cellStyle name="Normal 2 4 3 8 11 3 2" xfId="38637"/>
    <cellStyle name="Normal 2 4 3 8 11 4" xfId="38638"/>
    <cellStyle name="Normal 2 4 3 8 12 2 2" xfId="38639"/>
    <cellStyle name="Normal 2 4 3 8 12 3" xfId="38640"/>
    <cellStyle name="Normal 2 4 3 8 13 2" xfId="38641"/>
    <cellStyle name="Normal 2 4 3 8 14" xfId="38642"/>
    <cellStyle name="Normal 2 4 3 8 2 2 2 2" xfId="38643"/>
    <cellStyle name="Normal 2 4 3 8 2 2 3" xfId="38644"/>
    <cellStyle name="Normal 2 4 3 8 2 3 2" xfId="38645"/>
    <cellStyle name="Normal 2 4 3 8 2 4" xfId="38646"/>
    <cellStyle name="Normal 2 4 3 8 3 2 2 2" xfId="38647"/>
    <cellStyle name="Normal 2 4 3 8 3 2 3" xfId="38648"/>
    <cellStyle name="Normal 2 4 3 8 3 3 2" xfId="38649"/>
    <cellStyle name="Normal 2 4 3 8 3 4" xfId="38650"/>
    <cellStyle name="Normal 2 4 3 8 4 2 2 2" xfId="38651"/>
    <cellStyle name="Normal 2 4 3 8 4 2 3" xfId="38652"/>
    <cellStyle name="Normal 2 4 3 8 4 3 2" xfId="38653"/>
    <cellStyle name="Normal 2 4 3 8 4 4" xfId="38654"/>
    <cellStyle name="Normal 2 4 3 8 5 2 2 2" xfId="38655"/>
    <cellStyle name="Normal 2 4 3 8 5 2 3" xfId="38656"/>
    <cellStyle name="Normal 2 4 3 8 5 3 2" xfId="38657"/>
    <cellStyle name="Normal 2 4 3 8 5 4" xfId="38658"/>
    <cellStyle name="Normal 2 4 3 8 6 2 2 2" xfId="38659"/>
    <cellStyle name="Normal 2 4 3 8 6 2 3" xfId="38660"/>
    <cellStyle name="Normal 2 4 3 8 6 3 2" xfId="38661"/>
    <cellStyle name="Normal 2 4 3 8 6 4" xfId="38662"/>
    <cellStyle name="Normal 2 4 3 8 7 2 2 2" xfId="38663"/>
    <cellStyle name="Normal 2 4 3 8 7 2 3" xfId="38664"/>
    <cellStyle name="Normal 2 4 3 8 7 3 2" xfId="38665"/>
    <cellStyle name="Normal 2 4 3 8 7 4" xfId="38666"/>
    <cellStyle name="Normal 2 4 3 8 8 2 2 2" xfId="38667"/>
    <cellStyle name="Normal 2 4 3 8 8 2 3" xfId="38668"/>
    <cellStyle name="Normal 2 4 3 8 8 3 2" xfId="38669"/>
    <cellStyle name="Normal 2 4 3 8 8 4" xfId="38670"/>
    <cellStyle name="Normal 2 4 3 8 9 2 2 2" xfId="38671"/>
    <cellStyle name="Normal 2 4 3 8 9 2 3" xfId="38672"/>
    <cellStyle name="Normal 2 4 3 8 9 3 2" xfId="38673"/>
    <cellStyle name="Normal 2 4 3 8 9 4" xfId="38674"/>
    <cellStyle name="Normal 2 4 3 9 2 2 2" xfId="38675"/>
    <cellStyle name="Normal 2 4 3 9 2 3" xfId="38676"/>
    <cellStyle name="Normal 2 4 3 9 3 2" xfId="38677"/>
    <cellStyle name="Normal 2 4 3 9 4" xfId="38678"/>
    <cellStyle name="Normal 2 4 4 10 2 2 2" xfId="38679"/>
    <cellStyle name="Normal 2 4 4 10 2 3" xfId="38680"/>
    <cellStyle name="Normal 2 4 4 10 3 2" xfId="38681"/>
    <cellStyle name="Normal 2 4 4 10 4" xfId="38682"/>
    <cellStyle name="Normal 2 4 4 11 2 2 2" xfId="38683"/>
    <cellStyle name="Normal 2 4 4 11 2 3" xfId="38684"/>
    <cellStyle name="Normal 2 4 4 11 3 2" xfId="38685"/>
    <cellStyle name="Normal 2 4 4 11 4" xfId="38686"/>
    <cellStyle name="Normal 2 4 4 12 2 2 2" xfId="38687"/>
    <cellStyle name="Normal 2 4 4 12 2 3" xfId="38688"/>
    <cellStyle name="Normal 2 4 4 12 3 2" xfId="38689"/>
    <cellStyle name="Normal 2 4 4 12 4" xfId="38690"/>
    <cellStyle name="Normal 2 4 4 13 2 2 2" xfId="38691"/>
    <cellStyle name="Normal 2 4 4 13 2 3" xfId="38692"/>
    <cellStyle name="Normal 2 4 4 13 3 2" xfId="38693"/>
    <cellStyle name="Normal 2 4 4 13 4" xfId="38694"/>
    <cellStyle name="Normal 2 4 4 14 2 2 2" xfId="38695"/>
    <cellStyle name="Normal 2 4 4 14 2 3" xfId="38696"/>
    <cellStyle name="Normal 2 4 4 14 3 2" xfId="38697"/>
    <cellStyle name="Normal 2 4 4 14 4" xfId="38698"/>
    <cellStyle name="Normal 2 4 4 15 2 2 2" xfId="38699"/>
    <cellStyle name="Normal 2 4 4 15 2 3" xfId="38700"/>
    <cellStyle name="Normal 2 4 4 15 3 2" xfId="38701"/>
    <cellStyle name="Normal 2 4 4 15 4" xfId="38702"/>
    <cellStyle name="Normal 2 4 4 16 2 2 2" xfId="38703"/>
    <cellStyle name="Normal 2 4 4 16 2 3" xfId="38704"/>
    <cellStyle name="Normal 2 4 4 16 3 2" xfId="38705"/>
    <cellStyle name="Normal 2 4 4 16 4" xfId="38706"/>
    <cellStyle name="Normal 2 4 4 17 2 2 2" xfId="38707"/>
    <cellStyle name="Normal 2 4 4 17 2 3" xfId="38708"/>
    <cellStyle name="Normal 2 4 4 17 3 2" xfId="38709"/>
    <cellStyle name="Normal 2 4 4 17 4" xfId="38710"/>
    <cellStyle name="Normal 2 4 4 18 2 2 2" xfId="38711"/>
    <cellStyle name="Normal 2 4 4 18 2 3" xfId="38712"/>
    <cellStyle name="Normal 2 4 4 18 3 2" xfId="38713"/>
    <cellStyle name="Normal 2 4 4 18 4" xfId="38714"/>
    <cellStyle name="Normal 2 4 4 2 10 2 2 2" xfId="38715"/>
    <cellStyle name="Normal 2 4 4 2 10 2 3" xfId="38716"/>
    <cellStyle name="Normal 2 4 4 2 10 3 2" xfId="38717"/>
    <cellStyle name="Normal 2 4 4 2 10 4" xfId="38718"/>
    <cellStyle name="Normal 2 4 4 2 11 2 2 2" xfId="38719"/>
    <cellStyle name="Normal 2 4 4 2 11 2 3" xfId="38720"/>
    <cellStyle name="Normal 2 4 4 2 11 3 2" xfId="38721"/>
    <cellStyle name="Normal 2 4 4 2 11 4" xfId="38722"/>
    <cellStyle name="Normal 2 4 4 2 2 2 2 2" xfId="38723"/>
    <cellStyle name="Normal 2 4 4 2 2 2 3" xfId="38724"/>
    <cellStyle name="Normal 2 4 4 2 2 3 2" xfId="38725"/>
    <cellStyle name="Normal 2 4 4 2 2 4" xfId="38726"/>
    <cellStyle name="Normal 2 4 4 2 3 2 2 2" xfId="38727"/>
    <cellStyle name="Normal 2 4 4 2 3 2 3" xfId="38728"/>
    <cellStyle name="Normal 2 4 4 2 3 3 2" xfId="38729"/>
    <cellStyle name="Normal 2 4 4 2 3 4" xfId="38730"/>
    <cellStyle name="Normal 2 4 4 2 4 2 2 2" xfId="38731"/>
    <cellStyle name="Normal 2 4 4 2 4 2 3" xfId="38732"/>
    <cellStyle name="Normal 2 4 4 2 4 3 2" xfId="38733"/>
    <cellStyle name="Normal 2 4 4 2 4 4" xfId="38734"/>
    <cellStyle name="Normal 2 4 4 2 5 2 2 2" xfId="38735"/>
    <cellStyle name="Normal 2 4 4 2 5 2 3" xfId="38736"/>
    <cellStyle name="Normal 2 4 4 2 5 3 2" xfId="38737"/>
    <cellStyle name="Normal 2 4 4 2 5 4" xfId="38738"/>
    <cellStyle name="Normal 2 4 4 2 6 2 2 2" xfId="38739"/>
    <cellStyle name="Normal 2 4 4 2 6 2 3" xfId="38740"/>
    <cellStyle name="Normal 2 4 4 2 6 3 2" xfId="38741"/>
    <cellStyle name="Normal 2 4 4 2 6 4" xfId="38742"/>
    <cellStyle name="Normal 2 4 4 2 7 2 2 2" xfId="38743"/>
    <cellStyle name="Normal 2 4 4 2 7 2 3" xfId="38744"/>
    <cellStyle name="Normal 2 4 4 2 7 3 2" xfId="38745"/>
    <cellStyle name="Normal 2 4 4 2 7 4" xfId="38746"/>
    <cellStyle name="Normal 2 4 4 2 8 2 2 2" xfId="38747"/>
    <cellStyle name="Normal 2 4 4 2 8 2 3" xfId="38748"/>
    <cellStyle name="Normal 2 4 4 2 8 3 2" xfId="38749"/>
    <cellStyle name="Normal 2 4 4 2 8 4" xfId="38750"/>
    <cellStyle name="Normal 2 4 4 2 9 2 2 2" xfId="38751"/>
    <cellStyle name="Normal 2 4 4 2 9 2 3" xfId="38752"/>
    <cellStyle name="Normal 2 4 4 2 9 3 2" xfId="38753"/>
    <cellStyle name="Normal 2 4 4 2 9 4" xfId="38754"/>
    <cellStyle name="Normal 2 4 4 3 10 2 2 2" xfId="38755"/>
    <cellStyle name="Normal 2 4 4 3 10 2 3" xfId="38756"/>
    <cellStyle name="Normal 2 4 4 3 10 3 2" xfId="38757"/>
    <cellStyle name="Normal 2 4 4 3 10 4" xfId="38758"/>
    <cellStyle name="Normal 2 4 4 3 11 2 2 2" xfId="38759"/>
    <cellStyle name="Normal 2 4 4 3 11 2 3" xfId="38760"/>
    <cellStyle name="Normal 2 4 4 3 11 3 2" xfId="38761"/>
    <cellStyle name="Normal 2 4 4 3 11 4" xfId="38762"/>
    <cellStyle name="Normal 2 4 4 3 12 2 2" xfId="38763"/>
    <cellStyle name="Normal 2 4 4 3 12 3" xfId="38764"/>
    <cellStyle name="Normal 2 4 4 3 13 2" xfId="38765"/>
    <cellStyle name="Normal 2 4 4 3 14" xfId="38766"/>
    <cellStyle name="Normal 2 4 4 3 2 2 2 2" xfId="38767"/>
    <cellStyle name="Normal 2 4 4 3 2 2 3" xfId="38768"/>
    <cellStyle name="Normal 2 4 4 3 2 3 2" xfId="38769"/>
    <cellStyle name="Normal 2 4 4 3 2 4" xfId="38770"/>
    <cellStyle name="Normal 2 4 4 3 3 2 2 2" xfId="38771"/>
    <cellStyle name="Normal 2 4 4 3 3 2 3" xfId="38772"/>
    <cellStyle name="Normal 2 4 4 3 3 3 2" xfId="38773"/>
    <cellStyle name="Normal 2 4 4 3 3 4" xfId="38774"/>
    <cellStyle name="Normal 2 4 4 3 4 2 2 2" xfId="38775"/>
    <cellStyle name="Normal 2 4 4 3 4 2 3" xfId="38776"/>
    <cellStyle name="Normal 2 4 4 3 4 3 2" xfId="38777"/>
    <cellStyle name="Normal 2 4 4 3 4 4" xfId="38778"/>
    <cellStyle name="Normal 2 4 4 3 5 2 2 2" xfId="38779"/>
    <cellStyle name="Normal 2 4 4 3 5 2 3" xfId="38780"/>
    <cellStyle name="Normal 2 4 4 3 5 3 2" xfId="38781"/>
    <cellStyle name="Normal 2 4 4 3 5 4" xfId="38782"/>
    <cellStyle name="Normal 2 4 4 3 6 2 2 2" xfId="38783"/>
    <cellStyle name="Normal 2 4 4 3 6 2 3" xfId="38784"/>
    <cellStyle name="Normal 2 4 4 3 6 3 2" xfId="38785"/>
    <cellStyle name="Normal 2 4 4 3 6 4" xfId="38786"/>
    <cellStyle name="Normal 2 4 4 3 7 2 2 2" xfId="38787"/>
    <cellStyle name="Normal 2 4 4 3 7 2 3" xfId="38788"/>
    <cellStyle name="Normal 2 4 4 3 7 3 2" xfId="38789"/>
    <cellStyle name="Normal 2 4 4 3 7 4" xfId="38790"/>
    <cellStyle name="Normal 2 4 4 3 8 2 2 2" xfId="38791"/>
    <cellStyle name="Normal 2 4 4 3 8 2 3" xfId="38792"/>
    <cellStyle name="Normal 2 4 4 3 8 3 2" xfId="38793"/>
    <cellStyle name="Normal 2 4 4 3 8 4" xfId="38794"/>
    <cellStyle name="Normal 2 4 4 3 9 2 2 2" xfId="38795"/>
    <cellStyle name="Normal 2 4 4 3 9 2 3" xfId="38796"/>
    <cellStyle name="Normal 2 4 4 3 9 3 2" xfId="38797"/>
    <cellStyle name="Normal 2 4 4 3 9 4" xfId="38798"/>
    <cellStyle name="Normal 2 4 4 4 10 2 2 2" xfId="38799"/>
    <cellStyle name="Normal 2 4 4 4 10 2 3" xfId="38800"/>
    <cellStyle name="Normal 2 4 4 4 10 3 2" xfId="38801"/>
    <cellStyle name="Normal 2 4 4 4 10 4" xfId="38802"/>
    <cellStyle name="Normal 2 4 4 4 11 2 2 2" xfId="38803"/>
    <cellStyle name="Normal 2 4 4 4 11 2 3" xfId="38804"/>
    <cellStyle name="Normal 2 4 4 4 11 3 2" xfId="38805"/>
    <cellStyle name="Normal 2 4 4 4 11 4" xfId="38806"/>
    <cellStyle name="Normal 2 4 4 4 12 2 2" xfId="38807"/>
    <cellStyle name="Normal 2 4 4 4 12 3" xfId="38808"/>
    <cellStyle name="Normal 2 4 4 4 13 2" xfId="38809"/>
    <cellStyle name="Normal 2 4 4 4 14" xfId="38810"/>
    <cellStyle name="Normal 2 4 4 4 2 2 2 2" xfId="38811"/>
    <cellStyle name="Normal 2 4 4 4 2 2 3" xfId="38812"/>
    <cellStyle name="Normal 2 4 4 4 2 3 2" xfId="38813"/>
    <cellStyle name="Normal 2 4 4 4 2 4" xfId="38814"/>
    <cellStyle name="Normal 2 4 4 4 3 2 2 2" xfId="38815"/>
    <cellStyle name="Normal 2 4 4 4 3 2 3" xfId="38816"/>
    <cellStyle name="Normal 2 4 4 4 3 3 2" xfId="38817"/>
    <cellStyle name="Normal 2 4 4 4 3 4" xfId="38818"/>
    <cellStyle name="Normal 2 4 4 4 4 2 2 2" xfId="38819"/>
    <cellStyle name="Normal 2 4 4 4 4 2 3" xfId="38820"/>
    <cellStyle name="Normal 2 4 4 4 4 3 2" xfId="38821"/>
    <cellStyle name="Normal 2 4 4 4 4 4" xfId="38822"/>
    <cellStyle name="Normal 2 4 4 4 5 2 2 2" xfId="38823"/>
    <cellStyle name="Normal 2 4 4 4 5 2 3" xfId="38824"/>
    <cellStyle name="Normal 2 4 4 4 5 3 2" xfId="38825"/>
    <cellStyle name="Normal 2 4 4 4 5 4" xfId="38826"/>
    <cellStyle name="Normal 2 4 4 4 6 2 2 2" xfId="38827"/>
    <cellStyle name="Normal 2 4 4 4 6 2 3" xfId="38828"/>
    <cellStyle name="Normal 2 4 4 4 6 3 2" xfId="38829"/>
    <cellStyle name="Normal 2 4 4 4 6 4" xfId="38830"/>
    <cellStyle name="Normal 2 4 4 4 7 2 2 2" xfId="38831"/>
    <cellStyle name="Normal 2 4 4 4 7 2 3" xfId="38832"/>
    <cellStyle name="Normal 2 4 4 4 7 3 2" xfId="38833"/>
    <cellStyle name="Normal 2 4 4 4 7 4" xfId="38834"/>
    <cellStyle name="Normal 2 4 4 4 8 2 2 2" xfId="38835"/>
    <cellStyle name="Normal 2 4 4 4 8 2 3" xfId="38836"/>
    <cellStyle name="Normal 2 4 4 4 8 3 2" xfId="38837"/>
    <cellStyle name="Normal 2 4 4 4 8 4" xfId="38838"/>
    <cellStyle name="Normal 2 4 4 4 9 2 2 2" xfId="38839"/>
    <cellStyle name="Normal 2 4 4 4 9 2 3" xfId="38840"/>
    <cellStyle name="Normal 2 4 4 4 9 3 2" xfId="38841"/>
    <cellStyle name="Normal 2 4 4 4 9 4" xfId="38842"/>
    <cellStyle name="Normal 2 4 4 5 10 2 2 2" xfId="38843"/>
    <cellStyle name="Normal 2 4 4 5 10 2 3" xfId="38844"/>
    <cellStyle name="Normal 2 4 4 5 10 3 2" xfId="38845"/>
    <cellStyle name="Normal 2 4 4 5 10 4" xfId="38846"/>
    <cellStyle name="Normal 2 4 4 5 11 2 2 2" xfId="38847"/>
    <cellStyle name="Normal 2 4 4 5 11 2 3" xfId="38848"/>
    <cellStyle name="Normal 2 4 4 5 11 3 2" xfId="38849"/>
    <cellStyle name="Normal 2 4 4 5 11 4" xfId="38850"/>
    <cellStyle name="Normal 2 4 4 5 12 2 2" xfId="38851"/>
    <cellStyle name="Normal 2 4 4 5 12 3" xfId="38852"/>
    <cellStyle name="Normal 2 4 4 5 13 2" xfId="38853"/>
    <cellStyle name="Normal 2 4 4 5 14" xfId="38854"/>
    <cellStyle name="Normal 2 4 4 5 2 2 2 2" xfId="38855"/>
    <cellStyle name="Normal 2 4 4 5 2 2 3" xfId="38856"/>
    <cellStyle name="Normal 2 4 4 5 2 3 2" xfId="38857"/>
    <cellStyle name="Normal 2 4 4 5 2 4" xfId="38858"/>
    <cellStyle name="Normal 2 4 4 5 3 2 2 2" xfId="38859"/>
    <cellStyle name="Normal 2 4 4 5 3 2 3" xfId="38860"/>
    <cellStyle name="Normal 2 4 4 5 3 3 2" xfId="38861"/>
    <cellStyle name="Normal 2 4 4 5 3 4" xfId="38862"/>
    <cellStyle name="Normal 2 4 4 5 4 2 2 2" xfId="38863"/>
    <cellStyle name="Normal 2 4 4 5 4 2 3" xfId="38864"/>
    <cellStyle name="Normal 2 4 4 5 4 3 2" xfId="38865"/>
    <cellStyle name="Normal 2 4 4 5 4 4" xfId="38866"/>
    <cellStyle name="Normal 2 4 4 5 5 2 2 2" xfId="38867"/>
    <cellStyle name="Normal 2 4 4 5 5 2 3" xfId="38868"/>
    <cellStyle name="Normal 2 4 4 5 5 3 2" xfId="38869"/>
    <cellStyle name="Normal 2 4 4 5 5 4" xfId="38870"/>
    <cellStyle name="Normal 2 4 4 5 6 2 2 2" xfId="38871"/>
    <cellStyle name="Normal 2 4 4 5 6 2 3" xfId="38872"/>
    <cellStyle name="Normal 2 4 4 5 6 3 2" xfId="38873"/>
    <cellStyle name="Normal 2 4 4 5 6 4" xfId="38874"/>
    <cellStyle name="Normal 2 4 4 5 7 2 2 2" xfId="38875"/>
    <cellStyle name="Normal 2 4 4 5 7 2 3" xfId="38876"/>
    <cellStyle name="Normal 2 4 4 5 7 3 2" xfId="38877"/>
    <cellStyle name="Normal 2 4 4 5 7 4" xfId="38878"/>
    <cellStyle name="Normal 2 4 4 5 8 2 2 2" xfId="38879"/>
    <cellStyle name="Normal 2 4 4 5 8 2 3" xfId="38880"/>
    <cellStyle name="Normal 2 4 4 5 8 3 2" xfId="38881"/>
    <cellStyle name="Normal 2 4 4 5 8 4" xfId="38882"/>
    <cellStyle name="Normal 2 4 4 5 9 2 2 2" xfId="38883"/>
    <cellStyle name="Normal 2 4 4 5 9 2 3" xfId="38884"/>
    <cellStyle name="Normal 2 4 4 5 9 3 2" xfId="38885"/>
    <cellStyle name="Normal 2 4 4 5 9 4" xfId="38886"/>
    <cellStyle name="Normal 2 4 4 6 10 2 2 2" xfId="38887"/>
    <cellStyle name="Normal 2 4 4 6 10 2 3" xfId="38888"/>
    <cellStyle name="Normal 2 4 4 6 10 3 2" xfId="38889"/>
    <cellStyle name="Normal 2 4 4 6 10 4" xfId="38890"/>
    <cellStyle name="Normal 2 4 4 6 11 2 2 2" xfId="38891"/>
    <cellStyle name="Normal 2 4 4 6 11 2 3" xfId="38892"/>
    <cellStyle name="Normal 2 4 4 6 11 3 2" xfId="38893"/>
    <cellStyle name="Normal 2 4 4 6 11 4" xfId="38894"/>
    <cellStyle name="Normal 2 4 4 6 12 2 2" xfId="38895"/>
    <cellStyle name="Normal 2 4 4 6 12 3" xfId="38896"/>
    <cellStyle name="Normal 2 4 4 6 13 2" xfId="38897"/>
    <cellStyle name="Normal 2 4 4 6 14" xfId="38898"/>
    <cellStyle name="Normal 2 4 4 6 2 2 2 2" xfId="38899"/>
    <cellStyle name="Normal 2 4 4 6 2 2 3" xfId="38900"/>
    <cellStyle name="Normal 2 4 4 6 2 3 2" xfId="38901"/>
    <cellStyle name="Normal 2 4 4 6 2 4" xfId="38902"/>
    <cellStyle name="Normal 2 4 4 6 3 2 2 2" xfId="38903"/>
    <cellStyle name="Normal 2 4 4 6 3 2 3" xfId="38904"/>
    <cellStyle name="Normal 2 4 4 6 3 3 2" xfId="38905"/>
    <cellStyle name="Normal 2 4 4 6 3 4" xfId="38906"/>
    <cellStyle name="Normal 2 4 4 6 4 2 2 2" xfId="38907"/>
    <cellStyle name="Normal 2 4 4 6 4 2 3" xfId="38908"/>
    <cellStyle name="Normal 2 4 4 6 4 3 2" xfId="38909"/>
    <cellStyle name="Normal 2 4 4 6 4 4" xfId="38910"/>
    <cellStyle name="Normal 2 4 4 6 5 2 2 2" xfId="38911"/>
    <cellStyle name="Normal 2 4 4 6 5 2 3" xfId="38912"/>
    <cellStyle name="Normal 2 4 4 6 5 3 2" xfId="38913"/>
    <cellStyle name="Normal 2 4 4 6 5 4" xfId="38914"/>
    <cellStyle name="Normal 2 4 4 6 6 2 2 2" xfId="38915"/>
    <cellStyle name="Normal 2 4 4 6 6 2 3" xfId="38916"/>
    <cellStyle name="Normal 2 4 4 6 6 3 2" xfId="38917"/>
    <cellStyle name="Normal 2 4 4 6 6 4" xfId="38918"/>
    <cellStyle name="Normal 2 4 4 6 7 2 2 2" xfId="38919"/>
    <cellStyle name="Normal 2 4 4 6 7 2 3" xfId="38920"/>
    <cellStyle name="Normal 2 4 4 6 7 3 2" xfId="38921"/>
    <cellStyle name="Normal 2 4 4 6 7 4" xfId="38922"/>
    <cellStyle name="Normal 2 4 4 6 8 2 2 2" xfId="38923"/>
    <cellStyle name="Normal 2 4 4 6 8 2 3" xfId="38924"/>
    <cellStyle name="Normal 2 4 4 6 8 3 2" xfId="38925"/>
    <cellStyle name="Normal 2 4 4 6 8 4" xfId="38926"/>
    <cellStyle name="Normal 2 4 4 6 9 2 2 2" xfId="38927"/>
    <cellStyle name="Normal 2 4 4 6 9 2 3" xfId="38928"/>
    <cellStyle name="Normal 2 4 4 6 9 3 2" xfId="38929"/>
    <cellStyle name="Normal 2 4 4 6 9 4" xfId="38930"/>
    <cellStyle name="Normal 2 4 4 7 10 2 2 2" xfId="38931"/>
    <cellStyle name="Normal 2 4 4 7 10 2 3" xfId="38932"/>
    <cellStyle name="Normal 2 4 4 7 10 3 2" xfId="38933"/>
    <cellStyle name="Normal 2 4 4 7 10 4" xfId="38934"/>
    <cellStyle name="Normal 2 4 4 7 11 2 2 2" xfId="38935"/>
    <cellStyle name="Normal 2 4 4 7 11 2 3" xfId="38936"/>
    <cellStyle name="Normal 2 4 4 7 11 3 2" xfId="38937"/>
    <cellStyle name="Normal 2 4 4 7 11 4" xfId="38938"/>
    <cellStyle name="Normal 2 4 4 7 12 2 2" xfId="38939"/>
    <cellStyle name="Normal 2 4 4 7 12 3" xfId="38940"/>
    <cellStyle name="Normal 2 4 4 7 13 2" xfId="38941"/>
    <cellStyle name="Normal 2 4 4 7 14" xfId="38942"/>
    <cellStyle name="Normal 2 4 4 7 2 2 2 2" xfId="38943"/>
    <cellStyle name="Normal 2 4 4 7 2 2 3" xfId="38944"/>
    <cellStyle name="Normal 2 4 4 7 2 3 2" xfId="38945"/>
    <cellStyle name="Normal 2 4 4 7 2 4" xfId="38946"/>
    <cellStyle name="Normal 2 4 4 7 3 2 2 2" xfId="38947"/>
    <cellStyle name="Normal 2 4 4 7 3 2 3" xfId="38948"/>
    <cellStyle name="Normal 2 4 4 7 3 3 2" xfId="38949"/>
    <cellStyle name="Normal 2 4 4 7 3 4" xfId="38950"/>
    <cellStyle name="Normal 2 4 4 7 4 2 2 2" xfId="38951"/>
    <cellStyle name="Normal 2 4 4 7 4 2 3" xfId="38952"/>
    <cellStyle name="Normal 2 4 4 7 4 3 2" xfId="38953"/>
    <cellStyle name="Normal 2 4 4 7 4 4" xfId="38954"/>
    <cellStyle name="Normal 2 4 4 7 5 2 2 2" xfId="38955"/>
    <cellStyle name="Normal 2 4 4 7 5 2 3" xfId="38956"/>
    <cellStyle name="Normal 2 4 4 7 5 3 2" xfId="38957"/>
    <cellStyle name="Normal 2 4 4 7 5 4" xfId="38958"/>
    <cellStyle name="Normal 2 4 4 7 6 2 2 2" xfId="38959"/>
    <cellStyle name="Normal 2 4 4 7 6 2 3" xfId="38960"/>
    <cellStyle name="Normal 2 4 4 7 6 3 2" xfId="38961"/>
    <cellStyle name="Normal 2 4 4 7 6 4" xfId="38962"/>
    <cellStyle name="Normal 2 4 4 7 7 2 2 2" xfId="38963"/>
    <cellStyle name="Normal 2 4 4 7 7 2 3" xfId="38964"/>
    <cellStyle name="Normal 2 4 4 7 7 3 2" xfId="38965"/>
    <cellStyle name="Normal 2 4 4 7 7 4" xfId="38966"/>
    <cellStyle name="Normal 2 4 4 7 8 2 2 2" xfId="38967"/>
    <cellStyle name="Normal 2 4 4 7 8 2 3" xfId="38968"/>
    <cellStyle name="Normal 2 4 4 7 8 3 2" xfId="38969"/>
    <cellStyle name="Normal 2 4 4 7 8 4" xfId="38970"/>
    <cellStyle name="Normal 2 4 4 7 9 2 2 2" xfId="38971"/>
    <cellStyle name="Normal 2 4 4 7 9 2 3" xfId="38972"/>
    <cellStyle name="Normal 2 4 4 7 9 3 2" xfId="38973"/>
    <cellStyle name="Normal 2 4 4 7 9 4" xfId="38974"/>
    <cellStyle name="Normal 2 4 4 8 10 2 2 2" xfId="38975"/>
    <cellStyle name="Normal 2 4 4 8 10 2 3" xfId="38976"/>
    <cellStyle name="Normal 2 4 4 8 10 3 2" xfId="38977"/>
    <cellStyle name="Normal 2 4 4 8 10 4" xfId="38978"/>
    <cellStyle name="Normal 2 4 4 8 11 2 2 2" xfId="38979"/>
    <cellStyle name="Normal 2 4 4 8 11 2 3" xfId="38980"/>
    <cellStyle name="Normal 2 4 4 8 11 3 2" xfId="38981"/>
    <cellStyle name="Normal 2 4 4 8 11 4" xfId="38982"/>
    <cellStyle name="Normal 2 4 4 8 12 2 2" xfId="38983"/>
    <cellStyle name="Normal 2 4 4 8 12 3" xfId="38984"/>
    <cellStyle name="Normal 2 4 4 8 13 2" xfId="38985"/>
    <cellStyle name="Normal 2 4 4 8 14" xfId="38986"/>
    <cellStyle name="Normal 2 4 4 8 2 2 2 2" xfId="38987"/>
    <cellStyle name="Normal 2 4 4 8 2 2 3" xfId="38988"/>
    <cellStyle name="Normal 2 4 4 8 2 3 2" xfId="38989"/>
    <cellStyle name="Normal 2 4 4 8 2 4" xfId="38990"/>
    <cellStyle name="Normal 2 4 4 8 3 2 2 2" xfId="38991"/>
    <cellStyle name="Normal 2 4 4 8 3 2 3" xfId="38992"/>
    <cellStyle name="Normal 2 4 4 8 3 3 2" xfId="38993"/>
    <cellStyle name="Normal 2 4 4 8 3 4" xfId="38994"/>
    <cellStyle name="Normal 2 4 4 8 4 2 2 2" xfId="38995"/>
    <cellStyle name="Normal 2 4 4 8 4 2 3" xfId="38996"/>
    <cellStyle name="Normal 2 4 4 8 4 3 2" xfId="38997"/>
    <cellStyle name="Normal 2 4 4 8 4 4" xfId="38998"/>
    <cellStyle name="Normal 2 4 4 8 5 2 2 2" xfId="38999"/>
    <cellStyle name="Normal 2 4 4 8 5 2 3" xfId="39000"/>
    <cellStyle name="Normal 2 4 4 8 5 3 2" xfId="39001"/>
    <cellStyle name="Normal 2 4 4 8 5 4" xfId="39002"/>
    <cellStyle name="Normal 2 4 4 8 6 2 2 2" xfId="39003"/>
    <cellStyle name="Normal 2 4 4 8 6 2 3" xfId="39004"/>
    <cellStyle name="Normal 2 4 4 8 6 3 2" xfId="39005"/>
    <cellStyle name="Normal 2 4 4 8 6 4" xfId="39006"/>
    <cellStyle name="Normal 2 4 4 8 7 2 2 2" xfId="39007"/>
    <cellStyle name="Normal 2 4 4 8 7 2 3" xfId="39008"/>
    <cellStyle name="Normal 2 4 4 8 7 3 2" xfId="39009"/>
    <cellStyle name="Normal 2 4 4 8 7 4" xfId="39010"/>
    <cellStyle name="Normal 2 4 4 8 8 2 2 2" xfId="39011"/>
    <cellStyle name="Normal 2 4 4 8 8 2 3" xfId="39012"/>
    <cellStyle name="Normal 2 4 4 8 8 3 2" xfId="39013"/>
    <cellStyle name="Normal 2 4 4 8 8 4" xfId="39014"/>
    <cellStyle name="Normal 2 4 4 8 9 2 2 2" xfId="39015"/>
    <cellStyle name="Normal 2 4 4 8 9 2 3" xfId="39016"/>
    <cellStyle name="Normal 2 4 4 8 9 3 2" xfId="39017"/>
    <cellStyle name="Normal 2 4 4 8 9 4" xfId="39018"/>
    <cellStyle name="Normal 2 4 4 9 2 2 2" xfId="39019"/>
    <cellStyle name="Normal 2 4 4 9 2 3" xfId="39020"/>
    <cellStyle name="Normal 2 4 4 9 3 2" xfId="39021"/>
    <cellStyle name="Normal 2 4 4 9 4" xfId="39022"/>
    <cellStyle name="Normal 2 4 5 10 2 2 2" xfId="39023"/>
    <cellStyle name="Normal 2 4 5 10 2 3" xfId="39024"/>
    <cellStyle name="Normal 2 4 5 10 3 2" xfId="39025"/>
    <cellStyle name="Normal 2 4 5 10 4" xfId="39026"/>
    <cellStyle name="Normal 2 4 5 11 2 2 2" xfId="39027"/>
    <cellStyle name="Normal 2 4 5 11 2 3" xfId="39028"/>
    <cellStyle name="Normal 2 4 5 11 3 2" xfId="39029"/>
    <cellStyle name="Normal 2 4 5 11 4" xfId="39030"/>
    <cellStyle name="Normal 2 4 5 12 2 2 2" xfId="39031"/>
    <cellStyle name="Normal 2 4 5 12 2 3" xfId="39032"/>
    <cellStyle name="Normal 2 4 5 12 3 2" xfId="39033"/>
    <cellStyle name="Normal 2 4 5 12 4" xfId="39034"/>
    <cellStyle name="Normal 2 4 5 13 2 2 2" xfId="39035"/>
    <cellStyle name="Normal 2 4 5 13 2 3" xfId="39036"/>
    <cellStyle name="Normal 2 4 5 13 3 2" xfId="39037"/>
    <cellStyle name="Normal 2 4 5 13 4" xfId="39038"/>
    <cellStyle name="Normal 2 4 5 14 2 2 2" xfId="39039"/>
    <cellStyle name="Normal 2 4 5 14 2 3" xfId="39040"/>
    <cellStyle name="Normal 2 4 5 14 3 2" xfId="39041"/>
    <cellStyle name="Normal 2 4 5 14 4" xfId="39042"/>
    <cellStyle name="Normal 2 4 5 15 2 2 2" xfId="39043"/>
    <cellStyle name="Normal 2 4 5 15 2 3" xfId="39044"/>
    <cellStyle name="Normal 2 4 5 15 3 2" xfId="39045"/>
    <cellStyle name="Normal 2 4 5 15 4" xfId="39046"/>
    <cellStyle name="Normal 2 4 5 16 2 2 2" xfId="39047"/>
    <cellStyle name="Normal 2 4 5 16 2 3" xfId="39048"/>
    <cellStyle name="Normal 2 4 5 16 3 2" xfId="39049"/>
    <cellStyle name="Normal 2 4 5 16 4" xfId="39050"/>
    <cellStyle name="Normal 2 4 5 17 2 2 2" xfId="39051"/>
    <cellStyle name="Normal 2 4 5 17 2 3" xfId="39052"/>
    <cellStyle name="Normal 2 4 5 17 3 2" xfId="39053"/>
    <cellStyle name="Normal 2 4 5 17 4" xfId="39054"/>
    <cellStyle name="Normal 2 4 5 18 2 2 2" xfId="39055"/>
    <cellStyle name="Normal 2 4 5 18 2 3" xfId="39056"/>
    <cellStyle name="Normal 2 4 5 18 3 2" xfId="39057"/>
    <cellStyle name="Normal 2 4 5 18 4" xfId="39058"/>
    <cellStyle name="Normal 2 4 5 2 10 2 2 2" xfId="39059"/>
    <cellStyle name="Normal 2 4 5 2 10 2 3" xfId="39060"/>
    <cellStyle name="Normal 2 4 5 2 10 3 2" xfId="39061"/>
    <cellStyle name="Normal 2 4 5 2 10 4" xfId="39062"/>
    <cellStyle name="Normal 2 4 5 2 11 2 2 2" xfId="39063"/>
    <cellStyle name="Normal 2 4 5 2 11 2 3" xfId="39064"/>
    <cellStyle name="Normal 2 4 5 2 11 3 2" xfId="39065"/>
    <cellStyle name="Normal 2 4 5 2 11 4" xfId="39066"/>
    <cellStyle name="Normal 2 4 5 2 2 2 2 2" xfId="39067"/>
    <cellStyle name="Normal 2 4 5 2 2 2 3" xfId="39068"/>
    <cellStyle name="Normal 2 4 5 2 2 3 2" xfId="39069"/>
    <cellStyle name="Normal 2 4 5 2 2 4" xfId="39070"/>
    <cellStyle name="Normal 2 4 5 2 3 2 2 2" xfId="39071"/>
    <cellStyle name="Normal 2 4 5 2 3 2 3" xfId="39072"/>
    <cellStyle name="Normal 2 4 5 2 3 3 2" xfId="39073"/>
    <cellStyle name="Normal 2 4 5 2 3 4" xfId="39074"/>
    <cellStyle name="Normal 2 4 5 2 4 2 2 2" xfId="39075"/>
    <cellStyle name="Normal 2 4 5 2 4 2 3" xfId="39076"/>
    <cellStyle name="Normal 2 4 5 2 4 3 2" xfId="39077"/>
    <cellStyle name="Normal 2 4 5 2 4 4" xfId="39078"/>
    <cellStyle name="Normal 2 4 5 2 5 2 2 2" xfId="39079"/>
    <cellStyle name="Normal 2 4 5 2 5 2 3" xfId="39080"/>
    <cellStyle name="Normal 2 4 5 2 5 3 2" xfId="39081"/>
    <cellStyle name="Normal 2 4 5 2 5 4" xfId="39082"/>
    <cellStyle name="Normal 2 4 5 2 6 2 2 2" xfId="39083"/>
    <cellStyle name="Normal 2 4 5 2 6 2 3" xfId="39084"/>
    <cellStyle name="Normal 2 4 5 2 6 3 2" xfId="39085"/>
    <cellStyle name="Normal 2 4 5 2 6 4" xfId="39086"/>
    <cellStyle name="Normal 2 4 5 2 7 2 2 2" xfId="39087"/>
    <cellStyle name="Normal 2 4 5 2 7 2 3" xfId="39088"/>
    <cellStyle name="Normal 2 4 5 2 7 3 2" xfId="39089"/>
    <cellStyle name="Normal 2 4 5 2 7 4" xfId="39090"/>
    <cellStyle name="Normal 2 4 5 2 8 2 2 2" xfId="39091"/>
    <cellStyle name="Normal 2 4 5 2 8 2 3" xfId="39092"/>
    <cellStyle name="Normal 2 4 5 2 8 3 2" xfId="39093"/>
    <cellStyle name="Normal 2 4 5 2 8 4" xfId="39094"/>
    <cellStyle name="Normal 2 4 5 2 9 2 2 2" xfId="39095"/>
    <cellStyle name="Normal 2 4 5 2 9 2 3" xfId="39096"/>
    <cellStyle name="Normal 2 4 5 2 9 3 2" xfId="39097"/>
    <cellStyle name="Normal 2 4 5 2 9 4" xfId="39098"/>
    <cellStyle name="Normal 2 4 5 3 10 2 2 2" xfId="39099"/>
    <cellStyle name="Normal 2 4 5 3 10 2 3" xfId="39100"/>
    <cellStyle name="Normal 2 4 5 3 10 3 2" xfId="39101"/>
    <cellStyle name="Normal 2 4 5 3 10 4" xfId="39102"/>
    <cellStyle name="Normal 2 4 5 3 11 2 2 2" xfId="39103"/>
    <cellStyle name="Normal 2 4 5 3 11 2 3" xfId="39104"/>
    <cellStyle name="Normal 2 4 5 3 11 3 2" xfId="39105"/>
    <cellStyle name="Normal 2 4 5 3 11 4" xfId="39106"/>
    <cellStyle name="Normal 2 4 5 3 12 2 2" xfId="39107"/>
    <cellStyle name="Normal 2 4 5 3 12 3" xfId="39108"/>
    <cellStyle name="Normal 2 4 5 3 13 2" xfId="39109"/>
    <cellStyle name="Normal 2 4 5 3 14" xfId="39110"/>
    <cellStyle name="Normal 2 4 5 3 2 2 2 2" xfId="39111"/>
    <cellStyle name="Normal 2 4 5 3 2 2 3" xfId="39112"/>
    <cellStyle name="Normal 2 4 5 3 2 3 2" xfId="39113"/>
    <cellStyle name="Normal 2 4 5 3 2 4" xfId="39114"/>
    <cellStyle name="Normal 2 4 5 3 3 2 2 2" xfId="39115"/>
    <cellStyle name="Normal 2 4 5 3 3 2 3" xfId="39116"/>
    <cellStyle name="Normal 2 4 5 3 3 3 2" xfId="39117"/>
    <cellStyle name="Normal 2 4 5 3 3 4" xfId="39118"/>
    <cellStyle name="Normal 2 4 5 3 4 2 2 2" xfId="39119"/>
    <cellStyle name="Normal 2 4 5 3 4 2 3" xfId="39120"/>
    <cellStyle name="Normal 2 4 5 3 4 3 2" xfId="39121"/>
    <cellStyle name="Normal 2 4 5 3 4 4" xfId="39122"/>
    <cellStyle name="Normal 2 4 5 3 5 2 2 2" xfId="39123"/>
    <cellStyle name="Normal 2 4 5 3 5 2 3" xfId="39124"/>
    <cellStyle name="Normal 2 4 5 3 5 3 2" xfId="39125"/>
    <cellStyle name="Normal 2 4 5 3 5 4" xfId="39126"/>
    <cellStyle name="Normal 2 4 5 3 6 2 2 2" xfId="39127"/>
    <cellStyle name="Normal 2 4 5 3 6 2 3" xfId="39128"/>
    <cellStyle name="Normal 2 4 5 3 6 3 2" xfId="39129"/>
    <cellStyle name="Normal 2 4 5 3 6 4" xfId="39130"/>
    <cellStyle name="Normal 2 4 5 3 7 2 2 2" xfId="39131"/>
    <cellStyle name="Normal 2 4 5 3 7 2 3" xfId="39132"/>
    <cellStyle name="Normal 2 4 5 3 7 3 2" xfId="39133"/>
    <cellStyle name="Normal 2 4 5 3 7 4" xfId="39134"/>
    <cellStyle name="Normal 2 4 5 3 8 2 2 2" xfId="39135"/>
    <cellStyle name="Normal 2 4 5 3 8 2 3" xfId="39136"/>
    <cellStyle name="Normal 2 4 5 3 8 3 2" xfId="39137"/>
    <cellStyle name="Normal 2 4 5 3 8 4" xfId="39138"/>
    <cellStyle name="Normal 2 4 5 3 9 2 2 2" xfId="39139"/>
    <cellStyle name="Normal 2 4 5 3 9 2 3" xfId="39140"/>
    <cellStyle name="Normal 2 4 5 3 9 3 2" xfId="39141"/>
    <cellStyle name="Normal 2 4 5 3 9 4" xfId="39142"/>
    <cellStyle name="Normal 2 4 5 4 10 2 2 2" xfId="39143"/>
    <cellStyle name="Normal 2 4 5 4 10 2 3" xfId="39144"/>
    <cellStyle name="Normal 2 4 5 4 10 3 2" xfId="39145"/>
    <cellStyle name="Normal 2 4 5 4 10 4" xfId="39146"/>
    <cellStyle name="Normal 2 4 5 4 11 2 2 2" xfId="39147"/>
    <cellStyle name="Normal 2 4 5 4 11 2 3" xfId="39148"/>
    <cellStyle name="Normal 2 4 5 4 11 3 2" xfId="39149"/>
    <cellStyle name="Normal 2 4 5 4 11 4" xfId="39150"/>
    <cellStyle name="Normal 2 4 5 4 12 2 2" xfId="39151"/>
    <cellStyle name="Normal 2 4 5 4 12 3" xfId="39152"/>
    <cellStyle name="Normal 2 4 5 4 13 2" xfId="39153"/>
    <cellStyle name="Normal 2 4 5 4 14" xfId="39154"/>
    <cellStyle name="Normal 2 4 5 4 2 2 2 2" xfId="39155"/>
    <cellStyle name="Normal 2 4 5 4 2 2 3" xfId="39156"/>
    <cellStyle name="Normal 2 4 5 4 2 3 2" xfId="39157"/>
    <cellStyle name="Normal 2 4 5 4 2 4" xfId="39158"/>
    <cellStyle name="Normal 2 4 5 4 3 2 2 2" xfId="39159"/>
    <cellStyle name="Normal 2 4 5 4 3 2 3" xfId="39160"/>
    <cellStyle name="Normal 2 4 5 4 3 3 2" xfId="39161"/>
    <cellStyle name="Normal 2 4 5 4 3 4" xfId="39162"/>
    <cellStyle name="Normal 2 4 5 4 4 2 2 2" xfId="39163"/>
    <cellStyle name="Normal 2 4 5 4 4 2 3" xfId="39164"/>
    <cellStyle name="Normal 2 4 5 4 4 3 2" xfId="39165"/>
    <cellStyle name="Normal 2 4 5 4 4 4" xfId="39166"/>
    <cellStyle name="Normal 2 4 5 4 5 2 2 2" xfId="39167"/>
    <cellStyle name="Normal 2 4 5 4 5 2 3" xfId="39168"/>
    <cellStyle name="Normal 2 4 5 4 5 3 2" xfId="39169"/>
    <cellStyle name="Normal 2 4 5 4 5 4" xfId="39170"/>
    <cellStyle name="Normal 2 4 5 4 6 2 2 2" xfId="39171"/>
    <cellStyle name="Normal 2 4 5 4 6 2 3" xfId="39172"/>
    <cellStyle name="Normal 2 4 5 4 6 3 2" xfId="39173"/>
    <cellStyle name="Normal 2 4 5 4 6 4" xfId="39174"/>
    <cellStyle name="Normal 2 4 5 4 7 2 2 2" xfId="39175"/>
    <cellStyle name="Normal 2 4 5 4 7 2 3" xfId="39176"/>
    <cellStyle name="Normal 2 4 5 4 7 3 2" xfId="39177"/>
    <cellStyle name="Normal 2 4 5 4 7 4" xfId="39178"/>
    <cellStyle name="Normal 2 4 5 4 8 2 2 2" xfId="39179"/>
    <cellStyle name="Normal 2 4 5 4 8 2 3" xfId="39180"/>
    <cellStyle name="Normal 2 4 5 4 8 3 2" xfId="39181"/>
    <cellStyle name="Normal 2 4 5 4 8 4" xfId="39182"/>
    <cellStyle name="Normal 2 4 5 4 9 2 2 2" xfId="39183"/>
    <cellStyle name="Normal 2 4 5 4 9 2 3" xfId="39184"/>
    <cellStyle name="Normal 2 4 5 4 9 3 2" xfId="39185"/>
    <cellStyle name="Normal 2 4 5 4 9 4" xfId="39186"/>
    <cellStyle name="Normal 2 4 5 5 10 2 2 2" xfId="39187"/>
    <cellStyle name="Normal 2 4 5 5 10 2 3" xfId="39188"/>
    <cellStyle name="Normal 2 4 5 5 10 3 2" xfId="39189"/>
    <cellStyle name="Normal 2 4 5 5 10 4" xfId="39190"/>
    <cellStyle name="Normal 2 4 5 5 11 2 2 2" xfId="39191"/>
    <cellStyle name="Normal 2 4 5 5 11 2 3" xfId="39192"/>
    <cellStyle name="Normal 2 4 5 5 11 3 2" xfId="39193"/>
    <cellStyle name="Normal 2 4 5 5 11 4" xfId="39194"/>
    <cellStyle name="Normal 2 4 5 5 12 2 2" xfId="39195"/>
    <cellStyle name="Normal 2 4 5 5 12 3" xfId="39196"/>
    <cellStyle name="Normal 2 4 5 5 13 2" xfId="39197"/>
    <cellStyle name="Normal 2 4 5 5 14" xfId="39198"/>
    <cellStyle name="Normal 2 4 5 5 2 2 2 2" xfId="39199"/>
    <cellStyle name="Normal 2 4 5 5 2 2 3" xfId="39200"/>
    <cellStyle name="Normal 2 4 5 5 2 3 2" xfId="39201"/>
    <cellStyle name="Normal 2 4 5 5 2 4" xfId="39202"/>
    <cellStyle name="Normal 2 4 5 5 3 2 2 2" xfId="39203"/>
    <cellStyle name="Normal 2 4 5 5 3 2 3" xfId="39204"/>
    <cellStyle name="Normal 2 4 5 5 3 3 2" xfId="39205"/>
    <cellStyle name="Normal 2 4 5 5 3 4" xfId="39206"/>
    <cellStyle name="Normal 2 4 5 5 4 2 2 2" xfId="39207"/>
    <cellStyle name="Normal 2 4 5 5 4 2 3" xfId="39208"/>
    <cellStyle name="Normal 2 4 5 5 4 3 2" xfId="39209"/>
    <cellStyle name="Normal 2 4 5 5 4 4" xfId="39210"/>
    <cellStyle name="Normal 2 4 5 5 5 2 2 2" xfId="39211"/>
    <cellStyle name="Normal 2 4 5 5 5 2 3" xfId="39212"/>
    <cellStyle name="Normal 2 4 5 5 5 3 2" xfId="39213"/>
    <cellStyle name="Normal 2 4 5 5 5 4" xfId="39214"/>
    <cellStyle name="Normal 2 4 5 5 6 2 2 2" xfId="39215"/>
    <cellStyle name="Normal 2 4 5 5 6 2 3" xfId="39216"/>
    <cellStyle name="Normal 2 4 5 5 6 3 2" xfId="39217"/>
    <cellStyle name="Normal 2 4 5 5 6 4" xfId="39218"/>
    <cellStyle name="Normal 2 4 5 5 7 2 2 2" xfId="39219"/>
    <cellStyle name="Normal 2 4 5 5 7 2 3" xfId="39220"/>
    <cellStyle name="Normal 2 4 5 5 7 3 2" xfId="39221"/>
    <cellStyle name="Normal 2 4 5 5 7 4" xfId="39222"/>
    <cellStyle name="Normal 2 4 5 5 8 2 2 2" xfId="39223"/>
    <cellStyle name="Normal 2 4 5 5 8 2 3" xfId="39224"/>
    <cellStyle name="Normal 2 4 5 5 8 3 2" xfId="39225"/>
    <cellStyle name="Normal 2 4 5 5 8 4" xfId="39226"/>
    <cellStyle name="Normal 2 4 5 5 9 2 2 2" xfId="39227"/>
    <cellStyle name="Normal 2 4 5 5 9 2 3" xfId="39228"/>
    <cellStyle name="Normal 2 4 5 5 9 3 2" xfId="39229"/>
    <cellStyle name="Normal 2 4 5 5 9 4" xfId="39230"/>
    <cellStyle name="Normal 2 4 5 6 10 2 2 2" xfId="39231"/>
    <cellStyle name="Normal 2 4 5 6 10 2 3" xfId="39232"/>
    <cellStyle name="Normal 2 4 5 6 10 3 2" xfId="39233"/>
    <cellStyle name="Normal 2 4 5 6 10 4" xfId="39234"/>
    <cellStyle name="Normal 2 4 5 6 11 2 2 2" xfId="39235"/>
    <cellStyle name="Normal 2 4 5 6 11 2 3" xfId="39236"/>
    <cellStyle name="Normal 2 4 5 6 11 3 2" xfId="39237"/>
    <cellStyle name="Normal 2 4 5 6 11 4" xfId="39238"/>
    <cellStyle name="Normal 2 4 5 6 12 2 2" xfId="39239"/>
    <cellStyle name="Normal 2 4 5 6 12 3" xfId="39240"/>
    <cellStyle name="Normal 2 4 5 6 13 2" xfId="39241"/>
    <cellStyle name="Normal 2 4 5 6 14" xfId="39242"/>
    <cellStyle name="Normal 2 4 5 6 2 2 2 2" xfId="39243"/>
    <cellStyle name="Normal 2 4 5 6 2 2 3" xfId="39244"/>
    <cellStyle name="Normal 2 4 5 6 2 3 2" xfId="39245"/>
    <cellStyle name="Normal 2 4 5 6 2 4" xfId="39246"/>
    <cellStyle name="Normal 2 4 5 6 3 2 2 2" xfId="39247"/>
    <cellStyle name="Normal 2 4 5 6 3 2 3" xfId="39248"/>
    <cellStyle name="Normal 2 4 5 6 3 3 2" xfId="39249"/>
    <cellStyle name="Normal 2 4 5 6 3 4" xfId="39250"/>
    <cellStyle name="Normal 2 4 5 6 4 2 2 2" xfId="39251"/>
    <cellStyle name="Normal 2 4 5 6 4 2 3" xfId="39252"/>
    <cellStyle name="Normal 2 4 5 6 4 3 2" xfId="39253"/>
    <cellStyle name="Normal 2 4 5 6 4 4" xfId="39254"/>
    <cellStyle name="Normal 2 4 5 6 5 2 2 2" xfId="39255"/>
    <cellStyle name="Normal 2 4 5 6 5 2 3" xfId="39256"/>
    <cellStyle name="Normal 2 4 5 6 5 3 2" xfId="39257"/>
    <cellStyle name="Normal 2 4 5 6 5 4" xfId="39258"/>
    <cellStyle name="Normal 2 4 5 6 6 2 2 2" xfId="39259"/>
    <cellStyle name="Normal 2 4 5 6 6 2 3" xfId="39260"/>
    <cellStyle name="Normal 2 4 5 6 6 3 2" xfId="39261"/>
    <cellStyle name="Normal 2 4 5 6 6 4" xfId="39262"/>
    <cellStyle name="Normal 2 4 5 6 7 2 2 2" xfId="39263"/>
    <cellStyle name="Normal 2 4 5 6 7 2 3" xfId="39264"/>
    <cellStyle name="Normal 2 4 5 6 7 3 2" xfId="39265"/>
    <cellStyle name="Normal 2 4 5 6 7 4" xfId="39266"/>
    <cellStyle name="Normal 2 4 5 6 8 2 2 2" xfId="39267"/>
    <cellStyle name="Normal 2 4 5 6 8 2 3" xfId="39268"/>
    <cellStyle name="Normal 2 4 5 6 8 3 2" xfId="39269"/>
    <cellStyle name="Normal 2 4 5 6 8 4" xfId="39270"/>
    <cellStyle name="Normal 2 4 5 6 9 2 2 2" xfId="39271"/>
    <cellStyle name="Normal 2 4 5 6 9 2 3" xfId="39272"/>
    <cellStyle name="Normal 2 4 5 6 9 3 2" xfId="39273"/>
    <cellStyle name="Normal 2 4 5 6 9 4" xfId="39274"/>
    <cellStyle name="Normal 2 4 5 7 10 2 2 2" xfId="39275"/>
    <cellStyle name="Normal 2 4 5 7 10 2 3" xfId="39276"/>
    <cellStyle name="Normal 2 4 5 7 10 3 2" xfId="39277"/>
    <cellStyle name="Normal 2 4 5 7 10 4" xfId="39278"/>
    <cellStyle name="Normal 2 4 5 7 11 2 2 2" xfId="39279"/>
    <cellStyle name="Normal 2 4 5 7 11 2 3" xfId="39280"/>
    <cellStyle name="Normal 2 4 5 7 11 3 2" xfId="39281"/>
    <cellStyle name="Normal 2 4 5 7 11 4" xfId="39282"/>
    <cellStyle name="Normal 2 4 5 7 12 2 2" xfId="39283"/>
    <cellStyle name="Normal 2 4 5 7 12 3" xfId="39284"/>
    <cellStyle name="Normal 2 4 5 7 13 2" xfId="39285"/>
    <cellStyle name="Normal 2 4 5 7 14" xfId="39286"/>
    <cellStyle name="Normal 2 4 5 7 2 2 2 2" xfId="39287"/>
    <cellStyle name="Normal 2 4 5 7 2 2 3" xfId="39288"/>
    <cellStyle name="Normal 2 4 5 7 2 3 2" xfId="39289"/>
    <cellStyle name="Normal 2 4 5 7 2 4" xfId="39290"/>
    <cellStyle name="Normal 2 4 5 7 3 2 2 2" xfId="39291"/>
    <cellStyle name="Normal 2 4 5 7 3 2 3" xfId="39292"/>
    <cellStyle name="Normal 2 4 5 7 3 3 2" xfId="39293"/>
    <cellStyle name="Normal 2 4 5 7 3 4" xfId="39294"/>
    <cellStyle name="Normal 2 4 5 7 4 2 2 2" xfId="39295"/>
    <cellStyle name="Normal 2 4 5 7 4 2 3" xfId="39296"/>
    <cellStyle name="Normal 2 4 5 7 4 3 2" xfId="39297"/>
    <cellStyle name="Normal 2 4 5 7 4 4" xfId="39298"/>
    <cellStyle name="Normal 2 4 5 7 5 2 2 2" xfId="39299"/>
    <cellStyle name="Normal 2 4 5 7 5 2 3" xfId="39300"/>
    <cellStyle name="Normal 2 4 5 7 5 3 2" xfId="39301"/>
    <cellStyle name="Normal 2 4 5 7 5 4" xfId="39302"/>
    <cellStyle name="Normal 2 4 5 7 6 2 2 2" xfId="39303"/>
    <cellStyle name="Normal 2 4 5 7 6 2 3" xfId="39304"/>
    <cellStyle name="Normal 2 4 5 7 6 3 2" xfId="39305"/>
    <cellStyle name="Normal 2 4 5 7 6 4" xfId="39306"/>
    <cellStyle name="Normal 2 4 5 7 7 2 2 2" xfId="39307"/>
    <cellStyle name="Normal 2 4 5 7 7 2 3" xfId="39308"/>
    <cellStyle name="Normal 2 4 5 7 7 3 2" xfId="39309"/>
    <cellStyle name="Normal 2 4 5 7 7 4" xfId="39310"/>
    <cellStyle name="Normal 2 4 5 7 8 2 2 2" xfId="39311"/>
    <cellStyle name="Normal 2 4 5 7 8 2 3" xfId="39312"/>
    <cellStyle name="Normal 2 4 5 7 8 3 2" xfId="39313"/>
    <cellStyle name="Normal 2 4 5 7 8 4" xfId="39314"/>
    <cellStyle name="Normal 2 4 5 7 9 2 2 2" xfId="39315"/>
    <cellStyle name="Normal 2 4 5 7 9 2 3" xfId="39316"/>
    <cellStyle name="Normal 2 4 5 7 9 3 2" xfId="39317"/>
    <cellStyle name="Normal 2 4 5 7 9 4" xfId="39318"/>
    <cellStyle name="Normal 2 4 5 8 10 2 2 2" xfId="39319"/>
    <cellStyle name="Normal 2 4 5 8 10 2 3" xfId="39320"/>
    <cellStyle name="Normal 2 4 5 8 10 3 2" xfId="39321"/>
    <cellStyle name="Normal 2 4 5 8 10 4" xfId="39322"/>
    <cellStyle name="Normal 2 4 5 8 11 2 2 2" xfId="39323"/>
    <cellStyle name="Normal 2 4 5 8 11 2 3" xfId="39324"/>
    <cellStyle name="Normal 2 4 5 8 11 3 2" xfId="39325"/>
    <cellStyle name="Normal 2 4 5 8 11 4" xfId="39326"/>
    <cellStyle name="Normal 2 4 5 8 12 2 2" xfId="39327"/>
    <cellStyle name="Normal 2 4 5 8 12 3" xfId="39328"/>
    <cellStyle name="Normal 2 4 5 8 13 2" xfId="39329"/>
    <cellStyle name="Normal 2 4 5 8 14" xfId="39330"/>
    <cellStyle name="Normal 2 4 5 8 2 2 2 2" xfId="39331"/>
    <cellStyle name="Normal 2 4 5 8 2 2 3" xfId="39332"/>
    <cellStyle name="Normal 2 4 5 8 2 3 2" xfId="39333"/>
    <cellStyle name="Normal 2 4 5 8 2 4" xfId="39334"/>
    <cellStyle name="Normal 2 4 5 8 3 2 2 2" xfId="39335"/>
    <cellStyle name="Normal 2 4 5 8 3 2 3" xfId="39336"/>
    <cellStyle name="Normal 2 4 5 8 3 3 2" xfId="39337"/>
    <cellStyle name="Normal 2 4 5 8 3 4" xfId="39338"/>
    <cellStyle name="Normal 2 4 5 8 4 2 2 2" xfId="39339"/>
    <cellStyle name="Normal 2 4 5 8 4 2 3" xfId="39340"/>
    <cellStyle name="Normal 2 4 5 8 4 3 2" xfId="39341"/>
    <cellStyle name="Normal 2 4 5 8 4 4" xfId="39342"/>
    <cellStyle name="Normal 2 4 5 8 5 2 2 2" xfId="39343"/>
    <cellStyle name="Normal 2 4 5 8 5 2 3" xfId="39344"/>
    <cellStyle name="Normal 2 4 5 8 5 3 2" xfId="39345"/>
    <cellStyle name="Normal 2 4 5 8 5 4" xfId="39346"/>
    <cellStyle name="Normal 2 4 5 8 6 2 2 2" xfId="39347"/>
    <cellStyle name="Normal 2 4 5 8 6 2 3" xfId="39348"/>
    <cellStyle name="Normal 2 4 5 8 6 3 2" xfId="39349"/>
    <cellStyle name="Normal 2 4 5 8 6 4" xfId="39350"/>
    <cellStyle name="Normal 2 4 5 8 7 2 2 2" xfId="39351"/>
    <cellStyle name="Normal 2 4 5 8 7 2 3" xfId="39352"/>
    <cellStyle name="Normal 2 4 5 8 7 3 2" xfId="39353"/>
    <cellStyle name="Normal 2 4 5 8 7 4" xfId="39354"/>
    <cellStyle name="Normal 2 4 5 8 8 2 2 2" xfId="39355"/>
    <cellStyle name="Normal 2 4 5 8 8 2 3" xfId="39356"/>
    <cellStyle name="Normal 2 4 5 8 8 3 2" xfId="39357"/>
    <cellStyle name="Normal 2 4 5 8 8 4" xfId="39358"/>
    <cellStyle name="Normal 2 4 5 8 9 2 2 2" xfId="39359"/>
    <cellStyle name="Normal 2 4 5 8 9 2 3" xfId="39360"/>
    <cellStyle name="Normal 2 4 5 8 9 3 2" xfId="39361"/>
    <cellStyle name="Normal 2 4 5 8 9 4" xfId="39362"/>
    <cellStyle name="Normal 2 4 5 9 2 2 2" xfId="39363"/>
    <cellStyle name="Normal 2 4 5 9 2 3" xfId="39364"/>
    <cellStyle name="Normal 2 4 5 9 3 2" xfId="39365"/>
    <cellStyle name="Normal 2 4 5 9 4" xfId="39366"/>
    <cellStyle name="Normal 2 4 6 10 2 2 2" xfId="39367"/>
    <cellStyle name="Normal 2 4 6 10 2 3" xfId="39368"/>
    <cellStyle name="Normal 2 4 6 10 3 2" xfId="39369"/>
    <cellStyle name="Normal 2 4 6 10 4" xfId="39370"/>
    <cellStyle name="Normal 2 4 6 11 2 2 2" xfId="39371"/>
    <cellStyle name="Normal 2 4 6 11 2 3" xfId="39372"/>
    <cellStyle name="Normal 2 4 6 11 3 2" xfId="39373"/>
    <cellStyle name="Normal 2 4 6 11 4" xfId="39374"/>
    <cellStyle name="Normal 2 4 6 12 2 2 2" xfId="39375"/>
    <cellStyle name="Normal 2 4 6 12 2 3" xfId="39376"/>
    <cellStyle name="Normal 2 4 6 12 3 2" xfId="39377"/>
    <cellStyle name="Normal 2 4 6 12 4" xfId="39378"/>
    <cellStyle name="Normal 2 4 6 13 2 2 2" xfId="39379"/>
    <cellStyle name="Normal 2 4 6 13 2 3" xfId="39380"/>
    <cellStyle name="Normal 2 4 6 13 3 2" xfId="39381"/>
    <cellStyle name="Normal 2 4 6 13 4" xfId="39382"/>
    <cellStyle name="Normal 2 4 6 14 2 2 2" xfId="39383"/>
    <cellStyle name="Normal 2 4 6 14 2 3" xfId="39384"/>
    <cellStyle name="Normal 2 4 6 14 3 2" xfId="39385"/>
    <cellStyle name="Normal 2 4 6 14 4" xfId="39386"/>
    <cellStyle name="Normal 2 4 6 15 2 2 2" xfId="39387"/>
    <cellStyle name="Normal 2 4 6 15 2 3" xfId="39388"/>
    <cellStyle name="Normal 2 4 6 15 3 2" xfId="39389"/>
    <cellStyle name="Normal 2 4 6 15 4" xfId="39390"/>
    <cellStyle name="Normal 2 4 6 16 2 2 2" xfId="39391"/>
    <cellStyle name="Normal 2 4 6 16 2 3" xfId="39392"/>
    <cellStyle name="Normal 2 4 6 16 3 2" xfId="39393"/>
    <cellStyle name="Normal 2 4 6 16 4" xfId="39394"/>
    <cellStyle name="Normal 2 4 6 17 2 2 2" xfId="39395"/>
    <cellStyle name="Normal 2 4 6 17 2 3" xfId="39396"/>
    <cellStyle name="Normal 2 4 6 17 3 2" xfId="39397"/>
    <cellStyle name="Normal 2 4 6 17 4" xfId="39398"/>
    <cellStyle name="Normal 2 4 6 18 2 2 2" xfId="39399"/>
    <cellStyle name="Normal 2 4 6 18 2 3" xfId="39400"/>
    <cellStyle name="Normal 2 4 6 18 3 2" xfId="39401"/>
    <cellStyle name="Normal 2 4 6 18 4" xfId="39402"/>
    <cellStyle name="Normal 2 4 6 2 10 2 2 2" xfId="39403"/>
    <cellStyle name="Normal 2 4 6 2 10 2 3" xfId="39404"/>
    <cellStyle name="Normal 2 4 6 2 10 3 2" xfId="39405"/>
    <cellStyle name="Normal 2 4 6 2 10 4" xfId="39406"/>
    <cellStyle name="Normal 2 4 6 2 11 2 2 2" xfId="39407"/>
    <cellStyle name="Normal 2 4 6 2 11 2 3" xfId="39408"/>
    <cellStyle name="Normal 2 4 6 2 11 3 2" xfId="39409"/>
    <cellStyle name="Normal 2 4 6 2 11 4" xfId="39410"/>
    <cellStyle name="Normal 2 4 6 2 2 2 2 2" xfId="39411"/>
    <cellStyle name="Normal 2 4 6 2 2 2 3" xfId="39412"/>
    <cellStyle name="Normal 2 4 6 2 2 3 2" xfId="39413"/>
    <cellStyle name="Normal 2 4 6 2 2 4" xfId="39414"/>
    <cellStyle name="Normal 2 4 6 2 3 2 2 2" xfId="39415"/>
    <cellStyle name="Normal 2 4 6 2 3 2 3" xfId="39416"/>
    <cellStyle name="Normal 2 4 6 2 3 3 2" xfId="39417"/>
    <cellStyle name="Normal 2 4 6 2 3 4" xfId="39418"/>
    <cellStyle name="Normal 2 4 6 2 4 2 2 2" xfId="39419"/>
    <cellStyle name="Normal 2 4 6 2 4 2 3" xfId="39420"/>
    <cellStyle name="Normal 2 4 6 2 4 3 2" xfId="39421"/>
    <cellStyle name="Normal 2 4 6 2 4 4" xfId="39422"/>
    <cellStyle name="Normal 2 4 6 2 5 2 2 2" xfId="39423"/>
    <cellStyle name="Normal 2 4 6 2 5 2 3" xfId="39424"/>
    <cellStyle name="Normal 2 4 6 2 5 3 2" xfId="39425"/>
    <cellStyle name="Normal 2 4 6 2 5 4" xfId="39426"/>
    <cellStyle name="Normal 2 4 6 2 6 2 2 2" xfId="39427"/>
    <cellStyle name="Normal 2 4 6 2 6 2 3" xfId="39428"/>
    <cellStyle name="Normal 2 4 6 2 6 3 2" xfId="39429"/>
    <cellStyle name="Normal 2 4 6 2 6 4" xfId="39430"/>
    <cellStyle name="Normal 2 4 6 2 7 2 2 2" xfId="39431"/>
    <cellStyle name="Normal 2 4 6 2 7 2 3" xfId="39432"/>
    <cellStyle name="Normal 2 4 6 2 7 3 2" xfId="39433"/>
    <cellStyle name="Normal 2 4 6 2 7 4" xfId="39434"/>
    <cellStyle name="Normal 2 4 6 2 8 2 2 2" xfId="39435"/>
    <cellStyle name="Normal 2 4 6 2 8 2 3" xfId="39436"/>
    <cellStyle name="Normal 2 4 6 2 8 3 2" xfId="39437"/>
    <cellStyle name="Normal 2 4 6 2 8 4" xfId="39438"/>
    <cellStyle name="Normal 2 4 6 2 9 2 2 2" xfId="39439"/>
    <cellStyle name="Normal 2 4 6 2 9 2 3" xfId="39440"/>
    <cellStyle name="Normal 2 4 6 2 9 3 2" xfId="39441"/>
    <cellStyle name="Normal 2 4 6 2 9 4" xfId="39442"/>
    <cellStyle name="Normal 2 4 6 3 10 2 2 2" xfId="39443"/>
    <cellStyle name="Normal 2 4 6 3 10 2 3" xfId="39444"/>
    <cellStyle name="Normal 2 4 6 3 10 3 2" xfId="39445"/>
    <cellStyle name="Normal 2 4 6 3 10 4" xfId="39446"/>
    <cellStyle name="Normal 2 4 6 3 11 2 2 2" xfId="39447"/>
    <cellStyle name="Normal 2 4 6 3 11 2 3" xfId="39448"/>
    <cellStyle name="Normal 2 4 6 3 11 3 2" xfId="39449"/>
    <cellStyle name="Normal 2 4 6 3 11 4" xfId="39450"/>
    <cellStyle name="Normal 2 4 6 3 12 2 2" xfId="39451"/>
    <cellStyle name="Normal 2 4 6 3 12 3" xfId="39452"/>
    <cellStyle name="Normal 2 4 6 3 13 2" xfId="39453"/>
    <cellStyle name="Normal 2 4 6 3 14" xfId="39454"/>
    <cellStyle name="Normal 2 4 6 3 2 2 2 2" xfId="39455"/>
    <cellStyle name="Normal 2 4 6 3 2 2 3" xfId="39456"/>
    <cellStyle name="Normal 2 4 6 3 2 3 2" xfId="39457"/>
    <cellStyle name="Normal 2 4 6 3 2 4" xfId="39458"/>
    <cellStyle name="Normal 2 4 6 3 3 2 2 2" xfId="39459"/>
    <cellStyle name="Normal 2 4 6 3 3 2 3" xfId="39460"/>
    <cellStyle name="Normal 2 4 6 3 3 3 2" xfId="39461"/>
    <cellStyle name="Normal 2 4 6 3 3 4" xfId="39462"/>
    <cellStyle name="Normal 2 4 6 3 4 2 2 2" xfId="39463"/>
    <cellStyle name="Normal 2 4 6 3 4 2 3" xfId="39464"/>
    <cellStyle name="Normal 2 4 6 3 4 3 2" xfId="39465"/>
    <cellStyle name="Normal 2 4 6 3 4 4" xfId="39466"/>
    <cellStyle name="Normal 2 4 6 3 5 2 2 2" xfId="39467"/>
    <cellStyle name="Normal 2 4 6 3 5 2 3" xfId="39468"/>
    <cellStyle name="Normal 2 4 6 3 5 3 2" xfId="39469"/>
    <cellStyle name="Normal 2 4 6 3 5 4" xfId="39470"/>
    <cellStyle name="Normal 2 4 6 3 6 2 2 2" xfId="39471"/>
    <cellStyle name="Normal 2 4 6 3 6 2 3" xfId="39472"/>
    <cellStyle name="Normal 2 4 6 3 6 3 2" xfId="39473"/>
    <cellStyle name="Normal 2 4 6 3 6 4" xfId="39474"/>
    <cellStyle name="Normal 2 4 6 3 7 2 2 2" xfId="39475"/>
    <cellStyle name="Normal 2 4 6 3 7 2 3" xfId="39476"/>
    <cellStyle name="Normal 2 4 6 3 7 3 2" xfId="39477"/>
    <cellStyle name="Normal 2 4 6 3 7 4" xfId="39478"/>
    <cellStyle name="Normal 2 4 6 3 8 2 2 2" xfId="39479"/>
    <cellStyle name="Normal 2 4 6 3 8 2 3" xfId="39480"/>
    <cellStyle name="Normal 2 4 6 3 8 3 2" xfId="39481"/>
    <cellStyle name="Normal 2 4 6 3 8 4" xfId="39482"/>
    <cellStyle name="Normal 2 4 6 3 9 2 2 2" xfId="39483"/>
    <cellStyle name="Normal 2 4 6 3 9 2 3" xfId="39484"/>
    <cellStyle name="Normal 2 4 6 3 9 3 2" xfId="39485"/>
    <cellStyle name="Normal 2 4 6 3 9 4" xfId="39486"/>
    <cellStyle name="Normal 2 4 6 4 10 2 2 2" xfId="39487"/>
    <cellStyle name="Normal 2 4 6 4 10 2 3" xfId="39488"/>
    <cellStyle name="Normal 2 4 6 4 10 3 2" xfId="39489"/>
    <cellStyle name="Normal 2 4 6 4 10 4" xfId="39490"/>
    <cellStyle name="Normal 2 4 6 4 11 2 2 2" xfId="39491"/>
    <cellStyle name="Normal 2 4 6 4 11 2 3" xfId="39492"/>
    <cellStyle name="Normal 2 4 6 4 11 3 2" xfId="39493"/>
    <cellStyle name="Normal 2 4 6 4 11 4" xfId="39494"/>
    <cellStyle name="Normal 2 4 6 4 12 2 2" xfId="39495"/>
    <cellStyle name="Normal 2 4 6 4 12 3" xfId="39496"/>
    <cellStyle name="Normal 2 4 6 4 13 2" xfId="39497"/>
    <cellStyle name="Normal 2 4 6 4 14" xfId="39498"/>
    <cellStyle name="Normal 2 4 6 4 2 2 2 2" xfId="39499"/>
    <cellStyle name="Normal 2 4 6 4 2 2 3" xfId="39500"/>
    <cellStyle name="Normal 2 4 6 4 2 3 2" xfId="39501"/>
    <cellStyle name="Normal 2 4 6 4 2 4" xfId="39502"/>
    <cellStyle name="Normal 2 4 6 4 3 2 2 2" xfId="39503"/>
    <cellStyle name="Normal 2 4 6 4 3 2 3" xfId="39504"/>
    <cellStyle name="Normal 2 4 6 4 3 3 2" xfId="39505"/>
    <cellStyle name="Normal 2 4 6 4 3 4" xfId="39506"/>
    <cellStyle name="Normal 2 4 6 4 4 2 2 2" xfId="39507"/>
    <cellStyle name="Normal 2 4 6 4 4 2 3" xfId="39508"/>
    <cellStyle name="Normal 2 4 6 4 4 3 2" xfId="39509"/>
    <cellStyle name="Normal 2 4 6 4 4 4" xfId="39510"/>
    <cellStyle name="Normal 2 4 6 4 5 2 2 2" xfId="39511"/>
    <cellStyle name="Normal 2 4 6 4 5 2 3" xfId="39512"/>
    <cellStyle name="Normal 2 4 6 4 5 3 2" xfId="39513"/>
    <cellStyle name="Normal 2 4 6 4 5 4" xfId="39514"/>
    <cellStyle name="Normal 2 4 6 4 6 2 2 2" xfId="39515"/>
    <cellStyle name="Normal 2 4 6 4 6 2 3" xfId="39516"/>
    <cellStyle name="Normal 2 4 6 4 6 3 2" xfId="39517"/>
    <cellStyle name="Normal 2 4 6 4 6 4" xfId="39518"/>
    <cellStyle name="Normal 2 4 6 4 7 2 2 2" xfId="39519"/>
    <cellStyle name="Normal 2 4 6 4 7 2 3" xfId="39520"/>
    <cellStyle name="Normal 2 4 6 4 7 3 2" xfId="39521"/>
    <cellStyle name="Normal 2 4 6 4 7 4" xfId="39522"/>
    <cellStyle name="Normal 2 4 6 4 8 2 2 2" xfId="39523"/>
    <cellStyle name="Normal 2 4 6 4 8 2 3" xfId="39524"/>
    <cellStyle name="Normal 2 4 6 4 8 3 2" xfId="39525"/>
    <cellStyle name="Normal 2 4 6 4 8 4" xfId="39526"/>
    <cellStyle name="Normal 2 4 6 4 9 2 2 2" xfId="39527"/>
    <cellStyle name="Normal 2 4 6 4 9 2 3" xfId="39528"/>
    <cellStyle name="Normal 2 4 6 4 9 3 2" xfId="39529"/>
    <cellStyle name="Normal 2 4 6 4 9 4" xfId="39530"/>
    <cellStyle name="Normal 2 4 6 5 10 2 2 2" xfId="39531"/>
    <cellStyle name="Normal 2 4 6 5 10 2 3" xfId="39532"/>
    <cellStyle name="Normal 2 4 6 5 10 3 2" xfId="39533"/>
    <cellStyle name="Normal 2 4 6 5 10 4" xfId="39534"/>
    <cellStyle name="Normal 2 4 6 5 11 2 2 2" xfId="39535"/>
    <cellStyle name="Normal 2 4 6 5 11 2 3" xfId="39536"/>
    <cellStyle name="Normal 2 4 6 5 11 3 2" xfId="39537"/>
    <cellStyle name="Normal 2 4 6 5 11 4" xfId="39538"/>
    <cellStyle name="Normal 2 4 6 5 12 2 2" xfId="39539"/>
    <cellStyle name="Normal 2 4 6 5 12 3" xfId="39540"/>
    <cellStyle name="Normal 2 4 6 5 13 2" xfId="39541"/>
    <cellStyle name="Normal 2 4 6 5 14" xfId="39542"/>
    <cellStyle name="Normal 2 4 6 5 2 2 2 2" xfId="39543"/>
    <cellStyle name="Normal 2 4 6 5 2 2 3" xfId="39544"/>
    <cellStyle name="Normal 2 4 6 5 2 3 2" xfId="39545"/>
    <cellStyle name="Normal 2 4 6 5 2 4" xfId="39546"/>
    <cellStyle name="Normal 2 4 6 5 3 2 2 2" xfId="39547"/>
    <cellStyle name="Normal 2 4 6 5 3 2 3" xfId="39548"/>
    <cellStyle name="Normal 2 4 6 5 3 3 2" xfId="39549"/>
    <cellStyle name="Normal 2 4 6 5 3 4" xfId="39550"/>
    <cellStyle name="Normal 2 4 6 5 4 2 2 2" xfId="39551"/>
    <cellStyle name="Normal 2 4 6 5 4 2 3" xfId="39552"/>
    <cellStyle name="Normal 2 4 6 5 4 3 2" xfId="39553"/>
    <cellStyle name="Normal 2 4 6 5 4 4" xfId="39554"/>
    <cellStyle name="Normal 2 4 6 5 5 2 2 2" xfId="39555"/>
    <cellStyle name="Normal 2 4 6 5 5 2 3" xfId="39556"/>
    <cellStyle name="Normal 2 4 6 5 5 3 2" xfId="39557"/>
    <cellStyle name="Normal 2 4 6 5 5 4" xfId="39558"/>
    <cellStyle name="Normal 2 4 6 5 6 2 2 2" xfId="39559"/>
    <cellStyle name="Normal 2 4 6 5 6 2 3" xfId="39560"/>
    <cellStyle name="Normal 2 4 6 5 6 3 2" xfId="39561"/>
    <cellStyle name="Normal 2 4 6 5 6 4" xfId="39562"/>
    <cellStyle name="Normal 2 4 6 5 7 2 2 2" xfId="39563"/>
    <cellStyle name="Normal 2 4 6 5 7 2 3" xfId="39564"/>
    <cellStyle name="Normal 2 4 6 5 7 3 2" xfId="39565"/>
    <cellStyle name="Normal 2 4 6 5 7 4" xfId="39566"/>
    <cellStyle name="Normal 2 4 6 5 8 2 2 2" xfId="39567"/>
    <cellStyle name="Normal 2 4 6 5 8 2 3" xfId="39568"/>
    <cellStyle name="Normal 2 4 6 5 8 3 2" xfId="39569"/>
    <cellStyle name="Normal 2 4 6 5 8 4" xfId="39570"/>
    <cellStyle name="Normal 2 4 6 5 9 2 2 2" xfId="39571"/>
    <cellStyle name="Normal 2 4 6 5 9 2 3" xfId="39572"/>
    <cellStyle name="Normal 2 4 6 5 9 3 2" xfId="39573"/>
    <cellStyle name="Normal 2 4 6 5 9 4" xfId="39574"/>
    <cellStyle name="Normal 2 4 6 6 10 2 2 2" xfId="39575"/>
    <cellStyle name="Normal 2 4 6 6 10 2 3" xfId="39576"/>
    <cellStyle name="Normal 2 4 6 6 10 3 2" xfId="39577"/>
    <cellStyle name="Normal 2 4 6 6 10 4" xfId="39578"/>
    <cellStyle name="Normal 2 4 6 6 11 2 2 2" xfId="39579"/>
    <cellStyle name="Normal 2 4 6 6 11 2 3" xfId="39580"/>
    <cellStyle name="Normal 2 4 6 6 11 3 2" xfId="39581"/>
    <cellStyle name="Normal 2 4 6 6 11 4" xfId="39582"/>
    <cellStyle name="Normal 2 4 6 6 12 2 2" xfId="39583"/>
    <cellStyle name="Normal 2 4 6 6 12 3" xfId="39584"/>
    <cellStyle name="Normal 2 4 6 6 13 2" xfId="39585"/>
    <cellStyle name="Normal 2 4 6 6 14" xfId="39586"/>
    <cellStyle name="Normal 2 4 6 6 2 2 2 2" xfId="39587"/>
    <cellStyle name="Normal 2 4 6 6 2 2 3" xfId="39588"/>
    <cellStyle name="Normal 2 4 6 6 2 3 2" xfId="39589"/>
    <cellStyle name="Normal 2 4 6 6 2 4" xfId="39590"/>
    <cellStyle name="Normal 2 4 6 6 3 2 2 2" xfId="39591"/>
    <cellStyle name="Normal 2 4 6 6 3 2 3" xfId="39592"/>
    <cellStyle name="Normal 2 4 6 6 3 3 2" xfId="39593"/>
    <cellStyle name="Normal 2 4 6 6 3 4" xfId="39594"/>
    <cellStyle name="Normal 2 4 6 6 4 2 2 2" xfId="39595"/>
    <cellStyle name="Normal 2 4 6 6 4 2 3" xfId="39596"/>
    <cellStyle name="Normal 2 4 6 6 4 3 2" xfId="39597"/>
    <cellStyle name="Normal 2 4 6 6 4 4" xfId="39598"/>
    <cellStyle name="Normal 2 4 6 6 5 2 2 2" xfId="39599"/>
    <cellStyle name="Normal 2 4 6 6 5 2 3" xfId="39600"/>
    <cellStyle name="Normal 2 4 6 6 5 3 2" xfId="39601"/>
    <cellStyle name="Normal 2 4 6 6 5 4" xfId="39602"/>
    <cellStyle name="Normal 2 4 6 6 6 2 2 2" xfId="39603"/>
    <cellStyle name="Normal 2 4 6 6 6 2 3" xfId="39604"/>
    <cellStyle name="Normal 2 4 6 6 6 3 2" xfId="39605"/>
    <cellStyle name="Normal 2 4 6 6 6 4" xfId="39606"/>
    <cellStyle name="Normal 2 4 6 6 7 2 2 2" xfId="39607"/>
    <cellStyle name="Normal 2 4 6 6 7 2 3" xfId="39608"/>
    <cellStyle name="Normal 2 4 6 6 7 3 2" xfId="39609"/>
    <cellStyle name="Normal 2 4 6 6 7 4" xfId="39610"/>
    <cellStyle name="Normal 2 4 6 6 8 2 2 2" xfId="39611"/>
    <cellStyle name="Normal 2 4 6 6 8 2 3" xfId="39612"/>
    <cellStyle name="Normal 2 4 6 6 8 3 2" xfId="39613"/>
    <cellStyle name="Normal 2 4 6 6 8 4" xfId="39614"/>
    <cellStyle name="Normal 2 4 6 6 9 2 2 2" xfId="39615"/>
    <cellStyle name="Normal 2 4 6 6 9 2 3" xfId="39616"/>
    <cellStyle name="Normal 2 4 6 6 9 3 2" xfId="39617"/>
    <cellStyle name="Normal 2 4 6 6 9 4" xfId="39618"/>
    <cellStyle name="Normal 2 4 6 7 10 2 2 2" xfId="39619"/>
    <cellStyle name="Normal 2 4 6 7 10 2 3" xfId="39620"/>
    <cellStyle name="Normal 2 4 6 7 10 3 2" xfId="39621"/>
    <cellStyle name="Normal 2 4 6 7 10 4" xfId="39622"/>
    <cellStyle name="Normal 2 4 6 7 11 2 2 2" xfId="39623"/>
    <cellStyle name="Normal 2 4 6 7 11 2 3" xfId="39624"/>
    <cellStyle name="Normal 2 4 6 7 11 3 2" xfId="39625"/>
    <cellStyle name="Normal 2 4 6 7 11 4" xfId="39626"/>
    <cellStyle name="Normal 2 4 6 7 12 2 2" xfId="39627"/>
    <cellStyle name="Normal 2 4 6 7 12 3" xfId="39628"/>
    <cellStyle name="Normal 2 4 6 7 13 2" xfId="39629"/>
    <cellStyle name="Normal 2 4 6 7 14" xfId="39630"/>
    <cellStyle name="Normal 2 4 6 7 2 2 2 2" xfId="39631"/>
    <cellStyle name="Normal 2 4 6 7 2 2 3" xfId="39632"/>
    <cellStyle name="Normal 2 4 6 7 2 3 2" xfId="39633"/>
    <cellStyle name="Normal 2 4 6 7 2 4" xfId="39634"/>
    <cellStyle name="Normal 2 4 6 7 3 2 2 2" xfId="39635"/>
    <cellStyle name="Normal 2 4 6 7 3 2 3" xfId="39636"/>
    <cellStyle name="Normal 2 4 6 7 3 3 2" xfId="39637"/>
    <cellStyle name="Normal 2 4 6 7 3 4" xfId="39638"/>
    <cellStyle name="Normal 2 4 6 7 4 2 2 2" xfId="39639"/>
    <cellStyle name="Normal 2 4 6 7 4 2 3" xfId="39640"/>
    <cellStyle name="Normal 2 4 6 7 4 3 2" xfId="39641"/>
    <cellStyle name="Normal 2 4 6 7 4 4" xfId="39642"/>
    <cellStyle name="Normal 2 4 6 7 5 2 2 2" xfId="39643"/>
    <cellStyle name="Normal 2 4 6 7 5 2 3" xfId="39644"/>
    <cellStyle name="Normal 2 4 6 7 5 3 2" xfId="39645"/>
    <cellStyle name="Normal 2 4 6 7 5 4" xfId="39646"/>
    <cellStyle name="Normal 2 4 6 7 6 2 2 2" xfId="39647"/>
    <cellStyle name="Normal 2 4 6 7 6 2 3" xfId="39648"/>
    <cellStyle name="Normal 2 4 6 7 6 3 2" xfId="39649"/>
    <cellStyle name="Normal 2 4 6 7 6 4" xfId="39650"/>
    <cellStyle name="Normal 2 4 6 7 7 2 2 2" xfId="39651"/>
    <cellStyle name="Normal 2 4 6 7 7 2 3" xfId="39652"/>
    <cellStyle name="Normal 2 4 6 7 7 3 2" xfId="39653"/>
    <cellStyle name="Normal 2 4 6 7 7 4" xfId="39654"/>
    <cellStyle name="Normal 2 4 6 7 8 2 2 2" xfId="39655"/>
    <cellStyle name="Normal 2 4 6 7 8 2 3" xfId="39656"/>
    <cellStyle name="Normal 2 4 6 7 8 3 2" xfId="39657"/>
    <cellStyle name="Normal 2 4 6 7 8 4" xfId="39658"/>
    <cellStyle name="Normal 2 4 6 7 9 2 2 2" xfId="39659"/>
    <cellStyle name="Normal 2 4 6 7 9 2 3" xfId="39660"/>
    <cellStyle name="Normal 2 4 6 7 9 3 2" xfId="39661"/>
    <cellStyle name="Normal 2 4 6 7 9 4" xfId="39662"/>
    <cellStyle name="Normal 2 4 6 8 10 2 2 2" xfId="39663"/>
    <cellStyle name="Normal 2 4 6 8 10 2 3" xfId="39664"/>
    <cellStyle name="Normal 2 4 6 8 10 3 2" xfId="39665"/>
    <cellStyle name="Normal 2 4 6 8 10 4" xfId="39666"/>
    <cellStyle name="Normal 2 4 6 8 11 2 2 2" xfId="39667"/>
    <cellStyle name="Normal 2 4 6 8 11 2 3" xfId="39668"/>
    <cellStyle name="Normal 2 4 6 8 11 3 2" xfId="39669"/>
    <cellStyle name="Normal 2 4 6 8 11 4" xfId="39670"/>
    <cellStyle name="Normal 2 4 6 8 12 2 2" xfId="39671"/>
    <cellStyle name="Normal 2 4 6 8 12 3" xfId="39672"/>
    <cellStyle name="Normal 2 4 6 8 13 2" xfId="39673"/>
    <cellStyle name="Normal 2 4 6 8 14" xfId="39674"/>
    <cellStyle name="Normal 2 4 6 8 2 2 2 2" xfId="39675"/>
    <cellStyle name="Normal 2 4 6 8 2 2 3" xfId="39676"/>
    <cellStyle name="Normal 2 4 6 8 2 3 2" xfId="39677"/>
    <cellStyle name="Normal 2 4 6 8 2 4" xfId="39678"/>
    <cellStyle name="Normal 2 4 6 8 3 2 2 2" xfId="39679"/>
    <cellStyle name="Normal 2 4 6 8 3 2 3" xfId="39680"/>
    <cellStyle name="Normal 2 4 6 8 3 3 2" xfId="39681"/>
    <cellStyle name="Normal 2 4 6 8 3 4" xfId="39682"/>
    <cellStyle name="Normal 2 4 6 8 4 2 2 2" xfId="39683"/>
    <cellStyle name="Normal 2 4 6 8 4 2 3" xfId="39684"/>
    <cellStyle name="Normal 2 4 6 8 4 3 2" xfId="39685"/>
    <cellStyle name="Normal 2 4 6 8 4 4" xfId="39686"/>
    <cellStyle name="Normal 2 4 6 8 5 2 2 2" xfId="39687"/>
    <cellStyle name="Normal 2 4 6 8 5 2 3" xfId="39688"/>
    <cellStyle name="Normal 2 4 6 8 5 3 2" xfId="39689"/>
    <cellStyle name="Normal 2 4 6 8 5 4" xfId="39690"/>
    <cellStyle name="Normal 2 4 6 8 6 2 2 2" xfId="39691"/>
    <cellStyle name="Normal 2 4 6 8 6 2 3" xfId="39692"/>
    <cellStyle name="Normal 2 4 6 8 6 3 2" xfId="39693"/>
    <cellStyle name="Normal 2 4 6 8 6 4" xfId="39694"/>
    <cellStyle name="Normal 2 4 6 8 7 2 2 2" xfId="39695"/>
    <cellStyle name="Normal 2 4 6 8 7 2 3" xfId="39696"/>
    <cellStyle name="Normal 2 4 6 8 7 3 2" xfId="39697"/>
    <cellStyle name="Normal 2 4 6 8 7 4" xfId="39698"/>
    <cellStyle name="Normal 2 4 6 8 8 2 2 2" xfId="39699"/>
    <cellStyle name="Normal 2 4 6 8 8 2 3" xfId="39700"/>
    <cellStyle name="Normal 2 4 6 8 8 3 2" xfId="39701"/>
    <cellStyle name="Normal 2 4 6 8 8 4" xfId="39702"/>
    <cellStyle name="Normal 2 4 6 8 9 2 2 2" xfId="39703"/>
    <cellStyle name="Normal 2 4 6 8 9 2 3" xfId="39704"/>
    <cellStyle name="Normal 2 4 6 8 9 3 2" xfId="39705"/>
    <cellStyle name="Normal 2 4 6 8 9 4" xfId="39706"/>
    <cellStyle name="Normal 2 4 6 9 2 2 2" xfId="39707"/>
    <cellStyle name="Normal 2 4 6 9 2 3" xfId="39708"/>
    <cellStyle name="Normal 2 4 6 9 3 2" xfId="39709"/>
    <cellStyle name="Normal 2 4 6 9 4" xfId="39710"/>
    <cellStyle name="Normal 2 4 7 10 2 2 2" xfId="39711"/>
    <cellStyle name="Normal 2 4 7 10 2 3" xfId="39712"/>
    <cellStyle name="Normal 2 4 7 10 3 2" xfId="39713"/>
    <cellStyle name="Normal 2 4 7 10 4" xfId="39714"/>
    <cellStyle name="Normal 2 4 7 11 2 2 2" xfId="39715"/>
    <cellStyle name="Normal 2 4 7 11 2 3" xfId="39716"/>
    <cellStyle name="Normal 2 4 7 11 3 2" xfId="39717"/>
    <cellStyle name="Normal 2 4 7 11 4" xfId="39718"/>
    <cellStyle name="Normal 2 4 7 12 2 2 2" xfId="39719"/>
    <cellStyle name="Normal 2 4 7 12 2 3" xfId="39720"/>
    <cellStyle name="Normal 2 4 7 12 3 2" xfId="39721"/>
    <cellStyle name="Normal 2 4 7 12 4" xfId="39722"/>
    <cellStyle name="Normal 2 4 7 13 2 2 2" xfId="39723"/>
    <cellStyle name="Normal 2 4 7 13 2 3" xfId="39724"/>
    <cellStyle name="Normal 2 4 7 13 3 2" xfId="39725"/>
    <cellStyle name="Normal 2 4 7 13 4" xfId="39726"/>
    <cellStyle name="Normal 2 4 7 14 2 2 2" xfId="39727"/>
    <cellStyle name="Normal 2 4 7 14 2 3" xfId="39728"/>
    <cellStyle name="Normal 2 4 7 14 3 2" xfId="39729"/>
    <cellStyle name="Normal 2 4 7 14 4" xfId="39730"/>
    <cellStyle name="Normal 2 4 7 15 2 2 2" xfId="39731"/>
    <cellStyle name="Normal 2 4 7 15 2 3" xfId="39732"/>
    <cellStyle name="Normal 2 4 7 15 3 2" xfId="39733"/>
    <cellStyle name="Normal 2 4 7 15 4" xfId="39734"/>
    <cellStyle name="Normal 2 4 7 16 2 2 2" xfId="39735"/>
    <cellStyle name="Normal 2 4 7 16 2 3" xfId="39736"/>
    <cellStyle name="Normal 2 4 7 16 3 2" xfId="39737"/>
    <cellStyle name="Normal 2 4 7 16 4" xfId="39738"/>
    <cellStyle name="Normal 2 4 7 17 2 2 2" xfId="39739"/>
    <cellStyle name="Normal 2 4 7 17 2 3" xfId="39740"/>
    <cellStyle name="Normal 2 4 7 17 3 2" xfId="39741"/>
    <cellStyle name="Normal 2 4 7 17 4" xfId="39742"/>
    <cellStyle name="Normal 2 4 7 18 2 2 2" xfId="39743"/>
    <cellStyle name="Normal 2 4 7 18 2 3" xfId="39744"/>
    <cellStyle name="Normal 2 4 7 18 3 2" xfId="39745"/>
    <cellStyle name="Normal 2 4 7 18 4" xfId="39746"/>
    <cellStyle name="Normal 2 4 7 2 10 2 2 2" xfId="39747"/>
    <cellStyle name="Normal 2 4 7 2 10 2 3" xfId="39748"/>
    <cellStyle name="Normal 2 4 7 2 10 3 2" xfId="39749"/>
    <cellStyle name="Normal 2 4 7 2 10 4" xfId="39750"/>
    <cellStyle name="Normal 2 4 7 2 11 2 2 2" xfId="39751"/>
    <cellStyle name="Normal 2 4 7 2 11 2 3" xfId="39752"/>
    <cellStyle name="Normal 2 4 7 2 11 3 2" xfId="39753"/>
    <cellStyle name="Normal 2 4 7 2 11 4" xfId="39754"/>
    <cellStyle name="Normal 2 4 7 2 2 2 2 2" xfId="39755"/>
    <cellStyle name="Normal 2 4 7 2 2 2 3" xfId="39756"/>
    <cellStyle name="Normal 2 4 7 2 2 3 2" xfId="39757"/>
    <cellStyle name="Normal 2 4 7 2 2 4" xfId="39758"/>
    <cellStyle name="Normal 2 4 7 2 3 2 2 2" xfId="39759"/>
    <cellStyle name="Normal 2 4 7 2 3 2 3" xfId="39760"/>
    <cellStyle name="Normal 2 4 7 2 3 3 2" xfId="39761"/>
    <cellStyle name="Normal 2 4 7 2 3 4" xfId="39762"/>
    <cellStyle name="Normal 2 4 7 2 4 2 2 2" xfId="39763"/>
    <cellStyle name="Normal 2 4 7 2 4 2 3" xfId="39764"/>
    <cellStyle name="Normal 2 4 7 2 4 3 2" xfId="39765"/>
    <cellStyle name="Normal 2 4 7 2 4 4" xfId="39766"/>
    <cellStyle name="Normal 2 4 7 2 5 2 2 2" xfId="39767"/>
    <cellStyle name="Normal 2 4 7 2 5 2 3" xfId="39768"/>
    <cellStyle name="Normal 2 4 7 2 5 3 2" xfId="39769"/>
    <cellStyle name="Normal 2 4 7 2 5 4" xfId="39770"/>
    <cellStyle name="Normal 2 4 7 2 6 2 2 2" xfId="39771"/>
    <cellStyle name="Normal 2 4 7 2 6 2 3" xfId="39772"/>
    <cellStyle name="Normal 2 4 7 2 6 3 2" xfId="39773"/>
    <cellStyle name="Normal 2 4 7 2 6 4" xfId="39774"/>
    <cellStyle name="Normal 2 4 7 2 7 2 2 2" xfId="39775"/>
    <cellStyle name="Normal 2 4 7 2 7 2 3" xfId="39776"/>
    <cellStyle name="Normal 2 4 7 2 7 3 2" xfId="39777"/>
    <cellStyle name="Normal 2 4 7 2 7 4" xfId="39778"/>
    <cellStyle name="Normal 2 4 7 2 8 2 2 2" xfId="39779"/>
    <cellStyle name="Normal 2 4 7 2 8 2 3" xfId="39780"/>
    <cellStyle name="Normal 2 4 7 2 8 3 2" xfId="39781"/>
    <cellStyle name="Normal 2 4 7 2 8 4" xfId="39782"/>
    <cellStyle name="Normal 2 4 7 2 9 2 2 2" xfId="39783"/>
    <cellStyle name="Normal 2 4 7 2 9 2 3" xfId="39784"/>
    <cellStyle name="Normal 2 4 7 2 9 3 2" xfId="39785"/>
    <cellStyle name="Normal 2 4 7 2 9 4" xfId="39786"/>
    <cellStyle name="Normal 2 4 7 3 10 2 2 2" xfId="39787"/>
    <cellStyle name="Normal 2 4 7 3 10 2 3" xfId="39788"/>
    <cellStyle name="Normal 2 4 7 3 10 3 2" xfId="39789"/>
    <cellStyle name="Normal 2 4 7 3 10 4" xfId="39790"/>
    <cellStyle name="Normal 2 4 7 3 11 2 2 2" xfId="39791"/>
    <cellStyle name="Normal 2 4 7 3 11 2 3" xfId="39792"/>
    <cellStyle name="Normal 2 4 7 3 11 3 2" xfId="39793"/>
    <cellStyle name="Normal 2 4 7 3 11 4" xfId="39794"/>
    <cellStyle name="Normal 2 4 7 3 12 2 2" xfId="39795"/>
    <cellStyle name="Normal 2 4 7 3 12 3" xfId="39796"/>
    <cellStyle name="Normal 2 4 7 3 13 2" xfId="39797"/>
    <cellStyle name="Normal 2 4 7 3 14" xfId="39798"/>
    <cellStyle name="Normal 2 4 7 3 2 2 2 2" xfId="39799"/>
    <cellStyle name="Normal 2 4 7 3 2 2 3" xfId="39800"/>
    <cellStyle name="Normal 2 4 7 3 2 3 2" xfId="39801"/>
    <cellStyle name="Normal 2 4 7 3 2 4" xfId="39802"/>
    <cellStyle name="Normal 2 4 7 3 3 2 2 2" xfId="39803"/>
    <cellStyle name="Normal 2 4 7 3 3 2 3" xfId="39804"/>
    <cellStyle name="Normal 2 4 7 3 3 3 2" xfId="39805"/>
    <cellStyle name="Normal 2 4 7 3 3 4" xfId="39806"/>
    <cellStyle name="Normal 2 4 7 3 4 2 2 2" xfId="39807"/>
    <cellStyle name="Normal 2 4 7 3 4 2 3" xfId="39808"/>
    <cellStyle name="Normal 2 4 7 3 4 3 2" xfId="39809"/>
    <cellStyle name="Normal 2 4 7 3 4 4" xfId="39810"/>
    <cellStyle name="Normal 2 4 7 3 5 2 2 2" xfId="39811"/>
    <cellStyle name="Normal 2 4 7 3 5 2 3" xfId="39812"/>
    <cellStyle name="Normal 2 4 7 3 5 3 2" xfId="39813"/>
    <cellStyle name="Normal 2 4 7 3 5 4" xfId="39814"/>
    <cellStyle name="Normal 2 4 7 3 6 2 2 2" xfId="39815"/>
    <cellStyle name="Normal 2 4 7 3 6 2 3" xfId="39816"/>
    <cellStyle name="Normal 2 4 7 3 6 3 2" xfId="39817"/>
    <cellStyle name="Normal 2 4 7 3 6 4" xfId="39818"/>
    <cellStyle name="Normal 2 4 7 3 7 2 2 2" xfId="39819"/>
    <cellStyle name="Normal 2 4 7 3 7 2 3" xfId="39820"/>
    <cellStyle name="Normal 2 4 7 3 7 3 2" xfId="39821"/>
    <cellStyle name="Normal 2 4 7 3 7 4" xfId="39822"/>
    <cellStyle name="Normal 2 4 7 3 8 2 2 2" xfId="39823"/>
    <cellStyle name="Normal 2 4 7 3 8 2 3" xfId="39824"/>
    <cellStyle name="Normal 2 4 7 3 8 3 2" xfId="39825"/>
    <cellStyle name="Normal 2 4 7 3 8 4" xfId="39826"/>
    <cellStyle name="Normal 2 4 7 3 9 2 2 2" xfId="39827"/>
    <cellStyle name="Normal 2 4 7 3 9 2 3" xfId="39828"/>
    <cellStyle name="Normal 2 4 7 3 9 3 2" xfId="39829"/>
    <cellStyle name="Normal 2 4 7 3 9 4" xfId="39830"/>
    <cellStyle name="Normal 2 4 7 4 10 2 2 2" xfId="39831"/>
    <cellStyle name="Normal 2 4 7 4 10 2 3" xfId="39832"/>
    <cellStyle name="Normal 2 4 7 4 10 3 2" xfId="39833"/>
    <cellStyle name="Normal 2 4 7 4 10 4" xfId="39834"/>
    <cellStyle name="Normal 2 4 7 4 11 2 2 2" xfId="39835"/>
    <cellStyle name="Normal 2 4 7 4 11 2 3" xfId="39836"/>
    <cellStyle name="Normal 2 4 7 4 11 3 2" xfId="39837"/>
    <cellStyle name="Normal 2 4 7 4 11 4" xfId="39838"/>
    <cellStyle name="Normal 2 4 7 4 12 2 2" xfId="39839"/>
    <cellStyle name="Normal 2 4 7 4 12 3" xfId="39840"/>
    <cellStyle name="Normal 2 4 7 4 13 2" xfId="39841"/>
    <cellStyle name="Normal 2 4 7 4 14" xfId="39842"/>
    <cellStyle name="Normal 2 4 7 4 2 2 2 2" xfId="39843"/>
    <cellStyle name="Normal 2 4 7 4 2 2 3" xfId="39844"/>
    <cellStyle name="Normal 2 4 7 4 2 3 2" xfId="39845"/>
    <cellStyle name="Normal 2 4 7 4 2 4" xfId="39846"/>
    <cellStyle name="Normal 2 4 7 4 3 2 2 2" xfId="39847"/>
    <cellStyle name="Normal 2 4 7 4 3 2 3" xfId="39848"/>
    <cellStyle name="Normal 2 4 7 4 3 3 2" xfId="39849"/>
    <cellStyle name="Normal 2 4 7 4 3 4" xfId="39850"/>
    <cellStyle name="Normal 2 4 7 4 4 2 2 2" xfId="39851"/>
    <cellStyle name="Normal 2 4 7 4 4 2 3" xfId="39852"/>
    <cellStyle name="Normal 2 4 7 4 4 3 2" xfId="39853"/>
    <cellStyle name="Normal 2 4 7 4 4 4" xfId="39854"/>
    <cellStyle name="Normal 2 4 7 4 5 2 2 2" xfId="39855"/>
    <cellStyle name="Normal 2 4 7 4 5 2 3" xfId="39856"/>
    <cellStyle name="Normal 2 4 7 4 5 3 2" xfId="39857"/>
    <cellStyle name="Normal 2 4 7 4 5 4" xfId="39858"/>
    <cellStyle name="Normal 2 4 7 4 6 2 2 2" xfId="39859"/>
    <cellStyle name="Normal 2 4 7 4 6 2 3" xfId="39860"/>
    <cellStyle name="Normal 2 4 7 4 6 3 2" xfId="39861"/>
    <cellStyle name="Normal 2 4 7 4 6 4" xfId="39862"/>
    <cellStyle name="Normal 2 4 7 4 7 2 2 2" xfId="39863"/>
    <cellStyle name="Normal 2 4 7 4 7 2 3" xfId="39864"/>
    <cellStyle name="Normal 2 4 7 4 7 3 2" xfId="39865"/>
    <cellStyle name="Normal 2 4 7 4 7 4" xfId="39866"/>
    <cellStyle name="Normal 2 4 7 4 8 2 2 2" xfId="39867"/>
    <cellStyle name="Normal 2 4 7 4 8 2 3" xfId="39868"/>
    <cellStyle name="Normal 2 4 7 4 8 3 2" xfId="39869"/>
    <cellStyle name="Normal 2 4 7 4 8 4" xfId="39870"/>
    <cellStyle name="Normal 2 4 7 4 9 2 2 2" xfId="39871"/>
    <cellStyle name="Normal 2 4 7 4 9 2 3" xfId="39872"/>
    <cellStyle name="Normal 2 4 7 4 9 3 2" xfId="39873"/>
    <cellStyle name="Normal 2 4 7 4 9 4" xfId="39874"/>
    <cellStyle name="Normal 2 4 7 5 10 2 2 2" xfId="39875"/>
    <cellStyle name="Normal 2 4 7 5 10 2 3" xfId="39876"/>
    <cellStyle name="Normal 2 4 7 5 10 3 2" xfId="39877"/>
    <cellStyle name="Normal 2 4 7 5 10 4" xfId="39878"/>
    <cellStyle name="Normal 2 4 7 5 11 2 2 2" xfId="39879"/>
    <cellStyle name="Normal 2 4 7 5 11 2 3" xfId="39880"/>
    <cellStyle name="Normal 2 4 7 5 11 3 2" xfId="39881"/>
    <cellStyle name="Normal 2 4 7 5 11 4" xfId="39882"/>
    <cellStyle name="Normal 2 4 7 5 12 2 2" xfId="39883"/>
    <cellStyle name="Normal 2 4 7 5 12 3" xfId="39884"/>
    <cellStyle name="Normal 2 4 7 5 13 2" xfId="39885"/>
    <cellStyle name="Normal 2 4 7 5 14" xfId="39886"/>
    <cellStyle name="Normal 2 4 7 5 2 2 2 2" xfId="39887"/>
    <cellStyle name="Normal 2 4 7 5 2 2 3" xfId="39888"/>
    <cellStyle name="Normal 2 4 7 5 2 3 2" xfId="39889"/>
    <cellStyle name="Normal 2 4 7 5 2 4" xfId="39890"/>
    <cellStyle name="Normal 2 4 7 5 3 2 2 2" xfId="39891"/>
    <cellStyle name="Normal 2 4 7 5 3 2 3" xfId="39892"/>
    <cellStyle name="Normal 2 4 7 5 3 3 2" xfId="39893"/>
    <cellStyle name="Normal 2 4 7 5 3 4" xfId="39894"/>
    <cellStyle name="Normal 2 4 7 5 4 2 2 2" xfId="39895"/>
    <cellStyle name="Normal 2 4 7 5 4 2 3" xfId="39896"/>
    <cellStyle name="Normal 2 4 7 5 4 3 2" xfId="39897"/>
    <cellStyle name="Normal 2 4 7 5 4 4" xfId="39898"/>
    <cellStyle name="Normal 2 4 7 5 5 2 2 2" xfId="39899"/>
    <cellStyle name="Normal 2 4 7 5 5 2 3" xfId="39900"/>
    <cellStyle name="Normal 2 4 7 5 5 3 2" xfId="39901"/>
    <cellStyle name="Normal 2 4 7 5 5 4" xfId="39902"/>
    <cellStyle name="Normal 2 4 7 5 6 2 2 2" xfId="39903"/>
    <cellStyle name="Normal 2 4 7 5 6 2 3" xfId="39904"/>
    <cellStyle name="Normal 2 4 7 5 6 3 2" xfId="39905"/>
    <cellStyle name="Normal 2 4 7 5 6 4" xfId="39906"/>
    <cellStyle name="Normal 2 4 7 5 7 2 2 2" xfId="39907"/>
    <cellStyle name="Normal 2 4 7 5 7 2 3" xfId="39908"/>
    <cellStyle name="Normal 2 4 7 5 7 3 2" xfId="39909"/>
    <cellStyle name="Normal 2 4 7 5 7 4" xfId="39910"/>
    <cellStyle name="Normal 2 4 7 5 8 2 2 2" xfId="39911"/>
    <cellStyle name="Normal 2 4 7 5 8 2 3" xfId="39912"/>
    <cellStyle name="Normal 2 4 7 5 8 3 2" xfId="39913"/>
    <cellStyle name="Normal 2 4 7 5 8 4" xfId="39914"/>
    <cellStyle name="Normal 2 4 7 5 9 2 2 2" xfId="39915"/>
    <cellStyle name="Normal 2 4 7 5 9 2 3" xfId="39916"/>
    <cellStyle name="Normal 2 4 7 5 9 3 2" xfId="39917"/>
    <cellStyle name="Normal 2 4 7 5 9 4" xfId="39918"/>
    <cellStyle name="Normal 2 4 7 6 10 2 2 2" xfId="39919"/>
    <cellStyle name="Normal 2 4 7 6 10 2 3" xfId="39920"/>
    <cellStyle name="Normal 2 4 7 6 10 3 2" xfId="39921"/>
    <cellStyle name="Normal 2 4 7 6 10 4" xfId="39922"/>
    <cellStyle name="Normal 2 4 7 6 11 2 2 2" xfId="39923"/>
    <cellStyle name="Normal 2 4 7 6 11 2 3" xfId="39924"/>
    <cellStyle name="Normal 2 4 7 6 11 3 2" xfId="39925"/>
    <cellStyle name="Normal 2 4 7 6 11 4" xfId="39926"/>
    <cellStyle name="Normal 2 4 7 6 12 2 2" xfId="39927"/>
    <cellStyle name="Normal 2 4 7 6 12 3" xfId="39928"/>
    <cellStyle name="Normal 2 4 7 6 13 2" xfId="39929"/>
    <cellStyle name="Normal 2 4 7 6 14" xfId="39930"/>
    <cellStyle name="Normal 2 4 7 6 2 2 2 2" xfId="39931"/>
    <cellStyle name="Normal 2 4 7 6 2 2 3" xfId="39932"/>
    <cellStyle name="Normal 2 4 7 6 2 3 2" xfId="39933"/>
    <cellStyle name="Normal 2 4 7 6 2 4" xfId="39934"/>
    <cellStyle name="Normal 2 4 7 6 3 2 2 2" xfId="39935"/>
    <cellStyle name="Normal 2 4 7 6 3 2 3" xfId="39936"/>
    <cellStyle name="Normal 2 4 7 6 3 3 2" xfId="39937"/>
    <cellStyle name="Normal 2 4 7 6 3 4" xfId="39938"/>
    <cellStyle name="Normal 2 4 7 6 4 2 2 2" xfId="39939"/>
    <cellStyle name="Normal 2 4 7 6 4 2 3" xfId="39940"/>
    <cellStyle name="Normal 2 4 7 6 4 3 2" xfId="39941"/>
    <cellStyle name="Normal 2 4 7 6 4 4" xfId="39942"/>
    <cellStyle name="Normal 2 4 7 6 5 2 2 2" xfId="39943"/>
    <cellStyle name="Normal 2 4 7 6 5 2 3" xfId="39944"/>
    <cellStyle name="Normal 2 4 7 6 5 3 2" xfId="39945"/>
    <cellStyle name="Normal 2 4 7 6 5 4" xfId="39946"/>
    <cellStyle name="Normal 2 4 7 6 6 2 2 2" xfId="39947"/>
    <cellStyle name="Normal 2 4 7 6 6 2 3" xfId="39948"/>
    <cellStyle name="Normal 2 4 7 6 6 3 2" xfId="39949"/>
    <cellStyle name="Normal 2 4 7 6 6 4" xfId="39950"/>
    <cellStyle name="Normal 2 4 7 6 7 2 2 2" xfId="39951"/>
    <cellStyle name="Normal 2 4 7 6 7 2 3" xfId="39952"/>
    <cellStyle name="Normal 2 4 7 6 7 3 2" xfId="39953"/>
    <cellStyle name="Normal 2 4 7 6 7 4" xfId="39954"/>
    <cellStyle name="Normal 2 4 7 6 8 2 2 2" xfId="39955"/>
    <cellStyle name="Normal 2 4 7 6 8 2 3" xfId="39956"/>
    <cellStyle name="Normal 2 4 7 6 8 3 2" xfId="39957"/>
    <cellStyle name="Normal 2 4 7 6 8 4" xfId="39958"/>
    <cellStyle name="Normal 2 4 7 6 9 2 2 2" xfId="39959"/>
    <cellStyle name="Normal 2 4 7 6 9 2 3" xfId="39960"/>
    <cellStyle name="Normal 2 4 7 6 9 3 2" xfId="39961"/>
    <cellStyle name="Normal 2 4 7 6 9 4" xfId="39962"/>
    <cellStyle name="Normal 2 4 7 7 10 2 2 2" xfId="39963"/>
    <cellStyle name="Normal 2 4 7 7 10 2 3" xfId="39964"/>
    <cellStyle name="Normal 2 4 7 7 10 3 2" xfId="39965"/>
    <cellStyle name="Normal 2 4 7 7 10 4" xfId="39966"/>
    <cellStyle name="Normal 2 4 7 7 11 2 2 2" xfId="39967"/>
    <cellStyle name="Normal 2 4 7 7 11 2 3" xfId="39968"/>
    <cellStyle name="Normal 2 4 7 7 11 3 2" xfId="39969"/>
    <cellStyle name="Normal 2 4 7 7 11 4" xfId="39970"/>
    <cellStyle name="Normal 2 4 7 7 12 2 2" xfId="39971"/>
    <cellStyle name="Normal 2 4 7 7 12 3" xfId="39972"/>
    <cellStyle name="Normal 2 4 7 7 13 2" xfId="39973"/>
    <cellStyle name="Normal 2 4 7 7 14" xfId="39974"/>
    <cellStyle name="Normal 2 4 7 7 2 2 2 2" xfId="39975"/>
    <cellStyle name="Normal 2 4 7 7 2 2 3" xfId="39976"/>
    <cellStyle name="Normal 2 4 7 7 2 3 2" xfId="39977"/>
    <cellStyle name="Normal 2 4 7 7 2 4" xfId="39978"/>
    <cellStyle name="Normal 2 4 7 7 3 2 2 2" xfId="39979"/>
    <cellStyle name="Normal 2 4 7 7 3 2 3" xfId="39980"/>
    <cellStyle name="Normal 2 4 7 7 3 3 2" xfId="39981"/>
    <cellStyle name="Normal 2 4 7 7 3 4" xfId="39982"/>
    <cellStyle name="Normal 2 4 7 7 4 2 2 2" xfId="39983"/>
    <cellStyle name="Normal 2 4 7 7 4 2 3" xfId="39984"/>
    <cellStyle name="Normal 2 4 7 7 4 3 2" xfId="39985"/>
    <cellStyle name="Normal 2 4 7 7 4 4" xfId="39986"/>
    <cellStyle name="Normal 2 4 7 7 5 2 2 2" xfId="39987"/>
    <cellStyle name="Normal 2 4 7 7 5 2 3" xfId="39988"/>
    <cellStyle name="Normal 2 4 7 7 5 3 2" xfId="39989"/>
    <cellStyle name="Normal 2 4 7 7 5 4" xfId="39990"/>
    <cellStyle name="Normal 2 4 7 7 6 2 2 2" xfId="39991"/>
    <cellStyle name="Normal 2 4 7 7 6 2 3" xfId="39992"/>
    <cellStyle name="Normal 2 4 7 7 6 3 2" xfId="39993"/>
    <cellStyle name="Normal 2 4 7 7 6 4" xfId="39994"/>
    <cellStyle name="Normal 2 4 7 7 7 2 2 2" xfId="39995"/>
    <cellStyle name="Normal 2 4 7 7 7 2 3" xfId="39996"/>
    <cellStyle name="Normal 2 4 7 7 7 3 2" xfId="39997"/>
    <cellStyle name="Normal 2 4 7 7 7 4" xfId="39998"/>
    <cellStyle name="Normal 2 4 7 7 8 2 2 2" xfId="39999"/>
    <cellStyle name="Normal 2 4 7 7 8 2 3" xfId="40000"/>
    <cellStyle name="Normal 2 4 7 7 8 3 2" xfId="40001"/>
    <cellStyle name="Normal 2 4 7 7 8 4" xfId="40002"/>
    <cellStyle name="Normal 2 4 7 7 9 2 2 2" xfId="40003"/>
    <cellStyle name="Normal 2 4 7 7 9 2 3" xfId="40004"/>
    <cellStyle name="Normal 2 4 7 7 9 3 2" xfId="40005"/>
    <cellStyle name="Normal 2 4 7 7 9 4" xfId="40006"/>
    <cellStyle name="Normal 2 4 7 8 10 2 2 2" xfId="40007"/>
    <cellStyle name="Normal 2 4 7 8 10 2 3" xfId="40008"/>
    <cellStyle name="Normal 2 4 7 8 10 3 2" xfId="40009"/>
    <cellStyle name="Normal 2 4 7 8 10 4" xfId="40010"/>
    <cellStyle name="Normal 2 4 7 8 11 2 2 2" xfId="40011"/>
    <cellStyle name="Normal 2 4 7 8 11 2 3" xfId="40012"/>
    <cellStyle name="Normal 2 4 7 8 11 3 2" xfId="40013"/>
    <cellStyle name="Normal 2 4 7 8 11 4" xfId="40014"/>
    <cellStyle name="Normal 2 4 7 8 12 2 2" xfId="40015"/>
    <cellStyle name="Normal 2 4 7 8 12 3" xfId="40016"/>
    <cellStyle name="Normal 2 4 7 8 13 2" xfId="40017"/>
    <cellStyle name="Normal 2 4 7 8 14" xfId="40018"/>
    <cellStyle name="Normal 2 4 7 8 2 2 2 2" xfId="40019"/>
    <cellStyle name="Normal 2 4 7 8 2 2 3" xfId="40020"/>
    <cellStyle name="Normal 2 4 7 8 2 3 2" xfId="40021"/>
    <cellStyle name="Normal 2 4 7 8 2 4" xfId="40022"/>
    <cellStyle name="Normal 2 4 7 8 3 2 2 2" xfId="40023"/>
    <cellStyle name="Normal 2 4 7 8 3 2 3" xfId="40024"/>
    <cellStyle name="Normal 2 4 7 8 3 3 2" xfId="40025"/>
    <cellStyle name="Normal 2 4 7 8 3 4" xfId="40026"/>
    <cellStyle name="Normal 2 4 7 8 4 2 2 2" xfId="40027"/>
    <cellStyle name="Normal 2 4 7 8 4 2 3" xfId="40028"/>
    <cellStyle name="Normal 2 4 7 8 4 3 2" xfId="40029"/>
    <cellStyle name="Normal 2 4 7 8 4 4" xfId="40030"/>
    <cellStyle name="Normal 2 4 7 8 5 2 2 2" xfId="40031"/>
    <cellStyle name="Normal 2 4 7 8 5 2 3" xfId="40032"/>
    <cellStyle name="Normal 2 4 7 8 5 3 2" xfId="40033"/>
    <cellStyle name="Normal 2 4 7 8 5 4" xfId="40034"/>
    <cellStyle name="Normal 2 4 7 8 6 2 2 2" xfId="40035"/>
    <cellStyle name="Normal 2 4 7 8 6 2 3" xfId="40036"/>
    <cellStyle name="Normal 2 4 7 8 6 3 2" xfId="40037"/>
    <cellStyle name="Normal 2 4 7 8 6 4" xfId="40038"/>
    <cellStyle name="Normal 2 4 7 8 7 2 2 2" xfId="40039"/>
    <cellStyle name="Normal 2 4 7 8 7 2 3" xfId="40040"/>
    <cellStyle name="Normal 2 4 7 8 7 3 2" xfId="40041"/>
    <cellStyle name="Normal 2 4 7 8 7 4" xfId="40042"/>
    <cellStyle name="Normal 2 4 7 8 8 2 2 2" xfId="40043"/>
    <cellStyle name="Normal 2 4 7 8 8 2 3" xfId="40044"/>
    <cellStyle name="Normal 2 4 7 8 8 3 2" xfId="40045"/>
    <cellStyle name="Normal 2 4 7 8 8 4" xfId="40046"/>
    <cellStyle name="Normal 2 4 7 8 9 2 2 2" xfId="40047"/>
    <cellStyle name="Normal 2 4 7 8 9 2 3" xfId="40048"/>
    <cellStyle name="Normal 2 4 7 8 9 3 2" xfId="40049"/>
    <cellStyle name="Normal 2 4 7 8 9 4" xfId="40050"/>
    <cellStyle name="Normal 2 4 7 9 2 2 2" xfId="40051"/>
    <cellStyle name="Normal 2 4 7 9 2 3" xfId="40052"/>
    <cellStyle name="Normal 2 4 7 9 3 2" xfId="40053"/>
    <cellStyle name="Normal 2 4 7 9 4" xfId="40054"/>
    <cellStyle name="Normal 2 4 8 10 2 2 2" xfId="40055"/>
    <cellStyle name="Normal 2 4 8 10 2 3" xfId="40056"/>
    <cellStyle name="Normal 2 4 8 10 3 2" xfId="40057"/>
    <cellStyle name="Normal 2 4 8 10 4" xfId="40058"/>
    <cellStyle name="Normal 2 4 8 11 2 2 2" xfId="40059"/>
    <cellStyle name="Normal 2 4 8 11 2 3" xfId="40060"/>
    <cellStyle name="Normal 2 4 8 11 3 2" xfId="40061"/>
    <cellStyle name="Normal 2 4 8 11 4" xfId="40062"/>
    <cellStyle name="Normal 2 4 8 12 2 2 2" xfId="40063"/>
    <cellStyle name="Normal 2 4 8 12 2 3" xfId="40064"/>
    <cellStyle name="Normal 2 4 8 12 3 2" xfId="40065"/>
    <cellStyle name="Normal 2 4 8 12 4" xfId="40066"/>
    <cellStyle name="Normal 2 4 8 13 2 2 2" xfId="40067"/>
    <cellStyle name="Normal 2 4 8 13 2 3" xfId="40068"/>
    <cellStyle name="Normal 2 4 8 13 3 2" xfId="40069"/>
    <cellStyle name="Normal 2 4 8 13 4" xfId="40070"/>
    <cellStyle name="Normal 2 4 8 14 2 2 2" xfId="40071"/>
    <cellStyle name="Normal 2 4 8 14 2 3" xfId="40072"/>
    <cellStyle name="Normal 2 4 8 14 3 2" xfId="40073"/>
    <cellStyle name="Normal 2 4 8 14 4" xfId="40074"/>
    <cellStyle name="Normal 2 4 8 15 2 2 2" xfId="40075"/>
    <cellStyle name="Normal 2 4 8 15 2 3" xfId="40076"/>
    <cellStyle name="Normal 2 4 8 15 3 2" xfId="40077"/>
    <cellStyle name="Normal 2 4 8 15 4" xfId="40078"/>
    <cellStyle name="Normal 2 4 8 16 2 2 2" xfId="40079"/>
    <cellStyle name="Normal 2 4 8 16 2 3" xfId="40080"/>
    <cellStyle name="Normal 2 4 8 16 3 2" xfId="40081"/>
    <cellStyle name="Normal 2 4 8 16 4" xfId="40082"/>
    <cellStyle name="Normal 2 4 8 17 2 2 2" xfId="40083"/>
    <cellStyle name="Normal 2 4 8 17 2 3" xfId="40084"/>
    <cellStyle name="Normal 2 4 8 17 3 2" xfId="40085"/>
    <cellStyle name="Normal 2 4 8 17 4" xfId="40086"/>
    <cellStyle name="Normal 2 4 8 18 2 2 2" xfId="40087"/>
    <cellStyle name="Normal 2 4 8 18 2 3" xfId="40088"/>
    <cellStyle name="Normal 2 4 8 18 3 2" xfId="40089"/>
    <cellStyle name="Normal 2 4 8 18 4" xfId="40090"/>
    <cellStyle name="Normal 2 4 8 2 10 2 2 2" xfId="40091"/>
    <cellStyle name="Normal 2 4 8 2 10 2 3" xfId="40092"/>
    <cellStyle name="Normal 2 4 8 2 10 3 2" xfId="40093"/>
    <cellStyle name="Normal 2 4 8 2 10 4" xfId="40094"/>
    <cellStyle name="Normal 2 4 8 2 11 2 2 2" xfId="40095"/>
    <cellStyle name="Normal 2 4 8 2 11 2 3" xfId="40096"/>
    <cellStyle name="Normal 2 4 8 2 11 3 2" xfId="40097"/>
    <cellStyle name="Normal 2 4 8 2 11 4" xfId="40098"/>
    <cellStyle name="Normal 2 4 8 2 2 2 2 2" xfId="40099"/>
    <cellStyle name="Normal 2 4 8 2 2 2 3" xfId="40100"/>
    <cellStyle name="Normal 2 4 8 2 2 3 2" xfId="40101"/>
    <cellStyle name="Normal 2 4 8 2 2 4" xfId="40102"/>
    <cellStyle name="Normal 2 4 8 2 3 2 2 2" xfId="40103"/>
    <cellStyle name="Normal 2 4 8 2 3 2 3" xfId="40104"/>
    <cellStyle name="Normal 2 4 8 2 3 3 2" xfId="40105"/>
    <cellStyle name="Normal 2 4 8 2 3 4" xfId="40106"/>
    <cellStyle name="Normal 2 4 8 2 4 2 2 2" xfId="40107"/>
    <cellStyle name="Normal 2 4 8 2 4 2 3" xfId="40108"/>
    <cellStyle name="Normal 2 4 8 2 4 3 2" xfId="40109"/>
    <cellStyle name="Normal 2 4 8 2 4 4" xfId="40110"/>
    <cellStyle name="Normal 2 4 8 2 5 2 2 2" xfId="40111"/>
    <cellStyle name="Normal 2 4 8 2 5 2 3" xfId="40112"/>
    <cellStyle name="Normal 2 4 8 2 5 3 2" xfId="40113"/>
    <cellStyle name="Normal 2 4 8 2 5 4" xfId="40114"/>
    <cellStyle name="Normal 2 4 8 2 6 2 2 2" xfId="40115"/>
    <cellStyle name="Normal 2 4 8 2 6 2 3" xfId="40116"/>
    <cellStyle name="Normal 2 4 8 2 6 3 2" xfId="40117"/>
    <cellStyle name="Normal 2 4 8 2 6 4" xfId="40118"/>
    <cellStyle name="Normal 2 4 8 2 7 2 2 2" xfId="40119"/>
    <cellStyle name="Normal 2 4 8 2 7 2 3" xfId="40120"/>
    <cellStyle name="Normal 2 4 8 2 7 3 2" xfId="40121"/>
    <cellStyle name="Normal 2 4 8 2 7 4" xfId="40122"/>
    <cellStyle name="Normal 2 4 8 2 8 2 2 2" xfId="40123"/>
    <cellStyle name="Normal 2 4 8 2 8 2 3" xfId="40124"/>
    <cellStyle name="Normal 2 4 8 2 8 3 2" xfId="40125"/>
    <cellStyle name="Normal 2 4 8 2 8 4" xfId="40126"/>
    <cellStyle name="Normal 2 4 8 2 9 2 2 2" xfId="40127"/>
    <cellStyle name="Normal 2 4 8 2 9 2 3" xfId="40128"/>
    <cellStyle name="Normal 2 4 8 2 9 3 2" xfId="40129"/>
    <cellStyle name="Normal 2 4 8 2 9 4" xfId="40130"/>
    <cellStyle name="Normal 2 4 8 3 10 2 2 2" xfId="40131"/>
    <cellStyle name="Normal 2 4 8 3 10 2 3" xfId="40132"/>
    <cellStyle name="Normal 2 4 8 3 10 3 2" xfId="40133"/>
    <cellStyle name="Normal 2 4 8 3 10 4" xfId="40134"/>
    <cellStyle name="Normal 2 4 8 3 11 2 2 2" xfId="40135"/>
    <cellStyle name="Normal 2 4 8 3 11 2 3" xfId="40136"/>
    <cellStyle name="Normal 2 4 8 3 11 3 2" xfId="40137"/>
    <cellStyle name="Normal 2 4 8 3 11 4" xfId="40138"/>
    <cellStyle name="Normal 2 4 8 3 12 2 2" xfId="40139"/>
    <cellStyle name="Normal 2 4 8 3 12 3" xfId="40140"/>
    <cellStyle name="Normal 2 4 8 3 13 2" xfId="40141"/>
    <cellStyle name="Normal 2 4 8 3 14" xfId="40142"/>
    <cellStyle name="Normal 2 4 8 3 2 2 2 2" xfId="40143"/>
    <cellStyle name="Normal 2 4 8 3 2 2 3" xfId="40144"/>
    <cellStyle name="Normal 2 4 8 3 2 3 2" xfId="40145"/>
    <cellStyle name="Normal 2 4 8 3 2 4" xfId="40146"/>
    <cellStyle name="Normal 2 4 8 3 3 2 2 2" xfId="40147"/>
    <cellStyle name="Normal 2 4 8 3 3 2 3" xfId="40148"/>
    <cellStyle name="Normal 2 4 8 3 3 3 2" xfId="40149"/>
    <cellStyle name="Normal 2 4 8 3 3 4" xfId="40150"/>
    <cellStyle name="Normal 2 4 8 3 4 2 2 2" xfId="40151"/>
    <cellStyle name="Normal 2 4 8 3 4 2 3" xfId="40152"/>
    <cellStyle name="Normal 2 4 8 3 4 3 2" xfId="40153"/>
    <cellStyle name="Normal 2 4 8 3 4 4" xfId="40154"/>
    <cellStyle name="Normal 2 4 8 3 5 2 2 2" xfId="40155"/>
    <cellStyle name="Normal 2 4 8 3 5 2 3" xfId="40156"/>
    <cellStyle name="Normal 2 4 8 3 5 3 2" xfId="40157"/>
    <cellStyle name="Normal 2 4 8 3 5 4" xfId="40158"/>
    <cellStyle name="Normal 2 4 8 3 6 2 2 2" xfId="40159"/>
    <cellStyle name="Normal 2 4 8 3 6 2 3" xfId="40160"/>
    <cellStyle name="Normal 2 4 8 3 6 3 2" xfId="40161"/>
    <cellStyle name="Normal 2 4 8 3 6 4" xfId="40162"/>
    <cellStyle name="Normal 2 4 8 3 7 2 2 2" xfId="40163"/>
    <cellStyle name="Normal 2 4 8 3 7 2 3" xfId="40164"/>
    <cellStyle name="Normal 2 4 8 3 7 3 2" xfId="40165"/>
    <cellStyle name="Normal 2 4 8 3 7 4" xfId="40166"/>
    <cellStyle name="Normal 2 4 8 3 8 2 2 2" xfId="40167"/>
    <cellStyle name="Normal 2 4 8 3 8 2 3" xfId="40168"/>
    <cellStyle name="Normal 2 4 8 3 8 3 2" xfId="40169"/>
    <cellStyle name="Normal 2 4 8 3 8 4" xfId="40170"/>
    <cellStyle name="Normal 2 4 8 3 9 2 2 2" xfId="40171"/>
    <cellStyle name="Normal 2 4 8 3 9 2 3" xfId="40172"/>
    <cellStyle name="Normal 2 4 8 3 9 3 2" xfId="40173"/>
    <cellStyle name="Normal 2 4 8 3 9 4" xfId="40174"/>
    <cellStyle name="Normal 2 4 8 4 10 2 2 2" xfId="40175"/>
    <cellStyle name="Normal 2 4 8 4 10 2 3" xfId="40176"/>
    <cellStyle name="Normal 2 4 8 4 10 3 2" xfId="40177"/>
    <cellStyle name="Normal 2 4 8 4 10 4" xfId="40178"/>
    <cellStyle name="Normal 2 4 8 4 11 2 2 2" xfId="40179"/>
    <cellStyle name="Normal 2 4 8 4 11 2 3" xfId="40180"/>
    <cellStyle name="Normal 2 4 8 4 11 3 2" xfId="40181"/>
    <cellStyle name="Normal 2 4 8 4 11 4" xfId="40182"/>
    <cellStyle name="Normal 2 4 8 4 12 2 2" xfId="40183"/>
    <cellStyle name="Normal 2 4 8 4 12 3" xfId="40184"/>
    <cellStyle name="Normal 2 4 8 4 13 2" xfId="40185"/>
    <cellStyle name="Normal 2 4 8 4 14" xfId="40186"/>
    <cellStyle name="Normal 2 4 8 4 2 2 2 2" xfId="40187"/>
    <cellStyle name="Normal 2 4 8 4 2 2 3" xfId="40188"/>
    <cellStyle name="Normal 2 4 8 4 2 3 2" xfId="40189"/>
    <cellStyle name="Normal 2 4 8 4 2 4" xfId="40190"/>
    <cellStyle name="Normal 2 4 8 4 3 2 2 2" xfId="40191"/>
    <cellStyle name="Normal 2 4 8 4 3 2 3" xfId="40192"/>
    <cellStyle name="Normal 2 4 8 4 3 3 2" xfId="40193"/>
    <cellStyle name="Normal 2 4 8 4 3 4" xfId="40194"/>
    <cellStyle name="Normal 2 4 8 4 4 2 2 2" xfId="40195"/>
    <cellStyle name="Normal 2 4 8 4 4 2 3" xfId="40196"/>
    <cellStyle name="Normal 2 4 8 4 4 3 2" xfId="40197"/>
    <cellStyle name="Normal 2 4 8 4 4 4" xfId="40198"/>
    <cellStyle name="Normal 2 4 8 4 5 2 2 2" xfId="40199"/>
    <cellStyle name="Normal 2 4 8 4 5 2 3" xfId="40200"/>
    <cellStyle name="Normal 2 4 8 4 5 3 2" xfId="40201"/>
    <cellStyle name="Normal 2 4 8 4 5 4" xfId="40202"/>
    <cellStyle name="Normal 2 4 8 4 6 2 2 2" xfId="40203"/>
    <cellStyle name="Normal 2 4 8 4 6 2 3" xfId="40204"/>
    <cellStyle name="Normal 2 4 8 4 6 3 2" xfId="40205"/>
    <cellStyle name="Normal 2 4 8 4 6 4" xfId="40206"/>
    <cellStyle name="Normal 2 4 8 4 7 2 2 2" xfId="40207"/>
    <cellStyle name="Normal 2 4 8 4 7 2 3" xfId="40208"/>
    <cellStyle name="Normal 2 4 8 4 7 3 2" xfId="40209"/>
    <cellStyle name="Normal 2 4 8 4 7 4" xfId="40210"/>
    <cellStyle name="Normal 2 4 8 4 8 2 2 2" xfId="40211"/>
    <cellStyle name="Normal 2 4 8 4 8 2 3" xfId="40212"/>
    <cellStyle name="Normal 2 4 8 4 8 3 2" xfId="40213"/>
    <cellStyle name="Normal 2 4 8 4 8 4" xfId="40214"/>
    <cellStyle name="Normal 2 4 8 4 9 2 2 2" xfId="40215"/>
    <cellStyle name="Normal 2 4 8 4 9 2 3" xfId="40216"/>
    <cellStyle name="Normal 2 4 8 4 9 3 2" xfId="40217"/>
    <cellStyle name="Normal 2 4 8 4 9 4" xfId="40218"/>
    <cellStyle name="Normal 2 4 8 5 10 2 2 2" xfId="40219"/>
    <cellStyle name="Normal 2 4 8 5 10 2 3" xfId="40220"/>
    <cellStyle name="Normal 2 4 8 5 10 3 2" xfId="40221"/>
    <cellStyle name="Normal 2 4 8 5 10 4" xfId="40222"/>
    <cellStyle name="Normal 2 4 8 5 11 2 2 2" xfId="40223"/>
    <cellStyle name="Normal 2 4 8 5 11 2 3" xfId="40224"/>
    <cellStyle name="Normal 2 4 8 5 11 3 2" xfId="40225"/>
    <cellStyle name="Normal 2 4 8 5 11 4" xfId="40226"/>
    <cellStyle name="Normal 2 4 8 5 12 2 2" xfId="40227"/>
    <cellStyle name="Normal 2 4 8 5 12 3" xfId="40228"/>
    <cellStyle name="Normal 2 4 8 5 13 2" xfId="40229"/>
    <cellStyle name="Normal 2 4 8 5 14" xfId="40230"/>
    <cellStyle name="Normal 2 4 8 5 2 2 2 2" xfId="40231"/>
    <cellStyle name="Normal 2 4 8 5 2 2 3" xfId="40232"/>
    <cellStyle name="Normal 2 4 8 5 2 3 2" xfId="40233"/>
    <cellStyle name="Normal 2 4 8 5 2 4" xfId="40234"/>
    <cellStyle name="Normal 2 4 8 5 3 2 2 2" xfId="40235"/>
    <cellStyle name="Normal 2 4 8 5 3 2 3" xfId="40236"/>
    <cellStyle name="Normal 2 4 8 5 3 3 2" xfId="40237"/>
    <cellStyle name="Normal 2 4 8 5 3 4" xfId="40238"/>
    <cellStyle name="Normal 2 4 8 5 4 2 2 2" xfId="40239"/>
    <cellStyle name="Normal 2 4 8 5 4 2 3" xfId="40240"/>
    <cellStyle name="Normal 2 4 8 5 4 3 2" xfId="40241"/>
    <cellStyle name="Normal 2 4 8 5 4 4" xfId="40242"/>
    <cellStyle name="Normal 2 4 8 5 5 2 2 2" xfId="40243"/>
    <cellStyle name="Normal 2 4 8 5 5 2 3" xfId="40244"/>
    <cellStyle name="Normal 2 4 8 5 5 3 2" xfId="40245"/>
    <cellStyle name="Normal 2 4 8 5 5 4" xfId="40246"/>
    <cellStyle name="Normal 2 4 8 5 6 2 2 2" xfId="40247"/>
    <cellStyle name="Normal 2 4 8 5 6 2 3" xfId="40248"/>
    <cellStyle name="Normal 2 4 8 5 6 3 2" xfId="40249"/>
    <cellStyle name="Normal 2 4 8 5 6 4" xfId="40250"/>
    <cellStyle name="Normal 2 4 8 5 7 2 2 2" xfId="40251"/>
    <cellStyle name="Normal 2 4 8 5 7 2 3" xfId="40252"/>
    <cellStyle name="Normal 2 4 8 5 7 3 2" xfId="40253"/>
    <cellStyle name="Normal 2 4 8 5 7 4" xfId="40254"/>
    <cellStyle name="Normal 2 4 8 5 8 2 2 2" xfId="40255"/>
    <cellStyle name="Normal 2 4 8 5 8 2 3" xfId="40256"/>
    <cellStyle name="Normal 2 4 8 5 8 3 2" xfId="40257"/>
    <cellStyle name="Normal 2 4 8 5 8 4" xfId="40258"/>
    <cellStyle name="Normal 2 4 8 5 9 2 2 2" xfId="40259"/>
    <cellStyle name="Normal 2 4 8 5 9 2 3" xfId="40260"/>
    <cellStyle name="Normal 2 4 8 5 9 3 2" xfId="40261"/>
    <cellStyle name="Normal 2 4 8 5 9 4" xfId="40262"/>
    <cellStyle name="Normal 2 4 8 6 10 2 2 2" xfId="40263"/>
    <cellStyle name="Normal 2 4 8 6 10 2 3" xfId="40264"/>
    <cellStyle name="Normal 2 4 8 6 10 3 2" xfId="40265"/>
    <cellStyle name="Normal 2 4 8 6 10 4" xfId="40266"/>
    <cellStyle name="Normal 2 4 8 6 11 2 2 2" xfId="40267"/>
    <cellStyle name="Normal 2 4 8 6 11 2 3" xfId="40268"/>
    <cellStyle name="Normal 2 4 8 6 11 3 2" xfId="40269"/>
    <cellStyle name="Normal 2 4 8 6 11 4" xfId="40270"/>
    <cellStyle name="Normal 2 4 8 6 12 2 2" xfId="40271"/>
    <cellStyle name="Normal 2 4 8 6 12 3" xfId="40272"/>
    <cellStyle name="Normal 2 4 8 6 13 2" xfId="40273"/>
    <cellStyle name="Normal 2 4 8 6 14" xfId="40274"/>
    <cellStyle name="Normal 2 4 8 6 2 2 2 2" xfId="40275"/>
    <cellStyle name="Normal 2 4 8 6 2 2 3" xfId="40276"/>
    <cellStyle name="Normal 2 4 8 6 2 3 2" xfId="40277"/>
    <cellStyle name="Normal 2 4 8 6 2 4" xfId="40278"/>
    <cellStyle name="Normal 2 4 8 6 3 2 2 2" xfId="40279"/>
    <cellStyle name="Normal 2 4 8 6 3 2 3" xfId="40280"/>
    <cellStyle name="Normal 2 4 8 6 3 3 2" xfId="40281"/>
    <cellStyle name="Normal 2 4 8 6 3 4" xfId="40282"/>
    <cellStyle name="Normal 2 4 8 6 4 2 2 2" xfId="40283"/>
    <cellStyle name="Normal 2 4 8 6 4 2 3" xfId="40284"/>
    <cellStyle name="Normal 2 4 8 6 4 3 2" xfId="40285"/>
    <cellStyle name="Normal 2 4 8 6 4 4" xfId="40286"/>
    <cellStyle name="Normal 2 4 8 6 5 2 2 2" xfId="40287"/>
    <cellStyle name="Normal 2 4 8 6 5 2 3" xfId="40288"/>
    <cellStyle name="Normal 2 4 8 6 5 3 2" xfId="40289"/>
    <cellStyle name="Normal 2 4 8 6 5 4" xfId="40290"/>
    <cellStyle name="Normal 2 4 8 6 6 2 2 2" xfId="40291"/>
    <cellStyle name="Normal 2 4 8 6 6 2 3" xfId="40292"/>
    <cellStyle name="Normal 2 4 8 6 6 3 2" xfId="40293"/>
    <cellStyle name="Normal 2 4 8 6 6 4" xfId="40294"/>
    <cellStyle name="Normal 2 4 8 6 7 2 2 2" xfId="40295"/>
    <cellStyle name="Normal 2 4 8 6 7 2 3" xfId="40296"/>
    <cellStyle name="Normal 2 4 8 6 7 3 2" xfId="40297"/>
    <cellStyle name="Normal 2 4 8 6 7 4" xfId="40298"/>
    <cellStyle name="Normal 2 4 8 6 8 2 2 2" xfId="40299"/>
    <cellStyle name="Normal 2 4 8 6 8 2 3" xfId="40300"/>
    <cellStyle name="Normal 2 4 8 6 8 3 2" xfId="40301"/>
    <cellStyle name="Normal 2 4 8 6 8 4" xfId="40302"/>
    <cellStyle name="Normal 2 4 8 6 9 2 2 2" xfId="40303"/>
    <cellStyle name="Normal 2 4 8 6 9 2 3" xfId="40304"/>
    <cellStyle name="Normal 2 4 8 6 9 3 2" xfId="40305"/>
    <cellStyle name="Normal 2 4 8 6 9 4" xfId="40306"/>
    <cellStyle name="Normal 2 4 8 7 10 2 2 2" xfId="40307"/>
    <cellStyle name="Normal 2 4 8 7 10 2 3" xfId="40308"/>
    <cellStyle name="Normal 2 4 8 7 10 3 2" xfId="40309"/>
    <cellStyle name="Normal 2 4 8 7 10 4" xfId="40310"/>
    <cellStyle name="Normal 2 4 8 7 11 2 2 2" xfId="40311"/>
    <cellStyle name="Normal 2 4 8 7 11 2 3" xfId="40312"/>
    <cellStyle name="Normal 2 4 8 7 11 3 2" xfId="40313"/>
    <cellStyle name="Normal 2 4 8 7 11 4" xfId="40314"/>
    <cellStyle name="Normal 2 4 8 7 12 2 2" xfId="40315"/>
    <cellStyle name="Normal 2 4 8 7 12 3" xfId="40316"/>
    <cellStyle name="Normal 2 4 8 7 13 2" xfId="40317"/>
    <cellStyle name="Normal 2 4 8 7 14" xfId="40318"/>
    <cellStyle name="Normal 2 4 8 7 2 2 2 2" xfId="40319"/>
    <cellStyle name="Normal 2 4 8 7 2 2 3" xfId="40320"/>
    <cellStyle name="Normal 2 4 8 7 2 3 2" xfId="40321"/>
    <cellStyle name="Normal 2 4 8 7 2 4" xfId="40322"/>
    <cellStyle name="Normal 2 4 8 7 3 2 2 2" xfId="40323"/>
    <cellStyle name="Normal 2 4 8 7 3 2 3" xfId="40324"/>
    <cellStyle name="Normal 2 4 8 7 3 3 2" xfId="40325"/>
    <cellStyle name="Normal 2 4 8 7 3 4" xfId="40326"/>
    <cellStyle name="Normal 2 4 8 7 4 2 2 2" xfId="40327"/>
    <cellStyle name="Normal 2 4 8 7 4 2 3" xfId="40328"/>
    <cellStyle name="Normal 2 4 8 7 4 3 2" xfId="40329"/>
    <cellStyle name="Normal 2 4 8 7 4 4" xfId="40330"/>
    <cellStyle name="Normal 2 4 8 7 5 2 2 2" xfId="40331"/>
    <cellStyle name="Normal 2 4 8 7 5 2 3" xfId="40332"/>
    <cellStyle name="Normal 2 4 8 7 5 3 2" xfId="40333"/>
    <cellStyle name="Normal 2 4 8 7 5 4" xfId="40334"/>
    <cellStyle name="Normal 2 4 8 7 6 2 2 2" xfId="40335"/>
    <cellStyle name="Normal 2 4 8 7 6 2 3" xfId="40336"/>
    <cellStyle name="Normal 2 4 8 7 6 3 2" xfId="40337"/>
    <cellStyle name="Normal 2 4 8 7 6 4" xfId="40338"/>
    <cellStyle name="Normal 2 4 8 7 7 2 2 2" xfId="40339"/>
    <cellStyle name="Normal 2 4 8 7 7 2 3" xfId="40340"/>
    <cellStyle name="Normal 2 4 8 7 7 3 2" xfId="40341"/>
    <cellStyle name="Normal 2 4 8 7 7 4" xfId="40342"/>
    <cellStyle name="Normal 2 4 8 7 8 2 2 2" xfId="40343"/>
    <cellStyle name="Normal 2 4 8 7 8 2 3" xfId="40344"/>
    <cellStyle name="Normal 2 4 8 7 8 3 2" xfId="40345"/>
    <cellStyle name="Normal 2 4 8 7 8 4" xfId="40346"/>
    <cellStyle name="Normal 2 4 8 7 9 2 2 2" xfId="40347"/>
    <cellStyle name="Normal 2 4 8 7 9 2 3" xfId="40348"/>
    <cellStyle name="Normal 2 4 8 7 9 3 2" xfId="40349"/>
    <cellStyle name="Normal 2 4 8 7 9 4" xfId="40350"/>
    <cellStyle name="Normal 2 4 8 8 10 2 2 2" xfId="40351"/>
    <cellStyle name="Normal 2 4 8 8 10 2 3" xfId="40352"/>
    <cellStyle name="Normal 2 4 8 8 10 3 2" xfId="40353"/>
    <cellStyle name="Normal 2 4 8 8 10 4" xfId="40354"/>
    <cellStyle name="Normal 2 4 8 8 11 2 2 2" xfId="40355"/>
    <cellStyle name="Normal 2 4 8 8 11 2 3" xfId="40356"/>
    <cellStyle name="Normal 2 4 8 8 11 3 2" xfId="40357"/>
    <cellStyle name="Normal 2 4 8 8 11 4" xfId="40358"/>
    <cellStyle name="Normal 2 4 8 8 12 2 2" xfId="40359"/>
    <cellStyle name="Normal 2 4 8 8 12 3" xfId="40360"/>
    <cellStyle name="Normal 2 4 8 8 13 2" xfId="40361"/>
    <cellStyle name="Normal 2 4 8 8 14" xfId="40362"/>
    <cellStyle name="Normal 2 4 8 8 2 2 2 2" xfId="40363"/>
    <cellStyle name="Normal 2 4 8 8 2 2 3" xfId="40364"/>
    <cellStyle name="Normal 2 4 8 8 2 3 2" xfId="40365"/>
    <cellStyle name="Normal 2 4 8 8 2 4" xfId="40366"/>
    <cellStyle name="Normal 2 4 8 8 3 2 2 2" xfId="40367"/>
    <cellStyle name="Normal 2 4 8 8 3 2 3" xfId="40368"/>
    <cellStyle name="Normal 2 4 8 8 3 3 2" xfId="40369"/>
    <cellStyle name="Normal 2 4 8 8 3 4" xfId="40370"/>
    <cellStyle name="Normal 2 4 8 8 4 2 2 2" xfId="40371"/>
    <cellStyle name="Normal 2 4 8 8 4 2 3" xfId="40372"/>
    <cellStyle name="Normal 2 4 8 8 4 3 2" xfId="40373"/>
    <cellStyle name="Normal 2 4 8 8 4 4" xfId="40374"/>
    <cellStyle name="Normal 2 4 8 8 5 2 2 2" xfId="40375"/>
    <cellStyle name="Normal 2 4 8 8 5 2 3" xfId="40376"/>
    <cellStyle name="Normal 2 4 8 8 5 3 2" xfId="40377"/>
    <cellStyle name="Normal 2 4 8 8 5 4" xfId="40378"/>
    <cellStyle name="Normal 2 4 8 8 6 2 2 2" xfId="40379"/>
    <cellStyle name="Normal 2 4 8 8 6 2 3" xfId="40380"/>
    <cellStyle name="Normal 2 4 8 8 6 3 2" xfId="40381"/>
    <cellStyle name="Normal 2 4 8 8 6 4" xfId="40382"/>
    <cellStyle name="Normal 2 4 8 8 7 2 2 2" xfId="40383"/>
    <cellStyle name="Normal 2 4 8 8 7 2 3" xfId="40384"/>
    <cellStyle name="Normal 2 4 8 8 7 3 2" xfId="40385"/>
    <cellStyle name="Normal 2 4 8 8 7 4" xfId="40386"/>
    <cellStyle name="Normal 2 4 8 8 8 2 2 2" xfId="40387"/>
    <cellStyle name="Normal 2 4 8 8 8 2 3" xfId="40388"/>
    <cellStyle name="Normal 2 4 8 8 8 3 2" xfId="40389"/>
    <cellStyle name="Normal 2 4 8 8 8 4" xfId="40390"/>
    <cellStyle name="Normal 2 4 8 8 9 2 2 2" xfId="40391"/>
    <cellStyle name="Normal 2 4 8 8 9 2 3" xfId="40392"/>
    <cellStyle name="Normal 2 4 8 8 9 3 2" xfId="40393"/>
    <cellStyle name="Normal 2 4 8 8 9 4" xfId="40394"/>
    <cellStyle name="Normal 2 4 8 9 2 2 2" xfId="40395"/>
    <cellStyle name="Normal 2 4 8 9 2 3" xfId="40396"/>
    <cellStyle name="Normal 2 4 8 9 3 2" xfId="40397"/>
    <cellStyle name="Normal 2 4 8 9 4" xfId="40398"/>
    <cellStyle name="Normal 2 4 9 10 2 2 2" xfId="40399"/>
    <cellStyle name="Normal 2 4 9 10 2 3" xfId="40400"/>
    <cellStyle name="Normal 2 4 9 10 3 2" xfId="40401"/>
    <cellStyle name="Normal 2 4 9 10 4" xfId="40402"/>
    <cellStyle name="Normal 2 4 9 11 2 2 2" xfId="40403"/>
    <cellStyle name="Normal 2 4 9 11 2 3" xfId="40404"/>
    <cellStyle name="Normal 2 4 9 11 3 2" xfId="40405"/>
    <cellStyle name="Normal 2 4 9 11 4" xfId="40406"/>
    <cellStyle name="Normal 2 4 9 12 2 2 2" xfId="40407"/>
    <cellStyle name="Normal 2 4 9 12 2 3" xfId="40408"/>
    <cellStyle name="Normal 2 4 9 12 3 2" xfId="40409"/>
    <cellStyle name="Normal 2 4 9 12 4" xfId="40410"/>
    <cellStyle name="Normal 2 4 9 13 2 2 2" xfId="40411"/>
    <cellStyle name="Normal 2 4 9 13 2 3" xfId="40412"/>
    <cellStyle name="Normal 2 4 9 13 3 2" xfId="40413"/>
    <cellStyle name="Normal 2 4 9 13 4" xfId="40414"/>
    <cellStyle name="Normal 2 4 9 14 2 2 2" xfId="40415"/>
    <cellStyle name="Normal 2 4 9 14 2 3" xfId="40416"/>
    <cellStyle name="Normal 2 4 9 14 3 2" xfId="40417"/>
    <cellStyle name="Normal 2 4 9 14 4" xfId="40418"/>
    <cellStyle name="Normal 2 4 9 15 2 2 2" xfId="40419"/>
    <cellStyle name="Normal 2 4 9 15 2 3" xfId="40420"/>
    <cellStyle name="Normal 2 4 9 15 3 2" xfId="40421"/>
    <cellStyle name="Normal 2 4 9 15 4" xfId="40422"/>
    <cellStyle name="Normal 2 4 9 16 2 2 2" xfId="40423"/>
    <cellStyle name="Normal 2 4 9 16 2 3" xfId="40424"/>
    <cellStyle name="Normal 2 4 9 16 3 2" xfId="40425"/>
    <cellStyle name="Normal 2 4 9 16 4" xfId="40426"/>
    <cellStyle name="Normal 2 4 9 17 2 2 2" xfId="40427"/>
    <cellStyle name="Normal 2 4 9 17 2 3" xfId="40428"/>
    <cellStyle name="Normal 2 4 9 17 3 2" xfId="40429"/>
    <cellStyle name="Normal 2 4 9 17 4" xfId="40430"/>
    <cellStyle name="Normal 2 4 9 18 2 2 2" xfId="40431"/>
    <cellStyle name="Normal 2 4 9 18 2 3" xfId="40432"/>
    <cellStyle name="Normal 2 4 9 18 3 2" xfId="40433"/>
    <cellStyle name="Normal 2 4 9 18 4" xfId="40434"/>
    <cellStyle name="Normal 2 4 9 2 10 2 2 2" xfId="40435"/>
    <cellStyle name="Normal 2 4 9 2 10 2 3" xfId="40436"/>
    <cellStyle name="Normal 2 4 9 2 10 3 2" xfId="40437"/>
    <cellStyle name="Normal 2 4 9 2 10 4" xfId="40438"/>
    <cellStyle name="Normal 2 4 9 2 11 2 2 2" xfId="40439"/>
    <cellStyle name="Normal 2 4 9 2 11 2 3" xfId="40440"/>
    <cellStyle name="Normal 2 4 9 2 11 3 2" xfId="40441"/>
    <cellStyle name="Normal 2 4 9 2 11 4" xfId="40442"/>
    <cellStyle name="Normal 2 4 9 2 2 2 2 2" xfId="40443"/>
    <cellStyle name="Normal 2 4 9 2 2 2 3" xfId="40444"/>
    <cellStyle name="Normal 2 4 9 2 2 3 2" xfId="40445"/>
    <cellStyle name="Normal 2 4 9 2 2 4" xfId="40446"/>
    <cellStyle name="Normal 2 4 9 2 3 2 2 2" xfId="40447"/>
    <cellStyle name="Normal 2 4 9 2 3 2 3" xfId="40448"/>
    <cellStyle name="Normal 2 4 9 2 3 3 2" xfId="40449"/>
    <cellStyle name="Normal 2 4 9 2 3 4" xfId="40450"/>
    <cellStyle name="Normal 2 4 9 2 4 2 2 2" xfId="40451"/>
    <cellStyle name="Normal 2 4 9 2 4 2 3" xfId="40452"/>
    <cellStyle name="Normal 2 4 9 2 4 3 2" xfId="40453"/>
    <cellStyle name="Normal 2 4 9 2 4 4" xfId="40454"/>
    <cellStyle name="Normal 2 4 9 2 5 2 2 2" xfId="40455"/>
    <cellStyle name="Normal 2 4 9 2 5 2 3" xfId="40456"/>
    <cellStyle name="Normal 2 4 9 2 5 3 2" xfId="40457"/>
    <cellStyle name="Normal 2 4 9 2 5 4" xfId="40458"/>
    <cellStyle name="Normal 2 4 9 2 6 2 2 2" xfId="40459"/>
    <cellStyle name="Normal 2 4 9 2 6 2 3" xfId="40460"/>
    <cellStyle name="Normal 2 4 9 2 6 3 2" xfId="40461"/>
    <cellStyle name="Normal 2 4 9 2 6 4" xfId="40462"/>
    <cellStyle name="Normal 2 4 9 2 7 2 2 2" xfId="40463"/>
    <cellStyle name="Normal 2 4 9 2 7 2 3" xfId="40464"/>
    <cellStyle name="Normal 2 4 9 2 7 3 2" xfId="40465"/>
    <cellStyle name="Normal 2 4 9 2 7 4" xfId="40466"/>
    <cellStyle name="Normal 2 4 9 2 8 2 2 2" xfId="40467"/>
    <cellStyle name="Normal 2 4 9 2 8 2 3" xfId="40468"/>
    <cellStyle name="Normal 2 4 9 2 8 3 2" xfId="40469"/>
    <cellStyle name="Normal 2 4 9 2 8 4" xfId="40470"/>
    <cellStyle name="Normal 2 4 9 2 9 2 2 2" xfId="40471"/>
    <cellStyle name="Normal 2 4 9 2 9 2 3" xfId="40472"/>
    <cellStyle name="Normal 2 4 9 2 9 3 2" xfId="40473"/>
    <cellStyle name="Normal 2 4 9 2 9 4" xfId="40474"/>
    <cellStyle name="Normal 2 4 9 3 10 2 2 2" xfId="40475"/>
    <cellStyle name="Normal 2 4 9 3 10 2 3" xfId="40476"/>
    <cellStyle name="Normal 2 4 9 3 10 3 2" xfId="40477"/>
    <cellStyle name="Normal 2 4 9 3 10 4" xfId="40478"/>
    <cellStyle name="Normal 2 4 9 3 11 2 2 2" xfId="40479"/>
    <cellStyle name="Normal 2 4 9 3 11 2 3" xfId="40480"/>
    <cellStyle name="Normal 2 4 9 3 11 3 2" xfId="40481"/>
    <cellStyle name="Normal 2 4 9 3 11 4" xfId="40482"/>
    <cellStyle name="Normal 2 4 9 3 12 2 2" xfId="40483"/>
    <cellStyle name="Normal 2 4 9 3 12 3" xfId="40484"/>
    <cellStyle name="Normal 2 4 9 3 13 2" xfId="40485"/>
    <cellStyle name="Normal 2 4 9 3 14" xfId="40486"/>
    <cellStyle name="Normal 2 4 9 3 2 2 2 2" xfId="40487"/>
    <cellStyle name="Normal 2 4 9 3 2 2 3" xfId="40488"/>
    <cellStyle name="Normal 2 4 9 3 2 3 2" xfId="40489"/>
    <cellStyle name="Normal 2 4 9 3 2 4" xfId="40490"/>
    <cellStyle name="Normal 2 4 9 3 3 2 2 2" xfId="40491"/>
    <cellStyle name="Normal 2 4 9 3 3 2 3" xfId="40492"/>
    <cellStyle name="Normal 2 4 9 3 3 3 2" xfId="40493"/>
    <cellStyle name="Normal 2 4 9 3 3 4" xfId="40494"/>
    <cellStyle name="Normal 2 4 9 3 4 2 2 2" xfId="40495"/>
    <cellStyle name="Normal 2 4 9 3 4 2 3" xfId="40496"/>
    <cellStyle name="Normal 2 4 9 3 4 3 2" xfId="40497"/>
    <cellStyle name="Normal 2 4 9 3 4 4" xfId="40498"/>
    <cellStyle name="Normal 2 4 9 3 5 2 2 2" xfId="40499"/>
    <cellStyle name="Normal 2 4 9 3 5 2 3" xfId="40500"/>
    <cellStyle name="Normal 2 4 9 3 5 3 2" xfId="40501"/>
    <cellStyle name="Normal 2 4 9 3 5 4" xfId="40502"/>
    <cellStyle name="Normal 2 4 9 3 6 2 2 2" xfId="40503"/>
    <cellStyle name="Normal 2 4 9 3 6 2 3" xfId="40504"/>
    <cellStyle name="Normal 2 4 9 3 6 3 2" xfId="40505"/>
    <cellStyle name="Normal 2 4 9 3 6 4" xfId="40506"/>
    <cellStyle name="Normal 2 4 9 3 7 2 2 2" xfId="40507"/>
    <cellStyle name="Normal 2 4 9 3 7 2 3" xfId="40508"/>
    <cellStyle name="Normal 2 4 9 3 7 3 2" xfId="40509"/>
    <cellStyle name="Normal 2 4 9 3 7 4" xfId="40510"/>
    <cellStyle name="Normal 2 4 9 3 8 2 2 2" xfId="40511"/>
    <cellStyle name="Normal 2 4 9 3 8 2 3" xfId="40512"/>
    <cellStyle name="Normal 2 4 9 3 8 3 2" xfId="40513"/>
    <cellStyle name="Normal 2 4 9 3 8 4" xfId="40514"/>
    <cellStyle name="Normal 2 4 9 3 9 2 2 2" xfId="40515"/>
    <cellStyle name="Normal 2 4 9 3 9 2 3" xfId="40516"/>
    <cellStyle name="Normal 2 4 9 3 9 3 2" xfId="40517"/>
    <cellStyle name="Normal 2 4 9 3 9 4" xfId="40518"/>
    <cellStyle name="Normal 2 4 9 4 10 2 2 2" xfId="40519"/>
    <cellStyle name="Normal 2 4 9 4 10 2 3" xfId="40520"/>
    <cellStyle name="Normal 2 4 9 4 10 3 2" xfId="40521"/>
    <cellStyle name="Normal 2 4 9 4 10 4" xfId="40522"/>
    <cellStyle name="Normal 2 4 9 4 11 2 2 2" xfId="40523"/>
    <cellStyle name="Normal 2 4 9 4 11 2 3" xfId="40524"/>
    <cellStyle name="Normal 2 4 9 4 11 3 2" xfId="40525"/>
    <cellStyle name="Normal 2 4 9 4 11 4" xfId="40526"/>
    <cellStyle name="Normal 2 4 9 4 12 2 2" xfId="40527"/>
    <cellStyle name="Normal 2 4 9 4 12 3" xfId="40528"/>
    <cellStyle name="Normal 2 4 9 4 13 2" xfId="40529"/>
    <cellStyle name="Normal 2 4 9 4 14" xfId="40530"/>
    <cellStyle name="Normal 2 4 9 4 2 2 2 2" xfId="40531"/>
    <cellStyle name="Normal 2 4 9 4 2 2 3" xfId="40532"/>
    <cellStyle name="Normal 2 4 9 4 2 3 2" xfId="40533"/>
    <cellStyle name="Normal 2 4 9 4 2 4" xfId="40534"/>
    <cellStyle name="Normal 2 4 9 4 3 2 2 2" xfId="40535"/>
    <cellStyle name="Normal 2 4 9 4 3 2 3" xfId="40536"/>
    <cellStyle name="Normal 2 4 9 4 3 3 2" xfId="40537"/>
    <cellStyle name="Normal 2 4 9 4 3 4" xfId="40538"/>
    <cellStyle name="Normal 2 4 9 4 4 2 2 2" xfId="40539"/>
    <cellStyle name="Normal 2 4 9 4 4 2 3" xfId="40540"/>
    <cellStyle name="Normal 2 4 9 4 4 3 2" xfId="40541"/>
    <cellStyle name="Normal 2 4 9 4 4 4" xfId="40542"/>
    <cellStyle name="Normal 2 4 9 4 5 2 2 2" xfId="40543"/>
    <cellStyle name="Normal 2 4 9 4 5 2 3" xfId="40544"/>
    <cellStyle name="Normal 2 4 9 4 5 3 2" xfId="40545"/>
    <cellStyle name="Normal 2 4 9 4 5 4" xfId="40546"/>
    <cellStyle name="Normal 2 4 9 4 6 2 2 2" xfId="40547"/>
    <cellStyle name="Normal 2 4 9 4 6 2 3" xfId="40548"/>
    <cellStyle name="Normal 2 4 9 4 6 3 2" xfId="40549"/>
    <cellStyle name="Normal 2 4 9 4 6 4" xfId="40550"/>
    <cellStyle name="Normal 2 4 9 4 7 2 2 2" xfId="40551"/>
    <cellStyle name="Normal 2 4 9 4 7 2 3" xfId="40552"/>
    <cellStyle name="Normal 2 4 9 4 7 3 2" xfId="40553"/>
    <cellStyle name="Normal 2 4 9 4 7 4" xfId="40554"/>
    <cellStyle name="Normal 2 4 9 4 8 2 2 2" xfId="40555"/>
    <cellStyle name="Normal 2 4 9 4 8 2 3" xfId="40556"/>
    <cellStyle name="Normal 2 4 9 4 8 3 2" xfId="40557"/>
    <cellStyle name="Normal 2 4 9 4 8 4" xfId="40558"/>
    <cellStyle name="Normal 2 4 9 4 9 2 2 2" xfId="40559"/>
    <cellStyle name="Normal 2 4 9 4 9 2 3" xfId="40560"/>
    <cellStyle name="Normal 2 4 9 4 9 3 2" xfId="40561"/>
    <cellStyle name="Normal 2 4 9 4 9 4" xfId="40562"/>
    <cellStyle name="Normal 2 4 9 5 10 2 2 2" xfId="40563"/>
    <cellStyle name="Normal 2 4 9 5 10 2 3" xfId="40564"/>
    <cellStyle name="Normal 2 4 9 5 10 3 2" xfId="40565"/>
    <cellStyle name="Normal 2 4 9 5 10 4" xfId="40566"/>
    <cellStyle name="Normal 2 4 9 5 11 2 2 2" xfId="40567"/>
    <cellStyle name="Normal 2 4 9 5 11 2 3" xfId="40568"/>
    <cellStyle name="Normal 2 4 9 5 11 3 2" xfId="40569"/>
    <cellStyle name="Normal 2 4 9 5 11 4" xfId="40570"/>
    <cellStyle name="Normal 2 4 9 5 12 2 2" xfId="40571"/>
    <cellStyle name="Normal 2 4 9 5 12 3" xfId="40572"/>
    <cellStyle name="Normal 2 4 9 5 13 2" xfId="40573"/>
    <cellStyle name="Normal 2 4 9 5 14" xfId="40574"/>
    <cellStyle name="Normal 2 4 9 5 2 2 2 2" xfId="40575"/>
    <cellStyle name="Normal 2 4 9 5 2 2 3" xfId="40576"/>
    <cellStyle name="Normal 2 4 9 5 2 3 2" xfId="40577"/>
    <cellStyle name="Normal 2 4 9 5 2 4" xfId="40578"/>
    <cellStyle name="Normal 2 4 9 5 3 2 2 2" xfId="40579"/>
    <cellStyle name="Normal 2 4 9 5 3 2 3" xfId="40580"/>
    <cellStyle name="Normal 2 4 9 5 3 3 2" xfId="40581"/>
    <cellStyle name="Normal 2 4 9 5 3 4" xfId="40582"/>
    <cellStyle name="Normal 2 4 9 5 4 2 2 2" xfId="40583"/>
    <cellStyle name="Normal 2 4 9 5 4 2 3" xfId="40584"/>
    <cellStyle name="Normal 2 4 9 5 4 3 2" xfId="40585"/>
    <cellStyle name="Normal 2 4 9 5 4 4" xfId="40586"/>
    <cellStyle name="Normal 2 4 9 5 5 2 2 2" xfId="40587"/>
    <cellStyle name="Normal 2 4 9 5 5 2 3" xfId="40588"/>
    <cellStyle name="Normal 2 4 9 5 5 3 2" xfId="40589"/>
    <cellStyle name="Normal 2 4 9 5 5 4" xfId="40590"/>
    <cellStyle name="Normal 2 4 9 5 6 2 2 2" xfId="40591"/>
    <cellStyle name="Normal 2 4 9 5 6 2 3" xfId="40592"/>
    <cellStyle name="Normal 2 4 9 5 6 3 2" xfId="40593"/>
    <cellStyle name="Normal 2 4 9 5 6 4" xfId="40594"/>
    <cellStyle name="Normal 2 4 9 5 7 2 2 2" xfId="40595"/>
    <cellStyle name="Normal 2 4 9 5 7 2 3" xfId="40596"/>
    <cellStyle name="Normal 2 4 9 5 7 3 2" xfId="40597"/>
    <cellStyle name="Normal 2 4 9 5 7 4" xfId="40598"/>
    <cellStyle name="Normal 2 4 9 5 8 2 2 2" xfId="40599"/>
    <cellStyle name="Normal 2 4 9 5 8 2 3" xfId="40600"/>
    <cellStyle name="Normal 2 4 9 5 8 3 2" xfId="40601"/>
    <cellStyle name="Normal 2 4 9 5 8 4" xfId="40602"/>
    <cellStyle name="Normal 2 4 9 5 9 2 2 2" xfId="40603"/>
    <cellStyle name="Normal 2 4 9 5 9 2 3" xfId="40604"/>
    <cellStyle name="Normal 2 4 9 5 9 3 2" xfId="40605"/>
    <cellStyle name="Normal 2 4 9 5 9 4" xfId="40606"/>
    <cellStyle name="Normal 2 4 9 6 10 2 2 2" xfId="40607"/>
    <cellStyle name="Normal 2 4 9 6 10 2 3" xfId="40608"/>
    <cellStyle name="Normal 2 4 9 6 10 3 2" xfId="40609"/>
    <cellStyle name="Normal 2 4 9 6 10 4" xfId="40610"/>
    <cellStyle name="Normal 2 4 9 6 11 2 2 2" xfId="40611"/>
    <cellStyle name="Normal 2 4 9 6 11 2 3" xfId="40612"/>
    <cellStyle name="Normal 2 4 9 6 11 3 2" xfId="40613"/>
    <cellStyle name="Normal 2 4 9 6 11 4" xfId="40614"/>
    <cellStyle name="Normal 2 4 9 6 12 2 2" xfId="40615"/>
    <cellStyle name="Normal 2 4 9 6 12 3" xfId="40616"/>
    <cellStyle name="Normal 2 4 9 6 13 2" xfId="40617"/>
    <cellStyle name="Normal 2 4 9 6 14" xfId="40618"/>
    <cellStyle name="Normal 2 4 9 6 2 2 2 2" xfId="40619"/>
    <cellStyle name="Normal 2 4 9 6 2 2 3" xfId="40620"/>
    <cellStyle name="Normal 2 4 9 6 2 3 2" xfId="40621"/>
    <cellStyle name="Normal 2 4 9 6 2 4" xfId="40622"/>
    <cellStyle name="Normal 2 4 9 6 3 2 2 2" xfId="40623"/>
    <cellStyle name="Normal 2 4 9 6 3 2 3" xfId="40624"/>
    <cellStyle name="Normal 2 4 9 6 3 3 2" xfId="40625"/>
    <cellStyle name="Normal 2 4 9 6 3 4" xfId="40626"/>
    <cellStyle name="Normal 2 4 9 6 4 2 2 2" xfId="40627"/>
    <cellStyle name="Normal 2 4 9 6 4 2 3" xfId="40628"/>
    <cellStyle name="Normal 2 4 9 6 4 3 2" xfId="40629"/>
    <cellStyle name="Normal 2 4 9 6 4 4" xfId="40630"/>
    <cellStyle name="Normal 2 4 9 6 5 2 2 2" xfId="40631"/>
    <cellStyle name="Normal 2 4 9 6 5 2 3" xfId="40632"/>
    <cellStyle name="Normal 2 4 9 6 5 3 2" xfId="40633"/>
    <cellStyle name="Normal 2 4 9 6 5 4" xfId="40634"/>
    <cellStyle name="Normal 2 4 9 6 6 2 2 2" xfId="40635"/>
    <cellStyle name="Normal 2 4 9 6 6 2 3" xfId="40636"/>
    <cellStyle name="Normal 2 4 9 6 6 3 2" xfId="40637"/>
    <cellStyle name="Normal 2 4 9 6 6 4" xfId="40638"/>
    <cellStyle name="Normal 2 4 9 6 7 2 2 2" xfId="40639"/>
    <cellStyle name="Normal 2 4 9 6 7 2 3" xfId="40640"/>
    <cellStyle name="Normal 2 4 9 6 7 3 2" xfId="40641"/>
    <cellStyle name="Normal 2 4 9 6 7 4" xfId="40642"/>
    <cellStyle name="Normal 2 4 9 6 8 2 2 2" xfId="40643"/>
    <cellStyle name="Normal 2 4 9 6 8 2 3" xfId="40644"/>
    <cellStyle name="Normal 2 4 9 6 8 3 2" xfId="40645"/>
    <cellStyle name="Normal 2 4 9 6 8 4" xfId="40646"/>
    <cellStyle name="Normal 2 4 9 6 9 2 2 2" xfId="40647"/>
    <cellStyle name="Normal 2 4 9 6 9 2 3" xfId="40648"/>
    <cellStyle name="Normal 2 4 9 6 9 3 2" xfId="40649"/>
    <cellStyle name="Normal 2 4 9 6 9 4" xfId="40650"/>
    <cellStyle name="Normal 2 4 9 7 10 2 2 2" xfId="40651"/>
    <cellStyle name="Normal 2 4 9 7 10 2 3" xfId="40652"/>
    <cellStyle name="Normal 2 4 9 7 10 3 2" xfId="40653"/>
    <cellStyle name="Normal 2 4 9 7 10 4" xfId="40654"/>
    <cellStyle name="Normal 2 4 9 7 11 2 2 2" xfId="40655"/>
    <cellStyle name="Normal 2 4 9 7 11 2 3" xfId="40656"/>
    <cellStyle name="Normal 2 4 9 7 11 3 2" xfId="40657"/>
    <cellStyle name="Normal 2 4 9 7 11 4" xfId="40658"/>
    <cellStyle name="Normal 2 4 9 7 12 2 2" xfId="40659"/>
    <cellStyle name="Normal 2 4 9 7 12 3" xfId="40660"/>
    <cellStyle name="Normal 2 4 9 7 13 2" xfId="40661"/>
    <cellStyle name="Normal 2 4 9 7 14" xfId="40662"/>
    <cellStyle name="Normal 2 4 9 7 2 2 2 2" xfId="40663"/>
    <cellStyle name="Normal 2 4 9 7 2 2 3" xfId="40664"/>
    <cellStyle name="Normal 2 4 9 7 2 3 2" xfId="40665"/>
    <cellStyle name="Normal 2 4 9 7 2 4" xfId="40666"/>
    <cellStyle name="Normal 2 4 9 7 3 2 2 2" xfId="40667"/>
    <cellStyle name="Normal 2 4 9 7 3 2 3" xfId="40668"/>
    <cellStyle name="Normal 2 4 9 7 3 3 2" xfId="40669"/>
    <cellStyle name="Normal 2 4 9 7 3 4" xfId="40670"/>
    <cellStyle name="Normal 2 4 9 7 4 2 2 2" xfId="40671"/>
    <cellStyle name="Normal 2 4 9 7 4 2 3" xfId="40672"/>
    <cellStyle name="Normal 2 4 9 7 4 3 2" xfId="40673"/>
    <cellStyle name="Normal 2 4 9 7 4 4" xfId="40674"/>
    <cellStyle name="Normal 2 4 9 7 5 2 2 2" xfId="40675"/>
    <cellStyle name="Normal 2 4 9 7 5 2 3" xfId="40676"/>
    <cellStyle name="Normal 2 4 9 7 5 3 2" xfId="40677"/>
    <cellStyle name="Normal 2 4 9 7 5 4" xfId="40678"/>
    <cellStyle name="Normal 2 4 9 7 6 2 2 2" xfId="40679"/>
    <cellStyle name="Normal 2 4 9 7 6 2 3" xfId="40680"/>
    <cellStyle name="Normal 2 4 9 7 6 3 2" xfId="40681"/>
    <cellStyle name="Normal 2 4 9 7 6 4" xfId="40682"/>
    <cellStyle name="Normal 2 4 9 7 7 2 2 2" xfId="40683"/>
    <cellStyle name="Normal 2 4 9 7 7 2 3" xfId="40684"/>
    <cellStyle name="Normal 2 4 9 7 7 3 2" xfId="40685"/>
    <cellStyle name="Normal 2 4 9 7 7 4" xfId="40686"/>
    <cellStyle name="Normal 2 4 9 7 8 2 2 2" xfId="40687"/>
    <cellStyle name="Normal 2 4 9 7 8 2 3" xfId="40688"/>
    <cellStyle name="Normal 2 4 9 7 8 3 2" xfId="40689"/>
    <cellStyle name="Normal 2 4 9 7 8 4" xfId="40690"/>
    <cellStyle name="Normal 2 4 9 7 9 2 2 2" xfId="40691"/>
    <cellStyle name="Normal 2 4 9 7 9 2 3" xfId="40692"/>
    <cellStyle name="Normal 2 4 9 7 9 3 2" xfId="40693"/>
    <cellStyle name="Normal 2 4 9 7 9 4" xfId="40694"/>
    <cellStyle name="Normal 2 4 9 8 10 2 2 2" xfId="40695"/>
    <cellStyle name="Normal 2 4 9 8 10 2 3" xfId="40696"/>
    <cellStyle name="Normal 2 4 9 8 10 3 2" xfId="40697"/>
    <cellStyle name="Normal 2 4 9 8 10 4" xfId="40698"/>
    <cellStyle name="Normal 2 4 9 8 11 2 2 2" xfId="40699"/>
    <cellStyle name="Normal 2 4 9 8 11 2 3" xfId="40700"/>
    <cellStyle name="Normal 2 4 9 8 11 3 2" xfId="40701"/>
    <cellStyle name="Normal 2 4 9 8 11 4" xfId="40702"/>
    <cellStyle name="Normal 2 4 9 8 12 2 2" xfId="40703"/>
    <cellStyle name="Normal 2 4 9 8 12 3" xfId="40704"/>
    <cellStyle name="Normal 2 4 9 8 13 2" xfId="40705"/>
    <cellStyle name="Normal 2 4 9 8 14" xfId="40706"/>
    <cellStyle name="Normal 2 4 9 8 2 2 2 2" xfId="40707"/>
    <cellStyle name="Normal 2 4 9 8 2 2 3" xfId="40708"/>
    <cellStyle name="Normal 2 4 9 8 2 3 2" xfId="40709"/>
    <cellStyle name="Normal 2 4 9 8 2 4" xfId="40710"/>
    <cellStyle name="Normal 2 4 9 8 3 2 2 2" xfId="40711"/>
    <cellStyle name="Normal 2 4 9 8 3 2 3" xfId="40712"/>
    <cellStyle name="Normal 2 4 9 8 3 3 2" xfId="40713"/>
    <cellStyle name="Normal 2 4 9 8 3 4" xfId="40714"/>
    <cellStyle name="Normal 2 4 9 8 4 2 2 2" xfId="40715"/>
    <cellStyle name="Normal 2 4 9 8 4 2 3" xfId="40716"/>
    <cellStyle name="Normal 2 4 9 8 4 3 2" xfId="40717"/>
    <cellStyle name="Normal 2 4 9 8 4 4" xfId="40718"/>
    <cellStyle name="Normal 2 4 9 8 5 2 2 2" xfId="40719"/>
    <cellStyle name="Normal 2 4 9 8 5 2 3" xfId="40720"/>
    <cellStyle name="Normal 2 4 9 8 5 3 2" xfId="40721"/>
    <cellStyle name="Normal 2 4 9 8 5 4" xfId="40722"/>
    <cellStyle name="Normal 2 4 9 8 6 2 2 2" xfId="40723"/>
    <cellStyle name="Normal 2 4 9 8 6 2 3" xfId="40724"/>
    <cellStyle name="Normal 2 4 9 8 6 3 2" xfId="40725"/>
    <cellStyle name="Normal 2 4 9 8 6 4" xfId="40726"/>
    <cellStyle name="Normal 2 4 9 8 7 2 2 2" xfId="40727"/>
    <cellStyle name="Normal 2 4 9 8 7 2 3" xfId="40728"/>
    <cellStyle name="Normal 2 4 9 8 7 3 2" xfId="40729"/>
    <cellStyle name="Normal 2 4 9 8 7 4" xfId="40730"/>
    <cellStyle name="Normal 2 4 9 8 8 2 2 2" xfId="40731"/>
    <cellStyle name="Normal 2 4 9 8 8 2 3" xfId="40732"/>
    <cellStyle name="Normal 2 4 9 8 8 3 2" xfId="40733"/>
    <cellStyle name="Normal 2 4 9 8 8 4" xfId="40734"/>
    <cellStyle name="Normal 2 4 9 8 9 2 2 2" xfId="40735"/>
    <cellStyle name="Normal 2 4 9 8 9 2 3" xfId="40736"/>
    <cellStyle name="Normal 2 4 9 8 9 3 2" xfId="40737"/>
    <cellStyle name="Normal 2 4 9 8 9 4" xfId="40738"/>
    <cellStyle name="Normal 2 4 9 9 2 2 2" xfId="40739"/>
    <cellStyle name="Normal 2 4 9 9 2 3" xfId="40740"/>
    <cellStyle name="Normal 2 4 9 9 3 2" xfId="40741"/>
    <cellStyle name="Normal 2 4 9 9 4" xfId="40742"/>
    <cellStyle name="Normal 20 2 2 2 2 2" xfId="40743"/>
    <cellStyle name="Normal 20 2 2 2 3" xfId="40744"/>
    <cellStyle name="Normal 20 2 2 3 2" xfId="40745"/>
    <cellStyle name="Normal 20 2 2 4" xfId="40746"/>
    <cellStyle name="Normal 20 2 3 2 2" xfId="40747"/>
    <cellStyle name="Normal 20 2 3 3" xfId="40748"/>
    <cellStyle name="Normal 20 2 4 2" xfId="40749"/>
    <cellStyle name="Normal 20 3 2 2 2" xfId="40750"/>
    <cellStyle name="Normal 20 3 2 3" xfId="40751"/>
    <cellStyle name="Normal 20 3 3 2" xfId="40752"/>
    <cellStyle name="Normal 20 3 4" xfId="40753"/>
    <cellStyle name="Normal 20 4 2 2 2" xfId="40754"/>
    <cellStyle name="Normal 20 4 2 3" xfId="40755"/>
    <cellStyle name="Normal 20 4 3 2" xfId="40756"/>
    <cellStyle name="Normal 20 4 4" xfId="40757"/>
    <cellStyle name="Normal 20 5 2 2" xfId="40758"/>
    <cellStyle name="Normal 20 5 3" xfId="40759"/>
    <cellStyle name="Normal 20 6 2" xfId="40760"/>
    <cellStyle name="Normal 206 2" xfId="40761"/>
    <cellStyle name="Normal 207 2" xfId="40762"/>
    <cellStyle name="Normal 208 2" xfId="40763"/>
    <cellStyle name="Normal 209 2" xfId="40764"/>
    <cellStyle name="Normal 21 2 2 2 2 2" xfId="40765"/>
    <cellStyle name="Normal 21 2 2 2 3" xfId="40766"/>
    <cellStyle name="Normal 21 2 2 3 2" xfId="40767"/>
    <cellStyle name="Normal 21 2 2 4" xfId="40768"/>
    <cellStyle name="Normal 21 2 3 2 2" xfId="40769"/>
    <cellStyle name="Normal 21 2 3 3" xfId="40770"/>
    <cellStyle name="Normal 21 2 4 2" xfId="40771"/>
    <cellStyle name="Normal 21 3 2 2 2" xfId="40772"/>
    <cellStyle name="Normal 21 3 2 3" xfId="40773"/>
    <cellStyle name="Normal 21 3 3 2" xfId="40774"/>
    <cellStyle name="Normal 21 3 4" xfId="40775"/>
    <cellStyle name="Normal 21 4 2 2 2" xfId="40776"/>
    <cellStyle name="Normal 21 4 2 3" xfId="40777"/>
    <cellStyle name="Normal 21 4 3 2" xfId="40778"/>
    <cellStyle name="Normal 21 4 4" xfId="40779"/>
    <cellStyle name="Normal 21 5 2 2" xfId="40780"/>
    <cellStyle name="Normal 21 5 3" xfId="40781"/>
    <cellStyle name="Normal 21 6 2" xfId="40782"/>
    <cellStyle name="Normal 210 2" xfId="40783"/>
    <cellStyle name="Normal 211 2" xfId="40784"/>
    <cellStyle name="Normal 212 2" xfId="40785"/>
    <cellStyle name="Normal 213 2" xfId="40786"/>
    <cellStyle name="Normal 214 2" xfId="40787"/>
    <cellStyle name="Normal 215 2" xfId="40788"/>
    <cellStyle name="Normal 216 2" xfId="40789"/>
    <cellStyle name="Normal 217 2" xfId="40790"/>
    <cellStyle name="Normal 218 3" xfId="40791"/>
    <cellStyle name="Normal 219 2" xfId="40792"/>
    <cellStyle name="Normal 219 3" xfId="40793"/>
    <cellStyle name="Normal 22 2 2 2 2 2 2" xfId="40794"/>
    <cellStyle name="Normal 22 2 2 2 2 3" xfId="40795"/>
    <cellStyle name="Normal 22 2 2 2 3 2" xfId="40796"/>
    <cellStyle name="Normal 22 2 2 2 4" xfId="40797"/>
    <cellStyle name="Normal 22 2 2 3 2 2" xfId="40798"/>
    <cellStyle name="Normal 22 2 2 3 3" xfId="40799"/>
    <cellStyle name="Normal 22 2 2 4 2" xfId="40800"/>
    <cellStyle name="Normal 22 2 2 5" xfId="40801"/>
    <cellStyle name="Normal 22 2 3 2 2 2" xfId="40802"/>
    <cellStyle name="Normal 22 2 3 2 3" xfId="40803"/>
    <cellStyle name="Normal 22 2 3 3 2" xfId="40804"/>
    <cellStyle name="Normal 22 2 3 4" xfId="40805"/>
    <cellStyle name="Normal 22 2 4 2 2 2" xfId="40806"/>
    <cellStyle name="Normal 22 2 4 2 3" xfId="40807"/>
    <cellStyle name="Normal 22 2 4 3 2" xfId="40808"/>
    <cellStyle name="Normal 22 2 4 4" xfId="40809"/>
    <cellStyle name="Normal 22 2 5 2 2" xfId="40810"/>
    <cellStyle name="Normal 22 2 5 3" xfId="40811"/>
    <cellStyle name="Normal 22 2 6 2" xfId="40812"/>
    <cellStyle name="Normal 22 3 2 2 2 2" xfId="40813"/>
    <cellStyle name="Normal 22 3 2 2 3" xfId="40814"/>
    <cellStyle name="Normal 22 3 2 3 2" xfId="40815"/>
    <cellStyle name="Normal 22 3 2 4" xfId="40816"/>
    <cellStyle name="Normal 22 3 3 2 2" xfId="40817"/>
    <cellStyle name="Normal 22 3 3 3" xfId="40818"/>
    <cellStyle name="Normal 22 3 4 2" xfId="40819"/>
    <cellStyle name="Normal 22 3 5" xfId="40820"/>
    <cellStyle name="Normal 22 4 2 2 2" xfId="40821"/>
    <cellStyle name="Normal 22 4 2 3" xfId="40822"/>
    <cellStyle name="Normal 22 4 3 2" xfId="40823"/>
    <cellStyle name="Normal 22 4 4" xfId="40824"/>
    <cellStyle name="Normal 22 5 2 2 2" xfId="40825"/>
    <cellStyle name="Normal 22 5 2 3" xfId="40826"/>
    <cellStyle name="Normal 22 5 3 2" xfId="40827"/>
    <cellStyle name="Normal 22 5 4" xfId="40828"/>
    <cellStyle name="Normal 22 6 2 2" xfId="40829"/>
    <cellStyle name="Normal 22 6 3" xfId="40830"/>
    <cellStyle name="Normal 22 7 2" xfId="40831"/>
    <cellStyle name="Normal 220 2" xfId="40832"/>
    <cellStyle name="Normal 220 3" xfId="40833"/>
    <cellStyle name="Normal 222 2" xfId="40834"/>
    <cellStyle name="Normal 222 3" xfId="40835"/>
    <cellStyle name="Normal 223 2" xfId="40836"/>
    <cellStyle name="Normal 223 3" xfId="40837"/>
    <cellStyle name="Normal 224 2" xfId="40838"/>
    <cellStyle name="Normal 225 2" xfId="40839"/>
    <cellStyle name="Normal 226 2" xfId="40840"/>
    <cellStyle name="Normal 227 2" xfId="40841"/>
    <cellStyle name="Normal 228 2" xfId="40842"/>
    <cellStyle name="Normal 229 2" xfId="40843"/>
    <cellStyle name="Normal 23 2 2 2 2 2" xfId="40844"/>
    <cellStyle name="Normal 23 2 2 2 3" xfId="40845"/>
    <cellStyle name="Normal 23 2 2 3 2" xfId="40846"/>
    <cellStyle name="Normal 23 2 2 4" xfId="40847"/>
    <cellStyle name="Normal 23 2 3 2 2" xfId="40848"/>
    <cellStyle name="Normal 23 2 3 3" xfId="40849"/>
    <cellStyle name="Normal 23 2 4 2" xfId="40850"/>
    <cellStyle name="Normal 23 3 2 2 2" xfId="40851"/>
    <cellStyle name="Normal 23 3 2 3" xfId="40852"/>
    <cellStyle name="Normal 23 3 3 2" xfId="40853"/>
    <cellStyle name="Normal 23 3 4" xfId="40854"/>
    <cellStyle name="Normal 23 4 2 2 2" xfId="40855"/>
    <cellStyle name="Normal 23 4 2 3" xfId="40856"/>
    <cellStyle name="Normal 23 4 3 2" xfId="40857"/>
    <cellStyle name="Normal 23 4 4" xfId="40858"/>
    <cellStyle name="Normal 23 5 2 2" xfId="40859"/>
    <cellStyle name="Normal 23 5 3" xfId="40860"/>
    <cellStyle name="Normal 23 6 2" xfId="40861"/>
    <cellStyle name="Normal 232 2" xfId="40862"/>
    <cellStyle name="Normal 234 2" xfId="40863"/>
    <cellStyle name="Normal 235 2" xfId="40864"/>
    <cellStyle name="Normal 239 2" xfId="40865"/>
    <cellStyle name="Normal 24 3 4" xfId="40866"/>
    <cellStyle name="Normal 240 2" xfId="40867"/>
    <cellStyle name="Normal 241 2" xfId="40868"/>
    <cellStyle name="Normal 242 2" xfId="40869"/>
    <cellStyle name="Normal 243 2" xfId="40870"/>
    <cellStyle name="Normal 244 2" xfId="40871"/>
    <cellStyle name="Normal 245 2" xfId="40872"/>
    <cellStyle name="Normal 246 2" xfId="40873"/>
    <cellStyle name="Normal 247 2" xfId="40874"/>
    <cellStyle name="Normal 248 2" xfId="40875"/>
    <cellStyle name="Normal 249" xfId="40876"/>
    <cellStyle name="Normal 249 2" xfId="40877"/>
    <cellStyle name="Normal 250" xfId="40878"/>
    <cellStyle name="Normal 250 2" xfId="40879"/>
    <cellStyle name="Normal 251" xfId="40880"/>
    <cellStyle name="Normal 251 2" xfId="40881"/>
    <cellStyle name="Normal 252" xfId="40882"/>
    <cellStyle name="Normal 252 2" xfId="40883"/>
    <cellStyle name="Normal 253" xfId="40884"/>
    <cellStyle name="Normal 253 2" xfId="40885"/>
    <cellStyle name="Normal 254" xfId="40886"/>
    <cellStyle name="Normal 254 2" xfId="40887"/>
    <cellStyle name="Normal 255" xfId="40888"/>
    <cellStyle name="Normal 255 2" xfId="40889"/>
    <cellStyle name="Normal 256 2" xfId="40890"/>
    <cellStyle name="Normal 257 2" xfId="40891"/>
    <cellStyle name="Normal 258 2" xfId="40892"/>
    <cellStyle name="Normal 259 2" xfId="40893"/>
    <cellStyle name="Normal 260 2" xfId="40894"/>
    <cellStyle name="Normal 261 2" xfId="40895"/>
    <cellStyle name="Normal 262 2" xfId="40896"/>
    <cellStyle name="Normal 263 2" xfId="40897"/>
    <cellStyle name="Normal 264 2" xfId="40898"/>
    <cellStyle name="Normal 265 2" xfId="40899"/>
    <cellStyle name="Normal 266 2" xfId="40900"/>
    <cellStyle name="Normal 267 2" xfId="40901"/>
    <cellStyle name="Normal 268 2" xfId="40902"/>
    <cellStyle name="Normal 269 2" xfId="40903"/>
    <cellStyle name="Normal 27 10 2 2 2" xfId="40904"/>
    <cellStyle name="Normal 27 10 2 3" xfId="40905"/>
    <cellStyle name="Normal 27 10 3 2" xfId="40906"/>
    <cellStyle name="Normal 27 10 4" xfId="40907"/>
    <cellStyle name="Normal 27 11 2 2 2" xfId="40908"/>
    <cellStyle name="Normal 27 11 2 3" xfId="40909"/>
    <cellStyle name="Normal 27 11 3 2" xfId="40910"/>
    <cellStyle name="Normal 27 11 4" xfId="40911"/>
    <cellStyle name="Normal 27 3 2 2 2" xfId="40912"/>
    <cellStyle name="Normal 27 3 2 3" xfId="40913"/>
    <cellStyle name="Normal 27 3 3 2" xfId="40914"/>
    <cellStyle name="Normal 27 3 4" xfId="40915"/>
    <cellStyle name="Normal 27 4 2 2 2" xfId="40916"/>
    <cellStyle name="Normal 27 4 2 3" xfId="40917"/>
    <cellStyle name="Normal 27 4 3 2" xfId="40918"/>
    <cellStyle name="Normal 27 4 4" xfId="40919"/>
    <cellStyle name="Normal 27 5 2 2 2" xfId="40920"/>
    <cellStyle name="Normal 27 5 2 3" xfId="40921"/>
    <cellStyle name="Normal 27 5 3 2" xfId="40922"/>
    <cellStyle name="Normal 27 5 4" xfId="40923"/>
    <cellStyle name="Normal 27 6 2 2 2" xfId="40924"/>
    <cellStyle name="Normal 27 6 2 3" xfId="40925"/>
    <cellStyle name="Normal 27 6 3 2" xfId="40926"/>
    <cellStyle name="Normal 27 6 4" xfId="40927"/>
    <cellStyle name="Normal 27 7 2 2 2" xfId="40928"/>
    <cellStyle name="Normal 27 7 2 3" xfId="40929"/>
    <cellStyle name="Normal 27 7 3 2" xfId="40930"/>
    <cellStyle name="Normal 27 7 4" xfId="40931"/>
    <cellStyle name="Normal 27 8 2 2 2" xfId="40932"/>
    <cellStyle name="Normal 27 8 2 3" xfId="40933"/>
    <cellStyle name="Normal 27 8 3 2" xfId="40934"/>
    <cellStyle name="Normal 27 8 4" xfId="40935"/>
    <cellStyle name="Normal 27 9 2 2 2" xfId="40936"/>
    <cellStyle name="Normal 27 9 2 3" xfId="40937"/>
    <cellStyle name="Normal 27 9 3 2" xfId="40938"/>
    <cellStyle name="Normal 27 9 4" xfId="40939"/>
    <cellStyle name="Normal 270 2" xfId="40940"/>
    <cellStyle name="Normal 271 2" xfId="40941"/>
    <cellStyle name="Normal 272 2" xfId="40942"/>
    <cellStyle name="Normal 273 2" xfId="40943"/>
    <cellStyle name="Normal 274 2" xfId="40944"/>
    <cellStyle name="Normal 275 2" xfId="40945"/>
    <cellStyle name="Normal 276 2" xfId="40946"/>
    <cellStyle name="Normal 277 2" xfId="40947"/>
    <cellStyle name="Normal 278 2" xfId="40948"/>
    <cellStyle name="Normal 279 2" xfId="40949"/>
    <cellStyle name="Normal 28 10 2 2 2" xfId="40950"/>
    <cellStyle name="Normal 28 10 2 3" xfId="40951"/>
    <cellStyle name="Normal 28 10 3 2" xfId="40952"/>
    <cellStyle name="Normal 28 10 4" xfId="40953"/>
    <cellStyle name="Normal 28 11 2 2 2" xfId="40954"/>
    <cellStyle name="Normal 28 11 2 3" xfId="40955"/>
    <cellStyle name="Normal 28 11 3 2" xfId="40956"/>
    <cellStyle name="Normal 28 11 4" xfId="40957"/>
    <cellStyle name="Normal 28 12 2 2 2" xfId="40958"/>
    <cellStyle name="Normal 28 12 2 3" xfId="40959"/>
    <cellStyle name="Normal 28 12 3 2" xfId="40960"/>
    <cellStyle name="Normal 28 12 4" xfId="40961"/>
    <cellStyle name="Normal 28 13 2 2 2" xfId="40962"/>
    <cellStyle name="Normal 28 13 2 3" xfId="40963"/>
    <cellStyle name="Normal 28 13 3 2" xfId="40964"/>
    <cellStyle name="Normal 28 13 4" xfId="40965"/>
    <cellStyle name="Normal 28 14 2 2 2" xfId="40966"/>
    <cellStyle name="Normal 28 14 2 3" xfId="40967"/>
    <cellStyle name="Normal 28 14 3 2" xfId="40968"/>
    <cellStyle name="Normal 28 14 4" xfId="40969"/>
    <cellStyle name="Normal 28 2 10 2 2 2" xfId="40970"/>
    <cellStyle name="Normal 28 2 10 2 3" xfId="40971"/>
    <cellStyle name="Normal 28 2 10 3 2" xfId="40972"/>
    <cellStyle name="Normal 28 2 10 4" xfId="40973"/>
    <cellStyle name="Normal 28 2 11 2 2 2" xfId="40974"/>
    <cellStyle name="Normal 28 2 11 2 3" xfId="40975"/>
    <cellStyle name="Normal 28 2 11 3 2" xfId="40976"/>
    <cellStyle name="Normal 28 2 11 4" xfId="40977"/>
    <cellStyle name="Normal 28 2 2 2 2 2" xfId="40978"/>
    <cellStyle name="Normal 28 2 2 2 3" xfId="40979"/>
    <cellStyle name="Normal 28 2 2 3 2" xfId="40980"/>
    <cellStyle name="Normal 28 2 2 4" xfId="40981"/>
    <cellStyle name="Normal 28 2 3 2 2 2" xfId="40982"/>
    <cellStyle name="Normal 28 2 3 2 3" xfId="40983"/>
    <cellStyle name="Normal 28 2 3 3 2" xfId="40984"/>
    <cellStyle name="Normal 28 2 3 4" xfId="40985"/>
    <cellStyle name="Normal 28 2 4 2 2 2" xfId="40986"/>
    <cellStyle name="Normal 28 2 4 2 3" xfId="40987"/>
    <cellStyle name="Normal 28 2 4 3 2" xfId="40988"/>
    <cellStyle name="Normal 28 2 4 4" xfId="40989"/>
    <cellStyle name="Normal 28 2 5 2 2 2" xfId="40990"/>
    <cellStyle name="Normal 28 2 5 2 3" xfId="40991"/>
    <cellStyle name="Normal 28 2 5 3 2" xfId="40992"/>
    <cellStyle name="Normal 28 2 5 4" xfId="40993"/>
    <cellStyle name="Normal 28 2 6 2 2 2" xfId="40994"/>
    <cellStyle name="Normal 28 2 6 2 3" xfId="40995"/>
    <cellStyle name="Normal 28 2 6 3 2" xfId="40996"/>
    <cellStyle name="Normal 28 2 6 4" xfId="40997"/>
    <cellStyle name="Normal 28 2 7 2 2 2" xfId="40998"/>
    <cellStyle name="Normal 28 2 7 2 3" xfId="40999"/>
    <cellStyle name="Normal 28 2 7 3 2" xfId="41000"/>
    <cellStyle name="Normal 28 2 7 4" xfId="41001"/>
    <cellStyle name="Normal 28 2 8 2 2 2" xfId="41002"/>
    <cellStyle name="Normal 28 2 8 2 3" xfId="41003"/>
    <cellStyle name="Normal 28 2 8 3 2" xfId="41004"/>
    <cellStyle name="Normal 28 2 8 4" xfId="41005"/>
    <cellStyle name="Normal 28 2 9 2 2 2" xfId="41006"/>
    <cellStyle name="Normal 28 2 9 2 3" xfId="41007"/>
    <cellStyle name="Normal 28 2 9 3 2" xfId="41008"/>
    <cellStyle name="Normal 28 2 9 4" xfId="41009"/>
    <cellStyle name="Normal 28 3 10 2 2 2" xfId="41010"/>
    <cellStyle name="Normal 28 3 10 2 3" xfId="41011"/>
    <cellStyle name="Normal 28 3 10 3 2" xfId="41012"/>
    <cellStyle name="Normal 28 3 10 4" xfId="41013"/>
    <cellStyle name="Normal 28 3 11 2 2 2" xfId="41014"/>
    <cellStyle name="Normal 28 3 11 2 3" xfId="41015"/>
    <cellStyle name="Normal 28 3 11 3 2" xfId="41016"/>
    <cellStyle name="Normal 28 3 11 4" xfId="41017"/>
    <cellStyle name="Normal 28 3 2 2 2 2" xfId="41018"/>
    <cellStyle name="Normal 28 3 2 2 3" xfId="41019"/>
    <cellStyle name="Normal 28 3 2 3 2" xfId="41020"/>
    <cellStyle name="Normal 28 3 2 4" xfId="41021"/>
    <cellStyle name="Normal 28 3 3 2 2 2" xfId="41022"/>
    <cellStyle name="Normal 28 3 3 2 3" xfId="41023"/>
    <cellStyle name="Normal 28 3 3 3 2" xfId="41024"/>
    <cellStyle name="Normal 28 3 3 4" xfId="41025"/>
    <cellStyle name="Normal 28 3 4 2 2 2" xfId="41026"/>
    <cellStyle name="Normal 28 3 4 2 3" xfId="41027"/>
    <cellStyle name="Normal 28 3 4 3 2" xfId="41028"/>
    <cellStyle name="Normal 28 3 4 4" xfId="41029"/>
    <cellStyle name="Normal 28 3 5 2 2 2" xfId="41030"/>
    <cellStyle name="Normal 28 3 5 2 3" xfId="41031"/>
    <cellStyle name="Normal 28 3 5 3 2" xfId="41032"/>
    <cellStyle name="Normal 28 3 5 4" xfId="41033"/>
    <cellStyle name="Normal 28 3 6 2 2 2" xfId="41034"/>
    <cellStyle name="Normal 28 3 6 2 3" xfId="41035"/>
    <cellStyle name="Normal 28 3 6 3 2" xfId="41036"/>
    <cellStyle name="Normal 28 3 6 4" xfId="41037"/>
    <cellStyle name="Normal 28 3 7 2 2 2" xfId="41038"/>
    <cellStyle name="Normal 28 3 7 2 3" xfId="41039"/>
    <cellStyle name="Normal 28 3 7 3 2" xfId="41040"/>
    <cellStyle name="Normal 28 3 7 4" xfId="41041"/>
    <cellStyle name="Normal 28 3 8 2 2 2" xfId="41042"/>
    <cellStyle name="Normal 28 3 8 2 3" xfId="41043"/>
    <cellStyle name="Normal 28 3 8 3 2" xfId="41044"/>
    <cellStyle name="Normal 28 3 8 4" xfId="41045"/>
    <cellStyle name="Normal 28 3 9 2 2 2" xfId="41046"/>
    <cellStyle name="Normal 28 3 9 2 3" xfId="41047"/>
    <cellStyle name="Normal 28 3 9 3 2" xfId="41048"/>
    <cellStyle name="Normal 28 3 9 4" xfId="41049"/>
    <cellStyle name="Normal 28 4 10 2 2 2" xfId="41050"/>
    <cellStyle name="Normal 28 4 10 2 3" xfId="41051"/>
    <cellStyle name="Normal 28 4 10 3 2" xfId="41052"/>
    <cellStyle name="Normal 28 4 10 4" xfId="41053"/>
    <cellStyle name="Normal 28 4 11 2 2 2" xfId="41054"/>
    <cellStyle name="Normal 28 4 11 2 3" xfId="41055"/>
    <cellStyle name="Normal 28 4 11 3 2" xfId="41056"/>
    <cellStyle name="Normal 28 4 11 4" xfId="41057"/>
    <cellStyle name="Normal 28 4 12 2 2 2" xfId="41058"/>
    <cellStyle name="Normal 28 4 12 2 3" xfId="41059"/>
    <cellStyle name="Normal 28 4 12 3 2" xfId="41060"/>
    <cellStyle name="Normal 28 4 12 4" xfId="41061"/>
    <cellStyle name="Normal 28 4 13 2 2" xfId="41062"/>
    <cellStyle name="Normal 28 4 13 3" xfId="41063"/>
    <cellStyle name="Normal 28 4 14 2" xfId="41064"/>
    <cellStyle name="Normal 28 4 15" xfId="41065"/>
    <cellStyle name="Normal 28 4 2 10 2 2 2" xfId="41066"/>
    <cellStyle name="Normal 28 4 2 10 2 3" xfId="41067"/>
    <cellStyle name="Normal 28 4 2 10 3 2" xfId="41068"/>
    <cellStyle name="Normal 28 4 2 10 4" xfId="41069"/>
    <cellStyle name="Normal 28 4 2 11 2 2 2" xfId="41070"/>
    <cellStyle name="Normal 28 4 2 11 2 3" xfId="41071"/>
    <cellStyle name="Normal 28 4 2 11 3 2" xfId="41072"/>
    <cellStyle name="Normal 28 4 2 11 4" xfId="41073"/>
    <cellStyle name="Normal 28 4 2 12 2 2" xfId="41074"/>
    <cellStyle name="Normal 28 4 2 12 3" xfId="41075"/>
    <cellStyle name="Normal 28 4 2 13 2" xfId="41076"/>
    <cellStyle name="Normal 28 4 2 14" xfId="41077"/>
    <cellStyle name="Normal 28 4 2 2 2 2 2" xfId="41078"/>
    <cellStyle name="Normal 28 4 2 2 2 3" xfId="41079"/>
    <cellStyle name="Normal 28 4 2 2 3 2" xfId="41080"/>
    <cellStyle name="Normal 28 4 2 2 4" xfId="41081"/>
    <cellStyle name="Normal 28 4 2 3 2 2 2" xfId="41082"/>
    <cellStyle name="Normal 28 4 2 3 2 3" xfId="41083"/>
    <cellStyle name="Normal 28 4 2 3 3 2" xfId="41084"/>
    <cellStyle name="Normal 28 4 2 3 4" xfId="41085"/>
    <cellStyle name="Normal 28 4 2 4 2 2 2" xfId="41086"/>
    <cellStyle name="Normal 28 4 2 4 2 3" xfId="41087"/>
    <cellStyle name="Normal 28 4 2 4 3 2" xfId="41088"/>
    <cellStyle name="Normal 28 4 2 4 4" xfId="41089"/>
    <cellStyle name="Normal 28 4 2 5 2 2 2" xfId="41090"/>
    <cellStyle name="Normal 28 4 2 5 2 3" xfId="41091"/>
    <cellStyle name="Normal 28 4 2 5 3 2" xfId="41092"/>
    <cellStyle name="Normal 28 4 2 5 4" xfId="41093"/>
    <cellStyle name="Normal 28 4 2 6 2 2 2" xfId="41094"/>
    <cellStyle name="Normal 28 4 2 6 2 3" xfId="41095"/>
    <cellStyle name="Normal 28 4 2 6 3 2" xfId="41096"/>
    <cellStyle name="Normal 28 4 2 6 4" xfId="41097"/>
    <cellStyle name="Normal 28 4 2 7 2 2 2" xfId="41098"/>
    <cellStyle name="Normal 28 4 2 7 2 3" xfId="41099"/>
    <cellStyle name="Normal 28 4 2 7 3 2" xfId="41100"/>
    <cellStyle name="Normal 28 4 2 7 4" xfId="41101"/>
    <cellStyle name="Normal 28 4 2 8 2 2 2" xfId="41102"/>
    <cellStyle name="Normal 28 4 2 8 2 3" xfId="41103"/>
    <cellStyle name="Normal 28 4 2 8 3 2" xfId="41104"/>
    <cellStyle name="Normal 28 4 2 8 4" xfId="41105"/>
    <cellStyle name="Normal 28 4 2 9 2 2 2" xfId="41106"/>
    <cellStyle name="Normal 28 4 2 9 2 3" xfId="41107"/>
    <cellStyle name="Normal 28 4 2 9 3 2" xfId="41108"/>
    <cellStyle name="Normal 28 4 2 9 4" xfId="41109"/>
    <cellStyle name="Normal 28 4 3 2 2 2" xfId="41110"/>
    <cellStyle name="Normal 28 4 3 2 3" xfId="41111"/>
    <cellStyle name="Normal 28 4 3 3 2" xfId="41112"/>
    <cellStyle name="Normal 28 4 3 4" xfId="41113"/>
    <cellStyle name="Normal 28 4 4 2 2 2" xfId="41114"/>
    <cellStyle name="Normal 28 4 4 2 3" xfId="41115"/>
    <cellStyle name="Normal 28 4 4 3 2" xfId="41116"/>
    <cellStyle name="Normal 28 4 4 4" xfId="41117"/>
    <cellStyle name="Normal 28 4 5 2 2 2" xfId="41118"/>
    <cellStyle name="Normal 28 4 5 2 3" xfId="41119"/>
    <cellStyle name="Normal 28 4 5 3 2" xfId="41120"/>
    <cellStyle name="Normal 28 4 5 4" xfId="41121"/>
    <cellStyle name="Normal 28 4 6 2 2 2" xfId="41122"/>
    <cellStyle name="Normal 28 4 6 2 3" xfId="41123"/>
    <cellStyle name="Normal 28 4 6 3 2" xfId="41124"/>
    <cellStyle name="Normal 28 4 6 4" xfId="41125"/>
    <cellStyle name="Normal 28 4 7 2 2 2" xfId="41126"/>
    <cellStyle name="Normal 28 4 7 2 3" xfId="41127"/>
    <cellStyle name="Normal 28 4 7 3 2" xfId="41128"/>
    <cellStyle name="Normal 28 4 7 4" xfId="41129"/>
    <cellStyle name="Normal 28 4 8 2 2 2" xfId="41130"/>
    <cellStyle name="Normal 28 4 8 2 3" xfId="41131"/>
    <cellStyle name="Normal 28 4 8 3 2" xfId="41132"/>
    <cellStyle name="Normal 28 4 8 4" xfId="41133"/>
    <cellStyle name="Normal 28 4 9 2 2 2" xfId="41134"/>
    <cellStyle name="Normal 28 4 9 2 3" xfId="41135"/>
    <cellStyle name="Normal 28 4 9 3 2" xfId="41136"/>
    <cellStyle name="Normal 28 4 9 4" xfId="41137"/>
    <cellStyle name="Normal 28 5 2 2 2" xfId="41138"/>
    <cellStyle name="Normal 28 5 2 3" xfId="41139"/>
    <cellStyle name="Normal 28 5 3 2" xfId="41140"/>
    <cellStyle name="Normal 28 5 4" xfId="41141"/>
    <cellStyle name="Normal 28 6 2 2 2" xfId="41142"/>
    <cellStyle name="Normal 28 6 2 3" xfId="41143"/>
    <cellStyle name="Normal 28 6 3 2" xfId="41144"/>
    <cellStyle name="Normal 28 6 4" xfId="41145"/>
    <cellStyle name="Normal 28 7 2 2 2" xfId="41146"/>
    <cellStyle name="Normal 28 7 2 3" xfId="41147"/>
    <cellStyle name="Normal 28 7 3 2" xfId="41148"/>
    <cellStyle name="Normal 28 7 4" xfId="41149"/>
    <cellStyle name="Normal 28 8 2 2 2" xfId="41150"/>
    <cellStyle name="Normal 28 8 2 3" xfId="41151"/>
    <cellStyle name="Normal 28 8 3 2" xfId="41152"/>
    <cellStyle name="Normal 28 8 4" xfId="41153"/>
    <cellStyle name="Normal 28 9 2 2 2" xfId="41154"/>
    <cellStyle name="Normal 28 9 2 3" xfId="41155"/>
    <cellStyle name="Normal 28 9 3 2" xfId="41156"/>
    <cellStyle name="Normal 28 9 4" xfId="41157"/>
    <cellStyle name="Normal 280 2" xfId="41158"/>
    <cellStyle name="Normal 281 2" xfId="41159"/>
    <cellStyle name="Normal 282 2" xfId="41160"/>
    <cellStyle name="Normal 283 2" xfId="41161"/>
    <cellStyle name="Normal 284 2" xfId="41162"/>
    <cellStyle name="Normal 285 2" xfId="41163"/>
    <cellStyle name="Normal 286 2" xfId="41164"/>
    <cellStyle name="Normal 287 2" xfId="41165"/>
    <cellStyle name="Normal 288 2" xfId="41166"/>
    <cellStyle name="Normal 289 2" xfId="41167"/>
    <cellStyle name="Normal 29 10 2 2 2" xfId="41168"/>
    <cellStyle name="Normal 29 10 2 3" xfId="41169"/>
    <cellStyle name="Normal 29 10 3 2" xfId="41170"/>
    <cellStyle name="Normal 29 10 4" xfId="41171"/>
    <cellStyle name="Normal 29 11 2 2 2" xfId="41172"/>
    <cellStyle name="Normal 29 11 2 3" xfId="41173"/>
    <cellStyle name="Normal 29 11 3 2" xfId="41174"/>
    <cellStyle name="Normal 29 11 4" xfId="41175"/>
    <cellStyle name="Normal 29 12 2 2" xfId="41176"/>
    <cellStyle name="Normal 29 12 3" xfId="41177"/>
    <cellStyle name="Normal 29 13 2" xfId="41178"/>
    <cellStyle name="Normal 29 2 2 2 2" xfId="41179"/>
    <cellStyle name="Normal 29 2 2 3" xfId="41180"/>
    <cellStyle name="Normal 29 2 3 2" xfId="41181"/>
    <cellStyle name="Normal 29 2 4" xfId="41182"/>
    <cellStyle name="Normal 29 3 2 2 2" xfId="41183"/>
    <cellStyle name="Normal 29 3 2 3" xfId="41184"/>
    <cellStyle name="Normal 29 3 3 2" xfId="41185"/>
    <cellStyle name="Normal 29 3 4" xfId="41186"/>
    <cellStyle name="Normal 29 4 2 2 2" xfId="41187"/>
    <cellStyle name="Normal 29 4 2 3" xfId="41188"/>
    <cellStyle name="Normal 29 4 3 2" xfId="41189"/>
    <cellStyle name="Normal 29 4 4" xfId="41190"/>
    <cellStyle name="Normal 29 5 2 2 2" xfId="41191"/>
    <cellStyle name="Normal 29 5 2 3" xfId="41192"/>
    <cellStyle name="Normal 29 5 3 2" xfId="41193"/>
    <cellStyle name="Normal 29 5 4" xfId="41194"/>
    <cellStyle name="Normal 29 6 2 2 2" xfId="41195"/>
    <cellStyle name="Normal 29 6 2 3" xfId="41196"/>
    <cellStyle name="Normal 29 6 3 2" xfId="41197"/>
    <cellStyle name="Normal 29 6 4" xfId="41198"/>
    <cellStyle name="Normal 29 7 2 2 2" xfId="41199"/>
    <cellStyle name="Normal 29 7 2 3" xfId="41200"/>
    <cellStyle name="Normal 29 7 3 2" xfId="41201"/>
    <cellStyle name="Normal 29 7 4" xfId="41202"/>
    <cellStyle name="Normal 29 8 2 2 2" xfId="41203"/>
    <cellStyle name="Normal 29 8 2 3" xfId="41204"/>
    <cellStyle name="Normal 29 8 3 2" xfId="41205"/>
    <cellStyle name="Normal 29 8 4" xfId="41206"/>
    <cellStyle name="Normal 29 9 2 2 2" xfId="41207"/>
    <cellStyle name="Normal 29 9 2 3" xfId="41208"/>
    <cellStyle name="Normal 29 9 3 2" xfId="41209"/>
    <cellStyle name="Normal 29 9 4" xfId="41210"/>
    <cellStyle name="Normal 290 2" xfId="41211"/>
    <cellStyle name="Normal 291 2" xfId="41212"/>
    <cellStyle name="Normal 292 2" xfId="41213"/>
    <cellStyle name="Normal 292 3" xfId="41214"/>
    <cellStyle name="Normal 293 2" xfId="41215"/>
    <cellStyle name="Normal 294 2" xfId="41216"/>
    <cellStyle name="Normal 295 2" xfId="41217"/>
    <cellStyle name="Normal 296 2" xfId="41218"/>
    <cellStyle name="Normal 297 2" xfId="41219"/>
    <cellStyle name="Normal 298 2" xfId="41220"/>
    <cellStyle name="Normal 299 2" xfId="41221"/>
    <cellStyle name="Normal 3 21 2 2 2 2 2" xfId="41222"/>
    <cellStyle name="Normal 3 21 2 2 2 3" xfId="41223"/>
    <cellStyle name="Normal 3 21 2 2 3 2" xfId="41224"/>
    <cellStyle name="Normal 3 21 2 2 4" xfId="41225"/>
    <cellStyle name="Normal 3 21 2 3 2 2" xfId="41226"/>
    <cellStyle name="Normal 3 21 2 3 3" xfId="41227"/>
    <cellStyle name="Normal 3 21 2 4 2" xfId="41228"/>
    <cellStyle name="Normal 3 21 2 5" xfId="41229"/>
    <cellStyle name="Normal 3 21 3 2 2 2" xfId="41230"/>
    <cellStyle name="Normal 3 21 3 2 3" xfId="41231"/>
    <cellStyle name="Normal 3 21 3 3 2" xfId="41232"/>
    <cellStyle name="Normal 3 21 3 4" xfId="41233"/>
    <cellStyle name="Normal 3 21 4 2 2 2" xfId="41234"/>
    <cellStyle name="Normal 3 21 4 2 3" xfId="41235"/>
    <cellStyle name="Normal 3 21 4 3 2" xfId="41236"/>
    <cellStyle name="Normal 3 21 4 4" xfId="41237"/>
    <cellStyle name="Normal 3 21 5 2 2" xfId="41238"/>
    <cellStyle name="Normal 3 21 5 3" xfId="41239"/>
    <cellStyle name="Normal 3 21 6 2" xfId="41240"/>
    <cellStyle name="Normal 30 10 2 2 2" xfId="41241"/>
    <cellStyle name="Normal 30 10 2 3" xfId="41242"/>
    <cellStyle name="Normal 30 10 3 2" xfId="41243"/>
    <cellStyle name="Normal 30 10 4" xfId="41244"/>
    <cellStyle name="Normal 30 11 2 2 2" xfId="41245"/>
    <cellStyle name="Normal 30 11 2 3" xfId="41246"/>
    <cellStyle name="Normal 30 11 3 2" xfId="41247"/>
    <cellStyle name="Normal 30 11 4" xfId="41248"/>
    <cellStyle name="Normal 30 12 2 2 2" xfId="41249"/>
    <cellStyle name="Normal 30 12 2 3" xfId="41250"/>
    <cellStyle name="Normal 30 12 3 2" xfId="41251"/>
    <cellStyle name="Normal 30 12 4" xfId="41252"/>
    <cellStyle name="Normal 30 13 2 2 2" xfId="41253"/>
    <cellStyle name="Normal 30 13 2 3" xfId="41254"/>
    <cellStyle name="Normal 30 13 3 2" xfId="41255"/>
    <cellStyle name="Normal 30 13 4" xfId="41256"/>
    <cellStyle name="Normal 30 14 2 2 2" xfId="41257"/>
    <cellStyle name="Normal 30 14 2 3" xfId="41258"/>
    <cellStyle name="Normal 30 14 3 2" xfId="41259"/>
    <cellStyle name="Normal 30 14 4" xfId="41260"/>
    <cellStyle name="Normal 30 15 2 2" xfId="41261"/>
    <cellStyle name="Normal 30 15 3" xfId="41262"/>
    <cellStyle name="Normal 30 16 2" xfId="41263"/>
    <cellStyle name="Normal 30 2 10 2 2 2" xfId="41264"/>
    <cellStyle name="Normal 30 2 10 2 3" xfId="41265"/>
    <cellStyle name="Normal 30 2 10 3 2" xfId="41266"/>
    <cellStyle name="Normal 30 2 10 4" xfId="41267"/>
    <cellStyle name="Normal 30 2 11 2 2 2" xfId="41268"/>
    <cellStyle name="Normal 30 2 11 2 3" xfId="41269"/>
    <cellStyle name="Normal 30 2 11 3 2" xfId="41270"/>
    <cellStyle name="Normal 30 2 11 4" xfId="41271"/>
    <cellStyle name="Normal 30 2 12 2 2" xfId="41272"/>
    <cellStyle name="Normal 30 2 12 3" xfId="41273"/>
    <cellStyle name="Normal 30 2 13 2" xfId="41274"/>
    <cellStyle name="Normal 30 2 14" xfId="41275"/>
    <cellStyle name="Normal 30 2 2 2 2 2" xfId="41276"/>
    <cellStyle name="Normal 30 2 2 2 3" xfId="41277"/>
    <cellStyle name="Normal 30 2 2 3 2" xfId="41278"/>
    <cellStyle name="Normal 30 2 2 4" xfId="41279"/>
    <cellStyle name="Normal 30 2 3 2 2 2" xfId="41280"/>
    <cellStyle name="Normal 30 2 3 2 3" xfId="41281"/>
    <cellStyle name="Normal 30 2 3 3 2" xfId="41282"/>
    <cellStyle name="Normal 30 2 3 4" xfId="41283"/>
    <cellStyle name="Normal 30 2 4 2 2 2" xfId="41284"/>
    <cellStyle name="Normal 30 2 4 2 3" xfId="41285"/>
    <cellStyle name="Normal 30 2 4 3 2" xfId="41286"/>
    <cellStyle name="Normal 30 2 4 4" xfId="41287"/>
    <cellStyle name="Normal 30 2 5 2 2 2" xfId="41288"/>
    <cellStyle name="Normal 30 2 5 2 3" xfId="41289"/>
    <cellStyle name="Normal 30 2 5 3 2" xfId="41290"/>
    <cellStyle name="Normal 30 2 5 4" xfId="41291"/>
    <cellStyle name="Normal 30 2 6 2 2 2" xfId="41292"/>
    <cellStyle name="Normal 30 2 6 2 3" xfId="41293"/>
    <cellStyle name="Normal 30 2 6 3 2" xfId="41294"/>
    <cellStyle name="Normal 30 2 6 4" xfId="41295"/>
    <cellStyle name="Normal 30 2 7 2 2 2" xfId="41296"/>
    <cellStyle name="Normal 30 2 7 2 3" xfId="41297"/>
    <cellStyle name="Normal 30 2 7 3 2" xfId="41298"/>
    <cellStyle name="Normal 30 2 7 4" xfId="41299"/>
    <cellStyle name="Normal 30 2 8 2 2 2" xfId="41300"/>
    <cellStyle name="Normal 30 2 8 2 3" xfId="41301"/>
    <cellStyle name="Normal 30 2 8 3 2" xfId="41302"/>
    <cellStyle name="Normal 30 2 8 4" xfId="41303"/>
    <cellStyle name="Normal 30 2 9 2 2 2" xfId="41304"/>
    <cellStyle name="Normal 30 2 9 2 3" xfId="41305"/>
    <cellStyle name="Normal 30 2 9 3 2" xfId="41306"/>
    <cellStyle name="Normal 30 2 9 4" xfId="41307"/>
    <cellStyle name="Normal 30 3 10 2 2 2" xfId="41308"/>
    <cellStyle name="Normal 30 3 10 2 3" xfId="41309"/>
    <cellStyle name="Normal 30 3 10 3 2" xfId="41310"/>
    <cellStyle name="Normal 30 3 10 4" xfId="41311"/>
    <cellStyle name="Normal 30 3 11 2 2 2" xfId="41312"/>
    <cellStyle name="Normal 30 3 11 2 3" xfId="41313"/>
    <cellStyle name="Normal 30 3 11 3 2" xfId="41314"/>
    <cellStyle name="Normal 30 3 11 4" xfId="41315"/>
    <cellStyle name="Normal 30 3 12 2 2" xfId="41316"/>
    <cellStyle name="Normal 30 3 12 3" xfId="41317"/>
    <cellStyle name="Normal 30 3 13 2" xfId="41318"/>
    <cellStyle name="Normal 30 3 14" xfId="41319"/>
    <cellStyle name="Normal 30 3 2 2 2 2" xfId="41320"/>
    <cellStyle name="Normal 30 3 2 2 3" xfId="41321"/>
    <cellStyle name="Normal 30 3 2 3 2" xfId="41322"/>
    <cellStyle name="Normal 30 3 2 4" xfId="41323"/>
    <cellStyle name="Normal 30 3 3 2 2 2" xfId="41324"/>
    <cellStyle name="Normal 30 3 3 2 3" xfId="41325"/>
    <cellStyle name="Normal 30 3 3 3 2" xfId="41326"/>
    <cellStyle name="Normal 30 3 3 4" xfId="41327"/>
    <cellStyle name="Normal 30 3 4 2 2 2" xfId="41328"/>
    <cellStyle name="Normal 30 3 4 2 3" xfId="41329"/>
    <cellStyle name="Normal 30 3 4 3 2" xfId="41330"/>
    <cellStyle name="Normal 30 3 4 4" xfId="41331"/>
    <cellStyle name="Normal 30 3 5 2 2 2" xfId="41332"/>
    <cellStyle name="Normal 30 3 5 2 3" xfId="41333"/>
    <cellStyle name="Normal 30 3 5 3 2" xfId="41334"/>
    <cellStyle name="Normal 30 3 5 4" xfId="41335"/>
    <cellStyle name="Normal 30 3 6 2 2 2" xfId="41336"/>
    <cellStyle name="Normal 30 3 6 2 3" xfId="41337"/>
    <cellStyle name="Normal 30 3 6 3 2" xfId="41338"/>
    <cellStyle name="Normal 30 3 6 4" xfId="41339"/>
    <cellStyle name="Normal 30 3 7 2 2 2" xfId="41340"/>
    <cellStyle name="Normal 30 3 7 2 3" xfId="41341"/>
    <cellStyle name="Normal 30 3 7 3 2" xfId="41342"/>
    <cellStyle name="Normal 30 3 7 4" xfId="41343"/>
    <cellStyle name="Normal 30 3 8 2 2 2" xfId="41344"/>
    <cellStyle name="Normal 30 3 8 2 3" xfId="41345"/>
    <cellStyle name="Normal 30 3 8 3 2" xfId="41346"/>
    <cellStyle name="Normal 30 3 8 4" xfId="41347"/>
    <cellStyle name="Normal 30 3 9 2 2 2" xfId="41348"/>
    <cellStyle name="Normal 30 3 9 2 3" xfId="41349"/>
    <cellStyle name="Normal 30 3 9 3 2" xfId="41350"/>
    <cellStyle name="Normal 30 3 9 4" xfId="41351"/>
    <cellStyle name="Normal 30 4 10 2 2 2" xfId="41352"/>
    <cellStyle name="Normal 30 4 10 2 3" xfId="41353"/>
    <cellStyle name="Normal 30 4 10 3 2" xfId="41354"/>
    <cellStyle name="Normal 30 4 10 4" xfId="41355"/>
    <cellStyle name="Normal 30 4 11 2 2 2" xfId="41356"/>
    <cellStyle name="Normal 30 4 11 2 3" xfId="41357"/>
    <cellStyle name="Normal 30 4 11 3 2" xfId="41358"/>
    <cellStyle name="Normal 30 4 11 4" xfId="41359"/>
    <cellStyle name="Normal 30 4 12 2 2" xfId="41360"/>
    <cellStyle name="Normal 30 4 12 3" xfId="41361"/>
    <cellStyle name="Normal 30 4 13 2" xfId="41362"/>
    <cellStyle name="Normal 30 4 14" xfId="41363"/>
    <cellStyle name="Normal 30 4 2 2 2 2" xfId="41364"/>
    <cellStyle name="Normal 30 4 2 2 3" xfId="41365"/>
    <cellStyle name="Normal 30 4 2 3 2" xfId="41366"/>
    <cellStyle name="Normal 30 4 2 4" xfId="41367"/>
    <cellStyle name="Normal 30 4 3 2 2 2" xfId="41368"/>
    <cellStyle name="Normal 30 4 3 2 3" xfId="41369"/>
    <cellStyle name="Normal 30 4 3 3 2" xfId="41370"/>
    <cellStyle name="Normal 30 4 3 4" xfId="41371"/>
    <cellStyle name="Normal 30 4 4 2 2 2" xfId="41372"/>
    <cellStyle name="Normal 30 4 4 2 3" xfId="41373"/>
    <cellStyle name="Normal 30 4 4 3 2" xfId="41374"/>
    <cellStyle name="Normal 30 4 4 4" xfId="41375"/>
    <cellStyle name="Normal 30 4 5 2 2 2" xfId="41376"/>
    <cellStyle name="Normal 30 4 5 2 3" xfId="41377"/>
    <cellStyle name="Normal 30 4 5 3 2" xfId="41378"/>
    <cellStyle name="Normal 30 4 5 4" xfId="41379"/>
    <cellStyle name="Normal 30 4 6 2 2 2" xfId="41380"/>
    <cellStyle name="Normal 30 4 6 2 3" xfId="41381"/>
    <cellStyle name="Normal 30 4 6 3 2" xfId="41382"/>
    <cellStyle name="Normal 30 4 6 4" xfId="41383"/>
    <cellStyle name="Normal 30 4 7 2 2 2" xfId="41384"/>
    <cellStyle name="Normal 30 4 7 2 3" xfId="41385"/>
    <cellStyle name="Normal 30 4 7 3 2" xfId="41386"/>
    <cellStyle name="Normal 30 4 7 4" xfId="41387"/>
    <cellStyle name="Normal 30 4 8 2 2 2" xfId="41388"/>
    <cellStyle name="Normal 30 4 8 2 3" xfId="41389"/>
    <cellStyle name="Normal 30 4 8 3 2" xfId="41390"/>
    <cellStyle name="Normal 30 4 8 4" xfId="41391"/>
    <cellStyle name="Normal 30 4 9 2 2 2" xfId="41392"/>
    <cellStyle name="Normal 30 4 9 2 3" xfId="41393"/>
    <cellStyle name="Normal 30 4 9 3 2" xfId="41394"/>
    <cellStyle name="Normal 30 4 9 4" xfId="41395"/>
    <cellStyle name="Normal 30 5 2 2 2" xfId="41396"/>
    <cellStyle name="Normal 30 5 2 3" xfId="41397"/>
    <cellStyle name="Normal 30 5 3 2" xfId="41398"/>
    <cellStyle name="Normal 30 5 4" xfId="41399"/>
    <cellStyle name="Normal 30 6 2 2 2" xfId="41400"/>
    <cellStyle name="Normal 30 6 2 3" xfId="41401"/>
    <cellStyle name="Normal 30 6 3 2" xfId="41402"/>
    <cellStyle name="Normal 30 6 4" xfId="41403"/>
    <cellStyle name="Normal 30 7 2 2 2" xfId="41404"/>
    <cellStyle name="Normal 30 7 2 3" xfId="41405"/>
    <cellStyle name="Normal 30 7 3 2" xfId="41406"/>
    <cellStyle name="Normal 30 7 4" xfId="41407"/>
    <cellStyle name="Normal 30 8 2 2 2" xfId="41408"/>
    <cellStyle name="Normal 30 8 2 3" xfId="41409"/>
    <cellStyle name="Normal 30 8 3 2" xfId="41410"/>
    <cellStyle name="Normal 30 8 4" xfId="41411"/>
    <cellStyle name="Normal 30 9 2 2 2" xfId="41412"/>
    <cellStyle name="Normal 30 9 2 3" xfId="41413"/>
    <cellStyle name="Normal 30 9 3 2" xfId="41414"/>
    <cellStyle name="Normal 30 9 4" xfId="41415"/>
    <cellStyle name="Normal 300 2" xfId="41416"/>
    <cellStyle name="Normal 301 2" xfId="41417"/>
    <cellStyle name="Normal 302 2" xfId="41418"/>
    <cellStyle name="Normal 303 2" xfId="41419"/>
    <cellStyle name="Normal 304 2" xfId="41420"/>
    <cellStyle name="Normal 305 2" xfId="41421"/>
    <cellStyle name="Normal 306 2" xfId="41422"/>
    <cellStyle name="Normal 307 2" xfId="41423"/>
    <cellStyle name="Normal 308 2" xfId="41424"/>
    <cellStyle name="Normal 309 2" xfId="41425"/>
    <cellStyle name="Normal 31 10 2 2 2" xfId="41426"/>
    <cellStyle name="Normal 31 10 2 3" xfId="41427"/>
    <cellStyle name="Normal 31 10 3 2" xfId="41428"/>
    <cellStyle name="Normal 31 10 4" xfId="41429"/>
    <cellStyle name="Normal 31 11 2 2 2" xfId="41430"/>
    <cellStyle name="Normal 31 11 2 3" xfId="41431"/>
    <cellStyle name="Normal 31 11 3 2" xfId="41432"/>
    <cellStyle name="Normal 31 11 4" xfId="41433"/>
    <cellStyle name="Normal 31 12 2 2" xfId="41434"/>
    <cellStyle name="Normal 31 12 3" xfId="41435"/>
    <cellStyle name="Normal 31 13 2" xfId="41436"/>
    <cellStyle name="Normal 31 2 2 2 2" xfId="41437"/>
    <cellStyle name="Normal 31 2 2 3" xfId="41438"/>
    <cellStyle name="Normal 31 2 3 2" xfId="41439"/>
    <cellStyle name="Normal 31 2 4" xfId="41440"/>
    <cellStyle name="Normal 31 3 2 2 2" xfId="41441"/>
    <cellStyle name="Normal 31 3 2 3" xfId="41442"/>
    <cellStyle name="Normal 31 3 3 2" xfId="41443"/>
    <cellStyle name="Normal 31 3 4" xfId="41444"/>
    <cellStyle name="Normal 31 4 2 2 2" xfId="41445"/>
    <cellStyle name="Normal 31 4 2 3" xfId="41446"/>
    <cellStyle name="Normal 31 4 3 2" xfId="41447"/>
    <cellStyle name="Normal 31 4 4" xfId="41448"/>
    <cellStyle name="Normal 31 5 2 2 2" xfId="41449"/>
    <cellStyle name="Normal 31 5 2 3" xfId="41450"/>
    <cellStyle name="Normal 31 5 3 2" xfId="41451"/>
    <cellStyle name="Normal 31 5 4" xfId="41452"/>
    <cellStyle name="Normal 31 6 2 2 2" xfId="41453"/>
    <cellStyle name="Normal 31 6 2 3" xfId="41454"/>
    <cellStyle name="Normal 31 6 3 2" xfId="41455"/>
    <cellStyle name="Normal 31 6 4" xfId="41456"/>
    <cellStyle name="Normal 31 7 2 2 2" xfId="41457"/>
    <cellStyle name="Normal 31 7 2 3" xfId="41458"/>
    <cellStyle name="Normal 31 7 3 2" xfId="41459"/>
    <cellStyle name="Normal 31 7 4" xfId="41460"/>
    <cellStyle name="Normal 31 8 2 2 2" xfId="41461"/>
    <cellStyle name="Normal 31 8 2 3" xfId="41462"/>
    <cellStyle name="Normal 31 8 3 2" xfId="41463"/>
    <cellStyle name="Normal 31 8 4" xfId="41464"/>
    <cellStyle name="Normal 31 9 2 2 2" xfId="41465"/>
    <cellStyle name="Normal 31 9 2 3" xfId="41466"/>
    <cellStyle name="Normal 31 9 3 2" xfId="41467"/>
    <cellStyle name="Normal 31 9 4" xfId="41468"/>
    <cellStyle name="Normal 310 2" xfId="41469"/>
    <cellStyle name="Normal 311 2" xfId="41470"/>
    <cellStyle name="Normal 312 2" xfId="41471"/>
    <cellStyle name="Normal 313 2" xfId="41472"/>
    <cellStyle name="Normal 314 2" xfId="41473"/>
    <cellStyle name="Normal 315 2" xfId="41474"/>
    <cellStyle name="Normal 316 2" xfId="41475"/>
    <cellStyle name="Normal 317 2" xfId="41476"/>
    <cellStyle name="Normal 318 2" xfId="41477"/>
    <cellStyle name="Normal 319 2" xfId="41478"/>
    <cellStyle name="Normal 32 10 2 2 2" xfId="41479"/>
    <cellStyle name="Normal 32 10 2 3" xfId="41480"/>
    <cellStyle name="Normal 32 10 3 2" xfId="41481"/>
    <cellStyle name="Normal 32 10 4" xfId="41482"/>
    <cellStyle name="Normal 32 11 2 2 2" xfId="41483"/>
    <cellStyle name="Normal 32 11 2 3" xfId="41484"/>
    <cellStyle name="Normal 32 11 3 2" xfId="41485"/>
    <cellStyle name="Normal 32 11 4" xfId="41486"/>
    <cellStyle name="Normal 32 12 2 2 2" xfId="41487"/>
    <cellStyle name="Normal 32 12 2 3" xfId="41488"/>
    <cellStyle name="Normal 32 12 3 2" xfId="41489"/>
    <cellStyle name="Normal 32 12 4" xfId="41490"/>
    <cellStyle name="Normal 32 13 2 2 2" xfId="41491"/>
    <cellStyle name="Normal 32 13 2 3" xfId="41492"/>
    <cellStyle name="Normal 32 13 3 2" xfId="41493"/>
    <cellStyle name="Normal 32 13 4" xfId="41494"/>
    <cellStyle name="Normal 32 2 10 2 2 2" xfId="41495"/>
    <cellStyle name="Normal 32 2 10 2 3" xfId="41496"/>
    <cellStyle name="Normal 32 2 10 3 2" xfId="41497"/>
    <cellStyle name="Normal 32 2 10 4" xfId="41498"/>
    <cellStyle name="Normal 32 2 11 2 2 2" xfId="41499"/>
    <cellStyle name="Normal 32 2 11 2 3" xfId="41500"/>
    <cellStyle name="Normal 32 2 11 3 2" xfId="41501"/>
    <cellStyle name="Normal 32 2 11 4" xfId="41502"/>
    <cellStyle name="Normal 32 2 12 2 2" xfId="41503"/>
    <cellStyle name="Normal 32 2 12 3" xfId="41504"/>
    <cellStyle name="Normal 32 2 13 2" xfId="41505"/>
    <cellStyle name="Normal 32 2 14" xfId="41506"/>
    <cellStyle name="Normal 32 2 2 2 2 2" xfId="41507"/>
    <cellStyle name="Normal 32 2 2 2 3" xfId="41508"/>
    <cellStyle name="Normal 32 2 2 3 2" xfId="41509"/>
    <cellStyle name="Normal 32 2 2 4" xfId="41510"/>
    <cellStyle name="Normal 32 2 3 2 2 2" xfId="41511"/>
    <cellStyle name="Normal 32 2 3 2 3" xfId="41512"/>
    <cellStyle name="Normal 32 2 3 3 2" xfId="41513"/>
    <cellStyle name="Normal 32 2 3 4" xfId="41514"/>
    <cellStyle name="Normal 32 2 4 2 2 2" xfId="41515"/>
    <cellStyle name="Normal 32 2 4 2 3" xfId="41516"/>
    <cellStyle name="Normal 32 2 4 3 2" xfId="41517"/>
    <cellStyle name="Normal 32 2 4 4" xfId="41518"/>
    <cellStyle name="Normal 32 2 5 2 2 2" xfId="41519"/>
    <cellStyle name="Normal 32 2 5 2 3" xfId="41520"/>
    <cellStyle name="Normal 32 2 5 3 2" xfId="41521"/>
    <cellStyle name="Normal 32 2 5 4" xfId="41522"/>
    <cellStyle name="Normal 32 2 6 2 2 2" xfId="41523"/>
    <cellStyle name="Normal 32 2 6 2 3" xfId="41524"/>
    <cellStyle name="Normal 32 2 6 3 2" xfId="41525"/>
    <cellStyle name="Normal 32 2 6 4" xfId="41526"/>
    <cellStyle name="Normal 32 2 7 2 2 2" xfId="41527"/>
    <cellStyle name="Normal 32 2 7 2 3" xfId="41528"/>
    <cellStyle name="Normal 32 2 7 3 2" xfId="41529"/>
    <cellStyle name="Normal 32 2 7 4" xfId="41530"/>
    <cellStyle name="Normal 32 2 8 2 2 2" xfId="41531"/>
    <cellStyle name="Normal 32 2 8 2 3" xfId="41532"/>
    <cellStyle name="Normal 32 2 8 3 2" xfId="41533"/>
    <cellStyle name="Normal 32 2 8 4" xfId="41534"/>
    <cellStyle name="Normal 32 2 9 2 2 2" xfId="41535"/>
    <cellStyle name="Normal 32 2 9 2 3" xfId="41536"/>
    <cellStyle name="Normal 32 2 9 3 2" xfId="41537"/>
    <cellStyle name="Normal 32 2 9 4" xfId="41538"/>
    <cellStyle name="Normal 32 3 10 2 2 2" xfId="41539"/>
    <cellStyle name="Normal 32 3 10 2 3" xfId="41540"/>
    <cellStyle name="Normal 32 3 10 3 2" xfId="41541"/>
    <cellStyle name="Normal 32 3 10 4" xfId="41542"/>
    <cellStyle name="Normal 32 3 11 2 2 2" xfId="41543"/>
    <cellStyle name="Normal 32 3 11 2 3" xfId="41544"/>
    <cellStyle name="Normal 32 3 11 3 2" xfId="41545"/>
    <cellStyle name="Normal 32 3 11 4" xfId="41546"/>
    <cellStyle name="Normal 32 3 12 2 2" xfId="41547"/>
    <cellStyle name="Normal 32 3 12 3" xfId="41548"/>
    <cellStyle name="Normal 32 3 13 2" xfId="41549"/>
    <cellStyle name="Normal 32 3 14" xfId="41550"/>
    <cellStyle name="Normal 32 3 2 2 2 2" xfId="41551"/>
    <cellStyle name="Normal 32 3 2 2 3" xfId="41552"/>
    <cellStyle name="Normal 32 3 2 3 2" xfId="41553"/>
    <cellStyle name="Normal 32 3 2 4" xfId="41554"/>
    <cellStyle name="Normal 32 3 3 2 2 2" xfId="41555"/>
    <cellStyle name="Normal 32 3 3 2 3" xfId="41556"/>
    <cellStyle name="Normal 32 3 3 3 2" xfId="41557"/>
    <cellStyle name="Normal 32 3 3 4" xfId="41558"/>
    <cellStyle name="Normal 32 3 4 2 2 2" xfId="41559"/>
    <cellStyle name="Normal 32 3 4 2 3" xfId="41560"/>
    <cellStyle name="Normal 32 3 4 3 2" xfId="41561"/>
    <cellStyle name="Normal 32 3 4 4" xfId="41562"/>
    <cellStyle name="Normal 32 3 5 2 2 2" xfId="41563"/>
    <cellStyle name="Normal 32 3 5 2 3" xfId="41564"/>
    <cellStyle name="Normal 32 3 5 3 2" xfId="41565"/>
    <cellStyle name="Normal 32 3 5 4" xfId="41566"/>
    <cellStyle name="Normal 32 3 6 2 2 2" xfId="41567"/>
    <cellStyle name="Normal 32 3 6 2 3" xfId="41568"/>
    <cellStyle name="Normal 32 3 6 3 2" xfId="41569"/>
    <cellStyle name="Normal 32 3 6 4" xfId="41570"/>
    <cellStyle name="Normal 32 3 7 2 2 2" xfId="41571"/>
    <cellStyle name="Normal 32 3 7 2 3" xfId="41572"/>
    <cellStyle name="Normal 32 3 7 3 2" xfId="41573"/>
    <cellStyle name="Normal 32 3 7 4" xfId="41574"/>
    <cellStyle name="Normal 32 3 8 2 2 2" xfId="41575"/>
    <cellStyle name="Normal 32 3 8 2 3" xfId="41576"/>
    <cellStyle name="Normal 32 3 8 3 2" xfId="41577"/>
    <cellStyle name="Normal 32 3 8 4" xfId="41578"/>
    <cellStyle name="Normal 32 3 9 2 2 2" xfId="41579"/>
    <cellStyle name="Normal 32 3 9 2 3" xfId="41580"/>
    <cellStyle name="Normal 32 3 9 3 2" xfId="41581"/>
    <cellStyle name="Normal 32 3 9 4" xfId="41582"/>
    <cellStyle name="Normal 32 4 2 2 2" xfId="41583"/>
    <cellStyle name="Normal 32 4 2 3" xfId="41584"/>
    <cellStyle name="Normal 32 4 3 2" xfId="41585"/>
    <cellStyle name="Normal 32 4 4" xfId="41586"/>
    <cellStyle name="Normal 32 5 2 2 2" xfId="41587"/>
    <cellStyle name="Normal 32 5 2 3" xfId="41588"/>
    <cellStyle name="Normal 32 5 3 2" xfId="41589"/>
    <cellStyle name="Normal 32 5 4" xfId="41590"/>
    <cellStyle name="Normal 32 6 2 2 2" xfId="41591"/>
    <cellStyle name="Normal 32 6 2 3" xfId="41592"/>
    <cellStyle name="Normal 32 6 3 2" xfId="41593"/>
    <cellStyle name="Normal 32 6 4" xfId="41594"/>
    <cellStyle name="Normal 32 7 2 2 2" xfId="41595"/>
    <cellStyle name="Normal 32 7 2 3" xfId="41596"/>
    <cellStyle name="Normal 32 7 3 2" xfId="41597"/>
    <cellStyle name="Normal 32 7 4" xfId="41598"/>
    <cellStyle name="Normal 32 8 2 2 2" xfId="41599"/>
    <cellStyle name="Normal 32 8 2 3" xfId="41600"/>
    <cellStyle name="Normal 32 8 3 2" xfId="41601"/>
    <cellStyle name="Normal 32 8 4" xfId="41602"/>
    <cellStyle name="Normal 32 9 2 2 2" xfId="41603"/>
    <cellStyle name="Normal 32 9 2 3" xfId="41604"/>
    <cellStyle name="Normal 32 9 3 2" xfId="41605"/>
    <cellStyle name="Normal 32 9 4" xfId="41606"/>
    <cellStyle name="Normal 320 2" xfId="41607"/>
    <cellStyle name="Normal 321 2" xfId="41608"/>
    <cellStyle name="Normal 322 2" xfId="41609"/>
    <cellStyle name="Normal 323 2" xfId="41610"/>
    <cellStyle name="Normal 324 2" xfId="41611"/>
    <cellStyle name="Normal 325 2" xfId="41612"/>
    <cellStyle name="Normal 326 2" xfId="41613"/>
    <cellStyle name="Normal 327 2" xfId="41614"/>
    <cellStyle name="Normal 328 2" xfId="41615"/>
    <cellStyle name="Normal 328 3" xfId="41616"/>
    <cellStyle name="Normal 329 2" xfId="41617"/>
    <cellStyle name="Normal 33 10 2 2 2" xfId="41618"/>
    <cellStyle name="Normal 33 10 2 3" xfId="41619"/>
    <cellStyle name="Normal 33 10 3 2" xfId="41620"/>
    <cellStyle name="Normal 33 10 4" xfId="41621"/>
    <cellStyle name="Normal 33 11 2 2 2" xfId="41622"/>
    <cellStyle name="Normal 33 11 2 3" xfId="41623"/>
    <cellStyle name="Normal 33 11 3 2" xfId="41624"/>
    <cellStyle name="Normal 33 11 4" xfId="41625"/>
    <cellStyle name="Normal 33 12 2 2 2" xfId="41626"/>
    <cellStyle name="Normal 33 12 2 3" xfId="41627"/>
    <cellStyle name="Normal 33 12 3 2" xfId="41628"/>
    <cellStyle name="Normal 33 12 4" xfId="41629"/>
    <cellStyle name="Normal 33 13 2 2 2" xfId="41630"/>
    <cellStyle name="Normal 33 13 2 3" xfId="41631"/>
    <cellStyle name="Normal 33 13 3 2" xfId="41632"/>
    <cellStyle name="Normal 33 13 4" xfId="41633"/>
    <cellStyle name="Normal 33 14 2 2" xfId="41634"/>
    <cellStyle name="Normal 33 14 3" xfId="41635"/>
    <cellStyle name="Normal 33 15 2" xfId="41636"/>
    <cellStyle name="Normal 33 2 10 2 2 2" xfId="41637"/>
    <cellStyle name="Normal 33 2 10 2 3" xfId="41638"/>
    <cellStyle name="Normal 33 2 10 3 2" xfId="41639"/>
    <cellStyle name="Normal 33 2 10 4" xfId="41640"/>
    <cellStyle name="Normal 33 2 11 2 2 2" xfId="41641"/>
    <cellStyle name="Normal 33 2 11 2 3" xfId="41642"/>
    <cellStyle name="Normal 33 2 11 3 2" xfId="41643"/>
    <cellStyle name="Normal 33 2 11 4" xfId="41644"/>
    <cellStyle name="Normal 33 2 12 2 2" xfId="41645"/>
    <cellStyle name="Normal 33 2 12 3" xfId="41646"/>
    <cellStyle name="Normal 33 2 13 2" xfId="41647"/>
    <cellStyle name="Normal 33 2 14" xfId="41648"/>
    <cellStyle name="Normal 33 2 2 2 2 2" xfId="41649"/>
    <cellStyle name="Normal 33 2 2 2 3" xfId="41650"/>
    <cellStyle name="Normal 33 2 2 3 2" xfId="41651"/>
    <cellStyle name="Normal 33 2 2 4" xfId="41652"/>
    <cellStyle name="Normal 33 2 3 2 2 2" xfId="41653"/>
    <cellStyle name="Normal 33 2 3 2 3" xfId="41654"/>
    <cellStyle name="Normal 33 2 3 3 2" xfId="41655"/>
    <cellStyle name="Normal 33 2 3 4" xfId="41656"/>
    <cellStyle name="Normal 33 2 4 2 2 2" xfId="41657"/>
    <cellStyle name="Normal 33 2 4 2 3" xfId="41658"/>
    <cellStyle name="Normal 33 2 4 3 2" xfId="41659"/>
    <cellStyle name="Normal 33 2 4 4" xfId="41660"/>
    <cellStyle name="Normal 33 2 5 2 2 2" xfId="41661"/>
    <cellStyle name="Normal 33 2 5 2 3" xfId="41662"/>
    <cellStyle name="Normal 33 2 5 3 2" xfId="41663"/>
    <cellStyle name="Normal 33 2 5 4" xfId="41664"/>
    <cellStyle name="Normal 33 2 6 2 2 2" xfId="41665"/>
    <cellStyle name="Normal 33 2 6 2 3" xfId="41666"/>
    <cellStyle name="Normal 33 2 6 3 2" xfId="41667"/>
    <cellStyle name="Normal 33 2 6 4" xfId="41668"/>
    <cellStyle name="Normal 33 2 7 2 2 2" xfId="41669"/>
    <cellStyle name="Normal 33 2 7 2 3" xfId="41670"/>
    <cellStyle name="Normal 33 2 7 3 2" xfId="41671"/>
    <cellStyle name="Normal 33 2 7 4" xfId="41672"/>
    <cellStyle name="Normal 33 2 8 2 2 2" xfId="41673"/>
    <cellStyle name="Normal 33 2 8 2 3" xfId="41674"/>
    <cellStyle name="Normal 33 2 8 3 2" xfId="41675"/>
    <cellStyle name="Normal 33 2 8 4" xfId="41676"/>
    <cellStyle name="Normal 33 2 9 2 2 2" xfId="41677"/>
    <cellStyle name="Normal 33 2 9 2 3" xfId="41678"/>
    <cellStyle name="Normal 33 2 9 3 2" xfId="41679"/>
    <cellStyle name="Normal 33 2 9 4" xfId="41680"/>
    <cellStyle name="Normal 33 3 10 2 2 2" xfId="41681"/>
    <cellStyle name="Normal 33 3 10 2 3" xfId="41682"/>
    <cellStyle name="Normal 33 3 10 3 2" xfId="41683"/>
    <cellStyle name="Normal 33 3 10 4" xfId="41684"/>
    <cellStyle name="Normal 33 3 11 2 2 2" xfId="41685"/>
    <cellStyle name="Normal 33 3 11 2 3" xfId="41686"/>
    <cellStyle name="Normal 33 3 11 3 2" xfId="41687"/>
    <cellStyle name="Normal 33 3 11 4" xfId="41688"/>
    <cellStyle name="Normal 33 3 12 2 2" xfId="41689"/>
    <cellStyle name="Normal 33 3 12 3" xfId="41690"/>
    <cellStyle name="Normal 33 3 13 2" xfId="41691"/>
    <cellStyle name="Normal 33 3 14" xfId="41692"/>
    <cellStyle name="Normal 33 3 2 2 2 2" xfId="41693"/>
    <cellStyle name="Normal 33 3 2 2 3" xfId="41694"/>
    <cellStyle name="Normal 33 3 2 3 2" xfId="41695"/>
    <cellStyle name="Normal 33 3 2 4" xfId="41696"/>
    <cellStyle name="Normal 33 3 3 2 2 2" xfId="41697"/>
    <cellStyle name="Normal 33 3 3 2 3" xfId="41698"/>
    <cellStyle name="Normal 33 3 3 3 2" xfId="41699"/>
    <cellStyle name="Normal 33 3 3 4" xfId="41700"/>
    <cellStyle name="Normal 33 3 4 2 2 2" xfId="41701"/>
    <cellStyle name="Normal 33 3 4 2 3" xfId="41702"/>
    <cellStyle name="Normal 33 3 4 3 2" xfId="41703"/>
    <cellStyle name="Normal 33 3 4 4" xfId="41704"/>
    <cellStyle name="Normal 33 3 5 2 2 2" xfId="41705"/>
    <cellStyle name="Normal 33 3 5 2 3" xfId="41706"/>
    <cellStyle name="Normal 33 3 5 3 2" xfId="41707"/>
    <cellStyle name="Normal 33 3 5 4" xfId="41708"/>
    <cellStyle name="Normal 33 3 6 2 2 2" xfId="41709"/>
    <cellStyle name="Normal 33 3 6 2 3" xfId="41710"/>
    <cellStyle name="Normal 33 3 6 3 2" xfId="41711"/>
    <cellStyle name="Normal 33 3 6 4" xfId="41712"/>
    <cellStyle name="Normal 33 3 7 2 2 2" xfId="41713"/>
    <cellStyle name="Normal 33 3 7 2 3" xfId="41714"/>
    <cellStyle name="Normal 33 3 7 3 2" xfId="41715"/>
    <cellStyle name="Normal 33 3 7 4" xfId="41716"/>
    <cellStyle name="Normal 33 3 8 2 2 2" xfId="41717"/>
    <cellStyle name="Normal 33 3 8 2 3" xfId="41718"/>
    <cellStyle name="Normal 33 3 8 3 2" xfId="41719"/>
    <cellStyle name="Normal 33 3 8 4" xfId="41720"/>
    <cellStyle name="Normal 33 3 9 2 2 2" xfId="41721"/>
    <cellStyle name="Normal 33 3 9 2 3" xfId="41722"/>
    <cellStyle name="Normal 33 3 9 3 2" xfId="41723"/>
    <cellStyle name="Normal 33 3 9 4" xfId="41724"/>
    <cellStyle name="Normal 33 4 2 2 2" xfId="41725"/>
    <cellStyle name="Normal 33 4 2 3" xfId="41726"/>
    <cellStyle name="Normal 33 4 3 2" xfId="41727"/>
    <cellStyle name="Normal 33 4 4" xfId="41728"/>
    <cellStyle name="Normal 33 5 2 2 2" xfId="41729"/>
    <cellStyle name="Normal 33 5 2 3" xfId="41730"/>
    <cellStyle name="Normal 33 5 3 2" xfId="41731"/>
    <cellStyle name="Normal 33 5 4" xfId="41732"/>
    <cellStyle name="Normal 33 6 2 2 2" xfId="41733"/>
    <cellStyle name="Normal 33 6 2 3" xfId="41734"/>
    <cellStyle name="Normal 33 6 3 2" xfId="41735"/>
    <cellStyle name="Normal 33 6 4" xfId="41736"/>
    <cellStyle name="Normal 33 7 2 2 2" xfId="41737"/>
    <cellStyle name="Normal 33 7 2 3" xfId="41738"/>
    <cellStyle name="Normal 33 7 3 2" xfId="41739"/>
    <cellStyle name="Normal 33 7 4" xfId="41740"/>
    <cellStyle name="Normal 33 8 2 2 2" xfId="41741"/>
    <cellStyle name="Normal 33 8 2 3" xfId="41742"/>
    <cellStyle name="Normal 33 8 3 2" xfId="41743"/>
    <cellStyle name="Normal 33 8 4" xfId="41744"/>
    <cellStyle name="Normal 33 9 2 2 2" xfId="41745"/>
    <cellStyle name="Normal 33 9 2 3" xfId="41746"/>
    <cellStyle name="Normal 33 9 3 2" xfId="41747"/>
    <cellStyle name="Normal 33 9 4" xfId="41748"/>
    <cellStyle name="Normal 330 2" xfId="41749"/>
    <cellStyle name="Normal 34 10 2 2 2" xfId="41750"/>
    <cellStyle name="Normal 34 10 2 3" xfId="41751"/>
    <cellStyle name="Normal 34 10 3 2" xfId="41752"/>
    <cellStyle name="Normal 34 10 4" xfId="41753"/>
    <cellStyle name="Normal 34 11 2 2 2" xfId="41754"/>
    <cellStyle name="Normal 34 11 2 3" xfId="41755"/>
    <cellStyle name="Normal 34 11 3 2" xfId="41756"/>
    <cellStyle name="Normal 34 11 4" xfId="41757"/>
    <cellStyle name="Normal 34 12 2 2 2" xfId="41758"/>
    <cellStyle name="Normal 34 12 2 3" xfId="41759"/>
    <cellStyle name="Normal 34 12 3 2" xfId="41760"/>
    <cellStyle name="Normal 34 12 4" xfId="41761"/>
    <cellStyle name="Normal 34 13 2 2 2" xfId="41762"/>
    <cellStyle name="Normal 34 13 2 3" xfId="41763"/>
    <cellStyle name="Normal 34 13 3 2" xfId="41764"/>
    <cellStyle name="Normal 34 13 4" xfId="41765"/>
    <cellStyle name="Normal 34 2 10 2 2 2" xfId="41766"/>
    <cellStyle name="Normal 34 2 10 2 3" xfId="41767"/>
    <cellStyle name="Normal 34 2 10 3 2" xfId="41768"/>
    <cellStyle name="Normal 34 2 10 4" xfId="41769"/>
    <cellStyle name="Normal 34 2 11 2 2 2" xfId="41770"/>
    <cellStyle name="Normal 34 2 11 2 3" xfId="41771"/>
    <cellStyle name="Normal 34 2 11 3 2" xfId="41772"/>
    <cellStyle name="Normal 34 2 11 4" xfId="41773"/>
    <cellStyle name="Normal 34 2 12 2 2" xfId="41774"/>
    <cellStyle name="Normal 34 2 12 3" xfId="41775"/>
    <cellStyle name="Normal 34 2 13 2" xfId="41776"/>
    <cellStyle name="Normal 34 2 14" xfId="41777"/>
    <cellStyle name="Normal 34 2 2 2 2 2" xfId="41778"/>
    <cellStyle name="Normal 34 2 2 2 3" xfId="41779"/>
    <cellStyle name="Normal 34 2 2 3 2" xfId="41780"/>
    <cellStyle name="Normal 34 2 2 4" xfId="41781"/>
    <cellStyle name="Normal 34 2 3 2 2 2" xfId="41782"/>
    <cellStyle name="Normal 34 2 3 2 3" xfId="41783"/>
    <cellStyle name="Normal 34 2 3 3 2" xfId="41784"/>
    <cellStyle name="Normal 34 2 3 4" xfId="41785"/>
    <cellStyle name="Normal 34 2 4 2 2 2" xfId="41786"/>
    <cellStyle name="Normal 34 2 4 2 3" xfId="41787"/>
    <cellStyle name="Normal 34 2 4 3 2" xfId="41788"/>
    <cellStyle name="Normal 34 2 4 4" xfId="41789"/>
    <cellStyle name="Normal 34 2 5 2 2 2" xfId="41790"/>
    <cellStyle name="Normal 34 2 5 2 3" xfId="41791"/>
    <cellStyle name="Normal 34 2 5 3 2" xfId="41792"/>
    <cellStyle name="Normal 34 2 5 4" xfId="41793"/>
    <cellStyle name="Normal 34 2 6 2 2 2" xfId="41794"/>
    <cellStyle name="Normal 34 2 6 2 3" xfId="41795"/>
    <cellStyle name="Normal 34 2 6 3 2" xfId="41796"/>
    <cellStyle name="Normal 34 2 6 4" xfId="41797"/>
    <cellStyle name="Normal 34 2 7 2 2 2" xfId="41798"/>
    <cellStyle name="Normal 34 2 7 2 3" xfId="41799"/>
    <cellStyle name="Normal 34 2 7 3 2" xfId="41800"/>
    <cellStyle name="Normal 34 2 7 4" xfId="41801"/>
    <cellStyle name="Normal 34 2 8 2 2 2" xfId="41802"/>
    <cellStyle name="Normal 34 2 8 2 3" xfId="41803"/>
    <cellStyle name="Normal 34 2 8 3 2" xfId="41804"/>
    <cellStyle name="Normal 34 2 8 4" xfId="41805"/>
    <cellStyle name="Normal 34 2 9 2 2 2" xfId="41806"/>
    <cellStyle name="Normal 34 2 9 2 3" xfId="41807"/>
    <cellStyle name="Normal 34 2 9 3 2" xfId="41808"/>
    <cellStyle name="Normal 34 2 9 4" xfId="41809"/>
    <cellStyle name="Normal 34 3 10 2 2 2" xfId="41810"/>
    <cellStyle name="Normal 34 3 10 2 3" xfId="41811"/>
    <cellStyle name="Normal 34 3 10 3 2" xfId="41812"/>
    <cellStyle name="Normal 34 3 10 4" xfId="41813"/>
    <cellStyle name="Normal 34 3 11 2 2 2" xfId="41814"/>
    <cellStyle name="Normal 34 3 11 2 3" xfId="41815"/>
    <cellStyle name="Normal 34 3 11 3 2" xfId="41816"/>
    <cellStyle name="Normal 34 3 11 4" xfId="41817"/>
    <cellStyle name="Normal 34 3 12 2 2" xfId="41818"/>
    <cellStyle name="Normal 34 3 12 3" xfId="41819"/>
    <cellStyle name="Normal 34 3 13 2" xfId="41820"/>
    <cellStyle name="Normal 34 3 14" xfId="41821"/>
    <cellStyle name="Normal 34 3 2 2 2 2" xfId="41822"/>
    <cellStyle name="Normal 34 3 2 2 3" xfId="41823"/>
    <cellStyle name="Normal 34 3 2 3 2" xfId="41824"/>
    <cellStyle name="Normal 34 3 2 4" xfId="41825"/>
    <cellStyle name="Normal 34 3 3 2 2 2" xfId="41826"/>
    <cellStyle name="Normal 34 3 3 2 3" xfId="41827"/>
    <cellStyle name="Normal 34 3 3 3 2" xfId="41828"/>
    <cellStyle name="Normal 34 3 3 4" xfId="41829"/>
    <cellStyle name="Normal 34 3 4 2 2 2" xfId="41830"/>
    <cellStyle name="Normal 34 3 4 2 3" xfId="41831"/>
    <cellStyle name="Normal 34 3 4 3 2" xfId="41832"/>
    <cellStyle name="Normal 34 3 4 4" xfId="41833"/>
    <cellStyle name="Normal 34 3 5 2 2 2" xfId="41834"/>
    <cellStyle name="Normal 34 3 5 2 3" xfId="41835"/>
    <cellStyle name="Normal 34 3 5 3 2" xfId="41836"/>
    <cellStyle name="Normal 34 3 5 4" xfId="41837"/>
    <cellStyle name="Normal 34 3 6 2 2 2" xfId="41838"/>
    <cellStyle name="Normal 34 3 6 2 3" xfId="41839"/>
    <cellStyle name="Normal 34 3 6 3 2" xfId="41840"/>
    <cellStyle name="Normal 34 3 6 4" xfId="41841"/>
    <cellStyle name="Normal 34 3 7 2 2 2" xfId="41842"/>
    <cellStyle name="Normal 34 3 7 2 3" xfId="41843"/>
    <cellStyle name="Normal 34 3 7 3 2" xfId="41844"/>
    <cellStyle name="Normal 34 3 7 4" xfId="41845"/>
    <cellStyle name="Normal 34 3 8 2 2 2" xfId="41846"/>
    <cellStyle name="Normal 34 3 8 2 3" xfId="41847"/>
    <cellStyle name="Normal 34 3 8 3 2" xfId="41848"/>
    <cellStyle name="Normal 34 3 8 4" xfId="41849"/>
    <cellStyle name="Normal 34 3 9 2 2 2" xfId="41850"/>
    <cellStyle name="Normal 34 3 9 2 3" xfId="41851"/>
    <cellStyle name="Normal 34 3 9 3 2" xfId="41852"/>
    <cellStyle name="Normal 34 3 9 4" xfId="41853"/>
    <cellStyle name="Normal 34 4 2 2 2" xfId="41854"/>
    <cellStyle name="Normal 34 4 2 3" xfId="41855"/>
    <cellStyle name="Normal 34 4 3 2" xfId="41856"/>
    <cellStyle name="Normal 34 4 4" xfId="41857"/>
    <cellStyle name="Normal 34 5 2 2 2" xfId="41858"/>
    <cellStyle name="Normal 34 5 2 3" xfId="41859"/>
    <cellStyle name="Normal 34 5 3 2" xfId="41860"/>
    <cellStyle name="Normal 34 5 4" xfId="41861"/>
    <cellStyle name="Normal 34 6 2 2 2" xfId="41862"/>
    <cellStyle name="Normal 34 6 2 3" xfId="41863"/>
    <cellStyle name="Normal 34 6 3 2" xfId="41864"/>
    <cellStyle name="Normal 34 6 4" xfId="41865"/>
    <cellStyle name="Normal 34 7 2 2 2" xfId="41866"/>
    <cellStyle name="Normal 34 7 2 3" xfId="41867"/>
    <cellStyle name="Normal 34 7 3 2" xfId="41868"/>
    <cellStyle name="Normal 34 7 4" xfId="41869"/>
    <cellStyle name="Normal 34 8 2 2 2" xfId="41870"/>
    <cellStyle name="Normal 34 8 2 3" xfId="41871"/>
    <cellStyle name="Normal 34 8 3 2" xfId="41872"/>
    <cellStyle name="Normal 34 8 4" xfId="41873"/>
    <cellStyle name="Normal 34 9 2 2 2" xfId="41874"/>
    <cellStyle name="Normal 34 9 2 3" xfId="41875"/>
    <cellStyle name="Normal 34 9 3 2" xfId="41876"/>
    <cellStyle name="Normal 34 9 4" xfId="41877"/>
    <cellStyle name="Normal 35 10 2 2 2" xfId="41878"/>
    <cellStyle name="Normal 35 10 2 3" xfId="41879"/>
    <cellStyle name="Normal 35 10 3 2" xfId="41880"/>
    <cellStyle name="Normal 35 10 4" xfId="41881"/>
    <cellStyle name="Normal 35 11 2 2 2" xfId="41882"/>
    <cellStyle name="Normal 35 11 2 3" xfId="41883"/>
    <cellStyle name="Normal 35 11 3 2" xfId="41884"/>
    <cellStyle name="Normal 35 11 4" xfId="41885"/>
    <cellStyle name="Normal 35 12 2 2 2" xfId="41886"/>
    <cellStyle name="Normal 35 12 2 3" xfId="41887"/>
    <cellStyle name="Normal 35 12 3 2" xfId="41888"/>
    <cellStyle name="Normal 35 12 4" xfId="41889"/>
    <cellStyle name="Normal 35 13 2 2 2" xfId="41890"/>
    <cellStyle name="Normal 35 13 2 3" xfId="41891"/>
    <cellStyle name="Normal 35 13 3 2" xfId="41892"/>
    <cellStyle name="Normal 35 13 4" xfId="41893"/>
    <cellStyle name="Normal 35 14 2 2" xfId="41894"/>
    <cellStyle name="Normal 35 14 3" xfId="41895"/>
    <cellStyle name="Normal 35 15 2" xfId="41896"/>
    <cellStyle name="Normal 35 2 10 2 2 2" xfId="41897"/>
    <cellStyle name="Normal 35 2 10 2 3" xfId="41898"/>
    <cellStyle name="Normal 35 2 10 3 2" xfId="41899"/>
    <cellStyle name="Normal 35 2 10 4" xfId="41900"/>
    <cellStyle name="Normal 35 2 11 2 2 2" xfId="41901"/>
    <cellStyle name="Normal 35 2 11 2 3" xfId="41902"/>
    <cellStyle name="Normal 35 2 11 3 2" xfId="41903"/>
    <cellStyle name="Normal 35 2 11 4" xfId="41904"/>
    <cellStyle name="Normal 35 2 12 2 2" xfId="41905"/>
    <cellStyle name="Normal 35 2 12 3" xfId="41906"/>
    <cellStyle name="Normal 35 2 13 2" xfId="41907"/>
    <cellStyle name="Normal 35 2 14" xfId="41908"/>
    <cellStyle name="Normal 35 2 2 2 2 2" xfId="41909"/>
    <cellStyle name="Normal 35 2 2 2 3" xfId="41910"/>
    <cellStyle name="Normal 35 2 2 3 2" xfId="41911"/>
    <cellStyle name="Normal 35 2 2 4" xfId="41912"/>
    <cellStyle name="Normal 35 2 3 2 2 2" xfId="41913"/>
    <cellStyle name="Normal 35 2 3 2 3" xfId="41914"/>
    <cellStyle name="Normal 35 2 3 3 2" xfId="41915"/>
    <cellStyle name="Normal 35 2 3 4" xfId="41916"/>
    <cellStyle name="Normal 35 2 4 2 2 2" xfId="41917"/>
    <cellStyle name="Normal 35 2 4 2 3" xfId="41918"/>
    <cellStyle name="Normal 35 2 4 3 2" xfId="41919"/>
    <cellStyle name="Normal 35 2 4 4" xfId="41920"/>
    <cellStyle name="Normal 35 2 5 2 2 2" xfId="41921"/>
    <cellStyle name="Normal 35 2 5 2 3" xfId="41922"/>
    <cellStyle name="Normal 35 2 5 3 2" xfId="41923"/>
    <cellStyle name="Normal 35 2 5 4" xfId="41924"/>
    <cellStyle name="Normal 35 2 6 2 2 2" xfId="41925"/>
    <cellStyle name="Normal 35 2 6 2 3" xfId="41926"/>
    <cellStyle name="Normal 35 2 6 3 2" xfId="41927"/>
    <cellStyle name="Normal 35 2 6 4" xfId="41928"/>
    <cellStyle name="Normal 35 2 7 2 2 2" xfId="41929"/>
    <cellStyle name="Normal 35 2 7 2 3" xfId="41930"/>
    <cellStyle name="Normal 35 2 7 3 2" xfId="41931"/>
    <cellStyle name="Normal 35 2 7 4" xfId="41932"/>
    <cellStyle name="Normal 35 2 8 2 2 2" xfId="41933"/>
    <cellStyle name="Normal 35 2 8 2 3" xfId="41934"/>
    <cellStyle name="Normal 35 2 8 3 2" xfId="41935"/>
    <cellStyle name="Normal 35 2 8 4" xfId="41936"/>
    <cellStyle name="Normal 35 2 9 2 2 2" xfId="41937"/>
    <cellStyle name="Normal 35 2 9 2 3" xfId="41938"/>
    <cellStyle name="Normal 35 2 9 3 2" xfId="41939"/>
    <cellStyle name="Normal 35 2 9 4" xfId="41940"/>
    <cellStyle name="Normal 35 3 10 2 2 2" xfId="41941"/>
    <cellStyle name="Normal 35 3 10 2 3" xfId="41942"/>
    <cellStyle name="Normal 35 3 10 3 2" xfId="41943"/>
    <cellStyle name="Normal 35 3 10 4" xfId="41944"/>
    <cellStyle name="Normal 35 3 11 2 2 2" xfId="41945"/>
    <cellStyle name="Normal 35 3 11 2 3" xfId="41946"/>
    <cellStyle name="Normal 35 3 11 3 2" xfId="41947"/>
    <cellStyle name="Normal 35 3 11 4" xfId="41948"/>
    <cellStyle name="Normal 35 3 12 2 2" xfId="41949"/>
    <cellStyle name="Normal 35 3 12 3" xfId="41950"/>
    <cellStyle name="Normal 35 3 13 2" xfId="41951"/>
    <cellStyle name="Normal 35 3 14" xfId="41952"/>
    <cellStyle name="Normal 35 3 2 2 2 2" xfId="41953"/>
    <cellStyle name="Normal 35 3 2 2 3" xfId="41954"/>
    <cellStyle name="Normal 35 3 2 3 2" xfId="41955"/>
    <cellStyle name="Normal 35 3 2 4" xfId="41956"/>
    <cellStyle name="Normal 35 3 3 2 2 2" xfId="41957"/>
    <cellStyle name="Normal 35 3 3 2 3" xfId="41958"/>
    <cellStyle name="Normal 35 3 3 3 2" xfId="41959"/>
    <cellStyle name="Normal 35 3 3 4" xfId="41960"/>
    <cellStyle name="Normal 35 3 4 2 2 2" xfId="41961"/>
    <cellStyle name="Normal 35 3 4 2 3" xfId="41962"/>
    <cellStyle name="Normal 35 3 4 3 2" xfId="41963"/>
    <cellStyle name="Normal 35 3 4 4" xfId="41964"/>
    <cellStyle name="Normal 35 3 5 2 2 2" xfId="41965"/>
    <cellStyle name="Normal 35 3 5 2 3" xfId="41966"/>
    <cellStyle name="Normal 35 3 5 3 2" xfId="41967"/>
    <cellStyle name="Normal 35 3 5 4" xfId="41968"/>
    <cellStyle name="Normal 35 3 6 2 2 2" xfId="41969"/>
    <cellStyle name="Normal 35 3 6 2 3" xfId="41970"/>
    <cellStyle name="Normal 35 3 6 3 2" xfId="41971"/>
    <cellStyle name="Normal 35 3 6 4" xfId="41972"/>
    <cellStyle name="Normal 35 3 7 2 2 2" xfId="41973"/>
    <cellStyle name="Normal 35 3 7 2 3" xfId="41974"/>
    <cellStyle name="Normal 35 3 7 3 2" xfId="41975"/>
    <cellStyle name="Normal 35 3 7 4" xfId="41976"/>
    <cellStyle name="Normal 35 3 8 2 2 2" xfId="41977"/>
    <cellStyle name="Normal 35 3 8 2 3" xfId="41978"/>
    <cellStyle name="Normal 35 3 8 3 2" xfId="41979"/>
    <cellStyle name="Normal 35 3 8 4" xfId="41980"/>
    <cellStyle name="Normal 35 3 9 2 2 2" xfId="41981"/>
    <cellStyle name="Normal 35 3 9 2 3" xfId="41982"/>
    <cellStyle name="Normal 35 3 9 3 2" xfId="41983"/>
    <cellStyle name="Normal 35 3 9 4" xfId="41984"/>
    <cellStyle name="Normal 35 4 2 2 2" xfId="41985"/>
    <cellStyle name="Normal 35 4 2 3" xfId="41986"/>
    <cellStyle name="Normal 35 4 3 2" xfId="41987"/>
    <cellStyle name="Normal 35 4 4" xfId="41988"/>
    <cellStyle name="Normal 35 5 2 2 2" xfId="41989"/>
    <cellStyle name="Normal 35 5 2 3" xfId="41990"/>
    <cellStyle name="Normal 35 5 3 2" xfId="41991"/>
    <cellStyle name="Normal 35 5 4" xfId="41992"/>
    <cellStyle name="Normal 35 6 2 2 2" xfId="41993"/>
    <cellStyle name="Normal 35 6 2 3" xfId="41994"/>
    <cellStyle name="Normal 35 6 3 2" xfId="41995"/>
    <cellStyle name="Normal 35 6 4" xfId="41996"/>
    <cellStyle name="Normal 35 7 2 2 2" xfId="41997"/>
    <cellStyle name="Normal 35 7 2 3" xfId="41998"/>
    <cellStyle name="Normal 35 7 3 2" xfId="41999"/>
    <cellStyle name="Normal 35 7 4" xfId="42000"/>
    <cellStyle name="Normal 35 8 2 2 2" xfId="42001"/>
    <cellStyle name="Normal 35 8 2 3" xfId="42002"/>
    <cellStyle name="Normal 35 8 3 2" xfId="42003"/>
    <cellStyle name="Normal 35 8 4" xfId="42004"/>
    <cellStyle name="Normal 35 9 2 2 2" xfId="42005"/>
    <cellStyle name="Normal 35 9 2 3" xfId="42006"/>
    <cellStyle name="Normal 35 9 3 2" xfId="42007"/>
    <cellStyle name="Normal 35 9 4" xfId="42008"/>
    <cellStyle name="Normal 36 10 2 2 2" xfId="42009"/>
    <cellStyle name="Normal 36 10 2 3" xfId="42010"/>
    <cellStyle name="Normal 36 10 3 2" xfId="42011"/>
    <cellStyle name="Normal 36 10 4" xfId="42012"/>
    <cellStyle name="Normal 36 11 2 2 2" xfId="42013"/>
    <cellStyle name="Normal 36 11 2 3" xfId="42014"/>
    <cellStyle name="Normal 36 11 3 2" xfId="42015"/>
    <cellStyle name="Normal 36 11 4" xfId="42016"/>
    <cellStyle name="Normal 36 12 2 2 2" xfId="42017"/>
    <cellStyle name="Normal 36 12 2 3" xfId="42018"/>
    <cellStyle name="Normal 36 12 3 2" xfId="42019"/>
    <cellStyle name="Normal 36 12 4" xfId="42020"/>
    <cellStyle name="Normal 36 13 2 2 2" xfId="42021"/>
    <cellStyle name="Normal 36 13 2 3" xfId="42022"/>
    <cellStyle name="Normal 36 13 3 2" xfId="42023"/>
    <cellStyle name="Normal 36 13 4" xfId="42024"/>
    <cellStyle name="Normal 36 14 2 2 2" xfId="42025"/>
    <cellStyle name="Normal 36 14 2 3" xfId="42026"/>
    <cellStyle name="Normal 36 14 3 2" xfId="42027"/>
    <cellStyle name="Normal 36 14 4" xfId="42028"/>
    <cellStyle name="Normal 36 15 2 3" xfId="42029"/>
    <cellStyle name="Normal 36 15 3 2" xfId="42030"/>
    <cellStyle name="Normal 36 15 4" xfId="42031"/>
    <cellStyle name="Normal 36 16 2 2" xfId="42032"/>
    <cellStyle name="Normal 36 16 3" xfId="42033"/>
    <cellStyle name="Normal 36 17 2" xfId="42034"/>
    <cellStyle name="Normal 36 2 10 2 2 2" xfId="42035"/>
    <cellStyle name="Normal 36 2 10 2 3" xfId="42036"/>
    <cellStyle name="Normal 36 2 10 3 2" xfId="42037"/>
    <cellStyle name="Normal 36 2 10 4" xfId="42038"/>
    <cellStyle name="Normal 36 2 11 2 2 2" xfId="42039"/>
    <cellStyle name="Normal 36 2 11 2 3" xfId="42040"/>
    <cellStyle name="Normal 36 2 11 3 2" xfId="42041"/>
    <cellStyle name="Normal 36 2 11 4" xfId="42042"/>
    <cellStyle name="Normal 36 2 12 2 2" xfId="42043"/>
    <cellStyle name="Normal 36 2 12 3" xfId="42044"/>
    <cellStyle name="Normal 36 2 13 2" xfId="42045"/>
    <cellStyle name="Normal 36 2 14" xfId="42046"/>
    <cellStyle name="Normal 36 2 2 2 2 2" xfId="42047"/>
    <cellStyle name="Normal 36 2 2 2 3" xfId="42048"/>
    <cellStyle name="Normal 36 2 2 3 2" xfId="42049"/>
    <cellStyle name="Normal 36 2 2 4" xfId="42050"/>
    <cellStyle name="Normal 36 2 3 2 2 2" xfId="42051"/>
    <cellStyle name="Normal 36 2 3 2 3" xfId="42052"/>
    <cellStyle name="Normal 36 2 3 3 2" xfId="42053"/>
    <cellStyle name="Normal 36 2 3 4" xfId="42054"/>
    <cellStyle name="Normal 36 2 4 2 2 2" xfId="42055"/>
    <cellStyle name="Normal 36 2 4 2 3" xfId="42056"/>
    <cellStyle name="Normal 36 2 4 3 2" xfId="42057"/>
    <cellStyle name="Normal 36 2 4 4" xfId="42058"/>
    <cellStyle name="Normal 36 2 5 2 2 2" xfId="42059"/>
    <cellStyle name="Normal 36 2 5 2 3" xfId="42060"/>
    <cellStyle name="Normal 36 2 5 3 2" xfId="42061"/>
    <cellStyle name="Normal 36 2 5 4" xfId="42062"/>
    <cellStyle name="Normal 36 2 6 2 2 2" xfId="42063"/>
    <cellStyle name="Normal 36 2 6 2 3" xfId="42064"/>
    <cellStyle name="Normal 36 2 6 3 2" xfId="42065"/>
    <cellStyle name="Normal 36 2 6 4" xfId="42066"/>
    <cellStyle name="Normal 36 2 7 2 2 2" xfId="42067"/>
    <cellStyle name="Normal 36 2 7 2 3" xfId="42068"/>
    <cellStyle name="Normal 36 2 7 3 2" xfId="42069"/>
    <cellStyle name="Normal 36 2 7 4" xfId="42070"/>
    <cellStyle name="Normal 36 2 8 2 2 2" xfId="42071"/>
    <cellStyle name="Normal 36 2 8 2 3" xfId="42072"/>
    <cellStyle name="Normal 36 2 8 3 2" xfId="42073"/>
    <cellStyle name="Normal 36 2 8 4" xfId="42074"/>
    <cellStyle name="Normal 36 2 9 2 2 2" xfId="42075"/>
    <cellStyle name="Normal 36 2 9 2 3" xfId="42076"/>
    <cellStyle name="Normal 36 2 9 3 2" xfId="42077"/>
    <cellStyle name="Normal 36 2 9 4" xfId="42078"/>
    <cellStyle name="Normal 36 3 10 2 2 2" xfId="42079"/>
    <cellStyle name="Normal 36 3 10 2 3" xfId="42080"/>
    <cellStyle name="Normal 36 3 10 3 2" xfId="42081"/>
    <cellStyle name="Normal 36 3 10 4" xfId="42082"/>
    <cellStyle name="Normal 36 3 11 2 2 2" xfId="42083"/>
    <cellStyle name="Normal 36 3 11 2 3" xfId="42084"/>
    <cellStyle name="Normal 36 3 11 3 2" xfId="42085"/>
    <cellStyle name="Normal 36 3 11 4" xfId="42086"/>
    <cellStyle name="Normal 36 3 12 2 2" xfId="42087"/>
    <cellStyle name="Normal 36 3 12 3" xfId="42088"/>
    <cellStyle name="Normal 36 3 13 2" xfId="42089"/>
    <cellStyle name="Normal 36 3 14" xfId="42090"/>
    <cellStyle name="Normal 36 3 2 2 2 2" xfId="42091"/>
    <cellStyle name="Normal 36 3 2 2 3" xfId="42092"/>
    <cellStyle name="Normal 36 3 2 3 2" xfId="42093"/>
    <cellStyle name="Normal 36 3 2 4" xfId="42094"/>
    <cellStyle name="Normal 36 3 3 2 2 2" xfId="42095"/>
    <cellStyle name="Normal 36 3 3 2 3" xfId="42096"/>
    <cellStyle name="Normal 36 3 3 3 2" xfId="42097"/>
    <cellStyle name="Normal 36 3 3 4" xfId="42098"/>
    <cellStyle name="Normal 36 3 4 2 2 2" xfId="42099"/>
    <cellStyle name="Normal 36 3 4 2 3" xfId="42100"/>
    <cellStyle name="Normal 36 3 4 3 2" xfId="42101"/>
    <cellStyle name="Normal 36 3 4 4" xfId="42102"/>
    <cellStyle name="Normal 36 3 5 2 2 2" xfId="42103"/>
    <cellStyle name="Normal 36 3 5 2 3" xfId="42104"/>
    <cellStyle name="Normal 36 3 5 3 2" xfId="42105"/>
    <cellStyle name="Normal 36 3 5 4" xfId="42106"/>
    <cellStyle name="Normal 36 3 6 2 2 2" xfId="42107"/>
    <cellStyle name="Normal 36 3 6 2 3" xfId="42108"/>
    <cellStyle name="Normal 36 3 6 3 2" xfId="42109"/>
    <cellStyle name="Normal 36 3 6 4" xfId="42110"/>
    <cellStyle name="Normal 36 3 7 2 2 2" xfId="42111"/>
    <cellStyle name="Normal 36 3 7 2 3" xfId="42112"/>
    <cellStyle name="Normal 36 3 7 3 2" xfId="42113"/>
    <cellStyle name="Normal 36 3 7 4" xfId="42114"/>
    <cellStyle name="Normal 36 3 8 2 2 2" xfId="42115"/>
    <cellStyle name="Normal 36 3 8 2 3" xfId="42116"/>
    <cellStyle name="Normal 36 3 8 3 2" xfId="42117"/>
    <cellStyle name="Normal 36 3 8 4" xfId="42118"/>
    <cellStyle name="Normal 36 3 9 2 2 2" xfId="42119"/>
    <cellStyle name="Normal 36 3 9 2 3" xfId="42120"/>
    <cellStyle name="Normal 36 3 9 3 2" xfId="42121"/>
    <cellStyle name="Normal 36 3 9 4" xfId="42122"/>
    <cellStyle name="Normal 36 4 10 2 2 2" xfId="42123"/>
    <cellStyle name="Normal 36 4 10 2 3" xfId="42124"/>
    <cellStyle name="Normal 36 4 10 3 2" xfId="42125"/>
    <cellStyle name="Normal 36 4 10 4" xfId="42126"/>
    <cellStyle name="Normal 36 4 11 2 2 2" xfId="42127"/>
    <cellStyle name="Normal 36 4 11 2 3" xfId="42128"/>
    <cellStyle name="Normal 36 4 11 3 2" xfId="42129"/>
    <cellStyle name="Normal 36 4 11 4" xfId="42130"/>
    <cellStyle name="Normal 36 4 12 2 2 2" xfId="42131"/>
    <cellStyle name="Normal 36 4 12 2 3" xfId="42132"/>
    <cellStyle name="Normal 36 4 12 3 2" xfId="42133"/>
    <cellStyle name="Normal 36 4 12 4" xfId="42134"/>
    <cellStyle name="Normal 36 4 13 2 2" xfId="42135"/>
    <cellStyle name="Normal 36 4 13 3" xfId="42136"/>
    <cellStyle name="Normal 36 4 14 2" xfId="42137"/>
    <cellStyle name="Normal 36 4 15" xfId="42138"/>
    <cellStyle name="Normal 36 4 2 10 2 2 2" xfId="42139"/>
    <cellStyle name="Normal 36 4 2 10 2 3" xfId="42140"/>
    <cellStyle name="Normal 36 4 2 10 3 2" xfId="42141"/>
    <cellStyle name="Normal 36 4 2 10 4" xfId="42142"/>
    <cellStyle name="Normal 36 4 2 11 2 2 2" xfId="42143"/>
    <cellStyle name="Normal 36 4 2 11 2 3" xfId="42144"/>
    <cellStyle name="Normal 36 4 2 11 3 2" xfId="42145"/>
    <cellStyle name="Normal 36 4 2 11 4" xfId="42146"/>
    <cellStyle name="Normal 36 4 2 12 2 2" xfId="42147"/>
    <cellStyle name="Normal 36 4 2 12 3" xfId="42148"/>
    <cellStyle name="Normal 36 4 2 13 2" xfId="42149"/>
    <cellStyle name="Normal 36 4 2 14" xfId="42150"/>
    <cellStyle name="Normal 36 4 2 2 2 2 2" xfId="42151"/>
    <cellStyle name="Normal 36 4 2 2 2 3" xfId="42152"/>
    <cellStyle name="Normal 36 4 2 2 3 2" xfId="42153"/>
    <cellStyle name="Normal 36 4 2 2 4" xfId="42154"/>
    <cellStyle name="Normal 36 4 2 3 2 2 2" xfId="42155"/>
    <cellStyle name="Normal 36 4 2 3 2 3" xfId="42156"/>
    <cellStyle name="Normal 36 4 2 3 3 2" xfId="42157"/>
    <cellStyle name="Normal 36 4 2 3 4" xfId="42158"/>
    <cellStyle name="Normal 36 4 2 4 2 2 2" xfId="42159"/>
    <cellStyle name="Normal 36 4 2 4 2 3" xfId="42160"/>
    <cellStyle name="Normal 36 4 2 4 3 2" xfId="42161"/>
    <cellStyle name="Normal 36 4 2 4 4" xfId="42162"/>
    <cellStyle name="Normal 36 4 2 5 2 2 2" xfId="42163"/>
    <cellStyle name="Normal 36 4 2 5 2 3" xfId="42164"/>
    <cellStyle name="Normal 36 4 2 5 3 2" xfId="42165"/>
    <cellStyle name="Normal 36 4 2 5 4" xfId="42166"/>
    <cellStyle name="Normal 36 4 2 6 2 2 2" xfId="42167"/>
    <cellStyle name="Normal 36 4 2 6 2 3" xfId="42168"/>
    <cellStyle name="Normal 36 4 2 6 3 2" xfId="42169"/>
    <cellStyle name="Normal 36 4 2 6 4" xfId="42170"/>
    <cellStyle name="Normal 36 4 2 7 2 2 2" xfId="42171"/>
    <cellStyle name="Normal 36 4 2 7 2 3" xfId="42172"/>
    <cellStyle name="Normal 36 4 2 7 3 2" xfId="42173"/>
    <cellStyle name="Normal 36 4 2 7 4" xfId="42174"/>
    <cellStyle name="Normal 36 4 2 8 2 2 2" xfId="42175"/>
    <cellStyle name="Normal 36 4 2 8 2 3" xfId="42176"/>
    <cellStyle name="Normal 36 4 2 8 3 2" xfId="42177"/>
    <cellStyle name="Normal 36 4 2 8 4" xfId="42178"/>
    <cellStyle name="Normal 36 4 2 9 2 2 2" xfId="42179"/>
    <cellStyle name="Normal 36 4 2 9 2 3" xfId="42180"/>
    <cellStyle name="Normal 36 4 2 9 3 2" xfId="42181"/>
    <cellStyle name="Normal 36 4 2 9 4" xfId="42182"/>
    <cellStyle name="Normal 36 4 3 2 2 2" xfId="42183"/>
    <cellStyle name="Normal 36 4 3 2 3" xfId="42184"/>
    <cellStyle name="Normal 36 4 3 3 2" xfId="42185"/>
    <cellStyle name="Normal 36 4 3 4" xfId="42186"/>
    <cellStyle name="Normal 36 4 4 2 2 2" xfId="42187"/>
    <cellStyle name="Normal 36 4 4 2 3" xfId="42188"/>
    <cellStyle name="Normal 36 4 4 3 2" xfId="42189"/>
    <cellStyle name="Normal 36 4 4 4" xfId="42190"/>
    <cellStyle name="Normal 36 4 5 2 2 2" xfId="42191"/>
    <cellStyle name="Normal 36 4 5 2 3" xfId="42192"/>
    <cellStyle name="Normal 36 4 5 3 2" xfId="42193"/>
    <cellStyle name="Normal 36 4 5 4" xfId="42194"/>
    <cellStyle name="Normal 36 4 6 2 2 2" xfId="42195"/>
    <cellStyle name="Normal 36 4 6 2 3" xfId="42196"/>
    <cellStyle name="Normal 36 4 6 3 2" xfId="42197"/>
    <cellStyle name="Normal 36 4 6 4" xfId="42198"/>
    <cellStyle name="Normal 36 4 7 2 2 2" xfId="42199"/>
    <cellStyle name="Normal 36 4 7 2 3" xfId="42200"/>
    <cellStyle name="Normal 36 4 7 3 2" xfId="42201"/>
    <cellStyle name="Normal 36 4 7 4" xfId="42202"/>
    <cellStyle name="Normal 36 4 8 2 2 2" xfId="42203"/>
    <cellStyle name="Normal 36 4 8 2 3" xfId="42204"/>
    <cellStyle name="Normal 36 4 8 3 2" xfId="42205"/>
    <cellStyle name="Normal 36 4 8 4" xfId="42206"/>
    <cellStyle name="Normal 36 4 9 2 2 2" xfId="42207"/>
    <cellStyle name="Normal 36 4 9 2 3" xfId="42208"/>
    <cellStyle name="Normal 36 4 9 3 2" xfId="42209"/>
    <cellStyle name="Normal 36 4 9 4" xfId="42210"/>
    <cellStyle name="Normal 36 5 2 2 2" xfId="42211"/>
    <cellStyle name="Normal 36 5 2 3" xfId="42212"/>
    <cellStyle name="Normal 36 5 3 2" xfId="42213"/>
    <cellStyle name="Normal 36 5 4" xfId="42214"/>
    <cellStyle name="Normal 36 6 2 2 2" xfId="42215"/>
    <cellStyle name="Normal 36 6 2 3" xfId="42216"/>
    <cellStyle name="Normal 36 6 3 2" xfId="42217"/>
    <cellStyle name="Normal 36 6 4" xfId="42218"/>
    <cellStyle name="Normal 36 7 2 2 2" xfId="42219"/>
    <cellStyle name="Normal 36 7 2 3" xfId="42220"/>
    <cellStyle name="Normal 36 7 3 2" xfId="42221"/>
    <cellStyle name="Normal 36 7 4" xfId="42222"/>
    <cellStyle name="Normal 36 8 2 2 2" xfId="42223"/>
    <cellStyle name="Normal 36 8 2 3" xfId="42224"/>
    <cellStyle name="Normal 36 8 3 2" xfId="42225"/>
    <cellStyle name="Normal 36 8 4" xfId="42226"/>
    <cellStyle name="Normal 36 9 2 2 2" xfId="42227"/>
    <cellStyle name="Normal 36 9 2 3" xfId="42228"/>
    <cellStyle name="Normal 36 9 3 2" xfId="42229"/>
    <cellStyle name="Normal 36 9 4" xfId="42230"/>
    <cellStyle name="Normal 364 2" xfId="42231"/>
    <cellStyle name="Normal 37 10 2 2 2" xfId="42232"/>
    <cellStyle name="Normal 37 10 2 3" xfId="42233"/>
    <cellStyle name="Normal 37 10 3 2" xfId="42234"/>
    <cellStyle name="Normal 37 10 4" xfId="42235"/>
    <cellStyle name="Normal 37 11 2 2 2" xfId="42236"/>
    <cellStyle name="Normal 37 11 2 3" xfId="42237"/>
    <cellStyle name="Normal 37 11 3 2" xfId="42238"/>
    <cellStyle name="Normal 37 11 4" xfId="42239"/>
    <cellStyle name="Normal 37 12 2 2 2" xfId="42240"/>
    <cellStyle name="Normal 37 12 2 3" xfId="42241"/>
    <cellStyle name="Normal 37 12 3 2" xfId="42242"/>
    <cellStyle name="Normal 37 12 4" xfId="42243"/>
    <cellStyle name="Normal 37 13 2 2 2" xfId="42244"/>
    <cellStyle name="Normal 37 13 2 3" xfId="42245"/>
    <cellStyle name="Normal 37 13 3 2" xfId="42246"/>
    <cellStyle name="Normal 37 13 4" xfId="42247"/>
    <cellStyle name="Normal 37 14 2 2 2" xfId="42248"/>
    <cellStyle name="Normal 37 14 2 3" xfId="42249"/>
    <cellStyle name="Normal 37 14 3 2" xfId="42250"/>
    <cellStyle name="Normal 37 14 4" xfId="42251"/>
    <cellStyle name="Normal 37 15 2 2" xfId="42252"/>
    <cellStyle name="Normal 37 15 3" xfId="42253"/>
    <cellStyle name="Normal 37 16 2" xfId="42254"/>
    <cellStyle name="Normal 37 2 10 2 2 2" xfId="42255"/>
    <cellStyle name="Normal 37 2 10 2 3" xfId="42256"/>
    <cellStyle name="Normal 37 2 10 3 2" xfId="42257"/>
    <cellStyle name="Normal 37 2 10 4" xfId="42258"/>
    <cellStyle name="Normal 37 2 11 2 2 2" xfId="42259"/>
    <cellStyle name="Normal 37 2 11 2 3" xfId="42260"/>
    <cellStyle name="Normal 37 2 11 3 2" xfId="42261"/>
    <cellStyle name="Normal 37 2 11 4" xfId="42262"/>
    <cellStyle name="Normal 37 2 12 2 2" xfId="42263"/>
    <cellStyle name="Normal 37 2 12 3" xfId="42264"/>
    <cellStyle name="Normal 37 2 13 2" xfId="42265"/>
    <cellStyle name="Normal 37 2 14" xfId="42266"/>
    <cellStyle name="Normal 37 2 2 2 2 2" xfId="42267"/>
    <cellStyle name="Normal 37 2 2 2 3" xfId="42268"/>
    <cellStyle name="Normal 37 2 2 3 2" xfId="42269"/>
    <cellStyle name="Normal 37 2 2 4" xfId="42270"/>
    <cellStyle name="Normal 37 2 3 2 2 2" xfId="42271"/>
    <cellStyle name="Normal 37 2 3 2 3" xfId="42272"/>
    <cellStyle name="Normal 37 2 3 3 2" xfId="42273"/>
    <cellStyle name="Normal 37 2 3 4" xfId="42274"/>
    <cellStyle name="Normal 37 2 4 2 2 2" xfId="42275"/>
    <cellStyle name="Normal 37 2 4 2 3" xfId="42276"/>
    <cellStyle name="Normal 37 2 4 3 2" xfId="42277"/>
    <cellStyle name="Normal 37 2 4 4" xfId="42278"/>
    <cellStyle name="Normal 37 2 5 2 2 2" xfId="42279"/>
    <cellStyle name="Normal 37 2 5 2 3" xfId="42280"/>
    <cellStyle name="Normal 37 2 5 3 2" xfId="42281"/>
    <cellStyle name="Normal 37 2 5 4" xfId="42282"/>
    <cellStyle name="Normal 37 2 6 2 2 2" xfId="42283"/>
    <cellStyle name="Normal 37 2 6 2 3" xfId="42284"/>
    <cellStyle name="Normal 37 2 6 3 2" xfId="42285"/>
    <cellStyle name="Normal 37 2 6 4" xfId="42286"/>
    <cellStyle name="Normal 37 2 7 2 2 2" xfId="42287"/>
    <cellStyle name="Normal 37 2 7 2 3" xfId="42288"/>
    <cellStyle name="Normal 37 2 7 3 2" xfId="42289"/>
    <cellStyle name="Normal 37 2 7 4" xfId="42290"/>
    <cellStyle name="Normal 37 2 8 2 2 2" xfId="42291"/>
    <cellStyle name="Normal 37 2 8 2 3" xfId="42292"/>
    <cellStyle name="Normal 37 2 8 3 2" xfId="42293"/>
    <cellStyle name="Normal 37 2 8 4" xfId="42294"/>
    <cellStyle name="Normal 37 2 9 2 2 2" xfId="42295"/>
    <cellStyle name="Normal 37 2 9 2 3" xfId="42296"/>
    <cellStyle name="Normal 37 2 9 3 2" xfId="42297"/>
    <cellStyle name="Normal 37 2 9 4" xfId="42298"/>
    <cellStyle name="Normal 37 3 10 2 2 2" xfId="42299"/>
    <cellStyle name="Normal 37 3 10 2 3" xfId="42300"/>
    <cellStyle name="Normal 37 3 10 3 2" xfId="42301"/>
    <cellStyle name="Normal 37 3 10 4" xfId="42302"/>
    <cellStyle name="Normal 37 3 11 2 2 2" xfId="42303"/>
    <cellStyle name="Normal 37 3 11 2 3" xfId="42304"/>
    <cellStyle name="Normal 37 3 11 3 2" xfId="42305"/>
    <cellStyle name="Normal 37 3 11 4" xfId="42306"/>
    <cellStyle name="Normal 37 3 12 2 2" xfId="42307"/>
    <cellStyle name="Normal 37 3 12 3" xfId="42308"/>
    <cellStyle name="Normal 37 3 13 2" xfId="42309"/>
    <cellStyle name="Normal 37 3 14" xfId="42310"/>
    <cellStyle name="Normal 37 3 2 2 2 2" xfId="42311"/>
    <cellStyle name="Normal 37 3 2 2 3" xfId="42312"/>
    <cellStyle name="Normal 37 3 2 3 2" xfId="42313"/>
    <cellStyle name="Normal 37 3 2 4" xfId="42314"/>
    <cellStyle name="Normal 37 3 3 2 2 2" xfId="42315"/>
    <cellStyle name="Normal 37 3 3 2 3" xfId="42316"/>
    <cellStyle name="Normal 37 3 3 3 2" xfId="42317"/>
    <cellStyle name="Normal 37 3 3 4" xfId="42318"/>
    <cellStyle name="Normal 37 3 4 2 2 2" xfId="42319"/>
    <cellStyle name="Normal 37 3 4 2 3" xfId="42320"/>
    <cellStyle name="Normal 37 3 4 3 2" xfId="42321"/>
    <cellStyle name="Normal 37 3 4 4" xfId="42322"/>
    <cellStyle name="Normal 37 3 5 2 2 2" xfId="42323"/>
    <cellStyle name="Normal 37 3 5 2 3" xfId="42324"/>
    <cellStyle name="Normal 37 3 5 3 2" xfId="42325"/>
    <cellStyle name="Normal 37 3 5 4" xfId="42326"/>
    <cellStyle name="Normal 37 3 6 2 2 2" xfId="42327"/>
    <cellStyle name="Normal 37 3 6 2 3" xfId="42328"/>
    <cellStyle name="Normal 37 3 6 3 2" xfId="42329"/>
    <cellStyle name="Normal 37 3 6 4" xfId="42330"/>
    <cellStyle name="Normal 37 3 7 2 2 2" xfId="42331"/>
    <cellStyle name="Normal 37 3 7 2 3" xfId="42332"/>
    <cellStyle name="Normal 37 3 7 3 2" xfId="42333"/>
    <cellStyle name="Normal 37 3 7 4" xfId="42334"/>
    <cellStyle name="Normal 37 3 8 2 2 2" xfId="42335"/>
    <cellStyle name="Normal 37 3 8 2 3" xfId="42336"/>
    <cellStyle name="Normal 37 3 8 3 2" xfId="42337"/>
    <cellStyle name="Normal 37 3 8 4" xfId="42338"/>
    <cellStyle name="Normal 37 3 9 2 2 2" xfId="42339"/>
    <cellStyle name="Normal 37 3 9 2 3" xfId="42340"/>
    <cellStyle name="Normal 37 3 9 3 2" xfId="42341"/>
    <cellStyle name="Normal 37 3 9 4" xfId="42342"/>
    <cellStyle name="Normal 37 4 2 2 2" xfId="42343"/>
    <cellStyle name="Normal 37 4 2 3" xfId="42344"/>
    <cellStyle name="Normal 37 4 3 2" xfId="42345"/>
    <cellStyle name="Normal 37 4 4" xfId="42346"/>
    <cellStyle name="Normal 37 5 2 2 2" xfId="42347"/>
    <cellStyle name="Normal 37 5 2 3" xfId="42348"/>
    <cellStyle name="Normal 37 5 3 2" xfId="42349"/>
    <cellStyle name="Normal 37 5 4" xfId="42350"/>
    <cellStyle name="Normal 37 6 2 2 2" xfId="42351"/>
    <cellStyle name="Normal 37 6 2 3" xfId="42352"/>
    <cellStyle name="Normal 37 6 3 2" xfId="42353"/>
    <cellStyle name="Normal 37 6 4" xfId="42354"/>
    <cellStyle name="Normal 37 7 2 2 2" xfId="42355"/>
    <cellStyle name="Normal 37 7 2 3" xfId="42356"/>
    <cellStyle name="Normal 37 7 3 2" xfId="42357"/>
    <cellStyle name="Normal 37 7 4" xfId="42358"/>
    <cellStyle name="Normal 37 8 2 2 2" xfId="42359"/>
    <cellStyle name="Normal 37 8 2 3" xfId="42360"/>
    <cellStyle name="Normal 37 8 3 2" xfId="42361"/>
    <cellStyle name="Normal 37 8 4" xfId="42362"/>
    <cellStyle name="Normal 37 9 2 2 2" xfId="42363"/>
    <cellStyle name="Normal 37 9 2 3" xfId="42364"/>
    <cellStyle name="Normal 37 9 3 2" xfId="42365"/>
    <cellStyle name="Normal 37 9 4" xfId="42366"/>
    <cellStyle name="Normal 38 10 2 2 2" xfId="42367"/>
    <cellStyle name="Normal 38 10 2 3" xfId="42368"/>
    <cellStyle name="Normal 38 10 3 2" xfId="42369"/>
    <cellStyle name="Normal 38 10 4" xfId="42370"/>
    <cellStyle name="Normal 38 11 2 2 2" xfId="42371"/>
    <cellStyle name="Normal 38 11 2 3" xfId="42372"/>
    <cellStyle name="Normal 38 11 3 2" xfId="42373"/>
    <cellStyle name="Normal 38 11 4" xfId="42374"/>
    <cellStyle name="Normal 38 12 2 2 2" xfId="42375"/>
    <cellStyle name="Normal 38 12 2 3" xfId="42376"/>
    <cellStyle name="Normal 38 12 3 2" xfId="42377"/>
    <cellStyle name="Normal 38 12 4" xfId="42378"/>
    <cellStyle name="Normal 38 13 2 2 2" xfId="42379"/>
    <cellStyle name="Normal 38 13 2 3" xfId="42380"/>
    <cellStyle name="Normal 38 13 3 2" xfId="42381"/>
    <cellStyle name="Normal 38 13 4" xfId="42382"/>
    <cellStyle name="Normal 38 14 2 2 2" xfId="42383"/>
    <cellStyle name="Normal 38 14 2 3" xfId="42384"/>
    <cellStyle name="Normal 38 14 3 2" xfId="42385"/>
    <cellStyle name="Normal 38 14 4" xfId="42386"/>
    <cellStyle name="Normal 38 15 2 2" xfId="42387"/>
    <cellStyle name="Normal 38 15 3" xfId="42388"/>
    <cellStyle name="Normal 38 16 2" xfId="42389"/>
    <cellStyle name="Normal 38 17" xfId="42390"/>
    <cellStyle name="Normal 38 2 10 2 2 2" xfId="42391"/>
    <cellStyle name="Normal 38 2 10 2 3" xfId="42392"/>
    <cellStyle name="Normal 38 2 10 3 2" xfId="42393"/>
    <cellStyle name="Normal 38 2 10 4" xfId="42394"/>
    <cellStyle name="Normal 38 2 11 2 2 2" xfId="42395"/>
    <cellStyle name="Normal 38 2 11 2 3" xfId="42396"/>
    <cellStyle name="Normal 38 2 11 3 2" xfId="42397"/>
    <cellStyle name="Normal 38 2 11 4" xfId="42398"/>
    <cellStyle name="Normal 38 2 12 2 2" xfId="42399"/>
    <cellStyle name="Normal 38 2 12 3" xfId="42400"/>
    <cellStyle name="Normal 38 2 13 2" xfId="42401"/>
    <cellStyle name="Normal 38 2 14" xfId="42402"/>
    <cellStyle name="Normal 38 2 2 2 2 2" xfId="42403"/>
    <cellStyle name="Normal 38 2 2 2 3" xfId="42404"/>
    <cellStyle name="Normal 38 2 2 3 2" xfId="42405"/>
    <cellStyle name="Normal 38 2 2 4" xfId="42406"/>
    <cellStyle name="Normal 38 2 3 2 2 2" xfId="42407"/>
    <cellStyle name="Normal 38 2 3 2 3" xfId="42408"/>
    <cellStyle name="Normal 38 2 3 3 2" xfId="42409"/>
    <cellStyle name="Normal 38 2 3 4" xfId="42410"/>
    <cellStyle name="Normal 38 2 4 2 2 2" xfId="42411"/>
    <cellStyle name="Normal 38 2 4 2 3" xfId="42412"/>
    <cellStyle name="Normal 38 2 4 3 2" xfId="42413"/>
    <cellStyle name="Normal 38 2 4 4" xfId="42414"/>
    <cellStyle name="Normal 38 2 5 2 2 2" xfId="42415"/>
    <cellStyle name="Normal 38 2 5 2 3" xfId="42416"/>
    <cellStyle name="Normal 38 2 5 3 2" xfId="42417"/>
    <cellStyle name="Normal 38 2 5 4" xfId="42418"/>
    <cellStyle name="Normal 38 2 6 2 2 2" xfId="42419"/>
    <cellStyle name="Normal 38 2 6 2 3" xfId="42420"/>
    <cellStyle name="Normal 38 2 6 3 2" xfId="42421"/>
    <cellStyle name="Normal 38 2 6 4" xfId="42422"/>
    <cellStyle name="Normal 38 2 7 2 2 2" xfId="42423"/>
    <cellStyle name="Normal 38 2 7 2 3" xfId="42424"/>
    <cellStyle name="Normal 38 2 7 3 2" xfId="42425"/>
    <cellStyle name="Normal 38 2 7 4" xfId="42426"/>
    <cellStyle name="Normal 38 2 8 2 2 2" xfId="42427"/>
    <cellStyle name="Normal 38 2 8 2 3" xfId="42428"/>
    <cellStyle name="Normal 38 2 8 3 2" xfId="42429"/>
    <cellStyle name="Normal 38 2 8 4" xfId="42430"/>
    <cellStyle name="Normal 38 2 9 2 2 2" xfId="42431"/>
    <cellStyle name="Normal 38 2 9 2 3" xfId="42432"/>
    <cellStyle name="Normal 38 2 9 3 2" xfId="42433"/>
    <cellStyle name="Normal 38 2 9 4" xfId="42434"/>
    <cellStyle name="Normal 38 3 10 2 2 2" xfId="42435"/>
    <cellStyle name="Normal 38 3 10 2 3" xfId="42436"/>
    <cellStyle name="Normal 38 3 10 3 2" xfId="42437"/>
    <cellStyle name="Normal 38 3 10 4" xfId="42438"/>
    <cellStyle name="Normal 38 3 11 2 2 2" xfId="42439"/>
    <cellStyle name="Normal 38 3 11 2 3" xfId="42440"/>
    <cellStyle name="Normal 38 3 11 3 2" xfId="42441"/>
    <cellStyle name="Normal 38 3 11 4" xfId="42442"/>
    <cellStyle name="Normal 38 3 12 2 2" xfId="42443"/>
    <cellStyle name="Normal 38 3 12 3" xfId="42444"/>
    <cellStyle name="Normal 38 3 13 2" xfId="42445"/>
    <cellStyle name="Normal 38 3 14" xfId="42446"/>
    <cellStyle name="Normal 38 3 2 2 2 2" xfId="42447"/>
    <cellStyle name="Normal 38 3 2 2 3" xfId="42448"/>
    <cellStyle name="Normal 38 3 2 3 2" xfId="42449"/>
    <cellStyle name="Normal 38 3 2 4" xfId="42450"/>
    <cellStyle name="Normal 38 3 3 2 2 2" xfId="42451"/>
    <cellStyle name="Normal 38 3 3 2 3" xfId="42452"/>
    <cellStyle name="Normal 38 3 3 3 2" xfId="42453"/>
    <cellStyle name="Normal 38 3 3 4" xfId="42454"/>
    <cellStyle name="Normal 38 3 4 2 2 2" xfId="42455"/>
    <cellStyle name="Normal 38 3 4 2 3" xfId="42456"/>
    <cellStyle name="Normal 38 3 4 3 2" xfId="42457"/>
    <cellStyle name="Normal 38 3 4 4" xfId="42458"/>
    <cellStyle name="Normal 38 3 5 2 2 2" xfId="42459"/>
    <cellStyle name="Normal 38 3 5 2 3" xfId="42460"/>
    <cellStyle name="Normal 38 3 5 3 2" xfId="42461"/>
    <cellStyle name="Normal 38 3 5 4" xfId="42462"/>
    <cellStyle name="Normal 38 3 6 2 2 2" xfId="42463"/>
    <cellStyle name="Normal 38 3 6 2 3" xfId="42464"/>
    <cellStyle name="Normal 38 3 6 3 2" xfId="42465"/>
    <cellStyle name="Normal 38 3 6 4" xfId="42466"/>
    <cellStyle name="Normal 38 3 7 2 2 2" xfId="42467"/>
    <cellStyle name="Normal 38 3 7 2 3" xfId="42468"/>
    <cellStyle name="Normal 38 3 7 3 2" xfId="42469"/>
    <cellStyle name="Normal 38 3 7 4" xfId="42470"/>
    <cellStyle name="Normal 38 3 8 2 2 2" xfId="42471"/>
    <cellStyle name="Normal 38 3 8 2 3" xfId="42472"/>
    <cellStyle name="Normal 38 3 8 3 2" xfId="42473"/>
    <cellStyle name="Normal 38 3 8 4" xfId="42474"/>
    <cellStyle name="Normal 38 3 9 2 2 2" xfId="42475"/>
    <cellStyle name="Normal 38 3 9 2 3" xfId="42476"/>
    <cellStyle name="Normal 38 3 9 3 2" xfId="42477"/>
    <cellStyle name="Normal 38 3 9 4" xfId="42478"/>
    <cellStyle name="Normal 38 4 2 2 2" xfId="42479"/>
    <cellStyle name="Normal 38 4 2 3" xfId="42480"/>
    <cellStyle name="Normal 38 4 3 2" xfId="42481"/>
    <cellStyle name="Normal 38 4 4" xfId="42482"/>
    <cellStyle name="Normal 38 5 2 2 2" xfId="42483"/>
    <cellStyle name="Normal 38 5 2 3" xfId="42484"/>
    <cellStyle name="Normal 38 5 3 2" xfId="42485"/>
    <cellStyle name="Normal 38 5 4" xfId="42486"/>
    <cellStyle name="Normal 38 6 2 2 2" xfId="42487"/>
    <cellStyle name="Normal 38 6 2 3" xfId="42488"/>
    <cellStyle name="Normal 38 6 3 2" xfId="42489"/>
    <cellStyle name="Normal 38 6 4" xfId="42490"/>
    <cellStyle name="Normal 38 7 2 2 2" xfId="42491"/>
    <cellStyle name="Normal 38 7 2 3" xfId="42492"/>
    <cellStyle name="Normal 38 7 3 2" xfId="42493"/>
    <cellStyle name="Normal 38 7 4" xfId="42494"/>
    <cellStyle name="Normal 38 8 2 2 2" xfId="42495"/>
    <cellStyle name="Normal 38 8 2 3" xfId="42496"/>
    <cellStyle name="Normal 38 8 3 2" xfId="42497"/>
    <cellStyle name="Normal 38 8 4" xfId="42498"/>
    <cellStyle name="Normal 38 9 2 2 2" xfId="42499"/>
    <cellStyle name="Normal 38 9 2 3" xfId="42500"/>
    <cellStyle name="Normal 38 9 3 2" xfId="42501"/>
    <cellStyle name="Normal 38 9 4" xfId="42502"/>
    <cellStyle name="Normal 380 2" xfId="42503"/>
    <cellStyle name="Normal 39 10 2 2 2" xfId="42504"/>
    <cellStyle name="Normal 39 10 2 3" xfId="42505"/>
    <cellStyle name="Normal 39 10 3 2" xfId="42506"/>
    <cellStyle name="Normal 39 10 4" xfId="42507"/>
    <cellStyle name="Normal 39 11 2 2 2" xfId="42508"/>
    <cellStyle name="Normal 39 11 2 3" xfId="42509"/>
    <cellStyle name="Normal 39 11 3 2" xfId="42510"/>
    <cellStyle name="Normal 39 11 4" xfId="42511"/>
    <cellStyle name="Normal 39 12 2 2 2" xfId="42512"/>
    <cellStyle name="Normal 39 12 2 3" xfId="42513"/>
    <cellStyle name="Normal 39 12 3 2" xfId="42514"/>
    <cellStyle name="Normal 39 12 4" xfId="42515"/>
    <cellStyle name="Normal 39 13 2 2 2" xfId="42516"/>
    <cellStyle name="Normal 39 13 2 3" xfId="42517"/>
    <cellStyle name="Normal 39 13 3 2" xfId="42518"/>
    <cellStyle name="Normal 39 13 4" xfId="42519"/>
    <cellStyle name="Normal 39 14 2 2 2" xfId="42520"/>
    <cellStyle name="Normal 39 14 2 3" xfId="42521"/>
    <cellStyle name="Normal 39 14 3 2" xfId="42522"/>
    <cellStyle name="Normal 39 14 4" xfId="42523"/>
    <cellStyle name="Normal 39 15 2 2 2" xfId="42524"/>
    <cellStyle name="Normal 39 15 2 3" xfId="42525"/>
    <cellStyle name="Normal 39 15 3 2" xfId="42526"/>
    <cellStyle name="Normal 39 15 4" xfId="42527"/>
    <cellStyle name="Normal 39 16 2 2" xfId="42528"/>
    <cellStyle name="Normal 39 16 3" xfId="42529"/>
    <cellStyle name="Normal 39 17 2" xfId="42530"/>
    <cellStyle name="Normal 39 18" xfId="42531"/>
    <cellStyle name="Normal 39 2 10 2 2 2" xfId="42532"/>
    <cellStyle name="Normal 39 2 10 2 3" xfId="42533"/>
    <cellStyle name="Normal 39 2 10 3 2" xfId="42534"/>
    <cellStyle name="Normal 39 2 10 4" xfId="42535"/>
    <cellStyle name="Normal 39 2 11 2 2 2" xfId="42536"/>
    <cellStyle name="Normal 39 2 11 2 3" xfId="42537"/>
    <cellStyle name="Normal 39 2 11 3 2" xfId="42538"/>
    <cellStyle name="Normal 39 2 11 4" xfId="42539"/>
    <cellStyle name="Normal 39 2 12 2 2" xfId="42540"/>
    <cellStyle name="Normal 39 2 12 3" xfId="42541"/>
    <cellStyle name="Normal 39 2 13 2" xfId="42542"/>
    <cellStyle name="Normal 39 2 14" xfId="42543"/>
    <cellStyle name="Normal 39 2 2 2 2 2" xfId="42544"/>
    <cellStyle name="Normal 39 2 2 2 3" xfId="42545"/>
    <cellStyle name="Normal 39 2 2 3 2" xfId="42546"/>
    <cellStyle name="Normal 39 2 2 4" xfId="42547"/>
    <cellStyle name="Normal 39 2 3 2 2 2" xfId="42548"/>
    <cellStyle name="Normal 39 2 3 2 3" xfId="42549"/>
    <cellStyle name="Normal 39 2 3 3 2" xfId="42550"/>
    <cellStyle name="Normal 39 2 3 4" xfId="42551"/>
    <cellStyle name="Normal 39 2 4 2 2 2" xfId="42552"/>
    <cellStyle name="Normal 39 2 4 2 3" xfId="42553"/>
    <cellStyle name="Normal 39 2 4 3 2" xfId="42554"/>
    <cellStyle name="Normal 39 2 4 4" xfId="42555"/>
    <cellStyle name="Normal 39 2 5 2 2 2" xfId="42556"/>
    <cellStyle name="Normal 39 2 5 2 3" xfId="42557"/>
    <cellStyle name="Normal 39 2 5 3 2" xfId="42558"/>
    <cellStyle name="Normal 39 2 5 4" xfId="42559"/>
    <cellStyle name="Normal 39 2 6 2 2 2" xfId="42560"/>
    <cellStyle name="Normal 39 2 6 2 3" xfId="42561"/>
    <cellStyle name="Normal 39 2 6 3 2" xfId="42562"/>
    <cellStyle name="Normal 39 2 6 4" xfId="42563"/>
    <cellStyle name="Normal 39 2 7 2 2 2" xfId="42564"/>
    <cellStyle name="Normal 39 2 7 2 3" xfId="42565"/>
    <cellStyle name="Normal 39 2 7 3 2" xfId="42566"/>
    <cellStyle name="Normal 39 2 7 4" xfId="42567"/>
    <cellStyle name="Normal 39 2 8 2 2 2" xfId="42568"/>
    <cellStyle name="Normal 39 2 8 2 3" xfId="42569"/>
    <cellStyle name="Normal 39 2 8 3 2" xfId="42570"/>
    <cellStyle name="Normal 39 2 8 4" xfId="42571"/>
    <cellStyle name="Normal 39 2 9 2 2 2" xfId="42572"/>
    <cellStyle name="Normal 39 2 9 2 3" xfId="42573"/>
    <cellStyle name="Normal 39 2 9 3 2" xfId="42574"/>
    <cellStyle name="Normal 39 2 9 4" xfId="42575"/>
    <cellStyle name="Normal 39 3 10 2 2 2" xfId="42576"/>
    <cellStyle name="Normal 39 3 10 2 3" xfId="42577"/>
    <cellStyle name="Normal 39 3 10 3 2" xfId="42578"/>
    <cellStyle name="Normal 39 3 10 4" xfId="42579"/>
    <cellStyle name="Normal 39 3 11 2 2 2" xfId="42580"/>
    <cellStyle name="Normal 39 3 11 2 3" xfId="42581"/>
    <cellStyle name="Normal 39 3 11 3 2" xfId="42582"/>
    <cellStyle name="Normal 39 3 11 4" xfId="42583"/>
    <cellStyle name="Normal 39 3 12 2 2" xfId="42584"/>
    <cellStyle name="Normal 39 3 12 3" xfId="42585"/>
    <cellStyle name="Normal 39 3 13 2" xfId="42586"/>
    <cellStyle name="Normal 39 3 14" xfId="42587"/>
    <cellStyle name="Normal 39 3 2 2 2 2" xfId="42588"/>
    <cellStyle name="Normal 39 3 2 2 3" xfId="42589"/>
    <cellStyle name="Normal 39 3 2 3 2" xfId="42590"/>
    <cellStyle name="Normal 39 3 2 4" xfId="42591"/>
    <cellStyle name="Normal 39 3 3 2 2 2" xfId="42592"/>
    <cellStyle name="Normal 39 3 3 2 3" xfId="42593"/>
    <cellStyle name="Normal 39 3 3 3 2" xfId="42594"/>
    <cellStyle name="Normal 39 3 3 4" xfId="42595"/>
    <cellStyle name="Normal 39 3 4 2 2 2" xfId="42596"/>
    <cellStyle name="Normal 39 3 4 2 3" xfId="42597"/>
    <cellStyle name="Normal 39 3 4 3 2" xfId="42598"/>
    <cellStyle name="Normal 39 3 4 4" xfId="42599"/>
    <cellStyle name="Normal 39 3 5 2 2 2" xfId="42600"/>
    <cellStyle name="Normal 39 3 5 2 3" xfId="42601"/>
    <cellStyle name="Normal 39 3 5 3 2" xfId="42602"/>
    <cellStyle name="Normal 39 3 5 4" xfId="42603"/>
    <cellStyle name="Normal 39 3 6 2 2 2" xfId="42604"/>
    <cellStyle name="Normal 39 3 6 2 3" xfId="42605"/>
    <cellStyle name="Normal 39 3 6 3 2" xfId="42606"/>
    <cellStyle name="Normal 39 3 6 4" xfId="42607"/>
    <cellStyle name="Normal 39 3 7 2 2 2" xfId="42608"/>
    <cellStyle name="Normal 39 3 7 2 3" xfId="42609"/>
    <cellStyle name="Normal 39 3 7 3 2" xfId="42610"/>
    <cellStyle name="Normal 39 3 7 4" xfId="42611"/>
    <cellStyle name="Normal 39 3 8 2 2 2" xfId="42612"/>
    <cellStyle name="Normal 39 3 8 2 3" xfId="42613"/>
    <cellStyle name="Normal 39 3 8 3 2" xfId="42614"/>
    <cellStyle name="Normal 39 3 8 4" xfId="42615"/>
    <cellStyle name="Normal 39 3 9 2 2 2" xfId="42616"/>
    <cellStyle name="Normal 39 3 9 2 3" xfId="42617"/>
    <cellStyle name="Normal 39 3 9 3 2" xfId="42618"/>
    <cellStyle name="Normal 39 3 9 4" xfId="42619"/>
    <cellStyle name="Normal 39 4 10 2 2 2" xfId="42620"/>
    <cellStyle name="Normal 39 4 10 2 3" xfId="42621"/>
    <cellStyle name="Normal 39 4 10 3 2" xfId="42622"/>
    <cellStyle name="Normal 39 4 10 4" xfId="42623"/>
    <cellStyle name="Normal 39 4 11 2 2 2" xfId="42624"/>
    <cellStyle name="Normal 39 4 11 2 3" xfId="42625"/>
    <cellStyle name="Normal 39 4 11 3 2" xfId="42626"/>
    <cellStyle name="Normal 39 4 11 4" xfId="42627"/>
    <cellStyle name="Normal 39 4 12 2 2" xfId="42628"/>
    <cellStyle name="Normal 39 4 12 3" xfId="42629"/>
    <cellStyle name="Normal 39 4 13 2" xfId="42630"/>
    <cellStyle name="Normal 39 4 14" xfId="42631"/>
    <cellStyle name="Normal 39 4 2 2 2 2" xfId="42632"/>
    <cellStyle name="Normal 39 4 2 2 3" xfId="42633"/>
    <cellStyle name="Normal 39 4 2 3 2" xfId="42634"/>
    <cellStyle name="Normal 39 4 2 4" xfId="42635"/>
    <cellStyle name="Normal 39 4 3 2 2 2" xfId="42636"/>
    <cellStyle name="Normal 39 4 3 2 3" xfId="42637"/>
    <cellStyle name="Normal 39 4 3 3 2" xfId="42638"/>
    <cellStyle name="Normal 39 4 3 4" xfId="42639"/>
    <cellStyle name="Normal 39 4 4 2 2 2" xfId="42640"/>
    <cellStyle name="Normal 39 4 4 2 3" xfId="42641"/>
    <cellStyle name="Normal 39 4 4 3 2" xfId="42642"/>
    <cellStyle name="Normal 39 4 4 4" xfId="42643"/>
    <cellStyle name="Normal 39 4 5 2 2 2" xfId="42644"/>
    <cellStyle name="Normal 39 4 5 2 3" xfId="42645"/>
    <cellStyle name="Normal 39 4 5 3 2" xfId="42646"/>
    <cellStyle name="Normal 39 4 5 4" xfId="42647"/>
    <cellStyle name="Normal 39 4 6 2 2 2" xfId="42648"/>
    <cellStyle name="Normal 39 4 6 2 3" xfId="42649"/>
    <cellStyle name="Normal 39 4 6 3 2" xfId="42650"/>
    <cellStyle name="Normal 39 4 6 4" xfId="42651"/>
    <cellStyle name="Normal 39 4 7 2 2 2" xfId="42652"/>
    <cellStyle name="Normal 39 4 7 2 3" xfId="42653"/>
    <cellStyle name="Normal 39 4 7 3 2" xfId="42654"/>
    <cellStyle name="Normal 39 4 7 4" xfId="42655"/>
    <cellStyle name="Normal 39 4 8 2 2 2" xfId="42656"/>
    <cellStyle name="Normal 39 4 8 2 3" xfId="42657"/>
    <cellStyle name="Normal 39 4 8 3 2" xfId="42658"/>
    <cellStyle name="Normal 39 4 8 4" xfId="42659"/>
    <cellStyle name="Normal 39 4 9 2 2 2" xfId="42660"/>
    <cellStyle name="Normal 39 4 9 2 3" xfId="42661"/>
    <cellStyle name="Normal 39 4 9 3 2" xfId="42662"/>
    <cellStyle name="Normal 39 4 9 4" xfId="42663"/>
    <cellStyle name="Normal 39 5 2 2 2" xfId="42664"/>
    <cellStyle name="Normal 39 5 2 3" xfId="42665"/>
    <cellStyle name="Normal 39 5 3 2" xfId="42666"/>
    <cellStyle name="Normal 39 5 4" xfId="42667"/>
    <cellStyle name="Normal 39 6 2 2 2" xfId="42668"/>
    <cellStyle name="Normal 39 6 2 3" xfId="42669"/>
    <cellStyle name="Normal 39 6 3 2" xfId="42670"/>
    <cellStyle name="Normal 39 6 4" xfId="42671"/>
    <cellStyle name="Normal 39 7 2 2 2" xfId="42672"/>
    <cellStyle name="Normal 39 7 2 3" xfId="42673"/>
    <cellStyle name="Normal 39 7 3 2" xfId="42674"/>
    <cellStyle name="Normal 39 7 4" xfId="42675"/>
    <cellStyle name="Normal 39 8 2 2 2" xfId="42676"/>
    <cellStyle name="Normal 39 8 2 3" xfId="42677"/>
    <cellStyle name="Normal 39 8 3 2" xfId="42678"/>
    <cellStyle name="Normal 39 8 4" xfId="42679"/>
    <cellStyle name="Normal 39 9 2 2 2" xfId="42680"/>
    <cellStyle name="Normal 39 9 2 3" xfId="42681"/>
    <cellStyle name="Normal 39 9 3 2" xfId="42682"/>
    <cellStyle name="Normal 39 9 4" xfId="42683"/>
    <cellStyle name="Normal 4 2 10 10 2 2 2" xfId="42684"/>
    <cellStyle name="Normal 4 2 10 10 2 3" xfId="42685"/>
    <cellStyle name="Normal 4 2 10 10 3 2" xfId="42686"/>
    <cellStyle name="Normal 4 2 10 10 4" xfId="42687"/>
    <cellStyle name="Normal 4 2 10 11 2 2 2" xfId="42688"/>
    <cellStyle name="Normal 4 2 10 11 2 3" xfId="42689"/>
    <cellStyle name="Normal 4 2 10 11 3 2" xfId="42690"/>
    <cellStyle name="Normal 4 2 10 11 4" xfId="42691"/>
    <cellStyle name="Normal 4 2 10 12 2 2 2" xfId="42692"/>
    <cellStyle name="Normal 4 2 10 12 2 3" xfId="42693"/>
    <cellStyle name="Normal 4 2 10 12 3 2" xfId="42694"/>
    <cellStyle name="Normal 4 2 10 12 4" xfId="42695"/>
    <cellStyle name="Normal 4 2 10 13 2 2 2" xfId="42696"/>
    <cellStyle name="Normal 4 2 10 13 2 3" xfId="42697"/>
    <cellStyle name="Normal 4 2 10 13 3 2" xfId="42698"/>
    <cellStyle name="Normal 4 2 10 13 4" xfId="42699"/>
    <cellStyle name="Normal 4 2 10 14 2 2 2" xfId="42700"/>
    <cellStyle name="Normal 4 2 10 14 2 3" xfId="42701"/>
    <cellStyle name="Normal 4 2 10 14 3 2" xfId="42702"/>
    <cellStyle name="Normal 4 2 10 14 4" xfId="42703"/>
    <cellStyle name="Normal 4 2 10 15 2 2 2" xfId="42704"/>
    <cellStyle name="Normal 4 2 10 15 2 3" xfId="42705"/>
    <cellStyle name="Normal 4 2 10 15 3 2" xfId="42706"/>
    <cellStyle name="Normal 4 2 10 15 4" xfId="42707"/>
    <cellStyle name="Normal 4 2 10 16 2 2 2" xfId="42708"/>
    <cellStyle name="Normal 4 2 10 16 2 3" xfId="42709"/>
    <cellStyle name="Normal 4 2 10 16 3 2" xfId="42710"/>
    <cellStyle name="Normal 4 2 10 16 4" xfId="42711"/>
    <cellStyle name="Normal 4 2 10 17 2 2 2" xfId="42712"/>
    <cellStyle name="Normal 4 2 10 17 2 3" xfId="42713"/>
    <cellStyle name="Normal 4 2 10 17 3 2" xfId="42714"/>
    <cellStyle name="Normal 4 2 10 17 4" xfId="42715"/>
    <cellStyle name="Normal 4 2 10 18 2 2 2" xfId="42716"/>
    <cellStyle name="Normal 4 2 10 18 2 3" xfId="42717"/>
    <cellStyle name="Normal 4 2 10 18 3 2" xfId="42718"/>
    <cellStyle name="Normal 4 2 10 18 4" xfId="42719"/>
    <cellStyle name="Normal 4 2 10 2 10 2 2 2" xfId="42720"/>
    <cellStyle name="Normal 4 2 10 2 10 2 3" xfId="42721"/>
    <cellStyle name="Normal 4 2 10 2 10 3 2" xfId="42722"/>
    <cellStyle name="Normal 4 2 10 2 10 4" xfId="42723"/>
    <cellStyle name="Normal 4 2 10 2 11 2 2 2" xfId="42724"/>
    <cellStyle name="Normal 4 2 10 2 11 2 3" xfId="42725"/>
    <cellStyle name="Normal 4 2 10 2 11 3 2" xfId="42726"/>
    <cellStyle name="Normal 4 2 10 2 11 4" xfId="42727"/>
    <cellStyle name="Normal 4 2 10 2 2 2 2 2" xfId="42728"/>
    <cellStyle name="Normal 4 2 10 2 2 2 3" xfId="42729"/>
    <cellStyle name="Normal 4 2 10 2 2 3 2" xfId="42730"/>
    <cellStyle name="Normal 4 2 10 2 2 4" xfId="42731"/>
    <cellStyle name="Normal 4 2 10 2 3 2 2 2" xfId="42732"/>
    <cellStyle name="Normal 4 2 10 2 3 2 3" xfId="42733"/>
    <cellStyle name="Normal 4 2 10 2 3 3 2" xfId="42734"/>
    <cellStyle name="Normal 4 2 10 2 3 4" xfId="42735"/>
    <cellStyle name="Normal 4 2 10 2 4 2 2 2" xfId="42736"/>
    <cellStyle name="Normal 4 2 10 2 4 2 3" xfId="42737"/>
    <cellStyle name="Normal 4 2 10 2 4 3 2" xfId="42738"/>
    <cellStyle name="Normal 4 2 10 2 4 4" xfId="42739"/>
    <cellStyle name="Normal 4 2 10 2 5 2 2 2" xfId="42740"/>
    <cellStyle name="Normal 4 2 10 2 5 2 3" xfId="42741"/>
    <cellStyle name="Normal 4 2 10 2 5 3 2" xfId="42742"/>
    <cellStyle name="Normal 4 2 10 2 5 4" xfId="42743"/>
    <cellStyle name="Normal 4 2 10 2 6 2 2 2" xfId="42744"/>
    <cellStyle name="Normal 4 2 10 2 6 2 3" xfId="42745"/>
    <cellStyle name="Normal 4 2 10 2 6 3 2" xfId="42746"/>
    <cellStyle name="Normal 4 2 10 2 6 4" xfId="42747"/>
    <cellStyle name="Normal 4 2 10 2 7 2 2 2" xfId="42748"/>
    <cellStyle name="Normal 4 2 10 2 7 2 3" xfId="42749"/>
    <cellStyle name="Normal 4 2 10 2 7 3 2" xfId="42750"/>
    <cellStyle name="Normal 4 2 10 2 7 4" xfId="42751"/>
    <cellStyle name="Normal 4 2 10 2 8 2 2 2" xfId="42752"/>
    <cellStyle name="Normal 4 2 10 2 8 2 3" xfId="42753"/>
    <cellStyle name="Normal 4 2 10 2 8 3 2" xfId="42754"/>
    <cellStyle name="Normal 4 2 10 2 8 4" xfId="42755"/>
    <cellStyle name="Normal 4 2 10 2 9 2 2 2" xfId="42756"/>
    <cellStyle name="Normal 4 2 10 2 9 2 3" xfId="42757"/>
    <cellStyle name="Normal 4 2 10 2 9 3 2" xfId="42758"/>
    <cellStyle name="Normal 4 2 10 2 9 4" xfId="42759"/>
    <cellStyle name="Normal 4 2 10 3 10 2 2 2" xfId="42760"/>
    <cellStyle name="Normal 4 2 10 3 10 2 3" xfId="42761"/>
    <cellStyle name="Normal 4 2 10 3 10 3 2" xfId="42762"/>
    <cellStyle name="Normal 4 2 10 3 10 4" xfId="42763"/>
    <cellStyle name="Normal 4 2 10 3 11 2 2 2" xfId="42764"/>
    <cellStyle name="Normal 4 2 10 3 11 2 3" xfId="42765"/>
    <cellStyle name="Normal 4 2 10 3 11 3 2" xfId="42766"/>
    <cellStyle name="Normal 4 2 10 3 11 4" xfId="42767"/>
    <cellStyle name="Normal 4 2 10 3 12 2 2" xfId="42768"/>
    <cellStyle name="Normal 4 2 10 3 12 3" xfId="42769"/>
    <cellStyle name="Normal 4 2 10 3 13 2" xfId="42770"/>
    <cellStyle name="Normal 4 2 10 3 14" xfId="42771"/>
    <cellStyle name="Normal 4 2 10 3 2 2 2 2" xfId="42772"/>
    <cellStyle name="Normal 4 2 10 3 2 2 3" xfId="42773"/>
    <cellStyle name="Normal 4 2 10 3 2 3 2" xfId="42774"/>
    <cellStyle name="Normal 4 2 10 3 2 4" xfId="42775"/>
    <cellStyle name="Normal 4 2 10 3 3 2 2 2" xfId="42776"/>
    <cellStyle name="Normal 4 2 10 3 3 2 3" xfId="42777"/>
    <cellStyle name="Normal 4 2 10 3 3 3 2" xfId="42778"/>
    <cellStyle name="Normal 4 2 10 3 3 4" xfId="42779"/>
    <cellStyle name="Normal 4 2 10 3 4 2 2 2" xfId="42780"/>
    <cellStyle name="Normal 4 2 10 3 4 2 3" xfId="42781"/>
    <cellStyle name="Normal 4 2 10 3 4 3 2" xfId="42782"/>
    <cellStyle name="Normal 4 2 10 3 4 4" xfId="42783"/>
    <cellStyle name="Normal 4 2 10 3 5 2 2 2" xfId="42784"/>
    <cellStyle name="Normal 4 2 10 3 5 2 3" xfId="42785"/>
    <cellStyle name="Normal 4 2 10 3 5 3 2" xfId="42786"/>
    <cellStyle name="Normal 4 2 10 3 5 4" xfId="42787"/>
    <cellStyle name="Normal 4 2 10 3 6 2 2 2" xfId="42788"/>
    <cellStyle name="Normal 4 2 10 3 6 2 3" xfId="42789"/>
    <cellStyle name="Normal 4 2 10 3 6 3 2" xfId="42790"/>
    <cellStyle name="Normal 4 2 10 3 6 4" xfId="42791"/>
    <cellStyle name="Normal 4 2 10 3 7 2 2 2" xfId="42792"/>
    <cellStyle name="Normal 4 2 10 3 7 2 3" xfId="42793"/>
    <cellStyle name="Normal 4 2 10 3 7 3 2" xfId="42794"/>
    <cellStyle name="Normal 4 2 10 3 7 4" xfId="42795"/>
    <cellStyle name="Normal 4 2 10 3 8 2 2 2" xfId="42796"/>
    <cellStyle name="Normal 4 2 10 3 8 2 3" xfId="42797"/>
    <cellStyle name="Normal 4 2 10 3 8 3 2" xfId="42798"/>
    <cellStyle name="Normal 4 2 10 3 8 4" xfId="42799"/>
    <cellStyle name="Normal 4 2 10 3 9 2 2 2" xfId="42800"/>
    <cellStyle name="Normal 4 2 10 3 9 2 3" xfId="42801"/>
    <cellStyle name="Normal 4 2 10 3 9 3 2" xfId="42802"/>
    <cellStyle name="Normal 4 2 10 3 9 4" xfId="42803"/>
    <cellStyle name="Normal 4 2 10 4 10 2 2 2" xfId="42804"/>
    <cellStyle name="Normal 4 2 10 4 10 2 3" xfId="42805"/>
    <cellStyle name="Normal 4 2 10 4 10 3 2" xfId="42806"/>
    <cellStyle name="Normal 4 2 10 4 10 4" xfId="42807"/>
    <cellStyle name="Normal 4 2 10 4 11 2 2 2" xfId="42808"/>
    <cellStyle name="Normal 4 2 10 4 11 2 3" xfId="42809"/>
    <cellStyle name="Normal 4 2 10 4 11 3 2" xfId="42810"/>
    <cellStyle name="Normal 4 2 10 4 11 4" xfId="42811"/>
    <cellStyle name="Normal 4 2 10 4 12 2 2" xfId="42812"/>
    <cellStyle name="Normal 4 2 10 4 12 3" xfId="42813"/>
    <cellStyle name="Normal 4 2 10 4 13 2" xfId="42814"/>
    <cellStyle name="Normal 4 2 10 4 14" xfId="42815"/>
    <cellStyle name="Normal 4 2 10 4 2 2 2 2" xfId="42816"/>
    <cellStyle name="Normal 4 2 10 4 2 2 3" xfId="42817"/>
    <cellStyle name="Normal 4 2 10 4 2 3 2" xfId="42818"/>
    <cellStyle name="Normal 4 2 10 4 2 4" xfId="42819"/>
    <cellStyle name="Normal 4 2 10 4 3 2 2 2" xfId="42820"/>
    <cellStyle name="Normal 4 2 10 4 3 2 3" xfId="42821"/>
    <cellStyle name="Normal 4 2 10 4 3 3 2" xfId="42822"/>
    <cellStyle name="Normal 4 2 10 4 3 4" xfId="42823"/>
    <cellStyle name="Normal 4 2 10 4 4 2 2 2" xfId="42824"/>
    <cellStyle name="Normal 4 2 10 4 4 2 3" xfId="42825"/>
    <cellStyle name="Normal 4 2 10 4 4 3 2" xfId="42826"/>
    <cellStyle name="Normal 4 2 10 4 4 4" xfId="42827"/>
    <cellStyle name="Normal 4 2 10 4 5 2 2 2" xfId="42828"/>
    <cellStyle name="Normal 4 2 10 4 5 2 3" xfId="42829"/>
    <cellStyle name="Normal 4 2 10 4 5 3 2" xfId="42830"/>
    <cellStyle name="Normal 4 2 10 4 5 4" xfId="42831"/>
    <cellStyle name="Normal 4 2 10 4 6 2 2 2" xfId="42832"/>
    <cellStyle name="Normal 4 2 10 4 6 2 3" xfId="42833"/>
    <cellStyle name="Normal 4 2 10 4 6 3 2" xfId="42834"/>
    <cellStyle name="Normal 4 2 10 4 6 4" xfId="42835"/>
    <cellStyle name="Normal 4 2 10 4 7 2 2 2" xfId="42836"/>
    <cellStyle name="Normal 4 2 10 4 7 2 3" xfId="42837"/>
    <cellStyle name="Normal 4 2 10 4 7 3 2" xfId="42838"/>
    <cellStyle name="Normal 4 2 10 4 7 4" xfId="42839"/>
    <cellStyle name="Normal 4 2 10 4 8 2 2 2" xfId="42840"/>
    <cellStyle name="Normal 4 2 10 4 8 2 3" xfId="42841"/>
    <cellStyle name="Normal 4 2 10 4 8 3 2" xfId="42842"/>
    <cellStyle name="Normal 4 2 10 4 8 4" xfId="42843"/>
    <cellStyle name="Normal 4 2 10 4 9 2 2 2" xfId="42844"/>
    <cellStyle name="Normal 4 2 10 4 9 2 3" xfId="42845"/>
    <cellStyle name="Normal 4 2 10 4 9 3 2" xfId="42846"/>
    <cellStyle name="Normal 4 2 10 4 9 4" xfId="42847"/>
    <cellStyle name="Normal 4 2 10 5 10 2 2 2" xfId="42848"/>
    <cellStyle name="Normal 4 2 10 5 10 2 3" xfId="42849"/>
    <cellStyle name="Normal 4 2 10 5 10 3 2" xfId="42850"/>
    <cellStyle name="Normal 4 2 10 5 10 4" xfId="42851"/>
    <cellStyle name="Normal 4 2 10 5 11 2 2 2" xfId="42852"/>
    <cellStyle name="Normal 4 2 10 5 11 2 3" xfId="42853"/>
    <cellStyle name="Normal 4 2 10 5 11 3 2" xfId="42854"/>
    <cellStyle name="Normal 4 2 10 5 11 4" xfId="42855"/>
    <cellStyle name="Normal 4 2 10 5 12 2 2" xfId="42856"/>
    <cellStyle name="Normal 4 2 10 5 12 3" xfId="42857"/>
    <cellStyle name="Normal 4 2 10 5 13 2" xfId="42858"/>
    <cellStyle name="Normal 4 2 10 5 14" xfId="42859"/>
    <cellStyle name="Normal 4 2 10 5 2 2 2 2" xfId="42860"/>
    <cellStyle name="Normal 4 2 10 5 2 2 3" xfId="42861"/>
    <cellStyle name="Normal 4 2 10 5 2 3 2" xfId="42862"/>
    <cellStyle name="Normal 4 2 10 5 2 4" xfId="42863"/>
    <cellStyle name="Normal 4 2 10 5 3 2 2 2" xfId="42864"/>
    <cellStyle name="Normal 4 2 10 5 3 2 3" xfId="42865"/>
    <cellStyle name="Normal 4 2 10 5 3 3 2" xfId="42866"/>
    <cellStyle name="Normal 4 2 10 5 3 4" xfId="42867"/>
    <cellStyle name="Normal 4 2 10 5 4 2 2 2" xfId="42868"/>
    <cellStyle name="Normal 4 2 10 5 4 2 3" xfId="42869"/>
    <cellStyle name="Normal 4 2 10 5 4 3 2" xfId="42870"/>
    <cellStyle name="Normal 4 2 10 5 4 4" xfId="42871"/>
    <cellStyle name="Normal 4 2 10 5 5 2 2 2" xfId="42872"/>
    <cellStyle name="Normal 4 2 10 5 5 2 3" xfId="42873"/>
    <cellStyle name="Normal 4 2 10 5 5 3 2" xfId="42874"/>
    <cellStyle name="Normal 4 2 10 5 5 4" xfId="42875"/>
    <cellStyle name="Normal 4 2 10 5 6 2 2 2" xfId="42876"/>
    <cellStyle name="Normal 4 2 10 5 6 2 3" xfId="42877"/>
    <cellStyle name="Normal 4 2 10 5 6 3 2" xfId="42878"/>
    <cellStyle name="Normal 4 2 10 5 6 4" xfId="42879"/>
    <cellStyle name="Normal 4 2 10 5 7 2 2 2" xfId="42880"/>
    <cellStyle name="Normal 4 2 10 5 7 2 3" xfId="42881"/>
    <cellStyle name="Normal 4 2 10 5 7 3 2" xfId="42882"/>
    <cellStyle name="Normal 4 2 10 5 7 4" xfId="42883"/>
    <cellStyle name="Normal 4 2 10 5 8 2 2 2" xfId="42884"/>
    <cellStyle name="Normal 4 2 10 5 8 2 3" xfId="42885"/>
    <cellStyle name="Normal 4 2 10 5 8 3 2" xfId="42886"/>
    <cellStyle name="Normal 4 2 10 5 8 4" xfId="42887"/>
    <cellStyle name="Normal 4 2 10 5 9 2 2 2" xfId="42888"/>
    <cellStyle name="Normal 4 2 10 5 9 2 3" xfId="42889"/>
    <cellStyle name="Normal 4 2 10 5 9 3 2" xfId="42890"/>
    <cellStyle name="Normal 4 2 10 5 9 4" xfId="42891"/>
    <cellStyle name="Normal 4 2 10 6 10 2 2 2" xfId="42892"/>
    <cellStyle name="Normal 4 2 10 6 10 2 3" xfId="42893"/>
    <cellStyle name="Normal 4 2 10 6 10 3 2" xfId="42894"/>
    <cellStyle name="Normal 4 2 10 6 10 4" xfId="42895"/>
    <cellStyle name="Normal 4 2 10 6 11 2 2 2" xfId="42896"/>
    <cellStyle name="Normal 4 2 10 6 11 2 3" xfId="42897"/>
    <cellStyle name="Normal 4 2 10 6 11 3 2" xfId="42898"/>
    <cellStyle name="Normal 4 2 10 6 11 4" xfId="42899"/>
    <cellStyle name="Normal 4 2 10 6 12 2 2" xfId="42900"/>
    <cellStyle name="Normal 4 2 10 6 12 3" xfId="42901"/>
    <cellStyle name="Normal 4 2 10 6 13 2" xfId="42902"/>
    <cellStyle name="Normal 4 2 10 6 14" xfId="42903"/>
    <cellStyle name="Normal 4 2 10 6 2 2 2 2" xfId="42904"/>
    <cellStyle name="Normal 4 2 10 6 2 2 3" xfId="42905"/>
    <cellStyle name="Normal 4 2 10 6 2 3 2" xfId="42906"/>
    <cellStyle name="Normal 4 2 10 6 2 4" xfId="42907"/>
    <cellStyle name="Normal 4 2 10 6 3 2 2 2" xfId="42908"/>
    <cellStyle name="Normal 4 2 10 6 3 2 3" xfId="42909"/>
    <cellStyle name="Normal 4 2 10 6 3 3 2" xfId="42910"/>
    <cellStyle name="Normal 4 2 10 6 3 4" xfId="42911"/>
    <cellStyle name="Normal 4 2 10 6 4 2 2 2" xfId="42912"/>
    <cellStyle name="Normal 4 2 10 6 4 2 3" xfId="42913"/>
    <cellStyle name="Normal 4 2 10 6 4 3 2" xfId="42914"/>
    <cellStyle name="Normal 4 2 10 6 4 4" xfId="42915"/>
    <cellStyle name="Normal 4 2 10 6 5 2 2 2" xfId="42916"/>
    <cellStyle name="Normal 4 2 10 6 5 2 3" xfId="42917"/>
    <cellStyle name="Normal 4 2 10 6 5 3 2" xfId="42918"/>
    <cellStyle name="Normal 4 2 10 6 5 4" xfId="42919"/>
    <cellStyle name="Normal 4 2 10 6 6 2 2 2" xfId="42920"/>
    <cellStyle name="Normal 4 2 10 6 6 2 3" xfId="42921"/>
    <cellStyle name="Normal 4 2 10 6 6 3 2" xfId="42922"/>
    <cellStyle name="Normal 4 2 10 6 6 4" xfId="42923"/>
    <cellStyle name="Normal 4 2 10 6 7 2 2 2" xfId="42924"/>
    <cellStyle name="Normal 4 2 10 6 7 2 3" xfId="42925"/>
    <cellStyle name="Normal 4 2 10 6 7 3 2" xfId="42926"/>
    <cellStyle name="Normal 4 2 10 6 7 4" xfId="42927"/>
    <cellStyle name="Normal 4 2 10 6 8 2 2 2" xfId="42928"/>
    <cellStyle name="Normal 4 2 10 6 8 2 3" xfId="42929"/>
    <cellStyle name="Normal 4 2 10 6 8 3 2" xfId="42930"/>
    <cellStyle name="Normal 4 2 10 6 8 4" xfId="42931"/>
    <cellStyle name="Normal 4 2 10 6 9 2 2 2" xfId="42932"/>
    <cellStyle name="Normal 4 2 10 6 9 2 3" xfId="42933"/>
    <cellStyle name="Normal 4 2 10 6 9 3 2" xfId="42934"/>
    <cellStyle name="Normal 4 2 10 6 9 4" xfId="42935"/>
    <cellStyle name="Normal 4 2 10 7 10 2 2 2" xfId="42936"/>
    <cellStyle name="Normal 4 2 10 7 10 2 3" xfId="42937"/>
    <cellStyle name="Normal 4 2 10 7 10 3 2" xfId="42938"/>
    <cellStyle name="Normal 4 2 10 7 10 4" xfId="42939"/>
    <cellStyle name="Normal 4 2 10 7 11 2 2 2" xfId="42940"/>
    <cellStyle name="Normal 4 2 10 7 11 2 3" xfId="42941"/>
    <cellStyle name="Normal 4 2 10 7 11 3 2" xfId="42942"/>
    <cellStyle name="Normal 4 2 10 7 11 4" xfId="42943"/>
    <cellStyle name="Normal 4 2 10 7 12 2 2" xfId="42944"/>
    <cellStyle name="Normal 4 2 10 7 12 3" xfId="42945"/>
    <cellStyle name="Normal 4 2 10 7 13 2" xfId="42946"/>
    <cellStyle name="Normal 4 2 10 7 14" xfId="42947"/>
    <cellStyle name="Normal 4 2 10 7 2 2 2 2" xfId="42948"/>
    <cellStyle name="Normal 4 2 10 7 2 2 3" xfId="42949"/>
    <cellStyle name="Normal 4 2 10 7 2 3 2" xfId="42950"/>
    <cellStyle name="Normal 4 2 10 7 2 4" xfId="42951"/>
    <cellStyle name="Normal 4 2 10 7 3 2 2 2" xfId="42952"/>
    <cellStyle name="Normal 4 2 10 7 3 2 3" xfId="42953"/>
    <cellStyle name="Normal 4 2 10 7 3 3 2" xfId="42954"/>
    <cellStyle name="Normal 4 2 10 7 3 4" xfId="42955"/>
    <cellStyle name="Normal 4 2 10 7 4 2 2 2" xfId="42956"/>
    <cellStyle name="Normal 4 2 10 7 4 2 3" xfId="42957"/>
    <cellStyle name="Normal 4 2 10 7 4 3 2" xfId="42958"/>
    <cellStyle name="Normal 4 2 10 7 4 4" xfId="42959"/>
    <cellStyle name="Normal 4 2 10 7 5 2 2 2" xfId="42960"/>
    <cellStyle name="Normal 4 2 10 7 5 2 3" xfId="42961"/>
    <cellStyle name="Normal 4 2 10 7 5 3 2" xfId="42962"/>
    <cellStyle name="Normal 4 2 10 7 5 4" xfId="42963"/>
    <cellStyle name="Normal 4 2 10 7 6 2 2 2" xfId="42964"/>
    <cellStyle name="Normal 4 2 10 7 6 2 3" xfId="42965"/>
    <cellStyle name="Normal 4 2 10 7 6 3 2" xfId="42966"/>
    <cellStyle name="Normal 4 2 10 7 6 4" xfId="42967"/>
    <cellStyle name="Normal 4 2 10 7 7 2 2 2" xfId="42968"/>
    <cellStyle name="Normal 4 2 10 7 7 2 3" xfId="42969"/>
    <cellStyle name="Normal 4 2 10 7 7 3 2" xfId="42970"/>
    <cellStyle name="Normal 4 2 10 7 7 4" xfId="42971"/>
    <cellStyle name="Normal 4 2 10 7 8 2 2 2" xfId="42972"/>
    <cellStyle name="Normal 4 2 10 7 8 2 3" xfId="42973"/>
    <cellStyle name="Normal 4 2 10 7 8 3 2" xfId="42974"/>
    <cellStyle name="Normal 4 2 10 7 8 4" xfId="42975"/>
    <cellStyle name="Normal 4 2 10 7 9 2 2 2" xfId="42976"/>
    <cellStyle name="Normal 4 2 10 7 9 2 3" xfId="42977"/>
    <cellStyle name="Normal 4 2 10 7 9 3 2" xfId="42978"/>
    <cellStyle name="Normal 4 2 10 7 9 4" xfId="42979"/>
    <cellStyle name="Normal 4 2 10 8 10 2 2 2" xfId="42980"/>
    <cellStyle name="Normal 4 2 10 8 10 2 3" xfId="42981"/>
    <cellStyle name="Normal 4 2 10 8 10 3 2" xfId="42982"/>
    <cellStyle name="Normal 4 2 10 8 10 4" xfId="42983"/>
    <cellStyle name="Normal 4 2 10 8 11 2 2 2" xfId="42984"/>
    <cellStyle name="Normal 4 2 10 8 11 2 3" xfId="42985"/>
    <cellStyle name="Normal 4 2 10 8 11 3 2" xfId="42986"/>
    <cellStyle name="Normal 4 2 10 8 11 4" xfId="42987"/>
    <cellStyle name="Normal 4 2 10 8 12 2 2" xfId="42988"/>
    <cellStyle name="Normal 4 2 10 8 12 3" xfId="42989"/>
    <cellStyle name="Normal 4 2 10 8 13 2" xfId="42990"/>
    <cellStyle name="Normal 4 2 10 8 14" xfId="42991"/>
    <cellStyle name="Normal 4 2 10 8 2 2 2 2" xfId="42992"/>
    <cellStyle name="Normal 4 2 10 8 2 2 3" xfId="42993"/>
    <cellStyle name="Normal 4 2 10 8 2 3 2" xfId="42994"/>
    <cellStyle name="Normal 4 2 10 8 2 4" xfId="42995"/>
    <cellStyle name="Normal 4 2 10 8 3 2 2 2" xfId="42996"/>
    <cellStyle name="Normal 4 2 10 8 3 2 3" xfId="42997"/>
    <cellStyle name="Normal 4 2 10 8 3 3 2" xfId="42998"/>
    <cellStyle name="Normal 4 2 10 8 3 4" xfId="42999"/>
    <cellStyle name="Normal 4 2 10 8 4 2 2 2" xfId="43000"/>
    <cellStyle name="Normal 4 2 10 8 4 2 3" xfId="43001"/>
    <cellStyle name="Normal 4 2 10 8 4 3 2" xfId="43002"/>
    <cellStyle name="Normal 4 2 10 8 4 4" xfId="43003"/>
    <cellStyle name="Normal 4 2 10 8 5 2 2 2" xfId="43004"/>
    <cellStyle name="Normal 4 2 10 8 5 2 3" xfId="43005"/>
    <cellStyle name="Normal 4 2 10 8 5 3 2" xfId="43006"/>
    <cellStyle name="Normal 4 2 10 8 5 4" xfId="43007"/>
    <cellStyle name="Normal 4 2 10 8 6 2 2 2" xfId="43008"/>
    <cellStyle name="Normal 4 2 10 8 6 2 3" xfId="43009"/>
    <cellStyle name="Normal 4 2 10 8 6 3 2" xfId="43010"/>
    <cellStyle name="Normal 4 2 10 8 6 4" xfId="43011"/>
    <cellStyle name="Normal 4 2 10 8 7 2 2 2" xfId="43012"/>
    <cellStyle name="Normal 4 2 10 8 7 2 3" xfId="43013"/>
    <cellStyle name="Normal 4 2 10 8 7 3 2" xfId="43014"/>
    <cellStyle name="Normal 4 2 10 8 7 4" xfId="43015"/>
    <cellStyle name="Normal 4 2 10 8 8 2 2 2" xfId="43016"/>
    <cellStyle name="Normal 4 2 10 8 8 2 3" xfId="43017"/>
    <cellStyle name="Normal 4 2 10 8 8 3 2" xfId="43018"/>
    <cellStyle name="Normal 4 2 10 8 8 4" xfId="43019"/>
    <cellStyle name="Normal 4 2 10 8 9 2 2 2" xfId="43020"/>
    <cellStyle name="Normal 4 2 10 8 9 2 3" xfId="43021"/>
    <cellStyle name="Normal 4 2 10 8 9 3 2" xfId="43022"/>
    <cellStyle name="Normal 4 2 10 8 9 4" xfId="43023"/>
    <cellStyle name="Normal 4 2 10 9 2 2 2" xfId="43024"/>
    <cellStyle name="Normal 4 2 10 9 2 3" xfId="43025"/>
    <cellStyle name="Normal 4 2 10 9 3 2" xfId="43026"/>
    <cellStyle name="Normal 4 2 10 9 4" xfId="43027"/>
    <cellStyle name="Normal 4 2 11 10 2 2 2" xfId="43028"/>
    <cellStyle name="Normal 4 2 11 10 2 3" xfId="43029"/>
    <cellStyle name="Normal 4 2 11 10 3 2" xfId="43030"/>
    <cellStyle name="Normal 4 2 11 10 4" xfId="43031"/>
    <cellStyle name="Normal 4 2 11 11 2 2 2" xfId="43032"/>
    <cellStyle name="Normal 4 2 11 11 2 3" xfId="43033"/>
    <cellStyle name="Normal 4 2 11 11 3 2" xfId="43034"/>
    <cellStyle name="Normal 4 2 11 11 4" xfId="43035"/>
    <cellStyle name="Normal 4 2 11 12 2 2 2" xfId="43036"/>
    <cellStyle name="Normal 4 2 11 12 2 3" xfId="43037"/>
    <cellStyle name="Normal 4 2 11 12 3 2" xfId="43038"/>
    <cellStyle name="Normal 4 2 11 12 4" xfId="43039"/>
    <cellStyle name="Normal 4 2 11 13 2 2 2" xfId="43040"/>
    <cellStyle name="Normal 4 2 11 13 2 3" xfId="43041"/>
    <cellStyle name="Normal 4 2 11 13 3 2" xfId="43042"/>
    <cellStyle name="Normal 4 2 11 13 4" xfId="43043"/>
    <cellStyle name="Normal 4 2 11 14 2 2 2" xfId="43044"/>
    <cellStyle name="Normal 4 2 11 14 2 3" xfId="43045"/>
    <cellStyle name="Normal 4 2 11 14 3 2" xfId="43046"/>
    <cellStyle name="Normal 4 2 11 14 4" xfId="43047"/>
    <cellStyle name="Normal 4 2 11 15 2 2 2" xfId="43048"/>
    <cellStyle name="Normal 4 2 11 15 2 3" xfId="43049"/>
    <cellStyle name="Normal 4 2 11 15 3 2" xfId="43050"/>
    <cellStyle name="Normal 4 2 11 15 4" xfId="43051"/>
    <cellStyle name="Normal 4 2 11 16 2 2 2" xfId="43052"/>
    <cellStyle name="Normal 4 2 11 16 2 3" xfId="43053"/>
    <cellStyle name="Normal 4 2 11 16 3 2" xfId="43054"/>
    <cellStyle name="Normal 4 2 11 16 4" xfId="43055"/>
    <cellStyle name="Normal 4 2 11 17 2 2 2" xfId="43056"/>
    <cellStyle name="Normal 4 2 11 17 2 3" xfId="43057"/>
    <cellStyle name="Normal 4 2 11 17 3 2" xfId="43058"/>
    <cellStyle name="Normal 4 2 11 17 4" xfId="43059"/>
    <cellStyle name="Normal 4 2 11 18 2 2 2" xfId="43060"/>
    <cellStyle name="Normal 4 2 11 18 2 3" xfId="43061"/>
    <cellStyle name="Normal 4 2 11 18 3 2" xfId="43062"/>
    <cellStyle name="Normal 4 2 11 18 4" xfId="43063"/>
    <cellStyle name="Normal 4 2 11 2 10 2 2 2" xfId="43064"/>
    <cellStyle name="Normal 4 2 11 2 10 2 3" xfId="43065"/>
    <cellStyle name="Normal 4 2 11 2 10 3 2" xfId="43066"/>
    <cellStyle name="Normal 4 2 11 2 10 4" xfId="43067"/>
    <cellStyle name="Normal 4 2 11 2 11 2 2 2" xfId="43068"/>
    <cellStyle name="Normal 4 2 11 2 11 2 3" xfId="43069"/>
    <cellStyle name="Normal 4 2 11 2 11 3 2" xfId="43070"/>
    <cellStyle name="Normal 4 2 11 2 11 4" xfId="43071"/>
    <cellStyle name="Normal 4 2 11 2 2 2 2 2" xfId="43072"/>
    <cellStyle name="Normal 4 2 11 2 2 2 3" xfId="43073"/>
    <cellStyle name="Normal 4 2 11 2 2 3 2" xfId="43074"/>
    <cellStyle name="Normal 4 2 11 2 2 4" xfId="43075"/>
    <cellStyle name="Normal 4 2 11 2 3 2 2 2" xfId="43076"/>
    <cellStyle name="Normal 4 2 11 2 3 2 3" xfId="43077"/>
    <cellStyle name="Normal 4 2 11 2 3 3 2" xfId="43078"/>
    <cellStyle name="Normal 4 2 11 2 3 4" xfId="43079"/>
    <cellStyle name="Normal 4 2 11 2 4 2 2 2" xfId="43080"/>
    <cellStyle name="Normal 4 2 11 2 4 2 3" xfId="43081"/>
    <cellStyle name="Normal 4 2 11 2 4 3 2" xfId="43082"/>
    <cellStyle name="Normal 4 2 11 2 4 4" xfId="43083"/>
    <cellStyle name="Normal 4 2 11 2 5 2 2 2" xfId="43084"/>
    <cellStyle name="Normal 4 2 11 2 5 2 3" xfId="43085"/>
    <cellStyle name="Normal 4 2 11 2 5 3 2" xfId="43086"/>
    <cellStyle name="Normal 4 2 11 2 5 4" xfId="43087"/>
    <cellStyle name="Normal 4 2 11 2 6 2 2 2" xfId="43088"/>
    <cellStyle name="Normal 4 2 11 2 6 2 3" xfId="43089"/>
    <cellStyle name="Normal 4 2 11 2 6 3 2" xfId="43090"/>
    <cellStyle name="Normal 4 2 11 2 6 4" xfId="43091"/>
    <cellStyle name="Normal 4 2 11 2 7 2 2 2" xfId="43092"/>
    <cellStyle name="Normal 4 2 11 2 7 2 3" xfId="43093"/>
    <cellStyle name="Normal 4 2 11 2 7 3 2" xfId="43094"/>
    <cellStyle name="Normal 4 2 11 2 7 4" xfId="43095"/>
    <cellStyle name="Normal 4 2 11 2 8 2 2 2" xfId="43096"/>
    <cellStyle name="Normal 4 2 11 2 8 2 3" xfId="43097"/>
    <cellStyle name="Normal 4 2 11 2 8 3 2" xfId="43098"/>
    <cellStyle name="Normal 4 2 11 2 8 4" xfId="43099"/>
    <cellStyle name="Normal 4 2 11 2 9 2 2 2" xfId="43100"/>
    <cellStyle name="Normal 4 2 11 2 9 2 3" xfId="43101"/>
    <cellStyle name="Normal 4 2 11 2 9 3 2" xfId="43102"/>
    <cellStyle name="Normal 4 2 11 2 9 4" xfId="43103"/>
    <cellStyle name="Normal 4 2 11 3 10 2 2 2" xfId="43104"/>
    <cellStyle name="Normal 4 2 11 3 10 2 3" xfId="43105"/>
    <cellStyle name="Normal 4 2 11 3 10 3 2" xfId="43106"/>
    <cellStyle name="Normal 4 2 11 3 10 4" xfId="43107"/>
    <cellStyle name="Normal 4 2 11 3 11 2 2 2" xfId="43108"/>
    <cellStyle name="Normal 4 2 11 3 11 2 3" xfId="43109"/>
    <cellStyle name="Normal 4 2 11 3 11 3 2" xfId="43110"/>
    <cellStyle name="Normal 4 2 11 3 11 4" xfId="43111"/>
    <cellStyle name="Normal 4 2 11 3 12 2 2" xfId="43112"/>
    <cellStyle name="Normal 4 2 11 3 12 3" xfId="43113"/>
    <cellStyle name="Normal 4 2 11 3 13 2" xfId="43114"/>
    <cellStyle name="Normal 4 2 11 3 14" xfId="43115"/>
    <cellStyle name="Normal 4 2 11 3 2 2 2 2" xfId="43116"/>
    <cellStyle name="Normal 4 2 11 3 2 2 3" xfId="43117"/>
    <cellStyle name="Normal 4 2 11 3 2 3 2" xfId="43118"/>
    <cellStyle name="Normal 4 2 11 3 2 4" xfId="43119"/>
    <cellStyle name="Normal 4 2 11 3 3 2 2 2" xfId="43120"/>
    <cellStyle name="Normal 4 2 11 3 3 2 3" xfId="43121"/>
    <cellStyle name="Normal 4 2 11 3 3 3 2" xfId="43122"/>
    <cellStyle name="Normal 4 2 11 3 3 4" xfId="43123"/>
    <cellStyle name="Normal 4 2 11 3 4 2 2 2" xfId="43124"/>
    <cellStyle name="Normal 4 2 11 3 4 2 3" xfId="43125"/>
    <cellStyle name="Normal 4 2 11 3 4 3 2" xfId="43126"/>
    <cellStyle name="Normal 4 2 11 3 4 4" xfId="43127"/>
    <cellStyle name="Normal 4 2 11 3 5 2 2 2" xfId="43128"/>
    <cellStyle name="Normal 4 2 11 3 5 2 3" xfId="43129"/>
    <cellStyle name="Normal 4 2 11 3 5 3 2" xfId="43130"/>
    <cellStyle name="Normal 4 2 11 3 5 4" xfId="43131"/>
    <cellStyle name="Normal 4 2 11 3 6 2 2 2" xfId="43132"/>
    <cellStyle name="Normal 4 2 11 3 6 2 3" xfId="43133"/>
    <cellStyle name="Normal 4 2 11 3 6 3 2" xfId="43134"/>
    <cellStyle name="Normal 4 2 11 3 6 4" xfId="43135"/>
    <cellStyle name="Normal 4 2 11 3 7 2 2 2" xfId="43136"/>
    <cellStyle name="Normal 4 2 11 3 7 2 3" xfId="43137"/>
    <cellStyle name="Normal 4 2 11 3 7 3 2" xfId="43138"/>
    <cellStyle name="Normal 4 2 11 3 7 4" xfId="43139"/>
    <cellStyle name="Normal 4 2 11 3 8 2 2 2" xfId="43140"/>
    <cellStyle name="Normal 4 2 11 3 8 2 3" xfId="43141"/>
    <cellStyle name="Normal 4 2 11 3 8 3 2" xfId="43142"/>
    <cellStyle name="Normal 4 2 11 3 8 4" xfId="43143"/>
    <cellStyle name="Normal 4 2 11 3 9 2 2 2" xfId="43144"/>
    <cellStyle name="Normal 4 2 11 3 9 2 3" xfId="43145"/>
    <cellStyle name="Normal 4 2 11 3 9 3 2" xfId="43146"/>
    <cellStyle name="Normal 4 2 11 3 9 4" xfId="43147"/>
    <cellStyle name="Normal 4 2 11 4 10 2 2 2" xfId="43148"/>
    <cellStyle name="Normal 4 2 11 4 10 2 3" xfId="43149"/>
    <cellStyle name="Normal 4 2 11 4 10 3 2" xfId="43150"/>
    <cellStyle name="Normal 4 2 11 4 10 4" xfId="43151"/>
    <cellStyle name="Normal 4 2 11 4 11 2 2 2" xfId="43152"/>
    <cellStyle name="Normal 4 2 11 4 11 2 3" xfId="43153"/>
    <cellStyle name="Normal 4 2 11 4 11 3 2" xfId="43154"/>
    <cellStyle name="Normal 4 2 11 4 11 4" xfId="43155"/>
    <cellStyle name="Normal 4 2 11 4 12 2 2" xfId="43156"/>
    <cellStyle name="Normal 4 2 11 4 12 3" xfId="43157"/>
    <cellStyle name="Normal 4 2 11 4 13 2" xfId="43158"/>
    <cellStyle name="Normal 4 2 11 4 14" xfId="43159"/>
    <cellStyle name="Normal 4 2 11 4 2 2 2 2" xfId="43160"/>
    <cellStyle name="Normal 4 2 11 4 2 2 3" xfId="43161"/>
    <cellStyle name="Normal 4 2 11 4 2 3 2" xfId="43162"/>
    <cellStyle name="Normal 4 2 11 4 2 4" xfId="43163"/>
    <cellStyle name="Normal 4 2 11 4 3 2 2 2" xfId="43164"/>
    <cellStyle name="Normal 4 2 11 4 3 2 3" xfId="43165"/>
    <cellStyle name="Normal 4 2 11 4 3 3 2" xfId="43166"/>
    <cellStyle name="Normal 4 2 11 4 3 4" xfId="43167"/>
    <cellStyle name="Normal 4 2 11 4 4 2 2 2" xfId="43168"/>
    <cellStyle name="Normal 4 2 11 4 4 2 3" xfId="43169"/>
    <cellStyle name="Normal 4 2 11 4 4 3 2" xfId="43170"/>
    <cellStyle name="Normal 4 2 11 4 4 4" xfId="43171"/>
    <cellStyle name="Normal 4 2 11 4 5 2 2 2" xfId="43172"/>
    <cellStyle name="Normal 4 2 11 4 5 2 3" xfId="43173"/>
    <cellStyle name="Normal 4 2 11 4 5 3 2" xfId="43174"/>
    <cellStyle name="Normal 4 2 11 4 5 4" xfId="43175"/>
    <cellStyle name="Normal 4 2 11 4 6 2 2 2" xfId="43176"/>
    <cellStyle name="Normal 4 2 11 4 6 2 3" xfId="43177"/>
    <cellStyle name="Normal 4 2 11 4 6 3 2" xfId="43178"/>
    <cellStyle name="Normal 4 2 11 4 6 4" xfId="43179"/>
    <cellStyle name="Normal 4 2 11 4 7 2 2 2" xfId="43180"/>
    <cellStyle name="Normal 4 2 11 4 7 2 3" xfId="43181"/>
    <cellStyle name="Normal 4 2 11 4 7 3 2" xfId="43182"/>
    <cellStyle name="Normal 4 2 11 4 7 4" xfId="43183"/>
    <cellStyle name="Normal 4 2 11 4 8 2 2 2" xfId="43184"/>
    <cellStyle name="Normal 4 2 11 4 8 2 3" xfId="43185"/>
    <cellStyle name="Normal 4 2 11 4 8 3 2" xfId="43186"/>
    <cellStyle name="Normal 4 2 11 4 8 4" xfId="43187"/>
    <cellStyle name="Normal 4 2 11 4 9 2 2 2" xfId="43188"/>
    <cellStyle name="Normal 4 2 11 4 9 2 3" xfId="43189"/>
    <cellStyle name="Normal 4 2 11 4 9 3 2" xfId="43190"/>
    <cellStyle name="Normal 4 2 11 4 9 4" xfId="43191"/>
    <cellStyle name="Normal 4 2 11 5 10 2 2 2" xfId="43192"/>
    <cellStyle name="Normal 4 2 11 5 10 2 3" xfId="43193"/>
    <cellStyle name="Normal 4 2 11 5 10 3 2" xfId="43194"/>
    <cellStyle name="Normal 4 2 11 5 10 4" xfId="43195"/>
    <cellStyle name="Normal 4 2 11 5 11 2 2 2" xfId="43196"/>
    <cellStyle name="Normal 4 2 11 5 11 2 3" xfId="43197"/>
    <cellStyle name="Normal 4 2 11 5 11 3 2" xfId="43198"/>
    <cellStyle name="Normal 4 2 11 5 11 4" xfId="43199"/>
    <cellStyle name="Normal 4 2 11 5 12 2 2" xfId="43200"/>
    <cellStyle name="Normal 4 2 11 5 12 3" xfId="43201"/>
    <cellStyle name="Normal 4 2 11 5 13 2" xfId="43202"/>
    <cellStyle name="Normal 4 2 11 5 14" xfId="43203"/>
    <cellStyle name="Normal 4 2 11 5 2 2 2 2" xfId="43204"/>
    <cellStyle name="Normal 4 2 11 5 2 2 3" xfId="43205"/>
    <cellStyle name="Normal 4 2 11 5 2 3 2" xfId="43206"/>
    <cellStyle name="Normal 4 2 11 5 2 4" xfId="43207"/>
    <cellStyle name="Normal 4 2 11 5 3 2 2 2" xfId="43208"/>
    <cellStyle name="Normal 4 2 11 5 3 2 3" xfId="43209"/>
    <cellStyle name="Normal 4 2 11 5 3 3 2" xfId="43210"/>
    <cellStyle name="Normal 4 2 11 5 3 4" xfId="43211"/>
    <cellStyle name="Normal 4 2 11 5 4 2 2 2" xfId="43212"/>
    <cellStyle name="Normal 4 2 11 5 4 2 3" xfId="43213"/>
    <cellStyle name="Normal 4 2 11 5 4 3 2" xfId="43214"/>
    <cellStyle name="Normal 4 2 11 5 4 4" xfId="43215"/>
    <cellStyle name="Normal 4 2 11 5 5 2 2 2" xfId="43216"/>
    <cellStyle name="Normal 4 2 11 5 5 2 3" xfId="43217"/>
    <cellStyle name="Normal 4 2 11 5 5 3 2" xfId="43218"/>
    <cellStyle name="Normal 4 2 11 5 5 4" xfId="43219"/>
    <cellStyle name="Normal 4 2 11 5 6 2 2 2" xfId="43220"/>
    <cellStyle name="Normal 4 2 11 5 6 2 3" xfId="43221"/>
    <cellStyle name="Normal 4 2 11 5 6 3 2" xfId="43222"/>
    <cellStyle name="Normal 4 2 11 5 6 4" xfId="43223"/>
    <cellStyle name="Normal 4 2 11 5 7 2 2 2" xfId="43224"/>
    <cellStyle name="Normal 4 2 11 5 7 2 3" xfId="43225"/>
    <cellStyle name="Normal 4 2 11 5 7 3 2" xfId="43226"/>
    <cellStyle name="Normal 4 2 11 5 7 4" xfId="43227"/>
    <cellStyle name="Normal 4 2 11 5 8 2 2 2" xfId="43228"/>
    <cellStyle name="Normal 4 2 11 5 8 2 3" xfId="43229"/>
    <cellStyle name="Normal 4 2 11 5 8 3 2" xfId="43230"/>
    <cellStyle name="Normal 4 2 11 5 8 4" xfId="43231"/>
    <cellStyle name="Normal 4 2 11 5 9 2 2 2" xfId="43232"/>
    <cellStyle name="Normal 4 2 11 5 9 2 3" xfId="43233"/>
    <cellStyle name="Normal 4 2 11 5 9 3 2" xfId="43234"/>
    <cellStyle name="Normal 4 2 11 5 9 4" xfId="43235"/>
    <cellStyle name="Normal 4 2 11 6 10 2 2 2" xfId="43236"/>
    <cellStyle name="Normal 4 2 11 6 10 2 3" xfId="43237"/>
    <cellStyle name="Normal 4 2 11 6 10 3 2" xfId="43238"/>
    <cellStyle name="Normal 4 2 11 6 10 4" xfId="43239"/>
    <cellStyle name="Normal 4 2 11 6 11 2 2 2" xfId="43240"/>
    <cellStyle name="Normal 4 2 11 6 11 2 3" xfId="43241"/>
    <cellStyle name="Normal 4 2 11 6 11 3 2" xfId="43242"/>
    <cellStyle name="Normal 4 2 11 6 11 4" xfId="43243"/>
    <cellStyle name="Normal 4 2 11 6 12 2 2" xfId="43244"/>
    <cellStyle name="Normal 4 2 11 6 12 3" xfId="43245"/>
    <cellStyle name="Normal 4 2 11 6 13 2" xfId="43246"/>
    <cellStyle name="Normal 4 2 11 6 14" xfId="43247"/>
    <cellStyle name="Normal 4 2 11 6 2 2 2 2" xfId="43248"/>
    <cellStyle name="Normal 4 2 11 6 2 2 3" xfId="43249"/>
    <cellStyle name="Normal 4 2 11 6 2 3 2" xfId="43250"/>
    <cellStyle name="Normal 4 2 11 6 2 4" xfId="43251"/>
    <cellStyle name="Normal 4 2 11 6 3 2 2 2" xfId="43252"/>
    <cellStyle name="Normal 4 2 11 6 3 2 3" xfId="43253"/>
    <cellStyle name="Normal 4 2 11 6 3 3 2" xfId="43254"/>
    <cellStyle name="Normal 4 2 11 6 3 4" xfId="43255"/>
    <cellStyle name="Normal 4 2 11 6 4 2 2 2" xfId="43256"/>
    <cellStyle name="Normal 4 2 11 6 4 2 3" xfId="43257"/>
    <cellStyle name="Normal 4 2 11 6 4 3 2" xfId="43258"/>
    <cellStyle name="Normal 4 2 11 6 4 4" xfId="43259"/>
    <cellStyle name="Normal 4 2 11 6 5 2 2 2" xfId="43260"/>
    <cellStyle name="Normal 4 2 11 6 5 2 3" xfId="43261"/>
    <cellStyle name="Normal 4 2 11 6 5 3 2" xfId="43262"/>
    <cellStyle name="Normal 4 2 11 6 5 4" xfId="43263"/>
    <cellStyle name="Normal 4 2 11 6 6 2 2 2" xfId="43264"/>
    <cellStyle name="Normal 4 2 11 6 6 2 3" xfId="43265"/>
    <cellStyle name="Normal 4 2 11 6 6 3 2" xfId="43266"/>
    <cellStyle name="Normal 4 2 11 6 6 4" xfId="43267"/>
    <cellStyle name="Normal 4 2 11 6 7 2 2 2" xfId="43268"/>
    <cellStyle name="Normal 4 2 11 6 7 2 3" xfId="43269"/>
    <cellStyle name="Normal 4 2 11 6 7 3 2" xfId="43270"/>
    <cellStyle name="Normal 4 2 11 6 7 4" xfId="43271"/>
    <cellStyle name="Normal 4 2 11 6 8 2 2 2" xfId="43272"/>
    <cellStyle name="Normal 4 2 11 6 8 2 3" xfId="43273"/>
    <cellStyle name="Normal 4 2 11 6 8 3 2" xfId="43274"/>
    <cellStyle name="Normal 4 2 11 6 8 4" xfId="43275"/>
    <cellStyle name="Normal 4 2 11 6 9 2 2 2" xfId="43276"/>
    <cellStyle name="Normal 4 2 11 6 9 2 3" xfId="43277"/>
    <cellStyle name="Normal 4 2 11 6 9 3 2" xfId="43278"/>
    <cellStyle name="Normal 4 2 11 6 9 4" xfId="43279"/>
    <cellStyle name="Normal 4 2 11 7 10 2 2 2" xfId="43280"/>
    <cellStyle name="Normal 4 2 11 7 10 2 3" xfId="43281"/>
    <cellStyle name="Normal 4 2 11 7 10 3 2" xfId="43282"/>
    <cellStyle name="Normal 4 2 11 7 10 4" xfId="43283"/>
    <cellStyle name="Normal 4 2 11 7 11 2 2 2" xfId="43284"/>
    <cellStyle name="Normal 4 2 11 7 11 2 3" xfId="43285"/>
    <cellStyle name="Normal 4 2 11 7 11 3 2" xfId="43286"/>
    <cellStyle name="Normal 4 2 11 7 11 4" xfId="43287"/>
    <cellStyle name="Normal 4 2 11 7 12 2 2" xfId="43288"/>
    <cellStyle name="Normal 4 2 11 7 12 3" xfId="43289"/>
    <cellStyle name="Normal 4 2 11 7 13 2" xfId="43290"/>
    <cellStyle name="Normal 4 2 11 7 14" xfId="43291"/>
    <cellStyle name="Normal 4 2 11 7 2 2 2 2" xfId="43292"/>
    <cellStyle name="Normal 4 2 11 7 2 2 3" xfId="43293"/>
    <cellStyle name="Normal 4 2 11 7 2 3 2" xfId="43294"/>
    <cellStyle name="Normal 4 2 11 7 2 4" xfId="43295"/>
    <cellStyle name="Normal 4 2 11 7 3 2 2 2" xfId="43296"/>
    <cellStyle name="Normal 4 2 11 7 3 2 3" xfId="43297"/>
    <cellStyle name="Normal 4 2 11 7 3 3 2" xfId="43298"/>
    <cellStyle name="Normal 4 2 11 7 3 4" xfId="43299"/>
    <cellStyle name="Normal 4 2 11 7 4 2 2 2" xfId="43300"/>
    <cellStyle name="Normal 4 2 11 7 4 2 3" xfId="43301"/>
    <cellStyle name="Normal 4 2 11 7 4 3 2" xfId="43302"/>
    <cellStyle name="Normal 4 2 11 7 4 4" xfId="43303"/>
    <cellStyle name="Normal 4 2 11 7 5 2 2 2" xfId="43304"/>
    <cellStyle name="Normal 4 2 11 7 5 2 3" xfId="43305"/>
    <cellStyle name="Normal 4 2 11 7 5 3 2" xfId="43306"/>
    <cellStyle name="Normal 4 2 11 7 5 4" xfId="43307"/>
    <cellStyle name="Normal 4 2 11 7 6 2 2 2" xfId="43308"/>
    <cellStyle name="Normal 4 2 11 7 6 2 3" xfId="43309"/>
    <cellStyle name="Normal 4 2 11 7 6 3 2" xfId="43310"/>
    <cellStyle name="Normal 4 2 11 7 6 4" xfId="43311"/>
    <cellStyle name="Normal 4 2 11 7 7 2 2 2" xfId="43312"/>
    <cellStyle name="Normal 4 2 11 7 7 2 3" xfId="43313"/>
    <cellStyle name="Normal 4 2 11 7 7 3 2" xfId="43314"/>
    <cellStyle name="Normal 4 2 11 7 7 4" xfId="43315"/>
    <cellStyle name="Normal 4 2 11 7 8 2 2 2" xfId="43316"/>
    <cellStyle name="Normal 4 2 11 7 8 2 3" xfId="43317"/>
    <cellStyle name="Normal 4 2 11 7 8 3 2" xfId="43318"/>
    <cellStyle name="Normal 4 2 11 7 8 4" xfId="43319"/>
    <cellStyle name="Normal 4 2 11 7 9 2 2 2" xfId="43320"/>
    <cellStyle name="Normal 4 2 11 7 9 2 3" xfId="43321"/>
    <cellStyle name="Normal 4 2 11 7 9 3 2" xfId="43322"/>
    <cellStyle name="Normal 4 2 11 7 9 4" xfId="43323"/>
    <cellStyle name="Normal 4 2 11 8 10 2 2 2" xfId="43324"/>
    <cellStyle name="Normal 4 2 11 8 10 2 3" xfId="43325"/>
    <cellStyle name="Normal 4 2 11 8 10 3 2" xfId="43326"/>
    <cellStyle name="Normal 4 2 11 8 10 4" xfId="43327"/>
    <cellStyle name="Normal 4 2 11 8 11 2 2 2" xfId="43328"/>
    <cellStyle name="Normal 4 2 11 8 11 2 3" xfId="43329"/>
    <cellStyle name="Normal 4 2 11 8 11 3 2" xfId="43330"/>
    <cellStyle name="Normal 4 2 11 8 11 4" xfId="43331"/>
    <cellStyle name="Normal 4 2 11 8 12 2 2" xfId="43332"/>
    <cellStyle name="Normal 4 2 11 8 12 3" xfId="43333"/>
    <cellStyle name="Normal 4 2 11 8 13 2" xfId="43334"/>
    <cellStyle name="Normal 4 2 11 8 14" xfId="43335"/>
    <cellStyle name="Normal 4 2 11 8 2 2 2 2" xfId="43336"/>
    <cellStyle name="Normal 4 2 11 8 2 2 3" xfId="43337"/>
    <cellStyle name="Normal 4 2 11 8 2 3 2" xfId="43338"/>
    <cellStyle name="Normal 4 2 11 8 2 4" xfId="43339"/>
    <cellStyle name="Normal 4 2 11 8 3 2 2 2" xfId="43340"/>
    <cellStyle name="Normal 4 2 11 8 3 2 3" xfId="43341"/>
    <cellStyle name="Normal 4 2 11 8 3 3 2" xfId="43342"/>
    <cellStyle name="Normal 4 2 11 8 3 4" xfId="43343"/>
    <cellStyle name="Normal 4 2 11 8 4 2 2 2" xfId="43344"/>
    <cellStyle name="Normal 4 2 11 8 4 2 3" xfId="43345"/>
    <cellStyle name="Normal 4 2 11 8 4 3 2" xfId="43346"/>
    <cellStyle name="Normal 4 2 11 8 4 4" xfId="43347"/>
    <cellStyle name="Normal 4 2 11 8 5 2 2 2" xfId="43348"/>
    <cellStyle name="Normal 4 2 11 8 5 2 3" xfId="43349"/>
    <cellStyle name="Normal 4 2 11 8 5 3 2" xfId="43350"/>
    <cellStyle name="Normal 4 2 11 8 5 4" xfId="43351"/>
    <cellStyle name="Normal 4 2 11 8 6 2 2 2" xfId="43352"/>
    <cellStyle name="Normal 4 2 11 8 6 2 3" xfId="43353"/>
    <cellStyle name="Normal 4 2 11 8 6 3 2" xfId="43354"/>
    <cellStyle name="Normal 4 2 11 8 6 4" xfId="43355"/>
    <cellStyle name="Normal 4 2 11 8 7 2 2 2" xfId="43356"/>
    <cellStyle name="Normal 4 2 11 8 7 2 3" xfId="43357"/>
    <cellStyle name="Normal 4 2 11 8 7 3 2" xfId="43358"/>
    <cellStyle name="Normal 4 2 11 8 7 4" xfId="43359"/>
    <cellStyle name="Normal 4 2 11 8 8 2 2 2" xfId="43360"/>
    <cellStyle name="Normal 4 2 11 8 8 2 3" xfId="43361"/>
    <cellStyle name="Normal 4 2 11 8 8 3 2" xfId="43362"/>
    <cellStyle name="Normal 4 2 11 8 8 4" xfId="43363"/>
    <cellStyle name="Normal 4 2 11 8 9 2 2 2" xfId="43364"/>
    <cellStyle name="Normal 4 2 11 8 9 2 3" xfId="43365"/>
    <cellStyle name="Normal 4 2 11 8 9 3 2" xfId="43366"/>
    <cellStyle name="Normal 4 2 11 8 9 4" xfId="43367"/>
    <cellStyle name="Normal 4 2 11 9 2 2 2" xfId="43368"/>
    <cellStyle name="Normal 4 2 11 9 2 3" xfId="43369"/>
    <cellStyle name="Normal 4 2 11 9 3 2" xfId="43370"/>
    <cellStyle name="Normal 4 2 11 9 4" xfId="43371"/>
    <cellStyle name="Normal 4 2 12 10 2 2 2" xfId="43372"/>
    <cellStyle name="Normal 4 2 12 10 2 3" xfId="43373"/>
    <cellStyle name="Normal 4 2 12 10 3 2" xfId="43374"/>
    <cellStyle name="Normal 4 2 12 10 4" xfId="43375"/>
    <cellStyle name="Normal 4 2 12 11 2 2 2" xfId="43376"/>
    <cellStyle name="Normal 4 2 12 11 2 3" xfId="43377"/>
    <cellStyle name="Normal 4 2 12 11 3 2" xfId="43378"/>
    <cellStyle name="Normal 4 2 12 11 4" xfId="43379"/>
    <cellStyle name="Normal 4 2 12 12 2 2 2" xfId="43380"/>
    <cellStyle name="Normal 4 2 12 12 2 3" xfId="43381"/>
    <cellStyle name="Normal 4 2 12 12 3 2" xfId="43382"/>
    <cellStyle name="Normal 4 2 12 12 4" xfId="43383"/>
    <cellStyle name="Normal 4 2 12 13 2 2 2" xfId="43384"/>
    <cellStyle name="Normal 4 2 12 13 2 3" xfId="43385"/>
    <cellStyle name="Normal 4 2 12 13 3 2" xfId="43386"/>
    <cellStyle name="Normal 4 2 12 13 4" xfId="43387"/>
    <cellStyle name="Normal 4 2 12 14 2 2 2" xfId="43388"/>
    <cellStyle name="Normal 4 2 12 14 2 3" xfId="43389"/>
    <cellStyle name="Normal 4 2 12 14 3 2" xfId="43390"/>
    <cellStyle name="Normal 4 2 12 14 4" xfId="43391"/>
    <cellStyle name="Normal 4 2 12 15 2 2 2" xfId="43392"/>
    <cellStyle name="Normal 4 2 12 15 2 3" xfId="43393"/>
    <cellStyle name="Normal 4 2 12 15 3 2" xfId="43394"/>
    <cellStyle name="Normal 4 2 12 15 4" xfId="43395"/>
    <cellStyle name="Normal 4 2 12 16 2 2 2" xfId="43396"/>
    <cellStyle name="Normal 4 2 12 16 2 3" xfId="43397"/>
    <cellStyle name="Normal 4 2 12 16 3 2" xfId="43398"/>
    <cellStyle name="Normal 4 2 12 16 4" xfId="43399"/>
    <cellStyle name="Normal 4 2 12 17 2 2 2" xfId="43400"/>
    <cellStyle name="Normal 4 2 12 17 2 3" xfId="43401"/>
    <cellStyle name="Normal 4 2 12 17 3 2" xfId="43402"/>
    <cellStyle name="Normal 4 2 12 17 4" xfId="43403"/>
    <cellStyle name="Normal 4 2 12 18 2 2 2" xfId="43404"/>
    <cellStyle name="Normal 4 2 12 18 2 3" xfId="43405"/>
    <cellStyle name="Normal 4 2 12 18 3 2" xfId="43406"/>
    <cellStyle name="Normal 4 2 12 18 4" xfId="43407"/>
    <cellStyle name="Normal 4 2 12 2 10 2 2 2" xfId="43408"/>
    <cellStyle name="Normal 4 2 12 2 10 2 3" xfId="43409"/>
    <cellStyle name="Normal 4 2 12 2 10 3 2" xfId="43410"/>
    <cellStyle name="Normal 4 2 12 2 10 4" xfId="43411"/>
    <cellStyle name="Normal 4 2 12 2 11 2 2 2" xfId="43412"/>
    <cellStyle name="Normal 4 2 12 2 11 2 3" xfId="43413"/>
    <cellStyle name="Normal 4 2 12 2 11 3 2" xfId="43414"/>
    <cellStyle name="Normal 4 2 12 2 11 4" xfId="43415"/>
    <cellStyle name="Normal 4 2 12 2 2 2 2 2" xfId="43416"/>
    <cellStyle name="Normal 4 2 12 2 2 2 3" xfId="43417"/>
    <cellStyle name="Normal 4 2 12 2 2 3 2" xfId="43418"/>
    <cellStyle name="Normal 4 2 12 2 2 4" xfId="43419"/>
    <cellStyle name="Normal 4 2 12 2 3 2 2 2" xfId="43420"/>
    <cellStyle name="Normal 4 2 12 2 3 2 3" xfId="43421"/>
    <cellStyle name="Normal 4 2 12 2 3 3 2" xfId="43422"/>
    <cellStyle name="Normal 4 2 12 2 3 4" xfId="43423"/>
    <cellStyle name="Normal 4 2 12 2 4 2 2 2" xfId="43424"/>
    <cellStyle name="Normal 4 2 12 2 4 2 3" xfId="43425"/>
    <cellStyle name="Normal 4 2 12 2 4 3 2" xfId="43426"/>
    <cellStyle name="Normal 4 2 12 2 4 4" xfId="43427"/>
    <cellStyle name="Normal 4 2 12 2 5 2 2 2" xfId="43428"/>
    <cellStyle name="Normal 4 2 12 2 5 2 3" xfId="43429"/>
    <cellStyle name="Normal 4 2 12 2 5 3 2" xfId="43430"/>
    <cellStyle name="Normal 4 2 12 2 5 4" xfId="43431"/>
    <cellStyle name="Normal 4 2 12 2 6 2 2 2" xfId="43432"/>
    <cellStyle name="Normal 4 2 12 2 6 2 3" xfId="43433"/>
    <cellStyle name="Normal 4 2 12 2 6 3 2" xfId="43434"/>
    <cellStyle name="Normal 4 2 12 2 6 4" xfId="43435"/>
    <cellStyle name="Normal 4 2 12 2 7 2 2 2" xfId="43436"/>
    <cellStyle name="Normal 4 2 12 2 7 2 3" xfId="43437"/>
    <cellStyle name="Normal 4 2 12 2 7 3 2" xfId="43438"/>
    <cellStyle name="Normal 4 2 12 2 7 4" xfId="43439"/>
    <cellStyle name="Normal 4 2 12 2 8 2 2 2" xfId="43440"/>
    <cellStyle name="Normal 4 2 12 2 8 2 3" xfId="43441"/>
    <cellStyle name="Normal 4 2 12 2 8 3 2" xfId="43442"/>
    <cellStyle name="Normal 4 2 12 2 8 4" xfId="43443"/>
    <cellStyle name="Normal 4 2 12 2 9 2 2 2" xfId="43444"/>
    <cellStyle name="Normal 4 2 12 2 9 2 3" xfId="43445"/>
    <cellStyle name="Normal 4 2 12 2 9 3 2" xfId="43446"/>
    <cellStyle name="Normal 4 2 12 2 9 4" xfId="43447"/>
    <cellStyle name="Normal 4 2 12 3 10 2 2 2" xfId="43448"/>
    <cellStyle name="Normal 4 2 12 3 10 2 3" xfId="43449"/>
    <cellStyle name="Normal 4 2 12 3 10 3 2" xfId="43450"/>
    <cellStyle name="Normal 4 2 12 3 10 4" xfId="43451"/>
    <cellStyle name="Normal 4 2 12 3 11 2 2 2" xfId="43452"/>
    <cellStyle name="Normal 4 2 12 3 11 2 3" xfId="43453"/>
    <cellStyle name="Normal 4 2 12 3 11 3 2" xfId="43454"/>
    <cellStyle name="Normal 4 2 12 3 11 4" xfId="43455"/>
    <cellStyle name="Normal 4 2 12 3 12 2 2" xfId="43456"/>
    <cellStyle name="Normal 4 2 12 3 12 3" xfId="43457"/>
    <cellStyle name="Normal 4 2 12 3 13 2" xfId="43458"/>
    <cellStyle name="Normal 4 2 12 3 14" xfId="43459"/>
    <cellStyle name="Normal 4 2 12 3 2 2 2 2" xfId="43460"/>
    <cellStyle name="Normal 4 2 12 3 2 2 3" xfId="43461"/>
    <cellStyle name="Normal 4 2 12 3 2 3 2" xfId="43462"/>
    <cellStyle name="Normal 4 2 12 3 2 4" xfId="43463"/>
    <cellStyle name="Normal 4 2 12 3 3 2 2 2" xfId="43464"/>
    <cellStyle name="Normal 4 2 12 3 3 2 3" xfId="43465"/>
    <cellStyle name="Normal 4 2 12 3 3 3 2" xfId="43466"/>
    <cellStyle name="Normal 4 2 12 3 3 4" xfId="43467"/>
    <cellStyle name="Normal 4 2 12 3 4 2 2 2" xfId="43468"/>
    <cellStyle name="Normal 4 2 12 3 4 2 3" xfId="43469"/>
    <cellStyle name="Normal 4 2 12 3 4 3 2" xfId="43470"/>
    <cellStyle name="Normal 4 2 12 3 4 4" xfId="43471"/>
    <cellStyle name="Normal 4 2 12 3 5 2 2 2" xfId="43472"/>
    <cellStyle name="Normal 4 2 12 3 5 2 3" xfId="43473"/>
    <cellStyle name="Normal 4 2 12 3 5 3 2" xfId="43474"/>
    <cellStyle name="Normal 4 2 12 3 5 4" xfId="43475"/>
    <cellStyle name="Normal 4 2 12 3 6 2 2 2" xfId="43476"/>
    <cellStyle name="Normal 4 2 12 3 6 2 3" xfId="43477"/>
    <cellStyle name="Normal 4 2 12 3 6 3 2" xfId="43478"/>
    <cellStyle name="Normal 4 2 12 3 6 4" xfId="43479"/>
    <cellStyle name="Normal 4 2 12 3 7 2 2 2" xfId="43480"/>
    <cellStyle name="Normal 4 2 12 3 7 2 3" xfId="43481"/>
    <cellStyle name="Normal 4 2 12 3 7 3 2" xfId="43482"/>
    <cellStyle name="Normal 4 2 12 3 7 4" xfId="43483"/>
    <cellStyle name="Normal 4 2 12 3 8 2 2 2" xfId="43484"/>
    <cellStyle name="Normal 4 2 12 3 8 2 3" xfId="43485"/>
    <cellStyle name="Normal 4 2 12 3 8 3 2" xfId="43486"/>
    <cellStyle name="Normal 4 2 12 3 8 4" xfId="43487"/>
    <cellStyle name="Normal 4 2 12 3 9 2 2 2" xfId="43488"/>
    <cellStyle name="Normal 4 2 12 3 9 2 3" xfId="43489"/>
    <cellStyle name="Normal 4 2 12 3 9 3 2" xfId="43490"/>
    <cellStyle name="Normal 4 2 12 3 9 4" xfId="43491"/>
    <cellStyle name="Normal 4 2 12 4 10 2 2 2" xfId="43492"/>
    <cellStyle name="Normal 4 2 12 4 10 2 3" xfId="43493"/>
    <cellStyle name="Normal 4 2 12 4 10 3 2" xfId="43494"/>
    <cellStyle name="Normal 4 2 12 4 10 4" xfId="43495"/>
    <cellStyle name="Normal 4 2 12 4 11 2 2 2" xfId="43496"/>
    <cellStyle name="Normal 4 2 12 4 11 2 3" xfId="43497"/>
    <cellStyle name="Normal 4 2 12 4 11 3 2" xfId="43498"/>
    <cellStyle name="Normal 4 2 12 4 11 4" xfId="43499"/>
    <cellStyle name="Normal 4 2 12 4 12 2 2" xfId="43500"/>
    <cellStyle name="Normal 4 2 12 4 12 3" xfId="43501"/>
    <cellStyle name="Normal 4 2 12 4 13 2" xfId="43502"/>
    <cellStyle name="Normal 4 2 12 4 14" xfId="43503"/>
    <cellStyle name="Normal 4 2 12 4 2 2 2 2" xfId="43504"/>
    <cellStyle name="Normal 4 2 12 4 2 2 3" xfId="43505"/>
    <cellStyle name="Normal 4 2 12 4 2 3 2" xfId="43506"/>
    <cellStyle name="Normal 4 2 12 4 2 4" xfId="43507"/>
    <cellStyle name="Normal 4 2 12 4 3 2 2 2" xfId="43508"/>
    <cellStyle name="Normal 4 2 12 4 3 2 3" xfId="43509"/>
    <cellStyle name="Normal 4 2 12 4 3 3 2" xfId="43510"/>
    <cellStyle name="Normal 4 2 12 4 3 4" xfId="43511"/>
    <cellStyle name="Normal 4 2 12 4 4 2 2 2" xfId="43512"/>
    <cellStyle name="Normal 4 2 12 4 4 2 3" xfId="43513"/>
    <cellStyle name="Normal 4 2 12 4 4 3 2" xfId="43514"/>
    <cellStyle name="Normal 4 2 12 4 4 4" xfId="43515"/>
    <cellStyle name="Normal 4 2 12 4 5 2 2 2" xfId="43516"/>
    <cellStyle name="Normal 4 2 12 4 5 2 3" xfId="43517"/>
    <cellStyle name="Normal 4 2 12 4 5 3 2" xfId="43518"/>
    <cellStyle name="Normal 4 2 12 4 5 4" xfId="43519"/>
    <cellStyle name="Normal 4 2 12 4 6 2 2 2" xfId="43520"/>
    <cellStyle name="Normal 4 2 12 4 6 2 3" xfId="43521"/>
    <cellStyle name="Normal 4 2 12 4 6 3 2" xfId="43522"/>
    <cellStyle name="Normal 4 2 12 4 6 4" xfId="43523"/>
    <cellStyle name="Normal 4 2 12 4 7 2 2 2" xfId="43524"/>
    <cellStyle name="Normal 4 2 12 4 7 2 3" xfId="43525"/>
    <cellStyle name="Normal 4 2 12 4 7 3 2" xfId="43526"/>
    <cellStyle name="Normal 4 2 12 4 7 4" xfId="43527"/>
    <cellStyle name="Normal 4 2 12 4 8 2 2 2" xfId="43528"/>
    <cellStyle name="Normal 4 2 12 4 8 2 3" xfId="43529"/>
    <cellStyle name="Normal 4 2 12 4 8 3 2" xfId="43530"/>
    <cellStyle name="Normal 4 2 12 4 8 4" xfId="43531"/>
    <cellStyle name="Normal 4 2 12 4 9 2 2 2" xfId="43532"/>
    <cellStyle name="Normal 4 2 12 4 9 2 3" xfId="43533"/>
    <cellStyle name="Normal 4 2 12 4 9 3 2" xfId="43534"/>
    <cellStyle name="Normal 4 2 12 4 9 4" xfId="43535"/>
    <cellStyle name="Normal 4 2 12 5 10 2 2 2" xfId="43536"/>
    <cellStyle name="Normal 4 2 12 5 10 2 3" xfId="43537"/>
    <cellStyle name="Normal 4 2 12 5 10 3 2" xfId="43538"/>
    <cellStyle name="Normal 4 2 12 5 10 4" xfId="43539"/>
    <cellStyle name="Normal 4 2 12 5 11 2 2 2" xfId="43540"/>
    <cellStyle name="Normal 4 2 12 5 11 2 3" xfId="43541"/>
    <cellStyle name="Normal 4 2 12 5 11 3 2" xfId="43542"/>
    <cellStyle name="Normal 4 2 12 5 11 4" xfId="43543"/>
    <cellStyle name="Normal 4 2 12 5 12 2 2" xfId="43544"/>
    <cellStyle name="Normal 4 2 12 5 12 3" xfId="43545"/>
    <cellStyle name="Normal 4 2 12 5 13 2" xfId="43546"/>
    <cellStyle name="Normal 4 2 12 5 14" xfId="43547"/>
    <cellStyle name="Normal 4 2 12 5 2 2 2 2" xfId="43548"/>
    <cellStyle name="Normal 4 2 12 5 2 2 3" xfId="43549"/>
    <cellStyle name="Normal 4 2 12 5 2 3 2" xfId="43550"/>
    <cellStyle name="Normal 4 2 12 5 2 4" xfId="43551"/>
    <cellStyle name="Normal 4 2 12 5 3 2 2 2" xfId="43552"/>
    <cellStyle name="Normal 4 2 12 5 3 2 3" xfId="43553"/>
    <cellStyle name="Normal 4 2 12 5 3 3 2" xfId="43554"/>
    <cellStyle name="Normal 4 2 12 5 3 4" xfId="43555"/>
    <cellStyle name="Normal 4 2 12 5 4 2 2 2" xfId="43556"/>
    <cellStyle name="Normal 4 2 12 5 4 2 3" xfId="43557"/>
    <cellStyle name="Normal 4 2 12 5 4 3 2" xfId="43558"/>
    <cellStyle name="Normal 4 2 12 5 4 4" xfId="43559"/>
    <cellStyle name="Normal 4 2 12 5 5 2 2 2" xfId="43560"/>
    <cellStyle name="Normal 4 2 12 5 5 2 3" xfId="43561"/>
    <cellStyle name="Normal 4 2 12 5 5 3 2" xfId="43562"/>
    <cellStyle name="Normal 4 2 12 5 5 4" xfId="43563"/>
    <cellStyle name="Normal 4 2 12 5 6 2 2 2" xfId="43564"/>
    <cellStyle name="Normal 4 2 12 5 6 2 3" xfId="43565"/>
    <cellStyle name="Normal 4 2 12 5 6 3 2" xfId="43566"/>
    <cellStyle name="Normal 4 2 12 5 6 4" xfId="43567"/>
    <cellStyle name="Normal 4 2 12 5 7 2 2 2" xfId="43568"/>
    <cellStyle name="Normal 4 2 12 5 7 2 3" xfId="43569"/>
    <cellStyle name="Normal 4 2 12 5 7 3 2" xfId="43570"/>
    <cellStyle name="Normal 4 2 12 5 7 4" xfId="43571"/>
    <cellStyle name="Normal 4 2 12 5 8 2 2 2" xfId="43572"/>
    <cellStyle name="Normal 4 2 12 5 8 2 3" xfId="43573"/>
    <cellStyle name="Normal 4 2 12 5 8 3 2" xfId="43574"/>
    <cellStyle name="Normal 4 2 12 5 8 4" xfId="43575"/>
    <cellStyle name="Normal 4 2 12 5 9 2 2 2" xfId="43576"/>
    <cellStyle name="Normal 4 2 12 5 9 2 3" xfId="43577"/>
    <cellStyle name="Normal 4 2 12 5 9 3 2" xfId="43578"/>
    <cellStyle name="Normal 4 2 12 5 9 4" xfId="43579"/>
    <cellStyle name="Normal 4 2 12 6 10 2 2 2" xfId="43580"/>
    <cellStyle name="Normal 4 2 12 6 10 2 3" xfId="43581"/>
    <cellStyle name="Normal 4 2 12 6 10 3 2" xfId="43582"/>
    <cellStyle name="Normal 4 2 12 6 10 4" xfId="43583"/>
    <cellStyle name="Normal 4 2 12 6 11 2 2 2" xfId="43584"/>
    <cellStyle name="Normal 4 2 12 6 11 2 3" xfId="43585"/>
    <cellStyle name="Normal 4 2 12 6 11 3 2" xfId="43586"/>
    <cellStyle name="Normal 4 2 12 6 11 4" xfId="43587"/>
    <cellStyle name="Normal 4 2 12 6 12 2 2" xfId="43588"/>
    <cellStyle name="Normal 4 2 12 6 12 3" xfId="43589"/>
    <cellStyle name="Normal 4 2 12 6 13 2" xfId="43590"/>
    <cellStyle name="Normal 4 2 12 6 14" xfId="43591"/>
    <cellStyle name="Normal 4 2 12 6 2 2 2 2" xfId="43592"/>
    <cellStyle name="Normal 4 2 12 6 2 2 3" xfId="43593"/>
    <cellStyle name="Normal 4 2 12 6 2 3 2" xfId="43594"/>
    <cellStyle name="Normal 4 2 12 6 2 4" xfId="43595"/>
    <cellStyle name="Normal 4 2 12 6 3 2 2 2" xfId="43596"/>
    <cellStyle name="Normal 4 2 12 6 3 2 3" xfId="43597"/>
    <cellStyle name="Normal 4 2 12 6 3 3 2" xfId="43598"/>
    <cellStyle name="Normal 4 2 12 6 3 4" xfId="43599"/>
    <cellStyle name="Normal 4 2 12 6 4 2 2 2" xfId="43600"/>
    <cellStyle name="Normal 4 2 12 6 4 2 3" xfId="43601"/>
    <cellStyle name="Normal 4 2 12 6 4 3 2" xfId="43602"/>
    <cellStyle name="Normal 4 2 12 6 4 4" xfId="43603"/>
    <cellStyle name="Normal 4 2 12 6 5 2 2 2" xfId="43604"/>
    <cellStyle name="Normal 4 2 12 6 5 2 3" xfId="43605"/>
    <cellStyle name="Normal 4 2 12 6 5 3 2" xfId="43606"/>
    <cellStyle name="Normal 4 2 12 6 5 4" xfId="43607"/>
    <cellStyle name="Normal 4 2 12 6 6 2 2 2" xfId="43608"/>
    <cellStyle name="Normal 4 2 12 6 6 2 3" xfId="43609"/>
    <cellStyle name="Normal 4 2 12 6 6 3 2" xfId="43610"/>
    <cellStyle name="Normal 4 2 12 6 6 4" xfId="43611"/>
    <cellStyle name="Normal 4 2 12 6 7 2 2 2" xfId="43612"/>
    <cellStyle name="Normal 4 2 12 6 7 2 3" xfId="43613"/>
    <cellStyle name="Normal 4 2 12 6 7 3 2" xfId="43614"/>
    <cellStyle name="Normal 4 2 12 6 7 4" xfId="43615"/>
    <cellStyle name="Normal 4 2 12 6 8 2 2 2" xfId="43616"/>
    <cellStyle name="Normal 4 2 12 6 8 2 3" xfId="43617"/>
    <cellStyle name="Normal 4 2 12 6 8 3 2" xfId="43618"/>
    <cellStyle name="Normal 4 2 12 6 8 4" xfId="43619"/>
    <cellStyle name="Normal 4 2 12 6 9 2 2 2" xfId="43620"/>
    <cellStyle name="Normal 4 2 12 6 9 2 3" xfId="43621"/>
    <cellStyle name="Normal 4 2 12 6 9 3 2" xfId="43622"/>
    <cellStyle name="Normal 4 2 12 6 9 4" xfId="43623"/>
    <cellStyle name="Normal 4 2 12 7 10 2 2 2" xfId="43624"/>
    <cellStyle name="Normal 4 2 12 7 10 2 3" xfId="43625"/>
    <cellStyle name="Normal 4 2 12 7 10 3 2" xfId="43626"/>
    <cellStyle name="Normal 4 2 12 7 10 4" xfId="43627"/>
    <cellStyle name="Normal 4 2 12 7 11 2 2 2" xfId="43628"/>
    <cellStyle name="Normal 4 2 12 7 11 2 3" xfId="43629"/>
    <cellStyle name="Normal 4 2 12 7 11 3 2" xfId="43630"/>
    <cellStyle name="Normal 4 2 12 7 11 4" xfId="43631"/>
    <cellStyle name="Normal 4 2 12 7 12 2 2" xfId="43632"/>
    <cellStyle name="Normal 4 2 12 7 12 3" xfId="43633"/>
    <cellStyle name="Normal 4 2 12 7 13 2" xfId="43634"/>
    <cellStyle name="Normal 4 2 12 7 14" xfId="43635"/>
    <cellStyle name="Normal 4 2 12 7 2 2 2 2" xfId="43636"/>
    <cellStyle name="Normal 4 2 12 7 2 2 3" xfId="43637"/>
    <cellStyle name="Normal 4 2 12 7 2 3 2" xfId="43638"/>
    <cellStyle name="Normal 4 2 12 7 2 4" xfId="43639"/>
    <cellStyle name="Normal 4 2 12 7 3 2 2 2" xfId="43640"/>
    <cellStyle name="Normal 4 2 12 7 3 2 3" xfId="43641"/>
    <cellStyle name="Normal 4 2 12 7 3 3 2" xfId="43642"/>
    <cellStyle name="Normal 4 2 12 7 3 4" xfId="43643"/>
    <cellStyle name="Normal 4 2 12 7 4 2 2 2" xfId="43644"/>
    <cellStyle name="Normal 4 2 12 7 4 2 3" xfId="43645"/>
    <cellStyle name="Normal 4 2 12 7 4 3 2" xfId="43646"/>
    <cellStyle name="Normal 4 2 12 7 4 4" xfId="43647"/>
    <cellStyle name="Normal 4 2 12 7 5 2 2 2" xfId="43648"/>
    <cellStyle name="Normal 4 2 12 7 5 2 3" xfId="43649"/>
    <cellStyle name="Normal 4 2 12 7 5 3 2" xfId="43650"/>
    <cellStyle name="Normal 4 2 12 7 5 4" xfId="43651"/>
    <cellStyle name="Normal 4 2 12 7 6 2 2 2" xfId="43652"/>
    <cellStyle name="Normal 4 2 12 7 6 2 3" xfId="43653"/>
    <cellStyle name="Normal 4 2 12 7 6 3 2" xfId="43654"/>
    <cellStyle name="Normal 4 2 12 7 6 4" xfId="43655"/>
    <cellStyle name="Normal 4 2 12 7 7 2 2 2" xfId="43656"/>
    <cellStyle name="Normal 4 2 12 7 7 2 3" xfId="43657"/>
    <cellStyle name="Normal 4 2 12 7 7 3 2" xfId="43658"/>
    <cellStyle name="Normal 4 2 12 7 7 4" xfId="43659"/>
    <cellStyle name="Normal 4 2 12 7 8 2 2 2" xfId="43660"/>
    <cellStyle name="Normal 4 2 12 7 8 2 3" xfId="43661"/>
    <cellStyle name="Normal 4 2 12 7 8 3 2" xfId="43662"/>
    <cellStyle name="Normal 4 2 12 7 8 4" xfId="43663"/>
    <cellStyle name="Normal 4 2 12 7 9 2 2 2" xfId="43664"/>
    <cellStyle name="Normal 4 2 12 7 9 2 3" xfId="43665"/>
    <cellStyle name="Normal 4 2 12 7 9 3 2" xfId="43666"/>
    <cellStyle name="Normal 4 2 12 7 9 4" xfId="43667"/>
    <cellStyle name="Normal 4 2 12 8 10 2 2 2" xfId="43668"/>
    <cellStyle name="Normal 4 2 12 8 10 2 3" xfId="43669"/>
    <cellStyle name="Normal 4 2 12 8 10 3 2" xfId="43670"/>
    <cellStyle name="Normal 4 2 12 8 10 4" xfId="43671"/>
    <cellStyle name="Normal 4 2 12 8 11 2 2 2" xfId="43672"/>
    <cellStyle name="Normal 4 2 12 8 11 2 3" xfId="43673"/>
    <cellStyle name="Normal 4 2 12 8 11 3 2" xfId="43674"/>
    <cellStyle name="Normal 4 2 12 8 11 4" xfId="43675"/>
    <cellStyle name="Normal 4 2 12 8 12 2 2" xfId="43676"/>
    <cellStyle name="Normal 4 2 12 8 12 3" xfId="43677"/>
    <cellStyle name="Normal 4 2 12 8 13 2" xfId="43678"/>
    <cellStyle name="Normal 4 2 12 8 14" xfId="43679"/>
    <cellStyle name="Normal 4 2 12 8 2 2 2 2" xfId="43680"/>
    <cellStyle name="Normal 4 2 12 8 2 2 3" xfId="43681"/>
    <cellStyle name="Normal 4 2 12 8 2 3 2" xfId="43682"/>
    <cellStyle name="Normal 4 2 12 8 2 4" xfId="43683"/>
    <cellStyle name="Normal 4 2 12 8 3 2 2 2" xfId="43684"/>
    <cellStyle name="Normal 4 2 12 8 3 2 3" xfId="43685"/>
    <cellStyle name="Normal 4 2 12 8 3 3 2" xfId="43686"/>
    <cellStyle name="Normal 4 2 12 8 3 4" xfId="43687"/>
    <cellStyle name="Normal 4 2 12 8 4 2 2 2" xfId="43688"/>
    <cellStyle name="Normal 4 2 12 8 4 2 3" xfId="43689"/>
    <cellStyle name="Normal 4 2 12 8 4 3 2" xfId="43690"/>
    <cellStyle name="Normal 4 2 12 8 4 4" xfId="43691"/>
    <cellStyle name="Normal 4 2 12 8 5 2 2 2" xfId="43692"/>
    <cellStyle name="Normal 4 2 12 8 5 2 3" xfId="43693"/>
    <cellStyle name="Normal 4 2 12 8 5 3 2" xfId="43694"/>
    <cellStyle name="Normal 4 2 12 8 5 4" xfId="43695"/>
    <cellStyle name="Normal 4 2 12 8 6 2 2 2" xfId="43696"/>
    <cellStyle name="Normal 4 2 12 8 6 2 3" xfId="43697"/>
    <cellStyle name="Normal 4 2 12 8 6 3 2" xfId="43698"/>
    <cellStyle name="Normal 4 2 12 8 6 4" xfId="43699"/>
    <cellStyle name="Normal 4 2 12 8 7 2 2 2" xfId="43700"/>
    <cellStyle name="Normal 4 2 12 8 7 2 3" xfId="43701"/>
    <cellStyle name="Normal 4 2 12 8 7 3 2" xfId="43702"/>
    <cellStyle name="Normal 4 2 12 8 7 4" xfId="43703"/>
    <cellStyle name="Normal 4 2 12 8 8 2 2 2" xfId="43704"/>
    <cellStyle name="Normal 4 2 12 8 8 2 3" xfId="43705"/>
    <cellStyle name="Normal 4 2 12 8 8 3 2" xfId="43706"/>
    <cellStyle name="Normal 4 2 12 8 8 4" xfId="43707"/>
    <cellStyle name="Normal 4 2 12 8 9 2 2 2" xfId="43708"/>
    <cellStyle name="Normal 4 2 12 8 9 2 3" xfId="43709"/>
    <cellStyle name="Normal 4 2 12 8 9 3 2" xfId="43710"/>
    <cellStyle name="Normal 4 2 12 8 9 4" xfId="43711"/>
    <cellStyle name="Normal 4 2 12 9 2 2 2" xfId="43712"/>
    <cellStyle name="Normal 4 2 12 9 2 3" xfId="43713"/>
    <cellStyle name="Normal 4 2 12 9 3 2" xfId="43714"/>
    <cellStyle name="Normal 4 2 12 9 4" xfId="43715"/>
    <cellStyle name="Normal 4 2 13 10 2 2 2" xfId="43716"/>
    <cellStyle name="Normal 4 2 13 10 2 3" xfId="43717"/>
    <cellStyle name="Normal 4 2 13 10 3 2" xfId="43718"/>
    <cellStyle name="Normal 4 2 13 10 4" xfId="43719"/>
    <cellStyle name="Normal 4 2 13 11 2 2 2" xfId="43720"/>
    <cellStyle name="Normal 4 2 13 11 2 3" xfId="43721"/>
    <cellStyle name="Normal 4 2 13 11 3 2" xfId="43722"/>
    <cellStyle name="Normal 4 2 13 11 4" xfId="43723"/>
    <cellStyle name="Normal 4 2 13 12 2 2 2" xfId="43724"/>
    <cellStyle name="Normal 4 2 13 12 2 3" xfId="43725"/>
    <cellStyle name="Normal 4 2 13 12 3 2" xfId="43726"/>
    <cellStyle name="Normal 4 2 13 12 4" xfId="43727"/>
    <cellStyle name="Normal 4 2 13 13 2 2 2" xfId="43728"/>
    <cellStyle name="Normal 4 2 13 13 2 3" xfId="43729"/>
    <cellStyle name="Normal 4 2 13 13 3 2" xfId="43730"/>
    <cellStyle name="Normal 4 2 13 13 4" xfId="43731"/>
    <cellStyle name="Normal 4 2 13 14 2 2 2" xfId="43732"/>
    <cellStyle name="Normal 4 2 13 14 2 3" xfId="43733"/>
    <cellStyle name="Normal 4 2 13 14 3 2" xfId="43734"/>
    <cellStyle name="Normal 4 2 13 14 4" xfId="43735"/>
    <cellStyle name="Normal 4 2 13 15 2 2 2" xfId="43736"/>
    <cellStyle name="Normal 4 2 13 15 2 3" xfId="43737"/>
    <cellStyle name="Normal 4 2 13 15 3 2" xfId="43738"/>
    <cellStyle name="Normal 4 2 13 15 4" xfId="43739"/>
    <cellStyle name="Normal 4 2 13 16 2 2 2" xfId="43740"/>
    <cellStyle name="Normal 4 2 13 16 2 3" xfId="43741"/>
    <cellStyle name="Normal 4 2 13 16 3 2" xfId="43742"/>
    <cellStyle name="Normal 4 2 13 16 4" xfId="43743"/>
    <cellStyle name="Normal 4 2 13 17 2 2 2" xfId="43744"/>
    <cellStyle name="Normal 4 2 13 17 2 3" xfId="43745"/>
    <cellStyle name="Normal 4 2 13 17 3 2" xfId="43746"/>
    <cellStyle name="Normal 4 2 13 17 4" xfId="43747"/>
    <cellStyle name="Normal 4 2 13 18 2 2 2" xfId="43748"/>
    <cellStyle name="Normal 4 2 13 18 2 3" xfId="43749"/>
    <cellStyle name="Normal 4 2 13 18 3 2" xfId="43750"/>
    <cellStyle name="Normal 4 2 13 18 4" xfId="43751"/>
    <cellStyle name="Normal 4 2 13 2 10 2 2 2" xfId="43752"/>
    <cellStyle name="Normal 4 2 13 2 10 2 3" xfId="43753"/>
    <cellStyle name="Normal 4 2 13 2 10 3 2" xfId="43754"/>
    <cellStyle name="Normal 4 2 13 2 10 4" xfId="43755"/>
    <cellStyle name="Normal 4 2 13 2 11 2 2 2" xfId="43756"/>
    <cellStyle name="Normal 4 2 13 2 11 2 3" xfId="43757"/>
    <cellStyle name="Normal 4 2 13 2 11 3 2" xfId="43758"/>
    <cellStyle name="Normal 4 2 13 2 11 4" xfId="43759"/>
    <cellStyle name="Normal 4 2 13 2 2 2 2 2" xfId="43760"/>
    <cellStyle name="Normal 4 2 13 2 2 2 3" xfId="43761"/>
    <cellStyle name="Normal 4 2 13 2 2 3 2" xfId="43762"/>
    <cellStyle name="Normal 4 2 13 2 2 4" xfId="43763"/>
    <cellStyle name="Normal 4 2 13 2 3 2 2 2" xfId="43764"/>
    <cellStyle name="Normal 4 2 13 2 3 2 3" xfId="43765"/>
    <cellStyle name="Normal 4 2 13 2 3 3 2" xfId="43766"/>
    <cellStyle name="Normal 4 2 13 2 3 4" xfId="43767"/>
    <cellStyle name="Normal 4 2 13 2 4 2 2 2" xfId="43768"/>
    <cellStyle name="Normal 4 2 13 2 4 2 3" xfId="43769"/>
    <cellStyle name="Normal 4 2 13 2 4 3 2" xfId="43770"/>
    <cellStyle name="Normal 4 2 13 2 4 4" xfId="43771"/>
    <cellStyle name="Normal 4 2 13 2 5 2 2 2" xfId="43772"/>
    <cellStyle name="Normal 4 2 13 2 5 2 3" xfId="43773"/>
    <cellStyle name="Normal 4 2 13 2 5 3 2" xfId="43774"/>
    <cellStyle name="Normal 4 2 13 2 5 4" xfId="43775"/>
    <cellStyle name="Normal 4 2 13 2 6 2 2 2" xfId="43776"/>
    <cellStyle name="Normal 4 2 13 2 6 2 3" xfId="43777"/>
    <cellStyle name="Normal 4 2 13 2 6 3 2" xfId="43778"/>
    <cellStyle name="Normal 4 2 13 2 6 4" xfId="43779"/>
    <cellStyle name="Normal 4 2 13 2 7 2 2 2" xfId="43780"/>
    <cellStyle name="Normal 4 2 13 2 7 2 3" xfId="43781"/>
    <cellStyle name="Normal 4 2 13 2 7 3 2" xfId="43782"/>
    <cellStyle name="Normal 4 2 13 2 7 4" xfId="43783"/>
    <cellStyle name="Normal 4 2 13 2 8 2 2 2" xfId="43784"/>
    <cellStyle name="Normal 4 2 13 2 8 2 3" xfId="43785"/>
    <cellStyle name="Normal 4 2 13 2 8 3 2" xfId="43786"/>
    <cellStyle name="Normal 4 2 13 2 8 4" xfId="43787"/>
    <cellStyle name="Normal 4 2 13 2 9 2 2 2" xfId="43788"/>
    <cellStyle name="Normal 4 2 13 2 9 2 3" xfId="43789"/>
    <cellStyle name="Normal 4 2 13 2 9 3 2" xfId="43790"/>
    <cellStyle name="Normal 4 2 13 2 9 4" xfId="43791"/>
    <cellStyle name="Normal 4 2 13 3 10 2 2 2" xfId="43792"/>
    <cellStyle name="Normal 4 2 13 3 10 2 3" xfId="43793"/>
    <cellStyle name="Normal 4 2 13 3 10 3 2" xfId="43794"/>
    <cellStyle name="Normal 4 2 13 3 10 4" xfId="43795"/>
    <cellStyle name="Normal 4 2 13 3 11 2 2 2" xfId="43796"/>
    <cellStyle name="Normal 4 2 13 3 11 2 3" xfId="43797"/>
    <cellStyle name="Normal 4 2 13 3 11 3 2" xfId="43798"/>
    <cellStyle name="Normal 4 2 13 3 11 4" xfId="43799"/>
    <cellStyle name="Normal 4 2 13 3 12 2 2" xfId="43800"/>
    <cellStyle name="Normal 4 2 13 3 12 3" xfId="43801"/>
    <cellStyle name="Normal 4 2 13 3 13 2" xfId="43802"/>
    <cellStyle name="Normal 4 2 13 3 14" xfId="43803"/>
    <cellStyle name="Normal 4 2 13 3 2 2 2 2" xfId="43804"/>
    <cellStyle name="Normal 4 2 13 3 2 2 3" xfId="43805"/>
    <cellStyle name="Normal 4 2 13 3 2 3 2" xfId="43806"/>
    <cellStyle name="Normal 4 2 13 3 2 4" xfId="43807"/>
    <cellStyle name="Normal 4 2 13 3 3 2 2 2" xfId="43808"/>
    <cellStyle name="Normal 4 2 13 3 3 2 3" xfId="43809"/>
    <cellStyle name="Normal 4 2 13 3 3 3 2" xfId="43810"/>
    <cellStyle name="Normal 4 2 13 3 3 4" xfId="43811"/>
    <cellStyle name="Normal 4 2 13 3 4 2 2 2" xfId="43812"/>
    <cellStyle name="Normal 4 2 13 3 4 2 3" xfId="43813"/>
    <cellStyle name="Normal 4 2 13 3 4 3 2" xfId="43814"/>
    <cellStyle name="Normal 4 2 13 3 4 4" xfId="43815"/>
    <cellStyle name="Normal 4 2 13 3 5 2 2 2" xfId="43816"/>
    <cellStyle name="Normal 4 2 13 3 5 2 3" xfId="43817"/>
    <cellStyle name="Normal 4 2 13 3 5 3 2" xfId="43818"/>
    <cellStyle name="Normal 4 2 13 3 5 4" xfId="43819"/>
    <cellStyle name="Normal 4 2 13 3 6 2 2 2" xfId="43820"/>
    <cellStyle name="Normal 4 2 13 3 6 2 3" xfId="43821"/>
    <cellStyle name="Normal 4 2 13 3 6 3 2" xfId="43822"/>
    <cellStyle name="Normal 4 2 13 3 6 4" xfId="43823"/>
    <cellStyle name="Normal 4 2 13 3 7 2 2 2" xfId="43824"/>
    <cellStyle name="Normal 4 2 13 3 7 2 3" xfId="43825"/>
    <cellStyle name="Normal 4 2 13 3 7 3 2" xfId="43826"/>
    <cellStyle name="Normal 4 2 13 3 7 4" xfId="43827"/>
    <cellStyle name="Normal 4 2 13 3 8 2 2 2" xfId="43828"/>
    <cellStyle name="Normal 4 2 13 3 8 2 3" xfId="43829"/>
    <cellStyle name="Normal 4 2 13 3 8 3 2" xfId="43830"/>
    <cellStyle name="Normal 4 2 13 3 8 4" xfId="43831"/>
    <cellStyle name="Normal 4 2 13 3 9 2 2 2" xfId="43832"/>
    <cellStyle name="Normal 4 2 13 3 9 2 3" xfId="43833"/>
    <cellStyle name="Normal 4 2 13 3 9 3 2" xfId="43834"/>
    <cellStyle name="Normal 4 2 13 3 9 4" xfId="43835"/>
    <cellStyle name="Normal 4 2 13 4 10 2 2 2" xfId="43836"/>
    <cellStyle name="Normal 4 2 13 4 10 2 3" xfId="43837"/>
    <cellStyle name="Normal 4 2 13 4 10 3 2" xfId="43838"/>
    <cellStyle name="Normal 4 2 13 4 10 4" xfId="43839"/>
    <cellStyle name="Normal 4 2 13 4 11 2 2 2" xfId="43840"/>
    <cellStyle name="Normal 4 2 13 4 11 2 3" xfId="43841"/>
    <cellStyle name="Normal 4 2 13 4 11 3 2" xfId="43842"/>
    <cellStyle name="Normal 4 2 13 4 11 4" xfId="43843"/>
    <cellStyle name="Normal 4 2 13 4 12 2 2" xfId="43844"/>
    <cellStyle name="Normal 4 2 13 4 12 3" xfId="43845"/>
    <cellStyle name="Normal 4 2 13 4 13 2" xfId="43846"/>
    <cellStyle name="Normal 4 2 13 4 14" xfId="43847"/>
    <cellStyle name="Normal 4 2 13 4 2 2 2 2" xfId="43848"/>
    <cellStyle name="Normal 4 2 13 4 2 2 3" xfId="43849"/>
    <cellStyle name="Normal 4 2 13 4 2 3 2" xfId="43850"/>
    <cellStyle name="Normal 4 2 13 4 2 4" xfId="43851"/>
    <cellStyle name="Normal 4 2 13 4 3 2 2 2" xfId="43852"/>
    <cellStyle name="Normal 4 2 13 4 3 2 3" xfId="43853"/>
    <cellStyle name="Normal 4 2 13 4 3 3 2" xfId="43854"/>
    <cellStyle name="Normal 4 2 13 4 3 4" xfId="43855"/>
    <cellStyle name="Normal 4 2 13 4 4 2 2 2" xfId="43856"/>
    <cellStyle name="Normal 4 2 13 4 4 2 3" xfId="43857"/>
    <cellStyle name="Normal 4 2 13 4 4 3 2" xfId="43858"/>
    <cellStyle name="Normal 4 2 13 4 4 4" xfId="43859"/>
    <cellStyle name="Normal 4 2 13 4 5 2 2 2" xfId="43860"/>
    <cellStyle name="Normal 4 2 13 4 5 2 3" xfId="43861"/>
    <cellStyle name="Normal 4 2 13 4 5 3 2" xfId="43862"/>
    <cellStyle name="Normal 4 2 13 4 5 4" xfId="43863"/>
    <cellStyle name="Normal 4 2 13 4 6 2 2 2" xfId="43864"/>
    <cellStyle name="Normal 4 2 13 4 6 2 3" xfId="43865"/>
    <cellStyle name="Normal 4 2 13 4 6 3 2" xfId="43866"/>
    <cellStyle name="Normal 4 2 13 4 6 4" xfId="43867"/>
    <cellStyle name="Normal 4 2 13 4 7 2 2 2" xfId="43868"/>
    <cellStyle name="Normal 4 2 13 4 7 2 3" xfId="43869"/>
    <cellStyle name="Normal 4 2 13 4 7 3 2" xfId="43870"/>
    <cellStyle name="Normal 4 2 13 4 7 4" xfId="43871"/>
    <cellStyle name="Normal 4 2 13 4 8 2 2 2" xfId="43872"/>
    <cellStyle name="Normal 4 2 13 4 8 2 3" xfId="43873"/>
    <cellStyle name="Normal 4 2 13 4 8 3 2" xfId="43874"/>
    <cellStyle name="Normal 4 2 13 4 8 4" xfId="43875"/>
    <cellStyle name="Normal 4 2 13 4 9 2 2 2" xfId="43876"/>
    <cellStyle name="Normal 4 2 13 4 9 2 3" xfId="43877"/>
    <cellStyle name="Normal 4 2 13 4 9 3 2" xfId="43878"/>
    <cellStyle name="Normal 4 2 13 4 9 4" xfId="43879"/>
    <cellStyle name="Normal 4 2 13 5 10 2 2 2" xfId="43880"/>
    <cellStyle name="Normal 4 2 13 5 10 2 3" xfId="43881"/>
    <cellStyle name="Normal 4 2 13 5 10 3 2" xfId="43882"/>
    <cellStyle name="Normal 4 2 13 5 10 4" xfId="43883"/>
    <cellStyle name="Normal 4 2 13 5 11 2 2 2" xfId="43884"/>
    <cellStyle name="Normal 4 2 13 5 11 2 3" xfId="43885"/>
    <cellStyle name="Normal 4 2 13 5 11 3 2" xfId="43886"/>
    <cellStyle name="Normal 4 2 13 5 11 4" xfId="43887"/>
    <cellStyle name="Normal 4 2 13 5 12 2 2" xfId="43888"/>
    <cellStyle name="Normal 4 2 13 5 12 3" xfId="43889"/>
    <cellStyle name="Normal 4 2 13 5 13 2" xfId="43890"/>
    <cellStyle name="Normal 4 2 13 5 14" xfId="43891"/>
    <cellStyle name="Normal 4 2 13 5 2 2 2 2" xfId="43892"/>
    <cellStyle name="Normal 4 2 13 5 2 2 3" xfId="43893"/>
    <cellStyle name="Normal 4 2 13 5 2 3 2" xfId="43894"/>
    <cellStyle name="Normal 4 2 13 5 2 4" xfId="43895"/>
    <cellStyle name="Normal 4 2 13 5 3 2 2 2" xfId="43896"/>
    <cellStyle name="Normal 4 2 13 5 3 2 3" xfId="43897"/>
    <cellStyle name="Normal 4 2 13 5 3 3 2" xfId="43898"/>
    <cellStyle name="Normal 4 2 13 5 3 4" xfId="43899"/>
    <cellStyle name="Normal 4 2 13 5 4 2 2 2" xfId="43900"/>
    <cellStyle name="Normal 4 2 13 5 4 2 3" xfId="43901"/>
    <cellStyle name="Normal 4 2 13 5 4 3 2" xfId="43902"/>
    <cellStyle name="Normal 4 2 13 5 4 4" xfId="43903"/>
    <cellStyle name="Normal 4 2 13 5 5 2 2 2" xfId="43904"/>
    <cellStyle name="Normal 4 2 13 5 5 2 3" xfId="43905"/>
    <cellStyle name="Normal 4 2 13 5 5 3 2" xfId="43906"/>
    <cellStyle name="Normal 4 2 13 5 5 4" xfId="43907"/>
    <cellStyle name="Normal 4 2 13 5 6 2 2 2" xfId="43908"/>
    <cellStyle name="Normal 4 2 13 5 6 2 3" xfId="43909"/>
    <cellStyle name="Normal 4 2 13 5 6 3 2" xfId="43910"/>
    <cellStyle name="Normal 4 2 13 5 6 4" xfId="43911"/>
    <cellStyle name="Normal 4 2 13 5 7 2 2 2" xfId="43912"/>
    <cellStyle name="Normal 4 2 13 5 7 2 3" xfId="43913"/>
    <cellStyle name="Normal 4 2 13 5 7 3 2" xfId="43914"/>
    <cellStyle name="Normal 4 2 13 5 7 4" xfId="43915"/>
    <cellStyle name="Normal 4 2 13 5 8 2 2 2" xfId="43916"/>
    <cellStyle name="Normal 4 2 13 5 8 2 3" xfId="43917"/>
    <cellStyle name="Normal 4 2 13 5 8 3 2" xfId="43918"/>
    <cellStyle name="Normal 4 2 13 5 8 4" xfId="43919"/>
    <cellStyle name="Normal 4 2 13 5 9 2 2 2" xfId="43920"/>
    <cellStyle name="Normal 4 2 13 5 9 2 3" xfId="43921"/>
    <cellStyle name="Normal 4 2 13 5 9 3 2" xfId="43922"/>
    <cellStyle name="Normal 4 2 13 5 9 4" xfId="43923"/>
    <cellStyle name="Normal 4 2 13 6 10 2 2 2" xfId="43924"/>
    <cellStyle name="Normal 4 2 13 6 10 2 3" xfId="43925"/>
    <cellStyle name="Normal 4 2 13 6 10 3 2" xfId="43926"/>
    <cellStyle name="Normal 4 2 13 6 10 4" xfId="43927"/>
    <cellStyle name="Normal 4 2 13 6 11 2 2 2" xfId="43928"/>
    <cellStyle name="Normal 4 2 13 6 11 2 3" xfId="43929"/>
    <cellStyle name="Normal 4 2 13 6 11 3 2" xfId="43930"/>
    <cellStyle name="Normal 4 2 13 6 11 4" xfId="43931"/>
    <cellStyle name="Normal 4 2 13 6 12 2 2" xfId="43932"/>
    <cellStyle name="Normal 4 2 13 6 12 3" xfId="43933"/>
    <cellStyle name="Normal 4 2 13 6 13 2" xfId="43934"/>
    <cellStyle name="Normal 4 2 13 6 14" xfId="43935"/>
    <cellStyle name="Normal 4 2 13 6 2 2 2 2" xfId="43936"/>
    <cellStyle name="Normal 4 2 13 6 2 2 3" xfId="43937"/>
    <cellStyle name="Normal 4 2 13 6 2 3 2" xfId="43938"/>
    <cellStyle name="Normal 4 2 13 6 2 4" xfId="43939"/>
    <cellStyle name="Normal 4 2 13 6 3 2 2 2" xfId="43940"/>
    <cellStyle name="Normal 4 2 13 6 3 2 3" xfId="43941"/>
    <cellStyle name="Normal 4 2 13 6 3 3 2" xfId="43942"/>
    <cellStyle name="Normal 4 2 13 6 3 4" xfId="43943"/>
    <cellStyle name="Normal 4 2 13 6 4 2 2 2" xfId="43944"/>
    <cellStyle name="Normal 4 2 13 6 4 2 3" xfId="43945"/>
    <cellStyle name="Normal 4 2 13 6 4 3 2" xfId="43946"/>
    <cellStyle name="Normal 4 2 13 6 4 4" xfId="43947"/>
    <cellStyle name="Normal 4 2 13 6 5 2 2 2" xfId="43948"/>
    <cellStyle name="Normal 4 2 13 6 5 2 3" xfId="43949"/>
    <cellStyle name="Normal 4 2 13 6 5 3 2" xfId="43950"/>
    <cellStyle name="Normal 4 2 13 6 5 4" xfId="43951"/>
    <cellStyle name="Normal 4 2 13 6 6 2 2 2" xfId="43952"/>
    <cellStyle name="Normal 4 2 13 6 6 2 3" xfId="43953"/>
    <cellStyle name="Normal 4 2 13 6 6 3 2" xfId="43954"/>
    <cellStyle name="Normal 4 2 13 6 6 4" xfId="43955"/>
    <cellStyle name="Normal 4 2 13 6 7 2 2 2" xfId="43956"/>
    <cellStyle name="Normal 4 2 13 6 7 2 3" xfId="43957"/>
    <cellStyle name="Normal 4 2 13 6 7 3 2" xfId="43958"/>
    <cellStyle name="Normal 4 2 13 6 7 4" xfId="43959"/>
    <cellStyle name="Normal 4 2 13 6 8 2 2 2" xfId="43960"/>
    <cellStyle name="Normal 4 2 13 6 8 2 3" xfId="43961"/>
    <cellStyle name="Normal 4 2 13 6 8 3 2" xfId="43962"/>
    <cellStyle name="Normal 4 2 13 6 8 4" xfId="43963"/>
    <cellStyle name="Normal 4 2 13 6 9 2 2 2" xfId="43964"/>
    <cellStyle name="Normal 4 2 13 6 9 2 3" xfId="43965"/>
    <cellStyle name="Normal 4 2 13 6 9 3 2" xfId="43966"/>
    <cellStyle name="Normal 4 2 13 6 9 4" xfId="43967"/>
    <cellStyle name="Normal 4 2 13 7 10 2 2 2" xfId="43968"/>
    <cellStyle name="Normal 4 2 13 7 10 2 3" xfId="43969"/>
    <cellStyle name="Normal 4 2 13 7 10 3 2" xfId="43970"/>
    <cellStyle name="Normal 4 2 13 7 10 4" xfId="43971"/>
    <cellStyle name="Normal 4 2 13 7 11 2 2 2" xfId="43972"/>
    <cellStyle name="Normal 4 2 13 7 11 2 3" xfId="43973"/>
    <cellStyle name="Normal 4 2 13 7 11 3 2" xfId="43974"/>
    <cellStyle name="Normal 4 2 13 7 11 4" xfId="43975"/>
    <cellStyle name="Normal 4 2 13 7 12 2 2" xfId="43976"/>
    <cellStyle name="Normal 4 2 13 7 12 3" xfId="43977"/>
    <cellStyle name="Normal 4 2 13 7 13 2" xfId="43978"/>
    <cellStyle name="Normal 4 2 13 7 14" xfId="43979"/>
    <cellStyle name="Normal 4 2 13 7 2 2 2 2" xfId="43980"/>
    <cellStyle name="Normal 4 2 13 7 2 2 3" xfId="43981"/>
    <cellStyle name="Normal 4 2 13 7 2 3 2" xfId="43982"/>
    <cellStyle name="Normal 4 2 13 7 2 4" xfId="43983"/>
    <cellStyle name="Normal 4 2 13 7 3 2 2 2" xfId="43984"/>
    <cellStyle name="Normal 4 2 13 7 3 2 3" xfId="43985"/>
    <cellStyle name="Normal 4 2 13 7 3 3 2" xfId="43986"/>
    <cellStyle name="Normal 4 2 13 7 3 4" xfId="43987"/>
    <cellStyle name="Normal 4 2 13 7 4 2 2 2" xfId="43988"/>
    <cellStyle name="Normal 4 2 13 7 4 2 3" xfId="43989"/>
    <cellStyle name="Normal 4 2 13 7 4 3 2" xfId="43990"/>
    <cellStyle name="Normal 4 2 13 7 4 4" xfId="43991"/>
    <cellStyle name="Normal 4 2 13 7 5 2 2 2" xfId="43992"/>
    <cellStyle name="Normal 4 2 13 7 5 2 3" xfId="43993"/>
    <cellStyle name="Normal 4 2 13 7 5 3 2" xfId="43994"/>
    <cellStyle name="Normal 4 2 13 7 5 4" xfId="43995"/>
    <cellStyle name="Normal 4 2 13 7 6 2 2 2" xfId="43996"/>
    <cellStyle name="Normal 4 2 13 7 6 2 3" xfId="43997"/>
    <cellStyle name="Normal 4 2 13 7 6 3 2" xfId="43998"/>
    <cellStyle name="Normal 4 2 13 7 6 4" xfId="43999"/>
    <cellStyle name="Normal 4 2 13 7 7 2 2 2" xfId="44000"/>
    <cellStyle name="Normal 4 2 13 7 7 2 3" xfId="44001"/>
    <cellStyle name="Normal 4 2 13 7 7 3 2" xfId="44002"/>
    <cellStyle name="Normal 4 2 13 7 7 4" xfId="44003"/>
    <cellStyle name="Normal 4 2 13 7 8 2 2 2" xfId="44004"/>
    <cellStyle name="Normal 4 2 13 7 8 2 3" xfId="44005"/>
    <cellStyle name="Normal 4 2 13 7 8 3 2" xfId="44006"/>
    <cellStyle name="Normal 4 2 13 7 8 4" xfId="44007"/>
    <cellStyle name="Normal 4 2 13 7 9 2 2 2" xfId="44008"/>
    <cellStyle name="Normal 4 2 13 7 9 2 3" xfId="44009"/>
    <cellStyle name="Normal 4 2 13 7 9 3 2" xfId="44010"/>
    <cellStyle name="Normal 4 2 13 7 9 4" xfId="44011"/>
    <cellStyle name="Normal 4 2 13 8 10 2 2 2" xfId="44012"/>
    <cellStyle name="Normal 4 2 13 8 10 2 3" xfId="44013"/>
    <cellStyle name="Normal 4 2 13 8 10 3 2" xfId="44014"/>
    <cellStyle name="Normal 4 2 13 8 10 4" xfId="44015"/>
    <cellStyle name="Normal 4 2 13 8 11 2 2 2" xfId="44016"/>
    <cellStyle name="Normal 4 2 13 8 11 2 3" xfId="44017"/>
    <cellStyle name="Normal 4 2 13 8 11 3 2" xfId="44018"/>
    <cellStyle name="Normal 4 2 13 8 11 4" xfId="44019"/>
    <cellStyle name="Normal 4 2 13 8 12 2 2" xfId="44020"/>
    <cellStyle name="Normal 4 2 13 8 12 3" xfId="44021"/>
    <cellStyle name="Normal 4 2 13 8 13 2" xfId="44022"/>
    <cellStyle name="Normal 4 2 13 8 14" xfId="44023"/>
    <cellStyle name="Normal 4 2 13 8 2 2 2 2" xfId="44024"/>
    <cellStyle name="Normal 4 2 13 8 2 2 3" xfId="44025"/>
    <cellStyle name="Normal 4 2 13 8 2 3 2" xfId="44026"/>
    <cellStyle name="Normal 4 2 13 8 2 4" xfId="44027"/>
    <cellStyle name="Normal 4 2 13 8 3 2 2 2" xfId="44028"/>
    <cellStyle name="Normal 4 2 13 8 3 2 3" xfId="44029"/>
    <cellStyle name="Normal 4 2 13 8 3 3 2" xfId="44030"/>
    <cellStyle name="Normal 4 2 13 8 3 4" xfId="44031"/>
    <cellStyle name="Normal 4 2 13 8 4 2 2 2" xfId="44032"/>
    <cellStyle name="Normal 4 2 13 8 4 2 3" xfId="44033"/>
    <cellStyle name="Normal 4 2 13 8 4 3 2" xfId="44034"/>
    <cellStyle name="Normal 4 2 13 8 4 4" xfId="44035"/>
    <cellStyle name="Normal 4 2 13 8 5 2 2 2" xfId="44036"/>
    <cellStyle name="Normal 4 2 13 8 5 2 3" xfId="44037"/>
    <cellStyle name="Normal 4 2 13 8 5 3 2" xfId="44038"/>
    <cellStyle name="Normal 4 2 13 8 5 4" xfId="44039"/>
    <cellStyle name="Normal 4 2 13 8 6 2 2 2" xfId="44040"/>
    <cellStyle name="Normal 4 2 13 8 6 2 3" xfId="44041"/>
    <cellStyle name="Normal 4 2 13 8 6 3 2" xfId="44042"/>
    <cellStyle name="Normal 4 2 13 8 6 4" xfId="44043"/>
    <cellStyle name="Normal 4 2 13 8 7 2 2 2" xfId="44044"/>
    <cellStyle name="Normal 4 2 13 8 7 2 3" xfId="44045"/>
    <cellStyle name="Normal 4 2 13 8 7 3 2" xfId="44046"/>
    <cellStyle name="Normal 4 2 13 8 7 4" xfId="44047"/>
    <cellStyle name="Normal 4 2 13 8 8 2 2 2" xfId="44048"/>
    <cellStyle name="Normal 4 2 13 8 8 2 3" xfId="44049"/>
    <cellStyle name="Normal 4 2 13 8 8 3 2" xfId="44050"/>
    <cellStyle name="Normal 4 2 13 8 8 4" xfId="44051"/>
    <cellStyle name="Normal 4 2 13 8 9 2 2 2" xfId="44052"/>
    <cellStyle name="Normal 4 2 13 8 9 2 3" xfId="44053"/>
    <cellStyle name="Normal 4 2 13 8 9 3 2" xfId="44054"/>
    <cellStyle name="Normal 4 2 13 8 9 4" xfId="44055"/>
    <cellStyle name="Normal 4 2 13 9 2 2 2" xfId="44056"/>
    <cellStyle name="Normal 4 2 13 9 2 3" xfId="44057"/>
    <cellStyle name="Normal 4 2 13 9 3 2" xfId="44058"/>
    <cellStyle name="Normal 4 2 13 9 4" xfId="44059"/>
    <cellStyle name="Normal 4 2 14 10 2 2 2" xfId="44060"/>
    <cellStyle name="Normal 4 2 14 10 2 3" xfId="44061"/>
    <cellStyle name="Normal 4 2 14 10 3 2" xfId="44062"/>
    <cellStyle name="Normal 4 2 14 10 4" xfId="44063"/>
    <cellStyle name="Normal 4 2 14 11 2 2 2" xfId="44064"/>
    <cellStyle name="Normal 4 2 14 11 2 3" xfId="44065"/>
    <cellStyle name="Normal 4 2 14 11 3 2" xfId="44066"/>
    <cellStyle name="Normal 4 2 14 11 4" xfId="44067"/>
    <cellStyle name="Normal 4 2 14 12 2 2 2" xfId="44068"/>
    <cellStyle name="Normal 4 2 14 12 2 3" xfId="44069"/>
    <cellStyle name="Normal 4 2 14 12 3 2" xfId="44070"/>
    <cellStyle name="Normal 4 2 14 12 4" xfId="44071"/>
    <cellStyle name="Normal 4 2 14 13 2 2 2" xfId="44072"/>
    <cellStyle name="Normal 4 2 14 13 2 3" xfId="44073"/>
    <cellStyle name="Normal 4 2 14 13 3 2" xfId="44074"/>
    <cellStyle name="Normal 4 2 14 13 4" xfId="44075"/>
    <cellStyle name="Normal 4 2 14 14 2 2 2" xfId="44076"/>
    <cellStyle name="Normal 4 2 14 14 2 3" xfId="44077"/>
    <cellStyle name="Normal 4 2 14 14 3 2" xfId="44078"/>
    <cellStyle name="Normal 4 2 14 14 4" xfId="44079"/>
    <cellStyle name="Normal 4 2 14 15 2 2 2" xfId="44080"/>
    <cellStyle name="Normal 4 2 14 15 2 3" xfId="44081"/>
    <cellStyle name="Normal 4 2 14 15 3 2" xfId="44082"/>
    <cellStyle name="Normal 4 2 14 15 4" xfId="44083"/>
    <cellStyle name="Normal 4 2 14 16 2 2 2" xfId="44084"/>
    <cellStyle name="Normal 4 2 14 16 2 3" xfId="44085"/>
    <cellStyle name="Normal 4 2 14 16 3 2" xfId="44086"/>
    <cellStyle name="Normal 4 2 14 16 4" xfId="44087"/>
    <cellStyle name="Normal 4 2 14 17 2 2 2" xfId="44088"/>
    <cellStyle name="Normal 4 2 14 17 2 3" xfId="44089"/>
    <cellStyle name="Normal 4 2 14 17 3 2" xfId="44090"/>
    <cellStyle name="Normal 4 2 14 17 4" xfId="44091"/>
    <cellStyle name="Normal 4 2 14 18 2 2 2" xfId="44092"/>
    <cellStyle name="Normal 4 2 14 18 2 3" xfId="44093"/>
    <cellStyle name="Normal 4 2 14 18 3 2" xfId="44094"/>
    <cellStyle name="Normal 4 2 14 18 4" xfId="44095"/>
    <cellStyle name="Normal 4 2 14 2 10 2 2 2" xfId="44096"/>
    <cellStyle name="Normal 4 2 14 2 10 2 3" xfId="44097"/>
    <cellStyle name="Normal 4 2 14 2 10 3 2" xfId="44098"/>
    <cellStyle name="Normal 4 2 14 2 10 4" xfId="44099"/>
    <cellStyle name="Normal 4 2 14 2 11 2 2 2" xfId="44100"/>
    <cellStyle name="Normal 4 2 14 2 11 2 3" xfId="44101"/>
    <cellStyle name="Normal 4 2 14 2 11 3 2" xfId="44102"/>
    <cellStyle name="Normal 4 2 14 2 11 4" xfId="44103"/>
    <cellStyle name="Normal 4 2 14 2 2 2 2 2" xfId="44104"/>
    <cellStyle name="Normal 4 2 14 2 2 2 3" xfId="44105"/>
    <cellStyle name="Normal 4 2 14 2 2 3 2" xfId="44106"/>
    <cellStyle name="Normal 4 2 14 2 2 4" xfId="44107"/>
    <cellStyle name="Normal 4 2 14 2 3 2 2 2" xfId="44108"/>
    <cellStyle name="Normal 4 2 14 2 3 2 3" xfId="44109"/>
    <cellStyle name="Normal 4 2 14 2 3 3 2" xfId="44110"/>
    <cellStyle name="Normal 4 2 14 2 3 4" xfId="44111"/>
    <cellStyle name="Normal 4 2 14 2 4 2 2 2" xfId="44112"/>
    <cellStyle name="Normal 4 2 14 2 4 2 3" xfId="44113"/>
    <cellStyle name="Normal 4 2 14 2 4 3 2" xfId="44114"/>
    <cellStyle name="Normal 4 2 14 2 4 4" xfId="44115"/>
    <cellStyle name="Normal 4 2 14 2 5 2 2 2" xfId="44116"/>
    <cellStyle name="Normal 4 2 14 2 5 2 3" xfId="44117"/>
    <cellStyle name="Normal 4 2 14 2 5 3 2" xfId="44118"/>
    <cellStyle name="Normal 4 2 14 2 5 4" xfId="44119"/>
    <cellStyle name="Normal 4 2 14 2 6 2 2 2" xfId="44120"/>
    <cellStyle name="Normal 4 2 14 2 6 2 3" xfId="44121"/>
    <cellStyle name="Normal 4 2 14 2 6 3 2" xfId="44122"/>
    <cellStyle name="Normal 4 2 14 2 6 4" xfId="44123"/>
    <cellStyle name="Normal 4 2 14 2 7 2 2 2" xfId="44124"/>
    <cellStyle name="Normal 4 2 14 2 7 2 3" xfId="44125"/>
    <cellStyle name="Normal 4 2 14 2 7 3 2" xfId="44126"/>
    <cellStyle name="Normal 4 2 14 2 7 4" xfId="44127"/>
    <cellStyle name="Normal 4 2 14 2 8 2 2 2" xfId="44128"/>
    <cellStyle name="Normal 4 2 14 2 8 2 3" xfId="44129"/>
    <cellStyle name="Normal 4 2 14 2 8 3 2" xfId="44130"/>
    <cellStyle name="Normal 4 2 14 2 8 4" xfId="44131"/>
    <cellStyle name="Normal 4 2 14 2 9 2 2 2" xfId="44132"/>
    <cellStyle name="Normal 4 2 14 2 9 2 3" xfId="44133"/>
    <cellStyle name="Normal 4 2 14 2 9 3 2" xfId="44134"/>
    <cellStyle name="Normal 4 2 14 2 9 4" xfId="44135"/>
    <cellStyle name="Normal 4 2 14 3 10 2 2 2" xfId="44136"/>
    <cellStyle name="Normal 4 2 14 3 10 2 3" xfId="44137"/>
    <cellStyle name="Normal 4 2 14 3 10 3 2" xfId="44138"/>
    <cellStyle name="Normal 4 2 14 3 10 4" xfId="44139"/>
    <cellStyle name="Normal 4 2 14 3 11 2 2 2" xfId="44140"/>
    <cellStyle name="Normal 4 2 14 3 11 2 3" xfId="44141"/>
    <cellStyle name="Normal 4 2 14 3 11 3 2" xfId="44142"/>
    <cellStyle name="Normal 4 2 14 3 11 4" xfId="44143"/>
    <cellStyle name="Normal 4 2 14 3 12 2 2" xfId="44144"/>
    <cellStyle name="Normal 4 2 14 3 12 3" xfId="44145"/>
    <cellStyle name="Normal 4 2 14 3 13 2" xfId="44146"/>
    <cellStyle name="Normal 4 2 14 3 14" xfId="44147"/>
    <cellStyle name="Normal 4 2 14 3 2 2 2 2" xfId="44148"/>
    <cellStyle name="Normal 4 2 14 3 2 2 3" xfId="44149"/>
    <cellStyle name="Normal 4 2 14 3 2 3 2" xfId="44150"/>
    <cellStyle name="Normal 4 2 14 3 2 4" xfId="44151"/>
    <cellStyle name="Normal 4 2 14 3 3 2 2 2" xfId="44152"/>
    <cellStyle name="Normal 4 2 14 3 3 2 3" xfId="44153"/>
    <cellStyle name="Normal 4 2 14 3 3 3 2" xfId="44154"/>
    <cellStyle name="Normal 4 2 14 3 3 4" xfId="44155"/>
    <cellStyle name="Normal 4 2 14 3 4 2 2 2" xfId="44156"/>
    <cellStyle name="Normal 4 2 14 3 4 2 3" xfId="44157"/>
    <cellStyle name="Normal 4 2 14 3 4 3 2" xfId="44158"/>
    <cellStyle name="Normal 4 2 14 3 4 4" xfId="44159"/>
    <cellStyle name="Normal 4 2 14 3 5 2 2 2" xfId="44160"/>
    <cellStyle name="Normal 4 2 14 3 5 2 3" xfId="44161"/>
    <cellStyle name="Normal 4 2 14 3 5 3 2" xfId="44162"/>
    <cellStyle name="Normal 4 2 14 3 5 4" xfId="44163"/>
    <cellStyle name="Normal 4 2 14 3 6 2 2 2" xfId="44164"/>
    <cellStyle name="Normal 4 2 14 3 6 2 3" xfId="44165"/>
    <cellStyle name="Normal 4 2 14 3 6 3 2" xfId="44166"/>
    <cellStyle name="Normal 4 2 14 3 6 4" xfId="44167"/>
    <cellStyle name="Normal 4 2 14 3 7 2 2 2" xfId="44168"/>
    <cellStyle name="Normal 4 2 14 3 7 2 3" xfId="44169"/>
    <cellStyle name="Normal 4 2 14 3 7 3 2" xfId="44170"/>
    <cellStyle name="Normal 4 2 14 3 7 4" xfId="44171"/>
    <cellStyle name="Normal 4 2 14 3 8 2 2 2" xfId="44172"/>
    <cellStyle name="Normal 4 2 14 3 8 2 3" xfId="44173"/>
    <cellStyle name="Normal 4 2 14 3 8 3 2" xfId="44174"/>
    <cellStyle name="Normal 4 2 14 3 8 4" xfId="44175"/>
    <cellStyle name="Normal 4 2 14 3 9 2 2 2" xfId="44176"/>
    <cellStyle name="Normal 4 2 14 3 9 2 3" xfId="44177"/>
    <cellStyle name="Normal 4 2 14 3 9 3 2" xfId="44178"/>
    <cellStyle name="Normal 4 2 14 3 9 4" xfId="44179"/>
    <cellStyle name="Normal 4 2 14 4 10 2 2 2" xfId="44180"/>
    <cellStyle name="Normal 4 2 14 4 10 2 3" xfId="44181"/>
    <cellStyle name="Normal 4 2 14 4 10 3 2" xfId="44182"/>
    <cellStyle name="Normal 4 2 14 4 10 4" xfId="44183"/>
    <cellStyle name="Normal 4 2 14 4 11 2 2 2" xfId="44184"/>
    <cellStyle name="Normal 4 2 14 4 11 2 3" xfId="44185"/>
    <cellStyle name="Normal 4 2 14 4 11 3 2" xfId="44186"/>
    <cellStyle name="Normal 4 2 14 4 11 4" xfId="44187"/>
    <cellStyle name="Normal 4 2 14 4 12 2 2" xfId="44188"/>
    <cellStyle name="Normal 4 2 14 4 12 3" xfId="44189"/>
    <cellStyle name="Normal 4 2 14 4 13 2" xfId="44190"/>
    <cellStyle name="Normal 4 2 14 4 14" xfId="44191"/>
    <cellStyle name="Normal 4 2 14 4 2 2 2 2" xfId="44192"/>
    <cellStyle name="Normal 4 2 14 4 2 2 3" xfId="44193"/>
    <cellStyle name="Normal 4 2 14 4 2 3 2" xfId="44194"/>
    <cellStyle name="Normal 4 2 14 4 2 4" xfId="44195"/>
    <cellStyle name="Normal 4 2 14 4 3 2 2 2" xfId="44196"/>
    <cellStyle name="Normal 4 2 14 4 3 2 3" xfId="44197"/>
    <cellStyle name="Normal 4 2 14 4 3 3 2" xfId="44198"/>
    <cellStyle name="Normal 4 2 14 4 3 4" xfId="44199"/>
    <cellStyle name="Normal 4 2 14 4 4 2 2 2" xfId="44200"/>
    <cellStyle name="Normal 4 2 14 4 4 2 3" xfId="44201"/>
    <cellStyle name="Normal 4 2 14 4 4 3 2" xfId="44202"/>
    <cellStyle name="Normal 4 2 14 4 4 4" xfId="44203"/>
    <cellStyle name="Normal 4 2 14 4 5 2 2 2" xfId="44204"/>
    <cellStyle name="Normal 4 2 14 4 5 2 3" xfId="44205"/>
    <cellStyle name="Normal 4 2 14 4 5 3 2" xfId="44206"/>
    <cellStyle name="Normal 4 2 14 4 5 4" xfId="44207"/>
    <cellStyle name="Normal 4 2 14 4 6 2 2 2" xfId="44208"/>
    <cellStyle name="Normal 4 2 14 4 6 2 3" xfId="44209"/>
    <cellStyle name="Normal 4 2 14 4 6 3 2" xfId="44210"/>
    <cellStyle name="Normal 4 2 14 4 6 4" xfId="44211"/>
    <cellStyle name="Normal 4 2 14 4 7 2 2 2" xfId="44212"/>
    <cellStyle name="Normal 4 2 14 4 7 2 3" xfId="44213"/>
    <cellStyle name="Normal 4 2 14 4 7 3 2" xfId="44214"/>
    <cellStyle name="Normal 4 2 14 4 7 4" xfId="44215"/>
    <cellStyle name="Normal 4 2 14 4 8 2 2 2" xfId="44216"/>
    <cellStyle name="Normal 4 2 14 4 8 2 3" xfId="44217"/>
    <cellStyle name="Normal 4 2 14 4 8 3 2" xfId="44218"/>
    <cellStyle name="Normal 4 2 14 4 8 4" xfId="44219"/>
    <cellStyle name="Normal 4 2 14 4 9 2 2 2" xfId="44220"/>
    <cellStyle name="Normal 4 2 14 4 9 2 3" xfId="44221"/>
    <cellStyle name="Normal 4 2 14 4 9 3 2" xfId="44222"/>
    <cellStyle name="Normal 4 2 14 4 9 4" xfId="44223"/>
    <cellStyle name="Normal 4 2 14 5 10 2 2 2" xfId="44224"/>
    <cellStyle name="Normal 4 2 14 5 10 2 3" xfId="44225"/>
    <cellStyle name="Normal 4 2 14 5 10 3 2" xfId="44226"/>
    <cellStyle name="Normal 4 2 14 5 10 4" xfId="44227"/>
    <cellStyle name="Normal 4 2 14 5 11 2 2 2" xfId="44228"/>
    <cellStyle name="Normal 4 2 14 5 11 2 3" xfId="44229"/>
    <cellStyle name="Normal 4 2 14 5 11 3 2" xfId="44230"/>
    <cellStyle name="Normal 4 2 14 5 11 4" xfId="44231"/>
    <cellStyle name="Normal 4 2 14 5 12 2 2" xfId="44232"/>
    <cellStyle name="Normal 4 2 14 5 12 3" xfId="44233"/>
    <cellStyle name="Normal 4 2 14 5 13 2" xfId="44234"/>
    <cellStyle name="Normal 4 2 14 5 14" xfId="44235"/>
    <cellStyle name="Normal 4 2 14 5 2 2 2 2" xfId="44236"/>
    <cellStyle name="Normal 4 2 14 5 2 2 3" xfId="44237"/>
    <cellStyle name="Normal 4 2 14 5 2 3 2" xfId="44238"/>
    <cellStyle name="Normal 4 2 14 5 2 4" xfId="44239"/>
    <cellStyle name="Normal 4 2 14 5 3 2 2 2" xfId="44240"/>
    <cellStyle name="Normal 4 2 14 5 3 2 3" xfId="44241"/>
    <cellStyle name="Normal 4 2 14 5 3 3 2" xfId="44242"/>
    <cellStyle name="Normal 4 2 14 5 3 4" xfId="44243"/>
    <cellStyle name="Normal 4 2 14 5 4 2 2 2" xfId="44244"/>
    <cellStyle name="Normal 4 2 14 5 4 2 3" xfId="44245"/>
    <cellStyle name="Normal 4 2 14 5 4 3 2" xfId="44246"/>
    <cellStyle name="Normal 4 2 14 5 4 4" xfId="44247"/>
    <cellStyle name="Normal 4 2 14 5 5 2 2 2" xfId="44248"/>
    <cellStyle name="Normal 4 2 14 5 5 2 3" xfId="44249"/>
    <cellStyle name="Normal 4 2 14 5 5 3 2" xfId="44250"/>
    <cellStyle name="Normal 4 2 14 5 5 4" xfId="44251"/>
    <cellStyle name="Normal 4 2 14 5 6 2 2 2" xfId="44252"/>
    <cellStyle name="Normal 4 2 14 5 6 2 3" xfId="44253"/>
    <cellStyle name="Normal 4 2 14 5 6 3 2" xfId="44254"/>
    <cellStyle name="Normal 4 2 14 5 6 4" xfId="44255"/>
    <cellStyle name="Normal 4 2 14 5 7 2 2 2" xfId="44256"/>
    <cellStyle name="Normal 4 2 14 5 7 2 3" xfId="44257"/>
    <cellStyle name="Normal 4 2 14 5 7 3 2" xfId="44258"/>
    <cellStyle name="Normal 4 2 14 5 7 4" xfId="44259"/>
    <cellStyle name="Normal 4 2 14 5 8 2 2 2" xfId="44260"/>
    <cellStyle name="Normal 4 2 14 5 8 2 3" xfId="44261"/>
    <cellStyle name="Normal 4 2 14 5 8 3 2" xfId="44262"/>
    <cellStyle name="Normal 4 2 14 5 8 4" xfId="44263"/>
    <cellStyle name="Normal 4 2 14 5 9 2 2 2" xfId="44264"/>
    <cellStyle name="Normal 4 2 14 5 9 2 3" xfId="44265"/>
    <cellStyle name="Normal 4 2 14 5 9 3 2" xfId="44266"/>
    <cellStyle name="Normal 4 2 14 5 9 4" xfId="44267"/>
    <cellStyle name="Normal 4 2 14 6 10 2 2 2" xfId="44268"/>
    <cellStyle name="Normal 4 2 14 6 10 2 3" xfId="44269"/>
    <cellStyle name="Normal 4 2 14 6 10 3 2" xfId="44270"/>
    <cellStyle name="Normal 4 2 14 6 10 4" xfId="44271"/>
    <cellStyle name="Normal 4 2 14 6 11 2 2 2" xfId="44272"/>
    <cellStyle name="Normal 4 2 14 6 11 2 3" xfId="44273"/>
    <cellStyle name="Normal 4 2 14 6 11 3 2" xfId="44274"/>
    <cellStyle name="Normal 4 2 14 6 11 4" xfId="44275"/>
    <cellStyle name="Normal 4 2 14 6 12 2 2" xfId="44276"/>
    <cellStyle name="Normal 4 2 14 6 12 3" xfId="44277"/>
    <cellStyle name="Normal 4 2 14 6 13 2" xfId="44278"/>
    <cellStyle name="Normal 4 2 14 6 14" xfId="44279"/>
    <cellStyle name="Normal 4 2 14 6 2 2 2 2" xfId="44280"/>
    <cellStyle name="Normal 4 2 14 6 2 2 3" xfId="44281"/>
    <cellStyle name="Normal 4 2 14 6 2 3 2" xfId="44282"/>
    <cellStyle name="Normal 4 2 14 6 2 4" xfId="44283"/>
    <cellStyle name="Normal 4 2 14 6 3 2 2 2" xfId="44284"/>
    <cellStyle name="Normal 4 2 14 6 3 2 3" xfId="44285"/>
    <cellStyle name="Normal 4 2 14 6 3 3 2" xfId="44286"/>
    <cellStyle name="Normal 4 2 14 6 3 4" xfId="44287"/>
    <cellStyle name="Normal 4 2 14 6 4 2 2 2" xfId="44288"/>
    <cellStyle name="Normal 4 2 14 6 4 2 3" xfId="44289"/>
    <cellStyle name="Normal 4 2 14 6 4 3 2" xfId="44290"/>
    <cellStyle name="Normal 4 2 14 6 4 4" xfId="44291"/>
    <cellStyle name="Normal 4 2 14 6 5 2 2 2" xfId="44292"/>
    <cellStyle name="Normal 4 2 14 6 5 2 3" xfId="44293"/>
    <cellStyle name="Normal 4 2 14 6 5 3 2" xfId="44294"/>
    <cellStyle name="Normal 4 2 14 6 5 4" xfId="44295"/>
    <cellStyle name="Normal 4 2 14 6 6 2 2 2" xfId="44296"/>
    <cellStyle name="Normal 4 2 14 6 6 2 3" xfId="44297"/>
    <cellStyle name="Normal 4 2 14 6 6 3 2" xfId="44298"/>
    <cellStyle name="Normal 4 2 14 6 6 4" xfId="44299"/>
    <cellStyle name="Normal 4 2 14 6 7 2 2 2" xfId="44300"/>
    <cellStyle name="Normal 4 2 14 6 7 2 3" xfId="44301"/>
    <cellStyle name="Normal 4 2 14 6 7 3 2" xfId="44302"/>
    <cellStyle name="Normal 4 2 14 6 7 4" xfId="44303"/>
    <cellStyle name="Normal 4 2 14 6 8 2 2 2" xfId="44304"/>
    <cellStyle name="Normal 4 2 14 6 8 2 3" xfId="44305"/>
    <cellStyle name="Normal 4 2 14 6 8 3 2" xfId="44306"/>
    <cellStyle name="Normal 4 2 14 6 8 4" xfId="44307"/>
    <cellStyle name="Normal 4 2 14 6 9 2 2 2" xfId="44308"/>
    <cellStyle name="Normal 4 2 14 6 9 2 3" xfId="44309"/>
    <cellStyle name="Normal 4 2 14 6 9 3 2" xfId="44310"/>
    <cellStyle name="Normal 4 2 14 6 9 4" xfId="44311"/>
    <cellStyle name="Normal 4 2 14 7 10 2 2 2" xfId="44312"/>
    <cellStyle name="Normal 4 2 14 7 10 2 3" xfId="44313"/>
    <cellStyle name="Normal 4 2 14 7 10 3 2" xfId="44314"/>
    <cellStyle name="Normal 4 2 14 7 10 4" xfId="44315"/>
    <cellStyle name="Normal 4 2 14 7 11 2 2 2" xfId="44316"/>
    <cellStyle name="Normal 4 2 14 7 11 2 3" xfId="44317"/>
    <cellStyle name="Normal 4 2 14 7 11 3 2" xfId="44318"/>
    <cellStyle name="Normal 4 2 14 7 11 4" xfId="44319"/>
    <cellStyle name="Normal 4 2 14 7 12 2 2" xfId="44320"/>
    <cellStyle name="Normal 4 2 14 7 12 3" xfId="44321"/>
    <cellStyle name="Normal 4 2 14 7 13 2" xfId="44322"/>
    <cellStyle name="Normal 4 2 14 7 14" xfId="44323"/>
    <cellStyle name="Normal 4 2 14 7 2 2 2 2" xfId="44324"/>
    <cellStyle name="Normal 4 2 14 7 2 2 3" xfId="44325"/>
    <cellStyle name="Normal 4 2 14 7 2 3 2" xfId="44326"/>
    <cellStyle name="Normal 4 2 14 7 2 4" xfId="44327"/>
    <cellStyle name="Normal 4 2 14 7 3 2 2 2" xfId="44328"/>
    <cellStyle name="Normal 4 2 14 7 3 2 3" xfId="44329"/>
    <cellStyle name="Normal 4 2 14 7 3 3 2" xfId="44330"/>
    <cellStyle name="Normal 4 2 14 7 3 4" xfId="44331"/>
    <cellStyle name="Normal 4 2 14 7 4 2 2 2" xfId="44332"/>
    <cellStyle name="Normal 4 2 14 7 4 2 3" xfId="44333"/>
    <cellStyle name="Normal 4 2 14 7 4 3 2" xfId="44334"/>
    <cellStyle name="Normal 4 2 14 7 4 4" xfId="44335"/>
    <cellStyle name="Normal 4 2 14 7 5 2 2 2" xfId="44336"/>
    <cellStyle name="Normal 4 2 14 7 5 2 3" xfId="44337"/>
    <cellStyle name="Normal 4 2 14 7 5 3 2" xfId="44338"/>
    <cellStyle name="Normal 4 2 14 7 5 4" xfId="44339"/>
    <cellStyle name="Normal 4 2 14 7 6 2 2 2" xfId="44340"/>
    <cellStyle name="Normal 4 2 14 7 6 2 3" xfId="44341"/>
    <cellStyle name="Normal 4 2 14 7 6 3 2" xfId="44342"/>
    <cellStyle name="Normal 4 2 14 7 6 4" xfId="44343"/>
    <cellStyle name="Normal 4 2 14 7 7 2 2 2" xfId="44344"/>
    <cellStyle name="Normal 4 2 14 7 7 2 3" xfId="44345"/>
    <cellStyle name="Normal 4 2 14 7 7 3 2" xfId="44346"/>
    <cellStyle name="Normal 4 2 14 7 7 4" xfId="44347"/>
    <cellStyle name="Normal 4 2 14 7 8 2 2 2" xfId="44348"/>
    <cellStyle name="Normal 4 2 14 7 8 2 3" xfId="44349"/>
    <cellStyle name="Normal 4 2 14 7 8 3 2" xfId="44350"/>
    <cellStyle name="Normal 4 2 14 7 8 4" xfId="44351"/>
    <cellStyle name="Normal 4 2 14 7 9 2 2 2" xfId="44352"/>
    <cellStyle name="Normal 4 2 14 7 9 2 3" xfId="44353"/>
    <cellStyle name="Normal 4 2 14 7 9 3 2" xfId="44354"/>
    <cellStyle name="Normal 4 2 14 7 9 4" xfId="44355"/>
    <cellStyle name="Normal 4 2 14 8 10 2 2 2" xfId="44356"/>
    <cellStyle name="Normal 4 2 14 8 10 2 3" xfId="44357"/>
    <cellStyle name="Normal 4 2 14 8 10 3 2" xfId="44358"/>
    <cellStyle name="Normal 4 2 14 8 10 4" xfId="44359"/>
    <cellStyle name="Normal 4 2 14 8 11 2 2 2" xfId="44360"/>
    <cellStyle name="Normal 4 2 14 8 11 2 3" xfId="44361"/>
    <cellStyle name="Normal 4 2 14 8 11 3 2" xfId="44362"/>
    <cellStyle name="Normal 4 2 14 8 11 4" xfId="44363"/>
    <cellStyle name="Normal 4 2 14 8 12 2 2" xfId="44364"/>
    <cellStyle name="Normal 4 2 14 8 12 3" xfId="44365"/>
    <cellStyle name="Normal 4 2 14 8 13 2" xfId="44366"/>
    <cellStyle name="Normal 4 2 14 8 14" xfId="44367"/>
    <cellStyle name="Normal 4 2 14 8 2 2 2 2" xfId="44368"/>
    <cellStyle name="Normal 4 2 14 8 2 2 3" xfId="44369"/>
    <cellStyle name="Normal 4 2 14 8 2 3 2" xfId="44370"/>
    <cellStyle name="Normal 4 2 14 8 2 4" xfId="44371"/>
    <cellStyle name="Normal 4 2 14 8 3 2 2 2" xfId="44372"/>
    <cellStyle name="Normal 4 2 14 8 3 2 3" xfId="44373"/>
    <cellStyle name="Normal 4 2 14 8 3 3 2" xfId="44374"/>
    <cellStyle name="Normal 4 2 14 8 3 4" xfId="44375"/>
    <cellStyle name="Normal 4 2 14 8 4 2 2 2" xfId="44376"/>
    <cellStyle name="Normal 4 2 14 8 4 2 3" xfId="44377"/>
    <cellStyle name="Normal 4 2 14 8 4 3 2" xfId="44378"/>
    <cellStyle name="Normal 4 2 14 8 4 4" xfId="44379"/>
    <cellStyle name="Normal 4 2 14 8 5 2 2 2" xfId="44380"/>
    <cellStyle name="Normal 4 2 14 8 5 2 3" xfId="44381"/>
    <cellStyle name="Normal 4 2 14 8 5 3 2" xfId="44382"/>
    <cellStyle name="Normal 4 2 14 8 5 4" xfId="44383"/>
    <cellStyle name="Normal 4 2 14 8 6 2 2 2" xfId="44384"/>
    <cellStyle name="Normal 4 2 14 8 6 2 3" xfId="44385"/>
    <cellStyle name="Normal 4 2 14 8 6 3 2" xfId="44386"/>
    <cellStyle name="Normal 4 2 14 8 6 4" xfId="44387"/>
    <cellStyle name="Normal 4 2 14 8 7 2 2 2" xfId="44388"/>
    <cellStyle name="Normal 4 2 14 8 7 2 3" xfId="44389"/>
    <cellStyle name="Normal 4 2 14 8 7 3 2" xfId="44390"/>
    <cellStyle name="Normal 4 2 14 8 7 4" xfId="44391"/>
    <cellStyle name="Normal 4 2 14 8 8 2 2 2" xfId="44392"/>
    <cellStyle name="Normal 4 2 14 8 8 2 3" xfId="44393"/>
    <cellStyle name="Normal 4 2 14 8 8 3 2" xfId="44394"/>
    <cellStyle name="Normal 4 2 14 8 8 4" xfId="44395"/>
    <cellStyle name="Normal 4 2 14 8 9 2 2 2" xfId="44396"/>
    <cellStyle name="Normal 4 2 14 8 9 2 3" xfId="44397"/>
    <cellStyle name="Normal 4 2 14 8 9 3 2" xfId="44398"/>
    <cellStyle name="Normal 4 2 14 8 9 4" xfId="44399"/>
    <cellStyle name="Normal 4 2 14 9 2 2 2" xfId="44400"/>
    <cellStyle name="Normal 4 2 14 9 2 3" xfId="44401"/>
    <cellStyle name="Normal 4 2 14 9 3 2" xfId="44402"/>
    <cellStyle name="Normal 4 2 14 9 4" xfId="44403"/>
    <cellStyle name="Normal 4 2 15 10 2 2 2" xfId="44404"/>
    <cellStyle name="Normal 4 2 15 10 2 3" xfId="44405"/>
    <cellStyle name="Normal 4 2 15 10 3 2" xfId="44406"/>
    <cellStyle name="Normal 4 2 15 10 4" xfId="44407"/>
    <cellStyle name="Normal 4 2 15 11 2 2 2" xfId="44408"/>
    <cellStyle name="Normal 4 2 15 11 2 3" xfId="44409"/>
    <cellStyle name="Normal 4 2 15 11 3 2" xfId="44410"/>
    <cellStyle name="Normal 4 2 15 11 4" xfId="44411"/>
    <cellStyle name="Normal 4 2 15 12 2 2 2" xfId="44412"/>
    <cellStyle name="Normal 4 2 15 12 2 3" xfId="44413"/>
    <cellStyle name="Normal 4 2 15 12 3 2" xfId="44414"/>
    <cellStyle name="Normal 4 2 15 12 4" xfId="44415"/>
    <cellStyle name="Normal 4 2 15 13 2 2 2" xfId="44416"/>
    <cellStyle name="Normal 4 2 15 13 2 3" xfId="44417"/>
    <cellStyle name="Normal 4 2 15 13 3 2" xfId="44418"/>
    <cellStyle name="Normal 4 2 15 13 4" xfId="44419"/>
    <cellStyle name="Normal 4 2 15 14 2 2 2" xfId="44420"/>
    <cellStyle name="Normal 4 2 15 14 2 3" xfId="44421"/>
    <cellStyle name="Normal 4 2 15 14 3 2" xfId="44422"/>
    <cellStyle name="Normal 4 2 15 14 4" xfId="44423"/>
    <cellStyle name="Normal 4 2 15 15 2 2 2" xfId="44424"/>
    <cellStyle name="Normal 4 2 15 15 2 3" xfId="44425"/>
    <cellStyle name="Normal 4 2 15 15 3 2" xfId="44426"/>
    <cellStyle name="Normal 4 2 15 15 4" xfId="44427"/>
    <cellStyle name="Normal 4 2 15 16 2 2 2" xfId="44428"/>
    <cellStyle name="Normal 4 2 15 16 2 3" xfId="44429"/>
    <cellStyle name="Normal 4 2 15 16 3 2" xfId="44430"/>
    <cellStyle name="Normal 4 2 15 16 4" xfId="44431"/>
    <cellStyle name="Normal 4 2 15 17 2 2 2" xfId="44432"/>
    <cellStyle name="Normal 4 2 15 17 2 3" xfId="44433"/>
    <cellStyle name="Normal 4 2 15 17 3 2" xfId="44434"/>
    <cellStyle name="Normal 4 2 15 17 4" xfId="44435"/>
    <cellStyle name="Normal 4 2 15 18 2 2 2" xfId="44436"/>
    <cellStyle name="Normal 4 2 15 18 2 3" xfId="44437"/>
    <cellStyle name="Normal 4 2 15 18 3 2" xfId="44438"/>
    <cellStyle name="Normal 4 2 15 18 4" xfId="44439"/>
    <cellStyle name="Normal 4 2 15 2 10 2 2 2" xfId="44440"/>
    <cellStyle name="Normal 4 2 15 2 10 2 3" xfId="44441"/>
    <cellStyle name="Normal 4 2 15 2 10 3 2" xfId="44442"/>
    <cellStyle name="Normal 4 2 15 2 10 4" xfId="44443"/>
    <cellStyle name="Normal 4 2 15 2 11 2 2 2" xfId="44444"/>
    <cellStyle name="Normal 4 2 15 2 11 2 3" xfId="44445"/>
    <cellStyle name="Normal 4 2 15 2 11 3 2" xfId="44446"/>
    <cellStyle name="Normal 4 2 15 2 11 4" xfId="44447"/>
    <cellStyle name="Normal 4 2 15 2 2 2 2 2" xfId="44448"/>
    <cellStyle name="Normal 4 2 15 2 2 2 3" xfId="44449"/>
    <cellStyle name="Normal 4 2 15 2 2 3 2" xfId="44450"/>
    <cellStyle name="Normal 4 2 15 2 2 4" xfId="44451"/>
    <cellStyle name="Normal 4 2 15 2 3 2 2 2" xfId="44452"/>
    <cellStyle name="Normal 4 2 15 2 3 2 3" xfId="44453"/>
    <cellStyle name="Normal 4 2 15 2 3 3 2" xfId="44454"/>
    <cellStyle name="Normal 4 2 15 2 3 4" xfId="44455"/>
    <cellStyle name="Normal 4 2 15 2 4 2 2 2" xfId="44456"/>
    <cellStyle name="Normal 4 2 15 2 4 2 3" xfId="44457"/>
    <cellStyle name="Normal 4 2 15 2 4 3 2" xfId="44458"/>
    <cellStyle name="Normal 4 2 15 2 4 4" xfId="44459"/>
    <cellStyle name="Normal 4 2 15 2 5 2 2 2" xfId="44460"/>
    <cellStyle name="Normal 4 2 15 2 5 2 3" xfId="44461"/>
    <cellStyle name="Normal 4 2 15 2 5 3 2" xfId="44462"/>
    <cellStyle name="Normal 4 2 15 2 5 4" xfId="44463"/>
    <cellStyle name="Normal 4 2 15 2 6 2 2 2" xfId="44464"/>
    <cellStyle name="Normal 4 2 15 2 6 2 3" xfId="44465"/>
    <cellStyle name="Normal 4 2 15 2 6 3 2" xfId="44466"/>
    <cellStyle name="Normal 4 2 15 2 6 4" xfId="44467"/>
    <cellStyle name="Normal 4 2 15 2 7 2 2 2" xfId="44468"/>
    <cellStyle name="Normal 4 2 15 2 7 2 3" xfId="44469"/>
    <cellStyle name="Normal 4 2 15 2 7 3 2" xfId="44470"/>
    <cellStyle name="Normal 4 2 15 2 7 4" xfId="44471"/>
    <cellStyle name="Normal 4 2 15 2 8 2 2 2" xfId="44472"/>
    <cellStyle name="Normal 4 2 15 2 8 2 3" xfId="44473"/>
    <cellStyle name="Normal 4 2 15 2 8 3 2" xfId="44474"/>
    <cellStyle name="Normal 4 2 15 2 8 4" xfId="44475"/>
    <cellStyle name="Normal 4 2 15 2 9 2 2 2" xfId="44476"/>
    <cellStyle name="Normal 4 2 15 2 9 2 3" xfId="44477"/>
    <cellStyle name="Normal 4 2 15 2 9 3 2" xfId="44478"/>
    <cellStyle name="Normal 4 2 15 2 9 4" xfId="44479"/>
    <cellStyle name="Normal 4 2 15 3 10 2 2 2" xfId="44480"/>
    <cellStyle name="Normal 4 2 15 3 10 2 3" xfId="44481"/>
    <cellStyle name="Normal 4 2 15 3 10 3 2" xfId="44482"/>
    <cellStyle name="Normal 4 2 15 3 10 4" xfId="44483"/>
    <cellStyle name="Normal 4 2 15 3 11 2 2 2" xfId="44484"/>
    <cellStyle name="Normal 4 2 15 3 11 2 3" xfId="44485"/>
    <cellStyle name="Normal 4 2 15 3 11 3 2" xfId="44486"/>
    <cellStyle name="Normal 4 2 15 3 11 4" xfId="44487"/>
    <cellStyle name="Normal 4 2 15 3 12 2 2" xfId="44488"/>
    <cellStyle name="Normal 4 2 15 3 12 3" xfId="44489"/>
    <cellStyle name="Normal 4 2 15 3 13 2" xfId="44490"/>
    <cellStyle name="Normal 4 2 15 3 14" xfId="44491"/>
    <cellStyle name="Normal 4 2 15 3 2 2 2 2" xfId="44492"/>
    <cellStyle name="Normal 4 2 15 3 2 2 3" xfId="44493"/>
    <cellStyle name="Normal 4 2 15 3 2 3 2" xfId="44494"/>
    <cellStyle name="Normal 4 2 15 3 2 4" xfId="44495"/>
    <cellStyle name="Normal 4 2 15 3 3 2 2 2" xfId="44496"/>
    <cellStyle name="Normal 4 2 15 3 3 2 3" xfId="44497"/>
    <cellStyle name="Normal 4 2 15 3 3 3 2" xfId="44498"/>
    <cellStyle name="Normal 4 2 15 3 3 4" xfId="44499"/>
    <cellStyle name="Normal 4 2 15 3 4 2 2 2" xfId="44500"/>
    <cellStyle name="Normal 4 2 15 3 4 2 3" xfId="44501"/>
    <cellStyle name="Normal 4 2 15 3 4 3 2" xfId="44502"/>
    <cellStyle name="Normal 4 2 15 3 4 4" xfId="44503"/>
    <cellStyle name="Normal 4 2 15 3 5 2 2 2" xfId="44504"/>
    <cellStyle name="Normal 4 2 15 3 5 2 3" xfId="44505"/>
    <cellStyle name="Normal 4 2 15 3 5 3 2" xfId="44506"/>
    <cellStyle name="Normal 4 2 15 3 5 4" xfId="44507"/>
    <cellStyle name="Normal 4 2 15 3 6 2 2 2" xfId="44508"/>
    <cellStyle name="Normal 4 2 15 3 6 2 3" xfId="44509"/>
    <cellStyle name="Normal 4 2 15 3 6 3 2" xfId="44510"/>
    <cellStyle name="Normal 4 2 15 3 6 4" xfId="44511"/>
    <cellStyle name="Normal 4 2 15 3 7 2 2 2" xfId="44512"/>
    <cellStyle name="Normal 4 2 15 3 7 2 3" xfId="44513"/>
    <cellStyle name="Normal 4 2 15 3 7 3 2" xfId="44514"/>
    <cellStyle name="Normal 4 2 15 3 7 4" xfId="44515"/>
    <cellStyle name="Normal 4 2 15 3 8 2 2 2" xfId="44516"/>
    <cellStyle name="Normal 4 2 15 3 8 2 3" xfId="44517"/>
    <cellStyle name="Normal 4 2 15 3 8 3 2" xfId="44518"/>
    <cellStyle name="Normal 4 2 15 3 8 4" xfId="44519"/>
    <cellStyle name="Normal 4 2 15 3 9 2 2 2" xfId="44520"/>
    <cellStyle name="Normal 4 2 15 3 9 2 3" xfId="44521"/>
    <cellStyle name="Normal 4 2 15 3 9 3 2" xfId="44522"/>
    <cellStyle name="Normal 4 2 15 3 9 4" xfId="44523"/>
    <cellStyle name="Normal 4 2 15 4 10 2 2 2" xfId="44524"/>
    <cellStyle name="Normal 4 2 15 4 10 2 3" xfId="44525"/>
    <cellStyle name="Normal 4 2 15 4 10 3 2" xfId="44526"/>
    <cellStyle name="Normal 4 2 15 4 10 4" xfId="44527"/>
    <cellStyle name="Normal 4 2 15 4 11 2 2 2" xfId="44528"/>
    <cellStyle name="Normal 4 2 15 4 11 2 3" xfId="44529"/>
    <cellStyle name="Normal 4 2 15 4 11 3 2" xfId="44530"/>
    <cellStyle name="Normal 4 2 15 4 11 4" xfId="44531"/>
    <cellStyle name="Normal 4 2 15 4 12 2 2" xfId="44532"/>
    <cellStyle name="Normal 4 2 15 4 12 3" xfId="44533"/>
    <cellStyle name="Normal 4 2 15 4 13 2" xfId="44534"/>
    <cellStyle name="Normal 4 2 15 4 14" xfId="44535"/>
    <cellStyle name="Normal 4 2 15 4 2 2 2 2" xfId="44536"/>
    <cellStyle name="Normal 4 2 15 4 2 2 3" xfId="44537"/>
    <cellStyle name="Normal 4 2 15 4 2 3 2" xfId="44538"/>
    <cellStyle name="Normal 4 2 15 4 2 4" xfId="44539"/>
    <cellStyle name="Normal 4 2 15 4 3 2 2 2" xfId="44540"/>
    <cellStyle name="Normal 4 2 15 4 3 2 3" xfId="44541"/>
    <cellStyle name="Normal 4 2 15 4 3 3 2" xfId="44542"/>
    <cellStyle name="Normal 4 2 15 4 3 4" xfId="44543"/>
    <cellStyle name="Normal 4 2 15 4 4 2 2 2" xfId="44544"/>
    <cellStyle name="Normal 4 2 15 4 4 2 3" xfId="44545"/>
    <cellStyle name="Normal 4 2 15 4 4 3 2" xfId="44546"/>
    <cellStyle name="Normal 4 2 15 4 4 4" xfId="44547"/>
    <cellStyle name="Normal 4 2 15 4 5 2 2 2" xfId="44548"/>
    <cellStyle name="Normal 4 2 15 4 5 2 3" xfId="44549"/>
    <cellStyle name="Normal 4 2 15 4 5 3 2" xfId="44550"/>
    <cellStyle name="Normal 4 2 15 4 5 4" xfId="44551"/>
    <cellStyle name="Normal 4 2 15 4 6 2 2 2" xfId="44552"/>
    <cellStyle name="Normal 4 2 15 4 6 2 3" xfId="44553"/>
    <cellStyle name="Normal 4 2 15 4 6 3 2" xfId="44554"/>
    <cellStyle name="Normal 4 2 15 4 6 4" xfId="44555"/>
    <cellStyle name="Normal 4 2 15 4 7 2 2 2" xfId="44556"/>
    <cellStyle name="Normal 4 2 15 4 7 2 3" xfId="44557"/>
    <cellStyle name="Normal 4 2 15 4 7 3 2" xfId="44558"/>
    <cellStyle name="Normal 4 2 15 4 7 4" xfId="44559"/>
    <cellStyle name="Normal 4 2 15 4 8 2 2 2" xfId="44560"/>
    <cellStyle name="Normal 4 2 15 4 8 2 3" xfId="44561"/>
    <cellStyle name="Normal 4 2 15 4 8 3 2" xfId="44562"/>
    <cellStyle name="Normal 4 2 15 4 8 4" xfId="44563"/>
    <cellStyle name="Normal 4 2 15 4 9 2 2 2" xfId="44564"/>
    <cellStyle name="Normal 4 2 15 4 9 2 3" xfId="44565"/>
    <cellStyle name="Normal 4 2 15 4 9 3 2" xfId="44566"/>
    <cellStyle name="Normal 4 2 15 4 9 4" xfId="44567"/>
    <cellStyle name="Normal 4 2 15 5 10 2 2 2" xfId="44568"/>
    <cellStyle name="Normal 4 2 15 5 10 2 3" xfId="44569"/>
    <cellStyle name="Normal 4 2 15 5 10 3 2" xfId="44570"/>
    <cellStyle name="Normal 4 2 15 5 10 4" xfId="44571"/>
    <cellStyle name="Normal 4 2 15 5 11 2 2 2" xfId="44572"/>
    <cellStyle name="Normal 4 2 15 5 11 2 3" xfId="44573"/>
    <cellStyle name="Normal 4 2 15 5 11 3 2" xfId="44574"/>
    <cellStyle name="Normal 4 2 15 5 11 4" xfId="44575"/>
    <cellStyle name="Normal 4 2 15 5 12 2 2" xfId="44576"/>
    <cellStyle name="Normal 4 2 15 5 12 3" xfId="44577"/>
    <cellStyle name="Normal 4 2 15 5 13 2" xfId="44578"/>
    <cellStyle name="Normal 4 2 15 5 14" xfId="44579"/>
    <cellStyle name="Normal 4 2 15 5 2 2 2 2" xfId="44580"/>
    <cellStyle name="Normal 4 2 15 5 2 2 3" xfId="44581"/>
    <cellStyle name="Normal 4 2 15 5 2 3 2" xfId="44582"/>
    <cellStyle name="Normal 4 2 15 5 2 4" xfId="44583"/>
    <cellStyle name="Normal 4 2 15 5 3 2 2 2" xfId="44584"/>
    <cellStyle name="Normal 4 2 15 5 3 2 3" xfId="44585"/>
    <cellStyle name="Normal 4 2 15 5 3 3 2" xfId="44586"/>
    <cellStyle name="Normal 4 2 15 5 3 4" xfId="44587"/>
    <cellStyle name="Normal 4 2 15 5 4 2 2 2" xfId="44588"/>
    <cellStyle name="Normal 4 2 15 5 4 2 3" xfId="44589"/>
    <cellStyle name="Normal 4 2 15 5 4 3 2" xfId="44590"/>
    <cellStyle name="Normal 4 2 15 5 4 4" xfId="44591"/>
    <cellStyle name="Normal 4 2 15 5 5 2 2 2" xfId="44592"/>
    <cellStyle name="Normal 4 2 15 5 5 2 3" xfId="44593"/>
    <cellStyle name="Normal 4 2 15 5 5 3 2" xfId="44594"/>
    <cellStyle name="Normal 4 2 15 5 5 4" xfId="44595"/>
    <cellStyle name="Normal 4 2 15 5 6 2 2 2" xfId="44596"/>
    <cellStyle name="Normal 4 2 15 5 6 2 3" xfId="44597"/>
    <cellStyle name="Normal 4 2 15 5 6 3 2" xfId="44598"/>
    <cellStyle name="Normal 4 2 15 5 6 4" xfId="44599"/>
    <cellStyle name="Normal 4 2 15 5 7 2 2 2" xfId="44600"/>
    <cellStyle name="Normal 4 2 15 5 7 2 3" xfId="44601"/>
    <cellStyle name="Normal 4 2 15 5 7 3 2" xfId="44602"/>
    <cellStyle name="Normal 4 2 15 5 7 4" xfId="44603"/>
    <cellStyle name="Normal 4 2 15 5 8 2 2 2" xfId="44604"/>
    <cellStyle name="Normal 4 2 15 5 8 2 3" xfId="44605"/>
    <cellStyle name="Normal 4 2 15 5 8 3 2" xfId="44606"/>
    <cellStyle name="Normal 4 2 15 5 8 4" xfId="44607"/>
    <cellStyle name="Normal 4 2 15 5 9 2 2 2" xfId="44608"/>
    <cellStyle name="Normal 4 2 15 5 9 2 3" xfId="44609"/>
    <cellStyle name="Normal 4 2 15 5 9 3 2" xfId="44610"/>
    <cellStyle name="Normal 4 2 15 5 9 4" xfId="44611"/>
    <cellStyle name="Normal 4 2 15 6 10 2 2 2" xfId="44612"/>
    <cellStyle name="Normal 4 2 15 6 10 2 3" xfId="44613"/>
    <cellStyle name="Normal 4 2 15 6 10 3 2" xfId="44614"/>
    <cellStyle name="Normal 4 2 15 6 10 4" xfId="44615"/>
    <cellStyle name="Normal 4 2 15 6 11 2 2 2" xfId="44616"/>
    <cellStyle name="Normal 4 2 15 6 11 2 3" xfId="44617"/>
    <cellStyle name="Normal 4 2 15 6 11 3 2" xfId="44618"/>
    <cellStyle name="Normal 4 2 15 6 11 4" xfId="44619"/>
    <cellStyle name="Normal 4 2 15 6 12 2 2" xfId="44620"/>
    <cellStyle name="Normal 4 2 15 6 12 3" xfId="44621"/>
    <cellStyle name="Normal 4 2 15 6 13 2" xfId="44622"/>
    <cellStyle name="Normal 4 2 15 6 14" xfId="44623"/>
    <cellStyle name="Normal 4 2 15 6 2 2 2 2" xfId="44624"/>
    <cellStyle name="Normal 4 2 15 6 2 2 3" xfId="44625"/>
    <cellStyle name="Normal 4 2 15 6 2 3 2" xfId="44626"/>
    <cellStyle name="Normal 4 2 15 6 2 4" xfId="44627"/>
    <cellStyle name="Normal 4 2 15 6 3 2 2 2" xfId="44628"/>
    <cellStyle name="Normal 4 2 15 6 3 2 3" xfId="44629"/>
    <cellStyle name="Normal 4 2 15 6 3 3 2" xfId="44630"/>
    <cellStyle name="Normal 4 2 15 6 3 4" xfId="44631"/>
    <cellStyle name="Normal 4 2 15 6 4 2 2 2" xfId="44632"/>
    <cellStyle name="Normal 4 2 15 6 4 2 3" xfId="44633"/>
    <cellStyle name="Normal 4 2 15 6 4 3 2" xfId="44634"/>
    <cellStyle name="Normal 4 2 15 6 4 4" xfId="44635"/>
    <cellStyle name="Normal 4 2 15 6 5 2 2 2" xfId="44636"/>
    <cellStyle name="Normal 4 2 15 6 5 2 3" xfId="44637"/>
    <cellStyle name="Normal 4 2 15 6 5 3 2" xfId="44638"/>
    <cellStyle name="Normal 4 2 15 6 5 4" xfId="44639"/>
    <cellStyle name="Normal 4 2 15 6 6 2 2 2" xfId="44640"/>
    <cellStyle name="Normal 4 2 15 6 6 2 3" xfId="44641"/>
    <cellStyle name="Normal 4 2 15 6 6 3 2" xfId="44642"/>
    <cellStyle name="Normal 4 2 15 6 6 4" xfId="44643"/>
    <cellStyle name="Normal 4 2 15 6 7 2 2 2" xfId="44644"/>
    <cellStyle name="Normal 4 2 15 6 7 2 3" xfId="44645"/>
    <cellStyle name="Normal 4 2 15 6 7 3 2" xfId="44646"/>
    <cellStyle name="Normal 4 2 15 6 7 4" xfId="44647"/>
    <cellStyle name="Normal 4 2 15 6 8 2 2 2" xfId="44648"/>
    <cellStyle name="Normal 4 2 15 6 8 2 3" xfId="44649"/>
    <cellStyle name="Normal 4 2 15 6 8 3 2" xfId="44650"/>
    <cellStyle name="Normal 4 2 15 6 8 4" xfId="44651"/>
    <cellStyle name="Normal 4 2 15 6 9 2 2 2" xfId="44652"/>
    <cellStyle name="Normal 4 2 15 6 9 2 3" xfId="44653"/>
    <cellStyle name="Normal 4 2 15 6 9 3 2" xfId="44654"/>
    <cellStyle name="Normal 4 2 15 6 9 4" xfId="44655"/>
    <cellStyle name="Normal 4 2 15 7 10 2 2 2" xfId="44656"/>
    <cellStyle name="Normal 4 2 15 7 10 2 3" xfId="44657"/>
    <cellStyle name="Normal 4 2 15 7 10 3 2" xfId="44658"/>
    <cellStyle name="Normal 4 2 15 7 10 4" xfId="44659"/>
    <cellStyle name="Normal 4 2 15 7 11 2 2 2" xfId="44660"/>
    <cellStyle name="Normal 4 2 15 7 11 2 3" xfId="44661"/>
    <cellStyle name="Normal 4 2 15 7 11 3 2" xfId="44662"/>
    <cellStyle name="Normal 4 2 15 7 11 4" xfId="44663"/>
    <cellStyle name="Normal 4 2 15 7 12 2 2" xfId="44664"/>
    <cellStyle name="Normal 4 2 15 7 12 3" xfId="44665"/>
    <cellStyle name="Normal 4 2 15 7 13 2" xfId="44666"/>
    <cellStyle name="Normal 4 2 15 7 14" xfId="44667"/>
    <cellStyle name="Normal 4 2 15 7 2 2 2 2" xfId="44668"/>
    <cellStyle name="Normal 4 2 15 7 2 2 3" xfId="44669"/>
    <cellStyle name="Normal 4 2 15 7 2 3 2" xfId="44670"/>
    <cellStyle name="Normal 4 2 15 7 2 4" xfId="44671"/>
    <cellStyle name="Normal 4 2 15 7 3 2 2 2" xfId="44672"/>
    <cellStyle name="Normal 4 2 15 7 3 2 3" xfId="44673"/>
    <cellStyle name="Normal 4 2 15 7 3 3 2" xfId="44674"/>
    <cellStyle name="Normal 4 2 15 7 3 4" xfId="44675"/>
    <cellStyle name="Normal 4 2 15 7 4 2 2 2" xfId="44676"/>
    <cellStyle name="Normal 4 2 15 7 4 2 3" xfId="44677"/>
    <cellStyle name="Normal 4 2 15 7 4 3 2" xfId="44678"/>
    <cellStyle name="Normal 4 2 15 7 4 4" xfId="44679"/>
    <cellStyle name="Normal 4 2 15 7 5 2 2 2" xfId="44680"/>
    <cellStyle name="Normal 4 2 15 7 5 2 3" xfId="44681"/>
    <cellStyle name="Normal 4 2 15 7 5 3 2" xfId="44682"/>
    <cellStyle name="Normal 4 2 15 7 5 4" xfId="44683"/>
    <cellStyle name="Normal 4 2 15 7 6 2 2 2" xfId="44684"/>
    <cellStyle name="Normal 4 2 15 7 6 2 3" xfId="44685"/>
    <cellStyle name="Normal 4 2 15 7 6 3 2" xfId="44686"/>
    <cellStyle name="Normal 4 2 15 7 6 4" xfId="44687"/>
    <cellStyle name="Normal 4 2 15 7 7 2 2 2" xfId="44688"/>
    <cellStyle name="Normal 4 2 15 7 7 2 3" xfId="44689"/>
    <cellStyle name="Normal 4 2 15 7 7 3 2" xfId="44690"/>
    <cellStyle name="Normal 4 2 15 7 7 4" xfId="44691"/>
    <cellStyle name="Normal 4 2 15 7 8 2 2 2" xfId="44692"/>
    <cellStyle name="Normal 4 2 15 7 8 2 3" xfId="44693"/>
    <cellStyle name="Normal 4 2 15 7 8 3 2" xfId="44694"/>
    <cellStyle name="Normal 4 2 15 7 8 4" xfId="44695"/>
    <cellStyle name="Normal 4 2 15 7 9 2 2 2" xfId="44696"/>
    <cellStyle name="Normal 4 2 15 7 9 2 3" xfId="44697"/>
    <cellStyle name="Normal 4 2 15 7 9 3 2" xfId="44698"/>
    <cellStyle name="Normal 4 2 15 7 9 4" xfId="44699"/>
    <cellStyle name="Normal 4 2 15 8 10 2 2 2" xfId="44700"/>
    <cellStyle name="Normal 4 2 15 8 10 2 3" xfId="44701"/>
    <cellStyle name="Normal 4 2 15 8 10 3 2" xfId="44702"/>
    <cellStyle name="Normal 4 2 15 8 10 4" xfId="44703"/>
    <cellStyle name="Normal 4 2 15 8 11 2 2 2" xfId="44704"/>
    <cellStyle name="Normal 4 2 15 8 11 2 3" xfId="44705"/>
    <cellStyle name="Normal 4 2 15 8 11 3 2" xfId="44706"/>
    <cellStyle name="Normal 4 2 15 8 11 4" xfId="44707"/>
    <cellStyle name="Normal 4 2 15 8 12 2 2" xfId="44708"/>
    <cellStyle name="Normal 4 2 15 8 12 3" xfId="44709"/>
    <cellStyle name="Normal 4 2 15 8 13 2" xfId="44710"/>
    <cellStyle name="Normal 4 2 15 8 14" xfId="44711"/>
    <cellStyle name="Normal 4 2 15 8 2 2 2 2" xfId="44712"/>
    <cellStyle name="Normal 4 2 15 8 2 2 3" xfId="44713"/>
    <cellStyle name="Normal 4 2 15 8 2 3 2" xfId="44714"/>
    <cellStyle name="Normal 4 2 15 8 2 4" xfId="44715"/>
    <cellStyle name="Normal 4 2 15 8 3 2 2 2" xfId="44716"/>
    <cellStyle name="Normal 4 2 15 8 3 2 3" xfId="44717"/>
    <cellStyle name="Normal 4 2 15 8 3 3 2" xfId="44718"/>
    <cellStyle name="Normal 4 2 15 8 3 4" xfId="44719"/>
    <cellStyle name="Normal 4 2 15 8 4 2 2 2" xfId="44720"/>
    <cellStyle name="Normal 4 2 15 8 4 2 3" xfId="44721"/>
    <cellStyle name="Normal 4 2 15 8 4 3 2" xfId="44722"/>
    <cellStyle name="Normal 4 2 15 8 4 4" xfId="44723"/>
    <cellStyle name="Normal 4 2 15 8 5 2 2 2" xfId="44724"/>
    <cellStyle name="Normal 4 2 15 8 5 2 3" xfId="44725"/>
    <cellStyle name="Normal 4 2 15 8 5 3 2" xfId="44726"/>
    <cellStyle name="Normal 4 2 15 8 5 4" xfId="44727"/>
    <cellStyle name="Normal 4 2 15 8 6 2 2 2" xfId="44728"/>
    <cellStyle name="Normal 4 2 15 8 6 2 3" xfId="44729"/>
    <cellStyle name="Normal 4 2 15 8 6 3 2" xfId="44730"/>
    <cellStyle name="Normal 4 2 15 8 6 4" xfId="44731"/>
    <cellStyle name="Normal 4 2 15 8 7 2 2 2" xfId="44732"/>
    <cellStyle name="Normal 4 2 15 8 7 2 3" xfId="44733"/>
    <cellStyle name="Normal 4 2 15 8 7 3 2" xfId="44734"/>
    <cellStyle name="Normal 4 2 15 8 7 4" xfId="44735"/>
    <cellStyle name="Normal 4 2 15 8 8 2 2 2" xfId="44736"/>
    <cellStyle name="Normal 4 2 15 8 8 2 3" xfId="44737"/>
    <cellStyle name="Normal 4 2 15 8 8 3 2" xfId="44738"/>
    <cellStyle name="Normal 4 2 15 8 8 4" xfId="44739"/>
    <cellStyle name="Normal 4 2 15 8 9 2 2 2" xfId="44740"/>
    <cellStyle name="Normal 4 2 15 8 9 2 3" xfId="44741"/>
    <cellStyle name="Normal 4 2 15 8 9 3 2" xfId="44742"/>
    <cellStyle name="Normal 4 2 15 8 9 4" xfId="44743"/>
    <cellStyle name="Normal 4 2 15 9 2 2 2" xfId="44744"/>
    <cellStyle name="Normal 4 2 15 9 2 3" xfId="44745"/>
    <cellStyle name="Normal 4 2 15 9 3 2" xfId="44746"/>
    <cellStyle name="Normal 4 2 15 9 4" xfId="44747"/>
    <cellStyle name="Normal 4 2 16 10 2 2 2" xfId="44748"/>
    <cellStyle name="Normal 4 2 16 10 2 3" xfId="44749"/>
    <cellStyle name="Normal 4 2 16 10 3 2" xfId="44750"/>
    <cellStyle name="Normal 4 2 16 10 4" xfId="44751"/>
    <cellStyle name="Normal 4 2 16 11 2 2 2" xfId="44752"/>
    <cellStyle name="Normal 4 2 16 11 2 3" xfId="44753"/>
    <cellStyle name="Normal 4 2 16 11 3 2" xfId="44754"/>
    <cellStyle name="Normal 4 2 16 11 4" xfId="44755"/>
    <cellStyle name="Normal 4 2 16 12 2 2 2" xfId="44756"/>
    <cellStyle name="Normal 4 2 16 12 2 3" xfId="44757"/>
    <cellStyle name="Normal 4 2 16 12 3 2" xfId="44758"/>
    <cellStyle name="Normal 4 2 16 12 4" xfId="44759"/>
    <cellStyle name="Normal 4 2 16 13 2 2 2" xfId="44760"/>
    <cellStyle name="Normal 4 2 16 13 2 3" xfId="44761"/>
    <cellStyle name="Normal 4 2 16 13 3 2" xfId="44762"/>
    <cellStyle name="Normal 4 2 16 13 4" xfId="44763"/>
    <cellStyle name="Normal 4 2 16 14 2 2 2" xfId="44764"/>
    <cellStyle name="Normal 4 2 16 14 2 3" xfId="44765"/>
    <cellStyle name="Normal 4 2 16 14 3 2" xfId="44766"/>
    <cellStyle name="Normal 4 2 16 14 4" xfId="44767"/>
    <cellStyle name="Normal 4 2 16 15 2 2 2" xfId="44768"/>
    <cellStyle name="Normal 4 2 16 15 2 3" xfId="44769"/>
    <cellStyle name="Normal 4 2 16 15 3 2" xfId="44770"/>
    <cellStyle name="Normal 4 2 16 15 4" xfId="44771"/>
    <cellStyle name="Normal 4 2 16 16 2 2 2" xfId="44772"/>
    <cellStyle name="Normal 4 2 16 16 2 3" xfId="44773"/>
    <cellStyle name="Normal 4 2 16 16 3 2" xfId="44774"/>
    <cellStyle name="Normal 4 2 16 16 4" xfId="44775"/>
    <cellStyle name="Normal 4 2 16 17 2 2 2" xfId="44776"/>
    <cellStyle name="Normal 4 2 16 17 2 3" xfId="44777"/>
    <cellStyle name="Normal 4 2 16 17 3 2" xfId="44778"/>
    <cellStyle name="Normal 4 2 16 17 4" xfId="44779"/>
    <cellStyle name="Normal 4 2 16 18 2 2 2" xfId="44780"/>
    <cellStyle name="Normal 4 2 16 18 2 3" xfId="44781"/>
    <cellStyle name="Normal 4 2 16 18 3 2" xfId="44782"/>
    <cellStyle name="Normal 4 2 16 18 4" xfId="44783"/>
    <cellStyle name="Normal 4 2 16 2 10 2 2 2" xfId="44784"/>
    <cellStyle name="Normal 4 2 16 2 10 2 3" xfId="44785"/>
    <cellStyle name="Normal 4 2 16 2 10 3 2" xfId="44786"/>
    <cellStyle name="Normal 4 2 16 2 10 4" xfId="44787"/>
    <cellStyle name="Normal 4 2 16 2 11 2 2 2" xfId="44788"/>
    <cellStyle name="Normal 4 2 16 2 11 2 3" xfId="44789"/>
    <cellStyle name="Normal 4 2 16 2 11 3 2" xfId="44790"/>
    <cellStyle name="Normal 4 2 16 2 11 4" xfId="44791"/>
    <cellStyle name="Normal 4 2 16 2 2 2 2 2" xfId="44792"/>
    <cellStyle name="Normal 4 2 16 2 2 2 3" xfId="44793"/>
    <cellStyle name="Normal 4 2 16 2 2 3 2" xfId="44794"/>
    <cellStyle name="Normal 4 2 16 2 2 4" xfId="44795"/>
    <cellStyle name="Normal 4 2 16 2 3 2 2 2" xfId="44796"/>
    <cellStyle name="Normal 4 2 16 2 3 2 3" xfId="44797"/>
    <cellStyle name="Normal 4 2 16 2 3 3 2" xfId="44798"/>
    <cellStyle name="Normal 4 2 16 2 3 4" xfId="44799"/>
    <cellStyle name="Normal 4 2 16 2 4 2 2 2" xfId="44800"/>
    <cellStyle name="Normal 4 2 16 2 4 2 3" xfId="44801"/>
    <cellStyle name="Normal 4 2 16 2 4 3 2" xfId="44802"/>
    <cellStyle name="Normal 4 2 16 2 4 4" xfId="44803"/>
    <cellStyle name="Normal 4 2 16 2 5 2 2 2" xfId="44804"/>
    <cellStyle name="Normal 4 2 16 2 5 2 3" xfId="44805"/>
    <cellStyle name="Normal 4 2 16 2 5 3 2" xfId="44806"/>
    <cellStyle name="Normal 4 2 16 2 5 4" xfId="44807"/>
    <cellStyle name="Normal 4 2 16 2 6 2 2 2" xfId="44808"/>
    <cellStyle name="Normal 4 2 16 2 6 2 3" xfId="44809"/>
    <cellStyle name="Normal 4 2 16 2 6 3 2" xfId="44810"/>
    <cellStyle name="Normal 4 2 16 2 6 4" xfId="44811"/>
    <cellStyle name="Normal 4 2 16 2 7 2 2 2" xfId="44812"/>
    <cellStyle name="Normal 4 2 16 2 7 2 3" xfId="44813"/>
    <cellStyle name="Normal 4 2 16 2 7 3 2" xfId="44814"/>
    <cellStyle name="Normal 4 2 16 2 7 4" xfId="44815"/>
    <cellStyle name="Normal 4 2 16 2 8 2 2 2" xfId="44816"/>
    <cellStyle name="Normal 4 2 16 2 8 2 3" xfId="44817"/>
    <cellStyle name="Normal 4 2 16 2 8 3 2" xfId="44818"/>
    <cellStyle name="Normal 4 2 16 2 8 4" xfId="44819"/>
    <cellStyle name="Normal 4 2 16 2 9 2 2 2" xfId="44820"/>
    <cellStyle name="Normal 4 2 16 2 9 2 3" xfId="44821"/>
    <cellStyle name="Normal 4 2 16 2 9 3 2" xfId="44822"/>
    <cellStyle name="Normal 4 2 16 2 9 4" xfId="44823"/>
    <cellStyle name="Normal 4 2 16 3 10 2 2 2" xfId="44824"/>
    <cellStyle name="Normal 4 2 16 3 10 2 3" xfId="44825"/>
    <cellStyle name="Normal 4 2 16 3 10 3 2" xfId="44826"/>
    <cellStyle name="Normal 4 2 16 3 10 4" xfId="44827"/>
    <cellStyle name="Normal 4 2 16 3 11 2 2 2" xfId="44828"/>
    <cellStyle name="Normal 4 2 16 3 11 2 3" xfId="44829"/>
    <cellStyle name="Normal 4 2 16 3 11 3 2" xfId="44830"/>
    <cellStyle name="Normal 4 2 16 3 11 4" xfId="44831"/>
    <cellStyle name="Normal 4 2 16 3 12 2 2" xfId="44832"/>
    <cellStyle name="Normal 4 2 16 3 12 3" xfId="44833"/>
    <cellStyle name="Normal 4 2 16 3 13 2" xfId="44834"/>
    <cellStyle name="Normal 4 2 16 3 14" xfId="44835"/>
    <cellStyle name="Normal 4 2 16 3 2 2 2 2" xfId="44836"/>
    <cellStyle name="Normal 4 2 16 3 2 2 3" xfId="44837"/>
    <cellStyle name="Normal 4 2 16 3 2 3 2" xfId="44838"/>
    <cellStyle name="Normal 4 2 16 3 2 4" xfId="44839"/>
    <cellStyle name="Normal 4 2 16 3 3 2 2 2" xfId="44840"/>
    <cellStyle name="Normal 4 2 16 3 3 2 3" xfId="44841"/>
    <cellStyle name="Normal 4 2 16 3 3 3 2" xfId="44842"/>
    <cellStyle name="Normal 4 2 16 3 3 4" xfId="44843"/>
    <cellStyle name="Normal 4 2 16 3 4 2 2 2" xfId="44844"/>
    <cellStyle name="Normal 4 2 16 3 4 2 3" xfId="44845"/>
    <cellStyle name="Normal 4 2 16 3 4 3 2" xfId="44846"/>
    <cellStyle name="Normal 4 2 16 3 4 4" xfId="44847"/>
    <cellStyle name="Normal 4 2 16 3 5 2 2 2" xfId="44848"/>
    <cellStyle name="Normal 4 2 16 3 5 2 3" xfId="44849"/>
    <cellStyle name="Normal 4 2 16 3 5 3 2" xfId="44850"/>
    <cellStyle name="Normal 4 2 16 3 5 4" xfId="44851"/>
    <cellStyle name="Normal 4 2 16 3 6 2 2 2" xfId="44852"/>
    <cellStyle name="Normal 4 2 16 3 6 2 3" xfId="44853"/>
    <cellStyle name="Normal 4 2 16 3 6 3 2" xfId="44854"/>
    <cellStyle name="Normal 4 2 16 3 6 4" xfId="44855"/>
    <cellStyle name="Normal 4 2 16 3 7 2 2 2" xfId="44856"/>
    <cellStyle name="Normal 4 2 16 3 7 2 3" xfId="44857"/>
    <cellStyle name="Normal 4 2 16 3 7 3 2" xfId="44858"/>
    <cellStyle name="Normal 4 2 16 3 7 4" xfId="44859"/>
    <cellStyle name="Normal 4 2 16 3 8 2 2 2" xfId="44860"/>
    <cellStyle name="Normal 4 2 16 3 8 2 3" xfId="44861"/>
    <cellStyle name="Normal 4 2 16 3 8 3 2" xfId="44862"/>
    <cellStyle name="Normal 4 2 16 3 8 4" xfId="44863"/>
    <cellStyle name="Normal 4 2 16 3 9 2 2 2" xfId="44864"/>
    <cellStyle name="Normal 4 2 16 3 9 2 3" xfId="44865"/>
    <cellStyle name="Normal 4 2 16 3 9 3 2" xfId="44866"/>
    <cellStyle name="Normal 4 2 16 3 9 4" xfId="44867"/>
    <cellStyle name="Normal 4 2 16 4 10 2 2 2" xfId="44868"/>
    <cellStyle name="Normal 4 2 16 4 10 2 3" xfId="44869"/>
    <cellStyle name="Normal 4 2 16 4 10 3 2" xfId="44870"/>
    <cellStyle name="Normal 4 2 16 4 10 4" xfId="44871"/>
    <cellStyle name="Normal 4 2 16 4 11 2 2 2" xfId="44872"/>
    <cellStyle name="Normal 4 2 16 4 11 2 3" xfId="44873"/>
    <cellStyle name="Normal 4 2 16 4 11 3 2" xfId="44874"/>
    <cellStyle name="Normal 4 2 16 4 11 4" xfId="44875"/>
    <cellStyle name="Normal 4 2 16 4 12 2 2" xfId="44876"/>
    <cellStyle name="Normal 4 2 16 4 12 3" xfId="44877"/>
    <cellStyle name="Normal 4 2 16 4 13 2" xfId="44878"/>
    <cellStyle name="Normal 4 2 16 4 14" xfId="44879"/>
    <cellStyle name="Normal 4 2 16 4 2 2 2 2" xfId="44880"/>
    <cellStyle name="Normal 4 2 16 4 2 2 3" xfId="44881"/>
    <cellStyle name="Normal 4 2 16 4 2 3 2" xfId="44882"/>
    <cellStyle name="Normal 4 2 16 4 2 4" xfId="44883"/>
    <cellStyle name="Normal 4 2 16 4 3 2 2 2" xfId="44884"/>
    <cellStyle name="Normal 4 2 16 4 3 2 3" xfId="44885"/>
    <cellStyle name="Normal 4 2 16 4 3 3 2" xfId="44886"/>
    <cellStyle name="Normal 4 2 16 4 3 4" xfId="44887"/>
    <cellStyle name="Normal 4 2 16 4 4 2 2 2" xfId="44888"/>
    <cellStyle name="Normal 4 2 16 4 4 2 3" xfId="44889"/>
    <cellStyle name="Normal 4 2 16 4 4 3 2" xfId="44890"/>
    <cellStyle name="Normal 4 2 16 4 4 4" xfId="44891"/>
    <cellStyle name="Normal 4 2 16 4 5 2 2 2" xfId="44892"/>
    <cellStyle name="Normal 4 2 16 4 5 2 3" xfId="44893"/>
    <cellStyle name="Normal 4 2 16 4 5 3 2" xfId="44894"/>
    <cellStyle name="Normal 4 2 16 4 5 4" xfId="44895"/>
    <cellStyle name="Normal 4 2 16 4 6 2 2 2" xfId="44896"/>
    <cellStyle name="Normal 4 2 16 4 6 2 3" xfId="44897"/>
    <cellStyle name="Normal 4 2 16 4 6 3 2" xfId="44898"/>
    <cellStyle name="Normal 4 2 16 4 6 4" xfId="44899"/>
    <cellStyle name="Normal 4 2 16 4 7 2 2 2" xfId="44900"/>
    <cellStyle name="Normal 4 2 16 4 7 2 3" xfId="44901"/>
    <cellStyle name="Normal 4 2 16 4 7 3 2" xfId="44902"/>
    <cellStyle name="Normal 4 2 16 4 7 4" xfId="44903"/>
    <cellStyle name="Normal 4 2 16 4 8 2 2 2" xfId="44904"/>
    <cellStyle name="Normal 4 2 16 4 8 2 3" xfId="44905"/>
    <cellStyle name="Normal 4 2 16 4 8 3 2" xfId="44906"/>
    <cellStyle name="Normal 4 2 16 4 8 4" xfId="44907"/>
    <cellStyle name="Normal 4 2 16 4 9 2 2 2" xfId="44908"/>
    <cellStyle name="Normal 4 2 16 4 9 2 3" xfId="44909"/>
    <cellStyle name="Normal 4 2 16 4 9 3 2" xfId="44910"/>
    <cellStyle name="Normal 4 2 16 4 9 4" xfId="44911"/>
    <cellStyle name="Normal 4 2 16 5 10 2 2 2" xfId="44912"/>
    <cellStyle name="Normal 4 2 16 5 10 2 3" xfId="44913"/>
    <cellStyle name="Normal 4 2 16 5 10 3 2" xfId="44914"/>
    <cellStyle name="Normal 4 2 16 5 10 4" xfId="44915"/>
    <cellStyle name="Normal 4 2 16 5 11 2 2 2" xfId="44916"/>
    <cellStyle name="Normal 4 2 16 5 11 2 3" xfId="44917"/>
    <cellStyle name="Normal 4 2 16 5 11 3 2" xfId="44918"/>
    <cellStyle name="Normal 4 2 16 5 11 4" xfId="44919"/>
    <cellStyle name="Normal 4 2 16 5 12 2 2" xfId="44920"/>
    <cellStyle name="Normal 4 2 16 5 12 3" xfId="44921"/>
    <cellStyle name="Normal 4 2 16 5 13 2" xfId="44922"/>
    <cellStyle name="Normal 4 2 16 5 14" xfId="44923"/>
    <cellStyle name="Normal 4 2 16 5 2 2 2 2" xfId="44924"/>
    <cellStyle name="Normal 4 2 16 5 2 2 3" xfId="44925"/>
    <cellStyle name="Normal 4 2 16 5 2 3 2" xfId="44926"/>
    <cellStyle name="Normal 4 2 16 5 2 4" xfId="44927"/>
    <cellStyle name="Normal 4 2 16 5 3 2 2 2" xfId="44928"/>
    <cellStyle name="Normal 4 2 16 5 3 2 3" xfId="44929"/>
    <cellStyle name="Normal 4 2 16 5 3 3 2" xfId="44930"/>
    <cellStyle name="Normal 4 2 16 5 3 4" xfId="44931"/>
    <cellStyle name="Normal 4 2 16 5 4 2 2 2" xfId="44932"/>
    <cellStyle name="Normal 4 2 16 5 4 2 3" xfId="44933"/>
    <cellStyle name="Normal 4 2 16 5 4 3 2" xfId="44934"/>
    <cellStyle name="Normal 4 2 16 5 4 4" xfId="44935"/>
    <cellStyle name="Normal 4 2 16 5 5 2 2 2" xfId="44936"/>
    <cellStyle name="Normal 4 2 16 5 5 2 3" xfId="44937"/>
    <cellStyle name="Normal 4 2 16 5 5 3 2" xfId="44938"/>
    <cellStyle name="Normal 4 2 16 5 5 4" xfId="44939"/>
    <cellStyle name="Normal 4 2 16 5 6 2 2 2" xfId="44940"/>
    <cellStyle name="Normal 4 2 16 5 6 2 3" xfId="44941"/>
    <cellStyle name="Normal 4 2 16 5 6 3 2" xfId="44942"/>
    <cellStyle name="Normal 4 2 16 5 6 4" xfId="44943"/>
    <cellStyle name="Normal 4 2 16 5 7 2 2 2" xfId="44944"/>
    <cellStyle name="Normal 4 2 16 5 7 2 3" xfId="44945"/>
    <cellStyle name="Normal 4 2 16 5 7 3 2" xfId="44946"/>
    <cellStyle name="Normal 4 2 16 5 7 4" xfId="44947"/>
    <cellStyle name="Normal 4 2 16 5 8 2 2 2" xfId="44948"/>
    <cellStyle name="Normal 4 2 16 5 8 2 3" xfId="44949"/>
    <cellStyle name="Normal 4 2 16 5 8 3 2" xfId="44950"/>
    <cellStyle name="Normal 4 2 16 5 8 4" xfId="44951"/>
    <cellStyle name="Normal 4 2 16 5 9 2 2 2" xfId="44952"/>
    <cellStyle name="Normal 4 2 16 5 9 2 3" xfId="44953"/>
    <cellStyle name="Normal 4 2 16 5 9 3 2" xfId="44954"/>
    <cellStyle name="Normal 4 2 16 5 9 4" xfId="44955"/>
    <cellStyle name="Normal 4 2 16 6 10 2 2 2" xfId="44956"/>
    <cellStyle name="Normal 4 2 16 6 10 2 3" xfId="44957"/>
    <cellStyle name="Normal 4 2 16 6 10 3 2" xfId="44958"/>
    <cellStyle name="Normal 4 2 16 6 10 4" xfId="44959"/>
    <cellStyle name="Normal 4 2 16 6 11 2 2 2" xfId="44960"/>
    <cellStyle name="Normal 4 2 16 6 11 2 3" xfId="44961"/>
    <cellStyle name="Normal 4 2 16 6 11 3 2" xfId="44962"/>
    <cellStyle name="Normal 4 2 16 6 11 4" xfId="44963"/>
    <cellStyle name="Normal 4 2 16 6 12 2 2" xfId="44964"/>
    <cellStyle name="Normal 4 2 16 6 12 3" xfId="44965"/>
    <cellStyle name="Normal 4 2 16 6 13 2" xfId="44966"/>
    <cellStyle name="Normal 4 2 16 6 14" xfId="44967"/>
    <cellStyle name="Normal 4 2 16 6 2 2 2 2" xfId="44968"/>
    <cellStyle name="Normal 4 2 16 6 2 2 3" xfId="44969"/>
    <cellStyle name="Normal 4 2 16 6 2 3 2" xfId="44970"/>
    <cellStyle name="Normal 4 2 16 6 2 4" xfId="44971"/>
    <cellStyle name="Normal 4 2 16 6 3 2 2 2" xfId="44972"/>
    <cellStyle name="Normal 4 2 16 6 3 2 3" xfId="44973"/>
    <cellStyle name="Normal 4 2 16 6 3 3 2" xfId="44974"/>
    <cellStyle name="Normal 4 2 16 6 3 4" xfId="44975"/>
    <cellStyle name="Normal 4 2 16 6 4 2 2 2" xfId="44976"/>
    <cellStyle name="Normal 4 2 16 6 4 2 3" xfId="44977"/>
    <cellStyle name="Normal 4 2 16 6 4 3 2" xfId="44978"/>
    <cellStyle name="Normal 4 2 16 6 4 4" xfId="44979"/>
    <cellStyle name="Normal 4 2 16 6 5 2 2 2" xfId="44980"/>
    <cellStyle name="Normal 4 2 16 6 5 2 3" xfId="44981"/>
    <cellStyle name="Normal 4 2 16 6 5 3 2" xfId="44982"/>
    <cellStyle name="Normal 4 2 16 6 5 4" xfId="44983"/>
    <cellStyle name="Normal 4 2 16 6 6 2 2 2" xfId="44984"/>
    <cellStyle name="Normal 4 2 16 6 6 2 3" xfId="44985"/>
    <cellStyle name="Normal 4 2 16 6 6 3 2" xfId="44986"/>
    <cellStyle name="Normal 4 2 16 6 6 4" xfId="44987"/>
    <cellStyle name="Normal 4 2 16 6 7 2 2 2" xfId="44988"/>
    <cellStyle name="Normal 4 2 16 6 7 2 3" xfId="44989"/>
    <cellStyle name="Normal 4 2 16 6 7 3 2" xfId="44990"/>
    <cellStyle name="Normal 4 2 16 6 7 4" xfId="44991"/>
    <cellStyle name="Normal 4 2 16 6 8 2 2 2" xfId="44992"/>
    <cellStyle name="Normal 4 2 16 6 8 2 3" xfId="44993"/>
    <cellStyle name="Normal 4 2 16 6 8 3 2" xfId="44994"/>
    <cellStyle name="Normal 4 2 16 6 8 4" xfId="44995"/>
    <cellStyle name="Normal 4 2 16 6 9 2 2 2" xfId="44996"/>
    <cellStyle name="Normal 4 2 16 6 9 2 3" xfId="44997"/>
    <cellStyle name="Normal 4 2 16 6 9 3 2" xfId="44998"/>
    <cellStyle name="Normal 4 2 16 6 9 4" xfId="44999"/>
    <cellStyle name="Normal 4 2 16 7 10 2 2 2" xfId="45000"/>
    <cellStyle name="Normal 4 2 16 7 10 2 3" xfId="45001"/>
    <cellStyle name="Normal 4 2 16 7 10 3 2" xfId="45002"/>
    <cellStyle name="Normal 4 2 16 7 10 4" xfId="45003"/>
    <cellStyle name="Normal 4 2 16 7 11 2 2 2" xfId="45004"/>
    <cellStyle name="Normal 4 2 16 7 11 2 3" xfId="45005"/>
    <cellStyle name="Normal 4 2 16 7 11 3 2" xfId="45006"/>
    <cellStyle name="Normal 4 2 16 7 11 4" xfId="45007"/>
    <cellStyle name="Normal 4 2 16 7 12 2 2" xfId="45008"/>
    <cellStyle name="Normal 4 2 16 7 12 3" xfId="45009"/>
    <cellStyle name="Normal 4 2 16 7 13 2" xfId="45010"/>
    <cellStyle name="Normal 4 2 16 7 14" xfId="45011"/>
    <cellStyle name="Normal 4 2 16 7 2 2 2 2" xfId="45012"/>
    <cellStyle name="Normal 4 2 16 7 2 2 3" xfId="45013"/>
    <cellStyle name="Normal 4 2 16 7 2 3 2" xfId="45014"/>
    <cellStyle name="Normal 4 2 16 7 2 4" xfId="45015"/>
    <cellStyle name="Normal 4 2 16 7 3 2 2 2" xfId="45016"/>
    <cellStyle name="Normal 4 2 16 7 3 2 3" xfId="45017"/>
    <cellStyle name="Normal 4 2 16 7 3 3 2" xfId="45018"/>
    <cellStyle name="Normal 4 2 16 7 3 4" xfId="45019"/>
    <cellStyle name="Normal 4 2 16 7 4 2 2 2" xfId="45020"/>
    <cellStyle name="Normal 4 2 16 7 4 2 3" xfId="45021"/>
    <cellStyle name="Normal 4 2 16 7 4 3 2" xfId="45022"/>
    <cellStyle name="Normal 4 2 16 7 4 4" xfId="45023"/>
    <cellStyle name="Normal 4 2 16 7 5 2 2 2" xfId="45024"/>
    <cellStyle name="Normal 4 2 16 7 5 2 3" xfId="45025"/>
    <cellStyle name="Normal 4 2 16 7 5 3 2" xfId="45026"/>
    <cellStyle name="Normal 4 2 16 7 5 4" xfId="45027"/>
    <cellStyle name="Normal 4 2 16 7 6 2 2 2" xfId="45028"/>
    <cellStyle name="Normal 4 2 16 7 6 2 3" xfId="45029"/>
    <cellStyle name="Normal 4 2 16 7 6 3 2" xfId="45030"/>
    <cellStyle name="Normal 4 2 16 7 6 4" xfId="45031"/>
    <cellStyle name="Normal 4 2 16 7 7 2 2 2" xfId="45032"/>
    <cellStyle name="Normal 4 2 16 7 7 2 3" xfId="45033"/>
    <cellStyle name="Normal 4 2 16 7 7 3 2" xfId="45034"/>
    <cellStyle name="Normal 4 2 16 7 7 4" xfId="45035"/>
    <cellStyle name="Normal 4 2 16 7 8 2 2 2" xfId="45036"/>
    <cellStyle name="Normal 4 2 16 7 8 2 3" xfId="45037"/>
    <cellStyle name="Normal 4 2 16 7 8 3 2" xfId="45038"/>
    <cellStyle name="Normal 4 2 16 7 8 4" xfId="45039"/>
    <cellStyle name="Normal 4 2 16 7 9 2 2 2" xfId="45040"/>
    <cellStyle name="Normal 4 2 16 7 9 2 3" xfId="45041"/>
    <cellStyle name="Normal 4 2 16 7 9 3 2" xfId="45042"/>
    <cellStyle name="Normal 4 2 16 7 9 4" xfId="45043"/>
    <cellStyle name="Normal 4 2 16 8 10 2 2 2" xfId="45044"/>
    <cellStyle name="Normal 4 2 16 8 10 2 3" xfId="45045"/>
    <cellStyle name="Normal 4 2 16 8 10 3 2" xfId="45046"/>
    <cellStyle name="Normal 4 2 16 8 10 4" xfId="45047"/>
    <cellStyle name="Normal 4 2 16 8 11 2 2 2" xfId="45048"/>
    <cellStyle name="Normal 4 2 16 8 11 2 3" xfId="45049"/>
    <cellStyle name="Normal 4 2 16 8 11 3 2" xfId="45050"/>
    <cellStyle name="Normal 4 2 16 8 11 4" xfId="45051"/>
    <cellStyle name="Normal 4 2 16 8 12 2 2" xfId="45052"/>
    <cellStyle name="Normal 4 2 16 8 12 3" xfId="45053"/>
    <cellStyle name="Normal 4 2 16 8 13 2" xfId="45054"/>
    <cellStyle name="Normal 4 2 16 8 14" xfId="45055"/>
    <cellStyle name="Normal 4 2 16 8 2 2 2 2" xfId="45056"/>
    <cellStyle name="Normal 4 2 16 8 2 2 3" xfId="45057"/>
    <cellStyle name="Normal 4 2 16 8 2 3 2" xfId="45058"/>
    <cellStyle name="Normal 4 2 16 8 2 4" xfId="45059"/>
    <cellStyle name="Normal 4 2 16 8 3 2 2 2" xfId="45060"/>
    <cellStyle name="Normal 4 2 16 8 3 2 3" xfId="45061"/>
    <cellStyle name="Normal 4 2 16 8 3 3 2" xfId="45062"/>
    <cellStyle name="Normal 4 2 16 8 3 4" xfId="45063"/>
    <cellStyle name="Normal 4 2 16 8 4 2 2 2" xfId="45064"/>
    <cellStyle name="Normal 4 2 16 8 4 2 3" xfId="45065"/>
    <cellStyle name="Normal 4 2 16 8 4 3 2" xfId="45066"/>
    <cellStyle name="Normal 4 2 16 8 4 4" xfId="45067"/>
    <cellStyle name="Normal 4 2 16 8 5 2 2 2" xfId="45068"/>
    <cellStyle name="Normal 4 2 16 8 5 2 3" xfId="45069"/>
    <cellStyle name="Normal 4 2 16 8 5 3 2" xfId="45070"/>
    <cellStyle name="Normal 4 2 16 8 5 4" xfId="45071"/>
    <cellStyle name="Normal 4 2 16 8 6 2 2 2" xfId="45072"/>
    <cellStyle name="Normal 4 2 16 8 6 2 3" xfId="45073"/>
    <cellStyle name="Normal 4 2 16 8 6 3 2" xfId="45074"/>
    <cellStyle name="Normal 4 2 16 8 6 4" xfId="45075"/>
    <cellStyle name="Normal 4 2 16 8 7 2 2 2" xfId="45076"/>
    <cellStyle name="Normal 4 2 16 8 7 2 3" xfId="45077"/>
    <cellStyle name="Normal 4 2 16 8 7 3 2" xfId="45078"/>
    <cellStyle name="Normal 4 2 16 8 7 4" xfId="45079"/>
    <cellStyle name="Normal 4 2 16 8 8 2 2 2" xfId="45080"/>
    <cellStyle name="Normal 4 2 16 8 8 2 3" xfId="45081"/>
    <cellStyle name="Normal 4 2 16 8 8 3 2" xfId="45082"/>
    <cellStyle name="Normal 4 2 16 8 8 4" xfId="45083"/>
    <cellStyle name="Normal 4 2 16 8 9 2 2 2" xfId="45084"/>
    <cellStyle name="Normal 4 2 16 8 9 2 3" xfId="45085"/>
    <cellStyle name="Normal 4 2 16 8 9 3 2" xfId="45086"/>
    <cellStyle name="Normal 4 2 16 8 9 4" xfId="45087"/>
    <cellStyle name="Normal 4 2 16 9 2 2 2" xfId="45088"/>
    <cellStyle name="Normal 4 2 16 9 2 3" xfId="45089"/>
    <cellStyle name="Normal 4 2 16 9 3 2" xfId="45090"/>
    <cellStyle name="Normal 4 2 16 9 4" xfId="45091"/>
    <cellStyle name="Normal 4 2 17 10 2 2 2" xfId="45092"/>
    <cellStyle name="Normal 4 2 17 10 2 3" xfId="45093"/>
    <cellStyle name="Normal 4 2 17 10 3 2" xfId="45094"/>
    <cellStyle name="Normal 4 2 17 10 4" xfId="45095"/>
    <cellStyle name="Normal 4 2 17 11 2 2 2" xfId="45096"/>
    <cellStyle name="Normal 4 2 17 11 2 3" xfId="45097"/>
    <cellStyle name="Normal 4 2 17 11 3 2" xfId="45098"/>
    <cellStyle name="Normal 4 2 17 11 4" xfId="45099"/>
    <cellStyle name="Normal 4 2 17 12 2 2 2" xfId="45100"/>
    <cellStyle name="Normal 4 2 17 12 2 3" xfId="45101"/>
    <cellStyle name="Normal 4 2 17 12 3 2" xfId="45102"/>
    <cellStyle name="Normal 4 2 17 12 4" xfId="45103"/>
    <cellStyle name="Normal 4 2 17 13 2 2 2" xfId="45104"/>
    <cellStyle name="Normal 4 2 17 13 2 3" xfId="45105"/>
    <cellStyle name="Normal 4 2 17 13 3 2" xfId="45106"/>
    <cellStyle name="Normal 4 2 17 13 4" xfId="45107"/>
    <cellStyle name="Normal 4 2 17 14 2 2 2" xfId="45108"/>
    <cellStyle name="Normal 4 2 17 14 2 3" xfId="45109"/>
    <cellStyle name="Normal 4 2 17 14 3 2" xfId="45110"/>
    <cellStyle name="Normal 4 2 17 14 4" xfId="45111"/>
    <cellStyle name="Normal 4 2 17 15 2 2 2" xfId="45112"/>
    <cellStyle name="Normal 4 2 17 15 2 3" xfId="45113"/>
    <cellStyle name="Normal 4 2 17 15 3 2" xfId="45114"/>
    <cellStyle name="Normal 4 2 17 15 4" xfId="45115"/>
    <cellStyle name="Normal 4 2 17 16 2 2 2" xfId="45116"/>
    <cellStyle name="Normal 4 2 17 16 2 3" xfId="45117"/>
    <cellStyle name="Normal 4 2 17 16 3 2" xfId="45118"/>
    <cellStyle name="Normal 4 2 17 16 4" xfId="45119"/>
    <cellStyle name="Normal 4 2 17 17 2 2 2" xfId="45120"/>
    <cellStyle name="Normal 4 2 17 17 2 3" xfId="45121"/>
    <cellStyle name="Normal 4 2 17 17 3 2" xfId="45122"/>
    <cellStyle name="Normal 4 2 17 17 4" xfId="45123"/>
    <cellStyle name="Normal 4 2 17 18 2 2 2" xfId="45124"/>
    <cellStyle name="Normal 4 2 17 18 2 3" xfId="45125"/>
    <cellStyle name="Normal 4 2 17 18 3 2" xfId="45126"/>
    <cellStyle name="Normal 4 2 17 18 4" xfId="45127"/>
    <cellStyle name="Normal 4 2 17 2 10 2 2 2" xfId="45128"/>
    <cellStyle name="Normal 4 2 17 2 10 2 3" xfId="45129"/>
    <cellStyle name="Normal 4 2 17 2 10 3 2" xfId="45130"/>
    <cellStyle name="Normal 4 2 17 2 10 4" xfId="45131"/>
    <cellStyle name="Normal 4 2 17 2 11 2 2 2" xfId="45132"/>
    <cellStyle name="Normal 4 2 17 2 11 2 3" xfId="45133"/>
    <cellStyle name="Normal 4 2 17 2 11 3 2" xfId="45134"/>
    <cellStyle name="Normal 4 2 17 2 11 4" xfId="45135"/>
    <cellStyle name="Normal 4 2 17 2 2 2 2 2" xfId="45136"/>
    <cellStyle name="Normal 4 2 17 2 2 2 3" xfId="45137"/>
    <cellStyle name="Normal 4 2 17 2 2 3 2" xfId="45138"/>
    <cellStyle name="Normal 4 2 17 2 2 4" xfId="45139"/>
    <cellStyle name="Normal 4 2 17 2 3 2 2 2" xfId="45140"/>
    <cellStyle name="Normal 4 2 17 2 3 2 3" xfId="45141"/>
    <cellStyle name="Normal 4 2 17 2 3 3 2" xfId="45142"/>
    <cellStyle name="Normal 4 2 17 2 3 4" xfId="45143"/>
    <cellStyle name="Normal 4 2 17 2 4 2 2 2" xfId="45144"/>
    <cellStyle name="Normal 4 2 17 2 4 2 3" xfId="45145"/>
    <cellStyle name="Normal 4 2 17 2 4 3 2" xfId="45146"/>
    <cellStyle name="Normal 4 2 17 2 4 4" xfId="45147"/>
    <cellStyle name="Normal 4 2 17 2 5 2 2 2" xfId="45148"/>
    <cellStyle name="Normal 4 2 17 2 5 2 3" xfId="45149"/>
    <cellStyle name="Normal 4 2 17 2 5 3 2" xfId="45150"/>
    <cellStyle name="Normal 4 2 17 2 5 4" xfId="45151"/>
    <cellStyle name="Normal 4 2 17 2 6 2 2 2" xfId="45152"/>
    <cellStyle name="Normal 4 2 17 2 6 2 3" xfId="45153"/>
    <cellStyle name="Normal 4 2 17 2 6 3 2" xfId="45154"/>
    <cellStyle name="Normal 4 2 17 2 6 4" xfId="45155"/>
    <cellStyle name="Normal 4 2 17 2 7 2 2 2" xfId="45156"/>
    <cellStyle name="Normal 4 2 17 2 7 2 3" xfId="45157"/>
    <cellStyle name="Normal 4 2 17 2 7 3 2" xfId="45158"/>
    <cellStyle name="Normal 4 2 17 2 7 4" xfId="45159"/>
    <cellStyle name="Normal 4 2 17 2 8 2 2 2" xfId="45160"/>
    <cellStyle name="Normal 4 2 17 2 8 2 3" xfId="45161"/>
    <cellStyle name="Normal 4 2 17 2 8 3 2" xfId="45162"/>
    <cellStyle name="Normal 4 2 17 2 8 4" xfId="45163"/>
    <cellStyle name="Normal 4 2 17 2 9 2 2 2" xfId="45164"/>
    <cellStyle name="Normal 4 2 17 2 9 2 3" xfId="45165"/>
    <cellStyle name="Normal 4 2 17 2 9 3 2" xfId="45166"/>
    <cellStyle name="Normal 4 2 17 2 9 4" xfId="45167"/>
    <cellStyle name="Normal 4 2 17 3 10 2 2 2" xfId="45168"/>
    <cellStyle name="Normal 4 2 17 3 10 2 3" xfId="45169"/>
    <cellStyle name="Normal 4 2 17 3 10 3 2" xfId="45170"/>
    <cellStyle name="Normal 4 2 17 3 10 4" xfId="45171"/>
    <cellStyle name="Normal 4 2 17 3 11 2 2 2" xfId="45172"/>
    <cellStyle name="Normal 4 2 17 3 11 2 3" xfId="45173"/>
    <cellStyle name="Normal 4 2 17 3 11 3 2" xfId="45174"/>
    <cellStyle name="Normal 4 2 17 3 11 4" xfId="45175"/>
    <cellStyle name="Normal 4 2 17 3 12 2 2" xfId="45176"/>
    <cellStyle name="Normal 4 2 17 3 12 3" xfId="45177"/>
    <cellStyle name="Normal 4 2 17 3 13 2" xfId="45178"/>
    <cellStyle name="Normal 4 2 17 3 14" xfId="45179"/>
    <cellStyle name="Normal 4 2 17 3 2 2 2 2" xfId="45180"/>
    <cellStyle name="Normal 4 2 17 3 2 2 3" xfId="45181"/>
    <cellStyle name="Normal 4 2 17 3 2 3 2" xfId="45182"/>
    <cellStyle name="Normal 4 2 17 3 2 4" xfId="45183"/>
    <cellStyle name="Normal 4 2 17 3 3 2 2 2" xfId="45184"/>
    <cellStyle name="Normal 4 2 17 3 3 2 3" xfId="45185"/>
    <cellStyle name="Normal 4 2 17 3 3 3 2" xfId="45186"/>
    <cellStyle name="Normal 4 2 17 3 3 4" xfId="45187"/>
    <cellStyle name="Normal 4 2 17 3 4 2 2 2" xfId="45188"/>
    <cellStyle name="Normal 4 2 17 3 4 2 3" xfId="45189"/>
    <cellStyle name="Normal 4 2 17 3 4 3 2" xfId="45190"/>
    <cellStyle name="Normal 4 2 17 3 4 4" xfId="45191"/>
    <cellStyle name="Normal 4 2 17 3 5 2 2 2" xfId="45192"/>
    <cellStyle name="Normal 4 2 17 3 5 2 3" xfId="45193"/>
    <cellStyle name="Normal 4 2 17 3 5 3 2" xfId="45194"/>
    <cellStyle name="Normal 4 2 17 3 5 4" xfId="45195"/>
    <cellStyle name="Normal 4 2 17 3 6 2 2 2" xfId="45196"/>
    <cellStyle name="Normal 4 2 17 3 6 2 3" xfId="45197"/>
    <cellStyle name="Normal 4 2 17 3 6 3 2" xfId="45198"/>
    <cellStyle name="Normal 4 2 17 3 6 4" xfId="45199"/>
    <cellStyle name="Normal 4 2 17 3 7 2 2 2" xfId="45200"/>
    <cellStyle name="Normal 4 2 17 3 7 2 3" xfId="45201"/>
    <cellStyle name="Normal 4 2 17 3 7 3 2" xfId="45202"/>
    <cellStyle name="Normal 4 2 17 3 7 4" xfId="45203"/>
    <cellStyle name="Normal 4 2 17 3 8 2 2 2" xfId="45204"/>
    <cellStyle name="Normal 4 2 17 3 8 2 3" xfId="45205"/>
    <cellStyle name="Normal 4 2 17 3 8 3 2" xfId="45206"/>
    <cellStyle name="Normal 4 2 17 3 8 4" xfId="45207"/>
    <cellStyle name="Normal 4 2 17 3 9 2 2 2" xfId="45208"/>
    <cellStyle name="Normal 4 2 17 3 9 2 3" xfId="45209"/>
    <cellStyle name="Normal 4 2 17 3 9 3 2" xfId="45210"/>
    <cellStyle name="Normal 4 2 17 3 9 4" xfId="45211"/>
    <cellStyle name="Normal 4 2 17 4 10 2 2 2" xfId="45212"/>
    <cellStyle name="Normal 4 2 17 4 10 2 3" xfId="45213"/>
    <cellStyle name="Normal 4 2 17 4 10 3 2" xfId="45214"/>
    <cellStyle name="Normal 4 2 17 4 10 4" xfId="45215"/>
    <cellStyle name="Normal 4 2 17 4 11 2 2 2" xfId="45216"/>
    <cellStyle name="Normal 4 2 17 4 11 2 3" xfId="45217"/>
    <cellStyle name="Normal 4 2 17 4 11 3 2" xfId="45218"/>
    <cellStyle name="Normal 4 2 17 4 11 4" xfId="45219"/>
    <cellStyle name="Normal 4 2 17 4 12 2 2" xfId="45220"/>
    <cellStyle name="Normal 4 2 17 4 12 3" xfId="45221"/>
    <cellStyle name="Normal 4 2 17 4 13 2" xfId="45222"/>
    <cellStyle name="Normal 4 2 17 4 14" xfId="45223"/>
    <cellStyle name="Normal 4 2 17 4 2 2 2 2" xfId="45224"/>
    <cellStyle name="Normal 4 2 17 4 2 2 3" xfId="45225"/>
    <cellStyle name="Normal 4 2 17 4 2 3 2" xfId="45226"/>
    <cellStyle name="Normal 4 2 17 4 2 4" xfId="45227"/>
    <cellStyle name="Normal 4 2 17 4 3 2 2 2" xfId="45228"/>
    <cellStyle name="Normal 4 2 17 4 3 2 3" xfId="45229"/>
    <cellStyle name="Normal 4 2 17 4 3 3 2" xfId="45230"/>
    <cellStyle name="Normal 4 2 17 4 3 4" xfId="45231"/>
    <cellStyle name="Normal 4 2 17 4 4 2 2 2" xfId="45232"/>
    <cellStyle name="Normal 4 2 17 4 4 2 3" xfId="45233"/>
    <cellStyle name="Normal 4 2 17 4 4 3 2" xfId="45234"/>
    <cellStyle name="Normal 4 2 17 4 4 4" xfId="45235"/>
    <cellStyle name="Normal 4 2 17 4 5 2 2 2" xfId="45236"/>
    <cellStyle name="Normal 4 2 17 4 5 2 3" xfId="45237"/>
    <cellStyle name="Normal 4 2 17 4 5 3 2" xfId="45238"/>
    <cellStyle name="Normal 4 2 17 4 5 4" xfId="45239"/>
    <cellStyle name="Normal 4 2 17 4 6 2 2 2" xfId="45240"/>
    <cellStyle name="Normal 4 2 17 4 6 2 3" xfId="45241"/>
    <cellStyle name="Normal 4 2 17 4 6 3 2" xfId="45242"/>
    <cellStyle name="Normal 4 2 17 4 6 4" xfId="45243"/>
    <cellStyle name="Normal 4 2 17 4 7 2 2 2" xfId="45244"/>
    <cellStyle name="Normal 4 2 17 4 7 2 3" xfId="45245"/>
    <cellStyle name="Normal 4 2 17 4 7 3 2" xfId="45246"/>
    <cellStyle name="Normal 4 2 17 4 7 4" xfId="45247"/>
    <cellStyle name="Normal 4 2 17 4 8 2 2 2" xfId="45248"/>
    <cellStyle name="Normal 4 2 17 4 8 2 3" xfId="45249"/>
    <cellStyle name="Normal 4 2 17 4 8 3 2" xfId="45250"/>
    <cellStyle name="Normal 4 2 17 4 8 4" xfId="45251"/>
    <cellStyle name="Normal 4 2 17 4 9 2 2 2" xfId="45252"/>
    <cellStyle name="Normal 4 2 17 4 9 2 3" xfId="45253"/>
    <cellStyle name="Normal 4 2 17 4 9 3 2" xfId="45254"/>
    <cellStyle name="Normal 4 2 17 4 9 4" xfId="45255"/>
    <cellStyle name="Normal 4 2 17 5 10 2 2 2" xfId="45256"/>
    <cellStyle name="Normal 4 2 17 5 10 2 3" xfId="45257"/>
    <cellStyle name="Normal 4 2 17 5 10 3 2" xfId="45258"/>
    <cellStyle name="Normal 4 2 17 5 10 4" xfId="45259"/>
    <cellStyle name="Normal 4 2 17 5 11 2 2 2" xfId="45260"/>
    <cellStyle name="Normal 4 2 17 5 11 2 3" xfId="45261"/>
    <cellStyle name="Normal 4 2 17 5 11 3 2" xfId="45262"/>
    <cellStyle name="Normal 4 2 17 5 11 4" xfId="45263"/>
    <cellStyle name="Normal 4 2 17 5 12 2 2" xfId="45264"/>
    <cellStyle name="Normal 4 2 17 5 12 3" xfId="45265"/>
    <cellStyle name="Normal 4 2 17 5 13 2" xfId="45266"/>
    <cellStyle name="Normal 4 2 17 5 14" xfId="45267"/>
    <cellStyle name="Normal 4 2 17 5 2 2 2 2" xfId="45268"/>
    <cellStyle name="Normal 4 2 17 5 2 2 3" xfId="45269"/>
    <cellStyle name="Normal 4 2 17 5 2 3 2" xfId="45270"/>
    <cellStyle name="Normal 4 2 17 5 2 4" xfId="45271"/>
    <cellStyle name="Normal 4 2 17 5 3 2 2 2" xfId="45272"/>
    <cellStyle name="Normal 4 2 17 5 3 2 3" xfId="45273"/>
    <cellStyle name="Normal 4 2 17 5 3 3 2" xfId="45274"/>
    <cellStyle name="Normal 4 2 17 5 3 4" xfId="45275"/>
    <cellStyle name="Normal 4 2 17 5 4 2 2 2" xfId="45276"/>
    <cellStyle name="Normal 4 2 17 5 4 2 3" xfId="45277"/>
    <cellStyle name="Normal 4 2 17 5 4 3 2" xfId="45278"/>
    <cellStyle name="Normal 4 2 17 5 4 4" xfId="45279"/>
    <cellStyle name="Normal 4 2 17 5 5 2 2 2" xfId="45280"/>
    <cellStyle name="Normal 4 2 17 5 5 2 3" xfId="45281"/>
    <cellStyle name="Normal 4 2 17 5 5 3 2" xfId="45282"/>
    <cellStyle name="Normal 4 2 17 5 5 4" xfId="45283"/>
    <cellStyle name="Normal 4 2 17 5 6 2 2 2" xfId="45284"/>
    <cellStyle name="Normal 4 2 17 5 6 2 3" xfId="45285"/>
    <cellStyle name="Normal 4 2 17 5 6 3 2" xfId="45286"/>
    <cellStyle name="Normal 4 2 17 5 6 4" xfId="45287"/>
    <cellStyle name="Normal 4 2 17 5 7 2 2 2" xfId="45288"/>
    <cellStyle name="Normal 4 2 17 5 7 2 3" xfId="45289"/>
    <cellStyle name="Normal 4 2 17 5 7 3 2" xfId="45290"/>
    <cellStyle name="Normal 4 2 17 5 7 4" xfId="45291"/>
    <cellStyle name="Normal 4 2 17 5 8 2 2 2" xfId="45292"/>
    <cellStyle name="Normal 4 2 17 5 8 2 3" xfId="45293"/>
    <cellStyle name="Normal 4 2 17 5 8 3 2" xfId="45294"/>
    <cellStyle name="Normal 4 2 17 5 8 4" xfId="45295"/>
    <cellStyle name="Normal 4 2 17 5 9 2 2 2" xfId="45296"/>
    <cellStyle name="Normal 4 2 17 5 9 2 3" xfId="45297"/>
    <cellStyle name="Normal 4 2 17 5 9 3 2" xfId="45298"/>
    <cellStyle name="Normal 4 2 17 5 9 4" xfId="45299"/>
    <cellStyle name="Normal 4 2 17 6 10 2 2 2" xfId="45300"/>
    <cellStyle name="Normal 4 2 17 6 10 2 3" xfId="45301"/>
    <cellStyle name="Normal 4 2 17 6 10 3 2" xfId="45302"/>
    <cellStyle name="Normal 4 2 17 6 10 4" xfId="45303"/>
    <cellStyle name="Normal 4 2 17 6 11 2 2 2" xfId="45304"/>
    <cellStyle name="Normal 4 2 17 6 11 2 3" xfId="45305"/>
    <cellStyle name="Normal 4 2 17 6 11 3 2" xfId="45306"/>
    <cellStyle name="Normal 4 2 17 6 11 4" xfId="45307"/>
    <cellStyle name="Normal 4 2 17 6 12 2 2" xfId="45308"/>
    <cellStyle name="Normal 4 2 17 6 12 3" xfId="45309"/>
    <cellStyle name="Normal 4 2 17 6 13 2" xfId="45310"/>
    <cellStyle name="Normal 4 2 17 6 14" xfId="45311"/>
    <cellStyle name="Normal 4 2 17 6 2 2 2 2" xfId="45312"/>
    <cellStyle name="Normal 4 2 17 6 2 2 3" xfId="45313"/>
    <cellStyle name="Normal 4 2 17 6 2 3 2" xfId="45314"/>
    <cellStyle name="Normal 4 2 17 6 2 4" xfId="45315"/>
    <cellStyle name="Normal 4 2 17 6 3 2 2 2" xfId="45316"/>
    <cellStyle name="Normal 4 2 17 6 3 2 3" xfId="45317"/>
    <cellStyle name="Normal 4 2 17 6 3 3 2" xfId="45318"/>
    <cellStyle name="Normal 4 2 17 6 3 4" xfId="45319"/>
    <cellStyle name="Normal 4 2 17 6 4 2 2 2" xfId="45320"/>
    <cellStyle name="Normal 4 2 17 6 4 2 3" xfId="45321"/>
    <cellStyle name="Normal 4 2 17 6 4 3 2" xfId="45322"/>
    <cellStyle name="Normal 4 2 17 6 4 4" xfId="45323"/>
    <cellStyle name="Normal 4 2 17 6 5 2 2 2" xfId="45324"/>
    <cellStyle name="Normal 4 2 17 6 5 2 3" xfId="45325"/>
    <cellStyle name="Normal 4 2 17 6 5 3 2" xfId="45326"/>
    <cellStyle name="Normal 4 2 17 6 5 4" xfId="45327"/>
    <cellStyle name="Normal 4 2 17 6 6 2 2 2" xfId="45328"/>
    <cellStyle name="Normal 4 2 17 6 6 2 3" xfId="45329"/>
    <cellStyle name="Normal 4 2 17 6 6 3 2" xfId="45330"/>
    <cellStyle name="Normal 4 2 17 6 6 4" xfId="45331"/>
    <cellStyle name="Normal 4 2 17 6 7 2 2 2" xfId="45332"/>
    <cellStyle name="Normal 4 2 17 6 7 2 3" xfId="45333"/>
    <cellStyle name="Normal 4 2 17 6 7 3 2" xfId="45334"/>
    <cellStyle name="Normal 4 2 17 6 7 4" xfId="45335"/>
    <cellStyle name="Normal 4 2 17 6 8 2 2 2" xfId="45336"/>
    <cellStyle name="Normal 4 2 17 6 8 2 3" xfId="45337"/>
    <cellStyle name="Normal 4 2 17 6 8 3 2" xfId="45338"/>
    <cellStyle name="Normal 4 2 17 6 8 4" xfId="45339"/>
    <cellStyle name="Normal 4 2 17 6 9 2 2 2" xfId="45340"/>
    <cellStyle name="Normal 4 2 17 6 9 2 3" xfId="45341"/>
    <cellStyle name="Normal 4 2 17 6 9 3 2" xfId="45342"/>
    <cellStyle name="Normal 4 2 17 6 9 4" xfId="45343"/>
    <cellStyle name="Normal 4 2 17 7 10 2 2 2" xfId="45344"/>
    <cellStyle name="Normal 4 2 17 7 10 2 3" xfId="45345"/>
    <cellStyle name="Normal 4 2 17 7 10 3 2" xfId="45346"/>
    <cellStyle name="Normal 4 2 17 7 10 4" xfId="45347"/>
    <cellStyle name="Normal 4 2 17 7 11 2 2 2" xfId="45348"/>
    <cellStyle name="Normal 4 2 17 7 11 2 3" xfId="45349"/>
    <cellStyle name="Normal 4 2 17 7 11 3 2" xfId="45350"/>
    <cellStyle name="Normal 4 2 17 7 11 4" xfId="45351"/>
    <cellStyle name="Normal 4 2 17 7 12 2 2" xfId="45352"/>
    <cellStyle name="Normal 4 2 17 7 12 3" xfId="45353"/>
    <cellStyle name="Normal 4 2 17 7 13 2" xfId="45354"/>
    <cellStyle name="Normal 4 2 17 7 14" xfId="45355"/>
    <cellStyle name="Normal 4 2 17 7 2 2 2 2" xfId="45356"/>
    <cellStyle name="Normal 4 2 17 7 2 2 3" xfId="45357"/>
    <cellStyle name="Normal 4 2 17 7 2 3 2" xfId="45358"/>
    <cellStyle name="Normal 4 2 17 7 2 4" xfId="45359"/>
    <cellStyle name="Normal 4 2 17 7 3 2 2 2" xfId="45360"/>
    <cellStyle name="Normal 4 2 17 7 3 2 3" xfId="45361"/>
    <cellStyle name="Normal 4 2 17 7 3 3 2" xfId="45362"/>
    <cellStyle name="Normal 4 2 17 7 3 4" xfId="45363"/>
    <cellStyle name="Normal 4 2 17 7 4 2 2 2" xfId="45364"/>
    <cellStyle name="Normal 4 2 17 7 4 2 3" xfId="45365"/>
    <cellStyle name="Normal 4 2 17 7 4 3 2" xfId="45366"/>
    <cellStyle name="Normal 4 2 17 7 4 4" xfId="45367"/>
    <cellStyle name="Normal 4 2 17 7 5 2 2 2" xfId="45368"/>
    <cellStyle name="Normal 4 2 17 7 5 2 3" xfId="45369"/>
    <cellStyle name="Normal 4 2 17 7 5 3 2" xfId="45370"/>
    <cellStyle name="Normal 4 2 17 7 5 4" xfId="45371"/>
    <cellStyle name="Normal 4 2 17 7 6 2 2 2" xfId="45372"/>
    <cellStyle name="Normal 4 2 17 7 6 2 3" xfId="45373"/>
    <cellStyle name="Normal 4 2 17 7 6 3 2" xfId="45374"/>
    <cellStyle name="Normal 4 2 17 7 6 4" xfId="45375"/>
    <cellStyle name="Normal 4 2 17 7 7 2 2 2" xfId="45376"/>
    <cellStyle name="Normal 4 2 17 7 7 2 3" xfId="45377"/>
    <cellStyle name="Normal 4 2 17 7 7 3 2" xfId="45378"/>
    <cellStyle name="Normal 4 2 17 7 7 4" xfId="45379"/>
    <cellStyle name="Normal 4 2 17 7 8 2 2 2" xfId="45380"/>
    <cellStyle name="Normal 4 2 17 7 8 2 3" xfId="45381"/>
    <cellStyle name="Normal 4 2 17 7 8 3 2" xfId="45382"/>
    <cellStyle name="Normal 4 2 17 7 8 4" xfId="45383"/>
    <cellStyle name="Normal 4 2 17 7 9 2 2 2" xfId="45384"/>
    <cellStyle name="Normal 4 2 17 7 9 2 3" xfId="45385"/>
    <cellStyle name="Normal 4 2 17 7 9 3 2" xfId="45386"/>
    <cellStyle name="Normal 4 2 17 7 9 4" xfId="45387"/>
    <cellStyle name="Normal 4 2 17 8 10 2 2 2" xfId="45388"/>
    <cellStyle name="Normal 4 2 17 8 10 2 3" xfId="45389"/>
    <cellStyle name="Normal 4 2 17 8 10 3 2" xfId="45390"/>
    <cellStyle name="Normal 4 2 17 8 10 4" xfId="45391"/>
    <cellStyle name="Normal 4 2 17 8 11 2 2 2" xfId="45392"/>
    <cellStyle name="Normal 4 2 17 8 11 2 3" xfId="45393"/>
    <cellStyle name="Normal 4 2 17 8 11 3 2" xfId="45394"/>
    <cellStyle name="Normal 4 2 17 8 11 4" xfId="45395"/>
    <cellStyle name="Normal 4 2 17 8 12 2 2" xfId="45396"/>
    <cellStyle name="Normal 4 2 17 8 12 3" xfId="45397"/>
    <cellStyle name="Normal 4 2 17 8 13 2" xfId="45398"/>
    <cellStyle name="Normal 4 2 17 8 14" xfId="45399"/>
    <cellStyle name="Normal 4 2 17 8 2 2 2 2" xfId="45400"/>
    <cellStyle name="Normal 4 2 17 8 2 2 3" xfId="45401"/>
    <cellStyle name="Normal 4 2 17 8 2 3 2" xfId="45402"/>
    <cellStyle name="Normal 4 2 17 8 2 4" xfId="45403"/>
    <cellStyle name="Normal 4 2 17 8 3 2 2 2" xfId="45404"/>
    <cellStyle name="Normal 4 2 17 8 3 2 3" xfId="45405"/>
    <cellStyle name="Normal 4 2 17 8 3 3 2" xfId="45406"/>
    <cellStyle name="Normal 4 2 17 8 3 4" xfId="45407"/>
    <cellStyle name="Normal 4 2 17 8 4 2 2 2" xfId="45408"/>
    <cellStyle name="Normal 4 2 17 8 4 2 3" xfId="45409"/>
    <cellStyle name="Normal 4 2 17 8 4 3 2" xfId="45410"/>
    <cellStyle name="Normal 4 2 17 8 4 4" xfId="45411"/>
    <cellStyle name="Normal 4 2 17 8 5 2 2 2" xfId="45412"/>
    <cellStyle name="Normal 4 2 17 8 5 2 3" xfId="45413"/>
    <cellStyle name="Normal 4 2 17 8 5 3 2" xfId="45414"/>
    <cellStyle name="Normal 4 2 17 8 5 4" xfId="45415"/>
    <cellStyle name="Normal 4 2 17 8 6 2 2 2" xfId="45416"/>
    <cellStyle name="Normal 4 2 17 8 6 2 3" xfId="45417"/>
    <cellStyle name="Normal 4 2 17 8 6 3 2" xfId="45418"/>
    <cellStyle name="Normal 4 2 17 8 6 4" xfId="45419"/>
    <cellStyle name="Normal 4 2 17 8 7 2 2 2" xfId="45420"/>
    <cellStyle name="Normal 4 2 17 8 7 2 3" xfId="45421"/>
    <cellStyle name="Normal 4 2 17 8 7 3 2" xfId="45422"/>
    <cellStyle name="Normal 4 2 17 8 7 4" xfId="45423"/>
    <cellStyle name="Normal 4 2 17 8 8 2 2 2" xfId="45424"/>
    <cellStyle name="Normal 4 2 17 8 8 2 3" xfId="45425"/>
    <cellStyle name="Normal 4 2 17 8 8 3 2" xfId="45426"/>
    <cellStyle name="Normal 4 2 17 8 8 4" xfId="45427"/>
    <cellStyle name="Normal 4 2 17 8 9 2 2 2" xfId="45428"/>
    <cellStyle name="Normal 4 2 17 8 9 2 3" xfId="45429"/>
    <cellStyle name="Normal 4 2 17 8 9 3 2" xfId="45430"/>
    <cellStyle name="Normal 4 2 17 8 9 4" xfId="45431"/>
    <cellStyle name="Normal 4 2 17 9 2 2 2" xfId="45432"/>
    <cellStyle name="Normal 4 2 17 9 2 3" xfId="45433"/>
    <cellStyle name="Normal 4 2 17 9 3 2" xfId="45434"/>
    <cellStyle name="Normal 4 2 17 9 4" xfId="45435"/>
    <cellStyle name="Normal 4 2 18 10 2 2 2" xfId="45436"/>
    <cellStyle name="Normal 4 2 18 10 2 3" xfId="45437"/>
    <cellStyle name="Normal 4 2 18 10 3 2" xfId="45438"/>
    <cellStyle name="Normal 4 2 18 10 4" xfId="45439"/>
    <cellStyle name="Normal 4 2 18 11 2 2 2" xfId="45440"/>
    <cellStyle name="Normal 4 2 18 11 2 3" xfId="45441"/>
    <cellStyle name="Normal 4 2 18 11 3 2" xfId="45442"/>
    <cellStyle name="Normal 4 2 18 11 4" xfId="45443"/>
    <cellStyle name="Normal 4 2 18 12 2 2 2" xfId="45444"/>
    <cellStyle name="Normal 4 2 18 12 2 3" xfId="45445"/>
    <cellStyle name="Normal 4 2 18 12 3 2" xfId="45446"/>
    <cellStyle name="Normal 4 2 18 12 4" xfId="45447"/>
    <cellStyle name="Normal 4 2 18 13 2 2 2" xfId="45448"/>
    <cellStyle name="Normal 4 2 18 13 2 3" xfId="45449"/>
    <cellStyle name="Normal 4 2 18 13 3 2" xfId="45450"/>
    <cellStyle name="Normal 4 2 18 13 4" xfId="45451"/>
    <cellStyle name="Normal 4 2 18 14 2 2 2" xfId="45452"/>
    <cellStyle name="Normal 4 2 18 14 2 3" xfId="45453"/>
    <cellStyle name="Normal 4 2 18 14 3 2" xfId="45454"/>
    <cellStyle name="Normal 4 2 18 14 4" xfId="45455"/>
    <cellStyle name="Normal 4 2 18 15 2 2 2" xfId="45456"/>
    <cellStyle name="Normal 4 2 18 15 2 3" xfId="45457"/>
    <cellStyle name="Normal 4 2 18 15 3 2" xfId="45458"/>
    <cellStyle name="Normal 4 2 18 15 4" xfId="45459"/>
    <cellStyle name="Normal 4 2 18 16 2 2 2" xfId="45460"/>
    <cellStyle name="Normal 4 2 18 16 2 3" xfId="45461"/>
    <cellStyle name="Normal 4 2 18 16 3 2" xfId="45462"/>
    <cellStyle name="Normal 4 2 18 16 4" xfId="45463"/>
    <cellStyle name="Normal 4 2 18 17 2 2 2" xfId="45464"/>
    <cellStyle name="Normal 4 2 18 17 2 3" xfId="45465"/>
    <cellStyle name="Normal 4 2 18 17 3 2" xfId="45466"/>
    <cellStyle name="Normal 4 2 18 17 4" xfId="45467"/>
    <cellStyle name="Normal 4 2 18 18 2 2 2" xfId="45468"/>
    <cellStyle name="Normal 4 2 18 18 2 3" xfId="45469"/>
    <cellStyle name="Normal 4 2 18 18 3 2" xfId="45470"/>
    <cellStyle name="Normal 4 2 18 18 4" xfId="45471"/>
    <cellStyle name="Normal 4 2 18 2 10 2 2 2" xfId="45472"/>
    <cellStyle name="Normal 4 2 18 2 10 2 3" xfId="45473"/>
    <cellStyle name="Normal 4 2 18 2 10 3 2" xfId="45474"/>
    <cellStyle name="Normal 4 2 18 2 10 4" xfId="45475"/>
    <cellStyle name="Normal 4 2 18 2 11 2 2 2" xfId="45476"/>
    <cellStyle name="Normal 4 2 18 2 11 2 3" xfId="45477"/>
    <cellStyle name="Normal 4 2 18 2 11 3 2" xfId="45478"/>
    <cellStyle name="Normal 4 2 18 2 11 4" xfId="45479"/>
    <cellStyle name="Normal 4 2 18 2 2 2 2 2" xfId="45480"/>
    <cellStyle name="Normal 4 2 18 2 2 2 3" xfId="45481"/>
    <cellStyle name="Normal 4 2 18 2 2 3 2" xfId="45482"/>
    <cellStyle name="Normal 4 2 18 2 2 4" xfId="45483"/>
    <cellStyle name="Normal 4 2 18 2 3 2 2 2" xfId="45484"/>
    <cellStyle name="Normal 4 2 18 2 3 2 3" xfId="45485"/>
    <cellStyle name="Normal 4 2 18 2 3 3 2" xfId="45486"/>
    <cellStyle name="Normal 4 2 18 2 3 4" xfId="45487"/>
    <cellStyle name="Normal 4 2 18 2 4 2 2 2" xfId="45488"/>
    <cellStyle name="Normal 4 2 18 2 4 2 3" xfId="45489"/>
    <cellStyle name="Normal 4 2 18 2 4 3 2" xfId="45490"/>
    <cellStyle name="Normal 4 2 18 2 4 4" xfId="45491"/>
    <cellStyle name="Normal 4 2 18 2 5 2 2 2" xfId="45492"/>
    <cellStyle name="Normal 4 2 18 2 5 2 3" xfId="45493"/>
    <cellStyle name="Normal 4 2 18 2 5 3 2" xfId="45494"/>
    <cellStyle name="Normal 4 2 18 2 5 4" xfId="45495"/>
    <cellStyle name="Normal 4 2 18 2 6 2 2 2" xfId="45496"/>
    <cellStyle name="Normal 4 2 18 2 6 2 3" xfId="45497"/>
    <cellStyle name="Normal 4 2 18 2 6 3 2" xfId="45498"/>
    <cellStyle name="Normal 4 2 18 2 6 4" xfId="45499"/>
    <cellStyle name="Normal 4 2 18 2 7 2 2 2" xfId="45500"/>
    <cellStyle name="Normal 4 2 18 2 7 2 3" xfId="45501"/>
    <cellStyle name="Normal 4 2 18 2 7 3 2" xfId="45502"/>
    <cellStyle name="Normal 4 2 18 2 7 4" xfId="45503"/>
    <cellStyle name="Normal 4 2 18 2 8 2 2 2" xfId="45504"/>
    <cellStyle name="Normal 4 2 18 2 8 2 3" xfId="45505"/>
    <cellStyle name="Normal 4 2 18 2 8 3 2" xfId="45506"/>
    <cellStyle name="Normal 4 2 18 2 8 4" xfId="45507"/>
    <cellStyle name="Normal 4 2 18 2 9 2 2 2" xfId="45508"/>
    <cellStyle name="Normal 4 2 18 2 9 2 3" xfId="45509"/>
    <cellStyle name="Normal 4 2 18 2 9 3 2" xfId="45510"/>
    <cellStyle name="Normal 4 2 18 2 9 4" xfId="45511"/>
    <cellStyle name="Normal 4 2 18 3 10 2 2 2" xfId="45512"/>
    <cellStyle name="Normal 4 2 18 3 10 2 3" xfId="45513"/>
    <cellStyle name="Normal 4 2 18 3 10 3 2" xfId="45514"/>
    <cellStyle name="Normal 4 2 18 3 10 4" xfId="45515"/>
    <cellStyle name="Normal 4 2 18 3 11 2 2 2" xfId="45516"/>
    <cellStyle name="Normal 4 2 18 3 11 2 3" xfId="45517"/>
    <cellStyle name="Normal 4 2 18 3 11 3 2" xfId="45518"/>
    <cellStyle name="Normal 4 2 18 3 11 4" xfId="45519"/>
    <cellStyle name="Normal 4 2 18 3 12 2 2" xfId="45520"/>
    <cellStyle name="Normal 4 2 18 3 12 3" xfId="45521"/>
    <cellStyle name="Normal 4 2 18 3 13 2" xfId="45522"/>
    <cellStyle name="Normal 4 2 18 3 14" xfId="45523"/>
    <cellStyle name="Normal 4 2 18 3 2 2 2 2" xfId="45524"/>
    <cellStyle name="Normal 4 2 18 3 2 2 3" xfId="45525"/>
    <cellStyle name="Normal 4 2 18 3 2 3 2" xfId="45526"/>
    <cellStyle name="Normal 4 2 18 3 2 4" xfId="45527"/>
    <cellStyle name="Normal 4 2 18 3 3 2 2 2" xfId="45528"/>
    <cellStyle name="Normal 4 2 18 3 3 2 3" xfId="45529"/>
    <cellStyle name="Normal 4 2 18 3 3 3 2" xfId="45530"/>
    <cellStyle name="Normal 4 2 18 3 3 4" xfId="45531"/>
    <cellStyle name="Normal 4 2 18 3 4 2 2 2" xfId="45532"/>
    <cellStyle name="Normal 4 2 18 3 4 2 3" xfId="45533"/>
    <cellStyle name="Normal 4 2 18 3 4 3 2" xfId="45534"/>
    <cellStyle name="Normal 4 2 18 3 4 4" xfId="45535"/>
    <cellStyle name="Normal 4 2 18 3 5 2 2 2" xfId="45536"/>
    <cellStyle name="Normal 4 2 18 3 5 2 3" xfId="45537"/>
    <cellStyle name="Normal 4 2 18 3 5 3 2" xfId="45538"/>
    <cellStyle name="Normal 4 2 18 3 5 4" xfId="45539"/>
    <cellStyle name="Normal 4 2 18 3 6 2 2 2" xfId="45540"/>
    <cellStyle name="Normal 4 2 18 3 6 2 3" xfId="45541"/>
    <cellStyle name="Normal 4 2 18 3 6 3 2" xfId="45542"/>
    <cellStyle name="Normal 4 2 18 3 6 4" xfId="45543"/>
    <cellStyle name="Normal 4 2 18 3 7 2 2 2" xfId="45544"/>
    <cellStyle name="Normal 4 2 18 3 7 2 3" xfId="45545"/>
    <cellStyle name="Normal 4 2 18 3 7 3 2" xfId="45546"/>
    <cellStyle name="Normal 4 2 18 3 7 4" xfId="45547"/>
    <cellStyle name="Normal 4 2 18 3 8 2 2 2" xfId="45548"/>
    <cellStyle name="Normal 4 2 18 3 8 2 3" xfId="45549"/>
    <cellStyle name="Normal 4 2 18 3 8 3 2" xfId="45550"/>
    <cellStyle name="Normal 4 2 18 3 8 4" xfId="45551"/>
    <cellStyle name="Normal 4 2 18 3 9 2 2 2" xfId="45552"/>
    <cellStyle name="Normal 4 2 18 3 9 2 3" xfId="45553"/>
    <cellStyle name="Normal 4 2 18 3 9 3 2" xfId="45554"/>
    <cellStyle name="Normal 4 2 18 3 9 4" xfId="45555"/>
    <cellStyle name="Normal 4 2 18 4 10 2 2 2" xfId="45556"/>
    <cellStyle name="Normal 4 2 18 4 10 2 3" xfId="45557"/>
    <cellStyle name="Normal 4 2 18 4 10 3 2" xfId="45558"/>
    <cellStyle name="Normal 4 2 18 4 10 4" xfId="45559"/>
    <cellStyle name="Normal 4 2 18 4 11 2 2 2" xfId="45560"/>
    <cellStyle name="Normal 4 2 18 4 11 2 3" xfId="45561"/>
    <cellStyle name="Normal 4 2 18 4 11 3 2" xfId="45562"/>
    <cellStyle name="Normal 4 2 18 4 11 4" xfId="45563"/>
    <cellStyle name="Normal 4 2 18 4 12 2 2" xfId="45564"/>
    <cellStyle name="Normal 4 2 18 4 12 3" xfId="45565"/>
    <cellStyle name="Normal 4 2 18 4 13 2" xfId="45566"/>
    <cellStyle name="Normal 4 2 18 4 14" xfId="45567"/>
    <cellStyle name="Normal 4 2 18 4 2 2 2 2" xfId="45568"/>
    <cellStyle name="Normal 4 2 18 4 2 2 3" xfId="45569"/>
    <cellStyle name="Normal 4 2 18 4 2 3 2" xfId="45570"/>
    <cellStyle name="Normal 4 2 18 4 2 4" xfId="45571"/>
    <cellStyle name="Normal 4 2 18 4 3 2 2 2" xfId="45572"/>
    <cellStyle name="Normal 4 2 18 4 3 2 3" xfId="45573"/>
    <cellStyle name="Normal 4 2 18 4 3 3 2" xfId="45574"/>
    <cellStyle name="Normal 4 2 18 4 3 4" xfId="45575"/>
    <cellStyle name="Normal 4 2 18 4 4 2 2 2" xfId="45576"/>
    <cellStyle name="Normal 4 2 18 4 4 2 3" xfId="45577"/>
    <cellStyle name="Normal 4 2 18 4 4 3 2" xfId="45578"/>
    <cellStyle name="Normal 4 2 18 4 4 4" xfId="45579"/>
    <cellStyle name="Normal 4 2 18 4 5 2 2 2" xfId="45580"/>
    <cellStyle name="Normal 4 2 18 4 5 2 3" xfId="45581"/>
    <cellStyle name="Normal 4 2 18 4 5 3 2" xfId="45582"/>
    <cellStyle name="Normal 4 2 18 4 5 4" xfId="45583"/>
    <cellStyle name="Normal 4 2 18 4 6 2 2 2" xfId="45584"/>
    <cellStyle name="Normal 4 2 18 4 6 2 3" xfId="45585"/>
    <cellStyle name="Normal 4 2 18 4 6 3 2" xfId="45586"/>
    <cellStyle name="Normal 4 2 18 4 6 4" xfId="45587"/>
    <cellStyle name="Normal 4 2 18 4 7 2 2 2" xfId="45588"/>
    <cellStyle name="Normal 4 2 18 4 7 2 3" xfId="45589"/>
    <cellStyle name="Normal 4 2 18 4 7 3 2" xfId="45590"/>
    <cellStyle name="Normal 4 2 18 4 7 4" xfId="45591"/>
    <cellStyle name="Normal 4 2 18 4 8 2 2 2" xfId="45592"/>
    <cellStyle name="Normal 4 2 18 4 8 2 3" xfId="45593"/>
    <cellStyle name="Normal 4 2 18 4 8 3 2" xfId="45594"/>
    <cellStyle name="Normal 4 2 18 4 8 4" xfId="45595"/>
    <cellStyle name="Normal 4 2 18 4 9 2 2 2" xfId="45596"/>
    <cellStyle name="Normal 4 2 18 4 9 2 3" xfId="45597"/>
    <cellStyle name="Normal 4 2 18 4 9 3 2" xfId="45598"/>
    <cellStyle name="Normal 4 2 18 4 9 4" xfId="45599"/>
    <cellStyle name="Normal 4 2 18 5 10 2 2 2" xfId="45600"/>
    <cellStyle name="Normal 4 2 18 5 10 2 3" xfId="45601"/>
    <cellStyle name="Normal 4 2 18 5 10 3 2" xfId="45602"/>
    <cellStyle name="Normal 4 2 18 5 10 4" xfId="45603"/>
    <cellStyle name="Normal 4 2 18 5 11 2 2 2" xfId="45604"/>
    <cellStyle name="Normal 4 2 18 5 11 2 3" xfId="45605"/>
    <cellStyle name="Normal 4 2 18 5 11 3 2" xfId="45606"/>
    <cellStyle name="Normal 4 2 18 5 11 4" xfId="45607"/>
    <cellStyle name="Normal 4 2 18 5 12 2 2" xfId="45608"/>
    <cellStyle name="Normal 4 2 18 5 12 3" xfId="45609"/>
    <cellStyle name="Normal 4 2 18 5 13 2" xfId="45610"/>
    <cellStyle name="Normal 4 2 18 5 14" xfId="45611"/>
    <cellStyle name="Normal 4 2 18 5 2 2 2 2" xfId="45612"/>
    <cellStyle name="Normal 4 2 18 5 2 2 3" xfId="45613"/>
    <cellStyle name="Normal 4 2 18 5 2 3 2" xfId="45614"/>
    <cellStyle name="Normal 4 2 18 5 2 4" xfId="45615"/>
    <cellStyle name="Normal 4 2 18 5 3 2 2 2" xfId="45616"/>
    <cellStyle name="Normal 4 2 18 5 3 2 3" xfId="45617"/>
    <cellStyle name="Normal 4 2 18 5 3 3 2" xfId="45618"/>
    <cellStyle name="Normal 4 2 18 5 3 4" xfId="45619"/>
    <cellStyle name="Normal 4 2 18 5 4 2 2 2" xfId="45620"/>
    <cellStyle name="Normal 4 2 18 5 4 2 3" xfId="45621"/>
    <cellStyle name="Normal 4 2 18 5 4 3 2" xfId="45622"/>
    <cellStyle name="Normal 4 2 18 5 4 4" xfId="45623"/>
    <cellStyle name="Normal 4 2 18 5 5 2 2 2" xfId="45624"/>
    <cellStyle name="Normal 4 2 18 5 5 2 3" xfId="45625"/>
    <cellStyle name="Normal 4 2 18 5 5 3 2" xfId="45626"/>
    <cellStyle name="Normal 4 2 18 5 5 4" xfId="45627"/>
    <cellStyle name="Normal 4 2 18 5 6 2 2 2" xfId="45628"/>
    <cellStyle name="Normal 4 2 18 5 6 2 3" xfId="45629"/>
    <cellStyle name="Normal 4 2 18 5 6 3 2" xfId="45630"/>
    <cellStyle name="Normal 4 2 18 5 6 4" xfId="45631"/>
    <cellStyle name="Normal 4 2 18 5 7 2 2 2" xfId="45632"/>
    <cellStyle name="Normal 4 2 18 5 7 2 3" xfId="45633"/>
    <cellStyle name="Normal 4 2 18 5 7 3 2" xfId="45634"/>
    <cellStyle name="Normal 4 2 18 5 7 4" xfId="45635"/>
    <cellStyle name="Normal 4 2 18 5 8 2 2 2" xfId="45636"/>
    <cellStyle name="Normal 4 2 18 5 8 2 3" xfId="45637"/>
    <cellStyle name="Normal 4 2 18 5 8 3 2" xfId="45638"/>
    <cellStyle name="Normal 4 2 18 5 8 4" xfId="45639"/>
    <cellStyle name="Normal 4 2 18 5 9 2 2 2" xfId="45640"/>
    <cellStyle name="Normal 4 2 18 5 9 2 3" xfId="45641"/>
    <cellStyle name="Normal 4 2 18 5 9 3 2" xfId="45642"/>
    <cellStyle name="Normal 4 2 18 5 9 4" xfId="45643"/>
    <cellStyle name="Normal 4 2 18 6 10 2 2 2" xfId="45644"/>
    <cellStyle name="Normal 4 2 18 6 10 2 3" xfId="45645"/>
    <cellStyle name="Normal 4 2 18 6 10 3 2" xfId="45646"/>
    <cellStyle name="Normal 4 2 18 6 10 4" xfId="45647"/>
    <cellStyle name="Normal 4 2 18 6 11 2 2 2" xfId="45648"/>
    <cellStyle name="Normal 4 2 18 6 11 2 3" xfId="45649"/>
    <cellStyle name="Normal 4 2 18 6 11 3 2" xfId="45650"/>
    <cellStyle name="Normal 4 2 18 6 11 4" xfId="45651"/>
    <cellStyle name="Normal 4 2 18 6 12 2 2" xfId="45652"/>
    <cellStyle name="Normal 4 2 18 6 12 3" xfId="45653"/>
    <cellStyle name="Normal 4 2 18 6 13 2" xfId="45654"/>
    <cellStyle name="Normal 4 2 18 6 14" xfId="45655"/>
    <cellStyle name="Normal 4 2 18 6 2 2 2 2" xfId="45656"/>
    <cellStyle name="Normal 4 2 18 6 2 2 3" xfId="45657"/>
    <cellStyle name="Normal 4 2 18 6 2 3 2" xfId="45658"/>
    <cellStyle name="Normal 4 2 18 6 2 4" xfId="45659"/>
    <cellStyle name="Normal 4 2 18 6 3 2 2 2" xfId="45660"/>
    <cellStyle name="Normal 4 2 18 6 3 2 3" xfId="45661"/>
    <cellStyle name="Normal 4 2 18 6 3 3 2" xfId="45662"/>
    <cellStyle name="Normal 4 2 18 6 3 4" xfId="45663"/>
    <cellStyle name="Normal 4 2 18 6 4 2 2 2" xfId="45664"/>
    <cellStyle name="Normal 4 2 18 6 4 2 3" xfId="45665"/>
    <cellStyle name="Normal 4 2 18 6 4 3 2" xfId="45666"/>
    <cellStyle name="Normal 4 2 18 6 4 4" xfId="45667"/>
    <cellStyle name="Normal 4 2 18 6 5 2 2 2" xfId="45668"/>
    <cellStyle name="Normal 4 2 18 6 5 2 3" xfId="45669"/>
    <cellStyle name="Normal 4 2 18 6 5 3 2" xfId="45670"/>
    <cellStyle name="Normal 4 2 18 6 5 4" xfId="45671"/>
    <cellStyle name="Normal 4 2 18 6 6 2 2 2" xfId="45672"/>
    <cellStyle name="Normal 4 2 18 6 6 2 3" xfId="45673"/>
    <cellStyle name="Normal 4 2 18 6 6 3 2" xfId="45674"/>
    <cellStyle name="Normal 4 2 18 6 6 4" xfId="45675"/>
    <cellStyle name="Normal 4 2 18 6 7 2 2 2" xfId="45676"/>
    <cellStyle name="Normal 4 2 18 6 7 2 3" xfId="45677"/>
    <cellStyle name="Normal 4 2 18 6 7 3 2" xfId="45678"/>
    <cellStyle name="Normal 4 2 18 6 7 4" xfId="45679"/>
    <cellStyle name="Normal 4 2 18 6 8 2 2 2" xfId="45680"/>
    <cellStyle name="Normal 4 2 18 6 8 2 3" xfId="45681"/>
    <cellStyle name="Normal 4 2 18 6 8 3 2" xfId="45682"/>
    <cellStyle name="Normal 4 2 18 6 8 4" xfId="45683"/>
    <cellStyle name="Normal 4 2 18 6 9 2 2 2" xfId="45684"/>
    <cellStyle name="Normal 4 2 18 6 9 2 3" xfId="45685"/>
    <cellStyle name="Normal 4 2 18 6 9 3 2" xfId="45686"/>
    <cellStyle name="Normal 4 2 18 6 9 4" xfId="45687"/>
    <cellStyle name="Normal 4 2 18 7 10 2 2 2" xfId="45688"/>
    <cellStyle name="Normal 4 2 18 7 10 2 3" xfId="45689"/>
    <cellStyle name="Normal 4 2 18 7 10 3 2" xfId="45690"/>
    <cellStyle name="Normal 4 2 18 7 10 4" xfId="45691"/>
    <cellStyle name="Normal 4 2 18 7 11 2 2 2" xfId="45692"/>
    <cellStyle name="Normal 4 2 18 7 11 2 3" xfId="45693"/>
    <cellStyle name="Normal 4 2 18 7 11 3 2" xfId="45694"/>
    <cellStyle name="Normal 4 2 18 7 11 4" xfId="45695"/>
    <cellStyle name="Normal 4 2 18 7 12 2 2" xfId="45696"/>
    <cellStyle name="Normal 4 2 18 7 12 3" xfId="45697"/>
    <cellStyle name="Normal 4 2 18 7 13 2" xfId="45698"/>
    <cellStyle name="Normal 4 2 18 7 14" xfId="45699"/>
    <cellStyle name="Normal 4 2 18 7 2 2 2 2" xfId="45700"/>
    <cellStyle name="Normal 4 2 18 7 2 2 3" xfId="45701"/>
    <cellStyle name="Normal 4 2 18 7 2 3 2" xfId="45702"/>
    <cellStyle name="Normal 4 2 18 7 2 4" xfId="45703"/>
    <cellStyle name="Normal 4 2 18 7 3 2 2 2" xfId="45704"/>
    <cellStyle name="Normal 4 2 18 7 3 2 3" xfId="45705"/>
    <cellStyle name="Normal 4 2 18 7 3 3 2" xfId="45706"/>
    <cellStyle name="Normal 4 2 18 7 3 4" xfId="45707"/>
    <cellStyle name="Normal 4 2 18 7 4 2 2 2" xfId="45708"/>
    <cellStyle name="Normal 4 2 18 7 4 2 3" xfId="45709"/>
    <cellStyle name="Normal 4 2 18 7 4 3 2" xfId="45710"/>
    <cellStyle name="Normal 4 2 18 7 4 4" xfId="45711"/>
    <cellStyle name="Normal 4 2 18 7 5 2 2 2" xfId="45712"/>
    <cellStyle name="Normal 4 2 18 7 5 2 3" xfId="45713"/>
    <cellStyle name="Normal 4 2 18 7 5 3 2" xfId="45714"/>
    <cellStyle name="Normal 4 2 18 7 5 4" xfId="45715"/>
    <cellStyle name="Normal 4 2 18 7 6 2 2 2" xfId="45716"/>
    <cellStyle name="Normal 4 2 18 7 6 2 3" xfId="45717"/>
    <cellStyle name="Normal 4 2 18 7 6 3 2" xfId="45718"/>
    <cellStyle name="Normal 4 2 18 7 6 4" xfId="45719"/>
    <cellStyle name="Normal 4 2 18 7 7 2 2 2" xfId="45720"/>
    <cellStyle name="Normal 4 2 18 7 7 2 3" xfId="45721"/>
    <cellStyle name="Normal 4 2 18 7 7 3 2" xfId="45722"/>
    <cellStyle name="Normal 4 2 18 7 7 4" xfId="45723"/>
    <cellStyle name="Normal 4 2 18 7 8 2 2 2" xfId="45724"/>
    <cellStyle name="Normal 4 2 18 7 8 2 3" xfId="45725"/>
    <cellStyle name="Normal 4 2 18 7 8 3 2" xfId="45726"/>
    <cellStyle name="Normal 4 2 18 7 8 4" xfId="45727"/>
    <cellStyle name="Normal 4 2 18 7 9 2 2 2" xfId="45728"/>
    <cellStyle name="Normal 4 2 18 7 9 2 3" xfId="45729"/>
    <cellStyle name="Normal 4 2 18 7 9 3 2" xfId="45730"/>
    <cellStyle name="Normal 4 2 18 7 9 4" xfId="45731"/>
    <cellStyle name="Normal 4 2 18 8 10 2 2 2" xfId="45732"/>
    <cellStyle name="Normal 4 2 18 8 10 2 3" xfId="45733"/>
    <cellStyle name="Normal 4 2 18 8 10 3 2" xfId="45734"/>
    <cellStyle name="Normal 4 2 18 8 10 4" xfId="45735"/>
    <cellStyle name="Normal 4 2 18 8 11 2 2 2" xfId="45736"/>
    <cellStyle name="Normal 4 2 18 8 11 2 3" xfId="45737"/>
    <cellStyle name="Normal 4 2 18 8 11 3 2" xfId="45738"/>
    <cellStyle name="Normal 4 2 18 8 11 4" xfId="45739"/>
    <cellStyle name="Normal 4 2 18 8 12 2 2" xfId="45740"/>
    <cellStyle name="Normal 4 2 18 8 12 3" xfId="45741"/>
    <cellStyle name="Normal 4 2 18 8 13 2" xfId="45742"/>
    <cellStyle name="Normal 4 2 18 8 14" xfId="45743"/>
    <cellStyle name="Normal 4 2 18 8 2 2 2 2" xfId="45744"/>
    <cellStyle name="Normal 4 2 18 8 2 2 3" xfId="45745"/>
    <cellStyle name="Normal 4 2 18 8 2 3 2" xfId="45746"/>
    <cellStyle name="Normal 4 2 18 8 2 4" xfId="45747"/>
    <cellStyle name="Normal 4 2 18 8 3 2 2 2" xfId="45748"/>
    <cellStyle name="Normal 4 2 18 8 3 2 3" xfId="45749"/>
    <cellStyle name="Normal 4 2 18 8 3 3 2" xfId="45750"/>
    <cellStyle name="Normal 4 2 18 8 3 4" xfId="45751"/>
    <cellStyle name="Normal 4 2 18 8 4 2 2 2" xfId="45752"/>
    <cellStyle name="Normal 4 2 18 8 4 2 3" xfId="45753"/>
    <cellStyle name="Normal 4 2 18 8 4 3 2" xfId="45754"/>
    <cellStyle name="Normal 4 2 18 8 4 4" xfId="45755"/>
    <cellStyle name="Normal 4 2 18 8 5 2 2 2" xfId="45756"/>
    <cellStyle name="Normal 4 2 18 8 5 2 3" xfId="45757"/>
    <cellStyle name="Normal 4 2 18 8 5 3 2" xfId="45758"/>
    <cellStyle name="Normal 4 2 18 8 5 4" xfId="45759"/>
    <cellStyle name="Normal 4 2 18 8 6 2 2 2" xfId="45760"/>
    <cellStyle name="Normal 4 2 18 8 6 2 3" xfId="45761"/>
    <cellStyle name="Normal 4 2 18 8 6 3 2" xfId="45762"/>
    <cellStyle name="Normal 4 2 18 8 6 4" xfId="45763"/>
    <cellStyle name="Normal 4 2 18 8 7 2 2 2" xfId="45764"/>
    <cellStyle name="Normal 4 2 18 8 7 2 3" xfId="45765"/>
    <cellStyle name="Normal 4 2 18 8 7 3 2" xfId="45766"/>
    <cellStyle name="Normal 4 2 18 8 7 4" xfId="45767"/>
    <cellStyle name="Normal 4 2 18 8 8 2 2 2" xfId="45768"/>
    <cellStyle name="Normal 4 2 18 8 8 2 3" xfId="45769"/>
    <cellStyle name="Normal 4 2 18 8 8 3 2" xfId="45770"/>
    <cellStyle name="Normal 4 2 18 8 8 4" xfId="45771"/>
    <cellStyle name="Normal 4 2 18 8 9 2 2 2" xfId="45772"/>
    <cellStyle name="Normal 4 2 18 8 9 2 3" xfId="45773"/>
    <cellStyle name="Normal 4 2 18 8 9 3 2" xfId="45774"/>
    <cellStyle name="Normal 4 2 18 8 9 4" xfId="45775"/>
    <cellStyle name="Normal 4 2 18 9 2 2 2" xfId="45776"/>
    <cellStyle name="Normal 4 2 18 9 2 3" xfId="45777"/>
    <cellStyle name="Normal 4 2 18 9 3 2" xfId="45778"/>
    <cellStyle name="Normal 4 2 18 9 4" xfId="45779"/>
    <cellStyle name="Normal 4 2 2 10 2 2 2" xfId="45780"/>
    <cellStyle name="Normal 4 2 2 10 2 3" xfId="45781"/>
    <cellStyle name="Normal 4 2 2 10 3 2" xfId="45782"/>
    <cellStyle name="Normal 4 2 2 10 4" xfId="45783"/>
    <cellStyle name="Normal 4 2 2 11 2 2 2" xfId="45784"/>
    <cellStyle name="Normal 4 2 2 11 2 3" xfId="45785"/>
    <cellStyle name="Normal 4 2 2 11 3 2" xfId="45786"/>
    <cellStyle name="Normal 4 2 2 11 4" xfId="45787"/>
    <cellStyle name="Normal 4 2 2 12 2 2 2" xfId="45788"/>
    <cellStyle name="Normal 4 2 2 12 2 3" xfId="45789"/>
    <cellStyle name="Normal 4 2 2 12 3 2" xfId="45790"/>
    <cellStyle name="Normal 4 2 2 12 4" xfId="45791"/>
    <cellStyle name="Normal 4 2 2 13 2 2 2" xfId="45792"/>
    <cellStyle name="Normal 4 2 2 13 2 3" xfId="45793"/>
    <cellStyle name="Normal 4 2 2 13 3 2" xfId="45794"/>
    <cellStyle name="Normal 4 2 2 13 4" xfId="45795"/>
    <cellStyle name="Normal 4 2 2 14 2 2 2" xfId="45796"/>
    <cellStyle name="Normal 4 2 2 14 2 3" xfId="45797"/>
    <cellStyle name="Normal 4 2 2 14 3 2" xfId="45798"/>
    <cellStyle name="Normal 4 2 2 14 4" xfId="45799"/>
    <cellStyle name="Normal 4 2 2 15 2 2 2" xfId="45800"/>
    <cellStyle name="Normal 4 2 2 15 2 3" xfId="45801"/>
    <cellStyle name="Normal 4 2 2 15 3 2" xfId="45802"/>
    <cellStyle name="Normal 4 2 2 15 4" xfId="45803"/>
    <cellStyle name="Normal 4 2 2 16 2 2 2" xfId="45804"/>
    <cellStyle name="Normal 4 2 2 16 2 3" xfId="45805"/>
    <cellStyle name="Normal 4 2 2 16 3 2" xfId="45806"/>
    <cellStyle name="Normal 4 2 2 16 4" xfId="45807"/>
    <cellStyle name="Normal 4 2 2 17 2 2 2" xfId="45808"/>
    <cellStyle name="Normal 4 2 2 17 2 3" xfId="45809"/>
    <cellStyle name="Normal 4 2 2 17 3 2" xfId="45810"/>
    <cellStyle name="Normal 4 2 2 17 4" xfId="45811"/>
    <cellStyle name="Normal 4 2 2 18 2 2 2" xfId="45812"/>
    <cellStyle name="Normal 4 2 2 18 2 3" xfId="45813"/>
    <cellStyle name="Normal 4 2 2 18 3 2" xfId="45814"/>
    <cellStyle name="Normal 4 2 2 18 4" xfId="45815"/>
    <cellStyle name="Normal 4 2 2 2 10 2 2 2" xfId="45816"/>
    <cellStyle name="Normal 4 2 2 2 10 2 3" xfId="45817"/>
    <cellStyle name="Normal 4 2 2 2 10 3 2" xfId="45818"/>
    <cellStyle name="Normal 4 2 2 2 10 4" xfId="45819"/>
    <cellStyle name="Normal 4 2 2 2 11 2 2 2" xfId="45820"/>
    <cellStyle name="Normal 4 2 2 2 11 2 3" xfId="45821"/>
    <cellStyle name="Normal 4 2 2 2 11 3 2" xfId="45822"/>
    <cellStyle name="Normal 4 2 2 2 11 4" xfId="45823"/>
    <cellStyle name="Normal 4 2 2 2 2 2 2 2" xfId="45824"/>
    <cellStyle name="Normal 4 2 2 2 2 2 3" xfId="45825"/>
    <cellStyle name="Normal 4 2 2 2 2 3 2" xfId="45826"/>
    <cellStyle name="Normal 4 2 2 2 2 4" xfId="45827"/>
    <cellStyle name="Normal 4 2 2 2 3 2 2 2" xfId="45828"/>
    <cellStyle name="Normal 4 2 2 2 3 2 3" xfId="45829"/>
    <cellStyle name="Normal 4 2 2 2 3 3 2" xfId="45830"/>
    <cellStyle name="Normal 4 2 2 2 3 4" xfId="45831"/>
    <cellStyle name="Normal 4 2 2 2 4 2 2 2" xfId="45832"/>
    <cellStyle name="Normal 4 2 2 2 4 2 3" xfId="45833"/>
    <cellStyle name="Normal 4 2 2 2 4 3 2" xfId="45834"/>
    <cellStyle name="Normal 4 2 2 2 4 4" xfId="45835"/>
    <cellStyle name="Normal 4 2 2 2 5 2 2 2" xfId="45836"/>
    <cellStyle name="Normal 4 2 2 2 5 2 3" xfId="45837"/>
    <cellStyle name="Normal 4 2 2 2 5 3 2" xfId="45838"/>
    <cellStyle name="Normal 4 2 2 2 5 4" xfId="45839"/>
    <cellStyle name="Normal 4 2 2 2 6 2 2 2" xfId="45840"/>
    <cellStyle name="Normal 4 2 2 2 6 2 3" xfId="45841"/>
    <cellStyle name="Normal 4 2 2 2 6 3 2" xfId="45842"/>
    <cellStyle name="Normal 4 2 2 2 6 4" xfId="45843"/>
    <cellStyle name="Normal 4 2 2 2 7 2 2 2" xfId="45844"/>
    <cellStyle name="Normal 4 2 2 2 7 2 3" xfId="45845"/>
    <cellStyle name="Normal 4 2 2 2 7 3 2" xfId="45846"/>
    <cellStyle name="Normal 4 2 2 2 7 4" xfId="45847"/>
    <cellStyle name="Normal 4 2 2 2 8 2 2 2" xfId="45848"/>
    <cellStyle name="Normal 4 2 2 2 8 2 3" xfId="45849"/>
    <cellStyle name="Normal 4 2 2 2 8 3 2" xfId="45850"/>
    <cellStyle name="Normal 4 2 2 2 8 4" xfId="45851"/>
    <cellStyle name="Normal 4 2 2 2 9 2 2 2" xfId="45852"/>
    <cellStyle name="Normal 4 2 2 2 9 2 3" xfId="45853"/>
    <cellStyle name="Normal 4 2 2 2 9 3 2" xfId="45854"/>
    <cellStyle name="Normal 4 2 2 2 9 4" xfId="45855"/>
    <cellStyle name="Normal 4 2 2 3 10 2 2 2" xfId="45856"/>
    <cellStyle name="Normal 4 2 2 3 10 2 3" xfId="45857"/>
    <cellStyle name="Normal 4 2 2 3 10 3 2" xfId="45858"/>
    <cellStyle name="Normal 4 2 2 3 10 4" xfId="45859"/>
    <cellStyle name="Normal 4 2 2 3 11 2 2 2" xfId="45860"/>
    <cellStyle name="Normal 4 2 2 3 11 2 3" xfId="45861"/>
    <cellStyle name="Normal 4 2 2 3 11 3 2" xfId="45862"/>
    <cellStyle name="Normal 4 2 2 3 11 4" xfId="45863"/>
    <cellStyle name="Normal 4 2 2 3 12 2 2" xfId="45864"/>
    <cellStyle name="Normal 4 2 2 3 12 3" xfId="45865"/>
    <cellStyle name="Normal 4 2 2 3 13 2" xfId="45866"/>
    <cellStyle name="Normal 4 2 2 3 14" xfId="45867"/>
    <cellStyle name="Normal 4 2 2 3 2 2 2 2" xfId="45868"/>
    <cellStyle name="Normal 4 2 2 3 2 2 3" xfId="45869"/>
    <cellStyle name="Normal 4 2 2 3 2 3 2" xfId="45870"/>
    <cellStyle name="Normal 4 2 2 3 2 4" xfId="45871"/>
    <cellStyle name="Normal 4 2 2 3 3 2 2 2" xfId="45872"/>
    <cellStyle name="Normal 4 2 2 3 3 2 3" xfId="45873"/>
    <cellStyle name="Normal 4 2 2 3 3 3 2" xfId="45874"/>
    <cellStyle name="Normal 4 2 2 3 3 4" xfId="45875"/>
    <cellStyle name="Normal 4 2 2 3 4 2 2 2" xfId="45876"/>
    <cellStyle name="Normal 4 2 2 3 4 2 3" xfId="45877"/>
    <cellStyle name="Normal 4 2 2 3 4 3 2" xfId="45878"/>
    <cellStyle name="Normal 4 2 2 3 4 4" xfId="45879"/>
    <cellStyle name="Normal 4 2 2 3 5 2 2 2" xfId="45880"/>
    <cellStyle name="Normal 4 2 2 3 5 2 3" xfId="45881"/>
    <cellStyle name="Normal 4 2 2 3 5 3 2" xfId="45882"/>
    <cellStyle name="Normal 4 2 2 3 5 4" xfId="45883"/>
    <cellStyle name="Normal 4 2 2 3 6 2 2 2" xfId="45884"/>
    <cellStyle name="Normal 4 2 2 3 6 2 3" xfId="45885"/>
    <cellStyle name="Normal 4 2 2 3 6 3 2" xfId="45886"/>
    <cellStyle name="Normal 4 2 2 3 6 4" xfId="45887"/>
    <cellStyle name="Normal 4 2 2 3 7 2 2 2" xfId="45888"/>
    <cellStyle name="Normal 4 2 2 3 7 2 3" xfId="45889"/>
    <cellStyle name="Normal 4 2 2 3 7 3 2" xfId="45890"/>
    <cellStyle name="Normal 4 2 2 3 7 4" xfId="45891"/>
    <cellStyle name="Normal 4 2 2 3 8 2 2 2" xfId="45892"/>
    <cellStyle name="Normal 4 2 2 3 8 2 3" xfId="45893"/>
    <cellStyle name="Normal 4 2 2 3 8 3 2" xfId="45894"/>
    <cellStyle name="Normal 4 2 2 3 8 4" xfId="45895"/>
    <cellStyle name="Normal 4 2 2 3 9 2 2 2" xfId="45896"/>
    <cellStyle name="Normal 4 2 2 3 9 2 3" xfId="45897"/>
    <cellStyle name="Normal 4 2 2 3 9 3 2" xfId="45898"/>
    <cellStyle name="Normal 4 2 2 3 9 4" xfId="45899"/>
    <cellStyle name="Normal 4 2 2 4 10 2 2 2" xfId="45900"/>
    <cellStyle name="Normal 4 2 2 4 10 2 3" xfId="45901"/>
    <cellStyle name="Normal 4 2 2 4 10 3 2" xfId="45902"/>
    <cellStyle name="Normal 4 2 2 4 10 4" xfId="45903"/>
    <cellStyle name="Normal 4 2 2 4 11 2 2 2" xfId="45904"/>
    <cellStyle name="Normal 4 2 2 4 11 2 3" xfId="45905"/>
    <cellStyle name="Normal 4 2 2 4 11 3 2" xfId="45906"/>
    <cellStyle name="Normal 4 2 2 4 11 4" xfId="45907"/>
    <cellStyle name="Normal 4 2 2 4 12 2 2" xfId="45908"/>
    <cellStyle name="Normal 4 2 2 4 12 3" xfId="45909"/>
    <cellStyle name="Normal 4 2 2 4 13 2" xfId="45910"/>
    <cellStyle name="Normal 4 2 2 4 14" xfId="45911"/>
    <cellStyle name="Normal 4 2 2 4 2 2 2 2" xfId="45912"/>
    <cellStyle name="Normal 4 2 2 4 2 2 3" xfId="45913"/>
    <cellStyle name="Normal 4 2 2 4 2 3 2" xfId="45914"/>
    <cellStyle name="Normal 4 2 2 4 2 4" xfId="45915"/>
    <cellStyle name="Normal 4 2 2 4 3 2 2 2" xfId="45916"/>
    <cellStyle name="Normal 4 2 2 4 3 2 3" xfId="45917"/>
    <cellStyle name="Normal 4 2 2 4 3 3 2" xfId="45918"/>
    <cellStyle name="Normal 4 2 2 4 3 4" xfId="45919"/>
    <cellStyle name="Normal 4 2 2 4 4 2 2 2" xfId="45920"/>
    <cellStyle name="Normal 4 2 2 4 4 2 3" xfId="45921"/>
    <cellStyle name="Normal 4 2 2 4 4 3 2" xfId="45922"/>
    <cellStyle name="Normal 4 2 2 4 4 4" xfId="45923"/>
    <cellStyle name="Normal 4 2 2 4 5 2 2 2" xfId="45924"/>
    <cellStyle name="Normal 4 2 2 4 5 2 3" xfId="45925"/>
    <cellStyle name="Normal 4 2 2 4 5 3 2" xfId="45926"/>
    <cellStyle name="Normal 4 2 2 4 5 4" xfId="45927"/>
    <cellStyle name="Normal 4 2 2 4 6 2 2 2" xfId="45928"/>
    <cellStyle name="Normal 4 2 2 4 6 2 3" xfId="45929"/>
    <cellStyle name="Normal 4 2 2 4 6 3 2" xfId="45930"/>
    <cellStyle name="Normal 4 2 2 4 6 4" xfId="45931"/>
    <cellStyle name="Normal 4 2 2 4 7 2 2 2" xfId="45932"/>
    <cellStyle name="Normal 4 2 2 4 7 2 3" xfId="45933"/>
    <cellStyle name="Normal 4 2 2 4 7 3 2" xfId="45934"/>
    <cellStyle name="Normal 4 2 2 4 7 4" xfId="45935"/>
    <cellStyle name="Normal 4 2 2 4 8 2 2 2" xfId="45936"/>
    <cellStyle name="Normal 4 2 2 4 8 2 3" xfId="45937"/>
    <cellStyle name="Normal 4 2 2 4 8 3 2" xfId="45938"/>
    <cellStyle name="Normal 4 2 2 4 8 4" xfId="45939"/>
    <cellStyle name="Normal 4 2 2 4 9 2 2 2" xfId="45940"/>
    <cellStyle name="Normal 4 2 2 4 9 2 3" xfId="45941"/>
    <cellStyle name="Normal 4 2 2 4 9 3 2" xfId="45942"/>
    <cellStyle name="Normal 4 2 2 4 9 4" xfId="45943"/>
    <cellStyle name="Normal 4 2 2 5 10 2 2 2" xfId="45944"/>
    <cellStyle name="Normal 4 2 2 5 10 2 3" xfId="45945"/>
    <cellStyle name="Normal 4 2 2 5 10 3 2" xfId="45946"/>
    <cellStyle name="Normal 4 2 2 5 10 4" xfId="45947"/>
    <cellStyle name="Normal 4 2 2 5 11 2 2 2" xfId="45948"/>
    <cellStyle name="Normal 4 2 2 5 11 2 3" xfId="45949"/>
    <cellStyle name="Normal 4 2 2 5 11 3 2" xfId="45950"/>
    <cellStyle name="Normal 4 2 2 5 11 4" xfId="45951"/>
    <cellStyle name="Normal 4 2 2 5 12 2 2" xfId="45952"/>
    <cellStyle name="Normal 4 2 2 5 12 3" xfId="45953"/>
    <cellStyle name="Normal 4 2 2 5 13 2" xfId="45954"/>
    <cellStyle name="Normal 4 2 2 5 14" xfId="45955"/>
    <cellStyle name="Normal 4 2 2 5 2 2 2 2" xfId="45956"/>
    <cellStyle name="Normal 4 2 2 5 2 2 3" xfId="45957"/>
    <cellStyle name="Normal 4 2 2 5 2 3 2" xfId="45958"/>
    <cellStyle name="Normal 4 2 2 5 2 4" xfId="45959"/>
    <cellStyle name="Normal 4 2 2 5 3 2 2 2" xfId="45960"/>
    <cellStyle name="Normal 4 2 2 5 3 2 3" xfId="45961"/>
    <cellStyle name="Normal 4 2 2 5 3 3 2" xfId="45962"/>
    <cellStyle name="Normal 4 2 2 5 3 4" xfId="45963"/>
    <cellStyle name="Normal 4 2 2 5 4 2 2 2" xfId="45964"/>
    <cellStyle name="Normal 4 2 2 5 4 2 3" xfId="45965"/>
    <cellStyle name="Normal 4 2 2 5 4 3 2" xfId="45966"/>
    <cellStyle name="Normal 4 2 2 5 4 4" xfId="45967"/>
    <cellStyle name="Normal 4 2 2 5 5 2 2 2" xfId="45968"/>
    <cellStyle name="Normal 4 2 2 5 5 2 3" xfId="45969"/>
    <cellStyle name="Normal 4 2 2 5 5 3 2" xfId="45970"/>
    <cellStyle name="Normal 4 2 2 5 5 4" xfId="45971"/>
    <cellStyle name="Normal 4 2 2 5 6 2 2 2" xfId="45972"/>
    <cellStyle name="Normal 4 2 2 5 6 2 3" xfId="45973"/>
    <cellStyle name="Normal 4 2 2 5 6 3 2" xfId="45974"/>
    <cellStyle name="Normal 4 2 2 5 6 4" xfId="45975"/>
    <cellStyle name="Normal 4 2 2 5 7 2 2 2" xfId="45976"/>
    <cellStyle name="Normal 4 2 2 5 7 2 3" xfId="45977"/>
    <cellStyle name="Normal 4 2 2 5 7 3 2" xfId="45978"/>
    <cellStyle name="Normal 4 2 2 5 7 4" xfId="45979"/>
    <cellStyle name="Normal 4 2 2 5 8 2 2 2" xfId="45980"/>
    <cellStyle name="Normal 4 2 2 5 8 2 3" xfId="45981"/>
    <cellStyle name="Normal 4 2 2 5 8 3 2" xfId="45982"/>
    <cellStyle name="Normal 4 2 2 5 8 4" xfId="45983"/>
    <cellStyle name="Normal 4 2 2 5 9 2 2 2" xfId="45984"/>
    <cellStyle name="Normal 4 2 2 5 9 2 3" xfId="45985"/>
    <cellStyle name="Normal 4 2 2 5 9 3 2" xfId="45986"/>
    <cellStyle name="Normal 4 2 2 5 9 4" xfId="45987"/>
    <cellStyle name="Normal 4 2 2 6 10 2 2 2" xfId="45988"/>
    <cellStyle name="Normal 4 2 2 6 10 2 3" xfId="45989"/>
    <cellStyle name="Normal 4 2 2 6 10 3 2" xfId="45990"/>
    <cellStyle name="Normal 4 2 2 6 10 4" xfId="45991"/>
    <cellStyle name="Normal 4 2 2 6 11 2 2 2" xfId="45992"/>
    <cellStyle name="Normal 4 2 2 6 11 2 3" xfId="45993"/>
    <cellStyle name="Normal 4 2 2 6 11 3 2" xfId="45994"/>
    <cellStyle name="Normal 4 2 2 6 11 4" xfId="45995"/>
    <cellStyle name="Normal 4 2 2 6 12 2 2" xfId="45996"/>
    <cellStyle name="Normal 4 2 2 6 12 3" xfId="45997"/>
    <cellStyle name="Normal 4 2 2 6 13 2" xfId="45998"/>
    <cellStyle name="Normal 4 2 2 6 14" xfId="45999"/>
    <cellStyle name="Normal 4 2 2 6 2 2 2 2" xfId="46000"/>
    <cellStyle name="Normal 4 2 2 6 2 2 3" xfId="46001"/>
    <cellStyle name="Normal 4 2 2 6 2 3 2" xfId="46002"/>
    <cellStyle name="Normal 4 2 2 6 2 4" xfId="46003"/>
    <cellStyle name="Normal 4 2 2 6 3 2 2 2" xfId="46004"/>
    <cellStyle name="Normal 4 2 2 6 3 2 3" xfId="46005"/>
    <cellStyle name="Normal 4 2 2 6 3 3 2" xfId="46006"/>
    <cellStyle name="Normal 4 2 2 6 3 4" xfId="46007"/>
    <cellStyle name="Normal 4 2 2 6 4 2 2 2" xfId="46008"/>
    <cellStyle name="Normal 4 2 2 6 4 2 3" xfId="46009"/>
    <cellStyle name="Normal 4 2 2 6 4 3 2" xfId="46010"/>
    <cellStyle name="Normal 4 2 2 6 4 4" xfId="46011"/>
    <cellStyle name="Normal 4 2 2 6 5 2 2 2" xfId="46012"/>
    <cellStyle name="Normal 4 2 2 6 5 2 3" xfId="46013"/>
    <cellStyle name="Normal 4 2 2 6 5 3 2" xfId="46014"/>
    <cellStyle name="Normal 4 2 2 6 5 4" xfId="46015"/>
    <cellStyle name="Normal 4 2 2 6 6 2 2 2" xfId="46016"/>
    <cellStyle name="Normal 4 2 2 6 6 2 3" xfId="46017"/>
    <cellStyle name="Normal 4 2 2 6 6 3 2" xfId="46018"/>
    <cellStyle name="Normal 4 2 2 6 6 4" xfId="46019"/>
    <cellStyle name="Normal 4 2 2 6 7 2 2 2" xfId="46020"/>
    <cellStyle name="Normal 4 2 2 6 7 2 3" xfId="46021"/>
    <cellStyle name="Normal 4 2 2 6 7 3 2" xfId="46022"/>
    <cellStyle name="Normal 4 2 2 6 7 4" xfId="46023"/>
    <cellStyle name="Normal 4 2 2 6 8 2 2 2" xfId="46024"/>
    <cellStyle name="Normal 4 2 2 6 8 2 3" xfId="46025"/>
    <cellStyle name="Normal 4 2 2 6 8 3 2" xfId="46026"/>
    <cellStyle name="Normal 4 2 2 6 8 4" xfId="46027"/>
    <cellStyle name="Normal 4 2 2 6 9 2 2 2" xfId="46028"/>
    <cellStyle name="Normal 4 2 2 6 9 2 3" xfId="46029"/>
    <cellStyle name="Normal 4 2 2 6 9 3 2" xfId="46030"/>
    <cellStyle name="Normal 4 2 2 6 9 4" xfId="46031"/>
    <cellStyle name="Normal 4 2 2 7 10 2 2 2" xfId="46032"/>
    <cellStyle name="Normal 4 2 2 7 10 2 3" xfId="46033"/>
    <cellStyle name="Normal 4 2 2 7 10 3 2" xfId="46034"/>
    <cellStyle name="Normal 4 2 2 7 10 4" xfId="46035"/>
    <cellStyle name="Normal 4 2 2 7 11 2 2 2" xfId="46036"/>
    <cellStyle name="Normal 4 2 2 7 11 2 3" xfId="46037"/>
    <cellStyle name="Normal 4 2 2 7 11 3 2" xfId="46038"/>
    <cellStyle name="Normal 4 2 2 7 11 4" xfId="46039"/>
    <cellStyle name="Normal 4 2 2 7 12 2 2" xfId="46040"/>
    <cellStyle name="Normal 4 2 2 7 12 3" xfId="46041"/>
    <cellStyle name="Normal 4 2 2 7 13 2" xfId="46042"/>
    <cellStyle name="Normal 4 2 2 7 14" xfId="46043"/>
    <cellStyle name="Normal 4 2 2 7 2 2 2 2" xfId="46044"/>
    <cellStyle name="Normal 4 2 2 7 2 2 3" xfId="46045"/>
    <cellStyle name="Normal 4 2 2 7 2 3 2" xfId="46046"/>
    <cellStyle name="Normal 4 2 2 7 2 4" xfId="46047"/>
    <cellStyle name="Normal 4 2 2 7 3 2 2 2" xfId="46048"/>
    <cellStyle name="Normal 4 2 2 7 3 2 3" xfId="46049"/>
    <cellStyle name="Normal 4 2 2 7 3 3 2" xfId="46050"/>
    <cellStyle name="Normal 4 2 2 7 3 4" xfId="46051"/>
    <cellStyle name="Normal 4 2 2 7 4 2 2 2" xfId="46052"/>
    <cellStyle name="Normal 4 2 2 7 4 2 3" xfId="46053"/>
    <cellStyle name="Normal 4 2 2 7 4 3 2" xfId="46054"/>
    <cellStyle name="Normal 4 2 2 7 4 4" xfId="46055"/>
    <cellStyle name="Normal 4 2 2 7 5 2 2 2" xfId="46056"/>
    <cellStyle name="Normal 4 2 2 7 5 2 3" xfId="46057"/>
    <cellStyle name="Normal 4 2 2 7 5 3 2" xfId="46058"/>
    <cellStyle name="Normal 4 2 2 7 5 4" xfId="46059"/>
    <cellStyle name="Normal 4 2 2 7 6 2 2 2" xfId="46060"/>
    <cellStyle name="Normal 4 2 2 7 6 2 3" xfId="46061"/>
    <cellStyle name="Normal 4 2 2 7 6 3 2" xfId="46062"/>
    <cellStyle name="Normal 4 2 2 7 6 4" xfId="46063"/>
    <cellStyle name="Normal 4 2 2 7 7 2 2 2" xfId="46064"/>
    <cellStyle name="Normal 4 2 2 7 7 2 3" xfId="46065"/>
    <cellStyle name="Normal 4 2 2 7 7 3 2" xfId="46066"/>
    <cellStyle name="Normal 4 2 2 7 7 4" xfId="46067"/>
    <cellStyle name="Normal 4 2 2 7 8 2 2 2" xfId="46068"/>
    <cellStyle name="Normal 4 2 2 7 8 2 3" xfId="46069"/>
    <cellStyle name="Normal 4 2 2 7 8 3 2" xfId="46070"/>
    <cellStyle name="Normal 4 2 2 7 8 4" xfId="46071"/>
    <cellStyle name="Normal 4 2 2 7 9 2 2 2" xfId="46072"/>
    <cellStyle name="Normal 4 2 2 7 9 2 3" xfId="46073"/>
    <cellStyle name="Normal 4 2 2 7 9 3 2" xfId="46074"/>
    <cellStyle name="Normal 4 2 2 7 9 4" xfId="46075"/>
    <cellStyle name="Normal 4 2 2 8 10 2 2 2" xfId="46076"/>
    <cellStyle name="Normal 4 2 2 8 10 2 3" xfId="46077"/>
    <cellStyle name="Normal 4 2 2 8 10 3 2" xfId="46078"/>
    <cellStyle name="Normal 4 2 2 8 10 4" xfId="46079"/>
    <cellStyle name="Normal 4 2 2 8 11 2 2 2" xfId="46080"/>
    <cellStyle name="Normal 4 2 2 8 11 2 3" xfId="46081"/>
    <cellStyle name="Normal 4 2 2 8 11 3 2" xfId="46082"/>
    <cellStyle name="Normal 4 2 2 8 11 4" xfId="46083"/>
    <cellStyle name="Normal 4 2 2 8 12 2 2" xfId="46084"/>
    <cellStyle name="Normal 4 2 2 8 12 3" xfId="46085"/>
    <cellStyle name="Normal 4 2 2 8 13 2" xfId="46086"/>
    <cellStyle name="Normal 4 2 2 8 14" xfId="46087"/>
    <cellStyle name="Normal 4 2 2 8 2 2 2 2" xfId="46088"/>
    <cellStyle name="Normal 4 2 2 8 2 2 3" xfId="46089"/>
    <cellStyle name="Normal 4 2 2 8 2 3 2" xfId="46090"/>
    <cellStyle name="Normal 4 2 2 8 2 4" xfId="46091"/>
    <cellStyle name="Normal 4 2 2 8 3 2 2 2" xfId="46092"/>
    <cellStyle name="Normal 4 2 2 8 3 2 3" xfId="46093"/>
    <cellStyle name="Normal 4 2 2 8 3 3 2" xfId="46094"/>
    <cellStyle name="Normal 4 2 2 8 3 4" xfId="46095"/>
    <cellStyle name="Normal 4 2 2 8 4 2 2 2" xfId="46096"/>
    <cellStyle name="Normal 4 2 2 8 4 2 3" xfId="46097"/>
    <cellStyle name="Normal 4 2 2 8 4 3 2" xfId="46098"/>
    <cellStyle name="Normal 4 2 2 8 4 4" xfId="46099"/>
    <cellStyle name="Normal 4 2 2 8 5 2 2 2" xfId="46100"/>
    <cellStyle name="Normal 4 2 2 8 5 2 3" xfId="46101"/>
    <cellStyle name="Normal 4 2 2 8 5 3 2" xfId="46102"/>
    <cellStyle name="Normal 4 2 2 8 5 4" xfId="46103"/>
    <cellStyle name="Normal 4 2 2 8 6 2 2 2" xfId="46104"/>
    <cellStyle name="Normal 4 2 2 8 6 2 3" xfId="46105"/>
    <cellStyle name="Normal 4 2 2 8 6 3 2" xfId="46106"/>
    <cellStyle name="Normal 4 2 2 8 6 4" xfId="46107"/>
    <cellStyle name="Normal 4 2 2 8 7 2 2 2" xfId="46108"/>
    <cellStyle name="Normal 4 2 2 8 7 2 3" xfId="46109"/>
    <cellStyle name="Normal 4 2 2 8 7 3 2" xfId="46110"/>
    <cellStyle name="Normal 4 2 2 8 7 4" xfId="46111"/>
    <cellStyle name="Normal 4 2 2 8 8 2 2 2" xfId="46112"/>
    <cellStyle name="Normal 4 2 2 8 8 2 3" xfId="46113"/>
    <cellStyle name="Normal 4 2 2 8 8 3 2" xfId="46114"/>
    <cellStyle name="Normal 4 2 2 8 8 4" xfId="46115"/>
    <cellStyle name="Normal 4 2 2 8 9 2 2 2" xfId="46116"/>
    <cellStyle name="Normal 4 2 2 8 9 2 3" xfId="46117"/>
    <cellStyle name="Normal 4 2 2 8 9 3 2" xfId="46118"/>
    <cellStyle name="Normal 4 2 2 8 9 4" xfId="46119"/>
    <cellStyle name="Normal 4 2 2 9 2 2 2" xfId="46120"/>
    <cellStyle name="Normal 4 2 2 9 2 3" xfId="46121"/>
    <cellStyle name="Normal 4 2 2 9 3 2" xfId="46122"/>
    <cellStyle name="Normal 4 2 2 9 4" xfId="46123"/>
    <cellStyle name="Normal 4 2 3 10 2 2 2" xfId="46124"/>
    <cellStyle name="Normal 4 2 3 10 2 3" xfId="46125"/>
    <cellStyle name="Normal 4 2 3 10 3 2" xfId="46126"/>
    <cellStyle name="Normal 4 2 3 10 4" xfId="46127"/>
    <cellStyle name="Normal 4 2 3 11 2 2 2" xfId="46128"/>
    <cellStyle name="Normal 4 2 3 11 2 3" xfId="46129"/>
    <cellStyle name="Normal 4 2 3 11 3 2" xfId="46130"/>
    <cellStyle name="Normal 4 2 3 11 4" xfId="46131"/>
    <cellStyle name="Normal 4 2 3 12 2 2 2" xfId="46132"/>
    <cellStyle name="Normal 4 2 3 12 2 3" xfId="46133"/>
    <cellStyle name="Normal 4 2 3 12 3 2" xfId="46134"/>
    <cellStyle name="Normal 4 2 3 12 4" xfId="46135"/>
    <cellStyle name="Normal 4 2 3 13 2 2 2" xfId="46136"/>
    <cellStyle name="Normal 4 2 3 13 2 3" xfId="46137"/>
    <cellStyle name="Normal 4 2 3 13 3 2" xfId="46138"/>
    <cellStyle name="Normal 4 2 3 13 4" xfId="46139"/>
    <cellStyle name="Normal 4 2 3 14 2 2 2" xfId="46140"/>
    <cellStyle name="Normal 4 2 3 14 2 3" xfId="46141"/>
    <cellStyle name="Normal 4 2 3 14 3 2" xfId="46142"/>
    <cellStyle name="Normal 4 2 3 14 4" xfId="46143"/>
    <cellStyle name="Normal 4 2 3 15 2 2 2" xfId="46144"/>
    <cellStyle name="Normal 4 2 3 15 2 3" xfId="46145"/>
    <cellStyle name="Normal 4 2 3 15 3 2" xfId="46146"/>
    <cellStyle name="Normal 4 2 3 15 4" xfId="46147"/>
    <cellStyle name="Normal 4 2 3 16 2 2 2" xfId="46148"/>
    <cellStyle name="Normal 4 2 3 16 2 3" xfId="46149"/>
    <cellStyle name="Normal 4 2 3 16 3 2" xfId="46150"/>
    <cellStyle name="Normal 4 2 3 16 4" xfId="46151"/>
    <cellStyle name="Normal 4 2 3 17 2 2 2" xfId="46152"/>
    <cellStyle name="Normal 4 2 3 17 2 3" xfId="46153"/>
    <cellStyle name="Normal 4 2 3 17 3 2" xfId="46154"/>
    <cellStyle name="Normal 4 2 3 17 4" xfId="46155"/>
    <cellStyle name="Normal 4 2 3 18 2 2 2" xfId="46156"/>
    <cellStyle name="Normal 4 2 3 18 2 3" xfId="46157"/>
    <cellStyle name="Normal 4 2 3 18 3 2" xfId="46158"/>
    <cellStyle name="Normal 4 2 3 18 4" xfId="46159"/>
    <cellStyle name="Normal 4 2 3 2 10 2 2 2" xfId="46160"/>
    <cellStyle name="Normal 4 2 3 2 10 2 3" xfId="46161"/>
    <cellStyle name="Normal 4 2 3 2 10 3 2" xfId="46162"/>
    <cellStyle name="Normal 4 2 3 2 10 4" xfId="46163"/>
    <cellStyle name="Normal 4 2 3 2 11 2 2 2" xfId="46164"/>
    <cellStyle name="Normal 4 2 3 2 11 2 3" xfId="46165"/>
    <cellStyle name="Normal 4 2 3 2 11 3 2" xfId="46166"/>
    <cellStyle name="Normal 4 2 3 2 11 4" xfId="46167"/>
    <cellStyle name="Normal 4 2 3 2 2 2 2 2" xfId="46168"/>
    <cellStyle name="Normal 4 2 3 2 2 2 3" xfId="46169"/>
    <cellStyle name="Normal 4 2 3 2 2 3 2" xfId="46170"/>
    <cellStyle name="Normal 4 2 3 2 2 4" xfId="46171"/>
    <cellStyle name="Normal 4 2 3 2 3 2 2 2" xfId="46172"/>
    <cellStyle name="Normal 4 2 3 2 3 2 3" xfId="46173"/>
    <cellStyle name="Normal 4 2 3 2 3 3 2" xfId="46174"/>
    <cellStyle name="Normal 4 2 3 2 3 4" xfId="46175"/>
    <cellStyle name="Normal 4 2 3 2 4 2 2 2" xfId="46176"/>
    <cellStyle name="Normal 4 2 3 2 4 2 3" xfId="46177"/>
    <cellStyle name="Normal 4 2 3 2 4 3 2" xfId="46178"/>
    <cellStyle name="Normal 4 2 3 2 4 4" xfId="46179"/>
    <cellStyle name="Normal 4 2 3 2 5 2 2 2" xfId="46180"/>
    <cellStyle name="Normal 4 2 3 2 5 2 3" xfId="46181"/>
    <cellStyle name="Normal 4 2 3 2 5 3 2" xfId="46182"/>
    <cellStyle name="Normal 4 2 3 2 5 4" xfId="46183"/>
    <cellStyle name="Normal 4 2 3 2 6 2 2 2" xfId="46184"/>
    <cellStyle name="Normal 4 2 3 2 6 2 3" xfId="46185"/>
    <cellStyle name="Normal 4 2 3 2 6 3 2" xfId="46186"/>
    <cellStyle name="Normal 4 2 3 2 6 4" xfId="46187"/>
    <cellStyle name="Normal 4 2 3 2 7 2 2 2" xfId="46188"/>
    <cellStyle name="Normal 4 2 3 2 7 2 3" xfId="46189"/>
    <cellStyle name="Normal 4 2 3 2 7 3 2" xfId="46190"/>
    <cellStyle name="Normal 4 2 3 2 7 4" xfId="46191"/>
    <cellStyle name="Normal 4 2 3 2 8 2 2 2" xfId="46192"/>
    <cellStyle name="Normal 4 2 3 2 8 2 3" xfId="46193"/>
    <cellStyle name="Normal 4 2 3 2 8 3 2" xfId="46194"/>
    <cellStyle name="Normal 4 2 3 2 8 4" xfId="46195"/>
    <cellStyle name="Normal 4 2 3 2 9 2 2 2" xfId="46196"/>
    <cellStyle name="Normal 4 2 3 2 9 2 3" xfId="46197"/>
    <cellStyle name="Normal 4 2 3 2 9 3 2" xfId="46198"/>
    <cellStyle name="Normal 4 2 3 2 9 4" xfId="46199"/>
    <cellStyle name="Normal 4 2 3 3 10 2 2 2" xfId="46200"/>
    <cellStyle name="Normal 4 2 3 3 10 2 3" xfId="46201"/>
    <cellStyle name="Normal 4 2 3 3 10 3 2" xfId="46202"/>
    <cellStyle name="Normal 4 2 3 3 10 4" xfId="46203"/>
    <cellStyle name="Normal 4 2 3 3 11 2 2 2" xfId="46204"/>
    <cellStyle name="Normal 4 2 3 3 11 2 3" xfId="46205"/>
    <cellStyle name="Normal 4 2 3 3 11 3 2" xfId="46206"/>
    <cellStyle name="Normal 4 2 3 3 11 4" xfId="46207"/>
    <cellStyle name="Normal 4 2 3 3 12 2 2" xfId="46208"/>
    <cellStyle name="Normal 4 2 3 3 12 3" xfId="46209"/>
    <cellStyle name="Normal 4 2 3 3 13 2" xfId="46210"/>
    <cellStyle name="Normal 4 2 3 3 14" xfId="46211"/>
    <cellStyle name="Normal 4 2 3 3 2 2 2 2" xfId="46212"/>
    <cellStyle name="Normal 4 2 3 3 2 2 3" xfId="46213"/>
    <cellStyle name="Normal 4 2 3 3 2 3 2" xfId="46214"/>
    <cellStyle name="Normal 4 2 3 3 2 4" xfId="46215"/>
    <cellStyle name="Normal 4 2 3 3 3 2 2 2" xfId="46216"/>
    <cellStyle name="Normal 4 2 3 3 3 2 3" xfId="46217"/>
    <cellStyle name="Normal 4 2 3 3 3 3 2" xfId="46218"/>
    <cellStyle name="Normal 4 2 3 3 3 4" xfId="46219"/>
    <cellStyle name="Normal 4 2 3 3 4 2 2 2" xfId="46220"/>
    <cellStyle name="Normal 4 2 3 3 4 2 3" xfId="46221"/>
    <cellStyle name="Normal 4 2 3 3 4 3 2" xfId="46222"/>
    <cellStyle name="Normal 4 2 3 3 4 4" xfId="46223"/>
    <cellStyle name="Normal 4 2 3 3 5 2 2 2" xfId="46224"/>
    <cellStyle name="Normal 4 2 3 3 5 2 3" xfId="46225"/>
    <cellStyle name="Normal 4 2 3 3 5 3 2" xfId="46226"/>
    <cellStyle name="Normal 4 2 3 3 5 4" xfId="46227"/>
    <cellStyle name="Normal 4 2 3 3 6 2 2 2" xfId="46228"/>
    <cellStyle name="Normal 4 2 3 3 6 2 3" xfId="46229"/>
    <cellStyle name="Normal 4 2 3 3 6 3 2" xfId="46230"/>
    <cellStyle name="Normal 4 2 3 3 6 4" xfId="46231"/>
    <cellStyle name="Normal 4 2 3 3 7 2 2 2" xfId="46232"/>
    <cellStyle name="Normal 4 2 3 3 7 2 3" xfId="46233"/>
    <cellStyle name="Normal 4 2 3 3 7 3 2" xfId="46234"/>
    <cellStyle name="Normal 4 2 3 3 7 4" xfId="46235"/>
    <cellStyle name="Normal 4 2 3 3 8 2 2 2" xfId="46236"/>
    <cellStyle name="Normal 4 2 3 3 8 2 3" xfId="46237"/>
    <cellStyle name="Normal 4 2 3 3 8 3 2" xfId="46238"/>
    <cellStyle name="Normal 4 2 3 3 8 4" xfId="46239"/>
    <cellStyle name="Normal 4 2 3 3 9 2 2 2" xfId="46240"/>
    <cellStyle name="Normal 4 2 3 3 9 2 3" xfId="46241"/>
    <cellStyle name="Normal 4 2 3 3 9 3 2" xfId="46242"/>
    <cellStyle name="Normal 4 2 3 3 9 4" xfId="46243"/>
    <cellStyle name="Normal 4 2 3 4 10 2 2 2" xfId="46244"/>
    <cellStyle name="Normal 4 2 3 4 10 2 3" xfId="46245"/>
    <cellStyle name="Normal 4 2 3 4 10 3 2" xfId="46246"/>
    <cellStyle name="Normal 4 2 3 4 10 4" xfId="46247"/>
    <cellStyle name="Normal 4 2 3 4 11 2 2 2" xfId="46248"/>
    <cellStyle name="Normal 4 2 3 4 11 2 3" xfId="46249"/>
    <cellStyle name="Normal 4 2 3 4 11 3 2" xfId="46250"/>
    <cellStyle name="Normal 4 2 3 4 11 4" xfId="46251"/>
    <cellStyle name="Normal 4 2 3 4 12 2 2" xfId="46252"/>
    <cellStyle name="Normal 4 2 3 4 12 3" xfId="46253"/>
    <cellStyle name="Normal 4 2 3 4 13 2" xfId="46254"/>
    <cellStyle name="Normal 4 2 3 4 14" xfId="46255"/>
    <cellStyle name="Normal 4 2 3 4 2 2 2 2" xfId="46256"/>
    <cellStyle name="Normal 4 2 3 4 2 2 3" xfId="46257"/>
    <cellStyle name="Normal 4 2 3 4 2 3 2" xfId="46258"/>
    <cellStyle name="Normal 4 2 3 4 2 4" xfId="46259"/>
    <cellStyle name="Normal 4 2 3 4 3 2 2 2" xfId="46260"/>
    <cellStyle name="Normal 4 2 3 4 3 2 3" xfId="46261"/>
    <cellStyle name="Normal 4 2 3 4 3 3 2" xfId="46262"/>
    <cellStyle name="Normal 4 2 3 4 3 4" xfId="46263"/>
    <cellStyle name="Normal 4 2 3 4 4 2 2 2" xfId="46264"/>
    <cellStyle name="Normal 4 2 3 4 4 2 3" xfId="46265"/>
    <cellStyle name="Normal 4 2 3 4 4 3 2" xfId="46266"/>
    <cellStyle name="Normal 4 2 3 4 4 4" xfId="46267"/>
    <cellStyle name="Normal 4 2 3 4 5 2 2 2" xfId="46268"/>
    <cellStyle name="Normal 4 2 3 4 5 2 3" xfId="46269"/>
    <cellStyle name="Normal 4 2 3 4 5 3 2" xfId="46270"/>
    <cellStyle name="Normal 4 2 3 4 5 4" xfId="46271"/>
    <cellStyle name="Normal 4 2 3 4 6 2 2 2" xfId="46272"/>
    <cellStyle name="Normal 4 2 3 4 6 2 3" xfId="46273"/>
    <cellStyle name="Normal 4 2 3 4 6 3 2" xfId="46274"/>
    <cellStyle name="Normal 4 2 3 4 6 4" xfId="46275"/>
    <cellStyle name="Normal 4 2 3 4 7 2 2 2" xfId="46276"/>
    <cellStyle name="Normal 4 2 3 4 7 2 3" xfId="46277"/>
    <cellStyle name="Normal 4 2 3 4 7 3 2" xfId="46278"/>
    <cellStyle name="Normal 4 2 3 4 7 4" xfId="46279"/>
    <cellStyle name="Normal 4 2 3 4 8 2 2 2" xfId="46280"/>
    <cellStyle name="Normal 4 2 3 4 8 2 3" xfId="46281"/>
    <cellStyle name="Normal 4 2 3 4 8 3 2" xfId="46282"/>
    <cellStyle name="Normal 4 2 3 4 8 4" xfId="46283"/>
    <cellStyle name="Normal 4 2 3 4 9 2 2 2" xfId="46284"/>
    <cellStyle name="Normal 4 2 3 4 9 2 3" xfId="46285"/>
    <cellStyle name="Normal 4 2 3 4 9 3 2" xfId="46286"/>
    <cellStyle name="Normal 4 2 3 4 9 4" xfId="46287"/>
    <cellStyle name="Normal 4 2 3 5 10 2 2 2" xfId="46288"/>
    <cellStyle name="Normal 4 2 3 5 10 2 3" xfId="46289"/>
    <cellStyle name="Normal 4 2 3 5 10 3 2" xfId="46290"/>
    <cellStyle name="Normal 4 2 3 5 10 4" xfId="46291"/>
    <cellStyle name="Normal 4 2 3 5 11 2 2 2" xfId="46292"/>
    <cellStyle name="Normal 4 2 3 5 11 2 3" xfId="46293"/>
    <cellStyle name="Normal 4 2 3 5 11 3 2" xfId="46294"/>
    <cellStyle name="Normal 4 2 3 5 11 4" xfId="46295"/>
    <cellStyle name="Normal 4 2 3 5 12 2 2" xfId="46296"/>
    <cellStyle name="Normal 4 2 3 5 12 3" xfId="46297"/>
    <cellStyle name="Normal 4 2 3 5 13 2" xfId="46298"/>
    <cellStyle name="Normal 4 2 3 5 14" xfId="46299"/>
    <cellStyle name="Normal 4 2 3 5 2 2 2 2" xfId="46300"/>
    <cellStyle name="Normal 4 2 3 5 2 2 3" xfId="46301"/>
    <cellStyle name="Normal 4 2 3 5 2 3 2" xfId="46302"/>
    <cellStyle name="Normal 4 2 3 5 2 4" xfId="46303"/>
    <cellStyle name="Normal 4 2 3 5 3 2 2 2" xfId="46304"/>
    <cellStyle name="Normal 4 2 3 5 3 2 3" xfId="46305"/>
    <cellStyle name="Normal 4 2 3 5 3 3 2" xfId="46306"/>
    <cellStyle name="Normal 4 2 3 5 3 4" xfId="46307"/>
    <cellStyle name="Normal 4 2 3 5 4 2 2 2" xfId="46308"/>
    <cellStyle name="Normal 4 2 3 5 4 2 3" xfId="46309"/>
    <cellStyle name="Normal 4 2 3 5 4 3 2" xfId="46310"/>
    <cellStyle name="Normal 4 2 3 5 4 4" xfId="46311"/>
    <cellStyle name="Normal 4 2 3 5 5 2 2 2" xfId="46312"/>
    <cellStyle name="Normal 4 2 3 5 5 2 3" xfId="46313"/>
    <cellStyle name="Normal 4 2 3 5 5 3 2" xfId="46314"/>
    <cellStyle name="Normal 4 2 3 5 5 4" xfId="46315"/>
    <cellStyle name="Normal 4 2 3 5 6 2 2 2" xfId="46316"/>
    <cellStyle name="Normal 4 2 3 5 6 2 3" xfId="46317"/>
    <cellStyle name="Normal 4 2 3 5 6 3 2" xfId="46318"/>
    <cellStyle name="Normal 4 2 3 5 6 4" xfId="46319"/>
    <cellStyle name="Normal 4 2 3 5 7 2 2 2" xfId="46320"/>
    <cellStyle name="Normal 4 2 3 5 7 2 3" xfId="46321"/>
    <cellStyle name="Normal 4 2 3 5 7 3 2" xfId="46322"/>
    <cellStyle name="Normal 4 2 3 5 7 4" xfId="46323"/>
    <cellStyle name="Normal 4 2 3 5 8 2 2 2" xfId="46324"/>
    <cellStyle name="Normal 4 2 3 5 8 2 3" xfId="46325"/>
    <cellStyle name="Normal 4 2 3 5 8 3 2" xfId="46326"/>
    <cellStyle name="Normal 4 2 3 5 8 4" xfId="46327"/>
    <cellStyle name="Normal 4 2 3 5 9 2 2 2" xfId="46328"/>
    <cellStyle name="Normal 4 2 3 5 9 2 3" xfId="46329"/>
    <cellStyle name="Normal 4 2 3 5 9 3 2" xfId="46330"/>
    <cellStyle name="Normal 4 2 3 5 9 4" xfId="46331"/>
    <cellStyle name="Normal 4 2 3 6 10 2 2 2" xfId="46332"/>
    <cellStyle name="Normal 4 2 3 6 10 2 3" xfId="46333"/>
    <cellStyle name="Normal 4 2 3 6 10 3 2" xfId="46334"/>
    <cellStyle name="Normal 4 2 3 6 10 4" xfId="46335"/>
    <cellStyle name="Normal 4 2 3 6 11 2 2 2" xfId="46336"/>
    <cellStyle name="Normal 4 2 3 6 11 2 3" xfId="46337"/>
    <cellStyle name="Normal 4 2 3 6 11 3 2" xfId="46338"/>
    <cellStyle name="Normal 4 2 3 6 11 4" xfId="46339"/>
    <cellStyle name="Normal 4 2 3 6 12 2 2" xfId="46340"/>
    <cellStyle name="Normal 4 2 3 6 12 3" xfId="46341"/>
    <cellStyle name="Normal 4 2 3 6 13 2" xfId="46342"/>
    <cellStyle name="Normal 4 2 3 6 14" xfId="46343"/>
    <cellStyle name="Normal 4 2 3 6 2 2 2 2" xfId="46344"/>
    <cellStyle name="Normal 4 2 3 6 2 2 3" xfId="46345"/>
    <cellStyle name="Normal 4 2 3 6 2 3 2" xfId="46346"/>
    <cellStyle name="Normal 4 2 3 6 2 4" xfId="46347"/>
    <cellStyle name="Normal 4 2 3 6 3 2 2 2" xfId="46348"/>
    <cellStyle name="Normal 4 2 3 6 3 2 3" xfId="46349"/>
    <cellStyle name="Normal 4 2 3 6 3 3 2" xfId="46350"/>
    <cellStyle name="Normal 4 2 3 6 3 4" xfId="46351"/>
    <cellStyle name="Normal 4 2 3 6 4 2 2 2" xfId="46352"/>
    <cellStyle name="Normal 4 2 3 6 4 2 3" xfId="46353"/>
    <cellStyle name="Normal 4 2 3 6 4 3 2" xfId="46354"/>
    <cellStyle name="Normal 4 2 3 6 4 4" xfId="46355"/>
    <cellStyle name="Normal 4 2 3 6 5 2 2 2" xfId="46356"/>
    <cellStyle name="Normal 4 2 3 6 5 2 3" xfId="46357"/>
    <cellStyle name="Normal 4 2 3 6 5 3 2" xfId="46358"/>
    <cellStyle name="Normal 4 2 3 6 5 4" xfId="46359"/>
    <cellStyle name="Normal 4 2 3 6 6 2 2 2" xfId="46360"/>
    <cellStyle name="Normal 4 2 3 6 6 2 3" xfId="46361"/>
    <cellStyle name="Normal 4 2 3 6 6 3 2" xfId="46362"/>
    <cellStyle name="Normal 4 2 3 6 6 4" xfId="46363"/>
    <cellStyle name="Normal 4 2 3 6 7 2 2 2" xfId="46364"/>
    <cellStyle name="Normal 4 2 3 6 7 2 3" xfId="46365"/>
    <cellStyle name="Normal 4 2 3 6 7 3 2" xfId="46366"/>
    <cellStyle name="Normal 4 2 3 6 7 4" xfId="46367"/>
    <cellStyle name="Normal 4 2 3 6 8 2 2 2" xfId="46368"/>
    <cellStyle name="Normal 4 2 3 6 8 2 3" xfId="46369"/>
    <cellStyle name="Normal 4 2 3 6 8 3 2" xfId="46370"/>
    <cellStyle name="Normal 4 2 3 6 8 4" xfId="46371"/>
    <cellStyle name="Normal 4 2 3 6 9 2 2 2" xfId="46372"/>
    <cellStyle name="Normal 4 2 3 6 9 2 3" xfId="46373"/>
    <cellStyle name="Normal 4 2 3 6 9 3 2" xfId="46374"/>
    <cellStyle name="Normal 4 2 3 6 9 4" xfId="46375"/>
    <cellStyle name="Normal 4 2 3 7 10 2 2 2" xfId="46376"/>
    <cellStyle name="Normal 4 2 3 7 10 2 3" xfId="46377"/>
    <cellStyle name="Normal 4 2 3 7 10 3 2" xfId="46378"/>
    <cellStyle name="Normal 4 2 3 7 10 4" xfId="46379"/>
    <cellStyle name="Normal 4 2 3 7 11 2 2 2" xfId="46380"/>
    <cellStyle name="Normal 4 2 3 7 11 2 3" xfId="46381"/>
    <cellStyle name="Normal 4 2 3 7 11 3 2" xfId="46382"/>
    <cellStyle name="Normal 4 2 3 7 11 4" xfId="46383"/>
    <cellStyle name="Normal 4 2 3 7 12 2 2" xfId="46384"/>
    <cellStyle name="Normal 4 2 3 7 12 3" xfId="46385"/>
    <cellStyle name="Normal 4 2 3 7 13 2" xfId="46386"/>
    <cellStyle name="Normal 4 2 3 7 14" xfId="46387"/>
    <cellStyle name="Normal 4 2 3 7 2 2 2 2" xfId="46388"/>
    <cellStyle name="Normal 4 2 3 7 2 2 3" xfId="46389"/>
    <cellStyle name="Normal 4 2 3 7 2 3 2" xfId="46390"/>
    <cellStyle name="Normal 4 2 3 7 2 4" xfId="46391"/>
    <cellStyle name="Normal 4 2 3 7 3 2 2 2" xfId="46392"/>
    <cellStyle name="Normal 4 2 3 7 3 2 3" xfId="46393"/>
    <cellStyle name="Normal 4 2 3 7 3 3 2" xfId="46394"/>
    <cellStyle name="Normal 4 2 3 7 3 4" xfId="46395"/>
    <cellStyle name="Normal 4 2 3 7 4 2 2 2" xfId="46396"/>
    <cellStyle name="Normal 4 2 3 7 4 2 3" xfId="46397"/>
    <cellStyle name="Normal 4 2 3 7 4 3 2" xfId="46398"/>
    <cellStyle name="Normal 4 2 3 7 4 4" xfId="46399"/>
    <cellStyle name="Normal 4 2 3 7 5 2 2 2" xfId="46400"/>
    <cellStyle name="Normal 4 2 3 7 5 2 3" xfId="46401"/>
    <cellStyle name="Normal 4 2 3 7 5 3 2" xfId="46402"/>
    <cellStyle name="Normal 4 2 3 7 5 4" xfId="46403"/>
    <cellStyle name="Normal 4 2 3 7 6 2 2 2" xfId="46404"/>
    <cellStyle name="Normal 4 2 3 7 6 2 3" xfId="46405"/>
    <cellStyle name="Normal 4 2 3 7 6 3 2" xfId="46406"/>
    <cellStyle name="Normal 4 2 3 7 6 4" xfId="46407"/>
    <cellStyle name="Normal 4 2 3 7 7 2 2 2" xfId="46408"/>
    <cellStyle name="Normal 4 2 3 7 7 2 3" xfId="46409"/>
    <cellStyle name="Normal 4 2 3 7 7 3 2" xfId="46410"/>
    <cellStyle name="Normal 4 2 3 7 7 4" xfId="46411"/>
    <cellStyle name="Normal 4 2 3 7 8 2 2 2" xfId="46412"/>
    <cellStyle name="Normal 4 2 3 7 8 2 3" xfId="46413"/>
    <cellStyle name="Normal 4 2 3 7 8 3 2" xfId="46414"/>
    <cellStyle name="Normal 4 2 3 7 8 4" xfId="46415"/>
    <cellStyle name="Normal 4 2 3 7 9 2 2 2" xfId="46416"/>
    <cellStyle name="Normal 4 2 3 7 9 2 3" xfId="46417"/>
    <cellStyle name="Normal 4 2 3 7 9 3 2" xfId="46418"/>
    <cellStyle name="Normal 4 2 3 7 9 4" xfId="46419"/>
    <cellStyle name="Normal 4 2 3 8 10 2 2 2" xfId="46420"/>
    <cellStyle name="Normal 4 2 3 8 10 2 3" xfId="46421"/>
    <cellStyle name="Normal 4 2 3 8 10 3 2" xfId="46422"/>
    <cellStyle name="Normal 4 2 3 8 10 4" xfId="46423"/>
    <cellStyle name="Normal 4 2 3 8 11 2 2 2" xfId="46424"/>
    <cellStyle name="Normal 4 2 3 8 11 2 3" xfId="46425"/>
    <cellStyle name="Normal 4 2 3 8 11 3 2" xfId="46426"/>
    <cellStyle name="Normal 4 2 3 8 11 4" xfId="46427"/>
    <cellStyle name="Normal 4 2 3 8 12 2 2" xfId="46428"/>
    <cellStyle name="Normal 4 2 3 8 12 3" xfId="46429"/>
    <cellStyle name="Normal 4 2 3 8 13 2" xfId="46430"/>
    <cellStyle name="Normal 4 2 3 8 14" xfId="46431"/>
    <cellStyle name="Normal 4 2 3 8 2 2 2 2" xfId="46432"/>
    <cellStyle name="Normal 4 2 3 8 2 2 3" xfId="46433"/>
    <cellStyle name="Normal 4 2 3 8 2 3 2" xfId="46434"/>
    <cellStyle name="Normal 4 2 3 8 2 4" xfId="46435"/>
    <cellStyle name="Normal 4 2 3 8 3 2 2 2" xfId="46436"/>
    <cellStyle name="Normal 4 2 3 8 3 2 3" xfId="46437"/>
    <cellStyle name="Normal 4 2 3 8 3 3 2" xfId="46438"/>
    <cellStyle name="Normal 4 2 3 8 3 4" xfId="46439"/>
    <cellStyle name="Normal 4 2 3 8 4 2 2 2" xfId="46440"/>
    <cellStyle name="Normal 4 2 3 8 4 2 3" xfId="46441"/>
    <cellStyle name="Normal 4 2 3 8 4 3 2" xfId="46442"/>
    <cellStyle name="Normal 4 2 3 8 4 4" xfId="46443"/>
    <cellStyle name="Normal 4 2 3 8 5 2 2 2" xfId="46444"/>
    <cellStyle name="Normal 4 2 3 8 5 2 3" xfId="46445"/>
    <cellStyle name="Normal 4 2 3 8 5 3 2" xfId="46446"/>
    <cellStyle name="Normal 4 2 3 8 5 4" xfId="46447"/>
    <cellStyle name="Normal 4 2 3 8 6 2 2 2" xfId="46448"/>
    <cellStyle name="Normal 4 2 3 8 6 2 3" xfId="46449"/>
    <cellStyle name="Normal 4 2 3 8 6 3 2" xfId="46450"/>
    <cellStyle name="Normal 4 2 3 8 6 4" xfId="46451"/>
    <cellStyle name="Normal 4 2 3 8 7 2 2 2" xfId="46452"/>
    <cellStyle name="Normal 4 2 3 8 7 2 3" xfId="46453"/>
    <cellStyle name="Normal 4 2 3 8 7 3 2" xfId="46454"/>
    <cellStyle name="Normal 4 2 3 8 7 4" xfId="46455"/>
    <cellStyle name="Normal 4 2 3 8 8 2 2 2" xfId="46456"/>
    <cellStyle name="Normal 4 2 3 8 8 2 3" xfId="46457"/>
    <cellStyle name="Normal 4 2 3 8 8 3 2" xfId="46458"/>
    <cellStyle name="Normal 4 2 3 8 8 4" xfId="46459"/>
    <cellStyle name="Normal 4 2 3 8 9 2 2 2" xfId="46460"/>
    <cellStyle name="Normal 4 2 3 8 9 2 3" xfId="46461"/>
    <cellStyle name="Normal 4 2 3 8 9 3 2" xfId="46462"/>
    <cellStyle name="Normal 4 2 3 8 9 4" xfId="46463"/>
    <cellStyle name="Normal 4 2 3 9 2 2 2" xfId="46464"/>
    <cellStyle name="Normal 4 2 3 9 2 3" xfId="46465"/>
    <cellStyle name="Normal 4 2 3 9 3 2" xfId="46466"/>
    <cellStyle name="Normal 4 2 3 9 4" xfId="46467"/>
    <cellStyle name="Normal 4 2 4 10 2 2 2" xfId="46468"/>
    <cellStyle name="Normal 4 2 4 10 2 3" xfId="46469"/>
    <cellStyle name="Normal 4 2 4 10 3 2" xfId="46470"/>
    <cellStyle name="Normal 4 2 4 10 4" xfId="46471"/>
    <cellStyle name="Normal 4 2 4 11 2 2 2" xfId="46472"/>
    <cellStyle name="Normal 4 2 4 11 2 3" xfId="46473"/>
    <cellStyle name="Normal 4 2 4 11 3 2" xfId="46474"/>
    <cellStyle name="Normal 4 2 4 11 4" xfId="46475"/>
    <cellStyle name="Normal 4 2 4 12 2 2 2" xfId="46476"/>
    <cellStyle name="Normal 4 2 4 12 2 3" xfId="46477"/>
    <cellStyle name="Normal 4 2 4 12 3 2" xfId="46478"/>
    <cellStyle name="Normal 4 2 4 12 4" xfId="46479"/>
    <cellStyle name="Normal 4 2 4 13 2 2 2" xfId="46480"/>
    <cellStyle name="Normal 4 2 4 13 2 3" xfId="46481"/>
    <cellStyle name="Normal 4 2 4 13 3 2" xfId="46482"/>
    <cellStyle name="Normal 4 2 4 13 4" xfId="46483"/>
    <cellStyle name="Normal 4 2 4 14 2 2 2" xfId="46484"/>
    <cellStyle name="Normal 4 2 4 14 2 3" xfId="46485"/>
    <cellStyle name="Normal 4 2 4 14 3 2" xfId="46486"/>
    <cellStyle name="Normal 4 2 4 14 4" xfId="46487"/>
    <cellStyle name="Normal 4 2 4 15 2 2 2" xfId="46488"/>
    <cellStyle name="Normal 4 2 4 15 2 3" xfId="46489"/>
    <cellStyle name="Normal 4 2 4 15 3 2" xfId="46490"/>
    <cellStyle name="Normal 4 2 4 15 4" xfId="46491"/>
    <cellStyle name="Normal 4 2 4 16 2 2 2" xfId="46492"/>
    <cellStyle name="Normal 4 2 4 16 2 3" xfId="46493"/>
    <cellStyle name="Normal 4 2 4 16 3 2" xfId="46494"/>
    <cellStyle name="Normal 4 2 4 16 4" xfId="46495"/>
    <cellStyle name="Normal 4 2 4 17 2 2 2" xfId="46496"/>
    <cellStyle name="Normal 4 2 4 17 2 3" xfId="46497"/>
    <cellStyle name="Normal 4 2 4 17 3 2" xfId="46498"/>
    <cellStyle name="Normal 4 2 4 17 4" xfId="46499"/>
    <cellStyle name="Normal 4 2 4 18 2 2 2" xfId="46500"/>
    <cellStyle name="Normal 4 2 4 18 2 3" xfId="46501"/>
    <cellStyle name="Normal 4 2 4 18 3 2" xfId="46502"/>
    <cellStyle name="Normal 4 2 4 18 4" xfId="46503"/>
    <cellStyle name="Normal 4 2 4 2 10 2 2 2" xfId="46504"/>
    <cellStyle name="Normal 4 2 4 2 10 2 3" xfId="46505"/>
    <cellStyle name="Normal 4 2 4 2 10 3 2" xfId="46506"/>
    <cellStyle name="Normal 4 2 4 2 10 4" xfId="46507"/>
    <cellStyle name="Normal 4 2 4 2 11 2 2 2" xfId="46508"/>
    <cellStyle name="Normal 4 2 4 2 11 2 3" xfId="46509"/>
    <cellStyle name="Normal 4 2 4 2 11 3 2" xfId="46510"/>
    <cellStyle name="Normal 4 2 4 2 11 4" xfId="46511"/>
    <cellStyle name="Normal 4 2 4 2 2 2 2 2" xfId="46512"/>
    <cellStyle name="Normal 4 2 4 2 2 2 3" xfId="46513"/>
    <cellStyle name="Normal 4 2 4 2 2 3 2" xfId="46514"/>
    <cellStyle name="Normal 4 2 4 2 2 4" xfId="46515"/>
    <cellStyle name="Normal 4 2 4 2 3 2 2 2" xfId="46516"/>
    <cellStyle name="Normal 4 2 4 2 3 2 3" xfId="46517"/>
    <cellStyle name="Normal 4 2 4 2 3 3 2" xfId="46518"/>
    <cellStyle name="Normal 4 2 4 2 3 4" xfId="46519"/>
    <cellStyle name="Normal 4 2 4 2 4 2 2 2" xfId="46520"/>
    <cellStyle name="Normal 4 2 4 2 4 2 3" xfId="46521"/>
    <cellStyle name="Normal 4 2 4 2 4 3 2" xfId="46522"/>
    <cellStyle name="Normal 4 2 4 2 4 4" xfId="46523"/>
    <cellStyle name="Normal 4 2 4 2 5 2 2 2" xfId="46524"/>
    <cellStyle name="Normal 4 2 4 2 5 2 3" xfId="46525"/>
    <cellStyle name="Normal 4 2 4 2 5 3 2" xfId="46526"/>
    <cellStyle name="Normal 4 2 4 2 5 4" xfId="46527"/>
    <cellStyle name="Normal 4 2 4 2 6 2 2 2" xfId="46528"/>
    <cellStyle name="Normal 4 2 4 2 6 2 3" xfId="46529"/>
    <cellStyle name="Normal 4 2 4 2 6 3 2" xfId="46530"/>
    <cellStyle name="Normal 4 2 4 2 6 4" xfId="46531"/>
    <cellStyle name="Normal 4 2 4 2 7 2 2 2" xfId="46532"/>
    <cellStyle name="Normal 4 2 4 2 7 2 3" xfId="46533"/>
    <cellStyle name="Normal 4 2 4 2 7 3 2" xfId="46534"/>
    <cellStyle name="Normal 4 2 4 2 7 4" xfId="46535"/>
    <cellStyle name="Normal 4 2 4 2 8 2 2 2" xfId="46536"/>
    <cellStyle name="Normal 4 2 4 2 8 2 3" xfId="46537"/>
    <cellStyle name="Normal 4 2 4 2 8 3 2" xfId="46538"/>
    <cellStyle name="Normal 4 2 4 2 8 4" xfId="46539"/>
    <cellStyle name="Normal 4 2 4 2 9 2 2 2" xfId="46540"/>
    <cellStyle name="Normal 4 2 4 2 9 2 3" xfId="46541"/>
    <cellStyle name="Normal 4 2 4 2 9 3 2" xfId="46542"/>
    <cellStyle name="Normal 4 2 4 2 9 4" xfId="46543"/>
    <cellStyle name="Normal 4 2 4 3 10 2 2 2" xfId="46544"/>
    <cellStyle name="Normal 4 2 4 3 10 2 3" xfId="46545"/>
    <cellStyle name="Normal 4 2 4 3 10 3 2" xfId="46546"/>
    <cellStyle name="Normal 4 2 4 3 10 4" xfId="46547"/>
    <cellStyle name="Normal 4 2 4 3 11 2 2 2" xfId="46548"/>
    <cellStyle name="Normal 4 2 4 3 11 2 3" xfId="46549"/>
    <cellStyle name="Normal 4 2 4 3 11 3 2" xfId="46550"/>
    <cellStyle name="Normal 4 2 4 3 11 4" xfId="46551"/>
    <cellStyle name="Normal 4 2 4 3 12 2 2" xfId="46552"/>
    <cellStyle name="Normal 4 2 4 3 12 3" xfId="46553"/>
    <cellStyle name="Normal 4 2 4 3 13 2" xfId="46554"/>
    <cellStyle name="Normal 4 2 4 3 14" xfId="46555"/>
    <cellStyle name="Normal 4 2 4 3 2 2 2 2" xfId="46556"/>
    <cellStyle name="Normal 4 2 4 3 2 2 3" xfId="46557"/>
    <cellStyle name="Normal 4 2 4 3 2 3 2" xfId="46558"/>
    <cellStyle name="Normal 4 2 4 3 2 4" xfId="46559"/>
    <cellStyle name="Normal 4 2 4 3 3 2 2 2" xfId="46560"/>
    <cellStyle name="Normal 4 2 4 3 3 2 3" xfId="46561"/>
    <cellStyle name="Normal 4 2 4 3 3 3 2" xfId="46562"/>
    <cellStyle name="Normal 4 2 4 3 3 4" xfId="46563"/>
    <cellStyle name="Normal 4 2 4 3 4 2 2 2" xfId="46564"/>
    <cellStyle name="Normal 4 2 4 3 4 2 3" xfId="46565"/>
    <cellStyle name="Normal 4 2 4 3 4 3 2" xfId="46566"/>
    <cellStyle name="Normal 4 2 4 3 4 4" xfId="46567"/>
    <cellStyle name="Normal 4 2 4 3 5 2 2 2" xfId="46568"/>
    <cellStyle name="Normal 4 2 4 3 5 2 3" xfId="46569"/>
    <cellStyle name="Normal 4 2 4 3 5 3 2" xfId="46570"/>
    <cellStyle name="Normal 4 2 4 3 5 4" xfId="46571"/>
    <cellStyle name="Normal 4 2 4 3 6 2 2 2" xfId="46572"/>
    <cellStyle name="Normal 4 2 4 3 6 2 3" xfId="46573"/>
    <cellStyle name="Normal 4 2 4 3 6 3 2" xfId="46574"/>
    <cellStyle name="Normal 4 2 4 3 6 4" xfId="46575"/>
    <cellStyle name="Normal 4 2 4 3 7 2 2 2" xfId="46576"/>
    <cellStyle name="Normal 4 2 4 3 7 2 3" xfId="46577"/>
    <cellStyle name="Normal 4 2 4 3 7 3 2" xfId="46578"/>
    <cellStyle name="Normal 4 2 4 3 7 4" xfId="46579"/>
    <cellStyle name="Normal 4 2 4 3 8 2 2 2" xfId="46580"/>
    <cellStyle name="Normal 4 2 4 3 8 2 3" xfId="46581"/>
    <cellStyle name="Normal 4 2 4 3 8 3 2" xfId="46582"/>
    <cellStyle name="Normal 4 2 4 3 8 4" xfId="46583"/>
    <cellStyle name="Normal 4 2 4 3 9 2 2 2" xfId="46584"/>
    <cellStyle name="Normal 4 2 4 3 9 2 3" xfId="46585"/>
    <cellStyle name="Normal 4 2 4 3 9 3 2" xfId="46586"/>
    <cellStyle name="Normal 4 2 4 3 9 4" xfId="46587"/>
    <cellStyle name="Normal 4 2 4 4 10 2 2 2" xfId="46588"/>
    <cellStyle name="Normal 4 2 4 4 10 2 3" xfId="46589"/>
    <cellStyle name="Normal 4 2 4 4 10 3 2" xfId="46590"/>
    <cellStyle name="Normal 4 2 4 4 10 4" xfId="46591"/>
    <cellStyle name="Normal 4 2 4 4 11 2 2 2" xfId="46592"/>
    <cellStyle name="Normal 4 2 4 4 11 2 3" xfId="46593"/>
    <cellStyle name="Normal 4 2 4 4 11 3 2" xfId="46594"/>
    <cellStyle name="Normal 4 2 4 4 11 4" xfId="46595"/>
    <cellStyle name="Normal 4 2 4 4 12 2 2" xfId="46596"/>
    <cellStyle name="Normal 4 2 4 4 12 3" xfId="46597"/>
    <cellStyle name="Normal 4 2 4 4 13 2" xfId="46598"/>
    <cellStyle name="Normal 4 2 4 4 14" xfId="46599"/>
    <cellStyle name="Normal 4 2 4 4 2 2 2 2" xfId="46600"/>
    <cellStyle name="Normal 4 2 4 4 2 2 3" xfId="46601"/>
    <cellStyle name="Normal 4 2 4 4 2 3 2" xfId="46602"/>
    <cellStyle name="Normal 4 2 4 4 2 4" xfId="46603"/>
    <cellStyle name="Normal 4 2 4 4 3 2 2 2" xfId="46604"/>
    <cellStyle name="Normal 4 2 4 4 3 2 3" xfId="46605"/>
    <cellStyle name="Normal 4 2 4 4 3 3 2" xfId="46606"/>
    <cellStyle name="Normal 4 2 4 4 3 4" xfId="46607"/>
    <cellStyle name="Normal 4 2 4 4 4 2 2 2" xfId="46608"/>
    <cellStyle name="Normal 4 2 4 4 4 2 3" xfId="46609"/>
    <cellStyle name="Normal 4 2 4 4 4 3 2" xfId="46610"/>
    <cellStyle name="Normal 4 2 4 4 4 4" xfId="46611"/>
    <cellStyle name="Normal 4 2 4 4 5 2 2 2" xfId="46612"/>
    <cellStyle name="Normal 4 2 4 4 5 2 3" xfId="46613"/>
    <cellStyle name="Normal 4 2 4 4 5 3 2" xfId="46614"/>
    <cellStyle name="Normal 4 2 4 4 5 4" xfId="46615"/>
    <cellStyle name="Normal 4 2 4 4 6 2 2 2" xfId="46616"/>
    <cellStyle name="Normal 4 2 4 4 6 2 3" xfId="46617"/>
    <cellStyle name="Normal 4 2 4 4 6 3 2" xfId="46618"/>
    <cellStyle name="Normal 4 2 4 4 6 4" xfId="46619"/>
    <cellStyle name="Normal 4 2 4 4 7 2 2 2" xfId="46620"/>
    <cellStyle name="Normal 4 2 4 4 7 2 3" xfId="46621"/>
    <cellStyle name="Normal 4 2 4 4 7 3 2" xfId="46622"/>
    <cellStyle name="Normal 4 2 4 4 7 4" xfId="46623"/>
    <cellStyle name="Normal 4 2 4 4 8 2 2 2" xfId="46624"/>
    <cellStyle name="Normal 4 2 4 4 8 2 3" xfId="46625"/>
    <cellStyle name="Normal 4 2 4 4 8 3 2" xfId="46626"/>
    <cellStyle name="Normal 4 2 4 4 8 4" xfId="46627"/>
    <cellStyle name="Normal 4 2 4 4 9 2 2 2" xfId="46628"/>
    <cellStyle name="Normal 4 2 4 4 9 2 3" xfId="46629"/>
    <cellStyle name="Normal 4 2 4 4 9 3 2" xfId="46630"/>
    <cellStyle name="Normal 4 2 4 4 9 4" xfId="46631"/>
    <cellStyle name="Normal 4 2 4 5 10 2 2 2" xfId="46632"/>
    <cellStyle name="Normal 4 2 4 5 10 2 3" xfId="46633"/>
    <cellStyle name="Normal 4 2 4 5 10 3 2" xfId="46634"/>
    <cellStyle name="Normal 4 2 4 5 10 4" xfId="46635"/>
    <cellStyle name="Normal 4 2 4 5 11 2 2 2" xfId="46636"/>
    <cellStyle name="Normal 4 2 4 5 11 2 3" xfId="46637"/>
    <cellStyle name="Normal 4 2 4 5 11 3 2" xfId="46638"/>
    <cellStyle name="Normal 4 2 4 5 11 4" xfId="46639"/>
    <cellStyle name="Normal 4 2 4 5 12 2 2" xfId="46640"/>
    <cellStyle name="Normal 4 2 4 5 12 3" xfId="46641"/>
    <cellStyle name="Normal 4 2 4 5 13 2" xfId="46642"/>
    <cellStyle name="Normal 4 2 4 5 14" xfId="46643"/>
    <cellStyle name="Normal 4 2 4 5 2 2 2 2" xfId="46644"/>
    <cellStyle name="Normal 4 2 4 5 2 2 3" xfId="46645"/>
    <cellStyle name="Normal 4 2 4 5 2 3 2" xfId="46646"/>
    <cellStyle name="Normal 4 2 4 5 2 4" xfId="46647"/>
    <cellStyle name="Normal 4 2 4 5 3 2 2 2" xfId="46648"/>
    <cellStyle name="Normal 4 2 4 5 3 2 3" xfId="46649"/>
    <cellStyle name="Normal 4 2 4 5 3 3 2" xfId="46650"/>
    <cellStyle name="Normal 4 2 4 5 3 4" xfId="46651"/>
    <cellStyle name="Normal 4 2 4 5 4 2 2 2" xfId="46652"/>
    <cellStyle name="Normal 4 2 4 5 4 2 3" xfId="46653"/>
    <cellStyle name="Normal 4 2 4 5 4 3 2" xfId="46654"/>
    <cellStyle name="Normal 4 2 4 5 4 4" xfId="46655"/>
    <cellStyle name="Normal 4 2 4 5 5 2 2 2" xfId="46656"/>
    <cellStyle name="Normal 4 2 4 5 5 2 3" xfId="46657"/>
    <cellStyle name="Normal 4 2 4 5 5 3 2" xfId="46658"/>
    <cellStyle name="Normal 4 2 4 5 5 4" xfId="46659"/>
    <cellStyle name="Normal 4 2 4 5 6 2 2 2" xfId="46660"/>
    <cellStyle name="Normal 4 2 4 5 6 2 3" xfId="46661"/>
    <cellStyle name="Normal 4 2 4 5 6 3 2" xfId="46662"/>
    <cellStyle name="Normal 4 2 4 5 6 4" xfId="46663"/>
    <cellStyle name="Normal 4 2 4 5 7 2 2 2" xfId="46664"/>
    <cellStyle name="Normal 4 2 4 5 7 2 3" xfId="46665"/>
    <cellStyle name="Normal 4 2 4 5 7 3 2" xfId="46666"/>
    <cellStyle name="Normal 4 2 4 5 7 4" xfId="46667"/>
    <cellStyle name="Normal 4 2 4 5 8 2 2 2" xfId="46668"/>
    <cellStyle name="Normal 4 2 4 5 8 2 3" xfId="46669"/>
    <cellStyle name="Normal 4 2 4 5 8 3 2" xfId="46670"/>
    <cellStyle name="Normal 4 2 4 5 8 4" xfId="46671"/>
    <cellStyle name="Normal 4 2 4 5 9 2 2 2" xfId="46672"/>
    <cellStyle name="Normal 4 2 4 5 9 2 3" xfId="46673"/>
    <cellStyle name="Normal 4 2 4 5 9 3 2" xfId="46674"/>
    <cellStyle name="Normal 4 2 4 5 9 4" xfId="46675"/>
    <cellStyle name="Normal 4 2 4 6 10 2 2 2" xfId="46676"/>
    <cellStyle name="Normal 4 2 4 6 10 2 3" xfId="46677"/>
    <cellStyle name="Normal 4 2 4 6 10 3 2" xfId="46678"/>
    <cellStyle name="Normal 4 2 4 6 10 4" xfId="46679"/>
    <cellStyle name="Normal 4 2 4 6 11 2 2 2" xfId="46680"/>
    <cellStyle name="Normal 4 2 4 6 11 2 3" xfId="46681"/>
    <cellStyle name="Normal 4 2 4 6 11 3 2" xfId="46682"/>
    <cellStyle name="Normal 4 2 4 6 11 4" xfId="46683"/>
    <cellStyle name="Normal 4 2 4 6 12 2 2" xfId="46684"/>
    <cellStyle name="Normal 4 2 4 6 12 3" xfId="46685"/>
    <cellStyle name="Normal 4 2 4 6 13 2" xfId="46686"/>
    <cellStyle name="Normal 4 2 4 6 14" xfId="46687"/>
    <cellStyle name="Normal 4 2 4 6 2 2 2 2" xfId="46688"/>
    <cellStyle name="Normal 4 2 4 6 2 2 3" xfId="46689"/>
    <cellStyle name="Normal 4 2 4 6 2 3 2" xfId="46690"/>
    <cellStyle name="Normal 4 2 4 6 2 4" xfId="46691"/>
    <cellStyle name="Normal 4 2 4 6 3 2 2 2" xfId="46692"/>
    <cellStyle name="Normal 4 2 4 6 3 2 3" xfId="46693"/>
    <cellStyle name="Normal 4 2 4 6 3 3 2" xfId="46694"/>
    <cellStyle name="Normal 4 2 4 6 3 4" xfId="46695"/>
    <cellStyle name="Normal 4 2 4 6 4 2 2 2" xfId="46696"/>
    <cellStyle name="Normal 4 2 4 6 4 2 3" xfId="46697"/>
    <cellStyle name="Normal 4 2 4 6 4 3 2" xfId="46698"/>
    <cellStyle name="Normal 4 2 4 6 4 4" xfId="46699"/>
    <cellStyle name="Normal 4 2 4 6 5 2 2 2" xfId="46700"/>
    <cellStyle name="Normal 4 2 4 6 5 2 3" xfId="46701"/>
    <cellStyle name="Normal 4 2 4 6 5 3 2" xfId="46702"/>
    <cellStyle name="Normal 4 2 4 6 5 4" xfId="46703"/>
    <cellStyle name="Normal 4 2 4 6 6 2 2 2" xfId="46704"/>
    <cellStyle name="Normal 4 2 4 6 6 2 3" xfId="46705"/>
    <cellStyle name="Normal 4 2 4 6 6 3 2" xfId="46706"/>
    <cellStyle name="Normal 4 2 4 6 6 4" xfId="46707"/>
    <cellStyle name="Normal 4 2 4 6 7 2 2 2" xfId="46708"/>
    <cellStyle name="Normal 4 2 4 6 7 2 3" xfId="46709"/>
    <cellStyle name="Normal 4 2 4 6 7 3 2" xfId="46710"/>
    <cellStyle name="Normal 4 2 4 6 7 4" xfId="46711"/>
    <cellStyle name="Normal 4 2 4 6 8 2 2 2" xfId="46712"/>
    <cellStyle name="Normal 4 2 4 6 8 2 3" xfId="46713"/>
    <cellStyle name="Normal 4 2 4 6 8 3 2" xfId="46714"/>
    <cellStyle name="Normal 4 2 4 6 8 4" xfId="46715"/>
    <cellStyle name="Normal 4 2 4 6 9 2 2 2" xfId="46716"/>
    <cellStyle name="Normal 4 2 4 6 9 2 3" xfId="46717"/>
    <cellStyle name="Normal 4 2 4 6 9 3 2" xfId="46718"/>
    <cellStyle name="Normal 4 2 4 6 9 4" xfId="46719"/>
    <cellStyle name="Normal 4 2 4 7 10 2 2 2" xfId="46720"/>
    <cellStyle name="Normal 4 2 4 7 10 2 3" xfId="46721"/>
    <cellStyle name="Normal 4 2 4 7 10 3 2" xfId="46722"/>
    <cellStyle name="Normal 4 2 4 7 10 4" xfId="46723"/>
    <cellStyle name="Normal 4 2 4 7 11 2 2 2" xfId="46724"/>
    <cellStyle name="Normal 4 2 4 7 11 2 3" xfId="46725"/>
    <cellStyle name="Normal 4 2 4 7 11 3 2" xfId="46726"/>
    <cellStyle name="Normal 4 2 4 7 11 4" xfId="46727"/>
    <cellStyle name="Normal 4 2 4 7 12 2 2" xfId="46728"/>
    <cellStyle name="Normal 4 2 4 7 12 3" xfId="46729"/>
    <cellStyle name="Normal 4 2 4 7 13 2" xfId="46730"/>
    <cellStyle name="Normal 4 2 4 7 14" xfId="46731"/>
    <cellStyle name="Normal 4 2 4 7 2 2 2 2" xfId="46732"/>
    <cellStyle name="Normal 4 2 4 7 2 2 3" xfId="46733"/>
    <cellStyle name="Normal 4 2 4 7 2 3 2" xfId="46734"/>
    <cellStyle name="Normal 4 2 4 7 2 4" xfId="46735"/>
    <cellStyle name="Normal 4 2 4 7 3 2 2 2" xfId="46736"/>
    <cellStyle name="Normal 4 2 4 7 3 2 3" xfId="46737"/>
    <cellStyle name="Normal 4 2 4 7 3 3 2" xfId="46738"/>
    <cellStyle name="Normal 4 2 4 7 3 4" xfId="46739"/>
    <cellStyle name="Normal 4 2 4 7 4 2 2 2" xfId="46740"/>
    <cellStyle name="Normal 4 2 4 7 4 2 3" xfId="46741"/>
    <cellStyle name="Normal 4 2 4 7 4 3 2" xfId="46742"/>
    <cellStyle name="Normal 4 2 4 7 4 4" xfId="46743"/>
    <cellStyle name="Normal 4 2 4 7 5 2 2 2" xfId="46744"/>
    <cellStyle name="Normal 4 2 4 7 5 2 3" xfId="46745"/>
    <cellStyle name="Normal 4 2 4 7 5 3 2" xfId="46746"/>
    <cellStyle name="Normal 4 2 4 7 5 4" xfId="46747"/>
    <cellStyle name="Normal 4 2 4 7 6 2 2 2" xfId="46748"/>
    <cellStyle name="Normal 4 2 4 7 6 2 3" xfId="46749"/>
    <cellStyle name="Normal 4 2 4 7 6 3 2" xfId="46750"/>
    <cellStyle name="Normal 4 2 4 7 6 4" xfId="46751"/>
    <cellStyle name="Normal 4 2 4 7 7 2 2 2" xfId="46752"/>
    <cellStyle name="Normal 4 2 4 7 7 2 3" xfId="46753"/>
    <cellStyle name="Normal 4 2 4 7 7 3 2" xfId="46754"/>
    <cellStyle name="Normal 4 2 4 7 7 4" xfId="46755"/>
    <cellStyle name="Normal 4 2 4 7 8 2 2 2" xfId="46756"/>
    <cellStyle name="Normal 4 2 4 7 8 2 3" xfId="46757"/>
    <cellStyle name="Normal 4 2 4 7 8 3 2" xfId="46758"/>
    <cellStyle name="Normal 4 2 4 7 8 4" xfId="46759"/>
    <cellStyle name="Normal 4 2 4 7 9 2 2 2" xfId="46760"/>
    <cellStyle name="Normal 4 2 4 7 9 2 3" xfId="46761"/>
    <cellStyle name="Normal 4 2 4 7 9 3 2" xfId="46762"/>
    <cellStyle name="Normal 4 2 4 7 9 4" xfId="46763"/>
    <cellStyle name="Normal 4 2 4 8 10 2 2 2" xfId="46764"/>
    <cellStyle name="Normal 4 2 4 8 10 2 3" xfId="46765"/>
    <cellStyle name="Normal 4 2 4 8 10 3 2" xfId="46766"/>
    <cellStyle name="Normal 4 2 4 8 10 4" xfId="46767"/>
    <cellStyle name="Normal 4 2 4 8 11 2 2 2" xfId="46768"/>
    <cellStyle name="Normal 4 2 4 8 11 2 3" xfId="46769"/>
    <cellStyle name="Normal 4 2 4 8 11 3 2" xfId="46770"/>
    <cellStyle name="Normal 4 2 4 8 11 4" xfId="46771"/>
    <cellStyle name="Normal 4 2 4 8 12 2 2" xfId="46772"/>
    <cellStyle name="Normal 4 2 4 8 12 3" xfId="46773"/>
    <cellStyle name="Normal 4 2 4 8 13 2" xfId="46774"/>
    <cellStyle name="Normal 4 2 4 8 14" xfId="46775"/>
    <cellStyle name="Normal 4 2 4 8 2 2 2 2" xfId="46776"/>
    <cellStyle name="Normal 4 2 4 8 2 2 3" xfId="46777"/>
    <cellStyle name="Normal 4 2 4 8 2 3 2" xfId="46778"/>
    <cellStyle name="Normal 4 2 4 8 2 4" xfId="46779"/>
    <cellStyle name="Normal 4 2 4 8 3 2 2 2" xfId="46780"/>
    <cellStyle name="Normal 4 2 4 8 3 2 3" xfId="46781"/>
    <cellStyle name="Normal 4 2 4 8 3 3 2" xfId="46782"/>
    <cellStyle name="Normal 4 2 4 8 3 4" xfId="46783"/>
    <cellStyle name="Normal 4 2 4 8 4 2 2 2" xfId="46784"/>
    <cellStyle name="Normal 4 2 4 8 4 2 3" xfId="46785"/>
    <cellStyle name="Normal 4 2 4 8 4 3 2" xfId="46786"/>
    <cellStyle name="Normal 4 2 4 8 4 4" xfId="46787"/>
    <cellStyle name="Normal 4 2 4 8 5 2 2 2" xfId="46788"/>
    <cellStyle name="Normal 4 2 4 8 5 2 3" xfId="46789"/>
    <cellStyle name="Normal 4 2 4 8 5 3 2" xfId="46790"/>
    <cellStyle name="Normal 4 2 4 8 5 4" xfId="46791"/>
    <cellStyle name="Normal 4 2 4 8 6 2 2 2" xfId="46792"/>
    <cellStyle name="Normal 4 2 4 8 6 2 3" xfId="46793"/>
    <cellStyle name="Normal 4 2 4 8 6 3 2" xfId="46794"/>
    <cellStyle name="Normal 4 2 4 8 6 4" xfId="46795"/>
    <cellStyle name="Normal 4 2 4 8 7 2 2 2" xfId="46796"/>
    <cellStyle name="Normal 4 2 4 8 7 2 3" xfId="46797"/>
    <cellStyle name="Normal 4 2 4 8 7 3 2" xfId="46798"/>
    <cellStyle name="Normal 4 2 4 8 7 4" xfId="46799"/>
    <cellStyle name="Normal 4 2 4 8 8 2 2 2" xfId="46800"/>
    <cellStyle name="Normal 4 2 4 8 8 2 3" xfId="46801"/>
    <cellStyle name="Normal 4 2 4 8 8 3 2" xfId="46802"/>
    <cellStyle name="Normal 4 2 4 8 8 4" xfId="46803"/>
    <cellStyle name="Normal 4 2 4 8 9 2 2 2" xfId="46804"/>
    <cellStyle name="Normal 4 2 4 8 9 2 3" xfId="46805"/>
    <cellStyle name="Normal 4 2 4 8 9 3 2" xfId="46806"/>
    <cellStyle name="Normal 4 2 4 8 9 4" xfId="46807"/>
    <cellStyle name="Normal 4 2 4 9 2 2 2" xfId="46808"/>
    <cellStyle name="Normal 4 2 4 9 2 3" xfId="46809"/>
    <cellStyle name="Normal 4 2 4 9 3 2" xfId="46810"/>
    <cellStyle name="Normal 4 2 4 9 4" xfId="46811"/>
    <cellStyle name="Normal 4 2 5 10 2 2 2" xfId="46812"/>
    <cellStyle name="Normal 4 2 5 10 2 3" xfId="46813"/>
    <cellStyle name="Normal 4 2 5 10 3 2" xfId="46814"/>
    <cellStyle name="Normal 4 2 5 10 4" xfId="46815"/>
    <cellStyle name="Normal 4 2 5 11 2 2 2" xfId="46816"/>
    <cellStyle name="Normal 4 2 5 11 2 3" xfId="46817"/>
    <cellStyle name="Normal 4 2 5 11 3 2" xfId="46818"/>
    <cellStyle name="Normal 4 2 5 11 4" xfId="46819"/>
    <cellStyle name="Normal 4 2 5 12 2 2 2" xfId="46820"/>
    <cellStyle name="Normal 4 2 5 12 2 3" xfId="46821"/>
    <cellStyle name="Normal 4 2 5 12 3 2" xfId="46822"/>
    <cellStyle name="Normal 4 2 5 12 4" xfId="46823"/>
    <cellStyle name="Normal 4 2 5 13 2 2 2" xfId="46824"/>
    <cellStyle name="Normal 4 2 5 13 2 3" xfId="46825"/>
    <cellStyle name="Normal 4 2 5 13 3 2" xfId="46826"/>
    <cellStyle name="Normal 4 2 5 13 4" xfId="46827"/>
    <cellStyle name="Normal 4 2 5 14 2 2 2" xfId="46828"/>
    <cellStyle name="Normal 4 2 5 14 2 3" xfId="46829"/>
    <cellStyle name="Normal 4 2 5 14 3 2" xfId="46830"/>
    <cellStyle name="Normal 4 2 5 14 4" xfId="46831"/>
    <cellStyle name="Normal 4 2 5 15 2 2 2" xfId="46832"/>
    <cellStyle name="Normal 4 2 5 15 2 3" xfId="46833"/>
    <cellStyle name="Normal 4 2 5 15 3 2" xfId="46834"/>
    <cellStyle name="Normal 4 2 5 15 4" xfId="46835"/>
    <cellStyle name="Normal 4 2 5 16 2 2 2" xfId="46836"/>
    <cellStyle name="Normal 4 2 5 16 2 3" xfId="46837"/>
    <cellStyle name="Normal 4 2 5 16 3 2" xfId="46838"/>
    <cellStyle name="Normal 4 2 5 16 4" xfId="46839"/>
    <cellStyle name="Normal 4 2 5 17 2 2 2" xfId="46840"/>
    <cellStyle name="Normal 4 2 5 17 2 3" xfId="46841"/>
    <cellStyle name="Normal 4 2 5 17 3 2" xfId="46842"/>
    <cellStyle name="Normal 4 2 5 17 4" xfId="46843"/>
    <cellStyle name="Normal 4 2 5 18 2 2 2" xfId="46844"/>
    <cellStyle name="Normal 4 2 5 18 2 3" xfId="46845"/>
    <cellStyle name="Normal 4 2 5 18 3 2" xfId="46846"/>
    <cellStyle name="Normal 4 2 5 18 4" xfId="46847"/>
    <cellStyle name="Normal 4 2 5 2 10 2 2 2" xfId="46848"/>
    <cellStyle name="Normal 4 2 5 2 10 2 3" xfId="46849"/>
    <cellStyle name="Normal 4 2 5 2 10 3 2" xfId="46850"/>
    <cellStyle name="Normal 4 2 5 2 10 4" xfId="46851"/>
    <cellStyle name="Normal 4 2 5 2 11 2 2 2" xfId="46852"/>
    <cellStyle name="Normal 4 2 5 2 11 2 3" xfId="46853"/>
    <cellStyle name="Normal 4 2 5 2 11 3 2" xfId="46854"/>
    <cellStyle name="Normal 4 2 5 2 11 4" xfId="46855"/>
    <cellStyle name="Normal 4 2 5 2 2 2 2 2" xfId="46856"/>
    <cellStyle name="Normal 4 2 5 2 2 2 3" xfId="46857"/>
    <cellStyle name="Normal 4 2 5 2 2 3 2" xfId="46858"/>
    <cellStyle name="Normal 4 2 5 2 2 4" xfId="46859"/>
    <cellStyle name="Normal 4 2 5 2 3 2 2 2" xfId="46860"/>
    <cellStyle name="Normal 4 2 5 2 3 2 3" xfId="46861"/>
    <cellStyle name="Normal 4 2 5 2 3 3 2" xfId="46862"/>
    <cellStyle name="Normal 4 2 5 2 3 4" xfId="46863"/>
    <cellStyle name="Normal 4 2 5 2 4 2 2 2" xfId="46864"/>
    <cellStyle name="Normal 4 2 5 2 4 2 3" xfId="46865"/>
    <cellStyle name="Normal 4 2 5 2 4 3 2" xfId="46866"/>
    <cellStyle name="Normal 4 2 5 2 4 4" xfId="46867"/>
    <cellStyle name="Normal 4 2 5 2 5 2 2 2" xfId="46868"/>
    <cellStyle name="Normal 4 2 5 2 5 2 3" xfId="46869"/>
    <cellStyle name="Normal 4 2 5 2 5 3 2" xfId="46870"/>
    <cellStyle name="Normal 4 2 5 2 5 4" xfId="46871"/>
    <cellStyle name="Normal 4 2 5 2 6 2 2 2" xfId="46872"/>
    <cellStyle name="Normal 4 2 5 2 6 2 3" xfId="46873"/>
    <cellStyle name="Normal 4 2 5 2 6 3 2" xfId="46874"/>
    <cellStyle name="Normal 4 2 5 2 6 4" xfId="46875"/>
    <cellStyle name="Normal 4 2 5 2 7 2 2 2" xfId="46876"/>
    <cellStyle name="Normal 4 2 5 2 7 2 3" xfId="46877"/>
    <cellStyle name="Normal 4 2 5 2 7 3 2" xfId="46878"/>
    <cellStyle name="Normal 4 2 5 2 7 4" xfId="46879"/>
    <cellStyle name="Normal 4 2 5 2 8 2 2 2" xfId="46880"/>
    <cellStyle name="Normal 4 2 5 2 8 2 3" xfId="46881"/>
    <cellStyle name="Normal 4 2 5 2 8 3 2" xfId="46882"/>
    <cellStyle name="Normal 4 2 5 2 8 4" xfId="46883"/>
    <cellStyle name="Normal 4 2 5 2 9 2 2 2" xfId="46884"/>
    <cellStyle name="Normal 4 2 5 2 9 2 3" xfId="46885"/>
    <cellStyle name="Normal 4 2 5 2 9 3 2" xfId="46886"/>
    <cellStyle name="Normal 4 2 5 2 9 4" xfId="46887"/>
    <cellStyle name="Normal 4 2 5 3 10 2 2 2" xfId="46888"/>
    <cellStyle name="Normal 4 2 5 3 10 2 3" xfId="46889"/>
    <cellStyle name="Normal 4 2 5 3 10 3 2" xfId="46890"/>
    <cellStyle name="Normal 4 2 5 3 10 4" xfId="46891"/>
    <cellStyle name="Normal 4 2 5 3 11 2 2 2" xfId="46892"/>
    <cellStyle name="Normal 4 2 5 3 11 2 3" xfId="46893"/>
    <cellStyle name="Normal 4 2 5 3 11 3 2" xfId="46894"/>
    <cellStyle name="Normal 4 2 5 3 11 4" xfId="46895"/>
    <cellStyle name="Normal 4 2 5 3 12 2 2" xfId="46896"/>
    <cellStyle name="Normal 4 2 5 3 12 3" xfId="46897"/>
    <cellStyle name="Normal 4 2 5 3 13 2" xfId="46898"/>
    <cellStyle name="Normal 4 2 5 3 14" xfId="46899"/>
    <cellStyle name="Normal 4 2 5 3 2 2 2 2" xfId="46900"/>
    <cellStyle name="Normal 4 2 5 3 2 2 3" xfId="46901"/>
    <cellStyle name="Normal 4 2 5 3 2 3 2" xfId="46902"/>
    <cellStyle name="Normal 4 2 5 3 2 4" xfId="46903"/>
    <cellStyle name="Normal 4 2 5 3 3 2 2 2" xfId="46904"/>
    <cellStyle name="Normal 4 2 5 3 3 2 3" xfId="46905"/>
    <cellStyle name="Normal 4 2 5 3 3 3 2" xfId="46906"/>
    <cellStyle name="Normal 4 2 5 3 3 4" xfId="46907"/>
    <cellStyle name="Normal 4 2 5 3 4 2 2 2" xfId="46908"/>
    <cellStyle name="Normal 4 2 5 3 4 2 3" xfId="46909"/>
    <cellStyle name="Normal 4 2 5 3 4 3 2" xfId="46910"/>
    <cellStyle name="Normal 4 2 5 3 4 4" xfId="46911"/>
    <cellStyle name="Normal 4 2 5 3 5 2 2 2" xfId="46912"/>
    <cellStyle name="Normal 4 2 5 3 5 2 3" xfId="46913"/>
    <cellStyle name="Normal 4 2 5 3 5 3 2" xfId="46914"/>
    <cellStyle name="Normal 4 2 5 3 5 4" xfId="46915"/>
    <cellStyle name="Normal 4 2 5 3 6 2 2 2" xfId="46916"/>
    <cellStyle name="Normal 4 2 5 3 6 2 3" xfId="46917"/>
    <cellStyle name="Normal 4 2 5 3 6 3 2" xfId="46918"/>
    <cellStyle name="Normal 4 2 5 3 6 4" xfId="46919"/>
    <cellStyle name="Normal 4 2 5 3 7 2 2 2" xfId="46920"/>
    <cellStyle name="Normal 4 2 5 3 7 2 3" xfId="46921"/>
    <cellStyle name="Normal 4 2 5 3 7 3 2" xfId="46922"/>
    <cellStyle name="Normal 4 2 5 3 7 4" xfId="46923"/>
    <cellStyle name="Normal 4 2 5 3 8 2 2 2" xfId="46924"/>
    <cellStyle name="Normal 4 2 5 3 8 2 3" xfId="46925"/>
    <cellStyle name="Normal 4 2 5 3 8 3 2" xfId="46926"/>
    <cellStyle name="Normal 4 2 5 3 8 4" xfId="46927"/>
    <cellStyle name="Normal 4 2 5 3 9 2 2 2" xfId="46928"/>
    <cellStyle name="Normal 4 2 5 3 9 2 3" xfId="46929"/>
    <cellStyle name="Normal 4 2 5 3 9 3 2" xfId="46930"/>
    <cellStyle name="Normal 4 2 5 3 9 4" xfId="46931"/>
    <cellStyle name="Normal 4 2 5 4 10 2 2 2" xfId="46932"/>
    <cellStyle name="Normal 4 2 5 4 10 2 3" xfId="46933"/>
    <cellStyle name="Normal 4 2 5 4 10 3 2" xfId="46934"/>
    <cellStyle name="Normal 4 2 5 4 10 4" xfId="46935"/>
    <cellStyle name="Normal 4 2 5 4 11 2 2 2" xfId="46936"/>
    <cellStyle name="Normal 4 2 5 4 11 2 3" xfId="46937"/>
    <cellStyle name="Normal 4 2 5 4 11 3 2" xfId="46938"/>
    <cellStyle name="Normal 4 2 5 4 11 4" xfId="46939"/>
    <cellStyle name="Normal 4 2 5 4 12 2 2" xfId="46940"/>
    <cellStyle name="Normal 4 2 5 4 12 3" xfId="46941"/>
    <cellStyle name="Normal 4 2 5 4 13 2" xfId="46942"/>
    <cellStyle name="Normal 4 2 5 4 14" xfId="46943"/>
    <cellStyle name="Normal 4 2 5 4 2 2 2 2" xfId="46944"/>
    <cellStyle name="Normal 4 2 5 4 2 2 3" xfId="46945"/>
    <cellStyle name="Normal 4 2 5 4 2 3 2" xfId="46946"/>
    <cellStyle name="Normal 4 2 5 4 2 4" xfId="46947"/>
    <cellStyle name="Normal 4 2 5 4 3 2 2 2" xfId="46948"/>
    <cellStyle name="Normal 4 2 5 4 3 2 3" xfId="46949"/>
    <cellStyle name="Normal 4 2 5 4 3 3 2" xfId="46950"/>
    <cellStyle name="Normal 4 2 5 4 3 4" xfId="46951"/>
    <cellStyle name="Normal 4 2 5 4 4 2 2 2" xfId="46952"/>
    <cellStyle name="Normal 4 2 5 4 4 2 3" xfId="46953"/>
    <cellStyle name="Normal 4 2 5 4 4 3 2" xfId="46954"/>
    <cellStyle name="Normal 4 2 5 4 4 4" xfId="46955"/>
    <cellStyle name="Normal 4 2 5 4 5 2 2 2" xfId="46956"/>
    <cellStyle name="Normal 4 2 5 4 5 2 3" xfId="46957"/>
    <cellStyle name="Normal 4 2 5 4 5 3 2" xfId="46958"/>
    <cellStyle name="Normal 4 2 5 4 5 4" xfId="46959"/>
    <cellStyle name="Normal 4 2 5 4 6 2 2 2" xfId="46960"/>
    <cellStyle name="Normal 4 2 5 4 6 2 3" xfId="46961"/>
    <cellStyle name="Normal 4 2 5 4 6 3 2" xfId="46962"/>
    <cellStyle name="Normal 4 2 5 4 6 4" xfId="46963"/>
    <cellStyle name="Normal 4 2 5 4 7 2 2 2" xfId="46964"/>
    <cellStyle name="Normal 4 2 5 4 7 2 3" xfId="46965"/>
    <cellStyle name="Normal 4 2 5 4 7 3 2" xfId="46966"/>
    <cellStyle name="Normal 4 2 5 4 7 4" xfId="46967"/>
    <cellStyle name="Normal 4 2 5 4 8 2 2 2" xfId="46968"/>
    <cellStyle name="Normal 4 2 5 4 8 2 3" xfId="46969"/>
    <cellStyle name="Normal 4 2 5 4 8 3 2" xfId="46970"/>
    <cellStyle name="Normal 4 2 5 4 8 4" xfId="46971"/>
    <cellStyle name="Normal 4 2 5 4 9 2 2 2" xfId="46972"/>
    <cellStyle name="Normal 4 2 5 4 9 2 3" xfId="46973"/>
    <cellStyle name="Normal 4 2 5 4 9 3 2" xfId="46974"/>
    <cellStyle name="Normal 4 2 5 4 9 4" xfId="46975"/>
    <cellStyle name="Normal 4 2 5 5 10 2 2 2" xfId="46976"/>
    <cellStyle name="Normal 4 2 5 5 10 2 3" xfId="46977"/>
    <cellStyle name="Normal 4 2 5 5 10 3 2" xfId="46978"/>
    <cellStyle name="Normal 4 2 5 5 10 4" xfId="46979"/>
    <cellStyle name="Normal 4 2 5 5 11 2 2 2" xfId="46980"/>
    <cellStyle name="Normal 4 2 5 5 11 2 3" xfId="46981"/>
    <cellStyle name="Normal 4 2 5 5 11 3 2" xfId="46982"/>
    <cellStyle name="Normal 4 2 5 5 11 4" xfId="46983"/>
    <cellStyle name="Normal 4 2 5 5 12 2 2" xfId="46984"/>
    <cellStyle name="Normal 4 2 5 5 12 3" xfId="46985"/>
    <cellStyle name="Normal 4 2 5 5 13 2" xfId="46986"/>
    <cellStyle name="Normal 4 2 5 5 14" xfId="46987"/>
    <cellStyle name="Normal 4 2 5 5 2 2 2 2" xfId="46988"/>
    <cellStyle name="Normal 4 2 5 5 2 2 3" xfId="46989"/>
    <cellStyle name="Normal 4 2 5 5 2 3 2" xfId="46990"/>
    <cellStyle name="Normal 4 2 5 5 2 4" xfId="46991"/>
    <cellStyle name="Normal 4 2 5 5 3 2 2 2" xfId="46992"/>
    <cellStyle name="Normal 4 2 5 5 3 2 3" xfId="46993"/>
    <cellStyle name="Normal 4 2 5 5 3 3 2" xfId="46994"/>
    <cellStyle name="Normal 4 2 5 5 3 4" xfId="46995"/>
    <cellStyle name="Normal 4 2 5 5 4 2 2 2" xfId="46996"/>
    <cellStyle name="Normal 4 2 5 5 4 2 3" xfId="46997"/>
    <cellStyle name="Normal 4 2 5 5 4 3 2" xfId="46998"/>
    <cellStyle name="Normal 4 2 5 5 4 4" xfId="46999"/>
    <cellStyle name="Normal 4 2 5 5 5 2 2 2" xfId="47000"/>
    <cellStyle name="Normal 4 2 5 5 5 2 3" xfId="47001"/>
    <cellStyle name="Normal 4 2 5 5 5 3 2" xfId="47002"/>
    <cellStyle name="Normal 4 2 5 5 5 4" xfId="47003"/>
    <cellStyle name="Normal 4 2 5 5 6 2 2 2" xfId="47004"/>
    <cellStyle name="Normal 4 2 5 5 6 2 3" xfId="47005"/>
    <cellStyle name="Normal 4 2 5 5 6 3 2" xfId="47006"/>
    <cellStyle name="Normal 4 2 5 5 6 4" xfId="47007"/>
    <cellStyle name="Normal 4 2 5 5 7 2 2 2" xfId="47008"/>
    <cellStyle name="Normal 4 2 5 5 7 2 3" xfId="47009"/>
    <cellStyle name="Normal 4 2 5 5 7 3 2" xfId="47010"/>
    <cellStyle name="Normal 4 2 5 5 7 4" xfId="47011"/>
    <cellStyle name="Normal 4 2 5 5 8 2 2 2" xfId="47012"/>
    <cellStyle name="Normal 4 2 5 5 8 2 3" xfId="47013"/>
    <cellStyle name="Normal 4 2 5 5 8 3 2" xfId="47014"/>
    <cellStyle name="Normal 4 2 5 5 8 4" xfId="47015"/>
    <cellStyle name="Normal 4 2 5 5 9 2 2 2" xfId="47016"/>
    <cellStyle name="Normal 4 2 5 5 9 2 3" xfId="47017"/>
    <cellStyle name="Normal 4 2 5 5 9 3 2" xfId="47018"/>
    <cellStyle name="Normal 4 2 5 5 9 4" xfId="47019"/>
    <cellStyle name="Normal 4 2 5 6 10 2 2 2" xfId="47020"/>
    <cellStyle name="Normal 4 2 5 6 10 2 3" xfId="47021"/>
    <cellStyle name="Normal 4 2 5 6 10 3 2" xfId="47022"/>
    <cellStyle name="Normal 4 2 5 6 10 4" xfId="47023"/>
    <cellStyle name="Normal 4 2 5 6 11 2 2 2" xfId="47024"/>
    <cellStyle name="Normal 4 2 5 6 11 2 3" xfId="47025"/>
    <cellStyle name="Normal 4 2 5 6 11 3 2" xfId="47026"/>
    <cellStyle name="Normal 4 2 5 6 11 4" xfId="47027"/>
    <cellStyle name="Normal 4 2 5 6 12 2 2" xfId="47028"/>
    <cellStyle name="Normal 4 2 5 6 12 3" xfId="47029"/>
    <cellStyle name="Normal 4 2 5 6 13 2" xfId="47030"/>
    <cellStyle name="Normal 4 2 5 6 14" xfId="47031"/>
    <cellStyle name="Normal 4 2 5 6 2 2 2 2" xfId="47032"/>
    <cellStyle name="Normal 4 2 5 6 2 2 3" xfId="47033"/>
    <cellStyle name="Normal 4 2 5 6 2 3 2" xfId="47034"/>
    <cellStyle name="Normal 4 2 5 6 2 4" xfId="47035"/>
    <cellStyle name="Normal 4 2 5 6 3 2 2 2" xfId="47036"/>
    <cellStyle name="Normal 4 2 5 6 3 2 3" xfId="47037"/>
    <cellStyle name="Normal 4 2 5 6 3 3 2" xfId="47038"/>
    <cellStyle name="Normal 4 2 5 6 3 4" xfId="47039"/>
    <cellStyle name="Normal 4 2 5 6 4 2 2 2" xfId="47040"/>
    <cellStyle name="Normal 4 2 5 6 4 2 3" xfId="47041"/>
    <cellStyle name="Normal 4 2 5 6 4 3 2" xfId="47042"/>
    <cellStyle name="Normal 4 2 5 6 4 4" xfId="47043"/>
    <cellStyle name="Normal 4 2 5 6 5 2 2 2" xfId="47044"/>
    <cellStyle name="Normal 4 2 5 6 5 2 3" xfId="47045"/>
    <cellStyle name="Normal 4 2 5 6 5 3 2" xfId="47046"/>
    <cellStyle name="Normal 4 2 5 6 5 4" xfId="47047"/>
    <cellStyle name="Normal 4 2 5 6 6 2 2 2" xfId="47048"/>
    <cellStyle name="Normal 4 2 5 6 6 2 3" xfId="47049"/>
    <cellStyle name="Normal 4 2 5 6 6 3 2" xfId="47050"/>
    <cellStyle name="Normal 4 2 5 6 6 4" xfId="47051"/>
    <cellStyle name="Normal 4 2 5 6 7 2 2 2" xfId="47052"/>
    <cellStyle name="Normal 4 2 5 6 7 2 3" xfId="47053"/>
    <cellStyle name="Normal 4 2 5 6 7 3 2" xfId="47054"/>
    <cellStyle name="Normal 4 2 5 6 7 4" xfId="47055"/>
    <cellStyle name="Normal 4 2 5 6 8 2 2 2" xfId="47056"/>
    <cellStyle name="Normal 4 2 5 6 8 2 3" xfId="47057"/>
    <cellStyle name="Normal 4 2 5 6 8 3 2" xfId="47058"/>
    <cellStyle name="Normal 4 2 5 6 8 4" xfId="47059"/>
    <cellStyle name="Normal 4 2 5 6 9 2 2 2" xfId="47060"/>
    <cellStyle name="Normal 4 2 5 6 9 2 3" xfId="47061"/>
    <cellStyle name="Normal 4 2 5 6 9 3 2" xfId="47062"/>
    <cellStyle name="Normal 4 2 5 6 9 4" xfId="47063"/>
    <cellStyle name="Normal 4 2 5 7 10 2 2 2" xfId="47064"/>
    <cellStyle name="Normal 4 2 5 7 10 2 3" xfId="47065"/>
    <cellStyle name="Normal 4 2 5 7 10 3 2" xfId="47066"/>
    <cellStyle name="Normal 4 2 5 7 10 4" xfId="47067"/>
    <cellStyle name="Normal 4 2 5 7 11 2 2 2" xfId="47068"/>
    <cellStyle name="Normal 4 2 5 7 11 2 3" xfId="47069"/>
    <cellStyle name="Normal 4 2 5 7 11 3 2" xfId="47070"/>
    <cellStyle name="Normal 4 2 5 7 11 4" xfId="47071"/>
    <cellStyle name="Normal 4 2 5 7 12 2 2" xfId="47072"/>
    <cellStyle name="Normal 4 2 5 7 12 3" xfId="47073"/>
    <cellStyle name="Normal 4 2 5 7 13 2" xfId="47074"/>
    <cellStyle name="Normal 4 2 5 7 14" xfId="47075"/>
    <cellStyle name="Normal 4 2 5 7 2 2 2 2" xfId="47076"/>
    <cellStyle name="Normal 4 2 5 7 2 2 3" xfId="47077"/>
    <cellStyle name="Normal 4 2 5 7 2 3 2" xfId="47078"/>
    <cellStyle name="Normal 4 2 5 7 2 4" xfId="47079"/>
    <cellStyle name="Normal 4 2 5 7 3 2 2 2" xfId="47080"/>
    <cellStyle name="Normal 4 2 5 7 3 2 3" xfId="47081"/>
    <cellStyle name="Normal 4 2 5 7 3 3 2" xfId="47082"/>
    <cellStyle name="Normal 4 2 5 7 3 4" xfId="47083"/>
    <cellStyle name="Normal 4 2 5 7 4 2 2 2" xfId="47084"/>
    <cellStyle name="Normal 4 2 5 7 4 2 3" xfId="47085"/>
    <cellStyle name="Normal 4 2 5 7 4 3 2" xfId="47086"/>
    <cellStyle name="Normal 4 2 5 7 4 4" xfId="47087"/>
    <cellStyle name="Normal 4 2 5 7 5 2 2 2" xfId="47088"/>
    <cellStyle name="Normal 4 2 5 7 5 2 3" xfId="47089"/>
    <cellStyle name="Normal 4 2 5 7 5 3 2" xfId="47090"/>
    <cellStyle name="Normal 4 2 5 7 5 4" xfId="47091"/>
    <cellStyle name="Normal 4 2 5 7 6 2 2 2" xfId="47092"/>
    <cellStyle name="Normal 4 2 5 7 6 2 3" xfId="47093"/>
    <cellStyle name="Normal 4 2 5 7 6 3 2" xfId="47094"/>
    <cellStyle name="Normal 4 2 5 7 6 4" xfId="47095"/>
    <cellStyle name="Normal 4 2 5 7 7 2 2 2" xfId="47096"/>
    <cellStyle name="Normal 4 2 5 7 7 2 3" xfId="47097"/>
    <cellStyle name="Normal 4 2 5 7 7 3 2" xfId="47098"/>
    <cellStyle name="Normal 4 2 5 7 7 4" xfId="47099"/>
    <cellStyle name="Normal 4 2 5 7 8 2 2 2" xfId="47100"/>
    <cellStyle name="Normal 4 2 5 7 8 2 3" xfId="47101"/>
    <cellStyle name="Normal 4 2 5 7 8 3 2" xfId="47102"/>
    <cellStyle name="Normal 4 2 5 7 8 4" xfId="47103"/>
    <cellStyle name="Normal 4 2 5 7 9 2 2 2" xfId="47104"/>
    <cellStyle name="Normal 4 2 5 7 9 2 3" xfId="47105"/>
    <cellStyle name="Normal 4 2 5 7 9 3 2" xfId="47106"/>
    <cellStyle name="Normal 4 2 5 7 9 4" xfId="47107"/>
    <cellStyle name="Normal 4 2 5 8 10 2 2 2" xfId="47108"/>
    <cellStyle name="Normal 4 2 5 8 10 2 3" xfId="47109"/>
    <cellStyle name="Normal 4 2 5 8 10 3 2" xfId="47110"/>
    <cellStyle name="Normal 4 2 5 8 10 4" xfId="47111"/>
    <cellStyle name="Normal 4 2 5 8 11 2 2 2" xfId="47112"/>
    <cellStyle name="Normal 4 2 5 8 11 2 3" xfId="47113"/>
    <cellStyle name="Normal 4 2 5 8 11 3 2" xfId="47114"/>
    <cellStyle name="Normal 4 2 5 8 11 4" xfId="47115"/>
    <cellStyle name="Normal 4 2 5 8 12 2 2" xfId="47116"/>
    <cellStyle name="Normal 4 2 5 8 12 3" xfId="47117"/>
    <cellStyle name="Normal 4 2 5 8 13 2" xfId="47118"/>
    <cellStyle name="Normal 4 2 5 8 14" xfId="47119"/>
    <cellStyle name="Normal 4 2 5 8 2 2 2 2" xfId="47120"/>
    <cellStyle name="Normal 4 2 5 8 2 2 3" xfId="47121"/>
    <cellStyle name="Normal 4 2 5 8 2 3 2" xfId="47122"/>
    <cellStyle name="Normal 4 2 5 8 2 4" xfId="47123"/>
    <cellStyle name="Normal 4 2 5 8 3 2 2 2" xfId="47124"/>
    <cellStyle name="Normal 4 2 5 8 3 2 3" xfId="47125"/>
    <cellStyle name="Normal 4 2 5 8 3 3 2" xfId="47126"/>
    <cellStyle name="Normal 4 2 5 8 3 4" xfId="47127"/>
    <cellStyle name="Normal 4 2 5 8 4 2 2 2" xfId="47128"/>
    <cellStyle name="Normal 4 2 5 8 4 2 3" xfId="47129"/>
    <cellStyle name="Normal 4 2 5 8 4 3 2" xfId="47130"/>
    <cellStyle name="Normal 4 2 5 8 4 4" xfId="47131"/>
    <cellStyle name="Normal 4 2 5 8 5 2 2 2" xfId="47132"/>
    <cellStyle name="Normal 4 2 5 8 5 2 3" xfId="47133"/>
    <cellStyle name="Normal 4 2 5 8 5 3 2" xfId="47134"/>
    <cellStyle name="Normal 4 2 5 8 5 4" xfId="47135"/>
    <cellStyle name="Normal 4 2 5 8 6 2 2 2" xfId="47136"/>
    <cellStyle name="Normal 4 2 5 8 6 2 3" xfId="47137"/>
    <cellStyle name="Normal 4 2 5 8 6 3 2" xfId="47138"/>
    <cellStyle name="Normal 4 2 5 8 6 4" xfId="47139"/>
    <cellStyle name="Normal 4 2 5 8 7 2 2 2" xfId="47140"/>
    <cellStyle name="Normal 4 2 5 8 7 2 3" xfId="47141"/>
    <cellStyle name="Normal 4 2 5 8 7 3 2" xfId="47142"/>
    <cellStyle name="Normal 4 2 5 8 7 4" xfId="47143"/>
    <cellStyle name="Normal 4 2 5 8 8 2 2 2" xfId="47144"/>
    <cellStyle name="Normal 4 2 5 8 8 2 3" xfId="47145"/>
    <cellStyle name="Normal 4 2 5 8 8 3 2" xfId="47146"/>
    <cellStyle name="Normal 4 2 5 8 8 4" xfId="47147"/>
    <cellStyle name="Normal 4 2 5 8 9 2 2 2" xfId="47148"/>
    <cellStyle name="Normal 4 2 5 8 9 2 3" xfId="47149"/>
    <cellStyle name="Normal 4 2 5 8 9 3 2" xfId="47150"/>
    <cellStyle name="Normal 4 2 5 8 9 4" xfId="47151"/>
    <cellStyle name="Normal 4 2 5 9 2 2 2" xfId="47152"/>
    <cellStyle name="Normal 4 2 5 9 2 3" xfId="47153"/>
    <cellStyle name="Normal 4 2 5 9 3 2" xfId="47154"/>
    <cellStyle name="Normal 4 2 5 9 4" xfId="47155"/>
    <cellStyle name="Normal 4 2 6 10 2 2 2" xfId="47156"/>
    <cellStyle name="Normal 4 2 6 10 2 3" xfId="47157"/>
    <cellStyle name="Normal 4 2 6 10 3 2" xfId="47158"/>
    <cellStyle name="Normal 4 2 6 10 4" xfId="47159"/>
    <cellStyle name="Normal 4 2 6 11 2 2 2" xfId="47160"/>
    <cellStyle name="Normal 4 2 6 11 2 3" xfId="47161"/>
    <cellStyle name="Normal 4 2 6 11 3 2" xfId="47162"/>
    <cellStyle name="Normal 4 2 6 11 4" xfId="47163"/>
    <cellStyle name="Normal 4 2 6 12 2 2 2" xfId="47164"/>
    <cellStyle name="Normal 4 2 6 12 2 3" xfId="47165"/>
    <cellStyle name="Normal 4 2 6 12 3 2" xfId="47166"/>
    <cellStyle name="Normal 4 2 6 12 4" xfId="47167"/>
    <cellStyle name="Normal 4 2 6 13 2 2 2" xfId="47168"/>
    <cellStyle name="Normal 4 2 6 13 2 3" xfId="47169"/>
    <cellStyle name="Normal 4 2 6 13 3 2" xfId="47170"/>
    <cellStyle name="Normal 4 2 6 13 4" xfId="47171"/>
    <cellStyle name="Normal 4 2 6 14 2 2 2" xfId="47172"/>
    <cellStyle name="Normal 4 2 6 14 2 3" xfId="47173"/>
    <cellStyle name="Normal 4 2 6 14 3 2" xfId="47174"/>
    <cellStyle name="Normal 4 2 6 14 4" xfId="47175"/>
    <cellStyle name="Normal 4 2 6 15 2 2 2" xfId="47176"/>
    <cellStyle name="Normal 4 2 6 15 2 3" xfId="47177"/>
    <cellStyle name="Normal 4 2 6 15 3 2" xfId="47178"/>
    <cellStyle name="Normal 4 2 6 15 4" xfId="47179"/>
    <cellStyle name="Normal 4 2 6 16 2 2 2" xfId="47180"/>
    <cellStyle name="Normal 4 2 6 16 2 3" xfId="47181"/>
    <cellStyle name="Normal 4 2 6 16 3 2" xfId="47182"/>
    <cellStyle name="Normal 4 2 6 16 4" xfId="47183"/>
    <cellStyle name="Normal 4 2 6 17 2 2 2" xfId="47184"/>
    <cellStyle name="Normal 4 2 6 17 2 3" xfId="47185"/>
    <cellStyle name="Normal 4 2 6 17 3 2" xfId="47186"/>
    <cellStyle name="Normal 4 2 6 17 4" xfId="47187"/>
    <cellStyle name="Normal 4 2 6 18 2 2 2" xfId="47188"/>
    <cellStyle name="Normal 4 2 6 18 2 3" xfId="47189"/>
    <cellStyle name="Normal 4 2 6 18 3 2" xfId="47190"/>
    <cellStyle name="Normal 4 2 6 18 4" xfId="47191"/>
    <cellStyle name="Normal 4 2 6 2 10 2 2 2" xfId="47192"/>
    <cellStyle name="Normal 4 2 6 2 10 2 3" xfId="47193"/>
    <cellStyle name="Normal 4 2 6 2 10 3 2" xfId="47194"/>
    <cellStyle name="Normal 4 2 6 2 10 4" xfId="47195"/>
    <cellStyle name="Normal 4 2 6 2 11 2 2 2" xfId="47196"/>
    <cellStyle name="Normal 4 2 6 2 11 2 3" xfId="47197"/>
    <cellStyle name="Normal 4 2 6 2 11 3 2" xfId="47198"/>
    <cellStyle name="Normal 4 2 6 2 11 4" xfId="47199"/>
    <cellStyle name="Normal 4 2 6 2 2 2 2 2" xfId="47200"/>
    <cellStyle name="Normal 4 2 6 2 2 2 3" xfId="47201"/>
    <cellStyle name="Normal 4 2 6 2 2 3 2" xfId="47202"/>
    <cellStyle name="Normal 4 2 6 2 2 4" xfId="47203"/>
    <cellStyle name="Normal 4 2 6 2 3 2 2 2" xfId="47204"/>
    <cellStyle name="Normal 4 2 6 2 3 2 3" xfId="47205"/>
    <cellStyle name="Normal 4 2 6 2 3 3 2" xfId="47206"/>
    <cellStyle name="Normal 4 2 6 2 3 4" xfId="47207"/>
    <cellStyle name="Normal 4 2 6 2 4 2 2 2" xfId="47208"/>
    <cellStyle name="Normal 4 2 6 2 4 2 3" xfId="47209"/>
    <cellStyle name="Normal 4 2 6 2 4 3 2" xfId="47210"/>
    <cellStyle name="Normal 4 2 6 2 4 4" xfId="47211"/>
    <cellStyle name="Normal 4 2 6 2 5 2 2 2" xfId="47212"/>
    <cellStyle name="Normal 4 2 6 2 5 2 3" xfId="47213"/>
    <cellStyle name="Normal 4 2 6 2 5 3 2" xfId="47214"/>
    <cellStyle name="Normal 4 2 6 2 5 4" xfId="47215"/>
    <cellStyle name="Normal 4 2 6 2 6 2 2 2" xfId="47216"/>
    <cellStyle name="Normal 4 2 6 2 6 2 3" xfId="47217"/>
    <cellStyle name="Normal 4 2 6 2 6 3 2" xfId="47218"/>
    <cellStyle name="Normal 4 2 6 2 6 4" xfId="47219"/>
    <cellStyle name="Normal 4 2 6 2 7 2 2 2" xfId="47220"/>
    <cellStyle name="Normal 4 2 6 2 7 2 3" xfId="47221"/>
    <cellStyle name="Normal 4 2 6 2 7 3 2" xfId="47222"/>
    <cellStyle name="Normal 4 2 6 2 7 4" xfId="47223"/>
    <cellStyle name="Normal 4 2 6 2 8 2 2 2" xfId="47224"/>
    <cellStyle name="Normal 4 2 6 2 8 2 3" xfId="47225"/>
    <cellStyle name="Normal 4 2 6 2 8 3 2" xfId="47226"/>
    <cellStyle name="Normal 4 2 6 2 8 4" xfId="47227"/>
    <cellStyle name="Normal 4 2 6 2 9 2 2 2" xfId="47228"/>
    <cellStyle name="Normal 4 2 6 2 9 2 3" xfId="47229"/>
    <cellStyle name="Normal 4 2 6 2 9 3 2" xfId="47230"/>
    <cellStyle name="Normal 4 2 6 2 9 4" xfId="47231"/>
    <cellStyle name="Normal 4 2 6 3 10 2 2 2" xfId="47232"/>
    <cellStyle name="Normal 4 2 6 3 10 2 3" xfId="47233"/>
    <cellStyle name="Normal 4 2 6 3 10 3 2" xfId="47234"/>
    <cellStyle name="Normal 4 2 6 3 10 4" xfId="47235"/>
    <cellStyle name="Normal 4 2 6 3 11 2 2 2" xfId="47236"/>
    <cellStyle name="Normal 4 2 6 3 11 2 3" xfId="47237"/>
    <cellStyle name="Normal 4 2 6 3 11 3 2" xfId="47238"/>
    <cellStyle name="Normal 4 2 6 3 11 4" xfId="47239"/>
    <cellStyle name="Normal 4 2 6 3 12 2 2" xfId="47240"/>
    <cellStyle name="Normal 4 2 6 3 12 3" xfId="47241"/>
    <cellStyle name="Normal 4 2 6 3 13 2" xfId="47242"/>
    <cellStyle name="Normal 4 2 6 3 14" xfId="47243"/>
    <cellStyle name="Normal 4 2 6 3 2 2 2 2" xfId="47244"/>
    <cellStyle name="Normal 4 2 6 3 2 2 3" xfId="47245"/>
    <cellStyle name="Normal 4 2 6 3 2 3 2" xfId="47246"/>
    <cellStyle name="Normal 4 2 6 3 2 4" xfId="47247"/>
    <cellStyle name="Normal 4 2 6 3 3 2 2 2" xfId="47248"/>
    <cellStyle name="Normal 4 2 6 3 3 2 3" xfId="47249"/>
    <cellStyle name="Normal 4 2 6 3 3 3 2" xfId="47250"/>
    <cellStyle name="Normal 4 2 6 3 3 4" xfId="47251"/>
    <cellStyle name="Normal 4 2 6 3 4 2 2 2" xfId="47252"/>
    <cellStyle name="Normal 4 2 6 3 4 2 3" xfId="47253"/>
    <cellStyle name="Normal 4 2 6 3 4 3 2" xfId="47254"/>
    <cellStyle name="Normal 4 2 6 3 4 4" xfId="47255"/>
    <cellStyle name="Normal 4 2 6 3 5 2 2 2" xfId="47256"/>
    <cellStyle name="Normal 4 2 6 3 5 2 3" xfId="47257"/>
    <cellStyle name="Normal 4 2 6 3 5 3 2" xfId="47258"/>
    <cellStyle name="Normal 4 2 6 3 5 4" xfId="47259"/>
    <cellStyle name="Normal 4 2 6 3 6 2 2 2" xfId="47260"/>
    <cellStyle name="Normal 4 2 6 3 6 2 3" xfId="47261"/>
    <cellStyle name="Normal 4 2 6 3 6 3 2" xfId="47262"/>
    <cellStyle name="Normal 4 2 6 3 6 4" xfId="47263"/>
    <cellStyle name="Normal 4 2 6 3 7 2 2 2" xfId="47264"/>
    <cellStyle name="Normal 4 2 6 3 7 2 3" xfId="47265"/>
    <cellStyle name="Normal 4 2 6 3 7 3 2" xfId="47266"/>
    <cellStyle name="Normal 4 2 6 3 7 4" xfId="47267"/>
    <cellStyle name="Normal 4 2 6 3 8 2 2 2" xfId="47268"/>
    <cellStyle name="Normal 4 2 6 3 8 2 3" xfId="47269"/>
    <cellStyle name="Normal 4 2 6 3 8 3 2" xfId="47270"/>
    <cellStyle name="Normal 4 2 6 3 8 4" xfId="47271"/>
    <cellStyle name="Normal 4 2 6 3 9 2 2 2" xfId="47272"/>
    <cellStyle name="Normal 4 2 6 3 9 2 3" xfId="47273"/>
    <cellStyle name="Normal 4 2 6 3 9 3 2" xfId="47274"/>
    <cellStyle name="Normal 4 2 6 3 9 4" xfId="47275"/>
    <cellStyle name="Normal 4 2 6 4 10 2 2 2" xfId="47276"/>
    <cellStyle name="Normal 4 2 6 4 10 2 3" xfId="47277"/>
    <cellStyle name="Normal 4 2 6 4 10 3 2" xfId="47278"/>
    <cellStyle name="Normal 4 2 6 4 10 4" xfId="47279"/>
    <cellStyle name="Normal 4 2 6 4 11 2 2 2" xfId="47280"/>
    <cellStyle name="Normal 4 2 6 4 11 2 3" xfId="47281"/>
    <cellStyle name="Normal 4 2 6 4 11 3 2" xfId="47282"/>
    <cellStyle name="Normal 4 2 6 4 11 4" xfId="47283"/>
    <cellStyle name="Normal 4 2 6 4 12 2 2" xfId="47284"/>
    <cellStyle name="Normal 4 2 6 4 12 3" xfId="47285"/>
    <cellStyle name="Normal 4 2 6 4 13 2" xfId="47286"/>
    <cellStyle name="Normal 4 2 6 4 14" xfId="47287"/>
    <cellStyle name="Normal 4 2 6 4 2 2 2 2" xfId="47288"/>
    <cellStyle name="Normal 4 2 6 4 2 2 3" xfId="47289"/>
    <cellStyle name="Normal 4 2 6 4 2 3 2" xfId="47290"/>
    <cellStyle name="Normal 4 2 6 4 2 4" xfId="47291"/>
    <cellStyle name="Normal 4 2 6 4 3 2 2 2" xfId="47292"/>
    <cellStyle name="Normal 4 2 6 4 3 2 3" xfId="47293"/>
    <cellStyle name="Normal 4 2 6 4 3 3 2" xfId="47294"/>
    <cellStyle name="Normal 4 2 6 4 3 4" xfId="47295"/>
    <cellStyle name="Normal 4 2 6 4 4 2 2 2" xfId="47296"/>
    <cellStyle name="Normal 4 2 6 4 4 2 3" xfId="47297"/>
    <cellStyle name="Normal 4 2 6 4 4 3 2" xfId="47298"/>
    <cellStyle name="Normal 4 2 6 4 4 4" xfId="47299"/>
    <cellStyle name="Normal 4 2 6 4 5 2 2 2" xfId="47300"/>
    <cellStyle name="Normal 4 2 6 4 5 2 3" xfId="47301"/>
    <cellStyle name="Normal 4 2 6 4 5 3 2" xfId="47302"/>
    <cellStyle name="Normal 4 2 6 4 5 4" xfId="47303"/>
    <cellStyle name="Normal 4 2 6 4 6 2 2 2" xfId="47304"/>
    <cellStyle name="Normal 4 2 6 4 6 2 3" xfId="47305"/>
    <cellStyle name="Normal 4 2 6 4 6 3 2" xfId="47306"/>
    <cellStyle name="Normal 4 2 6 4 6 4" xfId="47307"/>
    <cellStyle name="Normal 4 2 6 4 7 2 2 2" xfId="47308"/>
    <cellStyle name="Normal 4 2 6 4 7 2 3" xfId="47309"/>
    <cellStyle name="Normal 4 2 6 4 7 3 2" xfId="47310"/>
    <cellStyle name="Normal 4 2 6 4 7 4" xfId="47311"/>
    <cellStyle name="Normal 4 2 6 4 8 2 2 2" xfId="47312"/>
    <cellStyle name="Normal 4 2 6 4 8 2 3" xfId="47313"/>
    <cellStyle name="Normal 4 2 6 4 8 3 2" xfId="47314"/>
    <cellStyle name="Normal 4 2 6 4 8 4" xfId="47315"/>
    <cellStyle name="Normal 4 2 6 4 9 2 2 2" xfId="47316"/>
    <cellStyle name="Normal 4 2 6 4 9 2 3" xfId="47317"/>
    <cellStyle name="Normal 4 2 6 4 9 3 2" xfId="47318"/>
    <cellStyle name="Normal 4 2 6 4 9 4" xfId="47319"/>
    <cellStyle name="Normal 4 2 6 5 10 2 2 2" xfId="47320"/>
    <cellStyle name="Normal 4 2 6 5 10 2 3" xfId="47321"/>
    <cellStyle name="Normal 4 2 6 5 10 3 2" xfId="47322"/>
    <cellStyle name="Normal 4 2 6 5 10 4" xfId="47323"/>
    <cellStyle name="Normal 4 2 6 5 11 2 2 2" xfId="47324"/>
    <cellStyle name="Normal 4 2 6 5 11 2 3" xfId="47325"/>
    <cellStyle name="Normal 4 2 6 5 11 3 2" xfId="47326"/>
    <cellStyle name="Normal 4 2 6 5 11 4" xfId="47327"/>
    <cellStyle name="Normal 4 2 6 5 12 2 2" xfId="47328"/>
    <cellStyle name="Normal 4 2 6 5 12 3" xfId="47329"/>
    <cellStyle name="Normal 4 2 6 5 13 2" xfId="47330"/>
    <cellStyle name="Normal 4 2 6 5 14" xfId="47331"/>
    <cellStyle name="Normal 4 2 6 5 2 2 2 2" xfId="47332"/>
    <cellStyle name="Normal 4 2 6 5 2 2 3" xfId="47333"/>
    <cellStyle name="Normal 4 2 6 5 2 3 2" xfId="47334"/>
    <cellStyle name="Normal 4 2 6 5 2 4" xfId="47335"/>
    <cellStyle name="Normal 4 2 6 5 3 2 2 2" xfId="47336"/>
    <cellStyle name="Normal 4 2 6 5 3 2 3" xfId="47337"/>
    <cellStyle name="Normal 4 2 6 5 3 3 2" xfId="47338"/>
    <cellStyle name="Normal 4 2 6 5 3 4" xfId="47339"/>
    <cellStyle name="Normal 4 2 6 5 4 2 2 2" xfId="47340"/>
    <cellStyle name="Normal 4 2 6 5 4 2 3" xfId="47341"/>
    <cellStyle name="Normal 4 2 6 5 4 3 2" xfId="47342"/>
    <cellStyle name="Normal 4 2 6 5 4 4" xfId="47343"/>
    <cellStyle name="Normal 4 2 6 5 5 2 2 2" xfId="47344"/>
    <cellStyle name="Normal 4 2 6 5 5 2 3" xfId="47345"/>
    <cellStyle name="Normal 4 2 6 5 5 3 2" xfId="47346"/>
    <cellStyle name="Normal 4 2 6 5 5 4" xfId="47347"/>
    <cellStyle name="Normal 4 2 6 5 6 2 2 2" xfId="47348"/>
    <cellStyle name="Normal 4 2 6 5 6 2 3" xfId="47349"/>
    <cellStyle name="Normal 4 2 6 5 6 3 2" xfId="47350"/>
    <cellStyle name="Normal 4 2 6 5 6 4" xfId="47351"/>
    <cellStyle name="Normal 4 2 6 5 7 2 2 2" xfId="47352"/>
    <cellStyle name="Normal 4 2 6 5 7 2 3" xfId="47353"/>
    <cellStyle name="Normal 4 2 6 5 7 3 2" xfId="47354"/>
    <cellStyle name="Normal 4 2 6 5 7 4" xfId="47355"/>
    <cellStyle name="Normal 4 2 6 5 8 2 2 2" xfId="47356"/>
    <cellStyle name="Normal 4 2 6 5 8 2 3" xfId="47357"/>
    <cellStyle name="Normal 4 2 6 5 8 3 2" xfId="47358"/>
    <cellStyle name="Normal 4 2 6 5 8 4" xfId="47359"/>
    <cellStyle name="Normal 4 2 6 5 9 2 2 2" xfId="47360"/>
    <cellStyle name="Normal 4 2 6 5 9 2 3" xfId="47361"/>
    <cellStyle name="Normal 4 2 6 5 9 3 2" xfId="47362"/>
    <cellStyle name="Normal 4 2 6 5 9 4" xfId="47363"/>
    <cellStyle name="Normal 4 2 6 6 10 2 2 2" xfId="47364"/>
    <cellStyle name="Normal 4 2 6 6 10 2 3" xfId="47365"/>
    <cellStyle name="Normal 4 2 6 6 10 3 2" xfId="47366"/>
    <cellStyle name="Normal 4 2 6 6 10 4" xfId="47367"/>
    <cellStyle name="Normal 4 2 6 6 11 2 2 2" xfId="47368"/>
    <cellStyle name="Normal 4 2 6 6 11 2 3" xfId="47369"/>
    <cellStyle name="Normal 4 2 6 6 11 3 2" xfId="47370"/>
    <cellStyle name="Normal 4 2 6 6 11 4" xfId="47371"/>
    <cellStyle name="Normal 4 2 6 6 12 2 2" xfId="47372"/>
    <cellStyle name="Normal 4 2 6 6 12 3" xfId="47373"/>
    <cellStyle name="Normal 4 2 6 6 13 2" xfId="47374"/>
    <cellStyle name="Normal 4 2 6 6 14" xfId="47375"/>
    <cellStyle name="Normal 4 2 6 6 2 2 2 2" xfId="47376"/>
    <cellStyle name="Normal 4 2 6 6 2 2 3" xfId="47377"/>
    <cellStyle name="Normal 4 2 6 6 2 3 2" xfId="47378"/>
    <cellStyle name="Normal 4 2 6 6 2 4" xfId="47379"/>
    <cellStyle name="Normal 4 2 6 6 3 2 2 2" xfId="47380"/>
    <cellStyle name="Normal 4 2 6 6 3 2 3" xfId="47381"/>
    <cellStyle name="Normal 4 2 6 6 3 3 2" xfId="47382"/>
    <cellStyle name="Normal 4 2 6 6 3 4" xfId="47383"/>
    <cellStyle name="Normal 4 2 6 6 4 2 2 2" xfId="47384"/>
    <cellStyle name="Normal 4 2 6 6 4 2 3" xfId="47385"/>
    <cellStyle name="Normal 4 2 6 6 4 3 2" xfId="47386"/>
    <cellStyle name="Normal 4 2 6 6 4 4" xfId="47387"/>
    <cellStyle name="Normal 4 2 6 6 5 2 2 2" xfId="47388"/>
    <cellStyle name="Normal 4 2 6 6 5 2 3" xfId="47389"/>
    <cellStyle name="Normal 4 2 6 6 5 3 2" xfId="47390"/>
    <cellStyle name="Normal 4 2 6 6 5 4" xfId="47391"/>
    <cellStyle name="Normal 4 2 6 6 6 2 2 2" xfId="47392"/>
    <cellStyle name="Normal 4 2 6 6 6 2 3" xfId="47393"/>
    <cellStyle name="Normal 4 2 6 6 6 3 2" xfId="47394"/>
    <cellStyle name="Normal 4 2 6 6 6 4" xfId="47395"/>
    <cellStyle name="Normal 4 2 6 6 7 2 2 2" xfId="47396"/>
    <cellStyle name="Normal 4 2 6 6 7 2 3" xfId="47397"/>
    <cellStyle name="Normal 4 2 6 6 7 3 2" xfId="47398"/>
    <cellStyle name="Normal 4 2 6 6 7 4" xfId="47399"/>
    <cellStyle name="Normal 4 2 6 6 8 2 2 2" xfId="47400"/>
    <cellStyle name="Normal 4 2 6 6 8 2 3" xfId="47401"/>
    <cellStyle name="Normal 4 2 6 6 8 3 2" xfId="47402"/>
    <cellStyle name="Normal 4 2 6 6 8 4" xfId="47403"/>
    <cellStyle name="Normal 4 2 6 6 9 2 2 2" xfId="47404"/>
    <cellStyle name="Normal 4 2 6 6 9 2 3" xfId="47405"/>
    <cellStyle name="Normal 4 2 6 6 9 3 2" xfId="47406"/>
    <cellStyle name="Normal 4 2 6 6 9 4" xfId="47407"/>
    <cellStyle name="Normal 4 2 6 7 10 2 2 2" xfId="47408"/>
    <cellStyle name="Normal 4 2 6 7 10 2 3" xfId="47409"/>
    <cellStyle name="Normal 4 2 6 7 10 3 2" xfId="47410"/>
    <cellStyle name="Normal 4 2 6 7 10 4" xfId="47411"/>
    <cellStyle name="Normal 4 2 6 7 11 2 2 2" xfId="47412"/>
    <cellStyle name="Normal 4 2 6 7 11 2 3" xfId="47413"/>
    <cellStyle name="Normal 4 2 6 7 11 3 2" xfId="47414"/>
    <cellStyle name="Normal 4 2 6 7 11 4" xfId="47415"/>
    <cellStyle name="Normal 4 2 6 7 12 2 2" xfId="47416"/>
    <cellStyle name="Normal 4 2 6 7 12 3" xfId="47417"/>
    <cellStyle name="Normal 4 2 6 7 13 2" xfId="47418"/>
    <cellStyle name="Normal 4 2 6 7 14" xfId="47419"/>
    <cellStyle name="Normal 4 2 6 7 2 2 2 2" xfId="47420"/>
    <cellStyle name="Normal 4 2 6 7 2 2 3" xfId="47421"/>
    <cellStyle name="Normal 4 2 6 7 2 3 2" xfId="47422"/>
    <cellStyle name="Normal 4 2 6 7 2 4" xfId="47423"/>
    <cellStyle name="Normal 4 2 6 7 3 2 2 2" xfId="47424"/>
    <cellStyle name="Normal 4 2 6 7 3 2 3" xfId="47425"/>
    <cellStyle name="Normal 4 2 6 7 3 3 2" xfId="47426"/>
    <cellStyle name="Normal 4 2 6 7 3 4" xfId="47427"/>
    <cellStyle name="Normal 4 2 6 7 4 2 2 2" xfId="47428"/>
    <cellStyle name="Normal 4 2 6 7 4 2 3" xfId="47429"/>
    <cellStyle name="Normal 4 2 6 7 4 3 2" xfId="47430"/>
    <cellStyle name="Normal 4 2 6 7 4 4" xfId="47431"/>
    <cellStyle name="Normal 4 2 6 7 5 2 2 2" xfId="47432"/>
    <cellStyle name="Normal 4 2 6 7 5 2 3" xfId="47433"/>
    <cellStyle name="Normal 4 2 6 7 5 3 2" xfId="47434"/>
    <cellStyle name="Normal 4 2 6 7 5 4" xfId="47435"/>
    <cellStyle name="Normal 4 2 6 7 6 2 2 2" xfId="47436"/>
    <cellStyle name="Normal 4 2 6 7 6 2 3" xfId="47437"/>
    <cellStyle name="Normal 4 2 6 7 6 3 2" xfId="47438"/>
    <cellStyle name="Normal 4 2 6 7 6 4" xfId="47439"/>
    <cellStyle name="Normal 4 2 6 7 7 2 2 2" xfId="47440"/>
    <cellStyle name="Normal 4 2 6 7 7 2 3" xfId="47441"/>
    <cellStyle name="Normal 4 2 6 7 7 3 2" xfId="47442"/>
    <cellStyle name="Normal 4 2 6 7 7 4" xfId="47443"/>
    <cellStyle name="Normal 4 2 6 7 8 2 2 2" xfId="47444"/>
    <cellStyle name="Normal 4 2 6 7 8 2 3" xfId="47445"/>
    <cellStyle name="Normal 4 2 6 7 8 3 2" xfId="47446"/>
    <cellStyle name="Normal 4 2 6 7 8 4" xfId="47447"/>
    <cellStyle name="Normal 4 2 6 7 9 2 2 2" xfId="47448"/>
    <cellStyle name="Normal 4 2 6 7 9 2 3" xfId="47449"/>
    <cellStyle name="Normal 4 2 6 7 9 3 2" xfId="47450"/>
    <cellStyle name="Normal 4 2 6 7 9 4" xfId="47451"/>
    <cellStyle name="Normal 4 2 6 8 10 2 2 2" xfId="47452"/>
    <cellStyle name="Normal 4 2 6 8 10 2 3" xfId="47453"/>
    <cellStyle name="Normal 4 2 6 8 10 3 2" xfId="47454"/>
    <cellStyle name="Normal 4 2 6 8 10 4" xfId="47455"/>
    <cellStyle name="Normal 4 2 6 8 11 2 2 2" xfId="47456"/>
    <cellStyle name="Normal 4 2 6 8 11 2 3" xfId="47457"/>
    <cellStyle name="Normal 4 2 6 8 11 3 2" xfId="47458"/>
    <cellStyle name="Normal 4 2 6 8 11 4" xfId="47459"/>
    <cellStyle name="Normal 4 2 6 8 12 2 2" xfId="47460"/>
    <cellStyle name="Normal 4 2 6 8 12 3" xfId="47461"/>
    <cellStyle name="Normal 4 2 6 8 13 2" xfId="47462"/>
    <cellStyle name="Normal 4 2 6 8 14" xfId="47463"/>
    <cellStyle name="Normal 4 2 6 8 2 2 2 2" xfId="47464"/>
    <cellStyle name="Normal 4 2 6 8 2 2 3" xfId="47465"/>
    <cellStyle name="Normal 4 2 6 8 2 3 2" xfId="47466"/>
    <cellStyle name="Normal 4 2 6 8 2 4" xfId="47467"/>
    <cellStyle name="Normal 4 2 6 8 3 2 2 2" xfId="47468"/>
    <cellStyle name="Normal 4 2 6 8 3 2 3" xfId="47469"/>
    <cellStyle name="Normal 4 2 6 8 3 3 2" xfId="47470"/>
    <cellStyle name="Normal 4 2 6 8 3 4" xfId="47471"/>
    <cellStyle name="Normal 4 2 6 8 4 2 2 2" xfId="47472"/>
    <cellStyle name="Normal 4 2 6 8 4 2 3" xfId="47473"/>
    <cellStyle name="Normal 4 2 6 8 4 3 2" xfId="47474"/>
    <cellStyle name="Normal 4 2 6 8 4 4" xfId="47475"/>
    <cellStyle name="Normal 4 2 6 8 5 2 2 2" xfId="47476"/>
    <cellStyle name="Normal 4 2 6 8 5 2 3" xfId="47477"/>
    <cellStyle name="Normal 4 2 6 8 5 3 2" xfId="47478"/>
    <cellStyle name="Normal 4 2 6 8 5 4" xfId="47479"/>
    <cellStyle name="Normal 4 2 6 8 6 2 2 2" xfId="47480"/>
    <cellStyle name="Normal 4 2 6 8 6 2 3" xfId="47481"/>
    <cellStyle name="Normal 4 2 6 8 6 3 2" xfId="47482"/>
    <cellStyle name="Normal 4 2 6 8 6 4" xfId="47483"/>
    <cellStyle name="Normal 4 2 6 8 7 2 2 2" xfId="47484"/>
    <cellStyle name="Normal 4 2 6 8 7 2 3" xfId="47485"/>
    <cellStyle name="Normal 4 2 6 8 7 3 2" xfId="47486"/>
    <cellStyle name="Normal 4 2 6 8 7 4" xfId="47487"/>
    <cellStyle name="Normal 4 2 6 8 8 2 2 2" xfId="47488"/>
    <cellStyle name="Normal 4 2 6 8 8 2 3" xfId="47489"/>
    <cellStyle name="Normal 4 2 6 8 8 3 2" xfId="47490"/>
    <cellStyle name="Normal 4 2 6 8 8 4" xfId="47491"/>
    <cellStyle name="Normal 4 2 6 8 9 2 2 2" xfId="47492"/>
    <cellStyle name="Normal 4 2 6 8 9 2 3" xfId="47493"/>
    <cellStyle name="Normal 4 2 6 8 9 3 2" xfId="47494"/>
    <cellStyle name="Normal 4 2 6 8 9 4" xfId="47495"/>
    <cellStyle name="Normal 4 2 6 9 2 2 2" xfId="47496"/>
    <cellStyle name="Normal 4 2 6 9 2 3" xfId="47497"/>
    <cellStyle name="Normal 4 2 6 9 3 2" xfId="47498"/>
    <cellStyle name="Normal 4 2 6 9 4" xfId="47499"/>
    <cellStyle name="Normal 4 2 7 10 2 2 2" xfId="47500"/>
    <cellStyle name="Normal 4 2 7 10 2 3" xfId="47501"/>
    <cellStyle name="Normal 4 2 7 10 3 2" xfId="47502"/>
    <cellStyle name="Normal 4 2 7 10 4" xfId="47503"/>
    <cellStyle name="Normal 4 2 7 11 2 2 2" xfId="47504"/>
    <cellStyle name="Normal 4 2 7 11 2 3" xfId="47505"/>
    <cellStyle name="Normal 4 2 7 11 3 2" xfId="47506"/>
    <cellStyle name="Normal 4 2 7 11 4" xfId="47507"/>
    <cellStyle name="Normal 4 2 7 12 2 2 2" xfId="47508"/>
    <cellStyle name="Normal 4 2 7 12 2 3" xfId="47509"/>
    <cellStyle name="Normal 4 2 7 12 3 2" xfId="47510"/>
    <cellStyle name="Normal 4 2 7 12 4" xfId="47511"/>
    <cellStyle name="Normal 4 2 7 13 2 2 2" xfId="47512"/>
    <cellStyle name="Normal 4 2 7 13 2 3" xfId="47513"/>
    <cellStyle name="Normal 4 2 7 13 3 2" xfId="47514"/>
    <cellStyle name="Normal 4 2 7 13 4" xfId="47515"/>
    <cellStyle name="Normal 4 2 7 14 2 2 2" xfId="47516"/>
    <cellStyle name="Normal 4 2 7 14 2 3" xfId="47517"/>
    <cellStyle name="Normal 4 2 7 14 3 2" xfId="47518"/>
    <cellStyle name="Normal 4 2 7 14 4" xfId="47519"/>
    <cellStyle name="Normal 4 2 7 15 2 2 2" xfId="47520"/>
    <cellStyle name="Normal 4 2 7 15 2 3" xfId="47521"/>
    <cellStyle name="Normal 4 2 7 15 3 2" xfId="47522"/>
    <cellStyle name="Normal 4 2 7 15 4" xfId="47523"/>
    <cellStyle name="Normal 4 2 7 16 2 2 2" xfId="47524"/>
    <cellStyle name="Normal 4 2 7 16 2 3" xfId="47525"/>
    <cellStyle name="Normal 4 2 7 16 3 2" xfId="47526"/>
    <cellStyle name="Normal 4 2 7 16 4" xfId="47527"/>
    <cellStyle name="Normal 4 2 7 17 2 2 2" xfId="47528"/>
    <cellStyle name="Normal 4 2 7 17 2 3" xfId="47529"/>
    <cellStyle name="Normal 4 2 7 17 3 2" xfId="47530"/>
    <cellStyle name="Normal 4 2 7 17 4" xfId="47531"/>
    <cellStyle name="Normal 4 2 7 18 2 2 2" xfId="47532"/>
    <cellStyle name="Normal 4 2 7 18 2 3" xfId="47533"/>
    <cellStyle name="Normal 4 2 7 18 3 2" xfId="47534"/>
    <cellStyle name="Normal 4 2 7 18 4" xfId="47535"/>
    <cellStyle name="Normal 4 2 7 2 10 2 2 2" xfId="47536"/>
    <cellStyle name="Normal 4 2 7 2 10 2 3" xfId="47537"/>
    <cellStyle name="Normal 4 2 7 2 10 3 2" xfId="47538"/>
    <cellStyle name="Normal 4 2 7 2 10 4" xfId="47539"/>
    <cellStyle name="Normal 4 2 7 2 11 2 2 2" xfId="47540"/>
    <cellStyle name="Normal 4 2 7 2 11 2 3" xfId="47541"/>
    <cellStyle name="Normal 4 2 7 2 11 3 2" xfId="47542"/>
    <cellStyle name="Normal 4 2 7 2 11 4" xfId="47543"/>
    <cellStyle name="Normal 4 2 7 2 2 2 2 2" xfId="47544"/>
    <cellStyle name="Normal 4 2 7 2 2 2 3" xfId="47545"/>
    <cellStyle name="Normal 4 2 7 2 2 3 2" xfId="47546"/>
    <cellStyle name="Normal 4 2 7 2 2 4" xfId="47547"/>
    <cellStyle name="Normal 4 2 7 2 3 2 2 2" xfId="47548"/>
    <cellStyle name="Normal 4 2 7 2 3 2 3" xfId="47549"/>
    <cellStyle name="Normal 4 2 7 2 3 3 2" xfId="47550"/>
    <cellStyle name="Normal 4 2 7 2 3 4" xfId="47551"/>
    <cellStyle name="Normal 4 2 7 2 4 2 2 2" xfId="47552"/>
    <cellStyle name="Normal 4 2 7 2 4 2 3" xfId="47553"/>
    <cellStyle name="Normal 4 2 7 2 4 3 2" xfId="47554"/>
    <cellStyle name="Normal 4 2 7 2 4 4" xfId="47555"/>
    <cellStyle name="Normal 4 2 7 2 5 2 2 2" xfId="47556"/>
    <cellStyle name="Normal 4 2 7 2 5 2 3" xfId="47557"/>
    <cellStyle name="Normal 4 2 7 2 5 3 2" xfId="47558"/>
    <cellStyle name="Normal 4 2 7 2 5 4" xfId="47559"/>
    <cellStyle name="Normal 4 2 7 2 6 2 2 2" xfId="47560"/>
    <cellStyle name="Normal 4 2 7 2 6 2 3" xfId="47561"/>
    <cellStyle name="Normal 4 2 7 2 6 3 2" xfId="47562"/>
    <cellStyle name="Normal 4 2 7 2 6 4" xfId="47563"/>
    <cellStyle name="Normal 4 2 7 2 7 2 2 2" xfId="47564"/>
    <cellStyle name="Normal 4 2 7 2 7 2 3" xfId="47565"/>
    <cellStyle name="Normal 4 2 7 2 7 3 2" xfId="47566"/>
    <cellStyle name="Normal 4 2 7 2 7 4" xfId="47567"/>
    <cellStyle name="Normal 4 2 7 2 8 2 2 2" xfId="47568"/>
    <cellStyle name="Normal 4 2 7 2 8 2 3" xfId="47569"/>
    <cellStyle name="Normal 4 2 7 2 8 3 2" xfId="47570"/>
    <cellStyle name="Normal 4 2 7 2 8 4" xfId="47571"/>
    <cellStyle name="Normal 4 2 7 2 9 2 2 2" xfId="47572"/>
    <cellStyle name="Normal 4 2 7 2 9 2 3" xfId="47573"/>
    <cellStyle name="Normal 4 2 7 2 9 3 2" xfId="47574"/>
    <cellStyle name="Normal 4 2 7 2 9 4" xfId="47575"/>
    <cellStyle name="Normal 4 2 7 3 10 2 2 2" xfId="47576"/>
    <cellStyle name="Normal 4 2 7 3 10 2 3" xfId="47577"/>
    <cellStyle name="Normal 4 2 7 3 10 3 2" xfId="47578"/>
    <cellStyle name="Normal 4 2 7 3 10 4" xfId="47579"/>
    <cellStyle name="Normal 4 2 7 3 11 2 2 2" xfId="47580"/>
    <cellStyle name="Normal 4 2 7 3 11 2 3" xfId="47581"/>
    <cellStyle name="Normal 4 2 7 3 11 3 2" xfId="47582"/>
    <cellStyle name="Normal 4 2 7 3 11 4" xfId="47583"/>
    <cellStyle name="Normal 4 2 7 3 12 2 2" xfId="47584"/>
    <cellStyle name="Normal 4 2 7 3 12 3" xfId="47585"/>
    <cellStyle name="Normal 4 2 7 3 13 2" xfId="47586"/>
    <cellStyle name="Normal 4 2 7 3 14" xfId="47587"/>
    <cellStyle name="Normal 4 2 7 3 2 2 2 2" xfId="47588"/>
    <cellStyle name="Normal 4 2 7 3 2 2 3" xfId="47589"/>
    <cellStyle name="Normal 4 2 7 3 2 3 2" xfId="47590"/>
    <cellStyle name="Normal 4 2 7 3 2 4" xfId="47591"/>
    <cellStyle name="Normal 4 2 7 3 3 2 2 2" xfId="47592"/>
    <cellStyle name="Normal 4 2 7 3 3 2 3" xfId="47593"/>
    <cellStyle name="Normal 4 2 7 3 3 3 2" xfId="47594"/>
    <cellStyle name="Normal 4 2 7 3 3 4" xfId="47595"/>
    <cellStyle name="Normal 4 2 7 3 4 2 2 2" xfId="47596"/>
    <cellStyle name="Normal 4 2 7 3 4 2 3" xfId="47597"/>
    <cellStyle name="Normal 4 2 7 3 4 3 2" xfId="47598"/>
    <cellStyle name="Normal 4 2 7 3 4 4" xfId="47599"/>
    <cellStyle name="Normal 4 2 7 3 5 2 2 2" xfId="47600"/>
    <cellStyle name="Normal 4 2 7 3 5 2 3" xfId="47601"/>
    <cellStyle name="Normal 4 2 7 3 5 3 2" xfId="47602"/>
    <cellStyle name="Normal 4 2 7 3 5 4" xfId="47603"/>
    <cellStyle name="Normal 4 2 7 3 6 2 2 2" xfId="47604"/>
    <cellStyle name="Normal 4 2 7 3 6 2 3" xfId="47605"/>
    <cellStyle name="Normal 4 2 7 3 6 3 2" xfId="47606"/>
    <cellStyle name="Normal 4 2 7 3 6 4" xfId="47607"/>
    <cellStyle name="Normal 4 2 7 3 7 2 2 2" xfId="47608"/>
    <cellStyle name="Normal 4 2 7 3 7 2 3" xfId="47609"/>
    <cellStyle name="Normal 4 2 7 3 7 3 2" xfId="47610"/>
    <cellStyle name="Normal 4 2 7 3 7 4" xfId="47611"/>
    <cellStyle name="Normal 4 2 7 3 8 2 2 2" xfId="47612"/>
    <cellStyle name="Normal 4 2 7 3 8 2 3" xfId="47613"/>
    <cellStyle name="Normal 4 2 7 3 8 3 2" xfId="47614"/>
    <cellStyle name="Normal 4 2 7 3 8 4" xfId="47615"/>
    <cellStyle name="Normal 4 2 7 3 9 2 2 2" xfId="47616"/>
    <cellStyle name="Normal 4 2 7 3 9 2 3" xfId="47617"/>
    <cellStyle name="Normal 4 2 7 3 9 3 2" xfId="47618"/>
    <cellStyle name="Normal 4 2 7 3 9 4" xfId="47619"/>
    <cellStyle name="Normal 4 2 7 4 10 2 2 2" xfId="47620"/>
    <cellStyle name="Normal 4 2 7 4 10 2 3" xfId="47621"/>
    <cellStyle name="Normal 4 2 7 4 10 3 2" xfId="47622"/>
    <cellStyle name="Normal 4 2 7 4 10 4" xfId="47623"/>
    <cellStyle name="Normal 4 2 7 4 11 2 2 2" xfId="47624"/>
    <cellStyle name="Normal 4 2 7 4 11 2 3" xfId="47625"/>
    <cellStyle name="Normal 4 2 7 4 11 3 2" xfId="47626"/>
    <cellStyle name="Normal 4 2 7 4 11 4" xfId="47627"/>
    <cellStyle name="Normal 4 2 7 4 12 2 2" xfId="47628"/>
    <cellStyle name="Normal 4 2 7 4 12 3" xfId="47629"/>
    <cellStyle name="Normal 4 2 7 4 13 2" xfId="47630"/>
    <cellStyle name="Normal 4 2 7 4 14" xfId="47631"/>
    <cellStyle name="Normal 4 2 7 4 2 2 2 2" xfId="47632"/>
    <cellStyle name="Normal 4 2 7 4 2 2 3" xfId="47633"/>
    <cellStyle name="Normal 4 2 7 4 2 3 2" xfId="47634"/>
    <cellStyle name="Normal 4 2 7 4 2 4" xfId="47635"/>
    <cellStyle name="Normal 4 2 7 4 3 2 2 2" xfId="47636"/>
    <cellStyle name="Normal 4 2 7 4 3 2 3" xfId="47637"/>
    <cellStyle name="Normal 4 2 7 4 3 3 2" xfId="47638"/>
    <cellStyle name="Normal 4 2 7 4 3 4" xfId="47639"/>
    <cellStyle name="Normal 4 2 7 4 4 2 2 2" xfId="47640"/>
    <cellStyle name="Normal 4 2 7 4 4 2 3" xfId="47641"/>
    <cellStyle name="Normal 4 2 7 4 4 3 2" xfId="47642"/>
    <cellStyle name="Normal 4 2 7 4 4 4" xfId="47643"/>
    <cellStyle name="Normal 4 2 7 4 5 2 2 2" xfId="47644"/>
    <cellStyle name="Normal 4 2 7 4 5 2 3" xfId="47645"/>
    <cellStyle name="Normal 4 2 7 4 5 3 2" xfId="47646"/>
    <cellStyle name="Normal 4 2 7 4 5 4" xfId="47647"/>
    <cellStyle name="Normal 4 2 7 4 6 2 2 2" xfId="47648"/>
    <cellStyle name="Normal 4 2 7 4 6 2 3" xfId="47649"/>
    <cellStyle name="Normal 4 2 7 4 6 3 2" xfId="47650"/>
    <cellStyle name="Normal 4 2 7 4 6 4" xfId="47651"/>
    <cellStyle name="Normal 4 2 7 4 7 2 2 2" xfId="47652"/>
    <cellStyle name="Normal 4 2 7 4 7 2 3" xfId="47653"/>
    <cellStyle name="Normal 4 2 7 4 7 3 2" xfId="47654"/>
    <cellStyle name="Normal 4 2 7 4 7 4" xfId="47655"/>
    <cellStyle name="Normal 4 2 7 4 8 2 2 2" xfId="47656"/>
    <cellStyle name="Normal 4 2 7 4 8 2 3" xfId="47657"/>
    <cellStyle name="Normal 4 2 7 4 8 3 2" xfId="47658"/>
    <cellStyle name="Normal 4 2 7 4 8 4" xfId="47659"/>
    <cellStyle name="Normal 4 2 7 4 9 2 2 2" xfId="47660"/>
    <cellStyle name="Normal 4 2 7 4 9 2 3" xfId="47661"/>
    <cellStyle name="Normal 4 2 7 4 9 3 2" xfId="47662"/>
    <cellStyle name="Normal 4 2 7 4 9 4" xfId="47663"/>
    <cellStyle name="Normal 4 2 7 5 10 2 2 2" xfId="47664"/>
    <cellStyle name="Normal 4 2 7 5 10 2 3" xfId="47665"/>
    <cellStyle name="Normal 4 2 7 5 10 3 2" xfId="47666"/>
    <cellStyle name="Normal 4 2 7 5 10 4" xfId="47667"/>
    <cellStyle name="Normal 4 2 7 5 11 2 2 2" xfId="47668"/>
    <cellStyle name="Normal 4 2 7 5 11 2 3" xfId="47669"/>
    <cellStyle name="Normal 4 2 7 5 11 3 2" xfId="47670"/>
    <cellStyle name="Normal 4 2 7 5 11 4" xfId="47671"/>
    <cellStyle name="Normal 4 2 7 5 12 2 2" xfId="47672"/>
    <cellStyle name="Normal 4 2 7 5 12 3" xfId="47673"/>
    <cellStyle name="Normal 4 2 7 5 13 2" xfId="47674"/>
    <cellStyle name="Normal 4 2 7 5 14" xfId="47675"/>
    <cellStyle name="Normal 4 2 7 5 2 2 2 2" xfId="47676"/>
    <cellStyle name="Normal 4 2 7 5 2 2 3" xfId="47677"/>
    <cellStyle name="Normal 4 2 7 5 2 3 2" xfId="47678"/>
    <cellStyle name="Normal 4 2 7 5 2 4" xfId="47679"/>
    <cellStyle name="Normal 4 2 7 5 3 2 2 2" xfId="47680"/>
    <cellStyle name="Normal 4 2 7 5 3 2 3" xfId="47681"/>
    <cellStyle name="Normal 4 2 7 5 3 3 2" xfId="47682"/>
    <cellStyle name="Normal 4 2 7 5 3 4" xfId="47683"/>
    <cellStyle name="Normal 4 2 7 5 4 2 2 2" xfId="47684"/>
    <cellStyle name="Normal 4 2 7 5 4 2 3" xfId="47685"/>
    <cellStyle name="Normal 4 2 7 5 4 3 2" xfId="47686"/>
    <cellStyle name="Normal 4 2 7 5 4 4" xfId="47687"/>
    <cellStyle name="Normal 4 2 7 5 5 2 2 2" xfId="47688"/>
    <cellStyle name="Normal 4 2 7 5 5 2 3" xfId="47689"/>
    <cellStyle name="Normal 4 2 7 5 5 3 2" xfId="47690"/>
    <cellStyle name="Normal 4 2 7 5 5 4" xfId="47691"/>
    <cellStyle name="Normal 4 2 7 5 6 2 2 2" xfId="47692"/>
    <cellStyle name="Normal 4 2 7 5 6 2 3" xfId="47693"/>
    <cellStyle name="Normal 4 2 7 5 6 3 2" xfId="47694"/>
    <cellStyle name="Normal 4 2 7 5 6 4" xfId="47695"/>
    <cellStyle name="Normal 4 2 7 5 7 2 2 2" xfId="47696"/>
    <cellStyle name="Normal 4 2 7 5 7 2 3" xfId="47697"/>
    <cellStyle name="Normal 4 2 7 5 7 3 2" xfId="47698"/>
    <cellStyle name="Normal 4 2 7 5 7 4" xfId="47699"/>
    <cellStyle name="Normal 4 2 7 5 8 2 2 2" xfId="47700"/>
    <cellStyle name="Normal 4 2 7 5 8 2 3" xfId="47701"/>
    <cellStyle name="Normal 4 2 7 5 8 3 2" xfId="47702"/>
    <cellStyle name="Normal 4 2 7 5 8 4" xfId="47703"/>
    <cellStyle name="Normal 4 2 7 5 9 2 2 2" xfId="47704"/>
    <cellStyle name="Normal 4 2 7 5 9 2 3" xfId="47705"/>
    <cellStyle name="Normal 4 2 7 5 9 3 2" xfId="47706"/>
    <cellStyle name="Normal 4 2 7 5 9 4" xfId="47707"/>
    <cellStyle name="Normal 4 2 7 6 10 2 2 2" xfId="47708"/>
    <cellStyle name="Normal 4 2 7 6 10 2 3" xfId="47709"/>
    <cellStyle name="Normal 4 2 7 6 10 3 2" xfId="47710"/>
    <cellStyle name="Normal 4 2 7 6 10 4" xfId="47711"/>
    <cellStyle name="Normal 4 2 7 6 11 2 2 2" xfId="47712"/>
    <cellStyle name="Normal 4 2 7 6 11 2 3" xfId="47713"/>
    <cellStyle name="Normal 4 2 7 6 11 3 2" xfId="47714"/>
    <cellStyle name="Normal 4 2 7 6 11 4" xfId="47715"/>
    <cellStyle name="Normal 4 2 7 6 12 2 2" xfId="47716"/>
    <cellStyle name="Normal 4 2 7 6 12 3" xfId="47717"/>
    <cellStyle name="Normal 4 2 7 6 13 2" xfId="47718"/>
    <cellStyle name="Normal 4 2 7 6 14" xfId="47719"/>
    <cellStyle name="Normal 4 2 7 6 2 2 2 2" xfId="47720"/>
    <cellStyle name="Normal 4 2 7 6 2 2 3" xfId="47721"/>
    <cellStyle name="Normal 4 2 7 6 2 3 2" xfId="47722"/>
    <cellStyle name="Normal 4 2 7 6 2 4" xfId="47723"/>
    <cellStyle name="Normal 4 2 7 6 3 2 2 2" xfId="47724"/>
    <cellStyle name="Normal 4 2 7 6 3 2 3" xfId="47725"/>
    <cellStyle name="Normal 4 2 7 6 3 3 2" xfId="47726"/>
    <cellStyle name="Normal 4 2 7 6 3 4" xfId="47727"/>
    <cellStyle name="Normal 4 2 7 6 4 2 2 2" xfId="47728"/>
    <cellStyle name="Normal 4 2 7 6 4 2 3" xfId="47729"/>
    <cellStyle name="Normal 4 2 7 6 4 3 2" xfId="47730"/>
    <cellStyle name="Normal 4 2 7 6 4 4" xfId="47731"/>
    <cellStyle name="Normal 4 2 7 6 5 2 2 2" xfId="47732"/>
    <cellStyle name="Normal 4 2 7 6 5 2 3" xfId="47733"/>
    <cellStyle name="Normal 4 2 7 6 5 3 2" xfId="47734"/>
    <cellStyle name="Normal 4 2 7 6 5 4" xfId="47735"/>
    <cellStyle name="Normal 4 2 7 6 6 2 2 2" xfId="47736"/>
    <cellStyle name="Normal 4 2 7 6 6 2 3" xfId="47737"/>
    <cellStyle name="Normal 4 2 7 6 6 3 2" xfId="47738"/>
    <cellStyle name="Normal 4 2 7 6 6 4" xfId="47739"/>
    <cellStyle name="Normal 4 2 7 6 7 2 2 2" xfId="47740"/>
    <cellStyle name="Normal 4 2 7 6 7 2 3" xfId="47741"/>
    <cellStyle name="Normal 4 2 7 6 7 3 2" xfId="47742"/>
    <cellStyle name="Normal 4 2 7 6 7 4" xfId="47743"/>
    <cellStyle name="Normal 4 2 7 6 8 2 2 2" xfId="47744"/>
    <cellStyle name="Normal 4 2 7 6 8 2 3" xfId="47745"/>
    <cellStyle name="Normal 4 2 7 6 8 3 2" xfId="47746"/>
    <cellStyle name="Normal 4 2 7 6 8 4" xfId="47747"/>
    <cellStyle name="Normal 4 2 7 6 9 2 2 2" xfId="47748"/>
    <cellStyle name="Normal 4 2 7 6 9 2 3" xfId="47749"/>
    <cellStyle name="Normal 4 2 7 6 9 3 2" xfId="47750"/>
    <cellStyle name="Normal 4 2 7 6 9 4" xfId="47751"/>
    <cellStyle name="Normal 4 2 7 7 10 2 2 2" xfId="47752"/>
    <cellStyle name="Normal 4 2 7 7 10 2 3" xfId="47753"/>
    <cellStyle name="Normal 4 2 7 7 10 3 2" xfId="47754"/>
    <cellStyle name="Normal 4 2 7 7 10 4" xfId="47755"/>
    <cellStyle name="Normal 4 2 7 7 11 2 2 2" xfId="47756"/>
    <cellStyle name="Normal 4 2 7 7 11 2 3" xfId="47757"/>
    <cellStyle name="Normal 4 2 7 7 11 3 2" xfId="47758"/>
    <cellStyle name="Normal 4 2 7 7 11 4" xfId="47759"/>
    <cellStyle name="Normal 4 2 7 7 12 2 2" xfId="47760"/>
    <cellStyle name="Normal 4 2 7 7 12 3" xfId="47761"/>
    <cellStyle name="Normal 4 2 7 7 13 2" xfId="47762"/>
    <cellStyle name="Normal 4 2 7 7 14" xfId="47763"/>
    <cellStyle name="Normal 4 2 7 7 2 2 2 2" xfId="47764"/>
    <cellStyle name="Normal 4 2 7 7 2 2 3" xfId="47765"/>
    <cellStyle name="Normal 4 2 7 7 2 3 2" xfId="47766"/>
    <cellStyle name="Normal 4 2 7 7 2 4" xfId="47767"/>
    <cellStyle name="Normal 4 2 7 7 3 2 2 2" xfId="47768"/>
    <cellStyle name="Normal 4 2 7 7 3 2 3" xfId="47769"/>
    <cellStyle name="Normal 4 2 7 7 3 3 2" xfId="47770"/>
    <cellStyle name="Normal 4 2 7 7 3 4" xfId="47771"/>
    <cellStyle name="Normal 4 2 7 7 4 2 2 2" xfId="47772"/>
    <cellStyle name="Normal 4 2 7 7 4 2 3" xfId="47773"/>
    <cellStyle name="Normal 4 2 7 7 4 3 2" xfId="47774"/>
    <cellStyle name="Normal 4 2 7 7 4 4" xfId="47775"/>
    <cellStyle name="Normal 4 2 7 7 5 2 2 2" xfId="47776"/>
    <cellStyle name="Normal 4 2 7 7 5 2 3" xfId="47777"/>
    <cellStyle name="Normal 4 2 7 7 5 3 2" xfId="47778"/>
    <cellStyle name="Normal 4 2 7 7 5 4" xfId="47779"/>
    <cellStyle name="Normal 4 2 7 7 6 2 2 2" xfId="47780"/>
    <cellStyle name="Normal 4 2 7 7 6 2 3" xfId="47781"/>
    <cellStyle name="Normal 4 2 7 7 6 3 2" xfId="47782"/>
    <cellStyle name="Normal 4 2 7 7 6 4" xfId="47783"/>
    <cellStyle name="Normal 4 2 7 7 7 2 2 2" xfId="47784"/>
    <cellStyle name="Normal 4 2 7 7 7 2 3" xfId="47785"/>
    <cellStyle name="Normal 4 2 7 7 7 3 2" xfId="47786"/>
    <cellStyle name="Normal 4 2 7 7 7 4" xfId="47787"/>
    <cellStyle name="Normal 4 2 7 7 8 2 2 2" xfId="47788"/>
    <cellStyle name="Normal 4 2 7 7 8 2 3" xfId="47789"/>
    <cellStyle name="Normal 4 2 7 7 8 3 2" xfId="47790"/>
    <cellStyle name="Normal 4 2 7 7 8 4" xfId="47791"/>
    <cellStyle name="Normal 4 2 7 7 9 2 2 2" xfId="47792"/>
    <cellStyle name="Normal 4 2 7 7 9 2 3" xfId="47793"/>
    <cellStyle name="Normal 4 2 7 7 9 3 2" xfId="47794"/>
    <cellStyle name="Normal 4 2 7 7 9 4" xfId="47795"/>
    <cellStyle name="Normal 4 2 7 8 10 2 2 2" xfId="47796"/>
    <cellStyle name="Normal 4 2 7 8 10 2 3" xfId="47797"/>
    <cellStyle name="Normal 4 2 7 8 10 3 2" xfId="47798"/>
    <cellStyle name="Normal 4 2 7 8 10 4" xfId="47799"/>
    <cellStyle name="Normal 4 2 7 8 11 2 2 2" xfId="47800"/>
    <cellStyle name="Normal 4 2 7 8 11 2 3" xfId="47801"/>
    <cellStyle name="Normal 4 2 7 8 11 3 2" xfId="47802"/>
    <cellStyle name="Normal 4 2 7 8 11 4" xfId="47803"/>
    <cellStyle name="Normal 4 2 7 8 12 2 2" xfId="47804"/>
    <cellStyle name="Normal 4 2 7 8 12 3" xfId="47805"/>
    <cellStyle name="Normal 4 2 7 8 13 2" xfId="47806"/>
    <cellStyle name="Normal 4 2 7 8 14" xfId="47807"/>
    <cellStyle name="Normal 4 2 7 8 2 2 2 2" xfId="47808"/>
    <cellStyle name="Normal 4 2 7 8 2 2 3" xfId="47809"/>
    <cellStyle name="Normal 4 2 7 8 2 3 2" xfId="47810"/>
    <cellStyle name="Normal 4 2 7 8 2 4" xfId="47811"/>
    <cellStyle name="Normal 4 2 7 8 3 2 2 2" xfId="47812"/>
    <cellStyle name="Normal 4 2 7 8 3 2 3" xfId="47813"/>
    <cellStyle name="Normal 4 2 7 8 3 3 2" xfId="47814"/>
    <cellStyle name="Normal 4 2 7 8 3 4" xfId="47815"/>
    <cellStyle name="Normal 4 2 7 8 4 2 2 2" xfId="47816"/>
    <cellStyle name="Normal 4 2 7 8 4 2 3" xfId="47817"/>
    <cellStyle name="Normal 4 2 7 8 4 3 2" xfId="47818"/>
    <cellStyle name="Normal 4 2 7 8 4 4" xfId="47819"/>
    <cellStyle name="Normal 4 2 7 8 5 2 2 2" xfId="47820"/>
    <cellStyle name="Normal 4 2 7 8 5 2 3" xfId="47821"/>
    <cellStyle name="Normal 4 2 7 8 5 3 2" xfId="47822"/>
    <cellStyle name="Normal 4 2 7 8 5 4" xfId="47823"/>
    <cellStyle name="Normal 4 2 7 8 6 2 2 2" xfId="47824"/>
    <cellStyle name="Normal 4 2 7 8 6 2 3" xfId="47825"/>
    <cellStyle name="Normal 4 2 7 8 6 3 2" xfId="47826"/>
    <cellStyle name="Normal 4 2 7 8 6 4" xfId="47827"/>
    <cellStyle name="Normal 4 2 7 8 7 2 2 2" xfId="47828"/>
    <cellStyle name="Normal 4 2 7 8 7 2 3" xfId="47829"/>
    <cellStyle name="Normal 4 2 7 8 7 3 2" xfId="47830"/>
    <cellStyle name="Normal 4 2 7 8 7 4" xfId="47831"/>
    <cellStyle name="Normal 4 2 7 8 8 2 2 2" xfId="47832"/>
    <cellStyle name="Normal 4 2 7 8 8 2 3" xfId="47833"/>
    <cellStyle name="Normal 4 2 7 8 8 3 2" xfId="47834"/>
    <cellStyle name="Normal 4 2 7 8 8 4" xfId="47835"/>
    <cellStyle name="Normal 4 2 7 8 9 2 2 2" xfId="47836"/>
    <cellStyle name="Normal 4 2 7 8 9 2 3" xfId="47837"/>
    <cellStyle name="Normal 4 2 7 8 9 3 2" xfId="47838"/>
    <cellStyle name="Normal 4 2 7 8 9 4" xfId="47839"/>
    <cellStyle name="Normal 4 2 7 9 2 2 2" xfId="47840"/>
    <cellStyle name="Normal 4 2 7 9 2 3" xfId="47841"/>
    <cellStyle name="Normal 4 2 7 9 3 2" xfId="47842"/>
    <cellStyle name="Normal 4 2 7 9 4" xfId="47843"/>
    <cellStyle name="Normal 4 2 8 10 2 2 2" xfId="47844"/>
    <cellStyle name="Normal 4 2 8 10 2 3" xfId="47845"/>
    <cellStyle name="Normal 4 2 8 10 3 2" xfId="47846"/>
    <cellStyle name="Normal 4 2 8 10 4" xfId="47847"/>
    <cellStyle name="Normal 4 2 8 11 2 2 2" xfId="47848"/>
    <cellStyle name="Normal 4 2 8 11 2 3" xfId="47849"/>
    <cellStyle name="Normal 4 2 8 11 3 2" xfId="47850"/>
    <cellStyle name="Normal 4 2 8 11 4" xfId="47851"/>
    <cellStyle name="Normal 4 2 8 12 2 2 2" xfId="47852"/>
    <cellStyle name="Normal 4 2 8 12 2 3" xfId="47853"/>
    <cellStyle name="Normal 4 2 8 12 3 2" xfId="47854"/>
    <cellStyle name="Normal 4 2 8 12 4" xfId="47855"/>
    <cellStyle name="Normal 4 2 8 13 2 2 2" xfId="47856"/>
    <cellStyle name="Normal 4 2 8 13 2 3" xfId="47857"/>
    <cellStyle name="Normal 4 2 8 13 3 2" xfId="47858"/>
    <cellStyle name="Normal 4 2 8 13 4" xfId="47859"/>
    <cellStyle name="Normal 4 2 8 14 2 2 2" xfId="47860"/>
    <cellStyle name="Normal 4 2 8 14 2 3" xfId="47861"/>
    <cellStyle name="Normal 4 2 8 14 3 2" xfId="47862"/>
    <cellStyle name="Normal 4 2 8 14 4" xfId="47863"/>
    <cellStyle name="Normal 4 2 8 15 2 2 2" xfId="47864"/>
    <cellStyle name="Normal 4 2 8 15 2 3" xfId="47865"/>
    <cellStyle name="Normal 4 2 8 15 3 2" xfId="47866"/>
    <cellStyle name="Normal 4 2 8 15 4" xfId="47867"/>
    <cellStyle name="Normal 4 2 8 16 2 2 2" xfId="47868"/>
    <cellStyle name="Normal 4 2 8 16 2 3" xfId="47869"/>
    <cellStyle name="Normal 4 2 8 16 3 2" xfId="47870"/>
    <cellStyle name="Normal 4 2 8 16 4" xfId="47871"/>
    <cellStyle name="Normal 4 2 8 17 2 2 2" xfId="47872"/>
    <cellStyle name="Normal 4 2 8 17 2 3" xfId="47873"/>
    <cellStyle name="Normal 4 2 8 17 3 2" xfId="47874"/>
    <cellStyle name="Normal 4 2 8 17 4" xfId="47875"/>
    <cellStyle name="Normal 4 2 8 18 2 2 2" xfId="47876"/>
    <cellStyle name="Normal 4 2 8 18 2 3" xfId="47877"/>
    <cellStyle name="Normal 4 2 8 18 3 2" xfId="47878"/>
    <cellStyle name="Normal 4 2 8 18 4" xfId="47879"/>
    <cellStyle name="Normal 4 2 8 2 10 2 2 2" xfId="47880"/>
    <cellStyle name="Normal 4 2 8 2 10 2 3" xfId="47881"/>
    <cellStyle name="Normal 4 2 8 2 10 3 2" xfId="47882"/>
    <cellStyle name="Normal 4 2 8 2 10 4" xfId="47883"/>
    <cellStyle name="Normal 4 2 8 2 11 2 2 2" xfId="47884"/>
    <cellStyle name="Normal 4 2 8 2 11 2 3" xfId="47885"/>
    <cellStyle name="Normal 4 2 8 2 11 3 2" xfId="47886"/>
    <cellStyle name="Normal 4 2 8 2 11 4" xfId="47887"/>
    <cellStyle name="Normal 4 2 8 2 2 2 2 2" xfId="47888"/>
    <cellStyle name="Normal 4 2 8 2 2 2 3" xfId="47889"/>
    <cellStyle name="Normal 4 2 8 2 2 3 2" xfId="47890"/>
    <cellStyle name="Normal 4 2 8 2 2 4" xfId="47891"/>
    <cellStyle name="Normal 4 2 8 2 3 2 2 2" xfId="47892"/>
    <cellStyle name="Normal 4 2 8 2 3 2 3" xfId="47893"/>
    <cellStyle name="Normal 4 2 8 2 3 3 2" xfId="47894"/>
    <cellStyle name="Normal 4 2 8 2 3 4" xfId="47895"/>
    <cellStyle name="Normal 4 2 8 2 4 2 2 2" xfId="47896"/>
    <cellStyle name="Normal 4 2 8 2 4 2 3" xfId="47897"/>
    <cellStyle name="Normal 4 2 8 2 4 3 2" xfId="47898"/>
    <cellStyle name="Normal 4 2 8 2 4 4" xfId="47899"/>
    <cellStyle name="Normal 4 2 8 2 5 2 2 2" xfId="47900"/>
    <cellStyle name="Normal 4 2 8 2 5 2 3" xfId="47901"/>
    <cellStyle name="Normal 4 2 8 2 5 3 2" xfId="47902"/>
    <cellStyle name="Normal 4 2 8 2 5 4" xfId="47903"/>
    <cellStyle name="Normal 4 2 8 2 6 2 2 2" xfId="47904"/>
    <cellStyle name="Normal 4 2 8 2 6 2 3" xfId="47905"/>
    <cellStyle name="Normal 4 2 8 2 6 3 2" xfId="47906"/>
    <cellStyle name="Normal 4 2 8 2 6 4" xfId="47907"/>
    <cellStyle name="Normal 4 2 8 2 7 2 2 2" xfId="47908"/>
    <cellStyle name="Normal 4 2 8 2 7 2 3" xfId="47909"/>
    <cellStyle name="Normal 4 2 8 2 7 3 2" xfId="47910"/>
    <cellStyle name="Normal 4 2 8 2 7 4" xfId="47911"/>
    <cellStyle name="Normal 4 2 8 2 8 2 2 2" xfId="47912"/>
    <cellStyle name="Normal 4 2 8 2 8 2 3" xfId="47913"/>
    <cellStyle name="Normal 4 2 8 2 8 3 2" xfId="47914"/>
    <cellStyle name="Normal 4 2 8 2 8 4" xfId="47915"/>
    <cellStyle name="Normal 4 2 8 2 9 2 2 2" xfId="47916"/>
    <cellStyle name="Normal 4 2 8 2 9 2 3" xfId="47917"/>
    <cellStyle name="Normal 4 2 8 2 9 3 2" xfId="47918"/>
    <cellStyle name="Normal 4 2 8 2 9 4" xfId="47919"/>
    <cellStyle name="Normal 4 2 8 3 10 2 2 2" xfId="47920"/>
    <cellStyle name="Normal 4 2 8 3 10 2 3" xfId="47921"/>
    <cellStyle name="Normal 4 2 8 3 10 3 2" xfId="47922"/>
    <cellStyle name="Normal 4 2 8 3 10 4" xfId="47923"/>
    <cellStyle name="Normal 4 2 8 3 11 2 2 2" xfId="47924"/>
    <cellStyle name="Normal 4 2 8 3 11 2 3" xfId="47925"/>
    <cellStyle name="Normal 4 2 8 3 11 3 2" xfId="47926"/>
    <cellStyle name="Normal 4 2 8 3 11 4" xfId="47927"/>
    <cellStyle name="Normal 4 2 8 3 12 2 2" xfId="47928"/>
    <cellStyle name="Normal 4 2 8 3 12 3" xfId="47929"/>
    <cellStyle name="Normal 4 2 8 3 13 2" xfId="47930"/>
    <cellStyle name="Normal 4 2 8 3 14" xfId="47931"/>
    <cellStyle name="Normal 4 2 8 3 2 2 2 2" xfId="47932"/>
    <cellStyle name="Normal 4 2 8 3 2 2 3" xfId="47933"/>
    <cellStyle name="Normal 4 2 8 3 2 3 2" xfId="47934"/>
    <cellStyle name="Normal 4 2 8 3 2 4" xfId="47935"/>
    <cellStyle name="Normal 4 2 8 3 3 2 2 2" xfId="47936"/>
    <cellStyle name="Normal 4 2 8 3 3 2 3" xfId="47937"/>
    <cellStyle name="Normal 4 2 8 3 3 3 2" xfId="47938"/>
    <cellStyle name="Normal 4 2 8 3 3 4" xfId="47939"/>
    <cellStyle name="Normal 4 2 8 3 4 2 2 2" xfId="47940"/>
    <cellStyle name="Normal 4 2 8 3 4 2 3" xfId="47941"/>
    <cellStyle name="Normal 4 2 8 3 4 3 2" xfId="47942"/>
    <cellStyle name="Normal 4 2 8 3 4 4" xfId="47943"/>
    <cellStyle name="Normal 4 2 8 3 5 2 2 2" xfId="47944"/>
    <cellStyle name="Normal 4 2 8 3 5 2 3" xfId="47945"/>
    <cellStyle name="Normal 4 2 8 3 5 3 2" xfId="47946"/>
    <cellStyle name="Normal 4 2 8 3 5 4" xfId="47947"/>
    <cellStyle name="Normal 4 2 8 3 6 2 2 2" xfId="47948"/>
    <cellStyle name="Normal 4 2 8 3 6 2 3" xfId="47949"/>
    <cellStyle name="Normal 4 2 8 3 6 3 2" xfId="47950"/>
    <cellStyle name="Normal 4 2 8 3 6 4" xfId="47951"/>
    <cellStyle name="Normal 4 2 8 3 7 2 2 2" xfId="47952"/>
    <cellStyle name="Normal 4 2 8 3 7 2 3" xfId="47953"/>
    <cellStyle name="Normal 4 2 8 3 7 3 2" xfId="47954"/>
    <cellStyle name="Normal 4 2 8 3 7 4" xfId="47955"/>
    <cellStyle name="Normal 4 2 8 3 8 2 2 2" xfId="47956"/>
    <cellStyle name="Normal 4 2 8 3 8 2 3" xfId="47957"/>
    <cellStyle name="Normal 4 2 8 3 8 3 2" xfId="47958"/>
    <cellStyle name="Normal 4 2 8 3 8 4" xfId="47959"/>
    <cellStyle name="Normal 4 2 8 3 9 2 2 2" xfId="47960"/>
    <cellStyle name="Normal 4 2 8 3 9 2 3" xfId="47961"/>
    <cellStyle name="Normal 4 2 8 3 9 3 2" xfId="47962"/>
    <cellStyle name="Normal 4 2 8 3 9 4" xfId="47963"/>
    <cellStyle name="Normal 4 2 8 4 10 2 2 2" xfId="47964"/>
    <cellStyle name="Normal 4 2 8 4 10 2 3" xfId="47965"/>
    <cellStyle name="Normal 4 2 8 4 10 3 2" xfId="47966"/>
    <cellStyle name="Normal 4 2 8 4 10 4" xfId="47967"/>
    <cellStyle name="Normal 4 2 8 4 11 2 2 2" xfId="47968"/>
    <cellStyle name="Normal 4 2 8 4 11 2 3" xfId="47969"/>
    <cellStyle name="Normal 4 2 8 4 11 3 2" xfId="47970"/>
    <cellStyle name="Normal 4 2 8 4 11 4" xfId="47971"/>
    <cellStyle name="Normal 4 2 8 4 12 2 2" xfId="47972"/>
    <cellStyle name="Normal 4 2 8 4 12 3" xfId="47973"/>
    <cellStyle name="Normal 4 2 8 4 13 2" xfId="47974"/>
    <cellStyle name="Normal 4 2 8 4 14" xfId="47975"/>
    <cellStyle name="Normal 4 2 8 4 2 2 2 2" xfId="47976"/>
    <cellStyle name="Normal 4 2 8 4 2 2 3" xfId="47977"/>
    <cellStyle name="Normal 4 2 8 4 2 3 2" xfId="47978"/>
    <cellStyle name="Normal 4 2 8 4 2 4" xfId="47979"/>
    <cellStyle name="Normal 4 2 8 4 3 2 2 2" xfId="47980"/>
    <cellStyle name="Normal 4 2 8 4 3 2 3" xfId="47981"/>
    <cellStyle name="Normal 4 2 8 4 3 3 2" xfId="47982"/>
    <cellStyle name="Normal 4 2 8 4 3 4" xfId="47983"/>
    <cellStyle name="Normal 4 2 8 4 4 2 2 2" xfId="47984"/>
    <cellStyle name="Normal 4 2 8 4 4 2 3" xfId="47985"/>
    <cellStyle name="Normal 4 2 8 4 4 3 2" xfId="47986"/>
    <cellStyle name="Normal 4 2 8 4 4 4" xfId="47987"/>
    <cellStyle name="Normal 4 2 8 4 5 2 2 2" xfId="47988"/>
    <cellStyle name="Normal 4 2 8 4 5 2 3" xfId="47989"/>
    <cellStyle name="Normal 4 2 8 4 5 3 2" xfId="47990"/>
    <cellStyle name="Normal 4 2 8 4 5 4" xfId="47991"/>
    <cellStyle name="Normal 4 2 8 4 6 2 2 2" xfId="47992"/>
    <cellStyle name="Normal 4 2 8 4 6 2 3" xfId="47993"/>
    <cellStyle name="Normal 4 2 8 4 6 3 2" xfId="47994"/>
    <cellStyle name="Normal 4 2 8 4 6 4" xfId="47995"/>
    <cellStyle name="Normal 4 2 8 4 7 2 2 2" xfId="47996"/>
    <cellStyle name="Normal 4 2 8 4 7 2 3" xfId="47997"/>
    <cellStyle name="Normal 4 2 8 4 7 3 2" xfId="47998"/>
    <cellStyle name="Normal 4 2 8 4 7 4" xfId="47999"/>
    <cellStyle name="Normal 4 2 8 4 8 2 2 2" xfId="48000"/>
    <cellStyle name="Normal 4 2 8 4 8 2 3" xfId="48001"/>
    <cellStyle name="Normal 4 2 8 4 8 3 2" xfId="48002"/>
    <cellStyle name="Normal 4 2 8 4 8 4" xfId="48003"/>
    <cellStyle name="Normal 4 2 8 4 9 2 2 2" xfId="48004"/>
    <cellStyle name="Normal 4 2 8 4 9 2 3" xfId="48005"/>
    <cellStyle name="Normal 4 2 8 4 9 3 2" xfId="48006"/>
    <cellStyle name="Normal 4 2 8 4 9 4" xfId="48007"/>
    <cellStyle name="Normal 4 2 8 5 10 2 2 2" xfId="48008"/>
    <cellStyle name="Normal 4 2 8 5 10 2 3" xfId="48009"/>
    <cellStyle name="Normal 4 2 8 5 10 3 2" xfId="48010"/>
    <cellStyle name="Normal 4 2 8 5 10 4" xfId="48011"/>
    <cellStyle name="Normal 4 2 8 5 11 2 2 2" xfId="48012"/>
    <cellStyle name="Normal 4 2 8 5 11 2 3" xfId="48013"/>
    <cellStyle name="Normal 4 2 8 5 11 3 2" xfId="48014"/>
    <cellStyle name="Normal 4 2 8 5 11 4" xfId="48015"/>
    <cellStyle name="Normal 4 2 8 5 12 2 2" xfId="48016"/>
    <cellStyle name="Normal 4 2 8 5 12 3" xfId="48017"/>
    <cellStyle name="Normal 4 2 8 5 13 2" xfId="48018"/>
    <cellStyle name="Normal 4 2 8 5 14" xfId="48019"/>
    <cellStyle name="Normal 4 2 8 5 2 2 2 2" xfId="48020"/>
    <cellStyle name="Normal 4 2 8 5 2 2 3" xfId="48021"/>
    <cellStyle name="Normal 4 2 8 5 2 3 2" xfId="48022"/>
    <cellStyle name="Normal 4 2 8 5 2 4" xfId="48023"/>
    <cellStyle name="Normal 4 2 8 5 3 2 2 2" xfId="48024"/>
    <cellStyle name="Normal 4 2 8 5 3 2 3" xfId="48025"/>
    <cellStyle name="Normal 4 2 8 5 3 3 2" xfId="48026"/>
    <cellStyle name="Normal 4 2 8 5 3 4" xfId="48027"/>
    <cellStyle name="Normal 4 2 8 5 4 2 2 2" xfId="48028"/>
    <cellStyle name="Normal 4 2 8 5 4 2 3" xfId="48029"/>
    <cellStyle name="Normal 4 2 8 5 4 3 2" xfId="48030"/>
    <cellStyle name="Normal 4 2 8 5 4 4" xfId="48031"/>
    <cellStyle name="Normal 4 2 8 5 5 2 2 2" xfId="48032"/>
    <cellStyle name="Normal 4 2 8 5 5 2 3" xfId="48033"/>
    <cellStyle name="Normal 4 2 8 5 5 3 2" xfId="48034"/>
    <cellStyle name="Normal 4 2 8 5 5 4" xfId="48035"/>
    <cellStyle name="Normal 4 2 8 5 6 2 2 2" xfId="48036"/>
    <cellStyle name="Normal 4 2 8 5 6 2 3" xfId="48037"/>
    <cellStyle name="Normal 4 2 8 5 6 3 2" xfId="48038"/>
    <cellStyle name="Normal 4 2 8 5 6 4" xfId="48039"/>
    <cellStyle name="Normal 4 2 8 5 7 2 2 2" xfId="48040"/>
    <cellStyle name="Normal 4 2 8 5 7 2 3" xfId="48041"/>
    <cellStyle name="Normal 4 2 8 5 7 3 2" xfId="48042"/>
    <cellStyle name="Normal 4 2 8 5 7 4" xfId="48043"/>
    <cellStyle name="Normal 4 2 8 5 8 2 2 2" xfId="48044"/>
    <cellStyle name="Normal 4 2 8 5 8 2 3" xfId="48045"/>
    <cellStyle name="Normal 4 2 8 5 8 3 2" xfId="48046"/>
    <cellStyle name="Normal 4 2 8 5 8 4" xfId="48047"/>
    <cellStyle name="Normal 4 2 8 5 9 2 2 2" xfId="48048"/>
    <cellStyle name="Normal 4 2 8 5 9 2 3" xfId="48049"/>
    <cellStyle name="Normal 4 2 8 5 9 3 2" xfId="48050"/>
    <cellStyle name="Normal 4 2 8 5 9 4" xfId="48051"/>
    <cellStyle name="Normal 4 2 8 6 10 2 2 2" xfId="48052"/>
    <cellStyle name="Normal 4 2 8 6 10 2 3" xfId="48053"/>
    <cellStyle name="Normal 4 2 8 6 10 3 2" xfId="48054"/>
    <cellStyle name="Normal 4 2 8 6 10 4" xfId="48055"/>
    <cellStyle name="Normal 4 2 8 6 11 2 2 2" xfId="48056"/>
    <cellStyle name="Normal 4 2 8 6 11 2 3" xfId="48057"/>
    <cellStyle name="Normal 4 2 8 6 11 3 2" xfId="48058"/>
    <cellStyle name="Normal 4 2 8 6 11 4" xfId="48059"/>
    <cellStyle name="Normal 4 2 8 6 12 2 2" xfId="48060"/>
    <cellStyle name="Normal 4 2 8 6 12 3" xfId="48061"/>
    <cellStyle name="Normal 4 2 8 6 13 2" xfId="48062"/>
    <cellStyle name="Normal 4 2 8 6 14" xfId="48063"/>
    <cellStyle name="Normal 4 2 8 6 2 2 2 2" xfId="48064"/>
    <cellStyle name="Normal 4 2 8 6 2 2 3" xfId="48065"/>
    <cellStyle name="Normal 4 2 8 6 2 3 2" xfId="48066"/>
    <cellStyle name="Normal 4 2 8 6 2 4" xfId="48067"/>
    <cellStyle name="Normal 4 2 8 6 3 2 2 2" xfId="48068"/>
    <cellStyle name="Normal 4 2 8 6 3 2 3" xfId="48069"/>
    <cellStyle name="Normal 4 2 8 6 3 3 2" xfId="48070"/>
    <cellStyle name="Normal 4 2 8 6 3 4" xfId="48071"/>
    <cellStyle name="Normal 4 2 8 6 4 2 2 2" xfId="48072"/>
    <cellStyle name="Normal 4 2 8 6 4 2 3" xfId="48073"/>
    <cellStyle name="Normal 4 2 8 6 4 3 2" xfId="48074"/>
    <cellStyle name="Normal 4 2 8 6 4 4" xfId="48075"/>
    <cellStyle name="Normal 4 2 8 6 5 2 2 2" xfId="48076"/>
    <cellStyle name="Normal 4 2 8 6 5 2 3" xfId="48077"/>
    <cellStyle name="Normal 4 2 8 6 5 3 2" xfId="48078"/>
    <cellStyle name="Normal 4 2 8 6 5 4" xfId="48079"/>
    <cellStyle name="Normal 4 2 8 6 6 2 2 2" xfId="48080"/>
    <cellStyle name="Normal 4 2 8 6 6 2 3" xfId="48081"/>
    <cellStyle name="Normal 4 2 8 6 6 3 2" xfId="48082"/>
    <cellStyle name="Normal 4 2 8 6 6 4" xfId="48083"/>
    <cellStyle name="Normal 4 2 8 6 7 2 2 2" xfId="48084"/>
    <cellStyle name="Normal 4 2 8 6 7 2 3" xfId="48085"/>
    <cellStyle name="Normal 4 2 8 6 7 3 2" xfId="48086"/>
    <cellStyle name="Normal 4 2 8 6 7 4" xfId="48087"/>
    <cellStyle name="Normal 4 2 8 6 8 2 2 2" xfId="48088"/>
    <cellStyle name="Normal 4 2 8 6 8 2 3" xfId="48089"/>
    <cellStyle name="Normal 4 2 8 6 8 3 2" xfId="48090"/>
    <cellStyle name="Normal 4 2 8 6 8 4" xfId="48091"/>
    <cellStyle name="Normal 4 2 8 6 9 2 2 2" xfId="48092"/>
    <cellStyle name="Normal 4 2 8 6 9 2 3" xfId="48093"/>
    <cellStyle name="Normal 4 2 8 6 9 3 2" xfId="48094"/>
    <cellStyle name="Normal 4 2 8 6 9 4" xfId="48095"/>
    <cellStyle name="Normal 4 2 8 7 10 2 2 2" xfId="48096"/>
    <cellStyle name="Normal 4 2 8 7 10 2 3" xfId="48097"/>
    <cellStyle name="Normal 4 2 8 7 10 3 2" xfId="48098"/>
    <cellStyle name="Normal 4 2 8 7 10 4" xfId="48099"/>
    <cellStyle name="Normal 4 2 8 7 11 2 2 2" xfId="48100"/>
    <cellStyle name="Normal 4 2 8 7 11 2 3" xfId="48101"/>
    <cellStyle name="Normal 4 2 8 7 11 3 2" xfId="48102"/>
    <cellStyle name="Normal 4 2 8 7 11 4" xfId="48103"/>
    <cellStyle name="Normal 4 2 8 7 12 2 2" xfId="48104"/>
    <cellStyle name="Normal 4 2 8 7 12 3" xfId="48105"/>
    <cellStyle name="Normal 4 2 8 7 13 2" xfId="48106"/>
    <cellStyle name="Normal 4 2 8 7 14" xfId="48107"/>
    <cellStyle name="Normal 4 2 8 7 2 2 2 2" xfId="48108"/>
    <cellStyle name="Normal 4 2 8 7 2 2 3" xfId="48109"/>
    <cellStyle name="Normal 4 2 8 7 2 3 2" xfId="48110"/>
    <cellStyle name="Normal 4 2 8 7 2 4" xfId="48111"/>
    <cellStyle name="Normal 4 2 8 7 3 2 2 2" xfId="48112"/>
    <cellStyle name="Normal 4 2 8 7 3 2 3" xfId="48113"/>
    <cellStyle name="Normal 4 2 8 7 3 3 2" xfId="48114"/>
    <cellStyle name="Normal 4 2 8 7 3 4" xfId="48115"/>
    <cellStyle name="Normal 4 2 8 7 4 2 2 2" xfId="48116"/>
    <cellStyle name="Normal 4 2 8 7 4 2 3" xfId="48117"/>
    <cellStyle name="Normal 4 2 8 7 4 3 2" xfId="48118"/>
    <cellStyle name="Normal 4 2 8 7 4 4" xfId="48119"/>
    <cellStyle name="Normal 4 2 8 7 5 2 2 2" xfId="48120"/>
    <cellStyle name="Normal 4 2 8 7 5 2 3" xfId="48121"/>
    <cellStyle name="Normal 4 2 8 7 5 3 2" xfId="48122"/>
    <cellStyle name="Normal 4 2 8 7 5 4" xfId="48123"/>
    <cellStyle name="Normal 4 2 8 7 6 2 2 2" xfId="48124"/>
    <cellStyle name="Normal 4 2 8 7 6 2 3" xfId="48125"/>
    <cellStyle name="Normal 4 2 8 7 6 3 2" xfId="48126"/>
    <cellStyle name="Normal 4 2 8 7 6 4" xfId="48127"/>
    <cellStyle name="Normal 4 2 8 7 7 2 2 2" xfId="48128"/>
    <cellStyle name="Normal 4 2 8 7 7 2 3" xfId="48129"/>
    <cellStyle name="Normal 4 2 8 7 7 3 2" xfId="48130"/>
    <cellStyle name="Normal 4 2 8 7 7 4" xfId="48131"/>
    <cellStyle name="Normal 4 2 8 7 8 2 2 2" xfId="48132"/>
    <cellStyle name="Normal 4 2 8 7 8 2 3" xfId="48133"/>
    <cellStyle name="Normal 4 2 8 7 8 3 2" xfId="48134"/>
    <cellStyle name="Normal 4 2 8 7 8 4" xfId="48135"/>
    <cellStyle name="Normal 4 2 8 7 9 2 2 2" xfId="48136"/>
    <cellStyle name="Normal 4 2 8 7 9 2 3" xfId="48137"/>
    <cellStyle name="Normal 4 2 8 7 9 3 2" xfId="48138"/>
    <cellStyle name="Normal 4 2 8 7 9 4" xfId="48139"/>
    <cellStyle name="Normal 4 2 8 8 10 2 2 2" xfId="48140"/>
    <cellStyle name="Normal 4 2 8 8 10 2 3" xfId="48141"/>
    <cellStyle name="Normal 4 2 8 8 10 3 2" xfId="48142"/>
    <cellStyle name="Normal 4 2 8 8 10 4" xfId="48143"/>
    <cellStyle name="Normal 4 2 8 8 11 2 2 2" xfId="48144"/>
    <cellStyle name="Normal 4 2 8 8 11 2 3" xfId="48145"/>
    <cellStyle name="Normal 4 2 8 8 11 3 2" xfId="48146"/>
    <cellStyle name="Normal 4 2 8 8 11 4" xfId="48147"/>
    <cellStyle name="Normal 4 2 8 8 12 2 2" xfId="48148"/>
    <cellStyle name="Normal 4 2 8 8 12 3" xfId="48149"/>
    <cellStyle name="Normal 4 2 8 8 13 2" xfId="48150"/>
    <cellStyle name="Normal 4 2 8 8 14" xfId="48151"/>
    <cellStyle name="Normal 4 2 8 8 2 2 2 2" xfId="48152"/>
    <cellStyle name="Normal 4 2 8 8 2 2 3" xfId="48153"/>
    <cellStyle name="Normal 4 2 8 8 2 3 2" xfId="48154"/>
    <cellStyle name="Normal 4 2 8 8 2 4" xfId="48155"/>
    <cellStyle name="Normal 4 2 8 8 3 2 2 2" xfId="48156"/>
    <cellStyle name="Normal 4 2 8 8 3 2 3" xfId="48157"/>
    <cellStyle name="Normal 4 2 8 8 3 3 2" xfId="48158"/>
    <cellStyle name="Normal 4 2 8 8 3 4" xfId="48159"/>
    <cellStyle name="Normal 4 2 8 8 4 2 2 2" xfId="48160"/>
    <cellStyle name="Normal 4 2 8 8 4 2 3" xfId="48161"/>
    <cellStyle name="Normal 4 2 8 8 4 3 2" xfId="48162"/>
    <cellStyle name="Normal 4 2 8 8 4 4" xfId="48163"/>
    <cellStyle name="Normal 4 2 8 8 5 2 2 2" xfId="48164"/>
    <cellStyle name="Normal 4 2 8 8 5 2 3" xfId="48165"/>
    <cellStyle name="Normal 4 2 8 8 5 3 2" xfId="48166"/>
    <cellStyle name="Normal 4 2 8 8 5 4" xfId="48167"/>
    <cellStyle name="Normal 4 2 8 8 6 2 2 2" xfId="48168"/>
    <cellStyle name="Normal 4 2 8 8 6 2 3" xfId="48169"/>
    <cellStyle name="Normal 4 2 8 8 6 3 2" xfId="48170"/>
    <cellStyle name="Normal 4 2 8 8 6 4" xfId="48171"/>
    <cellStyle name="Normal 4 2 8 8 7 2 2 2" xfId="48172"/>
    <cellStyle name="Normal 4 2 8 8 7 2 3" xfId="48173"/>
    <cellStyle name="Normal 4 2 8 8 7 3 2" xfId="48174"/>
    <cellStyle name="Normal 4 2 8 8 7 4" xfId="48175"/>
    <cellStyle name="Normal 4 2 8 8 8 2 2 2" xfId="48176"/>
    <cellStyle name="Normal 4 2 8 8 8 2 3" xfId="48177"/>
    <cellStyle name="Normal 4 2 8 8 8 3 2" xfId="48178"/>
    <cellStyle name="Normal 4 2 8 8 8 4" xfId="48179"/>
    <cellStyle name="Normal 4 2 8 8 9 2 2 2" xfId="48180"/>
    <cellStyle name="Normal 4 2 8 8 9 2 3" xfId="48181"/>
    <cellStyle name="Normal 4 2 8 8 9 3 2" xfId="48182"/>
    <cellStyle name="Normal 4 2 8 8 9 4" xfId="48183"/>
    <cellStyle name="Normal 4 2 8 9 2 2 2" xfId="48184"/>
    <cellStyle name="Normal 4 2 8 9 2 3" xfId="48185"/>
    <cellStyle name="Normal 4 2 8 9 3 2" xfId="48186"/>
    <cellStyle name="Normal 4 2 8 9 4" xfId="48187"/>
    <cellStyle name="Normal 4 2 9 10 2 2 2" xfId="48188"/>
    <cellStyle name="Normal 4 2 9 10 2 3" xfId="48189"/>
    <cellStyle name="Normal 4 2 9 10 3 2" xfId="48190"/>
    <cellStyle name="Normal 4 2 9 10 4" xfId="48191"/>
    <cellStyle name="Normal 4 2 9 11 2 2 2" xfId="48192"/>
    <cellStyle name="Normal 4 2 9 11 2 3" xfId="48193"/>
    <cellStyle name="Normal 4 2 9 11 3 2" xfId="48194"/>
    <cellStyle name="Normal 4 2 9 11 4" xfId="48195"/>
    <cellStyle name="Normal 4 2 9 12 2 2 2" xfId="48196"/>
    <cellStyle name="Normal 4 2 9 12 2 3" xfId="48197"/>
    <cellStyle name="Normal 4 2 9 12 3 2" xfId="48198"/>
    <cellStyle name="Normal 4 2 9 12 4" xfId="48199"/>
    <cellStyle name="Normal 4 2 9 13 2 2 2" xfId="48200"/>
    <cellStyle name="Normal 4 2 9 13 2 3" xfId="48201"/>
    <cellStyle name="Normal 4 2 9 13 3 2" xfId="48202"/>
    <cellStyle name="Normal 4 2 9 13 4" xfId="48203"/>
    <cellStyle name="Normal 4 2 9 14 2 2 2" xfId="48204"/>
    <cellStyle name="Normal 4 2 9 14 2 3" xfId="48205"/>
    <cellStyle name="Normal 4 2 9 14 3 2" xfId="48206"/>
    <cellStyle name="Normal 4 2 9 14 4" xfId="48207"/>
    <cellStyle name="Normal 4 2 9 15 2 2 2" xfId="48208"/>
    <cellStyle name="Normal 4 2 9 15 2 3" xfId="48209"/>
    <cellStyle name="Normal 4 2 9 15 3 2" xfId="48210"/>
    <cellStyle name="Normal 4 2 9 15 4" xfId="48211"/>
    <cellStyle name="Normal 4 2 9 16 2 2 2" xfId="48212"/>
    <cellStyle name="Normal 4 2 9 16 2 3" xfId="48213"/>
    <cellStyle name="Normal 4 2 9 16 3 2" xfId="48214"/>
    <cellStyle name="Normal 4 2 9 16 4" xfId="48215"/>
    <cellStyle name="Normal 4 2 9 17 2 2 2" xfId="48216"/>
    <cellStyle name="Normal 4 2 9 17 2 3" xfId="48217"/>
    <cellStyle name="Normal 4 2 9 17 3 2" xfId="48218"/>
    <cellStyle name="Normal 4 2 9 17 4" xfId="48219"/>
    <cellStyle name="Normal 4 2 9 18 2 2 2" xfId="48220"/>
    <cellStyle name="Normal 4 2 9 18 2 3" xfId="48221"/>
    <cellStyle name="Normal 4 2 9 18 3 2" xfId="48222"/>
    <cellStyle name="Normal 4 2 9 18 4" xfId="48223"/>
    <cellStyle name="Normal 4 2 9 2 10 2 2 2" xfId="48224"/>
    <cellStyle name="Normal 4 2 9 2 10 2 3" xfId="48225"/>
    <cellStyle name="Normal 4 2 9 2 10 3 2" xfId="48226"/>
    <cellStyle name="Normal 4 2 9 2 10 4" xfId="48227"/>
    <cellStyle name="Normal 4 2 9 2 11 2 2 2" xfId="48228"/>
    <cellStyle name="Normal 4 2 9 2 11 2 3" xfId="48229"/>
    <cellStyle name="Normal 4 2 9 2 11 3 2" xfId="48230"/>
    <cellStyle name="Normal 4 2 9 2 11 4" xfId="48231"/>
    <cellStyle name="Normal 4 2 9 2 2 2 2 2" xfId="48232"/>
    <cellStyle name="Normal 4 2 9 2 2 2 3" xfId="48233"/>
    <cellStyle name="Normal 4 2 9 2 2 3 2" xfId="48234"/>
    <cellStyle name="Normal 4 2 9 2 2 4" xfId="48235"/>
    <cellStyle name="Normal 4 2 9 2 3 2 2 2" xfId="48236"/>
    <cellStyle name="Normal 4 2 9 2 3 2 3" xfId="48237"/>
    <cellStyle name="Normal 4 2 9 2 3 3 2" xfId="48238"/>
    <cellStyle name="Normal 4 2 9 2 3 4" xfId="48239"/>
    <cellStyle name="Normal 4 2 9 2 4 2 2 2" xfId="48240"/>
    <cellStyle name="Normal 4 2 9 2 4 2 3" xfId="48241"/>
    <cellStyle name="Normal 4 2 9 2 4 3 2" xfId="48242"/>
    <cellStyle name="Normal 4 2 9 2 4 4" xfId="48243"/>
    <cellStyle name="Normal 4 2 9 2 5 2 2 2" xfId="48244"/>
    <cellStyle name="Normal 4 2 9 2 5 2 3" xfId="48245"/>
    <cellStyle name="Normal 4 2 9 2 5 3 2" xfId="48246"/>
    <cellStyle name="Normal 4 2 9 2 5 4" xfId="48247"/>
    <cellStyle name="Normal 4 2 9 2 6 2 2 2" xfId="48248"/>
    <cellStyle name="Normal 4 2 9 2 6 2 3" xfId="48249"/>
    <cellStyle name="Normal 4 2 9 2 6 3 2" xfId="48250"/>
    <cellStyle name="Normal 4 2 9 2 6 4" xfId="48251"/>
    <cellStyle name="Normal 4 2 9 2 7 2 2 2" xfId="48252"/>
    <cellStyle name="Normal 4 2 9 2 7 2 3" xfId="48253"/>
    <cellStyle name="Normal 4 2 9 2 7 3 2" xfId="48254"/>
    <cellStyle name="Normal 4 2 9 2 7 4" xfId="48255"/>
    <cellStyle name="Normal 4 2 9 2 8 2 2 2" xfId="48256"/>
    <cellStyle name="Normal 4 2 9 2 8 2 3" xfId="48257"/>
    <cellStyle name="Normal 4 2 9 2 8 3 2" xfId="48258"/>
    <cellStyle name="Normal 4 2 9 2 8 4" xfId="48259"/>
    <cellStyle name="Normal 4 2 9 2 9 2 2 2" xfId="48260"/>
    <cellStyle name="Normal 4 2 9 2 9 2 3" xfId="48261"/>
    <cellStyle name="Normal 4 2 9 2 9 3 2" xfId="48262"/>
    <cellStyle name="Normal 4 2 9 2 9 4" xfId="48263"/>
    <cellStyle name="Normal 4 2 9 3 10 2 2 2" xfId="48264"/>
    <cellStyle name="Normal 4 2 9 3 10 2 3" xfId="48265"/>
    <cellStyle name="Normal 4 2 9 3 10 3 2" xfId="48266"/>
    <cellStyle name="Normal 4 2 9 3 10 4" xfId="48267"/>
    <cellStyle name="Normal 4 2 9 3 11 2 2 2" xfId="48268"/>
    <cellStyle name="Normal 4 2 9 3 11 2 3" xfId="48269"/>
    <cellStyle name="Normal 4 2 9 3 11 3 2" xfId="48270"/>
    <cellStyle name="Normal 4 2 9 3 11 4" xfId="48271"/>
    <cellStyle name="Normal 4 2 9 3 12 2 2" xfId="48272"/>
    <cellStyle name="Normal 4 2 9 3 12 3" xfId="48273"/>
    <cellStyle name="Normal 4 2 9 3 13 2" xfId="48274"/>
    <cellStyle name="Normal 4 2 9 3 14" xfId="48275"/>
    <cellStyle name="Normal 4 2 9 3 2 2 2 2" xfId="48276"/>
    <cellStyle name="Normal 4 2 9 3 2 2 3" xfId="48277"/>
    <cellStyle name="Normal 4 2 9 3 2 3 2" xfId="48278"/>
    <cellStyle name="Normal 4 2 9 3 2 4" xfId="48279"/>
    <cellStyle name="Normal 4 2 9 3 3 2 2 2" xfId="48280"/>
    <cellStyle name="Normal 4 2 9 3 3 2 3" xfId="48281"/>
    <cellStyle name="Normal 4 2 9 3 3 3 2" xfId="48282"/>
    <cellStyle name="Normal 4 2 9 3 3 4" xfId="48283"/>
    <cellStyle name="Normal 4 2 9 3 4 2 2 2" xfId="48284"/>
    <cellStyle name="Normal 4 2 9 3 4 2 3" xfId="48285"/>
    <cellStyle name="Normal 4 2 9 3 4 3 2" xfId="48286"/>
    <cellStyle name="Normal 4 2 9 3 4 4" xfId="48287"/>
    <cellStyle name="Normal 4 2 9 3 5 2 2 2" xfId="48288"/>
    <cellStyle name="Normal 4 2 9 3 5 2 3" xfId="48289"/>
    <cellStyle name="Normal 4 2 9 3 5 3 2" xfId="48290"/>
    <cellStyle name="Normal 4 2 9 3 5 4" xfId="48291"/>
    <cellStyle name="Normal 4 2 9 3 6 2 2 2" xfId="48292"/>
    <cellStyle name="Normal 4 2 9 3 6 2 3" xfId="48293"/>
    <cellStyle name="Normal 4 2 9 3 6 3 2" xfId="48294"/>
    <cellStyle name="Normal 4 2 9 3 6 4" xfId="48295"/>
    <cellStyle name="Normal 4 2 9 3 7 2 2 2" xfId="48296"/>
    <cellStyle name="Normal 4 2 9 3 7 2 3" xfId="48297"/>
    <cellStyle name="Normal 4 2 9 3 7 3 2" xfId="48298"/>
    <cellStyle name="Normal 4 2 9 3 7 4" xfId="48299"/>
    <cellStyle name="Normal 4 2 9 3 8 2 2 2" xfId="48300"/>
    <cellStyle name="Normal 4 2 9 3 8 2 3" xfId="48301"/>
    <cellStyle name="Normal 4 2 9 3 8 3 2" xfId="48302"/>
    <cellStyle name="Normal 4 2 9 3 8 4" xfId="48303"/>
    <cellStyle name="Normal 4 2 9 3 9 2 2 2" xfId="48304"/>
    <cellStyle name="Normal 4 2 9 3 9 2 3" xfId="48305"/>
    <cellStyle name="Normal 4 2 9 3 9 3 2" xfId="48306"/>
    <cellStyle name="Normal 4 2 9 3 9 4" xfId="48307"/>
    <cellStyle name="Normal 4 2 9 4 10 2 2 2" xfId="48308"/>
    <cellStyle name="Normal 4 2 9 4 10 2 3" xfId="48309"/>
    <cellStyle name="Normal 4 2 9 4 10 3 2" xfId="48310"/>
    <cellStyle name="Normal 4 2 9 4 10 4" xfId="48311"/>
    <cellStyle name="Normal 4 2 9 4 11 2 2 2" xfId="48312"/>
    <cellStyle name="Normal 4 2 9 4 11 2 3" xfId="48313"/>
    <cellStyle name="Normal 4 2 9 4 11 3 2" xfId="48314"/>
    <cellStyle name="Normal 4 2 9 4 11 4" xfId="48315"/>
    <cellStyle name="Normal 4 2 9 4 12 2 2" xfId="48316"/>
    <cellStyle name="Normal 4 2 9 4 12 3" xfId="48317"/>
    <cellStyle name="Normal 4 2 9 4 13 2" xfId="48318"/>
    <cellStyle name="Normal 4 2 9 4 14" xfId="48319"/>
    <cellStyle name="Normal 4 2 9 4 2 2 2 2" xfId="48320"/>
    <cellStyle name="Normal 4 2 9 4 2 2 3" xfId="48321"/>
    <cellStyle name="Normal 4 2 9 4 2 3 2" xfId="48322"/>
    <cellStyle name="Normal 4 2 9 4 2 4" xfId="48323"/>
    <cellStyle name="Normal 4 2 9 4 3 2 2 2" xfId="48324"/>
    <cellStyle name="Normal 4 2 9 4 3 2 3" xfId="48325"/>
    <cellStyle name="Normal 4 2 9 4 3 3 2" xfId="48326"/>
    <cellStyle name="Normal 4 2 9 4 3 4" xfId="48327"/>
    <cellStyle name="Normal 4 2 9 4 4 2 2 2" xfId="48328"/>
    <cellStyle name="Normal 4 2 9 4 4 2 3" xfId="48329"/>
    <cellStyle name="Normal 4 2 9 4 4 3 2" xfId="48330"/>
    <cellStyle name="Normal 4 2 9 4 4 4" xfId="48331"/>
    <cellStyle name="Normal 4 2 9 4 5 2 2 2" xfId="48332"/>
    <cellStyle name="Normal 4 2 9 4 5 2 3" xfId="48333"/>
    <cellStyle name="Normal 4 2 9 4 5 3 2" xfId="48334"/>
    <cellStyle name="Normal 4 2 9 4 5 4" xfId="48335"/>
    <cellStyle name="Normal 4 2 9 4 6 2 2 2" xfId="48336"/>
    <cellStyle name="Normal 4 2 9 4 6 2 3" xfId="48337"/>
    <cellStyle name="Normal 4 2 9 4 6 3 2" xfId="48338"/>
    <cellStyle name="Normal 4 2 9 4 6 4" xfId="48339"/>
    <cellStyle name="Normal 4 2 9 4 7 2 2 2" xfId="48340"/>
    <cellStyle name="Normal 4 2 9 4 7 2 3" xfId="48341"/>
    <cellStyle name="Normal 4 2 9 4 7 3 2" xfId="48342"/>
    <cellStyle name="Normal 4 2 9 4 7 4" xfId="48343"/>
    <cellStyle name="Normal 4 2 9 4 8 2 2 2" xfId="48344"/>
    <cellStyle name="Normal 4 2 9 4 8 2 3" xfId="48345"/>
    <cellStyle name="Normal 4 2 9 4 8 3 2" xfId="48346"/>
    <cellStyle name="Normal 4 2 9 4 8 4" xfId="48347"/>
    <cellStyle name="Normal 4 2 9 4 9 2 2 2" xfId="48348"/>
    <cellStyle name="Normal 4 2 9 4 9 2 3" xfId="48349"/>
    <cellStyle name="Normal 4 2 9 4 9 3 2" xfId="48350"/>
    <cellStyle name="Normal 4 2 9 4 9 4" xfId="48351"/>
    <cellStyle name="Normal 4 2 9 5 10 2 2 2" xfId="48352"/>
    <cellStyle name="Normal 4 2 9 5 10 2 3" xfId="48353"/>
    <cellStyle name="Normal 4 2 9 5 10 3 2" xfId="48354"/>
    <cellStyle name="Normal 4 2 9 5 10 4" xfId="48355"/>
    <cellStyle name="Normal 4 2 9 5 11 2 2 2" xfId="48356"/>
    <cellStyle name="Normal 4 2 9 5 11 2 3" xfId="48357"/>
    <cellStyle name="Normal 4 2 9 5 11 3 2" xfId="48358"/>
    <cellStyle name="Normal 4 2 9 5 11 4" xfId="48359"/>
    <cellStyle name="Normal 4 2 9 5 12 2 2" xfId="48360"/>
    <cellStyle name="Normal 4 2 9 5 12 3" xfId="48361"/>
    <cellStyle name="Normal 4 2 9 5 13 2" xfId="48362"/>
    <cellStyle name="Normal 4 2 9 5 14" xfId="48363"/>
    <cellStyle name="Normal 4 2 9 5 2 2 2 2" xfId="48364"/>
    <cellStyle name="Normal 4 2 9 5 2 2 3" xfId="48365"/>
    <cellStyle name="Normal 4 2 9 5 2 3 2" xfId="48366"/>
    <cellStyle name="Normal 4 2 9 5 2 4" xfId="48367"/>
    <cellStyle name="Normal 4 2 9 5 3 2 2 2" xfId="48368"/>
    <cellStyle name="Normal 4 2 9 5 3 2 3" xfId="48369"/>
    <cellStyle name="Normal 4 2 9 5 3 3 2" xfId="48370"/>
    <cellStyle name="Normal 4 2 9 5 3 4" xfId="48371"/>
    <cellStyle name="Normal 4 2 9 5 4 2 2 2" xfId="48372"/>
    <cellStyle name="Normal 4 2 9 5 4 2 3" xfId="48373"/>
    <cellStyle name="Normal 4 2 9 5 4 3 2" xfId="48374"/>
    <cellStyle name="Normal 4 2 9 5 4 4" xfId="48375"/>
    <cellStyle name="Normal 4 2 9 5 5 2 2 2" xfId="48376"/>
    <cellStyle name="Normal 4 2 9 5 5 2 3" xfId="48377"/>
    <cellStyle name="Normal 4 2 9 5 5 3 2" xfId="48378"/>
    <cellStyle name="Normal 4 2 9 5 5 4" xfId="48379"/>
    <cellStyle name="Normal 4 2 9 5 6 2 2 2" xfId="48380"/>
    <cellStyle name="Normal 4 2 9 5 6 2 3" xfId="48381"/>
    <cellStyle name="Normal 4 2 9 5 6 3 2" xfId="48382"/>
    <cellStyle name="Normal 4 2 9 5 6 4" xfId="48383"/>
    <cellStyle name="Normal 4 2 9 5 7 2 2 2" xfId="48384"/>
    <cellStyle name="Normal 4 2 9 5 7 2 3" xfId="48385"/>
    <cellStyle name="Normal 4 2 9 5 7 3 2" xfId="48386"/>
    <cellStyle name="Normal 4 2 9 5 7 4" xfId="48387"/>
    <cellStyle name="Normal 4 2 9 5 8 2 2 2" xfId="48388"/>
    <cellStyle name="Normal 4 2 9 5 8 2 3" xfId="48389"/>
    <cellStyle name="Normal 4 2 9 5 8 3 2" xfId="48390"/>
    <cellStyle name="Normal 4 2 9 5 8 4" xfId="48391"/>
    <cellStyle name="Normal 4 2 9 5 9 2 2 2" xfId="48392"/>
    <cellStyle name="Normal 4 2 9 5 9 2 3" xfId="48393"/>
    <cellStyle name="Normal 4 2 9 5 9 3 2" xfId="48394"/>
    <cellStyle name="Normal 4 2 9 5 9 4" xfId="48395"/>
    <cellStyle name="Normal 4 2 9 6 10 2 2 2" xfId="48396"/>
    <cellStyle name="Normal 4 2 9 6 10 2 3" xfId="48397"/>
    <cellStyle name="Normal 4 2 9 6 10 3 2" xfId="48398"/>
    <cellStyle name="Normal 4 2 9 6 10 4" xfId="48399"/>
    <cellStyle name="Normal 4 2 9 6 11 2 2 2" xfId="48400"/>
    <cellStyle name="Normal 4 2 9 6 11 2 3" xfId="48401"/>
    <cellStyle name="Normal 4 2 9 6 11 3 2" xfId="48402"/>
    <cellStyle name="Normal 4 2 9 6 11 4" xfId="48403"/>
    <cellStyle name="Normal 4 2 9 6 12 2 2" xfId="48404"/>
    <cellStyle name="Normal 4 2 9 6 12 3" xfId="48405"/>
    <cellStyle name="Normal 4 2 9 6 13 2" xfId="48406"/>
    <cellStyle name="Normal 4 2 9 6 14" xfId="48407"/>
    <cellStyle name="Normal 4 2 9 6 2 2 2 2" xfId="48408"/>
    <cellStyle name="Normal 4 2 9 6 2 2 3" xfId="48409"/>
    <cellStyle name="Normal 4 2 9 6 2 3 2" xfId="48410"/>
    <cellStyle name="Normal 4 2 9 6 2 4" xfId="48411"/>
    <cellStyle name="Normal 4 2 9 6 3 2 2 2" xfId="48412"/>
    <cellStyle name="Normal 4 2 9 6 3 2 3" xfId="48413"/>
    <cellStyle name="Normal 4 2 9 6 3 3 2" xfId="48414"/>
    <cellStyle name="Normal 4 2 9 6 3 4" xfId="48415"/>
    <cellStyle name="Normal 4 2 9 6 4 2 2 2" xfId="48416"/>
    <cellStyle name="Normal 4 2 9 6 4 2 3" xfId="48417"/>
    <cellStyle name="Normal 4 2 9 6 4 3 2" xfId="48418"/>
    <cellStyle name="Normal 4 2 9 6 4 4" xfId="48419"/>
    <cellStyle name="Normal 4 2 9 6 5 2 2 2" xfId="48420"/>
    <cellStyle name="Normal 4 2 9 6 5 2 3" xfId="48421"/>
    <cellStyle name="Normal 4 2 9 6 5 3 2" xfId="48422"/>
    <cellStyle name="Normal 4 2 9 6 5 4" xfId="48423"/>
    <cellStyle name="Normal 4 2 9 6 6 2 2 2" xfId="48424"/>
    <cellStyle name="Normal 4 2 9 6 6 2 3" xfId="48425"/>
    <cellStyle name="Normal 4 2 9 6 6 3 2" xfId="48426"/>
    <cellStyle name="Normal 4 2 9 6 6 4" xfId="48427"/>
    <cellStyle name="Normal 4 2 9 6 7 2 2 2" xfId="48428"/>
    <cellStyle name="Normal 4 2 9 6 7 2 3" xfId="48429"/>
    <cellStyle name="Normal 4 2 9 6 7 3 2" xfId="48430"/>
    <cellStyle name="Normal 4 2 9 6 7 4" xfId="48431"/>
    <cellStyle name="Normal 4 2 9 6 8 2 2 2" xfId="48432"/>
    <cellStyle name="Normal 4 2 9 6 8 2 3" xfId="48433"/>
    <cellStyle name="Normal 4 2 9 6 8 3 2" xfId="48434"/>
    <cellStyle name="Normal 4 2 9 6 8 4" xfId="48435"/>
    <cellStyle name="Normal 4 2 9 6 9 2 2 2" xfId="48436"/>
    <cellStyle name="Normal 4 2 9 6 9 2 3" xfId="48437"/>
    <cellStyle name="Normal 4 2 9 6 9 3 2" xfId="48438"/>
    <cellStyle name="Normal 4 2 9 6 9 4" xfId="48439"/>
    <cellStyle name="Normal 4 2 9 7 10 2 2 2" xfId="48440"/>
    <cellStyle name="Normal 4 2 9 7 10 2 3" xfId="48441"/>
    <cellStyle name="Normal 4 2 9 7 10 3 2" xfId="48442"/>
    <cellStyle name="Normal 4 2 9 7 10 4" xfId="48443"/>
    <cellStyle name="Normal 4 2 9 7 11 2 2 2" xfId="48444"/>
    <cellStyle name="Normal 4 2 9 7 11 2 3" xfId="48445"/>
    <cellStyle name="Normal 4 2 9 7 11 3 2" xfId="48446"/>
    <cellStyle name="Normal 4 2 9 7 11 4" xfId="48447"/>
    <cellStyle name="Normal 4 2 9 7 12 2 2" xfId="48448"/>
    <cellStyle name="Normal 4 2 9 7 12 3" xfId="48449"/>
    <cellStyle name="Normal 4 2 9 7 13 2" xfId="48450"/>
    <cellStyle name="Normal 4 2 9 7 14" xfId="48451"/>
    <cellStyle name="Normal 4 2 9 7 2 2 2 2" xfId="48452"/>
    <cellStyle name="Normal 4 2 9 7 2 2 3" xfId="48453"/>
    <cellStyle name="Normal 4 2 9 7 2 3 2" xfId="48454"/>
    <cellStyle name="Normal 4 2 9 7 2 4" xfId="48455"/>
    <cellStyle name="Normal 4 2 9 7 3 2 2 2" xfId="48456"/>
    <cellStyle name="Normal 4 2 9 7 3 2 3" xfId="48457"/>
    <cellStyle name="Normal 4 2 9 7 3 3 2" xfId="48458"/>
    <cellStyle name="Normal 4 2 9 7 3 4" xfId="48459"/>
    <cellStyle name="Normal 4 2 9 7 4 2 2 2" xfId="48460"/>
    <cellStyle name="Normal 4 2 9 7 4 2 3" xfId="48461"/>
    <cellStyle name="Normal 4 2 9 7 4 3 2" xfId="48462"/>
    <cellStyle name="Normal 4 2 9 7 4 4" xfId="48463"/>
    <cellStyle name="Normal 4 2 9 7 5 2 2 2" xfId="48464"/>
    <cellStyle name="Normal 4 2 9 7 5 2 3" xfId="48465"/>
    <cellStyle name="Normal 4 2 9 7 5 3 2" xfId="48466"/>
    <cellStyle name="Normal 4 2 9 7 5 4" xfId="48467"/>
    <cellStyle name="Normal 4 2 9 7 6 2 2 2" xfId="48468"/>
    <cellStyle name="Normal 4 2 9 7 6 2 3" xfId="48469"/>
    <cellStyle name="Normal 4 2 9 7 6 3 2" xfId="48470"/>
    <cellStyle name="Normal 4 2 9 7 6 4" xfId="48471"/>
    <cellStyle name="Normal 4 2 9 7 7 2 2 2" xfId="48472"/>
    <cellStyle name="Normal 4 2 9 7 7 2 3" xfId="48473"/>
    <cellStyle name="Normal 4 2 9 7 7 3 2" xfId="48474"/>
    <cellStyle name="Normal 4 2 9 7 7 4" xfId="48475"/>
    <cellStyle name="Normal 4 2 9 7 8 2 2 2" xfId="48476"/>
    <cellStyle name="Normal 4 2 9 7 8 2 3" xfId="48477"/>
    <cellStyle name="Normal 4 2 9 7 8 3 2" xfId="48478"/>
    <cellStyle name="Normal 4 2 9 7 8 4" xfId="48479"/>
    <cellStyle name="Normal 4 2 9 7 9 2 2 2" xfId="48480"/>
    <cellStyle name="Normal 4 2 9 7 9 2 3" xfId="48481"/>
    <cellStyle name="Normal 4 2 9 7 9 3 2" xfId="48482"/>
    <cellStyle name="Normal 4 2 9 7 9 4" xfId="48483"/>
    <cellStyle name="Normal 4 2 9 8 10 2 2 2" xfId="48484"/>
    <cellStyle name="Normal 4 2 9 8 10 2 3" xfId="48485"/>
    <cellStyle name="Normal 4 2 9 8 10 3 2" xfId="48486"/>
    <cellStyle name="Normal 4 2 9 8 10 4" xfId="48487"/>
    <cellStyle name="Normal 4 2 9 8 11 2 2 2" xfId="48488"/>
    <cellStyle name="Normal 4 2 9 8 11 2 3" xfId="48489"/>
    <cellStyle name="Normal 4 2 9 8 11 3 2" xfId="48490"/>
    <cellStyle name="Normal 4 2 9 8 11 4" xfId="48491"/>
    <cellStyle name="Normal 4 2 9 8 12 2 2" xfId="48492"/>
    <cellStyle name="Normal 4 2 9 8 12 3" xfId="48493"/>
    <cellStyle name="Normal 4 2 9 8 13 2" xfId="48494"/>
    <cellStyle name="Normal 4 2 9 8 14" xfId="48495"/>
    <cellStyle name="Normal 4 2 9 8 2 2 2 2" xfId="48496"/>
    <cellStyle name="Normal 4 2 9 8 2 2 3" xfId="48497"/>
    <cellStyle name="Normal 4 2 9 8 2 3 2" xfId="48498"/>
    <cellStyle name="Normal 4 2 9 8 2 4" xfId="48499"/>
    <cellStyle name="Normal 4 2 9 8 3 2 2 2" xfId="48500"/>
    <cellStyle name="Normal 4 2 9 8 3 2 3" xfId="48501"/>
    <cellStyle name="Normal 4 2 9 8 3 3 2" xfId="48502"/>
    <cellStyle name="Normal 4 2 9 8 3 4" xfId="48503"/>
    <cellStyle name="Normal 4 2 9 8 4 2 2 2" xfId="48504"/>
    <cellStyle name="Normal 4 2 9 8 4 2 3" xfId="48505"/>
    <cellStyle name="Normal 4 2 9 8 4 3 2" xfId="48506"/>
    <cellStyle name="Normal 4 2 9 8 4 4" xfId="48507"/>
    <cellStyle name="Normal 4 2 9 8 5 2 2 2" xfId="48508"/>
    <cellStyle name="Normal 4 2 9 8 5 2 3" xfId="48509"/>
    <cellStyle name="Normal 4 2 9 8 5 3 2" xfId="48510"/>
    <cellStyle name="Normal 4 2 9 8 5 4" xfId="48511"/>
    <cellStyle name="Normal 4 2 9 8 6 2 2 2" xfId="48512"/>
    <cellStyle name="Normal 4 2 9 8 6 2 3" xfId="48513"/>
    <cellStyle name="Normal 4 2 9 8 6 3 2" xfId="48514"/>
    <cellStyle name="Normal 4 2 9 8 6 4" xfId="48515"/>
    <cellStyle name="Normal 4 2 9 8 7 2 2 2" xfId="48516"/>
    <cellStyle name="Normal 4 2 9 8 7 2 3" xfId="48517"/>
    <cellStyle name="Normal 4 2 9 8 7 3 2" xfId="48518"/>
    <cellStyle name="Normal 4 2 9 8 7 4" xfId="48519"/>
    <cellStyle name="Normal 4 2 9 8 8 2 2 2" xfId="48520"/>
    <cellStyle name="Normal 4 2 9 8 8 2 3" xfId="48521"/>
    <cellStyle name="Normal 4 2 9 8 8 3 2" xfId="48522"/>
    <cellStyle name="Normal 4 2 9 8 8 4" xfId="48523"/>
    <cellStyle name="Normal 4 2 9 8 9 2 2 2" xfId="48524"/>
    <cellStyle name="Normal 4 2 9 8 9 2 3" xfId="48525"/>
    <cellStyle name="Normal 4 2 9 8 9 3 2" xfId="48526"/>
    <cellStyle name="Normal 4 2 9 8 9 4" xfId="48527"/>
    <cellStyle name="Normal 4 2 9 9 2 2 2" xfId="48528"/>
    <cellStyle name="Normal 4 2 9 9 2 3" xfId="48529"/>
    <cellStyle name="Normal 4 2 9 9 3 2" xfId="48530"/>
    <cellStyle name="Normal 4 2 9 9 4" xfId="48531"/>
    <cellStyle name="Normal 4 21 10 2 2 2" xfId="48532"/>
    <cellStyle name="Normal 4 21 10 2 3" xfId="48533"/>
    <cellStyle name="Normal 4 21 10 3 2" xfId="48534"/>
    <cellStyle name="Normal 4 21 10 4" xfId="48535"/>
    <cellStyle name="Normal 4 21 11 2 2 2" xfId="48536"/>
    <cellStyle name="Normal 4 21 11 2 3" xfId="48537"/>
    <cellStyle name="Normal 4 21 11 3 2" xfId="48538"/>
    <cellStyle name="Normal 4 21 11 4" xfId="48539"/>
    <cellStyle name="Normal 4 21 12 2 2 2" xfId="48540"/>
    <cellStyle name="Normal 4 21 12 2 3" xfId="48541"/>
    <cellStyle name="Normal 4 21 12 3 2" xfId="48542"/>
    <cellStyle name="Normal 4 21 12 4" xfId="48543"/>
    <cellStyle name="Normal 4 21 13 2 2 2" xfId="48544"/>
    <cellStyle name="Normal 4 21 13 2 3" xfId="48545"/>
    <cellStyle name="Normal 4 21 13 3 2" xfId="48546"/>
    <cellStyle name="Normal 4 21 13 4" xfId="48547"/>
    <cellStyle name="Normal 4 21 14 2 2 2" xfId="48548"/>
    <cellStyle name="Normal 4 21 14 2 3" xfId="48549"/>
    <cellStyle name="Normal 4 21 14 3 2" xfId="48550"/>
    <cellStyle name="Normal 4 21 14 4" xfId="48551"/>
    <cellStyle name="Normal 4 21 15 2 2 2" xfId="48552"/>
    <cellStyle name="Normal 4 21 15 2 3" xfId="48553"/>
    <cellStyle name="Normal 4 21 15 3 2" xfId="48554"/>
    <cellStyle name="Normal 4 21 15 4" xfId="48555"/>
    <cellStyle name="Normal 4 21 16 2 2 2" xfId="48556"/>
    <cellStyle name="Normal 4 21 16 2 3" xfId="48557"/>
    <cellStyle name="Normal 4 21 16 3 2" xfId="48558"/>
    <cellStyle name="Normal 4 21 16 4" xfId="48559"/>
    <cellStyle name="Normal 4 21 17 2 2 2" xfId="48560"/>
    <cellStyle name="Normal 4 21 17 2 3" xfId="48561"/>
    <cellStyle name="Normal 4 21 17 3 2" xfId="48562"/>
    <cellStyle name="Normal 4 21 17 4" xfId="48563"/>
    <cellStyle name="Normal 4 21 18 2 2 2" xfId="48564"/>
    <cellStyle name="Normal 4 21 18 2 3" xfId="48565"/>
    <cellStyle name="Normal 4 21 18 3 2" xfId="48566"/>
    <cellStyle name="Normal 4 21 18 4" xfId="48567"/>
    <cellStyle name="Normal 4 21 9 2 2 2" xfId="48568"/>
    <cellStyle name="Normal 4 21 9 2 3" xfId="48569"/>
    <cellStyle name="Normal 4 21 9 3 2" xfId="48570"/>
    <cellStyle name="Normal 4 21 9 4" xfId="48571"/>
    <cellStyle name="Normal 4 27 10 2 2 2" xfId="48572"/>
    <cellStyle name="Normal 4 27 10 2 3" xfId="48573"/>
    <cellStyle name="Normal 4 27 10 3 2" xfId="48574"/>
    <cellStyle name="Normal 4 27 10 4" xfId="48575"/>
    <cellStyle name="Normal 4 27 11 2 2 2" xfId="48576"/>
    <cellStyle name="Normal 4 27 11 2 3" xfId="48577"/>
    <cellStyle name="Normal 4 27 11 3 2" xfId="48578"/>
    <cellStyle name="Normal 4 27 11 4" xfId="48579"/>
    <cellStyle name="Normal 4 27 12 2 2" xfId="48580"/>
    <cellStyle name="Normal 4 27 12 3" xfId="48581"/>
    <cellStyle name="Normal 4 27 13 2" xfId="48582"/>
    <cellStyle name="Normal 4 27 14" xfId="48583"/>
    <cellStyle name="Normal 4 27 2 2 2 2" xfId="48584"/>
    <cellStyle name="Normal 4 27 2 2 3" xfId="48585"/>
    <cellStyle name="Normal 4 27 2 3 2" xfId="48586"/>
    <cellStyle name="Normal 4 27 2 4" xfId="48587"/>
    <cellStyle name="Normal 4 27 3 2 2 2" xfId="48588"/>
    <cellStyle name="Normal 4 27 3 2 3" xfId="48589"/>
    <cellStyle name="Normal 4 27 3 3 2" xfId="48590"/>
    <cellStyle name="Normal 4 27 3 4" xfId="48591"/>
    <cellStyle name="Normal 4 27 4 2 2 2" xfId="48592"/>
    <cellStyle name="Normal 4 27 4 2 3" xfId="48593"/>
    <cellStyle name="Normal 4 27 4 3 2" xfId="48594"/>
    <cellStyle name="Normal 4 27 4 4" xfId="48595"/>
    <cellStyle name="Normal 4 27 5 2 2 2" xfId="48596"/>
    <cellStyle name="Normal 4 27 5 2 3" xfId="48597"/>
    <cellStyle name="Normal 4 27 5 3 2" xfId="48598"/>
    <cellStyle name="Normal 4 27 5 4" xfId="48599"/>
    <cellStyle name="Normal 4 27 6 2 2 2" xfId="48600"/>
    <cellStyle name="Normal 4 27 6 2 3" xfId="48601"/>
    <cellStyle name="Normal 4 27 6 3 2" xfId="48602"/>
    <cellStyle name="Normal 4 27 6 4" xfId="48603"/>
    <cellStyle name="Normal 4 27 7 2 2 2" xfId="48604"/>
    <cellStyle name="Normal 4 27 7 2 3" xfId="48605"/>
    <cellStyle name="Normal 4 27 7 3 2" xfId="48606"/>
    <cellStyle name="Normal 4 27 7 4" xfId="48607"/>
    <cellStyle name="Normal 4 27 8 2 2 2" xfId="48608"/>
    <cellStyle name="Normal 4 27 8 2 3" xfId="48609"/>
    <cellStyle name="Normal 4 27 8 3 2" xfId="48610"/>
    <cellStyle name="Normal 4 27 8 4" xfId="48611"/>
    <cellStyle name="Normal 4 27 9 2 2 2" xfId="48612"/>
    <cellStyle name="Normal 4 27 9 2 3" xfId="48613"/>
    <cellStyle name="Normal 4 27 9 3 2" xfId="48614"/>
    <cellStyle name="Normal 4 27 9 4" xfId="48615"/>
    <cellStyle name="Normal 4 28 10 2 2 2" xfId="48616"/>
    <cellStyle name="Normal 4 28 10 2 3" xfId="48617"/>
    <cellStyle name="Normal 4 28 10 3 2" xfId="48618"/>
    <cellStyle name="Normal 4 28 10 4" xfId="48619"/>
    <cellStyle name="Normal 4 28 11 2 2 2" xfId="48620"/>
    <cellStyle name="Normal 4 28 11 2 3" xfId="48621"/>
    <cellStyle name="Normal 4 28 11 3 2" xfId="48622"/>
    <cellStyle name="Normal 4 28 11 4" xfId="48623"/>
    <cellStyle name="Normal 4 28 12 2 2" xfId="48624"/>
    <cellStyle name="Normal 4 28 12 3" xfId="48625"/>
    <cellStyle name="Normal 4 28 13 2" xfId="48626"/>
    <cellStyle name="Normal 4 28 14" xfId="48627"/>
    <cellStyle name="Normal 4 28 2 2 2 2" xfId="48628"/>
    <cellStyle name="Normal 4 28 2 2 3" xfId="48629"/>
    <cellStyle name="Normal 4 28 2 3 2" xfId="48630"/>
    <cellStyle name="Normal 4 28 2 4" xfId="48631"/>
    <cellStyle name="Normal 4 28 3 2 2 2" xfId="48632"/>
    <cellStyle name="Normal 4 28 3 2 3" xfId="48633"/>
    <cellStyle name="Normal 4 28 3 3 2" xfId="48634"/>
    <cellStyle name="Normal 4 28 3 4" xfId="48635"/>
    <cellStyle name="Normal 4 28 4 2 2 2" xfId="48636"/>
    <cellStyle name="Normal 4 28 4 2 3" xfId="48637"/>
    <cellStyle name="Normal 4 28 4 3 2" xfId="48638"/>
    <cellStyle name="Normal 4 28 4 4" xfId="48639"/>
    <cellStyle name="Normal 4 28 5 2 2 2" xfId="48640"/>
    <cellStyle name="Normal 4 28 5 2 3" xfId="48641"/>
    <cellStyle name="Normal 4 28 5 3 2" xfId="48642"/>
    <cellStyle name="Normal 4 28 5 4" xfId="48643"/>
    <cellStyle name="Normal 4 28 6 2 2 2" xfId="48644"/>
    <cellStyle name="Normal 4 28 6 2 3" xfId="48645"/>
    <cellStyle name="Normal 4 28 6 3 2" xfId="48646"/>
    <cellStyle name="Normal 4 28 6 4" xfId="48647"/>
    <cellStyle name="Normal 4 28 7 2 2 2" xfId="48648"/>
    <cellStyle name="Normal 4 28 7 2 3" xfId="48649"/>
    <cellStyle name="Normal 4 28 7 3 2" xfId="48650"/>
    <cellStyle name="Normal 4 28 7 4" xfId="48651"/>
    <cellStyle name="Normal 4 28 8 2 2 2" xfId="48652"/>
    <cellStyle name="Normal 4 28 8 2 3" xfId="48653"/>
    <cellStyle name="Normal 4 28 8 3 2" xfId="48654"/>
    <cellStyle name="Normal 4 28 8 4" xfId="48655"/>
    <cellStyle name="Normal 4 28 9 2 2 2" xfId="48656"/>
    <cellStyle name="Normal 4 28 9 2 3" xfId="48657"/>
    <cellStyle name="Normal 4 28 9 3 2" xfId="48658"/>
    <cellStyle name="Normal 4 28 9 4" xfId="48659"/>
    <cellStyle name="Normal 4 29 10 2 2 2" xfId="48660"/>
    <cellStyle name="Normal 4 29 10 2 3" xfId="48661"/>
    <cellStyle name="Normal 4 29 10 3 2" xfId="48662"/>
    <cellStyle name="Normal 4 29 10 4" xfId="48663"/>
    <cellStyle name="Normal 4 29 11 2 2 2" xfId="48664"/>
    <cellStyle name="Normal 4 29 11 2 3" xfId="48665"/>
    <cellStyle name="Normal 4 29 11 3 2" xfId="48666"/>
    <cellStyle name="Normal 4 29 11 4" xfId="48667"/>
    <cellStyle name="Normal 4 29 12 2 2" xfId="48668"/>
    <cellStyle name="Normal 4 29 12 3" xfId="48669"/>
    <cellStyle name="Normal 4 29 13 2" xfId="48670"/>
    <cellStyle name="Normal 4 29 14" xfId="48671"/>
    <cellStyle name="Normal 4 29 2 2 2 2" xfId="48672"/>
    <cellStyle name="Normal 4 29 2 2 3" xfId="48673"/>
    <cellStyle name="Normal 4 29 2 3 2" xfId="48674"/>
    <cellStyle name="Normal 4 29 2 4" xfId="48675"/>
    <cellStyle name="Normal 4 29 3 2 2 2" xfId="48676"/>
    <cellStyle name="Normal 4 29 3 2 3" xfId="48677"/>
    <cellStyle name="Normal 4 29 3 3 2" xfId="48678"/>
    <cellStyle name="Normal 4 29 3 4" xfId="48679"/>
    <cellStyle name="Normal 4 29 4 2 2 2" xfId="48680"/>
    <cellStyle name="Normal 4 29 4 2 3" xfId="48681"/>
    <cellStyle name="Normal 4 29 4 3 2" xfId="48682"/>
    <cellStyle name="Normal 4 29 4 4" xfId="48683"/>
    <cellStyle name="Normal 4 29 5 2 2 2" xfId="48684"/>
    <cellStyle name="Normal 4 29 5 2 3" xfId="48685"/>
    <cellStyle name="Normal 4 29 5 3 2" xfId="48686"/>
    <cellStyle name="Normal 4 29 5 4" xfId="48687"/>
    <cellStyle name="Normal 4 29 6 2 2 2" xfId="48688"/>
    <cellStyle name="Normal 4 29 6 2 3" xfId="48689"/>
    <cellStyle name="Normal 4 29 6 3 2" xfId="48690"/>
    <cellStyle name="Normal 4 29 6 4" xfId="48691"/>
    <cellStyle name="Normal 4 29 7 2 2 2" xfId="48692"/>
    <cellStyle name="Normal 4 29 7 2 3" xfId="48693"/>
    <cellStyle name="Normal 4 29 7 3 2" xfId="48694"/>
    <cellStyle name="Normal 4 29 7 4" xfId="48695"/>
    <cellStyle name="Normal 4 29 8 2 2 2" xfId="48696"/>
    <cellStyle name="Normal 4 29 8 2 3" xfId="48697"/>
    <cellStyle name="Normal 4 29 8 3 2" xfId="48698"/>
    <cellStyle name="Normal 4 29 8 4" xfId="48699"/>
    <cellStyle name="Normal 4 29 9 2 2 2" xfId="48700"/>
    <cellStyle name="Normal 4 29 9 2 3" xfId="48701"/>
    <cellStyle name="Normal 4 29 9 3 2" xfId="48702"/>
    <cellStyle name="Normal 4 29 9 4" xfId="48703"/>
    <cellStyle name="Normal 4 30 10 2 2 2" xfId="48704"/>
    <cellStyle name="Normal 4 30 10 2 3" xfId="48705"/>
    <cellStyle name="Normal 4 30 10 3 2" xfId="48706"/>
    <cellStyle name="Normal 4 30 10 4" xfId="48707"/>
    <cellStyle name="Normal 4 30 11 2 2 2" xfId="48708"/>
    <cellStyle name="Normal 4 30 11 2 3" xfId="48709"/>
    <cellStyle name="Normal 4 30 11 3 2" xfId="48710"/>
    <cellStyle name="Normal 4 30 11 4" xfId="48711"/>
    <cellStyle name="Normal 4 30 12 2 2" xfId="48712"/>
    <cellStyle name="Normal 4 30 12 3" xfId="48713"/>
    <cellStyle name="Normal 4 30 13 2" xfId="48714"/>
    <cellStyle name="Normal 4 30 14" xfId="48715"/>
    <cellStyle name="Normal 4 30 2 2 2 2" xfId="48716"/>
    <cellStyle name="Normal 4 30 2 2 3" xfId="48717"/>
    <cellStyle name="Normal 4 30 2 3 2" xfId="48718"/>
    <cellStyle name="Normal 4 30 2 4" xfId="48719"/>
    <cellStyle name="Normal 4 30 3 2 2 2" xfId="48720"/>
    <cellStyle name="Normal 4 30 3 2 3" xfId="48721"/>
    <cellStyle name="Normal 4 30 3 3 2" xfId="48722"/>
    <cellStyle name="Normal 4 30 3 4" xfId="48723"/>
    <cellStyle name="Normal 4 30 4 2 2 2" xfId="48724"/>
    <cellStyle name="Normal 4 30 4 2 3" xfId="48725"/>
    <cellStyle name="Normal 4 30 4 3 2" xfId="48726"/>
    <cellStyle name="Normal 4 30 4 4" xfId="48727"/>
    <cellStyle name="Normal 4 30 5 2 2 2" xfId="48728"/>
    <cellStyle name="Normal 4 30 5 2 3" xfId="48729"/>
    <cellStyle name="Normal 4 30 5 3 2" xfId="48730"/>
    <cellStyle name="Normal 4 30 5 4" xfId="48731"/>
    <cellStyle name="Normal 4 30 6 2 2 2" xfId="48732"/>
    <cellStyle name="Normal 4 30 6 2 3" xfId="48733"/>
    <cellStyle name="Normal 4 30 6 3 2" xfId="48734"/>
    <cellStyle name="Normal 4 30 6 4" xfId="48735"/>
    <cellStyle name="Normal 4 30 7 2 2 2" xfId="48736"/>
    <cellStyle name="Normal 4 30 7 2 3" xfId="48737"/>
    <cellStyle name="Normal 4 30 7 3 2" xfId="48738"/>
    <cellStyle name="Normal 4 30 7 4" xfId="48739"/>
    <cellStyle name="Normal 4 30 8 2 2 2" xfId="48740"/>
    <cellStyle name="Normal 4 30 8 2 3" xfId="48741"/>
    <cellStyle name="Normal 4 30 8 3 2" xfId="48742"/>
    <cellStyle name="Normal 4 30 8 4" xfId="48743"/>
    <cellStyle name="Normal 4 30 9 2 2 2" xfId="48744"/>
    <cellStyle name="Normal 4 30 9 2 3" xfId="48745"/>
    <cellStyle name="Normal 4 30 9 3 2" xfId="48746"/>
    <cellStyle name="Normal 4 30 9 4" xfId="48747"/>
    <cellStyle name="Normal 4 31 10 2 2 2" xfId="48748"/>
    <cellStyle name="Normal 4 31 10 2 3" xfId="48749"/>
    <cellStyle name="Normal 4 31 10 3 2" xfId="48750"/>
    <cellStyle name="Normal 4 31 10 4" xfId="48751"/>
    <cellStyle name="Normal 4 31 11 2 2 2" xfId="48752"/>
    <cellStyle name="Normal 4 31 11 2 3" xfId="48753"/>
    <cellStyle name="Normal 4 31 11 3 2" xfId="48754"/>
    <cellStyle name="Normal 4 31 11 4" xfId="48755"/>
    <cellStyle name="Normal 4 31 12 2 2" xfId="48756"/>
    <cellStyle name="Normal 4 31 12 3" xfId="48757"/>
    <cellStyle name="Normal 4 31 13 2" xfId="48758"/>
    <cellStyle name="Normal 4 31 14" xfId="48759"/>
    <cellStyle name="Normal 4 31 2 2 2 2" xfId="48760"/>
    <cellStyle name="Normal 4 31 2 2 3" xfId="48761"/>
    <cellStyle name="Normal 4 31 2 3 2" xfId="48762"/>
    <cellStyle name="Normal 4 31 2 4" xfId="48763"/>
    <cellStyle name="Normal 4 31 3 2 2 2" xfId="48764"/>
    <cellStyle name="Normal 4 31 3 2 3" xfId="48765"/>
    <cellStyle name="Normal 4 31 3 3 2" xfId="48766"/>
    <cellStyle name="Normal 4 31 3 4" xfId="48767"/>
    <cellStyle name="Normal 4 31 4 2 2 2" xfId="48768"/>
    <cellStyle name="Normal 4 31 4 2 3" xfId="48769"/>
    <cellStyle name="Normal 4 31 4 3 2" xfId="48770"/>
    <cellStyle name="Normal 4 31 4 4" xfId="48771"/>
    <cellStyle name="Normal 4 31 5 2 2 2" xfId="48772"/>
    <cellStyle name="Normal 4 31 5 2 3" xfId="48773"/>
    <cellStyle name="Normal 4 31 5 3 2" xfId="48774"/>
    <cellStyle name="Normal 4 31 5 4" xfId="48775"/>
    <cellStyle name="Normal 4 31 6 2 2 2" xfId="48776"/>
    <cellStyle name="Normal 4 31 6 2 3" xfId="48777"/>
    <cellStyle name="Normal 4 31 6 3 2" xfId="48778"/>
    <cellStyle name="Normal 4 31 6 4" xfId="48779"/>
    <cellStyle name="Normal 4 31 7 2 2 2" xfId="48780"/>
    <cellStyle name="Normal 4 31 7 2 3" xfId="48781"/>
    <cellStyle name="Normal 4 31 7 3 2" xfId="48782"/>
    <cellStyle name="Normal 4 31 7 4" xfId="48783"/>
    <cellStyle name="Normal 4 31 8 2 2 2" xfId="48784"/>
    <cellStyle name="Normal 4 31 8 2 3" xfId="48785"/>
    <cellStyle name="Normal 4 31 8 3 2" xfId="48786"/>
    <cellStyle name="Normal 4 31 8 4" xfId="48787"/>
    <cellStyle name="Normal 4 31 9 2 2 2" xfId="48788"/>
    <cellStyle name="Normal 4 31 9 2 3" xfId="48789"/>
    <cellStyle name="Normal 4 31 9 3 2" xfId="48790"/>
    <cellStyle name="Normal 4 31 9 4" xfId="48791"/>
    <cellStyle name="Normal 4 32 10 2 2 2" xfId="48792"/>
    <cellStyle name="Normal 4 32 10 2 3" xfId="48793"/>
    <cellStyle name="Normal 4 32 10 3 2" xfId="48794"/>
    <cellStyle name="Normal 4 32 10 4" xfId="48795"/>
    <cellStyle name="Normal 4 32 11 2 2 2" xfId="48796"/>
    <cellStyle name="Normal 4 32 11 2 3" xfId="48797"/>
    <cellStyle name="Normal 4 32 11 3 2" xfId="48798"/>
    <cellStyle name="Normal 4 32 11 4" xfId="48799"/>
    <cellStyle name="Normal 4 32 12 2 2" xfId="48800"/>
    <cellStyle name="Normal 4 32 12 3" xfId="48801"/>
    <cellStyle name="Normal 4 32 13 2" xfId="48802"/>
    <cellStyle name="Normal 4 32 14" xfId="48803"/>
    <cellStyle name="Normal 4 32 2 2 2 2" xfId="48804"/>
    <cellStyle name="Normal 4 32 2 2 3" xfId="48805"/>
    <cellStyle name="Normal 4 32 2 3 2" xfId="48806"/>
    <cellStyle name="Normal 4 32 2 4" xfId="48807"/>
    <cellStyle name="Normal 4 32 3 2 2 2" xfId="48808"/>
    <cellStyle name="Normal 4 32 3 2 3" xfId="48809"/>
    <cellStyle name="Normal 4 32 3 3 2" xfId="48810"/>
    <cellStyle name="Normal 4 32 3 4" xfId="48811"/>
    <cellStyle name="Normal 4 32 4 2 2 2" xfId="48812"/>
    <cellStyle name="Normal 4 32 4 2 3" xfId="48813"/>
    <cellStyle name="Normal 4 32 4 3 2" xfId="48814"/>
    <cellStyle name="Normal 4 32 4 4" xfId="48815"/>
    <cellStyle name="Normal 4 32 5 2 2 2" xfId="48816"/>
    <cellStyle name="Normal 4 32 5 2 3" xfId="48817"/>
    <cellStyle name="Normal 4 32 5 3 2" xfId="48818"/>
    <cellStyle name="Normal 4 32 5 4" xfId="48819"/>
    <cellStyle name="Normal 4 32 6 2 2 2" xfId="48820"/>
    <cellStyle name="Normal 4 32 6 2 3" xfId="48821"/>
    <cellStyle name="Normal 4 32 6 3 2" xfId="48822"/>
    <cellStyle name="Normal 4 32 6 4" xfId="48823"/>
    <cellStyle name="Normal 4 32 7 2 2 2" xfId="48824"/>
    <cellStyle name="Normal 4 32 7 2 3" xfId="48825"/>
    <cellStyle name="Normal 4 32 7 3 2" xfId="48826"/>
    <cellStyle name="Normal 4 32 7 4" xfId="48827"/>
    <cellStyle name="Normal 4 32 8 2 2 2" xfId="48828"/>
    <cellStyle name="Normal 4 32 8 2 3" xfId="48829"/>
    <cellStyle name="Normal 4 32 8 3 2" xfId="48830"/>
    <cellStyle name="Normal 4 32 8 4" xfId="48831"/>
    <cellStyle name="Normal 4 32 9 2 2 2" xfId="48832"/>
    <cellStyle name="Normal 4 32 9 2 3" xfId="48833"/>
    <cellStyle name="Normal 4 32 9 3 2" xfId="48834"/>
    <cellStyle name="Normal 4 32 9 4" xfId="48835"/>
    <cellStyle name="Normal 4 33 2 2 2" xfId="48836"/>
    <cellStyle name="Normal 4 33 2 3" xfId="48837"/>
    <cellStyle name="Normal 4 33 3 2" xfId="48838"/>
    <cellStyle name="Normal 4 33 4" xfId="48839"/>
    <cellStyle name="Normal 4 34 2 2 2" xfId="48840"/>
    <cellStyle name="Normal 4 34 2 3" xfId="48841"/>
    <cellStyle name="Normal 4 34 3 2" xfId="48842"/>
    <cellStyle name="Normal 4 34 4" xfId="48843"/>
    <cellStyle name="Normal 4 35 2 2 2" xfId="48844"/>
    <cellStyle name="Normal 4 35 2 3" xfId="48845"/>
    <cellStyle name="Normal 4 35 3 2" xfId="48846"/>
    <cellStyle name="Normal 4 35 4" xfId="48847"/>
    <cellStyle name="Normal 4 36 2 2 2" xfId="48848"/>
    <cellStyle name="Normal 4 36 2 3" xfId="48849"/>
    <cellStyle name="Normal 4 36 3 2" xfId="48850"/>
    <cellStyle name="Normal 4 36 4" xfId="48851"/>
    <cellStyle name="Normal 4 37 2 2 2" xfId="48852"/>
    <cellStyle name="Normal 4 37 2 3" xfId="48853"/>
    <cellStyle name="Normal 4 37 3 2" xfId="48854"/>
    <cellStyle name="Normal 4 37 4" xfId="48855"/>
    <cellStyle name="Normal 4 38 2 2 2" xfId="48856"/>
    <cellStyle name="Normal 4 38 2 3" xfId="48857"/>
    <cellStyle name="Normal 4 38 3 2" xfId="48858"/>
    <cellStyle name="Normal 4 38 4" xfId="48859"/>
    <cellStyle name="Normal 4 39 2 2 2" xfId="48860"/>
    <cellStyle name="Normal 4 39 2 3" xfId="48861"/>
    <cellStyle name="Normal 4 39 3 2" xfId="48862"/>
    <cellStyle name="Normal 4 39 4" xfId="48863"/>
    <cellStyle name="Normal 4 40 2 2 2" xfId="48864"/>
    <cellStyle name="Normal 4 40 2 3" xfId="48865"/>
    <cellStyle name="Normal 4 40 3 2" xfId="48866"/>
    <cellStyle name="Normal 4 40 4" xfId="48867"/>
    <cellStyle name="Normal 4 41 2 2 2" xfId="48868"/>
    <cellStyle name="Normal 4 41 2 3" xfId="48869"/>
    <cellStyle name="Normal 4 41 3 2" xfId="48870"/>
    <cellStyle name="Normal 4 41 4" xfId="48871"/>
    <cellStyle name="Normal 4 42 2 2 2" xfId="48872"/>
    <cellStyle name="Normal 4 42 2 3" xfId="48873"/>
    <cellStyle name="Normal 4 42 3 2" xfId="48874"/>
    <cellStyle name="Normal 4 42 4" xfId="48875"/>
    <cellStyle name="Normal 40 10 2 2 2" xfId="48876"/>
    <cellStyle name="Normal 40 10 2 3" xfId="48877"/>
    <cellStyle name="Normal 40 10 3 2" xfId="48878"/>
    <cellStyle name="Normal 40 10 4" xfId="48879"/>
    <cellStyle name="Normal 40 11 2 2 2" xfId="48880"/>
    <cellStyle name="Normal 40 11 2 3" xfId="48881"/>
    <cellStyle name="Normal 40 11 3 2" xfId="48882"/>
    <cellStyle name="Normal 40 11 4" xfId="48883"/>
    <cellStyle name="Normal 40 12 2 2 2" xfId="48884"/>
    <cellStyle name="Normal 40 12 2 3" xfId="48885"/>
    <cellStyle name="Normal 40 12 3 2" xfId="48886"/>
    <cellStyle name="Normal 40 12 4" xfId="48887"/>
    <cellStyle name="Normal 40 13 2 2" xfId="48888"/>
    <cellStyle name="Normal 40 13 3" xfId="48889"/>
    <cellStyle name="Normal 40 14 2" xfId="48890"/>
    <cellStyle name="Normal 40 15" xfId="48891"/>
    <cellStyle name="Normal 40 2 2 2 2" xfId="48892"/>
    <cellStyle name="Normal 40 2 2 3" xfId="48893"/>
    <cellStyle name="Normal 40 2 3 2" xfId="48894"/>
    <cellStyle name="Normal 40 2 4" xfId="48895"/>
    <cellStyle name="Normal 40 3 2 2 2" xfId="48896"/>
    <cellStyle name="Normal 40 3 2 3" xfId="48897"/>
    <cellStyle name="Normal 40 3 3 2" xfId="48898"/>
    <cellStyle name="Normal 40 3 4" xfId="48899"/>
    <cellStyle name="Normal 40 4 2 2 2" xfId="48900"/>
    <cellStyle name="Normal 40 4 2 3" xfId="48901"/>
    <cellStyle name="Normal 40 4 3 2" xfId="48902"/>
    <cellStyle name="Normal 40 4 4" xfId="48903"/>
    <cellStyle name="Normal 40 5 2 2 2" xfId="48904"/>
    <cellStyle name="Normal 40 5 2 3" xfId="48905"/>
    <cellStyle name="Normal 40 5 3 2" xfId="48906"/>
    <cellStyle name="Normal 40 5 4" xfId="48907"/>
    <cellStyle name="Normal 40 6 2 2 2" xfId="48908"/>
    <cellStyle name="Normal 40 6 2 3" xfId="48909"/>
    <cellStyle name="Normal 40 6 3 2" xfId="48910"/>
    <cellStyle name="Normal 40 6 4" xfId="48911"/>
    <cellStyle name="Normal 40 7 2 2 2" xfId="48912"/>
    <cellStyle name="Normal 40 7 2 3" xfId="48913"/>
    <cellStyle name="Normal 40 7 3 2" xfId="48914"/>
    <cellStyle name="Normal 40 7 4" xfId="48915"/>
    <cellStyle name="Normal 40 8 2 2 2" xfId="48916"/>
    <cellStyle name="Normal 40 8 2 3" xfId="48917"/>
    <cellStyle name="Normal 40 8 3 2" xfId="48918"/>
    <cellStyle name="Normal 40 8 4" xfId="48919"/>
    <cellStyle name="Normal 40 9 2 2 2" xfId="48920"/>
    <cellStyle name="Normal 40 9 2 3" xfId="48921"/>
    <cellStyle name="Normal 40 9 3 2" xfId="48922"/>
    <cellStyle name="Normal 40 9 4" xfId="48923"/>
    <cellStyle name="Normal 41 10 2 2 2" xfId="48924"/>
    <cellStyle name="Normal 41 10 2 3" xfId="48925"/>
    <cellStyle name="Normal 41 10 3 2" xfId="48926"/>
    <cellStyle name="Normal 41 10 4" xfId="48927"/>
    <cellStyle name="Normal 41 11 2 2 2" xfId="48928"/>
    <cellStyle name="Normal 41 11 2 3" xfId="48929"/>
    <cellStyle name="Normal 41 11 3 2" xfId="48930"/>
    <cellStyle name="Normal 41 11 4" xfId="48931"/>
    <cellStyle name="Normal 41 12 2 2 2" xfId="48932"/>
    <cellStyle name="Normal 41 12 2 3" xfId="48933"/>
    <cellStyle name="Normal 41 12 3 2" xfId="48934"/>
    <cellStyle name="Normal 41 12 4" xfId="48935"/>
    <cellStyle name="Normal 41 13 2 2" xfId="48936"/>
    <cellStyle name="Normal 41 13 3" xfId="48937"/>
    <cellStyle name="Normal 41 14 2" xfId="48938"/>
    <cellStyle name="Normal 41 15" xfId="48939"/>
    <cellStyle name="Normal 41 2 2 2 2" xfId="48940"/>
    <cellStyle name="Normal 41 2 2 3" xfId="48941"/>
    <cellStyle name="Normal 41 2 3 2" xfId="48942"/>
    <cellStyle name="Normal 41 2 4" xfId="48943"/>
    <cellStyle name="Normal 41 3 2 2 2" xfId="48944"/>
    <cellStyle name="Normal 41 3 2 3" xfId="48945"/>
    <cellStyle name="Normal 41 3 3 2" xfId="48946"/>
    <cellStyle name="Normal 41 3 4" xfId="48947"/>
    <cellStyle name="Normal 41 4 2 2 2" xfId="48948"/>
    <cellStyle name="Normal 41 4 2 3" xfId="48949"/>
    <cellStyle name="Normal 41 4 3 2" xfId="48950"/>
    <cellStyle name="Normal 41 4 4" xfId="48951"/>
    <cellStyle name="Normal 41 5 2 2 2" xfId="48952"/>
    <cellStyle name="Normal 41 5 2 3" xfId="48953"/>
    <cellStyle name="Normal 41 5 3 2" xfId="48954"/>
    <cellStyle name="Normal 41 5 4" xfId="48955"/>
    <cellStyle name="Normal 41 6 2 2 2" xfId="48956"/>
    <cellStyle name="Normal 41 6 2 3" xfId="48957"/>
    <cellStyle name="Normal 41 6 3 2" xfId="48958"/>
    <cellStyle name="Normal 41 6 4" xfId="48959"/>
    <cellStyle name="Normal 41 7 2 2 2" xfId="48960"/>
    <cellStyle name="Normal 41 7 2 3" xfId="48961"/>
    <cellStyle name="Normal 41 7 3 2" xfId="48962"/>
    <cellStyle name="Normal 41 7 4" xfId="48963"/>
    <cellStyle name="Normal 41 8 2 2 2" xfId="48964"/>
    <cellStyle name="Normal 41 8 2 3" xfId="48965"/>
    <cellStyle name="Normal 41 8 3 2" xfId="48966"/>
    <cellStyle name="Normal 41 8 4" xfId="48967"/>
    <cellStyle name="Normal 41 9 2 2 2" xfId="48968"/>
    <cellStyle name="Normal 41 9 2 3" xfId="48969"/>
    <cellStyle name="Normal 41 9 3 2" xfId="48970"/>
    <cellStyle name="Normal 41 9 4" xfId="48971"/>
    <cellStyle name="Normal 42 10 2 2 2" xfId="48972"/>
    <cellStyle name="Normal 42 10 2 3" xfId="48973"/>
    <cellStyle name="Normal 42 10 3 2" xfId="48974"/>
    <cellStyle name="Normal 42 10 4" xfId="48975"/>
    <cellStyle name="Normal 42 11 2 2 2" xfId="48976"/>
    <cellStyle name="Normal 42 11 2 3" xfId="48977"/>
    <cellStyle name="Normal 42 11 3 2" xfId="48978"/>
    <cellStyle name="Normal 42 11 4" xfId="48979"/>
    <cellStyle name="Normal 42 12 2 2 2" xfId="48980"/>
    <cellStyle name="Normal 42 12 2 3" xfId="48981"/>
    <cellStyle name="Normal 42 12 3 2" xfId="48982"/>
    <cellStyle name="Normal 42 12 4" xfId="48983"/>
    <cellStyle name="Normal 42 13 2 2 2" xfId="48984"/>
    <cellStyle name="Normal 42 13 2 3" xfId="48985"/>
    <cellStyle name="Normal 42 13 3 2" xfId="48986"/>
    <cellStyle name="Normal 42 13 4" xfId="48987"/>
    <cellStyle name="Normal 42 14 2 2 2" xfId="48988"/>
    <cellStyle name="Normal 42 14 2 3" xfId="48989"/>
    <cellStyle name="Normal 42 14 3 2" xfId="48990"/>
    <cellStyle name="Normal 42 14 4" xfId="48991"/>
    <cellStyle name="Normal 42 15 2 2 2" xfId="48992"/>
    <cellStyle name="Normal 42 15 2 3" xfId="48993"/>
    <cellStyle name="Normal 42 15 3 2" xfId="48994"/>
    <cellStyle name="Normal 42 15 4" xfId="48995"/>
    <cellStyle name="Normal 42 16 2 2" xfId="48996"/>
    <cellStyle name="Normal 42 16 3" xfId="48997"/>
    <cellStyle name="Normal 42 17 2" xfId="48998"/>
    <cellStyle name="Normal 42 18" xfId="48999"/>
    <cellStyle name="Normal 42 2 10 2 2 2" xfId="49000"/>
    <cellStyle name="Normal 42 2 10 2 3" xfId="49001"/>
    <cellStyle name="Normal 42 2 10 3 2" xfId="49002"/>
    <cellStyle name="Normal 42 2 10 4" xfId="49003"/>
    <cellStyle name="Normal 42 2 11 2 2 2" xfId="49004"/>
    <cellStyle name="Normal 42 2 11 2 3" xfId="49005"/>
    <cellStyle name="Normal 42 2 11 3 2" xfId="49006"/>
    <cellStyle name="Normal 42 2 11 4" xfId="49007"/>
    <cellStyle name="Normal 42 2 12 2 2" xfId="49008"/>
    <cellStyle name="Normal 42 2 12 3" xfId="49009"/>
    <cellStyle name="Normal 42 2 13 2" xfId="49010"/>
    <cellStyle name="Normal 42 2 14" xfId="49011"/>
    <cellStyle name="Normal 42 2 2 2 2 2" xfId="49012"/>
    <cellStyle name="Normal 42 2 2 2 3" xfId="49013"/>
    <cellStyle name="Normal 42 2 2 3 2" xfId="49014"/>
    <cellStyle name="Normal 42 2 2 4" xfId="49015"/>
    <cellStyle name="Normal 42 2 3 2 2 2" xfId="49016"/>
    <cellStyle name="Normal 42 2 3 2 3" xfId="49017"/>
    <cellStyle name="Normal 42 2 3 3 2" xfId="49018"/>
    <cellStyle name="Normal 42 2 3 4" xfId="49019"/>
    <cellStyle name="Normal 42 2 4 2 2 2" xfId="49020"/>
    <cellStyle name="Normal 42 2 4 2 3" xfId="49021"/>
    <cellStyle name="Normal 42 2 4 3 2" xfId="49022"/>
    <cellStyle name="Normal 42 2 4 4" xfId="49023"/>
    <cellStyle name="Normal 42 2 5 2 2 2" xfId="49024"/>
    <cellStyle name="Normal 42 2 5 2 3" xfId="49025"/>
    <cellStyle name="Normal 42 2 5 3 2" xfId="49026"/>
    <cellStyle name="Normal 42 2 5 4" xfId="49027"/>
    <cellStyle name="Normal 42 2 6 2 2 2" xfId="49028"/>
    <cellStyle name="Normal 42 2 6 2 3" xfId="49029"/>
    <cellStyle name="Normal 42 2 6 3 2" xfId="49030"/>
    <cellStyle name="Normal 42 2 6 4" xfId="49031"/>
    <cellStyle name="Normal 42 2 7 2 2 2" xfId="49032"/>
    <cellStyle name="Normal 42 2 7 2 3" xfId="49033"/>
    <cellStyle name="Normal 42 2 7 3 2" xfId="49034"/>
    <cellStyle name="Normal 42 2 7 4" xfId="49035"/>
    <cellStyle name="Normal 42 2 8 2 2 2" xfId="49036"/>
    <cellStyle name="Normal 42 2 8 2 3" xfId="49037"/>
    <cellStyle name="Normal 42 2 8 3 2" xfId="49038"/>
    <cellStyle name="Normal 42 2 8 4" xfId="49039"/>
    <cellStyle name="Normal 42 2 9 2 2 2" xfId="49040"/>
    <cellStyle name="Normal 42 2 9 2 3" xfId="49041"/>
    <cellStyle name="Normal 42 2 9 3 2" xfId="49042"/>
    <cellStyle name="Normal 42 2 9 4" xfId="49043"/>
    <cellStyle name="Normal 42 3 10 2 2 2" xfId="49044"/>
    <cellStyle name="Normal 42 3 10 2 3" xfId="49045"/>
    <cellStyle name="Normal 42 3 10 3 2" xfId="49046"/>
    <cellStyle name="Normal 42 3 10 4" xfId="49047"/>
    <cellStyle name="Normal 42 3 11 2 2 2" xfId="49048"/>
    <cellStyle name="Normal 42 3 11 2 3" xfId="49049"/>
    <cellStyle name="Normal 42 3 11 3 2" xfId="49050"/>
    <cellStyle name="Normal 42 3 11 4" xfId="49051"/>
    <cellStyle name="Normal 42 3 12 2 2" xfId="49052"/>
    <cellStyle name="Normal 42 3 12 3" xfId="49053"/>
    <cellStyle name="Normal 42 3 13 2" xfId="49054"/>
    <cellStyle name="Normal 42 3 14" xfId="49055"/>
    <cellStyle name="Normal 42 3 2 2 2 2" xfId="49056"/>
    <cellStyle name="Normal 42 3 2 2 3" xfId="49057"/>
    <cellStyle name="Normal 42 3 2 3 2" xfId="49058"/>
    <cellStyle name="Normal 42 3 2 4" xfId="49059"/>
    <cellStyle name="Normal 42 3 3 2 2 2" xfId="49060"/>
    <cellStyle name="Normal 42 3 3 2 3" xfId="49061"/>
    <cellStyle name="Normal 42 3 3 3 2" xfId="49062"/>
    <cellStyle name="Normal 42 3 3 4" xfId="49063"/>
    <cellStyle name="Normal 42 3 4 2 2 2" xfId="49064"/>
    <cellStyle name="Normal 42 3 4 2 3" xfId="49065"/>
    <cellStyle name="Normal 42 3 4 3 2" xfId="49066"/>
    <cellStyle name="Normal 42 3 4 4" xfId="49067"/>
    <cellStyle name="Normal 42 3 5 2 2 2" xfId="49068"/>
    <cellStyle name="Normal 42 3 5 2 3" xfId="49069"/>
    <cellStyle name="Normal 42 3 5 3 2" xfId="49070"/>
    <cellStyle name="Normal 42 3 5 4" xfId="49071"/>
    <cellStyle name="Normal 42 3 6 2 2 2" xfId="49072"/>
    <cellStyle name="Normal 42 3 6 2 3" xfId="49073"/>
    <cellStyle name="Normal 42 3 6 3 2" xfId="49074"/>
    <cellStyle name="Normal 42 3 6 4" xfId="49075"/>
    <cellStyle name="Normal 42 3 7 2 2 2" xfId="49076"/>
    <cellStyle name="Normal 42 3 7 2 3" xfId="49077"/>
    <cellStyle name="Normal 42 3 7 3 2" xfId="49078"/>
    <cellStyle name="Normal 42 3 7 4" xfId="49079"/>
    <cellStyle name="Normal 42 3 8 2 2 2" xfId="49080"/>
    <cellStyle name="Normal 42 3 8 2 3" xfId="49081"/>
    <cellStyle name="Normal 42 3 8 3 2" xfId="49082"/>
    <cellStyle name="Normal 42 3 8 4" xfId="49083"/>
    <cellStyle name="Normal 42 3 9 2 2 2" xfId="49084"/>
    <cellStyle name="Normal 42 3 9 2 3" xfId="49085"/>
    <cellStyle name="Normal 42 3 9 3 2" xfId="49086"/>
    <cellStyle name="Normal 42 3 9 4" xfId="49087"/>
    <cellStyle name="Normal 42 4 10 2 2 2" xfId="49088"/>
    <cellStyle name="Normal 42 4 10 2 3" xfId="49089"/>
    <cellStyle name="Normal 42 4 10 3 2" xfId="49090"/>
    <cellStyle name="Normal 42 4 10 4" xfId="49091"/>
    <cellStyle name="Normal 42 4 11 2 2 2" xfId="49092"/>
    <cellStyle name="Normal 42 4 11 2 3" xfId="49093"/>
    <cellStyle name="Normal 42 4 11 3 2" xfId="49094"/>
    <cellStyle name="Normal 42 4 11 4" xfId="49095"/>
    <cellStyle name="Normal 42 4 12 2 2" xfId="49096"/>
    <cellStyle name="Normal 42 4 12 3" xfId="49097"/>
    <cellStyle name="Normal 42 4 13 2" xfId="49098"/>
    <cellStyle name="Normal 42 4 14" xfId="49099"/>
    <cellStyle name="Normal 42 4 2 2 2 2" xfId="49100"/>
    <cellStyle name="Normal 42 4 2 2 3" xfId="49101"/>
    <cellStyle name="Normal 42 4 2 3 2" xfId="49102"/>
    <cellStyle name="Normal 42 4 2 4" xfId="49103"/>
    <cellStyle name="Normal 42 4 3 2 2 2" xfId="49104"/>
    <cellStyle name="Normal 42 4 3 2 3" xfId="49105"/>
    <cellStyle name="Normal 42 4 3 3 2" xfId="49106"/>
    <cellStyle name="Normal 42 4 3 4" xfId="49107"/>
    <cellStyle name="Normal 42 4 4 2 2 2" xfId="49108"/>
    <cellStyle name="Normal 42 4 4 2 3" xfId="49109"/>
    <cellStyle name="Normal 42 4 4 3 2" xfId="49110"/>
    <cellStyle name="Normal 42 4 4 4" xfId="49111"/>
    <cellStyle name="Normal 42 4 5 2 2 2" xfId="49112"/>
    <cellStyle name="Normal 42 4 5 2 3" xfId="49113"/>
    <cellStyle name="Normal 42 4 5 3 2" xfId="49114"/>
    <cellStyle name="Normal 42 4 5 4" xfId="49115"/>
    <cellStyle name="Normal 42 4 6 2 2 2" xfId="49116"/>
    <cellStyle name="Normal 42 4 6 2 3" xfId="49117"/>
    <cellStyle name="Normal 42 4 6 3 2" xfId="49118"/>
    <cellStyle name="Normal 42 4 6 4" xfId="49119"/>
    <cellStyle name="Normal 42 4 7 2 2 2" xfId="49120"/>
    <cellStyle name="Normal 42 4 7 2 3" xfId="49121"/>
    <cellStyle name="Normal 42 4 7 3 2" xfId="49122"/>
    <cellStyle name="Normal 42 4 7 4" xfId="49123"/>
    <cellStyle name="Normal 42 4 8 2 2 2" xfId="49124"/>
    <cellStyle name="Normal 42 4 8 2 3" xfId="49125"/>
    <cellStyle name="Normal 42 4 8 3 2" xfId="49126"/>
    <cellStyle name="Normal 42 4 8 4" xfId="49127"/>
    <cellStyle name="Normal 42 4 9 2 2 2" xfId="49128"/>
    <cellStyle name="Normal 42 4 9 2 3" xfId="49129"/>
    <cellStyle name="Normal 42 4 9 3 2" xfId="49130"/>
    <cellStyle name="Normal 42 4 9 4" xfId="49131"/>
    <cellStyle name="Normal 42 5 2 2 2" xfId="49132"/>
    <cellStyle name="Normal 42 5 2 3" xfId="49133"/>
    <cellStyle name="Normal 42 5 3 2" xfId="49134"/>
    <cellStyle name="Normal 42 5 4" xfId="49135"/>
    <cellStyle name="Normal 42 6 2 2 2" xfId="49136"/>
    <cellStyle name="Normal 42 6 2 3" xfId="49137"/>
    <cellStyle name="Normal 42 6 3 2" xfId="49138"/>
    <cellStyle name="Normal 42 6 4" xfId="49139"/>
    <cellStyle name="Normal 42 7 2 2 2" xfId="49140"/>
    <cellStyle name="Normal 42 7 2 3" xfId="49141"/>
    <cellStyle name="Normal 42 7 3 2" xfId="49142"/>
    <cellStyle name="Normal 42 7 4" xfId="49143"/>
    <cellStyle name="Normal 42 8 2 2 2" xfId="49144"/>
    <cellStyle name="Normal 42 8 2 3" xfId="49145"/>
    <cellStyle name="Normal 42 8 3 2" xfId="49146"/>
    <cellStyle name="Normal 42 8 4" xfId="49147"/>
    <cellStyle name="Normal 42 9 2 2 2" xfId="49148"/>
    <cellStyle name="Normal 42 9 2 3" xfId="49149"/>
    <cellStyle name="Normal 42 9 3 2" xfId="49150"/>
    <cellStyle name="Normal 42 9 4" xfId="49151"/>
    <cellStyle name="Normal 43 10 2 2 2" xfId="49152"/>
    <cellStyle name="Normal 43 10 2 3" xfId="49153"/>
    <cellStyle name="Normal 43 10 3 2" xfId="49154"/>
    <cellStyle name="Normal 43 10 4" xfId="49155"/>
    <cellStyle name="Normal 43 11 2 2 2" xfId="49156"/>
    <cellStyle name="Normal 43 11 2 3" xfId="49157"/>
    <cellStyle name="Normal 43 11 3 2" xfId="49158"/>
    <cellStyle name="Normal 43 11 4" xfId="49159"/>
    <cellStyle name="Normal 43 12 2 2 2" xfId="49160"/>
    <cellStyle name="Normal 43 12 2 3" xfId="49161"/>
    <cellStyle name="Normal 43 12 3 2" xfId="49162"/>
    <cellStyle name="Normal 43 12 4" xfId="49163"/>
    <cellStyle name="Normal 43 13 2 2 2" xfId="49164"/>
    <cellStyle name="Normal 43 13 2 3" xfId="49165"/>
    <cellStyle name="Normal 43 13 3 2" xfId="49166"/>
    <cellStyle name="Normal 43 13 4" xfId="49167"/>
    <cellStyle name="Normal 43 14 2 3" xfId="49168"/>
    <cellStyle name="Normal 43 14 3 2" xfId="49169"/>
    <cellStyle name="Normal 43 14 4" xfId="49170"/>
    <cellStyle name="Normal 43 15 2 2" xfId="49171"/>
    <cellStyle name="Normal 43 15 3" xfId="49172"/>
    <cellStyle name="Normal 43 16 2" xfId="49173"/>
    <cellStyle name="Normal 43 17" xfId="49174"/>
    <cellStyle name="Normal 43 2 10 2 2 2" xfId="49175"/>
    <cellStyle name="Normal 43 2 10 2 3" xfId="49176"/>
    <cellStyle name="Normal 43 2 10 3 2" xfId="49177"/>
    <cellStyle name="Normal 43 2 10 4" xfId="49178"/>
    <cellStyle name="Normal 43 2 11 2 2 2" xfId="49179"/>
    <cellStyle name="Normal 43 2 11 2 3" xfId="49180"/>
    <cellStyle name="Normal 43 2 11 3 2" xfId="49181"/>
    <cellStyle name="Normal 43 2 11 4" xfId="49182"/>
    <cellStyle name="Normal 43 2 12 2 2" xfId="49183"/>
    <cellStyle name="Normal 43 2 12 3" xfId="49184"/>
    <cellStyle name="Normal 43 2 13 2" xfId="49185"/>
    <cellStyle name="Normal 43 2 14" xfId="49186"/>
    <cellStyle name="Normal 43 2 2 2 2 2" xfId="49187"/>
    <cellStyle name="Normal 43 2 2 2 3" xfId="49188"/>
    <cellStyle name="Normal 43 2 2 3 2" xfId="49189"/>
    <cellStyle name="Normal 43 2 2 4" xfId="49190"/>
    <cellStyle name="Normal 43 2 3 2 2 2" xfId="49191"/>
    <cellStyle name="Normal 43 2 3 2 3" xfId="49192"/>
    <cellStyle name="Normal 43 2 3 3 2" xfId="49193"/>
    <cellStyle name="Normal 43 2 3 4" xfId="49194"/>
    <cellStyle name="Normal 43 2 4 2 2 2" xfId="49195"/>
    <cellStyle name="Normal 43 2 4 2 3" xfId="49196"/>
    <cellStyle name="Normal 43 2 4 3 2" xfId="49197"/>
    <cellStyle name="Normal 43 2 4 4" xfId="49198"/>
    <cellStyle name="Normal 43 2 5 2 2 2" xfId="49199"/>
    <cellStyle name="Normal 43 2 5 2 3" xfId="49200"/>
    <cellStyle name="Normal 43 2 5 3 2" xfId="49201"/>
    <cellStyle name="Normal 43 2 5 4" xfId="49202"/>
    <cellStyle name="Normal 43 2 6 2 2 2" xfId="49203"/>
    <cellStyle name="Normal 43 2 6 2 3" xfId="49204"/>
    <cellStyle name="Normal 43 2 6 3 2" xfId="49205"/>
    <cellStyle name="Normal 43 2 6 4" xfId="49206"/>
    <cellStyle name="Normal 43 2 7 2 2 2" xfId="49207"/>
    <cellStyle name="Normal 43 2 7 2 3" xfId="49208"/>
    <cellStyle name="Normal 43 2 7 3 2" xfId="49209"/>
    <cellStyle name="Normal 43 2 7 4" xfId="49210"/>
    <cellStyle name="Normal 43 2 8 2 2 2" xfId="49211"/>
    <cellStyle name="Normal 43 2 8 2 3" xfId="49212"/>
    <cellStyle name="Normal 43 2 8 3 2" xfId="49213"/>
    <cellStyle name="Normal 43 2 8 4" xfId="49214"/>
    <cellStyle name="Normal 43 2 9 2 2 2" xfId="49215"/>
    <cellStyle name="Normal 43 2 9 2 3" xfId="49216"/>
    <cellStyle name="Normal 43 2 9 3 2" xfId="49217"/>
    <cellStyle name="Normal 43 2 9 4" xfId="49218"/>
    <cellStyle name="Normal 43 3 10 2 2 2" xfId="49219"/>
    <cellStyle name="Normal 43 3 10 2 3" xfId="49220"/>
    <cellStyle name="Normal 43 3 10 3 2" xfId="49221"/>
    <cellStyle name="Normal 43 3 10 4" xfId="49222"/>
    <cellStyle name="Normal 43 3 11 2 2 2" xfId="49223"/>
    <cellStyle name="Normal 43 3 11 2 3" xfId="49224"/>
    <cellStyle name="Normal 43 3 11 3 2" xfId="49225"/>
    <cellStyle name="Normal 43 3 11 4" xfId="49226"/>
    <cellStyle name="Normal 43 3 12 2 2" xfId="49227"/>
    <cellStyle name="Normal 43 3 12 3" xfId="49228"/>
    <cellStyle name="Normal 43 3 13 2" xfId="49229"/>
    <cellStyle name="Normal 43 3 14" xfId="49230"/>
    <cellStyle name="Normal 43 3 2 2 2 2" xfId="49231"/>
    <cellStyle name="Normal 43 3 2 2 3" xfId="49232"/>
    <cellStyle name="Normal 43 3 2 3 2" xfId="49233"/>
    <cellStyle name="Normal 43 3 2 4" xfId="49234"/>
    <cellStyle name="Normal 43 3 3 2 2 2" xfId="49235"/>
    <cellStyle name="Normal 43 3 3 2 3" xfId="49236"/>
    <cellStyle name="Normal 43 3 3 3 2" xfId="49237"/>
    <cellStyle name="Normal 43 3 3 4" xfId="49238"/>
    <cellStyle name="Normal 43 3 4 2 2 2" xfId="49239"/>
    <cellStyle name="Normal 43 3 4 2 3" xfId="49240"/>
    <cellStyle name="Normal 43 3 4 3 2" xfId="49241"/>
    <cellStyle name="Normal 43 3 4 4" xfId="49242"/>
    <cellStyle name="Normal 43 3 5 2 2 2" xfId="49243"/>
    <cellStyle name="Normal 43 3 5 2 3" xfId="49244"/>
    <cellStyle name="Normal 43 3 5 3 2" xfId="49245"/>
    <cellStyle name="Normal 43 3 5 4" xfId="49246"/>
    <cellStyle name="Normal 43 3 6 2 2 2" xfId="49247"/>
    <cellStyle name="Normal 43 3 6 2 3" xfId="49248"/>
    <cellStyle name="Normal 43 3 6 3 2" xfId="49249"/>
    <cellStyle name="Normal 43 3 6 4" xfId="49250"/>
    <cellStyle name="Normal 43 3 7 2 2 2" xfId="49251"/>
    <cellStyle name="Normal 43 3 7 2 3" xfId="49252"/>
    <cellStyle name="Normal 43 3 7 3 2" xfId="49253"/>
    <cellStyle name="Normal 43 3 7 4" xfId="49254"/>
    <cellStyle name="Normal 43 3 8 2 2 2" xfId="49255"/>
    <cellStyle name="Normal 43 3 8 2 3" xfId="49256"/>
    <cellStyle name="Normal 43 3 8 3 2" xfId="49257"/>
    <cellStyle name="Normal 43 3 8 4" xfId="49258"/>
    <cellStyle name="Normal 43 3 9 2 2 2" xfId="49259"/>
    <cellStyle name="Normal 43 3 9 2 3" xfId="49260"/>
    <cellStyle name="Normal 43 3 9 3 2" xfId="49261"/>
    <cellStyle name="Normal 43 3 9 4" xfId="49262"/>
    <cellStyle name="Normal 43 4 2 2 2" xfId="49263"/>
    <cellStyle name="Normal 43 4 2 3" xfId="49264"/>
    <cellStyle name="Normal 43 4 3 2" xfId="49265"/>
    <cellStyle name="Normal 43 4 4" xfId="49266"/>
    <cellStyle name="Normal 43 5 2 2 2" xfId="49267"/>
    <cellStyle name="Normal 43 5 2 3" xfId="49268"/>
    <cellStyle name="Normal 43 5 3 2" xfId="49269"/>
    <cellStyle name="Normal 43 5 4" xfId="49270"/>
    <cellStyle name="Normal 43 6 2 2 2" xfId="49271"/>
    <cellStyle name="Normal 43 6 2 3" xfId="49272"/>
    <cellStyle name="Normal 43 6 3 2" xfId="49273"/>
    <cellStyle name="Normal 43 6 4" xfId="49274"/>
    <cellStyle name="Normal 43 7 2 2 2" xfId="49275"/>
    <cellStyle name="Normal 43 7 2 3" xfId="49276"/>
    <cellStyle name="Normal 43 7 3 2" xfId="49277"/>
    <cellStyle name="Normal 43 7 4" xfId="49278"/>
    <cellStyle name="Normal 43 8 2 2 2" xfId="49279"/>
    <cellStyle name="Normal 43 8 2 3" xfId="49280"/>
    <cellStyle name="Normal 43 8 3 2" xfId="49281"/>
    <cellStyle name="Normal 43 8 4" xfId="49282"/>
    <cellStyle name="Normal 43 9 2 2 2" xfId="49283"/>
    <cellStyle name="Normal 43 9 2 3" xfId="49284"/>
    <cellStyle name="Normal 43 9 3 2" xfId="49285"/>
    <cellStyle name="Normal 43 9 4" xfId="49286"/>
    <cellStyle name="Normal 44 10 2 2 2" xfId="49287"/>
    <cellStyle name="Normal 44 10 2 3" xfId="49288"/>
    <cellStyle name="Normal 44 10 3 2" xfId="49289"/>
    <cellStyle name="Normal 44 10 4" xfId="49290"/>
    <cellStyle name="Normal 44 11 2 2 2" xfId="49291"/>
    <cellStyle name="Normal 44 11 2 3" xfId="49292"/>
    <cellStyle name="Normal 44 11 3 2" xfId="49293"/>
    <cellStyle name="Normal 44 11 4" xfId="49294"/>
    <cellStyle name="Normal 44 12 2 2 2" xfId="49295"/>
    <cellStyle name="Normal 44 12 2 3" xfId="49296"/>
    <cellStyle name="Normal 44 12 3 2" xfId="49297"/>
    <cellStyle name="Normal 44 12 4" xfId="49298"/>
    <cellStyle name="Normal 44 13 2 2 2" xfId="49299"/>
    <cellStyle name="Normal 44 13 2 3" xfId="49300"/>
    <cellStyle name="Normal 44 13 3 2" xfId="49301"/>
    <cellStyle name="Normal 44 13 4" xfId="49302"/>
    <cellStyle name="Normal 44 14 2 2" xfId="49303"/>
    <cellStyle name="Normal 44 14 3" xfId="49304"/>
    <cellStyle name="Normal 44 15 2" xfId="49305"/>
    <cellStyle name="Normal 44 16" xfId="49306"/>
    <cellStyle name="Normal 44 2 10 2 2 2" xfId="49307"/>
    <cellStyle name="Normal 44 2 10 2 3" xfId="49308"/>
    <cellStyle name="Normal 44 2 10 3 2" xfId="49309"/>
    <cellStyle name="Normal 44 2 10 4" xfId="49310"/>
    <cellStyle name="Normal 44 2 11 2 2 2" xfId="49311"/>
    <cellStyle name="Normal 44 2 11 2 3" xfId="49312"/>
    <cellStyle name="Normal 44 2 11 3 2" xfId="49313"/>
    <cellStyle name="Normal 44 2 11 4" xfId="49314"/>
    <cellStyle name="Normal 44 2 12 2 2" xfId="49315"/>
    <cellStyle name="Normal 44 2 12 3" xfId="49316"/>
    <cellStyle name="Normal 44 2 13 2" xfId="49317"/>
    <cellStyle name="Normal 44 2 14" xfId="49318"/>
    <cellStyle name="Normal 44 2 2 2 2 2" xfId="49319"/>
    <cellStyle name="Normal 44 2 2 2 3" xfId="49320"/>
    <cellStyle name="Normal 44 2 2 3 2" xfId="49321"/>
    <cellStyle name="Normal 44 2 2 4" xfId="49322"/>
    <cellStyle name="Normal 44 2 3 2 2 2" xfId="49323"/>
    <cellStyle name="Normal 44 2 3 2 3" xfId="49324"/>
    <cellStyle name="Normal 44 2 3 3 2" xfId="49325"/>
    <cellStyle name="Normal 44 2 3 4" xfId="49326"/>
    <cellStyle name="Normal 44 2 4 2 2 2" xfId="49327"/>
    <cellStyle name="Normal 44 2 4 2 3" xfId="49328"/>
    <cellStyle name="Normal 44 2 4 3 2" xfId="49329"/>
    <cellStyle name="Normal 44 2 4 4" xfId="49330"/>
    <cellStyle name="Normal 44 2 5 2 2 2" xfId="49331"/>
    <cellStyle name="Normal 44 2 5 2 3" xfId="49332"/>
    <cellStyle name="Normal 44 2 5 3 2" xfId="49333"/>
    <cellStyle name="Normal 44 2 5 4" xfId="49334"/>
    <cellStyle name="Normal 44 2 6 2 2 2" xfId="49335"/>
    <cellStyle name="Normal 44 2 6 2 3" xfId="49336"/>
    <cellStyle name="Normal 44 2 6 3 2" xfId="49337"/>
    <cellStyle name="Normal 44 2 6 4" xfId="49338"/>
    <cellStyle name="Normal 44 2 7 2 2 2" xfId="49339"/>
    <cellStyle name="Normal 44 2 7 2 3" xfId="49340"/>
    <cellStyle name="Normal 44 2 7 3 2" xfId="49341"/>
    <cellStyle name="Normal 44 2 7 4" xfId="49342"/>
    <cellStyle name="Normal 44 2 8 2 2 2" xfId="49343"/>
    <cellStyle name="Normal 44 2 8 2 3" xfId="49344"/>
    <cellStyle name="Normal 44 2 8 3 2" xfId="49345"/>
    <cellStyle name="Normal 44 2 8 4" xfId="49346"/>
    <cellStyle name="Normal 44 2 9 2 2 2" xfId="49347"/>
    <cellStyle name="Normal 44 2 9 2 3" xfId="49348"/>
    <cellStyle name="Normal 44 2 9 3 2" xfId="49349"/>
    <cellStyle name="Normal 44 2 9 4" xfId="49350"/>
    <cellStyle name="Normal 44 3 10 2 2 2" xfId="49351"/>
    <cellStyle name="Normal 44 3 10 2 3" xfId="49352"/>
    <cellStyle name="Normal 44 3 10 3 2" xfId="49353"/>
    <cellStyle name="Normal 44 3 10 4" xfId="49354"/>
    <cellStyle name="Normal 44 3 11 2 2 2" xfId="49355"/>
    <cellStyle name="Normal 44 3 11 2 3" xfId="49356"/>
    <cellStyle name="Normal 44 3 11 3 2" xfId="49357"/>
    <cellStyle name="Normal 44 3 11 4" xfId="49358"/>
    <cellStyle name="Normal 44 3 12 2 2" xfId="49359"/>
    <cellStyle name="Normal 44 3 12 3" xfId="49360"/>
    <cellStyle name="Normal 44 3 13 2" xfId="49361"/>
    <cellStyle name="Normal 44 3 14" xfId="49362"/>
    <cellStyle name="Normal 44 3 2 2 2 2" xfId="49363"/>
    <cellStyle name="Normal 44 3 2 2 3" xfId="49364"/>
    <cellStyle name="Normal 44 3 2 3 2" xfId="49365"/>
    <cellStyle name="Normal 44 3 2 4" xfId="49366"/>
    <cellStyle name="Normal 44 3 3 2 2 2" xfId="49367"/>
    <cellStyle name="Normal 44 3 3 2 3" xfId="49368"/>
    <cellStyle name="Normal 44 3 3 3 2" xfId="49369"/>
    <cellStyle name="Normal 44 3 3 4" xfId="49370"/>
    <cellStyle name="Normal 44 3 4 2 2 2" xfId="49371"/>
    <cellStyle name="Normal 44 3 4 2 3" xfId="49372"/>
    <cellStyle name="Normal 44 3 4 3 2" xfId="49373"/>
    <cellStyle name="Normal 44 3 4 4" xfId="49374"/>
    <cellStyle name="Normal 44 3 5 2 2 2" xfId="49375"/>
    <cellStyle name="Normal 44 3 5 2 3" xfId="49376"/>
    <cellStyle name="Normal 44 3 5 3 2" xfId="49377"/>
    <cellStyle name="Normal 44 3 5 4" xfId="49378"/>
    <cellStyle name="Normal 44 3 6 2 2 2" xfId="49379"/>
    <cellStyle name="Normal 44 3 6 2 3" xfId="49380"/>
    <cellStyle name="Normal 44 3 6 3 2" xfId="49381"/>
    <cellStyle name="Normal 44 3 6 4" xfId="49382"/>
    <cellStyle name="Normal 44 3 7 2 2 2" xfId="49383"/>
    <cellStyle name="Normal 44 3 7 2 3" xfId="49384"/>
    <cellStyle name="Normal 44 3 7 3 2" xfId="49385"/>
    <cellStyle name="Normal 44 3 7 4" xfId="49386"/>
    <cellStyle name="Normal 44 3 8 2 2 2" xfId="49387"/>
    <cellStyle name="Normal 44 3 8 2 3" xfId="49388"/>
    <cellStyle name="Normal 44 3 8 3 2" xfId="49389"/>
    <cellStyle name="Normal 44 3 8 4" xfId="49390"/>
    <cellStyle name="Normal 44 3 9 2 2 2" xfId="49391"/>
    <cellStyle name="Normal 44 3 9 2 3" xfId="49392"/>
    <cellStyle name="Normal 44 3 9 3 2" xfId="49393"/>
    <cellStyle name="Normal 44 3 9 4" xfId="49394"/>
    <cellStyle name="Normal 44 4 2 2 2" xfId="49395"/>
    <cellStyle name="Normal 44 4 2 3" xfId="49396"/>
    <cellStyle name="Normal 44 4 3 2" xfId="49397"/>
    <cellStyle name="Normal 44 4 4" xfId="49398"/>
    <cellStyle name="Normal 44 5 2 2 2" xfId="49399"/>
    <cellStyle name="Normal 44 5 2 3" xfId="49400"/>
    <cellStyle name="Normal 44 5 3 2" xfId="49401"/>
    <cellStyle name="Normal 44 5 4" xfId="49402"/>
    <cellStyle name="Normal 44 6 2 2 2" xfId="49403"/>
    <cellStyle name="Normal 44 6 2 3" xfId="49404"/>
    <cellStyle name="Normal 44 6 3 2" xfId="49405"/>
    <cellStyle name="Normal 44 6 4" xfId="49406"/>
    <cellStyle name="Normal 44 7 2 2 2" xfId="49407"/>
    <cellStyle name="Normal 44 7 2 3" xfId="49408"/>
    <cellStyle name="Normal 44 7 3 2" xfId="49409"/>
    <cellStyle name="Normal 44 7 4" xfId="49410"/>
    <cellStyle name="Normal 44 8 2 2 2" xfId="49411"/>
    <cellStyle name="Normal 44 8 2 3" xfId="49412"/>
    <cellStyle name="Normal 44 8 3 2" xfId="49413"/>
    <cellStyle name="Normal 44 8 4" xfId="49414"/>
    <cellStyle name="Normal 44 9 2 2 2" xfId="49415"/>
    <cellStyle name="Normal 44 9 2 3" xfId="49416"/>
    <cellStyle name="Normal 44 9 3 2" xfId="49417"/>
    <cellStyle name="Normal 44 9 4" xfId="49418"/>
    <cellStyle name="Normal 45 10 2 2 2" xfId="49419"/>
    <cellStyle name="Normal 45 10 2 3" xfId="49420"/>
    <cellStyle name="Normal 45 10 3 2" xfId="49421"/>
    <cellStyle name="Normal 45 10 4" xfId="49422"/>
    <cellStyle name="Normal 45 11 2 2 2" xfId="49423"/>
    <cellStyle name="Normal 45 11 2 3" xfId="49424"/>
    <cellStyle name="Normal 45 11 3 2" xfId="49425"/>
    <cellStyle name="Normal 45 11 4" xfId="49426"/>
    <cellStyle name="Normal 45 12 2 2" xfId="49427"/>
    <cellStyle name="Normal 45 12 3" xfId="49428"/>
    <cellStyle name="Normal 45 13 2" xfId="49429"/>
    <cellStyle name="Normal 45 14" xfId="49430"/>
    <cellStyle name="Normal 45 2 2 2 2" xfId="49431"/>
    <cellStyle name="Normal 45 2 2 3" xfId="49432"/>
    <cellStyle name="Normal 45 2 3 2" xfId="49433"/>
    <cellStyle name="Normal 45 2 4" xfId="49434"/>
    <cellStyle name="Normal 45 3 2 2 2" xfId="49435"/>
    <cellStyle name="Normal 45 3 2 3" xfId="49436"/>
    <cellStyle name="Normal 45 3 3 2" xfId="49437"/>
    <cellStyle name="Normal 45 3 4" xfId="49438"/>
    <cellStyle name="Normal 45 4 2 2 2" xfId="49439"/>
    <cellStyle name="Normal 45 4 2 3" xfId="49440"/>
    <cellStyle name="Normal 45 4 3 2" xfId="49441"/>
    <cellStyle name="Normal 45 4 4" xfId="49442"/>
    <cellStyle name="Normal 45 5 2 2 2" xfId="49443"/>
    <cellStyle name="Normal 45 5 2 3" xfId="49444"/>
    <cellStyle name="Normal 45 5 3 2" xfId="49445"/>
    <cellStyle name="Normal 45 5 4" xfId="49446"/>
    <cellStyle name="Normal 45 6 2 2 2" xfId="49447"/>
    <cellStyle name="Normal 45 6 2 3" xfId="49448"/>
    <cellStyle name="Normal 45 6 3 2" xfId="49449"/>
    <cellStyle name="Normal 45 6 4" xfId="49450"/>
    <cellStyle name="Normal 45 7 2 2 2" xfId="49451"/>
    <cellStyle name="Normal 45 7 2 3" xfId="49452"/>
    <cellStyle name="Normal 45 7 3 2" xfId="49453"/>
    <cellStyle name="Normal 45 7 4" xfId="49454"/>
    <cellStyle name="Normal 45 8 2 2 2" xfId="49455"/>
    <cellStyle name="Normal 45 8 2 3" xfId="49456"/>
    <cellStyle name="Normal 45 8 3 2" xfId="49457"/>
    <cellStyle name="Normal 45 8 4" xfId="49458"/>
    <cellStyle name="Normal 45 9 2 2 2" xfId="49459"/>
    <cellStyle name="Normal 45 9 2 3" xfId="49460"/>
    <cellStyle name="Normal 45 9 3 2" xfId="49461"/>
    <cellStyle name="Normal 45 9 4" xfId="49462"/>
    <cellStyle name="Normal 46 10 2 2 2" xfId="49463"/>
    <cellStyle name="Normal 46 10 2 3" xfId="49464"/>
    <cellStyle name="Normal 46 10 3 2" xfId="49465"/>
    <cellStyle name="Normal 46 10 4" xfId="49466"/>
    <cellStyle name="Normal 46 11 2 2 2" xfId="49467"/>
    <cellStyle name="Normal 46 11 2 3" xfId="49468"/>
    <cellStyle name="Normal 46 11 3 2" xfId="49469"/>
    <cellStyle name="Normal 46 11 4" xfId="49470"/>
    <cellStyle name="Normal 46 12 2 2 2" xfId="49471"/>
    <cellStyle name="Normal 46 12 2 3" xfId="49472"/>
    <cellStyle name="Normal 46 12 3 2" xfId="49473"/>
    <cellStyle name="Normal 46 12 4" xfId="49474"/>
    <cellStyle name="Normal 46 13 2 2 2" xfId="49475"/>
    <cellStyle name="Normal 46 13 2 3" xfId="49476"/>
    <cellStyle name="Normal 46 13 3 2" xfId="49477"/>
    <cellStyle name="Normal 46 13 4" xfId="49478"/>
    <cellStyle name="Normal 46 14 2 2" xfId="49479"/>
    <cellStyle name="Normal 46 14 3" xfId="49480"/>
    <cellStyle name="Normal 46 15 2" xfId="49481"/>
    <cellStyle name="Normal 46 16" xfId="49482"/>
    <cellStyle name="Normal 46 2 10 2 2 2" xfId="49483"/>
    <cellStyle name="Normal 46 2 10 2 3" xfId="49484"/>
    <cellStyle name="Normal 46 2 10 3 2" xfId="49485"/>
    <cellStyle name="Normal 46 2 10 4" xfId="49486"/>
    <cellStyle name="Normal 46 2 11 2 2 2" xfId="49487"/>
    <cellStyle name="Normal 46 2 11 2 3" xfId="49488"/>
    <cellStyle name="Normal 46 2 11 3 2" xfId="49489"/>
    <cellStyle name="Normal 46 2 11 4" xfId="49490"/>
    <cellStyle name="Normal 46 2 12 2 2" xfId="49491"/>
    <cellStyle name="Normal 46 2 12 3" xfId="49492"/>
    <cellStyle name="Normal 46 2 13 2" xfId="49493"/>
    <cellStyle name="Normal 46 2 14" xfId="49494"/>
    <cellStyle name="Normal 46 2 2 2 2 2" xfId="49495"/>
    <cellStyle name="Normal 46 2 2 2 3" xfId="49496"/>
    <cellStyle name="Normal 46 2 2 3 2" xfId="49497"/>
    <cellStyle name="Normal 46 2 2 4" xfId="49498"/>
    <cellStyle name="Normal 46 2 3 2 2 2" xfId="49499"/>
    <cellStyle name="Normal 46 2 3 2 3" xfId="49500"/>
    <cellStyle name="Normal 46 2 3 3 2" xfId="49501"/>
    <cellStyle name="Normal 46 2 3 4" xfId="49502"/>
    <cellStyle name="Normal 46 2 4 2 2 2" xfId="49503"/>
    <cellStyle name="Normal 46 2 4 2 3" xfId="49504"/>
    <cellStyle name="Normal 46 2 4 3 2" xfId="49505"/>
    <cellStyle name="Normal 46 2 4 4" xfId="49506"/>
    <cellStyle name="Normal 46 2 5 2 2 2" xfId="49507"/>
    <cellStyle name="Normal 46 2 5 2 3" xfId="49508"/>
    <cellStyle name="Normal 46 2 5 3 2" xfId="49509"/>
    <cellStyle name="Normal 46 2 5 4" xfId="49510"/>
    <cellStyle name="Normal 46 2 6 2 2 2" xfId="49511"/>
    <cellStyle name="Normal 46 2 6 2 3" xfId="49512"/>
    <cellStyle name="Normal 46 2 6 3 2" xfId="49513"/>
    <cellStyle name="Normal 46 2 6 4" xfId="49514"/>
    <cellStyle name="Normal 46 2 7 2 2 2" xfId="49515"/>
    <cellStyle name="Normal 46 2 7 2 3" xfId="49516"/>
    <cellStyle name="Normal 46 2 7 3 2" xfId="49517"/>
    <cellStyle name="Normal 46 2 7 4" xfId="49518"/>
    <cellStyle name="Normal 46 2 8 2 2 2" xfId="49519"/>
    <cellStyle name="Normal 46 2 8 2 3" xfId="49520"/>
    <cellStyle name="Normal 46 2 8 3 2" xfId="49521"/>
    <cellStyle name="Normal 46 2 8 4" xfId="49522"/>
    <cellStyle name="Normal 46 2 9 2 2 2" xfId="49523"/>
    <cellStyle name="Normal 46 2 9 2 3" xfId="49524"/>
    <cellStyle name="Normal 46 2 9 3 2" xfId="49525"/>
    <cellStyle name="Normal 46 2 9 4" xfId="49526"/>
    <cellStyle name="Normal 46 3 10 2 2 2" xfId="49527"/>
    <cellStyle name="Normal 46 3 10 2 3" xfId="49528"/>
    <cellStyle name="Normal 46 3 10 3 2" xfId="49529"/>
    <cellStyle name="Normal 46 3 10 4" xfId="49530"/>
    <cellStyle name="Normal 46 3 11 2 2 2" xfId="49531"/>
    <cellStyle name="Normal 46 3 11 2 3" xfId="49532"/>
    <cellStyle name="Normal 46 3 11 3 2" xfId="49533"/>
    <cellStyle name="Normal 46 3 11 4" xfId="49534"/>
    <cellStyle name="Normal 46 3 12 2 2" xfId="49535"/>
    <cellStyle name="Normal 46 3 12 3" xfId="49536"/>
    <cellStyle name="Normal 46 3 13 2" xfId="49537"/>
    <cellStyle name="Normal 46 3 14" xfId="49538"/>
    <cellStyle name="Normal 46 3 2 2 2 2" xfId="49539"/>
    <cellStyle name="Normal 46 3 2 2 3" xfId="49540"/>
    <cellStyle name="Normal 46 3 2 3 2" xfId="49541"/>
    <cellStyle name="Normal 46 3 2 4" xfId="49542"/>
    <cellStyle name="Normal 46 3 3 2 2 2" xfId="49543"/>
    <cellStyle name="Normal 46 3 3 2 3" xfId="49544"/>
    <cellStyle name="Normal 46 3 3 3 2" xfId="49545"/>
    <cellStyle name="Normal 46 3 3 4" xfId="49546"/>
    <cellStyle name="Normal 46 3 4 2 2 2" xfId="49547"/>
    <cellStyle name="Normal 46 3 4 2 3" xfId="49548"/>
    <cellStyle name="Normal 46 3 4 3 2" xfId="49549"/>
    <cellStyle name="Normal 46 3 4 4" xfId="49550"/>
    <cellStyle name="Normal 46 3 5 2 2 2" xfId="49551"/>
    <cellStyle name="Normal 46 3 5 2 3" xfId="49552"/>
    <cellStyle name="Normal 46 3 5 3 2" xfId="49553"/>
    <cellStyle name="Normal 46 3 5 4" xfId="49554"/>
    <cellStyle name="Normal 46 3 6 2 2 2" xfId="49555"/>
    <cellStyle name="Normal 46 3 6 2 3" xfId="49556"/>
    <cellStyle name="Normal 46 3 6 3 2" xfId="49557"/>
    <cellStyle name="Normal 46 3 6 4" xfId="49558"/>
    <cellStyle name="Normal 46 3 7 2 2 2" xfId="49559"/>
    <cellStyle name="Normal 46 3 7 2 3" xfId="49560"/>
    <cellStyle name="Normal 46 3 7 3 2" xfId="49561"/>
    <cellStyle name="Normal 46 3 7 4" xfId="49562"/>
    <cellStyle name="Normal 46 3 8 2 2 2" xfId="49563"/>
    <cellStyle name="Normal 46 3 8 2 3" xfId="49564"/>
    <cellStyle name="Normal 46 3 8 3 2" xfId="49565"/>
    <cellStyle name="Normal 46 3 8 4" xfId="49566"/>
    <cellStyle name="Normal 46 3 9 2 2 2" xfId="49567"/>
    <cellStyle name="Normal 46 3 9 2 3" xfId="49568"/>
    <cellStyle name="Normal 46 3 9 3 2" xfId="49569"/>
    <cellStyle name="Normal 46 3 9 4" xfId="49570"/>
    <cellStyle name="Normal 46 4 2 2 2" xfId="49571"/>
    <cellStyle name="Normal 46 4 2 3" xfId="49572"/>
    <cellStyle name="Normal 46 4 3 2" xfId="49573"/>
    <cellStyle name="Normal 46 4 4" xfId="49574"/>
    <cellStyle name="Normal 46 5 2 2 2" xfId="49575"/>
    <cellStyle name="Normal 46 5 2 3" xfId="49576"/>
    <cellStyle name="Normal 46 5 3 2" xfId="49577"/>
    <cellStyle name="Normal 46 5 4" xfId="49578"/>
    <cellStyle name="Normal 46 6 2 2 2" xfId="49579"/>
    <cellStyle name="Normal 46 6 2 3" xfId="49580"/>
    <cellStyle name="Normal 46 6 3 2" xfId="49581"/>
    <cellStyle name="Normal 46 6 4" xfId="49582"/>
    <cellStyle name="Normal 46 7 2 2 2" xfId="49583"/>
    <cellStyle name="Normal 46 7 2 3" xfId="49584"/>
    <cellStyle name="Normal 46 7 3 2" xfId="49585"/>
    <cellStyle name="Normal 46 7 4" xfId="49586"/>
    <cellStyle name="Normal 46 8 2 2 2" xfId="49587"/>
    <cellStyle name="Normal 46 8 2 3" xfId="49588"/>
    <cellStyle name="Normal 46 8 3 2" xfId="49589"/>
    <cellStyle name="Normal 46 8 4" xfId="49590"/>
    <cellStyle name="Normal 46 9 2 2 2" xfId="49591"/>
    <cellStyle name="Normal 46 9 2 3" xfId="49592"/>
    <cellStyle name="Normal 46 9 3 2" xfId="49593"/>
    <cellStyle name="Normal 46 9 4" xfId="49594"/>
    <cellStyle name="Normal 47 10 2 2 2" xfId="49595"/>
    <cellStyle name="Normal 47 10 2 3" xfId="49596"/>
    <cellStyle name="Normal 47 10 3 2" xfId="49597"/>
    <cellStyle name="Normal 47 10 4" xfId="49598"/>
    <cellStyle name="Normal 47 11 2 2 2" xfId="49599"/>
    <cellStyle name="Normal 47 11 2 3" xfId="49600"/>
    <cellStyle name="Normal 47 11 3 2" xfId="49601"/>
    <cellStyle name="Normal 47 11 4" xfId="49602"/>
    <cellStyle name="Normal 47 12 2 2 2" xfId="49603"/>
    <cellStyle name="Normal 47 12 2 3" xfId="49604"/>
    <cellStyle name="Normal 47 12 3 2" xfId="49605"/>
    <cellStyle name="Normal 47 12 4" xfId="49606"/>
    <cellStyle name="Normal 47 13 2 2 2" xfId="49607"/>
    <cellStyle name="Normal 47 13 2 3" xfId="49608"/>
    <cellStyle name="Normal 47 13 3 2" xfId="49609"/>
    <cellStyle name="Normal 47 13 4" xfId="49610"/>
    <cellStyle name="Normal 47 14 2 2" xfId="49611"/>
    <cellStyle name="Normal 47 14 3" xfId="49612"/>
    <cellStyle name="Normal 47 15 2" xfId="49613"/>
    <cellStyle name="Normal 47 16" xfId="49614"/>
    <cellStyle name="Normal 47 2 10 2 2 2" xfId="49615"/>
    <cellStyle name="Normal 47 2 10 2 3" xfId="49616"/>
    <cellStyle name="Normal 47 2 10 3 2" xfId="49617"/>
    <cellStyle name="Normal 47 2 10 4" xfId="49618"/>
    <cellStyle name="Normal 47 2 11 2 2 2" xfId="49619"/>
    <cellStyle name="Normal 47 2 11 2 3" xfId="49620"/>
    <cellStyle name="Normal 47 2 11 3 2" xfId="49621"/>
    <cellStyle name="Normal 47 2 11 4" xfId="49622"/>
    <cellStyle name="Normal 47 2 12 2 2" xfId="49623"/>
    <cellStyle name="Normal 47 2 12 3" xfId="49624"/>
    <cellStyle name="Normal 47 2 13 2" xfId="49625"/>
    <cellStyle name="Normal 47 2 14" xfId="49626"/>
    <cellStyle name="Normal 47 2 2 2 2 2" xfId="49627"/>
    <cellStyle name="Normal 47 2 2 2 3" xfId="49628"/>
    <cellStyle name="Normal 47 2 2 3 2" xfId="49629"/>
    <cellStyle name="Normal 47 2 2 4" xfId="49630"/>
    <cellStyle name="Normal 47 2 3 2 2 2" xfId="49631"/>
    <cellStyle name="Normal 47 2 3 2 3" xfId="49632"/>
    <cellStyle name="Normal 47 2 3 3 2" xfId="49633"/>
    <cellStyle name="Normal 47 2 3 4" xfId="49634"/>
    <cellStyle name="Normal 47 2 4 2 2 2" xfId="49635"/>
    <cellStyle name="Normal 47 2 4 2 3" xfId="49636"/>
    <cellStyle name="Normal 47 2 4 3 2" xfId="49637"/>
    <cellStyle name="Normal 47 2 4 4" xfId="49638"/>
    <cellStyle name="Normal 47 2 5 2 2 2" xfId="49639"/>
    <cellStyle name="Normal 47 2 5 2 3" xfId="49640"/>
    <cellStyle name="Normal 47 2 5 3 2" xfId="49641"/>
    <cellStyle name="Normal 47 2 5 4" xfId="49642"/>
    <cellStyle name="Normal 47 2 6 2 2 2" xfId="49643"/>
    <cellStyle name="Normal 47 2 6 2 3" xfId="49644"/>
    <cellStyle name="Normal 47 2 6 3 2" xfId="49645"/>
    <cellStyle name="Normal 47 2 6 4" xfId="49646"/>
    <cellStyle name="Normal 47 2 7 2 2 2" xfId="49647"/>
    <cellStyle name="Normal 47 2 7 2 3" xfId="49648"/>
    <cellStyle name="Normal 47 2 7 3 2" xfId="49649"/>
    <cellStyle name="Normal 47 2 7 4" xfId="49650"/>
    <cellStyle name="Normal 47 2 8 2 2 2" xfId="49651"/>
    <cellStyle name="Normal 47 2 8 2 3" xfId="49652"/>
    <cellStyle name="Normal 47 2 8 3 2" xfId="49653"/>
    <cellStyle name="Normal 47 2 8 4" xfId="49654"/>
    <cellStyle name="Normal 47 2 9 2 2 2" xfId="49655"/>
    <cellStyle name="Normal 47 2 9 2 3" xfId="49656"/>
    <cellStyle name="Normal 47 2 9 3 2" xfId="49657"/>
    <cellStyle name="Normal 47 2 9 4" xfId="49658"/>
    <cellStyle name="Normal 47 3 10 2 2 2" xfId="49659"/>
    <cellStyle name="Normal 47 3 10 2 3" xfId="49660"/>
    <cellStyle name="Normal 47 3 10 3 2" xfId="49661"/>
    <cellStyle name="Normal 47 3 10 4" xfId="49662"/>
    <cellStyle name="Normal 47 3 11 2 2 2" xfId="49663"/>
    <cellStyle name="Normal 47 3 11 2 3" xfId="49664"/>
    <cellStyle name="Normal 47 3 11 3 2" xfId="49665"/>
    <cellStyle name="Normal 47 3 11 4" xfId="49666"/>
    <cellStyle name="Normal 47 3 12 2 2" xfId="49667"/>
    <cellStyle name="Normal 47 3 12 3" xfId="49668"/>
    <cellStyle name="Normal 47 3 13 2" xfId="49669"/>
    <cellStyle name="Normal 47 3 14" xfId="49670"/>
    <cellStyle name="Normal 47 3 2 2 2 2" xfId="49671"/>
    <cellStyle name="Normal 47 3 2 2 3" xfId="49672"/>
    <cellStyle name="Normal 47 3 2 3 2" xfId="49673"/>
    <cellStyle name="Normal 47 3 2 4" xfId="49674"/>
    <cellStyle name="Normal 47 3 3 2 2 2" xfId="49675"/>
    <cellStyle name="Normal 47 3 3 2 3" xfId="49676"/>
    <cellStyle name="Normal 47 3 3 3 2" xfId="49677"/>
    <cellStyle name="Normal 47 3 3 4" xfId="49678"/>
    <cellStyle name="Normal 47 3 4 2 2 2" xfId="49679"/>
    <cellStyle name="Normal 47 3 4 2 3" xfId="49680"/>
    <cellStyle name="Normal 47 3 4 3 2" xfId="49681"/>
    <cellStyle name="Normal 47 3 4 4" xfId="49682"/>
    <cellStyle name="Normal 47 3 5 2 2 2" xfId="49683"/>
    <cellStyle name="Normal 47 3 5 2 3" xfId="49684"/>
    <cellStyle name="Normal 47 3 5 3 2" xfId="49685"/>
    <cellStyle name="Normal 47 3 5 4" xfId="49686"/>
    <cellStyle name="Normal 47 3 6 2 2 2" xfId="49687"/>
    <cellStyle name="Normal 47 3 6 2 3" xfId="49688"/>
    <cellStyle name="Normal 47 3 6 3 2" xfId="49689"/>
    <cellStyle name="Normal 47 3 6 4" xfId="49690"/>
    <cellStyle name="Normal 47 3 7 2 2 2" xfId="49691"/>
    <cellStyle name="Normal 47 3 7 2 3" xfId="49692"/>
    <cellStyle name="Normal 47 3 7 3 2" xfId="49693"/>
    <cellStyle name="Normal 47 3 7 4" xfId="49694"/>
    <cellStyle name="Normal 47 3 8 2 2 2" xfId="49695"/>
    <cellStyle name="Normal 47 3 8 2 3" xfId="49696"/>
    <cellStyle name="Normal 47 3 8 3 2" xfId="49697"/>
    <cellStyle name="Normal 47 3 8 4" xfId="49698"/>
    <cellStyle name="Normal 47 3 9 2 2 2" xfId="49699"/>
    <cellStyle name="Normal 47 3 9 2 3" xfId="49700"/>
    <cellStyle name="Normal 47 3 9 3 2" xfId="49701"/>
    <cellStyle name="Normal 47 3 9 4" xfId="49702"/>
    <cellStyle name="Normal 47 4 2 2 2" xfId="49703"/>
    <cellStyle name="Normal 47 4 2 3" xfId="49704"/>
    <cellStyle name="Normal 47 4 3 2" xfId="49705"/>
    <cellStyle name="Normal 47 4 4" xfId="49706"/>
    <cellStyle name="Normal 47 5 2 2 2" xfId="49707"/>
    <cellStyle name="Normal 47 5 2 3" xfId="49708"/>
    <cellStyle name="Normal 47 5 3 2" xfId="49709"/>
    <cellStyle name="Normal 47 5 4" xfId="49710"/>
    <cellStyle name="Normal 47 6 2 2 2" xfId="49711"/>
    <cellStyle name="Normal 47 6 2 3" xfId="49712"/>
    <cellStyle name="Normal 47 6 3 2" xfId="49713"/>
    <cellStyle name="Normal 47 6 4" xfId="49714"/>
    <cellStyle name="Normal 47 7 2 2 2" xfId="49715"/>
    <cellStyle name="Normal 47 7 2 3" xfId="49716"/>
    <cellStyle name="Normal 47 7 3 2" xfId="49717"/>
    <cellStyle name="Normal 47 7 4" xfId="49718"/>
    <cellStyle name="Normal 47 8 2 2 2" xfId="49719"/>
    <cellStyle name="Normal 47 8 2 3" xfId="49720"/>
    <cellStyle name="Normal 47 8 3 2" xfId="49721"/>
    <cellStyle name="Normal 47 8 4" xfId="49722"/>
    <cellStyle name="Normal 47 9 2 2 2" xfId="49723"/>
    <cellStyle name="Normal 47 9 2 3" xfId="49724"/>
    <cellStyle name="Normal 47 9 3 2" xfId="49725"/>
    <cellStyle name="Normal 47 9 4" xfId="49726"/>
    <cellStyle name="Normal 48 10 2 2 2" xfId="49727"/>
    <cellStyle name="Normal 48 10 2 3" xfId="49728"/>
    <cellStyle name="Normal 48 10 3 2" xfId="49729"/>
    <cellStyle name="Normal 48 10 4" xfId="49730"/>
    <cellStyle name="Normal 48 11 2 2 2" xfId="49731"/>
    <cellStyle name="Normal 48 11 2 3" xfId="49732"/>
    <cellStyle name="Normal 48 11 3 2" xfId="49733"/>
    <cellStyle name="Normal 48 11 4" xfId="49734"/>
    <cellStyle name="Normal 48 12 2 2 2" xfId="49735"/>
    <cellStyle name="Normal 48 12 2 3" xfId="49736"/>
    <cellStyle name="Normal 48 12 3 2" xfId="49737"/>
    <cellStyle name="Normal 48 12 4" xfId="49738"/>
    <cellStyle name="Normal 48 13 2 2 2" xfId="49739"/>
    <cellStyle name="Normal 48 13 2 3" xfId="49740"/>
    <cellStyle name="Normal 48 13 3 2" xfId="49741"/>
    <cellStyle name="Normal 48 13 4" xfId="49742"/>
    <cellStyle name="Normal 48 14 2 2 2" xfId="49743"/>
    <cellStyle name="Normal 48 14 2 3" xfId="49744"/>
    <cellStyle name="Normal 48 14 3 2" xfId="49745"/>
    <cellStyle name="Normal 48 14 4" xfId="49746"/>
    <cellStyle name="Normal 48 15 2 2" xfId="49747"/>
    <cellStyle name="Normal 48 15 3" xfId="49748"/>
    <cellStyle name="Normal 48 16 2" xfId="49749"/>
    <cellStyle name="Normal 48 17" xfId="49750"/>
    <cellStyle name="Normal 48 2 10 2 2 2" xfId="49751"/>
    <cellStyle name="Normal 48 2 10 2 3" xfId="49752"/>
    <cellStyle name="Normal 48 2 10 3 2" xfId="49753"/>
    <cellStyle name="Normal 48 2 10 4" xfId="49754"/>
    <cellStyle name="Normal 48 2 11 2 2 2" xfId="49755"/>
    <cellStyle name="Normal 48 2 11 2 3" xfId="49756"/>
    <cellStyle name="Normal 48 2 11 3 2" xfId="49757"/>
    <cellStyle name="Normal 48 2 11 4" xfId="49758"/>
    <cellStyle name="Normal 48 2 12 2 2" xfId="49759"/>
    <cellStyle name="Normal 48 2 12 3" xfId="49760"/>
    <cellStyle name="Normal 48 2 13 2" xfId="49761"/>
    <cellStyle name="Normal 48 2 14" xfId="49762"/>
    <cellStyle name="Normal 48 2 2 2 2 2" xfId="49763"/>
    <cellStyle name="Normal 48 2 2 2 3" xfId="49764"/>
    <cellStyle name="Normal 48 2 2 3 2" xfId="49765"/>
    <cellStyle name="Normal 48 2 2 4" xfId="49766"/>
    <cellStyle name="Normal 48 2 3 2 2 2" xfId="49767"/>
    <cellStyle name="Normal 48 2 3 2 3" xfId="49768"/>
    <cellStyle name="Normal 48 2 3 3 2" xfId="49769"/>
    <cellStyle name="Normal 48 2 3 4" xfId="49770"/>
    <cellStyle name="Normal 48 2 4 2 2 2" xfId="49771"/>
    <cellStyle name="Normal 48 2 4 2 3" xfId="49772"/>
    <cellStyle name="Normal 48 2 4 3 2" xfId="49773"/>
    <cellStyle name="Normal 48 2 4 4" xfId="49774"/>
    <cellStyle name="Normal 48 2 5 2 2 2" xfId="49775"/>
    <cellStyle name="Normal 48 2 5 2 3" xfId="49776"/>
    <cellStyle name="Normal 48 2 5 3 2" xfId="49777"/>
    <cellStyle name="Normal 48 2 5 4" xfId="49778"/>
    <cellStyle name="Normal 48 2 6 2 2 2" xfId="49779"/>
    <cellStyle name="Normal 48 2 6 2 3" xfId="49780"/>
    <cellStyle name="Normal 48 2 6 3 2" xfId="49781"/>
    <cellStyle name="Normal 48 2 6 4" xfId="49782"/>
    <cellStyle name="Normal 48 2 7 2 2 2" xfId="49783"/>
    <cellStyle name="Normal 48 2 7 2 3" xfId="49784"/>
    <cellStyle name="Normal 48 2 7 3 2" xfId="49785"/>
    <cellStyle name="Normal 48 2 7 4" xfId="49786"/>
    <cellStyle name="Normal 48 2 8 2 2 2" xfId="49787"/>
    <cellStyle name="Normal 48 2 8 2 3" xfId="49788"/>
    <cellStyle name="Normal 48 2 8 3 2" xfId="49789"/>
    <cellStyle name="Normal 48 2 8 4" xfId="49790"/>
    <cellStyle name="Normal 48 2 9 2 2 2" xfId="49791"/>
    <cellStyle name="Normal 48 2 9 2 3" xfId="49792"/>
    <cellStyle name="Normal 48 2 9 3 2" xfId="49793"/>
    <cellStyle name="Normal 48 2 9 4" xfId="49794"/>
    <cellStyle name="Normal 48 3 10 2 2 2" xfId="49795"/>
    <cellStyle name="Normal 48 3 10 2 3" xfId="49796"/>
    <cellStyle name="Normal 48 3 10 3 2" xfId="49797"/>
    <cellStyle name="Normal 48 3 10 4" xfId="49798"/>
    <cellStyle name="Normal 48 3 11 2 2 2" xfId="49799"/>
    <cellStyle name="Normal 48 3 11 2 3" xfId="49800"/>
    <cellStyle name="Normal 48 3 11 3 2" xfId="49801"/>
    <cellStyle name="Normal 48 3 11 4" xfId="49802"/>
    <cellStyle name="Normal 48 3 12 2 2" xfId="49803"/>
    <cellStyle name="Normal 48 3 12 3" xfId="49804"/>
    <cellStyle name="Normal 48 3 13 2" xfId="49805"/>
    <cellStyle name="Normal 48 3 14" xfId="49806"/>
    <cellStyle name="Normal 48 3 2 2 2 2" xfId="49807"/>
    <cellStyle name="Normal 48 3 2 2 3" xfId="49808"/>
    <cellStyle name="Normal 48 3 2 3 2" xfId="49809"/>
    <cellStyle name="Normal 48 3 2 4" xfId="49810"/>
    <cellStyle name="Normal 48 3 3 2 2 2" xfId="49811"/>
    <cellStyle name="Normal 48 3 3 2 3" xfId="49812"/>
    <cellStyle name="Normal 48 3 3 3 2" xfId="49813"/>
    <cellStyle name="Normal 48 3 3 4" xfId="49814"/>
    <cellStyle name="Normal 48 3 4 2 2 2" xfId="49815"/>
    <cellStyle name="Normal 48 3 4 2 3" xfId="49816"/>
    <cellStyle name="Normal 48 3 4 3 2" xfId="49817"/>
    <cellStyle name="Normal 48 3 4 4" xfId="49818"/>
    <cellStyle name="Normal 48 3 5 2 2 2" xfId="49819"/>
    <cellStyle name="Normal 48 3 5 2 3" xfId="49820"/>
    <cellStyle name="Normal 48 3 5 3 2" xfId="49821"/>
    <cellStyle name="Normal 48 3 5 4" xfId="49822"/>
    <cellStyle name="Normal 48 3 6 2 2 2" xfId="49823"/>
    <cellStyle name="Normal 48 3 6 2 3" xfId="49824"/>
    <cellStyle name="Normal 48 3 6 3 2" xfId="49825"/>
    <cellStyle name="Normal 48 3 6 4" xfId="49826"/>
    <cellStyle name="Normal 48 3 7 2 2 2" xfId="49827"/>
    <cellStyle name="Normal 48 3 7 2 3" xfId="49828"/>
    <cellStyle name="Normal 48 3 7 3 2" xfId="49829"/>
    <cellStyle name="Normal 48 3 7 4" xfId="49830"/>
    <cellStyle name="Normal 48 3 8 2 2 2" xfId="49831"/>
    <cellStyle name="Normal 48 3 8 2 3" xfId="49832"/>
    <cellStyle name="Normal 48 3 8 3 2" xfId="49833"/>
    <cellStyle name="Normal 48 3 8 4" xfId="49834"/>
    <cellStyle name="Normal 48 3 9 2 2 2" xfId="49835"/>
    <cellStyle name="Normal 48 3 9 2 3" xfId="49836"/>
    <cellStyle name="Normal 48 3 9 3 2" xfId="49837"/>
    <cellStyle name="Normal 48 3 9 4" xfId="49838"/>
    <cellStyle name="Normal 48 4 10 2 2 2" xfId="49839"/>
    <cellStyle name="Normal 48 4 10 2 3" xfId="49840"/>
    <cellStyle name="Normal 48 4 10 3 2" xfId="49841"/>
    <cellStyle name="Normal 48 4 10 4" xfId="49842"/>
    <cellStyle name="Normal 48 4 11 2 2 2" xfId="49843"/>
    <cellStyle name="Normal 48 4 11 2 3" xfId="49844"/>
    <cellStyle name="Normal 48 4 11 3 2" xfId="49845"/>
    <cellStyle name="Normal 48 4 11 4" xfId="49846"/>
    <cellStyle name="Normal 48 4 12 2 2 2" xfId="49847"/>
    <cellStyle name="Normal 48 4 12 2 3" xfId="49848"/>
    <cellStyle name="Normal 48 4 12 3 2" xfId="49849"/>
    <cellStyle name="Normal 48 4 12 4" xfId="49850"/>
    <cellStyle name="Normal 48 4 13 2 2" xfId="49851"/>
    <cellStyle name="Normal 48 4 13 3" xfId="49852"/>
    <cellStyle name="Normal 48 4 14 2" xfId="49853"/>
    <cellStyle name="Normal 48 4 15" xfId="49854"/>
    <cellStyle name="Normal 48 4 2 10 2 2 2" xfId="49855"/>
    <cellStyle name="Normal 48 4 2 10 2 3" xfId="49856"/>
    <cellStyle name="Normal 48 4 2 10 3 2" xfId="49857"/>
    <cellStyle name="Normal 48 4 2 10 4" xfId="49858"/>
    <cellStyle name="Normal 48 4 2 11 2 2 2" xfId="49859"/>
    <cellStyle name="Normal 48 4 2 11 2 3" xfId="49860"/>
    <cellStyle name="Normal 48 4 2 11 3 2" xfId="49861"/>
    <cellStyle name="Normal 48 4 2 11 4" xfId="49862"/>
    <cellStyle name="Normal 48 4 2 12 2 2" xfId="49863"/>
    <cellStyle name="Normal 48 4 2 12 3" xfId="49864"/>
    <cellStyle name="Normal 48 4 2 13 2" xfId="49865"/>
    <cellStyle name="Normal 48 4 2 14" xfId="49866"/>
    <cellStyle name="Normal 48 4 2 2 2 2 2" xfId="49867"/>
    <cellStyle name="Normal 48 4 2 2 2 3" xfId="49868"/>
    <cellStyle name="Normal 48 4 2 2 3 2" xfId="49869"/>
    <cellStyle name="Normal 48 4 2 2 4" xfId="49870"/>
    <cellStyle name="Normal 48 4 2 3 2 2 2" xfId="49871"/>
    <cellStyle name="Normal 48 4 2 3 2 3" xfId="49872"/>
    <cellStyle name="Normal 48 4 2 3 3 2" xfId="49873"/>
    <cellStyle name="Normal 48 4 2 3 4" xfId="49874"/>
    <cellStyle name="Normal 48 4 2 4 2 2 2" xfId="49875"/>
    <cellStyle name="Normal 48 4 2 4 2 3" xfId="49876"/>
    <cellStyle name="Normal 48 4 2 4 3 2" xfId="49877"/>
    <cellStyle name="Normal 48 4 2 4 4" xfId="49878"/>
    <cellStyle name="Normal 48 4 2 5 2 2 2" xfId="49879"/>
    <cellStyle name="Normal 48 4 2 5 2 3" xfId="49880"/>
    <cellStyle name="Normal 48 4 2 5 3 2" xfId="49881"/>
    <cellStyle name="Normal 48 4 2 5 4" xfId="49882"/>
    <cellStyle name="Normal 48 4 2 6 2 2 2" xfId="49883"/>
    <cellStyle name="Normal 48 4 2 6 2 3" xfId="49884"/>
    <cellStyle name="Normal 48 4 2 6 3 2" xfId="49885"/>
    <cellStyle name="Normal 48 4 2 6 4" xfId="49886"/>
    <cellStyle name="Normal 48 4 2 7 2 2 2" xfId="49887"/>
    <cellStyle name="Normal 48 4 2 7 2 3" xfId="49888"/>
    <cellStyle name="Normal 48 4 2 7 3 2" xfId="49889"/>
    <cellStyle name="Normal 48 4 2 7 4" xfId="49890"/>
    <cellStyle name="Normal 48 4 2 8 2 2 2" xfId="49891"/>
    <cellStyle name="Normal 48 4 2 8 2 3" xfId="49892"/>
    <cellStyle name="Normal 48 4 2 8 3 2" xfId="49893"/>
    <cellStyle name="Normal 48 4 2 8 4" xfId="49894"/>
    <cellStyle name="Normal 48 4 2 9 2 2 2" xfId="49895"/>
    <cellStyle name="Normal 48 4 2 9 2 3" xfId="49896"/>
    <cellStyle name="Normal 48 4 2 9 3 2" xfId="49897"/>
    <cellStyle name="Normal 48 4 2 9 4" xfId="49898"/>
    <cellStyle name="Normal 48 4 3 2 2 2" xfId="49899"/>
    <cellStyle name="Normal 48 4 3 2 3" xfId="49900"/>
    <cellStyle name="Normal 48 4 3 3 2" xfId="49901"/>
    <cellStyle name="Normal 48 4 3 4" xfId="49902"/>
    <cellStyle name="Normal 48 4 4 2 2 2" xfId="49903"/>
    <cellStyle name="Normal 48 4 4 2 3" xfId="49904"/>
    <cellStyle name="Normal 48 4 4 3 2" xfId="49905"/>
    <cellStyle name="Normal 48 4 4 4" xfId="49906"/>
    <cellStyle name="Normal 48 4 5 2 2 2" xfId="49907"/>
    <cellStyle name="Normal 48 4 5 2 3" xfId="49908"/>
    <cellStyle name="Normal 48 4 5 3 2" xfId="49909"/>
    <cellStyle name="Normal 48 4 5 4" xfId="49910"/>
    <cellStyle name="Normal 48 4 6 2 2 2" xfId="49911"/>
    <cellStyle name="Normal 48 4 6 2 3" xfId="49912"/>
    <cellStyle name="Normal 48 4 6 3 2" xfId="49913"/>
    <cellStyle name="Normal 48 4 6 4" xfId="49914"/>
    <cellStyle name="Normal 48 4 7 2 2 2" xfId="49915"/>
    <cellStyle name="Normal 48 4 7 2 3" xfId="49916"/>
    <cellStyle name="Normal 48 4 7 3 2" xfId="49917"/>
    <cellStyle name="Normal 48 4 7 4" xfId="49918"/>
    <cellStyle name="Normal 48 4 8 2 2 2" xfId="49919"/>
    <cellStyle name="Normal 48 4 8 2 3" xfId="49920"/>
    <cellStyle name="Normal 48 4 8 3 2" xfId="49921"/>
    <cellStyle name="Normal 48 4 8 4" xfId="49922"/>
    <cellStyle name="Normal 48 4 9 2 2 2" xfId="49923"/>
    <cellStyle name="Normal 48 4 9 2 3" xfId="49924"/>
    <cellStyle name="Normal 48 4 9 3 2" xfId="49925"/>
    <cellStyle name="Normal 48 4 9 4" xfId="49926"/>
    <cellStyle name="Normal 48 5 2 2 2" xfId="49927"/>
    <cellStyle name="Normal 48 5 2 3" xfId="49928"/>
    <cellStyle name="Normal 48 5 3 2" xfId="49929"/>
    <cellStyle name="Normal 48 5 4" xfId="49930"/>
    <cellStyle name="Normal 48 6 2 2 2" xfId="49931"/>
    <cellStyle name="Normal 48 6 2 3" xfId="49932"/>
    <cellStyle name="Normal 48 6 3 2" xfId="49933"/>
    <cellStyle name="Normal 48 6 4" xfId="49934"/>
    <cellStyle name="Normal 48 7 2 2 2" xfId="49935"/>
    <cellStyle name="Normal 48 7 2 3" xfId="49936"/>
    <cellStyle name="Normal 48 7 3 2" xfId="49937"/>
    <cellStyle name="Normal 48 7 4" xfId="49938"/>
    <cellStyle name="Normal 48 8 2 2 2" xfId="49939"/>
    <cellStyle name="Normal 48 8 2 3" xfId="49940"/>
    <cellStyle name="Normal 48 8 3 2" xfId="49941"/>
    <cellStyle name="Normal 48 8 4" xfId="49942"/>
    <cellStyle name="Normal 48 9 2 2 2" xfId="49943"/>
    <cellStyle name="Normal 48 9 2 3" xfId="49944"/>
    <cellStyle name="Normal 48 9 3 2" xfId="49945"/>
    <cellStyle name="Normal 48 9 4" xfId="49946"/>
    <cellStyle name="Normal 49 10 2 2 2" xfId="49947"/>
    <cellStyle name="Normal 49 10 2 3" xfId="49948"/>
    <cellStyle name="Normal 49 10 3 2" xfId="49949"/>
    <cellStyle name="Normal 49 10 4" xfId="49950"/>
    <cellStyle name="Normal 49 11 2 2 2" xfId="49951"/>
    <cellStyle name="Normal 49 11 2 3" xfId="49952"/>
    <cellStyle name="Normal 49 11 3 2" xfId="49953"/>
    <cellStyle name="Normal 49 11 4" xfId="49954"/>
    <cellStyle name="Normal 49 12 2 2" xfId="49955"/>
    <cellStyle name="Normal 49 12 3" xfId="49956"/>
    <cellStyle name="Normal 49 13 2" xfId="49957"/>
    <cellStyle name="Normal 49 14" xfId="49958"/>
    <cellStyle name="Normal 49 2 2 2 2" xfId="49959"/>
    <cellStyle name="Normal 49 2 2 3" xfId="49960"/>
    <cellStyle name="Normal 49 2 3 2" xfId="49961"/>
    <cellStyle name="Normal 49 2 4" xfId="49962"/>
    <cellStyle name="Normal 49 3 2 2 2" xfId="49963"/>
    <cellStyle name="Normal 49 3 2 3" xfId="49964"/>
    <cellStyle name="Normal 49 3 3 2" xfId="49965"/>
    <cellStyle name="Normal 49 3 4" xfId="49966"/>
    <cellStyle name="Normal 49 4 2 2 2" xfId="49967"/>
    <cellStyle name="Normal 49 4 2 3" xfId="49968"/>
    <cellStyle name="Normal 49 4 3 2" xfId="49969"/>
    <cellStyle name="Normal 49 4 4" xfId="49970"/>
    <cellStyle name="Normal 49 5 2 2 2" xfId="49971"/>
    <cellStyle name="Normal 49 5 2 3" xfId="49972"/>
    <cellStyle name="Normal 49 5 3 2" xfId="49973"/>
    <cellStyle name="Normal 49 5 4" xfId="49974"/>
    <cellStyle name="Normal 49 6 2 2 2" xfId="49975"/>
    <cellStyle name="Normal 49 6 2 3" xfId="49976"/>
    <cellStyle name="Normal 49 6 3 2" xfId="49977"/>
    <cellStyle name="Normal 49 6 4" xfId="49978"/>
    <cellStyle name="Normal 49 7 2 2 2" xfId="49979"/>
    <cellStyle name="Normal 49 7 2 3" xfId="49980"/>
    <cellStyle name="Normal 49 7 3 2" xfId="49981"/>
    <cellStyle name="Normal 49 7 4" xfId="49982"/>
    <cellStyle name="Normal 49 8 2 2 2" xfId="49983"/>
    <cellStyle name="Normal 49 8 2 3" xfId="49984"/>
    <cellStyle name="Normal 49 8 3 2" xfId="49985"/>
    <cellStyle name="Normal 49 8 4" xfId="49986"/>
    <cellStyle name="Normal 49 9 2 2 2" xfId="49987"/>
    <cellStyle name="Normal 49 9 2 3" xfId="49988"/>
    <cellStyle name="Normal 49 9 3 2" xfId="49989"/>
    <cellStyle name="Normal 49 9 4" xfId="49990"/>
    <cellStyle name="Normal 5 2 3 3 2 2 2 2 2" xfId="49991"/>
    <cellStyle name="Normal 5 2 3 3 2 2 2 3" xfId="49992"/>
    <cellStyle name="Normal 5 2 3 3 2 2 3 2" xfId="49993"/>
    <cellStyle name="Normal 5 2 3 3 2 2 4" xfId="49994"/>
    <cellStyle name="Normal 5 2 3 3 2 3 2 2" xfId="49995"/>
    <cellStyle name="Normal 5 2 3 3 2 3 3" xfId="49996"/>
    <cellStyle name="Normal 5 2 3 3 2 4 2" xfId="49997"/>
    <cellStyle name="Normal 5 2 3 3 2 5" xfId="49998"/>
    <cellStyle name="Normal 5 2 3 3 3 2 2 2" xfId="49999"/>
    <cellStyle name="Normal 5 2 3 3 3 2 3" xfId="50000"/>
    <cellStyle name="Normal 5 2 3 3 3 3 2" xfId="50001"/>
    <cellStyle name="Normal 5 2 3 3 3 4" xfId="50002"/>
    <cellStyle name="Normal 5 2 3 3 4 2 2 2" xfId="50003"/>
    <cellStyle name="Normal 5 2 3 3 4 2 3" xfId="50004"/>
    <cellStyle name="Normal 5 2 3 3 4 3 2" xfId="50005"/>
    <cellStyle name="Normal 5 2 3 3 4 4" xfId="50006"/>
    <cellStyle name="Normal 5 2 3 3 5 2 2" xfId="50007"/>
    <cellStyle name="Normal 5 2 3 3 5 3" xfId="50008"/>
    <cellStyle name="Normal 5 2 3 3 6 2" xfId="50009"/>
    <cellStyle name="Normal 50 10 2 2 2" xfId="50010"/>
    <cellStyle name="Normal 50 10 2 3" xfId="50011"/>
    <cellStyle name="Normal 50 10 3 2" xfId="50012"/>
    <cellStyle name="Normal 50 10 4" xfId="50013"/>
    <cellStyle name="Normal 50 11 2 2 2" xfId="50014"/>
    <cellStyle name="Normal 50 11 2 3" xfId="50015"/>
    <cellStyle name="Normal 50 11 3 2" xfId="50016"/>
    <cellStyle name="Normal 50 11 4" xfId="50017"/>
    <cellStyle name="Normal 50 12 2 2 2" xfId="50018"/>
    <cellStyle name="Normal 50 12 2 3" xfId="50019"/>
    <cellStyle name="Normal 50 12 3 2" xfId="50020"/>
    <cellStyle name="Normal 50 12 4" xfId="50021"/>
    <cellStyle name="Normal 50 13 2 2 2" xfId="50022"/>
    <cellStyle name="Normal 50 13 2 3" xfId="50023"/>
    <cellStyle name="Normal 50 13 3 2" xfId="50024"/>
    <cellStyle name="Normal 50 13 4" xfId="50025"/>
    <cellStyle name="Normal 50 14 2 2" xfId="50026"/>
    <cellStyle name="Normal 50 14 3" xfId="50027"/>
    <cellStyle name="Normal 50 15 2" xfId="50028"/>
    <cellStyle name="Normal 50 16" xfId="50029"/>
    <cellStyle name="Normal 50 2 10 2 2 2" xfId="50030"/>
    <cellStyle name="Normal 50 2 10 2 3" xfId="50031"/>
    <cellStyle name="Normal 50 2 10 3 2" xfId="50032"/>
    <cellStyle name="Normal 50 2 10 4" xfId="50033"/>
    <cellStyle name="Normal 50 2 11 2 2 2" xfId="50034"/>
    <cellStyle name="Normal 50 2 11 2 3" xfId="50035"/>
    <cellStyle name="Normal 50 2 11 3 2" xfId="50036"/>
    <cellStyle name="Normal 50 2 11 4" xfId="50037"/>
    <cellStyle name="Normal 50 2 12 2 2" xfId="50038"/>
    <cellStyle name="Normal 50 2 12 3" xfId="50039"/>
    <cellStyle name="Normal 50 2 13 2" xfId="50040"/>
    <cellStyle name="Normal 50 2 14" xfId="50041"/>
    <cellStyle name="Normal 50 2 2 2 2 2" xfId="50042"/>
    <cellStyle name="Normal 50 2 2 2 3" xfId="50043"/>
    <cellStyle name="Normal 50 2 2 3 2" xfId="50044"/>
    <cellStyle name="Normal 50 2 2 4" xfId="50045"/>
    <cellStyle name="Normal 50 2 3 2 2 2" xfId="50046"/>
    <cellStyle name="Normal 50 2 3 2 3" xfId="50047"/>
    <cellStyle name="Normal 50 2 3 3 2" xfId="50048"/>
    <cellStyle name="Normal 50 2 3 4" xfId="50049"/>
    <cellStyle name="Normal 50 2 4 2 2 2" xfId="50050"/>
    <cellStyle name="Normal 50 2 4 2 3" xfId="50051"/>
    <cellStyle name="Normal 50 2 4 3 2" xfId="50052"/>
    <cellStyle name="Normal 50 2 4 4" xfId="50053"/>
    <cellStyle name="Normal 50 2 5 2 2 2" xfId="50054"/>
    <cellStyle name="Normal 50 2 5 2 3" xfId="50055"/>
    <cellStyle name="Normal 50 2 5 3 2" xfId="50056"/>
    <cellStyle name="Normal 50 2 5 4" xfId="50057"/>
    <cellStyle name="Normal 50 2 6 2 2 2" xfId="50058"/>
    <cellStyle name="Normal 50 2 6 2 3" xfId="50059"/>
    <cellStyle name="Normal 50 2 6 3 2" xfId="50060"/>
    <cellStyle name="Normal 50 2 6 4" xfId="50061"/>
    <cellStyle name="Normal 50 2 7 2 2 2" xfId="50062"/>
    <cellStyle name="Normal 50 2 7 2 3" xfId="50063"/>
    <cellStyle name="Normal 50 2 7 3 2" xfId="50064"/>
    <cellStyle name="Normal 50 2 7 4" xfId="50065"/>
    <cellStyle name="Normal 50 2 8 2 2 2" xfId="50066"/>
    <cellStyle name="Normal 50 2 8 2 3" xfId="50067"/>
    <cellStyle name="Normal 50 2 8 3 2" xfId="50068"/>
    <cellStyle name="Normal 50 2 8 4" xfId="50069"/>
    <cellStyle name="Normal 50 2 9 2 2 2" xfId="50070"/>
    <cellStyle name="Normal 50 2 9 2 3" xfId="50071"/>
    <cellStyle name="Normal 50 2 9 3 2" xfId="50072"/>
    <cellStyle name="Normal 50 2 9 4" xfId="50073"/>
    <cellStyle name="Normal 50 3 10 2 2 2" xfId="50074"/>
    <cellStyle name="Normal 50 3 10 2 3" xfId="50075"/>
    <cellStyle name="Normal 50 3 10 3 2" xfId="50076"/>
    <cellStyle name="Normal 50 3 10 4" xfId="50077"/>
    <cellStyle name="Normal 50 3 11 2 2 2" xfId="50078"/>
    <cellStyle name="Normal 50 3 11 2 3" xfId="50079"/>
    <cellStyle name="Normal 50 3 11 3 2" xfId="50080"/>
    <cellStyle name="Normal 50 3 11 4" xfId="50081"/>
    <cellStyle name="Normal 50 3 12 2 2" xfId="50082"/>
    <cellStyle name="Normal 50 3 12 3" xfId="50083"/>
    <cellStyle name="Normal 50 3 13 2" xfId="50084"/>
    <cellStyle name="Normal 50 3 14" xfId="50085"/>
    <cellStyle name="Normal 50 3 2 2 2 2" xfId="50086"/>
    <cellStyle name="Normal 50 3 2 2 3" xfId="50087"/>
    <cellStyle name="Normal 50 3 2 3 2" xfId="50088"/>
    <cellStyle name="Normal 50 3 2 4" xfId="50089"/>
    <cellStyle name="Normal 50 3 3 2 2 2" xfId="50090"/>
    <cellStyle name="Normal 50 3 3 2 3" xfId="50091"/>
    <cellStyle name="Normal 50 3 3 3 2" xfId="50092"/>
    <cellStyle name="Normal 50 3 3 4" xfId="50093"/>
    <cellStyle name="Normal 50 3 4 2 2 2" xfId="50094"/>
    <cellStyle name="Normal 50 3 4 2 3" xfId="50095"/>
    <cellStyle name="Normal 50 3 4 3 2" xfId="50096"/>
    <cellStyle name="Normal 50 3 4 4" xfId="50097"/>
    <cellStyle name="Normal 50 3 5 2 2 2" xfId="50098"/>
    <cellStyle name="Normal 50 3 5 2 3" xfId="50099"/>
    <cellStyle name="Normal 50 3 5 3 2" xfId="50100"/>
    <cellStyle name="Normal 50 3 5 4" xfId="50101"/>
    <cellStyle name="Normal 50 3 6 2 2 2" xfId="50102"/>
    <cellStyle name="Normal 50 3 6 2 3" xfId="50103"/>
    <cellStyle name="Normal 50 3 6 3 2" xfId="50104"/>
    <cellStyle name="Normal 50 3 6 4" xfId="50105"/>
    <cellStyle name="Normal 50 3 7 2 2 2" xfId="50106"/>
    <cellStyle name="Normal 50 3 7 2 3" xfId="50107"/>
    <cellStyle name="Normal 50 3 7 3 2" xfId="50108"/>
    <cellStyle name="Normal 50 3 7 4" xfId="50109"/>
    <cellStyle name="Normal 50 3 8 2 2 2" xfId="50110"/>
    <cellStyle name="Normal 50 3 8 2 3" xfId="50111"/>
    <cellStyle name="Normal 50 3 8 3 2" xfId="50112"/>
    <cellStyle name="Normal 50 3 8 4" xfId="50113"/>
    <cellStyle name="Normal 50 3 9 2 2 2" xfId="50114"/>
    <cellStyle name="Normal 50 3 9 2 3" xfId="50115"/>
    <cellStyle name="Normal 50 3 9 3 2" xfId="50116"/>
    <cellStyle name="Normal 50 3 9 4" xfId="50117"/>
    <cellStyle name="Normal 50 4 2 2 2" xfId="50118"/>
    <cellStyle name="Normal 50 4 2 3" xfId="50119"/>
    <cellStyle name="Normal 50 4 3 2" xfId="50120"/>
    <cellStyle name="Normal 50 4 4" xfId="50121"/>
    <cellStyle name="Normal 50 5 2 2 2" xfId="50122"/>
    <cellStyle name="Normal 50 5 2 3" xfId="50123"/>
    <cellStyle name="Normal 50 5 3 2" xfId="50124"/>
    <cellStyle name="Normal 50 5 4" xfId="50125"/>
    <cellStyle name="Normal 50 6 2 2 2" xfId="50126"/>
    <cellStyle name="Normal 50 6 2 3" xfId="50127"/>
    <cellStyle name="Normal 50 6 3 2" xfId="50128"/>
    <cellStyle name="Normal 50 6 4" xfId="50129"/>
    <cellStyle name="Normal 50 7 2 2 2" xfId="50130"/>
    <cellStyle name="Normal 50 7 2 3" xfId="50131"/>
    <cellStyle name="Normal 50 7 3 2" xfId="50132"/>
    <cellStyle name="Normal 50 7 4" xfId="50133"/>
    <cellStyle name="Normal 50 8 2 2 2" xfId="50134"/>
    <cellStyle name="Normal 50 8 2 3" xfId="50135"/>
    <cellStyle name="Normal 50 8 3 2" xfId="50136"/>
    <cellStyle name="Normal 50 8 4" xfId="50137"/>
    <cellStyle name="Normal 50 9 2 2 2" xfId="50138"/>
    <cellStyle name="Normal 50 9 2 3" xfId="50139"/>
    <cellStyle name="Normal 50 9 3 2" xfId="50140"/>
    <cellStyle name="Normal 50 9 4" xfId="50141"/>
    <cellStyle name="Normal 51 10 2 2 2" xfId="50142"/>
    <cellStyle name="Normal 51 10 2 3" xfId="50143"/>
    <cellStyle name="Normal 51 10 3 2" xfId="50144"/>
    <cellStyle name="Normal 51 10 4" xfId="50145"/>
    <cellStyle name="Normal 51 11 2 2 2" xfId="50146"/>
    <cellStyle name="Normal 51 11 2 3" xfId="50147"/>
    <cellStyle name="Normal 51 11 3 2" xfId="50148"/>
    <cellStyle name="Normal 51 11 4" xfId="50149"/>
    <cellStyle name="Normal 51 12 2 2 2" xfId="50150"/>
    <cellStyle name="Normal 51 12 2 3" xfId="50151"/>
    <cellStyle name="Normal 51 12 3 2" xfId="50152"/>
    <cellStyle name="Normal 51 12 4" xfId="50153"/>
    <cellStyle name="Normal 51 13 2 2 2" xfId="50154"/>
    <cellStyle name="Normal 51 13 2 3" xfId="50155"/>
    <cellStyle name="Normal 51 13 3 2" xfId="50156"/>
    <cellStyle name="Normal 51 13 4" xfId="50157"/>
    <cellStyle name="Normal 51 14 2 2 2" xfId="50158"/>
    <cellStyle name="Normal 51 14 2 3" xfId="50159"/>
    <cellStyle name="Normal 51 14 3 2" xfId="50160"/>
    <cellStyle name="Normal 51 14 4" xfId="50161"/>
    <cellStyle name="Normal 51 15 2 2" xfId="50162"/>
    <cellStyle name="Normal 51 15 3" xfId="50163"/>
    <cellStyle name="Normal 51 16 2" xfId="50164"/>
    <cellStyle name="Normal 51 17" xfId="50165"/>
    <cellStyle name="Normal 51 2 10 2 2 2" xfId="50166"/>
    <cellStyle name="Normal 51 2 10 2 3" xfId="50167"/>
    <cellStyle name="Normal 51 2 10 3 2" xfId="50168"/>
    <cellStyle name="Normal 51 2 10 4" xfId="50169"/>
    <cellStyle name="Normal 51 2 11 2 2 2" xfId="50170"/>
    <cellStyle name="Normal 51 2 11 2 3" xfId="50171"/>
    <cellStyle name="Normal 51 2 11 3 2" xfId="50172"/>
    <cellStyle name="Normal 51 2 11 4" xfId="50173"/>
    <cellStyle name="Normal 51 2 12 2 2" xfId="50174"/>
    <cellStyle name="Normal 51 2 12 3" xfId="50175"/>
    <cellStyle name="Normal 51 2 13 2" xfId="50176"/>
    <cellStyle name="Normal 51 2 14" xfId="50177"/>
    <cellStyle name="Normal 51 2 2 2 2 2" xfId="50178"/>
    <cellStyle name="Normal 51 2 2 2 3" xfId="50179"/>
    <cellStyle name="Normal 51 2 2 3 2" xfId="50180"/>
    <cellStyle name="Normal 51 2 2 4" xfId="50181"/>
    <cellStyle name="Normal 51 2 3 2 2 2" xfId="50182"/>
    <cellStyle name="Normal 51 2 3 2 3" xfId="50183"/>
    <cellStyle name="Normal 51 2 3 3 2" xfId="50184"/>
    <cellStyle name="Normal 51 2 3 4" xfId="50185"/>
    <cellStyle name="Normal 51 2 4 2 2 2" xfId="50186"/>
    <cellStyle name="Normal 51 2 4 2 3" xfId="50187"/>
    <cellStyle name="Normal 51 2 4 3 2" xfId="50188"/>
    <cellStyle name="Normal 51 2 4 4" xfId="50189"/>
    <cellStyle name="Normal 51 2 5 2 2 2" xfId="50190"/>
    <cellStyle name="Normal 51 2 5 2 3" xfId="50191"/>
    <cellStyle name="Normal 51 2 5 3 2" xfId="50192"/>
    <cellStyle name="Normal 51 2 5 4" xfId="50193"/>
    <cellStyle name="Normal 51 2 6 2 2 2" xfId="50194"/>
    <cellStyle name="Normal 51 2 6 2 3" xfId="50195"/>
    <cellStyle name="Normal 51 2 6 3 2" xfId="50196"/>
    <cellStyle name="Normal 51 2 6 4" xfId="50197"/>
    <cellStyle name="Normal 51 2 7 2 2 2" xfId="50198"/>
    <cellStyle name="Normal 51 2 7 2 3" xfId="50199"/>
    <cellStyle name="Normal 51 2 7 3 2" xfId="50200"/>
    <cellStyle name="Normal 51 2 7 4" xfId="50201"/>
    <cellStyle name="Normal 51 2 8 2 2 2" xfId="50202"/>
    <cellStyle name="Normal 51 2 8 2 3" xfId="50203"/>
    <cellStyle name="Normal 51 2 8 3 2" xfId="50204"/>
    <cellStyle name="Normal 51 2 8 4" xfId="50205"/>
    <cellStyle name="Normal 51 2 9 2 2 2" xfId="50206"/>
    <cellStyle name="Normal 51 2 9 2 3" xfId="50207"/>
    <cellStyle name="Normal 51 2 9 3 2" xfId="50208"/>
    <cellStyle name="Normal 51 2 9 4" xfId="50209"/>
    <cellStyle name="Normal 51 3 10 2 2 2" xfId="50210"/>
    <cellStyle name="Normal 51 3 10 2 3" xfId="50211"/>
    <cellStyle name="Normal 51 3 10 3 2" xfId="50212"/>
    <cellStyle name="Normal 51 3 10 4" xfId="50213"/>
    <cellStyle name="Normal 51 3 11 2 2 2" xfId="50214"/>
    <cellStyle name="Normal 51 3 11 2 3" xfId="50215"/>
    <cellStyle name="Normal 51 3 11 3 2" xfId="50216"/>
    <cellStyle name="Normal 51 3 11 4" xfId="50217"/>
    <cellStyle name="Normal 51 3 12 2 2" xfId="50218"/>
    <cellStyle name="Normal 51 3 12 3" xfId="50219"/>
    <cellStyle name="Normal 51 3 13 2" xfId="50220"/>
    <cellStyle name="Normal 51 3 14" xfId="50221"/>
    <cellStyle name="Normal 51 3 2 2 2 2" xfId="50222"/>
    <cellStyle name="Normal 51 3 2 2 3" xfId="50223"/>
    <cellStyle name="Normal 51 3 2 3 2" xfId="50224"/>
    <cellStyle name="Normal 51 3 2 4" xfId="50225"/>
    <cellStyle name="Normal 51 3 3 2 2 2" xfId="50226"/>
    <cellStyle name="Normal 51 3 3 2 3" xfId="50227"/>
    <cellStyle name="Normal 51 3 3 3 2" xfId="50228"/>
    <cellStyle name="Normal 51 3 3 4" xfId="50229"/>
    <cellStyle name="Normal 51 3 4 2 2 2" xfId="50230"/>
    <cellStyle name="Normal 51 3 4 2 3" xfId="50231"/>
    <cellStyle name="Normal 51 3 4 3 2" xfId="50232"/>
    <cellStyle name="Normal 51 3 4 4" xfId="50233"/>
    <cellStyle name="Normal 51 3 5 2 2 2" xfId="50234"/>
    <cellStyle name="Normal 51 3 5 2 3" xfId="50235"/>
    <cellStyle name="Normal 51 3 5 3 2" xfId="50236"/>
    <cellStyle name="Normal 51 3 5 4" xfId="50237"/>
    <cellStyle name="Normal 51 3 6 2 2 2" xfId="50238"/>
    <cellStyle name="Normal 51 3 6 2 3" xfId="50239"/>
    <cellStyle name="Normal 51 3 6 3 2" xfId="50240"/>
    <cellStyle name="Normal 51 3 6 4" xfId="50241"/>
    <cellStyle name="Normal 51 3 7 2 2 2" xfId="50242"/>
    <cellStyle name="Normal 51 3 7 2 3" xfId="50243"/>
    <cellStyle name="Normal 51 3 7 3 2" xfId="50244"/>
    <cellStyle name="Normal 51 3 7 4" xfId="50245"/>
    <cellStyle name="Normal 51 3 8 2 2 2" xfId="50246"/>
    <cellStyle name="Normal 51 3 8 2 3" xfId="50247"/>
    <cellStyle name="Normal 51 3 8 3 2" xfId="50248"/>
    <cellStyle name="Normal 51 3 8 4" xfId="50249"/>
    <cellStyle name="Normal 51 3 9 2 2 2" xfId="50250"/>
    <cellStyle name="Normal 51 3 9 2 3" xfId="50251"/>
    <cellStyle name="Normal 51 3 9 3 2" xfId="50252"/>
    <cellStyle name="Normal 51 3 9 4" xfId="50253"/>
    <cellStyle name="Normal 51 4 10 2 2 2" xfId="50254"/>
    <cellStyle name="Normal 51 4 10 2 3" xfId="50255"/>
    <cellStyle name="Normal 51 4 10 3 2" xfId="50256"/>
    <cellStyle name="Normal 51 4 10 4" xfId="50257"/>
    <cellStyle name="Normal 51 4 11 2 2 2" xfId="50258"/>
    <cellStyle name="Normal 51 4 11 2 3" xfId="50259"/>
    <cellStyle name="Normal 51 4 11 3 2" xfId="50260"/>
    <cellStyle name="Normal 51 4 11 4" xfId="50261"/>
    <cellStyle name="Normal 51 4 12 2 2 2" xfId="50262"/>
    <cellStyle name="Normal 51 4 12 2 3" xfId="50263"/>
    <cellStyle name="Normal 51 4 12 3 2" xfId="50264"/>
    <cellStyle name="Normal 51 4 12 4" xfId="50265"/>
    <cellStyle name="Normal 51 4 13 2 2" xfId="50266"/>
    <cellStyle name="Normal 51 4 13 3" xfId="50267"/>
    <cellStyle name="Normal 51 4 14 2" xfId="50268"/>
    <cellStyle name="Normal 51 4 15" xfId="50269"/>
    <cellStyle name="Normal 51 4 2 10 2 2 2" xfId="50270"/>
    <cellStyle name="Normal 51 4 2 10 2 3" xfId="50271"/>
    <cellStyle name="Normal 51 4 2 10 3 2" xfId="50272"/>
    <cellStyle name="Normal 51 4 2 10 4" xfId="50273"/>
    <cellStyle name="Normal 51 4 2 11 2 2 2" xfId="50274"/>
    <cellStyle name="Normal 51 4 2 11 2 3" xfId="50275"/>
    <cellStyle name="Normal 51 4 2 11 3 2" xfId="50276"/>
    <cellStyle name="Normal 51 4 2 11 4" xfId="50277"/>
    <cellStyle name="Normal 51 4 2 12 2 2" xfId="50278"/>
    <cellStyle name="Normal 51 4 2 12 3" xfId="50279"/>
    <cellStyle name="Normal 51 4 2 13 2" xfId="50280"/>
    <cellStyle name="Normal 51 4 2 14" xfId="50281"/>
    <cellStyle name="Normal 51 4 2 2 2 2 2" xfId="50282"/>
    <cellStyle name="Normal 51 4 2 2 2 3" xfId="50283"/>
    <cellStyle name="Normal 51 4 2 2 3 2" xfId="50284"/>
    <cellStyle name="Normal 51 4 2 2 4" xfId="50285"/>
    <cellStyle name="Normal 51 4 2 3 2 2 2" xfId="50286"/>
    <cellStyle name="Normal 51 4 2 3 2 3" xfId="50287"/>
    <cellStyle name="Normal 51 4 2 3 3 2" xfId="50288"/>
    <cellStyle name="Normal 51 4 2 3 4" xfId="50289"/>
    <cellStyle name="Normal 51 4 2 4 2 2 2" xfId="50290"/>
    <cellStyle name="Normal 51 4 2 4 2 3" xfId="50291"/>
    <cellStyle name="Normal 51 4 2 4 3 2" xfId="50292"/>
    <cellStyle name="Normal 51 4 2 4 4" xfId="50293"/>
    <cellStyle name="Normal 51 4 2 5 2 2 2" xfId="50294"/>
    <cellStyle name="Normal 51 4 2 5 2 3" xfId="50295"/>
    <cellStyle name="Normal 51 4 2 5 3 2" xfId="50296"/>
    <cellStyle name="Normal 51 4 2 5 4" xfId="50297"/>
    <cellStyle name="Normal 51 4 2 6 2 2 2" xfId="50298"/>
    <cellStyle name="Normal 51 4 2 6 2 3" xfId="50299"/>
    <cellStyle name="Normal 51 4 2 6 3 2" xfId="50300"/>
    <cellStyle name="Normal 51 4 2 6 4" xfId="50301"/>
    <cellStyle name="Normal 51 4 2 7 2 2 2" xfId="50302"/>
    <cellStyle name="Normal 51 4 2 7 2 3" xfId="50303"/>
    <cellStyle name="Normal 51 4 2 7 3 2" xfId="50304"/>
    <cellStyle name="Normal 51 4 2 7 4" xfId="50305"/>
    <cellStyle name="Normal 51 4 2 8 2 2 2" xfId="50306"/>
    <cellStyle name="Normal 51 4 2 8 2 3" xfId="50307"/>
    <cellStyle name="Normal 51 4 2 8 3 2" xfId="50308"/>
    <cellStyle name="Normal 51 4 2 8 4" xfId="50309"/>
    <cellStyle name="Normal 51 4 2 9 2 2 2" xfId="50310"/>
    <cellStyle name="Normal 51 4 2 9 2 3" xfId="50311"/>
    <cellStyle name="Normal 51 4 2 9 3 2" xfId="50312"/>
    <cellStyle name="Normal 51 4 2 9 4" xfId="50313"/>
    <cellStyle name="Normal 51 4 3 2 2 2" xfId="50314"/>
    <cellStyle name="Normal 51 4 3 2 3" xfId="50315"/>
    <cellStyle name="Normal 51 4 3 3 2" xfId="50316"/>
    <cellStyle name="Normal 51 4 3 4" xfId="50317"/>
    <cellStyle name="Normal 51 4 4 2 2 2" xfId="50318"/>
    <cellStyle name="Normal 51 4 4 2 3" xfId="50319"/>
    <cellStyle name="Normal 51 4 4 3 2" xfId="50320"/>
    <cellStyle name="Normal 51 4 4 4" xfId="50321"/>
    <cellStyle name="Normal 51 4 5 2 2 2" xfId="50322"/>
    <cellStyle name="Normal 51 4 5 2 3" xfId="50323"/>
    <cellStyle name="Normal 51 4 5 3 2" xfId="50324"/>
    <cellStyle name="Normal 51 4 5 4" xfId="50325"/>
    <cellStyle name="Normal 51 4 6 2 2 2" xfId="50326"/>
    <cellStyle name="Normal 51 4 6 2 3" xfId="50327"/>
    <cellStyle name="Normal 51 4 6 3 2" xfId="50328"/>
    <cellStyle name="Normal 51 4 6 4" xfId="50329"/>
    <cellStyle name="Normal 51 4 7 2 2 2" xfId="50330"/>
    <cellStyle name="Normal 51 4 7 2 3" xfId="50331"/>
    <cellStyle name="Normal 51 4 7 3 2" xfId="50332"/>
    <cellStyle name="Normal 51 4 7 4" xfId="50333"/>
    <cellStyle name="Normal 51 4 8 2 2 2" xfId="50334"/>
    <cellStyle name="Normal 51 4 8 2 3" xfId="50335"/>
    <cellStyle name="Normal 51 4 8 3 2" xfId="50336"/>
    <cellStyle name="Normal 51 4 8 4" xfId="50337"/>
    <cellStyle name="Normal 51 4 9 2 2 2" xfId="50338"/>
    <cellStyle name="Normal 51 4 9 2 3" xfId="50339"/>
    <cellStyle name="Normal 51 4 9 3 2" xfId="50340"/>
    <cellStyle name="Normal 51 4 9 4" xfId="50341"/>
    <cellStyle name="Normal 51 5 2 2 2" xfId="50342"/>
    <cellStyle name="Normal 51 5 2 3" xfId="50343"/>
    <cellStyle name="Normal 51 5 3 2" xfId="50344"/>
    <cellStyle name="Normal 51 5 4" xfId="50345"/>
    <cellStyle name="Normal 51 6 2 2 2" xfId="50346"/>
    <cellStyle name="Normal 51 6 2 3" xfId="50347"/>
    <cellStyle name="Normal 51 6 3 2" xfId="50348"/>
    <cellStyle name="Normal 51 6 4" xfId="50349"/>
    <cellStyle name="Normal 51 7 2 2 2" xfId="50350"/>
    <cellStyle name="Normal 51 7 2 3" xfId="50351"/>
    <cellStyle name="Normal 51 7 3 2" xfId="50352"/>
    <cellStyle name="Normal 51 7 4" xfId="50353"/>
    <cellStyle name="Normal 51 8 2 2 2" xfId="50354"/>
    <cellStyle name="Normal 51 8 2 3" xfId="50355"/>
    <cellStyle name="Normal 51 8 3 2" xfId="50356"/>
    <cellStyle name="Normal 51 8 4" xfId="50357"/>
    <cellStyle name="Normal 51 9 2 2 2" xfId="50358"/>
    <cellStyle name="Normal 51 9 2 3" xfId="50359"/>
    <cellStyle name="Normal 51 9 3 2" xfId="50360"/>
    <cellStyle name="Normal 51 9 4" xfId="50361"/>
    <cellStyle name="Normal 52 10 2 2 2" xfId="50362"/>
    <cellStyle name="Normal 52 10 2 3" xfId="50363"/>
    <cellStyle name="Normal 52 10 3 2" xfId="50364"/>
    <cellStyle name="Normal 52 10 4" xfId="50365"/>
    <cellStyle name="Normal 52 11 2 2 2" xfId="50366"/>
    <cellStyle name="Normal 52 11 2 3" xfId="50367"/>
    <cellStyle name="Normal 52 11 3 2" xfId="50368"/>
    <cellStyle name="Normal 52 11 4" xfId="50369"/>
    <cellStyle name="Normal 52 12 2 2 2" xfId="50370"/>
    <cellStyle name="Normal 52 12 2 3" xfId="50371"/>
    <cellStyle name="Normal 52 12 3 2" xfId="50372"/>
    <cellStyle name="Normal 52 12 4" xfId="50373"/>
    <cellStyle name="Normal 52 13 2 2 2" xfId="50374"/>
    <cellStyle name="Normal 52 13 2 3" xfId="50375"/>
    <cellStyle name="Normal 52 13 3 2" xfId="50376"/>
    <cellStyle name="Normal 52 13 4" xfId="50377"/>
    <cellStyle name="Normal 52 14 2 2 2" xfId="50378"/>
    <cellStyle name="Normal 52 14 2 3" xfId="50379"/>
    <cellStyle name="Normal 52 14 3 2" xfId="50380"/>
    <cellStyle name="Normal 52 14 4" xfId="50381"/>
    <cellStyle name="Normal 52 15 2 2" xfId="50382"/>
    <cellStyle name="Normal 52 15 3" xfId="50383"/>
    <cellStyle name="Normal 52 16 2" xfId="50384"/>
    <cellStyle name="Normal 52 17" xfId="50385"/>
    <cellStyle name="Normal 52 2 10 2 2 2" xfId="50386"/>
    <cellStyle name="Normal 52 2 10 2 3" xfId="50387"/>
    <cellStyle name="Normal 52 2 10 3 2" xfId="50388"/>
    <cellStyle name="Normal 52 2 10 4" xfId="50389"/>
    <cellStyle name="Normal 52 2 11 2 2 2" xfId="50390"/>
    <cellStyle name="Normal 52 2 11 2 3" xfId="50391"/>
    <cellStyle name="Normal 52 2 11 3 2" xfId="50392"/>
    <cellStyle name="Normal 52 2 11 4" xfId="50393"/>
    <cellStyle name="Normal 52 2 12 2 2" xfId="50394"/>
    <cellStyle name="Normal 52 2 12 3" xfId="50395"/>
    <cellStyle name="Normal 52 2 13 2" xfId="50396"/>
    <cellStyle name="Normal 52 2 14" xfId="50397"/>
    <cellStyle name="Normal 52 2 2 2 2 2" xfId="50398"/>
    <cellStyle name="Normal 52 2 2 2 3" xfId="50399"/>
    <cellStyle name="Normal 52 2 2 3 2" xfId="50400"/>
    <cellStyle name="Normal 52 2 2 4" xfId="50401"/>
    <cellStyle name="Normal 52 2 3 2 2 2" xfId="50402"/>
    <cellStyle name="Normal 52 2 3 2 3" xfId="50403"/>
    <cellStyle name="Normal 52 2 3 3 2" xfId="50404"/>
    <cellStyle name="Normal 52 2 3 4" xfId="50405"/>
    <cellStyle name="Normal 52 2 4 2 2 2" xfId="50406"/>
    <cellStyle name="Normal 52 2 4 2 3" xfId="50407"/>
    <cellStyle name="Normal 52 2 4 3 2" xfId="50408"/>
    <cellStyle name="Normal 52 2 4 4" xfId="50409"/>
    <cellStyle name="Normal 52 2 5 2 2 2" xfId="50410"/>
    <cellStyle name="Normal 52 2 5 2 3" xfId="50411"/>
    <cellStyle name="Normal 52 2 5 3 2" xfId="50412"/>
    <cellStyle name="Normal 52 2 5 4" xfId="50413"/>
    <cellStyle name="Normal 52 2 6 2 2 2" xfId="50414"/>
    <cellStyle name="Normal 52 2 6 2 3" xfId="50415"/>
    <cellStyle name="Normal 52 2 6 3 2" xfId="50416"/>
    <cellStyle name="Normal 52 2 6 4" xfId="50417"/>
    <cellStyle name="Normal 52 2 7 2 2 2" xfId="50418"/>
    <cellStyle name="Normal 52 2 7 2 3" xfId="50419"/>
    <cellStyle name="Normal 52 2 7 3 2" xfId="50420"/>
    <cellStyle name="Normal 52 2 7 4" xfId="50421"/>
    <cellStyle name="Normal 52 2 8 2 2 2" xfId="50422"/>
    <cellStyle name="Normal 52 2 8 2 3" xfId="50423"/>
    <cellStyle name="Normal 52 2 8 3 2" xfId="50424"/>
    <cellStyle name="Normal 52 2 8 4" xfId="50425"/>
    <cellStyle name="Normal 52 2 9 2 2 2" xfId="50426"/>
    <cellStyle name="Normal 52 2 9 2 3" xfId="50427"/>
    <cellStyle name="Normal 52 2 9 3 2" xfId="50428"/>
    <cellStyle name="Normal 52 2 9 4" xfId="50429"/>
    <cellStyle name="Normal 52 3 10 2 2 2" xfId="50430"/>
    <cellStyle name="Normal 52 3 10 2 3" xfId="50431"/>
    <cellStyle name="Normal 52 3 10 3 2" xfId="50432"/>
    <cellStyle name="Normal 52 3 10 4" xfId="50433"/>
    <cellStyle name="Normal 52 3 11 2 2 2" xfId="50434"/>
    <cellStyle name="Normal 52 3 11 2 3" xfId="50435"/>
    <cellStyle name="Normal 52 3 11 3 2" xfId="50436"/>
    <cellStyle name="Normal 52 3 11 4" xfId="50437"/>
    <cellStyle name="Normal 52 3 12 2 2" xfId="50438"/>
    <cellStyle name="Normal 52 3 12 3" xfId="50439"/>
    <cellStyle name="Normal 52 3 13 2" xfId="50440"/>
    <cellStyle name="Normal 52 3 14" xfId="50441"/>
    <cellStyle name="Normal 52 3 2 2 2 2" xfId="50442"/>
    <cellStyle name="Normal 52 3 2 2 3" xfId="50443"/>
    <cellStyle name="Normal 52 3 2 3 2" xfId="50444"/>
    <cellStyle name="Normal 52 3 2 4" xfId="50445"/>
    <cellStyle name="Normal 52 3 3 2 2 2" xfId="50446"/>
    <cellStyle name="Normal 52 3 3 2 3" xfId="50447"/>
    <cellStyle name="Normal 52 3 3 3 2" xfId="50448"/>
    <cellStyle name="Normal 52 3 3 4" xfId="50449"/>
    <cellStyle name="Normal 52 3 4 2 2 2" xfId="50450"/>
    <cellStyle name="Normal 52 3 4 2 3" xfId="50451"/>
    <cellStyle name="Normal 52 3 4 3 2" xfId="50452"/>
    <cellStyle name="Normal 52 3 4 4" xfId="50453"/>
    <cellStyle name="Normal 52 3 5 2 2 2" xfId="50454"/>
    <cellStyle name="Normal 52 3 5 2 3" xfId="50455"/>
    <cellStyle name="Normal 52 3 5 3 2" xfId="50456"/>
    <cellStyle name="Normal 52 3 5 4" xfId="50457"/>
    <cellStyle name="Normal 52 3 6 2 2 2" xfId="50458"/>
    <cellStyle name="Normal 52 3 6 2 3" xfId="50459"/>
    <cellStyle name="Normal 52 3 6 3 2" xfId="50460"/>
    <cellStyle name="Normal 52 3 6 4" xfId="50461"/>
    <cellStyle name="Normal 52 3 7 2 2 2" xfId="50462"/>
    <cellStyle name="Normal 52 3 7 2 3" xfId="50463"/>
    <cellStyle name="Normal 52 3 7 3 2" xfId="50464"/>
    <cellStyle name="Normal 52 3 7 4" xfId="50465"/>
    <cellStyle name="Normal 52 3 8 2 2 2" xfId="50466"/>
    <cellStyle name="Normal 52 3 8 2 3" xfId="50467"/>
    <cellStyle name="Normal 52 3 8 3 2" xfId="50468"/>
    <cellStyle name="Normal 52 3 8 4" xfId="50469"/>
    <cellStyle name="Normal 52 3 9 2 2 2" xfId="50470"/>
    <cellStyle name="Normal 52 3 9 2 3" xfId="50471"/>
    <cellStyle name="Normal 52 3 9 3 2" xfId="50472"/>
    <cellStyle name="Normal 52 3 9 4" xfId="50473"/>
    <cellStyle name="Normal 52 4 10 2 2 2" xfId="50474"/>
    <cellStyle name="Normal 52 4 10 2 3" xfId="50475"/>
    <cellStyle name="Normal 52 4 10 3 2" xfId="50476"/>
    <cellStyle name="Normal 52 4 10 4" xfId="50477"/>
    <cellStyle name="Normal 52 4 11 2 2 2" xfId="50478"/>
    <cellStyle name="Normal 52 4 11 2 3" xfId="50479"/>
    <cellStyle name="Normal 52 4 11 3 2" xfId="50480"/>
    <cellStyle name="Normal 52 4 11 4" xfId="50481"/>
    <cellStyle name="Normal 52 4 12 2 2 2" xfId="50482"/>
    <cellStyle name="Normal 52 4 12 2 3" xfId="50483"/>
    <cellStyle name="Normal 52 4 12 3 2" xfId="50484"/>
    <cellStyle name="Normal 52 4 12 4" xfId="50485"/>
    <cellStyle name="Normal 52 4 13 2 2" xfId="50486"/>
    <cellStyle name="Normal 52 4 13 3" xfId="50487"/>
    <cellStyle name="Normal 52 4 14 2" xfId="50488"/>
    <cellStyle name="Normal 52 4 15" xfId="50489"/>
    <cellStyle name="Normal 52 4 2 10 2 2 2" xfId="50490"/>
    <cellStyle name="Normal 52 4 2 10 2 3" xfId="50491"/>
    <cellStyle name="Normal 52 4 2 10 3 2" xfId="50492"/>
    <cellStyle name="Normal 52 4 2 10 4" xfId="50493"/>
    <cellStyle name="Normal 52 4 2 11 2 2 2" xfId="50494"/>
    <cellStyle name="Normal 52 4 2 11 2 3" xfId="50495"/>
    <cellStyle name="Normal 52 4 2 11 3 2" xfId="50496"/>
    <cellStyle name="Normal 52 4 2 11 4" xfId="50497"/>
    <cellStyle name="Normal 52 4 2 12 2 2" xfId="50498"/>
    <cellStyle name="Normal 52 4 2 12 3" xfId="50499"/>
    <cellStyle name="Normal 52 4 2 13 2" xfId="50500"/>
    <cellStyle name="Normal 52 4 2 14" xfId="50501"/>
    <cellStyle name="Normal 52 4 2 2 2 2 2" xfId="50502"/>
    <cellStyle name="Normal 52 4 2 2 2 3" xfId="50503"/>
    <cellStyle name="Normal 52 4 2 2 3 2" xfId="50504"/>
    <cellStyle name="Normal 52 4 2 2 4" xfId="50505"/>
    <cellStyle name="Normal 52 4 2 3 2 2 2" xfId="50506"/>
    <cellStyle name="Normal 52 4 2 3 2 3" xfId="50507"/>
    <cellStyle name="Normal 52 4 2 3 3 2" xfId="50508"/>
    <cellStyle name="Normal 52 4 2 3 4" xfId="50509"/>
    <cellStyle name="Normal 52 4 2 4 2 2 2" xfId="50510"/>
    <cellStyle name="Normal 52 4 2 4 2 3" xfId="50511"/>
    <cellStyle name="Normal 52 4 2 4 3 2" xfId="50512"/>
    <cellStyle name="Normal 52 4 2 4 4" xfId="50513"/>
    <cellStyle name="Normal 52 4 2 5 2 2 2" xfId="50514"/>
    <cellStyle name="Normal 52 4 2 5 2 3" xfId="50515"/>
    <cellStyle name="Normal 52 4 2 5 3 2" xfId="50516"/>
    <cellStyle name="Normal 52 4 2 5 4" xfId="50517"/>
    <cellStyle name="Normal 52 4 2 6 2 2 2" xfId="50518"/>
    <cellStyle name="Normal 52 4 2 6 2 3" xfId="50519"/>
    <cellStyle name="Normal 52 4 2 6 3 2" xfId="50520"/>
    <cellStyle name="Normal 52 4 2 6 4" xfId="50521"/>
    <cellStyle name="Normal 52 4 2 7 2 2 2" xfId="50522"/>
    <cellStyle name="Normal 52 4 2 7 2 3" xfId="50523"/>
    <cellStyle name="Normal 52 4 2 7 3 2" xfId="50524"/>
    <cellStyle name="Normal 52 4 2 7 4" xfId="50525"/>
    <cellStyle name="Normal 52 4 2 8 2 2 2" xfId="50526"/>
    <cellStyle name="Normal 52 4 2 8 2 3" xfId="50527"/>
    <cellStyle name="Normal 52 4 2 8 3 2" xfId="50528"/>
    <cellStyle name="Normal 52 4 2 8 4" xfId="50529"/>
    <cellStyle name="Normal 52 4 2 9 2 2 2" xfId="50530"/>
    <cellStyle name="Normal 52 4 2 9 2 3" xfId="50531"/>
    <cellStyle name="Normal 52 4 2 9 3 2" xfId="50532"/>
    <cellStyle name="Normal 52 4 2 9 4" xfId="50533"/>
    <cellStyle name="Normal 52 4 3 2 2 2" xfId="50534"/>
    <cellStyle name="Normal 52 4 3 2 3" xfId="50535"/>
    <cellStyle name="Normal 52 4 3 3 2" xfId="50536"/>
    <cellStyle name="Normal 52 4 3 4" xfId="50537"/>
    <cellStyle name="Normal 52 4 4 2 2 2" xfId="50538"/>
    <cellStyle name="Normal 52 4 4 2 3" xfId="50539"/>
    <cellStyle name="Normal 52 4 4 3 2" xfId="50540"/>
    <cellStyle name="Normal 52 4 4 4" xfId="50541"/>
    <cellStyle name="Normal 52 4 5 2 2 2" xfId="50542"/>
    <cellStyle name="Normal 52 4 5 2 3" xfId="50543"/>
    <cellStyle name="Normal 52 4 5 3 2" xfId="50544"/>
    <cellStyle name="Normal 52 4 5 4" xfId="50545"/>
    <cellStyle name="Normal 52 4 6 2 2 2" xfId="50546"/>
    <cellStyle name="Normal 52 4 6 2 3" xfId="50547"/>
    <cellStyle name="Normal 52 4 6 3 2" xfId="50548"/>
    <cellStyle name="Normal 52 4 6 4" xfId="50549"/>
    <cellStyle name="Normal 52 4 7 2 2 2" xfId="50550"/>
    <cellStyle name="Normal 52 4 7 2 3" xfId="50551"/>
    <cellStyle name="Normal 52 4 7 3 2" xfId="50552"/>
    <cellStyle name="Normal 52 4 7 4" xfId="50553"/>
    <cellStyle name="Normal 52 4 8 2 2 2" xfId="50554"/>
    <cellStyle name="Normal 52 4 8 2 3" xfId="50555"/>
    <cellStyle name="Normal 52 4 8 3 2" xfId="50556"/>
    <cellStyle name="Normal 52 4 8 4" xfId="50557"/>
    <cellStyle name="Normal 52 4 9 2 2 2" xfId="50558"/>
    <cellStyle name="Normal 52 4 9 2 3" xfId="50559"/>
    <cellStyle name="Normal 52 4 9 3 2" xfId="50560"/>
    <cellStyle name="Normal 52 4 9 4" xfId="50561"/>
    <cellStyle name="Normal 52 5 2 2 2" xfId="50562"/>
    <cellStyle name="Normal 52 5 2 3" xfId="50563"/>
    <cellStyle name="Normal 52 5 3 2" xfId="50564"/>
    <cellStyle name="Normal 52 5 4" xfId="50565"/>
    <cellStyle name="Normal 52 6 2 2 2" xfId="50566"/>
    <cellStyle name="Normal 52 6 2 3" xfId="50567"/>
    <cellStyle name="Normal 52 6 3 2" xfId="50568"/>
    <cellStyle name="Normal 52 6 4" xfId="50569"/>
    <cellStyle name="Normal 52 7 2 2 2" xfId="50570"/>
    <cellStyle name="Normal 52 7 2 3" xfId="50571"/>
    <cellStyle name="Normal 52 7 3 2" xfId="50572"/>
    <cellStyle name="Normal 52 7 4" xfId="50573"/>
    <cellStyle name="Normal 52 8 2 2 2" xfId="50574"/>
    <cellStyle name="Normal 52 8 2 3" xfId="50575"/>
    <cellStyle name="Normal 52 8 3 2" xfId="50576"/>
    <cellStyle name="Normal 52 8 4" xfId="50577"/>
    <cellStyle name="Normal 52 9 2 2 2" xfId="50578"/>
    <cellStyle name="Normal 52 9 2 3" xfId="50579"/>
    <cellStyle name="Normal 52 9 3 2" xfId="50580"/>
    <cellStyle name="Normal 52 9 4" xfId="50581"/>
    <cellStyle name="Normal 523 2" xfId="50582"/>
    <cellStyle name="Normal 53 10 2 2 2" xfId="50583"/>
    <cellStyle name="Normal 53 10 2 3" xfId="50584"/>
    <cellStyle name="Normal 53 10 3 2" xfId="50585"/>
    <cellStyle name="Normal 53 10 4" xfId="50586"/>
    <cellStyle name="Normal 53 11 2 2 2" xfId="50587"/>
    <cellStyle name="Normal 53 11 2 3" xfId="50588"/>
    <cellStyle name="Normal 53 11 3 2" xfId="50589"/>
    <cellStyle name="Normal 53 11 4" xfId="50590"/>
    <cellStyle name="Normal 53 12 2 2 2" xfId="50591"/>
    <cellStyle name="Normal 53 12 2 3" xfId="50592"/>
    <cellStyle name="Normal 53 12 3 2" xfId="50593"/>
    <cellStyle name="Normal 53 12 4" xfId="50594"/>
    <cellStyle name="Normal 53 13 2 2 2" xfId="50595"/>
    <cellStyle name="Normal 53 13 2 3" xfId="50596"/>
    <cellStyle name="Normal 53 13 3 2" xfId="50597"/>
    <cellStyle name="Normal 53 13 4" xfId="50598"/>
    <cellStyle name="Normal 53 14 2 2 2" xfId="50599"/>
    <cellStyle name="Normal 53 14 2 3" xfId="50600"/>
    <cellStyle name="Normal 53 14 3 2" xfId="50601"/>
    <cellStyle name="Normal 53 14 4" xfId="50602"/>
    <cellStyle name="Normal 53 15 2 2" xfId="50603"/>
    <cellStyle name="Normal 53 15 3" xfId="50604"/>
    <cellStyle name="Normal 53 16 2" xfId="50605"/>
    <cellStyle name="Normal 53 17" xfId="50606"/>
    <cellStyle name="Normal 53 2 10 2 2 2" xfId="50607"/>
    <cellStyle name="Normal 53 2 10 2 3" xfId="50608"/>
    <cellStyle name="Normal 53 2 10 3 2" xfId="50609"/>
    <cellStyle name="Normal 53 2 10 4" xfId="50610"/>
    <cellStyle name="Normal 53 2 11 2 2 2" xfId="50611"/>
    <cellStyle name="Normal 53 2 11 2 3" xfId="50612"/>
    <cellStyle name="Normal 53 2 11 3 2" xfId="50613"/>
    <cellStyle name="Normal 53 2 11 4" xfId="50614"/>
    <cellStyle name="Normal 53 2 12 2 2" xfId="50615"/>
    <cellStyle name="Normal 53 2 12 3" xfId="50616"/>
    <cellStyle name="Normal 53 2 13 2" xfId="50617"/>
    <cellStyle name="Normal 53 2 14" xfId="50618"/>
    <cellStyle name="Normal 53 2 2 2 2 2" xfId="50619"/>
    <cellStyle name="Normal 53 2 2 2 3" xfId="50620"/>
    <cellStyle name="Normal 53 2 2 3 2" xfId="50621"/>
    <cellStyle name="Normal 53 2 2 4" xfId="50622"/>
    <cellStyle name="Normal 53 2 3 2 2 2" xfId="50623"/>
    <cellStyle name="Normal 53 2 3 2 3" xfId="50624"/>
    <cellStyle name="Normal 53 2 3 3 2" xfId="50625"/>
    <cellStyle name="Normal 53 2 3 4" xfId="50626"/>
    <cellStyle name="Normal 53 2 4 2 2 2" xfId="50627"/>
    <cellStyle name="Normal 53 2 4 2 3" xfId="50628"/>
    <cellStyle name="Normal 53 2 4 3 2" xfId="50629"/>
    <cellStyle name="Normal 53 2 4 4" xfId="50630"/>
    <cellStyle name="Normal 53 2 5 2 2 2" xfId="50631"/>
    <cellStyle name="Normal 53 2 5 2 3" xfId="50632"/>
    <cellStyle name="Normal 53 2 5 3 2" xfId="50633"/>
    <cellStyle name="Normal 53 2 5 4" xfId="50634"/>
    <cellStyle name="Normal 53 2 6 2 2 2" xfId="50635"/>
    <cellStyle name="Normal 53 2 6 2 3" xfId="50636"/>
    <cellStyle name="Normal 53 2 6 3 2" xfId="50637"/>
    <cellStyle name="Normal 53 2 6 4" xfId="50638"/>
    <cellStyle name="Normal 53 2 7 2 2 2" xfId="50639"/>
    <cellStyle name="Normal 53 2 7 2 3" xfId="50640"/>
    <cellStyle name="Normal 53 2 7 3 2" xfId="50641"/>
    <cellStyle name="Normal 53 2 7 4" xfId="50642"/>
    <cellStyle name="Normal 53 2 8 2 2 2" xfId="50643"/>
    <cellStyle name="Normal 53 2 8 2 3" xfId="50644"/>
    <cellStyle name="Normal 53 2 8 3 2" xfId="50645"/>
    <cellStyle name="Normal 53 2 8 4" xfId="50646"/>
    <cellStyle name="Normal 53 2 9 2 2 2" xfId="50647"/>
    <cellStyle name="Normal 53 2 9 2 3" xfId="50648"/>
    <cellStyle name="Normal 53 2 9 3 2" xfId="50649"/>
    <cellStyle name="Normal 53 2 9 4" xfId="50650"/>
    <cellStyle name="Normal 53 3 10 2 2 2" xfId="50651"/>
    <cellStyle name="Normal 53 3 10 2 3" xfId="50652"/>
    <cellStyle name="Normal 53 3 10 3 2" xfId="50653"/>
    <cellStyle name="Normal 53 3 10 4" xfId="50654"/>
    <cellStyle name="Normal 53 3 11 2 2 2" xfId="50655"/>
    <cellStyle name="Normal 53 3 11 2 3" xfId="50656"/>
    <cellStyle name="Normal 53 3 11 3 2" xfId="50657"/>
    <cellStyle name="Normal 53 3 11 4" xfId="50658"/>
    <cellStyle name="Normal 53 3 12 2 2" xfId="50659"/>
    <cellStyle name="Normal 53 3 12 3" xfId="50660"/>
    <cellStyle name="Normal 53 3 13 2" xfId="50661"/>
    <cellStyle name="Normal 53 3 14" xfId="50662"/>
    <cellStyle name="Normal 53 3 2 2 2 2" xfId="50663"/>
    <cellStyle name="Normal 53 3 2 2 3" xfId="50664"/>
    <cellStyle name="Normal 53 3 2 3 2" xfId="50665"/>
    <cellStyle name="Normal 53 3 2 4" xfId="50666"/>
    <cellStyle name="Normal 53 3 3 2 2 2" xfId="50667"/>
    <cellStyle name="Normal 53 3 3 2 3" xfId="50668"/>
    <cellStyle name="Normal 53 3 3 3 2" xfId="50669"/>
    <cellStyle name="Normal 53 3 3 4" xfId="50670"/>
    <cellStyle name="Normal 53 3 4 2 2 2" xfId="50671"/>
    <cellStyle name="Normal 53 3 4 2 3" xfId="50672"/>
    <cellStyle name="Normal 53 3 4 3 2" xfId="50673"/>
    <cellStyle name="Normal 53 3 4 4" xfId="50674"/>
    <cellStyle name="Normal 53 3 5 2 2 2" xfId="50675"/>
    <cellStyle name="Normal 53 3 5 2 3" xfId="50676"/>
    <cellStyle name="Normal 53 3 5 3 2" xfId="50677"/>
    <cellStyle name="Normal 53 3 5 4" xfId="50678"/>
    <cellStyle name="Normal 53 3 6 2 2 2" xfId="50679"/>
    <cellStyle name="Normal 53 3 6 2 3" xfId="50680"/>
    <cellStyle name="Normal 53 3 6 3 2" xfId="50681"/>
    <cellStyle name="Normal 53 3 6 4" xfId="50682"/>
    <cellStyle name="Normal 53 3 7 2 2 2" xfId="50683"/>
    <cellStyle name="Normal 53 3 7 2 3" xfId="50684"/>
    <cellStyle name="Normal 53 3 7 3 2" xfId="50685"/>
    <cellStyle name="Normal 53 3 7 4" xfId="50686"/>
    <cellStyle name="Normal 53 3 8 2 2 2" xfId="50687"/>
    <cellStyle name="Normal 53 3 8 2 3" xfId="50688"/>
    <cellStyle name="Normal 53 3 8 3 2" xfId="50689"/>
    <cellStyle name="Normal 53 3 8 4" xfId="50690"/>
    <cellStyle name="Normal 53 3 9 2 2 2" xfId="50691"/>
    <cellStyle name="Normal 53 3 9 2 3" xfId="50692"/>
    <cellStyle name="Normal 53 3 9 3 2" xfId="50693"/>
    <cellStyle name="Normal 53 3 9 4" xfId="50694"/>
    <cellStyle name="Normal 53 4 10 2 2 2" xfId="50695"/>
    <cellStyle name="Normal 53 4 10 2 3" xfId="50696"/>
    <cellStyle name="Normal 53 4 10 3 2" xfId="50697"/>
    <cellStyle name="Normal 53 4 10 4" xfId="50698"/>
    <cellStyle name="Normal 53 4 11 2 2 2" xfId="50699"/>
    <cellStyle name="Normal 53 4 11 2 3" xfId="50700"/>
    <cellStyle name="Normal 53 4 11 3 2" xfId="50701"/>
    <cellStyle name="Normal 53 4 11 4" xfId="50702"/>
    <cellStyle name="Normal 53 4 12 2 2 2" xfId="50703"/>
    <cellStyle name="Normal 53 4 12 2 3" xfId="50704"/>
    <cellStyle name="Normal 53 4 12 3 2" xfId="50705"/>
    <cellStyle name="Normal 53 4 12 4" xfId="50706"/>
    <cellStyle name="Normal 53 4 13 2 2" xfId="50707"/>
    <cellStyle name="Normal 53 4 13 3" xfId="50708"/>
    <cellStyle name="Normal 53 4 14 2" xfId="50709"/>
    <cellStyle name="Normal 53 4 15" xfId="50710"/>
    <cellStyle name="Normal 53 4 2 10 2 2 2" xfId="50711"/>
    <cellStyle name="Normal 53 4 2 10 2 3" xfId="50712"/>
    <cellStyle name="Normal 53 4 2 10 3 2" xfId="50713"/>
    <cellStyle name="Normal 53 4 2 10 4" xfId="50714"/>
    <cellStyle name="Normal 53 4 2 11 2 2 2" xfId="50715"/>
    <cellStyle name="Normal 53 4 2 11 2 3" xfId="50716"/>
    <cellStyle name="Normal 53 4 2 11 3 2" xfId="50717"/>
    <cellStyle name="Normal 53 4 2 11 4" xfId="50718"/>
    <cellStyle name="Normal 53 4 2 12 2 2 2" xfId="50719"/>
    <cellStyle name="Normal 53 4 2 12 2 3" xfId="50720"/>
    <cellStyle name="Normal 53 4 2 12 3 2" xfId="50721"/>
    <cellStyle name="Normal 53 4 2 12 4" xfId="50722"/>
    <cellStyle name="Normal 53 4 2 13 2 2" xfId="50723"/>
    <cellStyle name="Normal 53 4 2 13 3" xfId="50724"/>
    <cellStyle name="Normal 53 4 2 14 2" xfId="50725"/>
    <cellStyle name="Normal 53 4 2 15" xfId="50726"/>
    <cellStyle name="Normal 53 4 2 2 2 2 2 2" xfId="50727"/>
    <cellStyle name="Normal 53 4 2 2 2 2 3" xfId="50728"/>
    <cellStyle name="Normal 53 4 2 2 2 3 2" xfId="50729"/>
    <cellStyle name="Normal 53 4 2 2 2 4" xfId="50730"/>
    <cellStyle name="Normal 53 4 2 2 3 2 2 2" xfId="50731"/>
    <cellStyle name="Normal 53 4 2 2 3 2 3" xfId="50732"/>
    <cellStyle name="Normal 53 4 2 2 3 3 2" xfId="50733"/>
    <cellStyle name="Normal 53 4 2 2 3 4" xfId="50734"/>
    <cellStyle name="Normal 53 4 2 2 4 2 2" xfId="50735"/>
    <cellStyle name="Normal 53 4 2 2 4 3" xfId="50736"/>
    <cellStyle name="Normal 53 4 2 2 5 2" xfId="50737"/>
    <cellStyle name="Normal 53 4 2 2 6" xfId="50738"/>
    <cellStyle name="Normal 53 4 2 3 10 2 2 2" xfId="50739"/>
    <cellStyle name="Normal 53 4 2 3 10 2 3" xfId="50740"/>
    <cellStyle name="Normal 53 4 2 3 10 3 2" xfId="50741"/>
    <cellStyle name="Normal 53 4 2 3 10 4" xfId="50742"/>
    <cellStyle name="Normal 53 4 2 3 11 2 2 2" xfId="50743"/>
    <cellStyle name="Normal 53 4 2 3 11 2 3" xfId="50744"/>
    <cellStyle name="Normal 53 4 2 3 11 3 2" xfId="50745"/>
    <cellStyle name="Normal 53 4 2 3 11 4" xfId="50746"/>
    <cellStyle name="Normal 53 4 2 3 12 2 2" xfId="50747"/>
    <cellStyle name="Normal 53 4 2 3 12 3" xfId="50748"/>
    <cellStyle name="Normal 53 4 2 3 13 2" xfId="50749"/>
    <cellStyle name="Normal 53 4 2 3 14" xfId="50750"/>
    <cellStyle name="Normal 53 4 2 3 2 2 2 2" xfId="50751"/>
    <cellStyle name="Normal 53 4 2 3 2 2 3" xfId="50752"/>
    <cellStyle name="Normal 53 4 2 3 2 3 2" xfId="50753"/>
    <cellStyle name="Normal 53 4 2 3 2 4" xfId="50754"/>
    <cellStyle name="Normal 53 4 2 3 3 2 2 2" xfId="50755"/>
    <cellStyle name="Normal 53 4 2 3 3 2 3" xfId="50756"/>
    <cellStyle name="Normal 53 4 2 3 3 3 2" xfId="50757"/>
    <cellStyle name="Normal 53 4 2 3 3 4" xfId="50758"/>
    <cellStyle name="Normal 53 4 2 3 4 2 2 2" xfId="50759"/>
    <cellStyle name="Normal 53 4 2 3 4 2 3" xfId="50760"/>
    <cellStyle name="Normal 53 4 2 3 4 3 2" xfId="50761"/>
    <cellStyle name="Normal 53 4 2 3 4 4" xfId="50762"/>
    <cellStyle name="Normal 53 4 2 3 5 2 2 2" xfId="50763"/>
    <cellStyle name="Normal 53 4 2 3 5 2 3" xfId="50764"/>
    <cellStyle name="Normal 53 4 2 3 5 3 2" xfId="50765"/>
    <cellStyle name="Normal 53 4 2 3 5 4" xfId="50766"/>
    <cellStyle name="Normal 53 4 2 3 6 2 2 2" xfId="50767"/>
    <cellStyle name="Normal 53 4 2 3 6 2 3" xfId="50768"/>
    <cellStyle name="Normal 53 4 2 3 6 3 2" xfId="50769"/>
    <cellStyle name="Normal 53 4 2 3 6 4" xfId="50770"/>
    <cellStyle name="Normal 53 4 2 3 7 2 2 2" xfId="50771"/>
    <cellStyle name="Normal 53 4 2 3 7 2 3" xfId="50772"/>
    <cellStyle name="Normal 53 4 2 3 7 3 2" xfId="50773"/>
    <cellStyle name="Normal 53 4 2 3 7 4" xfId="50774"/>
    <cellStyle name="Normal 53 4 2 3 8 2 2 2" xfId="50775"/>
    <cellStyle name="Normal 53 4 2 3 8 2 3" xfId="50776"/>
    <cellStyle name="Normal 53 4 2 3 8 3 2" xfId="50777"/>
    <cellStyle name="Normal 53 4 2 3 8 4" xfId="50778"/>
    <cellStyle name="Normal 53 4 2 3 9 2 2 2" xfId="50779"/>
    <cellStyle name="Normal 53 4 2 3 9 2 3" xfId="50780"/>
    <cellStyle name="Normal 53 4 2 3 9 3 2" xfId="50781"/>
    <cellStyle name="Normal 53 4 2 3 9 4" xfId="50782"/>
    <cellStyle name="Normal 53 4 2 4 2 2 2" xfId="50783"/>
    <cellStyle name="Normal 53 4 2 4 2 3" xfId="50784"/>
    <cellStyle name="Normal 53 4 2 4 3 2" xfId="50785"/>
    <cellStyle name="Normal 53 4 2 4 4" xfId="50786"/>
    <cellStyle name="Normal 53 4 2 5 2 2 2" xfId="50787"/>
    <cellStyle name="Normal 53 4 2 5 2 3" xfId="50788"/>
    <cellStyle name="Normal 53 4 2 5 3 2" xfId="50789"/>
    <cellStyle name="Normal 53 4 2 5 4" xfId="50790"/>
    <cellStyle name="Normal 53 4 2 6 2 2 2" xfId="50791"/>
    <cellStyle name="Normal 53 4 2 6 2 3" xfId="50792"/>
    <cellStyle name="Normal 53 4 2 6 3 2" xfId="50793"/>
    <cellStyle name="Normal 53 4 2 6 4" xfId="50794"/>
    <cellStyle name="Normal 53 4 2 7 2 2 2" xfId="50795"/>
    <cellStyle name="Normal 53 4 2 7 2 3" xfId="50796"/>
    <cellStyle name="Normal 53 4 2 7 3 2" xfId="50797"/>
    <cellStyle name="Normal 53 4 2 7 4" xfId="50798"/>
    <cellStyle name="Normal 53 4 2 8 2 2 2" xfId="50799"/>
    <cellStyle name="Normal 53 4 2 8 2 3" xfId="50800"/>
    <cellStyle name="Normal 53 4 2 8 3 2" xfId="50801"/>
    <cellStyle name="Normal 53 4 2 8 4" xfId="50802"/>
    <cellStyle name="Normal 53 4 2 9 2 2 2" xfId="50803"/>
    <cellStyle name="Normal 53 4 2 9 2 3" xfId="50804"/>
    <cellStyle name="Normal 53 4 2 9 3 2" xfId="50805"/>
    <cellStyle name="Normal 53 4 2 9 4" xfId="50806"/>
    <cellStyle name="Normal 53 4 3 2 2 2" xfId="50807"/>
    <cellStyle name="Normal 53 4 3 2 3" xfId="50808"/>
    <cellStyle name="Normal 53 4 3 3 2" xfId="50809"/>
    <cellStyle name="Normal 53 4 3 4" xfId="50810"/>
    <cellStyle name="Normal 53 4 4 2 2 2" xfId="50811"/>
    <cellStyle name="Normal 53 4 4 2 3" xfId="50812"/>
    <cellStyle name="Normal 53 4 4 3 2" xfId="50813"/>
    <cellStyle name="Normal 53 4 4 4" xfId="50814"/>
    <cellStyle name="Normal 53 4 5 2 2 2" xfId="50815"/>
    <cellStyle name="Normal 53 4 5 2 3" xfId="50816"/>
    <cellStyle name="Normal 53 4 5 3 2" xfId="50817"/>
    <cellStyle name="Normal 53 4 5 4" xfId="50818"/>
    <cellStyle name="Normal 53 4 6 2 2 2" xfId="50819"/>
    <cellStyle name="Normal 53 4 6 2 3" xfId="50820"/>
    <cellStyle name="Normal 53 4 6 3 2" xfId="50821"/>
    <cellStyle name="Normal 53 4 6 4" xfId="50822"/>
    <cellStyle name="Normal 53 4 7 2 2 2" xfId="50823"/>
    <cellStyle name="Normal 53 4 7 2 3" xfId="50824"/>
    <cellStyle name="Normal 53 4 7 3 2" xfId="50825"/>
    <cellStyle name="Normal 53 4 7 4" xfId="50826"/>
    <cellStyle name="Normal 53 4 8 2 2 2" xfId="50827"/>
    <cellStyle name="Normal 53 4 8 2 3" xfId="50828"/>
    <cellStyle name="Normal 53 4 8 3 2" xfId="50829"/>
    <cellStyle name="Normal 53 4 8 4" xfId="50830"/>
    <cellStyle name="Normal 53 4 9 2 2 2" xfId="50831"/>
    <cellStyle name="Normal 53 4 9 2 3" xfId="50832"/>
    <cellStyle name="Normal 53 4 9 3 2" xfId="50833"/>
    <cellStyle name="Normal 53 4 9 4" xfId="50834"/>
    <cellStyle name="Normal 53 5 2 2 2" xfId="50835"/>
    <cellStyle name="Normal 53 5 2 3" xfId="50836"/>
    <cellStyle name="Normal 53 5 3 2" xfId="50837"/>
    <cellStyle name="Normal 53 5 4" xfId="50838"/>
    <cellStyle name="Normal 53 6 2 2 2" xfId="50839"/>
    <cellStyle name="Normal 53 6 2 3" xfId="50840"/>
    <cellStyle name="Normal 53 6 3 2" xfId="50841"/>
    <cellStyle name="Normal 53 6 4" xfId="50842"/>
    <cellStyle name="Normal 53 7 2 2 2" xfId="50843"/>
    <cellStyle name="Normal 53 7 2 3" xfId="50844"/>
    <cellStyle name="Normal 53 7 3 2" xfId="50845"/>
    <cellStyle name="Normal 53 7 4" xfId="50846"/>
    <cellStyle name="Normal 53 8 2 2 2" xfId="50847"/>
    <cellStyle name="Normal 53 8 2 3" xfId="50848"/>
    <cellStyle name="Normal 53 8 3 2" xfId="50849"/>
    <cellStyle name="Normal 53 8 4" xfId="50850"/>
    <cellStyle name="Normal 53 9 2 2 2" xfId="50851"/>
    <cellStyle name="Normal 53 9 2 3" xfId="50852"/>
    <cellStyle name="Normal 53 9 3 2" xfId="50853"/>
    <cellStyle name="Normal 53 9 4" xfId="50854"/>
    <cellStyle name="Normal 54 10 2 2 2" xfId="50855"/>
    <cellStyle name="Normal 54 10 2 3" xfId="50856"/>
    <cellStyle name="Normal 54 10 3 2" xfId="50857"/>
    <cellStyle name="Normal 54 10 4" xfId="50858"/>
    <cellStyle name="Normal 54 11 2 2 2" xfId="50859"/>
    <cellStyle name="Normal 54 11 2 3" xfId="50860"/>
    <cellStyle name="Normal 54 11 3 2" xfId="50861"/>
    <cellStyle name="Normal 54 11 4" xfId="50862"/>
    <cellStyle name="Normal 54 12 2 2 2" xfId="50863"/>
    <cellStyle name="Normal 54 12 2 3" xfId="50864"/>
    <cellStyle name="Normal 54 12 3 2" xfId="50865"/>
    <cellStyle name="Normal 54 12 4" xfId="50866"/>
    <cellStyle name="Normal 54 13 2 2 2" xfId="50867"/>
    <cellStyle name="Normal 54 13 2 3" xfId="50868"/>
    <cellStyle name="Normal 54 13 3 2" xfId="50869"/>
    <cellStyle name="Normal 54 13 4" xfId="50870"/>
    <cellStyle name="Normal 54 14 2 2" xfId="50871"/>
    <cellStyle name="Normal 54 14 3" xfId="50872"/>
    <cellStyle name="Normal 54 15 2" xfId="50873"/>
    <cellStyle name="Normal 54 16" xfId="50874"/>
    <cellStyle name="Normal 54 2 10 2 2 2" xfId="50875"/>
    <cellStyle name="Normal 54 2 10 2 3" xfId="50876"/>
    <cellStyle name="Normal 54 2 10 3 2" xfId="50877"/>
    <cellStyle name="Normal 54 2 10 4" xfId="50878"/>
    <cellStyle name="Normal 54 2 11 2 2 2" xfId="50879"/>
    <cellStyle name="Normal 54 2 11 2 3" xfId="50880"/>
    <cellStyle name="Normal 54 2 11 3 2" xfId="50881"/>
    <cellStyle name="Normal 54 2 11 4" xfId="50882"/>
    <cellStyle name="Normal 54 2 12 2 2" xfId="50883"/>
    <cellStyle name="Normal 54 2 12 3" xfId="50884"/>
    <cellStyle name="Normal 54 2 13 2" xfId="50885"/>
    <cellStyle name="Normal 54 2 14" xfId="50886"/>
    <cellStyle name="Normal 54 2 2 2 2 2" xfId="50887"/>
    <cellStyle name="Normal 54 2 2 2 3" xfId="50888"/>
    <cellStyle name="Normal 54 2 2 3 2" xfId="50889"/>
    <cellStyle name="Normal 54 2 2 4" xfId="50890"/>
    <cellStyle name="Normal 54 2 3 2 2 2" xfId="50891"/>
    <cellStyle name="Normal 54 2 3 2 3" xfId="50892"/>
    <cellStyle name="Normal 54 2 3 3 2" xfId="50893"/>
    <cellStyle name="Normal 54 2 3 4" xfId="50894"/>
    <cellStyle name="Normal 54 2 4 2 2 2" xfId="50895"/>
    <cellStyle name="Normal 54 2 4 2 3" xfId="50896"/>
    <cellStyle name="Normal 54 2 4 3 2" xfId="50897"/>
    <cellStyle name="Normal 54 2 4 4" xfId="50898"/>
    <cellStyle name="Normal 54 2 5 2 2 2" xfId="50899"/>
    <cellStyle name="Normal 54 2 5 2 3" xfId="50900"/>
    <cellStyle name="Normal 54 2 5 3 2" xfId="50901"/>
    <cellStyle name="Normal 54 2 5 4" xfId="50902"/>
    <cellStyle name="Normal 54 2 6 2 2 2" xfId="50903"/>
    <cellStyle name="Normal 54 2 6 2 3" xfId="50904"/>
    <cellStyle name="Normal 54 2 6 3 2" xfId="50905"/>
    <cellStyle name="Normal 54 2 6 4" xfId="50906"/>
    <cellStyle name="Normal 54 2 7 2 2 2" xfId="50907"/>
    <cellStyle name="Normal 54 2 7 2 3" xfId="50908"/>
    <cellStyle name="Normal 54 2 7 3 2" xfId="50909"/>
    <cellStyle name="Normal 54 2 7 4" xfId="50910"/>
    <cellStyle name="Normal 54 2 8 2 2 2" xfId="50911"/>
    <cellStyle name="Normal 54 2 8 2 3" xfId="50912"/>
    <cellStyle name="Normal 54 2 8 3 2" xfId="50913"/>
    <cellStyle name="Normal 54 2 8 4" xfId="50914"/>
    <cellStyle name="Normal 54 2 9 2 2 2" xfId="50915"/>
    <cellStyle name="Normal 54 2 9 2 3" xfId="50916"/>
    <cellStyle name="Normal 54 2 9 3 2" xfId="50917"/>
    <cellStyle name="Normal 54 2 9 4" xfId="50918"/>
    <cellStyle name="Normal 54 3 10 2 2 2" xfId="50919"/>
    <cellStyle name="Normal 54 3 10 2 3" xfId="50920"/>
    <cellStyle name="Normal 54 3 10 3 2" xfId="50921"/>
    <cellStyle name="Normal 54 3 10 4" xfId="50922"/>
    <cellStyle name="Normal 54 3 11 2 2 2" xfId="50923"/>
    <cellStyle name="Normal 54 3 11 2 3" xfId="50924"/>
    <cellStyle name="Normal 54 3 11 3 2" xfId="50925"/>
    <cellStyle name="Normal 54 3 11 4" xfId="50926"/>
    <cellStyle name="Normal 54 3 12 2 2" xfId="50927"/>
    <cellStyle name="Normal 54 3 12 3" xfId="50928"/>
    <cellStyle name="Normal 54 3 13 2" xfId="50929"/>
    <cellStyle name="Normal 54 3 14" xfId="50930"/>
    <cellStyle name="Normal 54 3 2 2 2 2" xfId="50931"/>
    <cellStyle name="Normal 54 3 2 2 3" xfId="50932"/>
    <cellStyle name="Normal 54 3 2 3 2" xfId="50933"/>
    <cellStyle name="Normal 54 3 2 4" xfId="50934"/>
    <cellStyle name="Normal 54 3 3 2 2 2" xfId="50935"/>
    <cellStyle name="Normal 54 3 3 2 3" xfId="50936"/>
    <cellStyle name="Normal 54 3 3 3 2" xfId="50937"/>
    <cellStyle name="Normal 54 3 3 4" xfId="50938"/>
    <cellStyle name="Normal 54 3 4 2 2 2" xfId="50939"/>
    <cellStyle name="Normal 54 3 4 2 3" xfId="50940"/>
    <cellStyle name="Normal 54 3 4 3 2" xfId="50941"/>
    <cellStyle name="Normal 54 3 4 4" xfId="50942"/>
    <cellStyle name="Normal 54 3 5 2 2 2" xfId="50943"/>
    <cellStyle name="Normal 54 3 5 2 3" xfId="50944"/>
    <cellStyle name="Normal 54 3 5 3 2" xfId="50945"/>
    <cellStyle name="Normal 54 3 5 4" xfId="50946"/>
    <cellStyle name="Normal 54 3 6 2 2 2" xfId="50947"/>
    <cellStyle name="Normal 54 3 6 2 3" xfId="50948"/>
    <cellStyle name="Normal 54 3 6 3 2" xfId="50949"/>
    <cellStyle name="Normal 54 3 6 4" xfId="50950"/>
    <cellStyle name="Normal 54 3 7 2 2 2" xfId="50951"/>
    <cellStyle name="Normal 54 3 7 2 3" xfId="50952"/>
    <cellStyle name="Normal 54 3 7 3 2" xfId="50953"/>
    <cellStyle name="Normal 54 3 7 4" xfId="50954"/>
    <cellStyle name="Normal 54 3 8 2 2 2" xfId="50955"/>
    <cellStyle name="Normal 54 3 8 2 3" xfId="50956"/>
    <cellStyle name="Normal 54 3 8 3 2" xfId="50957"/>
    <cellStyle name="Normal 54 3 8 4" xfId="50958"/>
    <cellStyle name="Normal 54 3 9 2 2 2" xfId="50959"/>
    <cellStyle name="Normal 54 3 9 2 3" xfId="50960"/>
    <cellStyle name="Normal 54 3 9 3 2" xfId="50961"/>
    <cellStyle name="Normal 54 3 9 4" xfId="50962"/>
    <cellStyle name="Normal 54 4 2 2 2" xfId="50963"/>
    <cellStyle name="Normal 54 4 2 3" xfId="50964"/>
    <cellStyle name="Normal 54 4 3 2" xfId="50965"/>
    <cellStyle name="Normal 54 4 4" xfId="50966"/>
    <cellStyle name="Normal 54 5 2 2 2" xfId="50967"/>
    <cellStyle name="Normal 54 5 2 3" xfId="50968"/>
    <cellStyle name="Normal 54 5 3 2" xfId="50969"/>
    <cellStyle name="Normal 54 5 4" xfId="50970"/>
    <cellStyle name="Normal 54 6 2 2 2" xfId="50971"/>
    <cellStyle name="Normal 54 6 2 3" xfId="50972"/>
    <cellStyle name="Normal 54 6 3 2" xfId="50973"/>
    <cellStyle name="Normal 54 6 4" xfId="50974"/>
    <cellStyle name="Normal 54 7 2 2 2" xfId="50975"/>
    <cellStyle name="Normal 54 7 2 3" xfId="50976"/>
    <cellStyle name="Normal 54 7 3 2" xfId="50977"/>
    <cellStyle name="Normal 54 7 4" xfId="50978"/>
    <cellStyle name="Normal 54 8 2 2 2" xfId="50979"/>
    <cellStyle name="Normal 54 8 2 3" xfId="50980"/>
    <cellStyle name="Normal 54 8 3 2" xfId="50981"/>
    <cellStyle name="Normal 54 8 4" xfId="50982"/>
    <cellStyle name="Normal 54 9 2 2 2" xfId="50983"/>
    <cellStyle name="Normal 54 9 2 3" xfId="50984"/>
    <cellStyle name="Normal 54 9 3 2" xfId="50985"/>
    <cellStyle name="Normal 54 9 4" xfId="50986"/>
    <cellStyle name="Normal 55 10 2 2 2" xfId="50987"/>
    <cellStyle name="Normal 55 10 2 3" xfId="50988"/>
    <cellStyle name="Normal 55 10 3 2" xfId="50989"/>
    <cellStyle name="Normal 55 10 4" xfId="50990"/>
    <cellStyle name="Normal 55 11 2 2 2" xfId="50991"/>
    <cellStyle name="Normal 55 11 2 3" xfId="50992"/>
    <cellStyle name="Normal 55 11 3 2" xfId="50993"/>
    <cellStyle name="Normal 55 11 4" xfId="50994"/>
    <cellStyle name="Normal 55 12 2 2 2" xfId="50995"/>
    <cellStyle name="Normal 55 12 2 3" xfId="50996"/>
    <cellStyle name="Normal 55 12 3 2" xfId="50997"/>
    <cellStyle name="Normal 55 12 4" xfId="50998"/>
    <cellStyle name="Normal 55 13 2 2 2" xfId="50999"/>
    <cellStyle name="Normal 55 13 2 3" xfId="51000"/>
    <cellStyle name="Normal 55 13 3 2" xfId="51001"/>
    <cellStyle name="Normal 55 13 4" xfId="51002"/>
    <cellStyle name="Normal 55 14 2 2 2" xfId="51003"/>
    <cellStyle name="Normal 55 14 2 3" xfId="51004"/>
    <cellStyle name="Normal 55 14 3 2" xfId="51005"/>
    <cellStyle name="Normal 55 14 4" xfId="51006"/>
    <cellStyle name="Normal 55 15 2 2" xfId="51007"/>
    <cellStyle name="Normal 55 15 3" xfId="51008"/>
    <cellStyle name="Normal 55 16 2" xfId="51009"/>
    <cellStyle name="Normal 55 17 2" xfId="51010"/>
    <cellStyle name="Normal 55 18" xfId="51011"/>
    <cellStyle name="Normal 55 2 10 2 2 2" xfId="51012"/>
    <cellStyle name="Normal 55 2 10 2 3" xfId="51013"/>
    <cellStyle name="Normal 55 2 10 3 2" xfId="51014"/>
    <cellStyle name="Normal 55 2 10 4" xfId="51015"/>
    <cellStyle name="Normal 55 2 11 2 2 2" xfId="51016"/>
    <cellStyle name="Normal 55 2 11 2 3" xfId="51017"/>
    <cellStyle name="Normal 55 2 11 3 2" xfId="51018"/>
    <cellStyle name="Normal 55 2 11 4" xfId="51019"/>
    <cellStyle name="Normal 55 2 12 2 2" xfId="51020"/>
    <cellStyle name="Normal 55 2 12 3" xfId="51021"/>
    <cellStyle name="Normal 55 2 13 2" xfId="51022"/>
    <cellStyle name="Normal 55 2 14" xfId="51023"/>
    <cellStyle name="Normal 55 2 2 2 2 2" xfId="51024"/>
    <cellStyle name="Normal 55 2 2 2 3" xfId="51025"/>
    <cellStyle name="Normal 55 2 2 3 2" xfId="51026"/>
    <cellStyle name="Normal 55 2 2 4" xfId="51027"/>
    <cellStyle name="Normal 55 2 3 2 2 2" xfId="51028"/>
    <cellStyle name="Normal 55 2 3 2 3" xfId="51029"/>
    <cellStyle name="Normal 55 2 3 3 2" xfId="51030"/>
    <cellStyle name="Normal 55 2 3 4" xfId="51031"/>
    <cellStyle name="Normal 55 2 4 2 2 2" xfId="51032"/>
    <cellStyle name="Normal 55 2 4 2 3" xfId="51033"/>
    <cellStyle name="Normal 55 2 4 3 2" xfId="51034"/>
    <cellStyle name="Normal 55 2 4 4" xfId="51035"/>
    <cellStyle name="Normal 55 2 5 2 2 2" xfId="51036"/>
    <cellStyle name="Normal 55 2 5 2 3" xfId="51037"/>
    <cellStyle name="Normal 55 2 5 3 2" xfId="51038"/>
    <cellStyle name="Normal 55 2 5 4" xfId="51039"/>
    <cellStyle name="Normal 55 2 6 2 2 2" xfId="51040"/>
    <cellStyle name="Normal 55 2 6 2 3" xfId="51041"/>
    <cellStyle name="Normal 55 2 6 3 2" xfId="51042"/>
    <cellStyle name="Normal 55 2 6 4" xfId="51043"/>
    <cellStyle name="Normal 55 2 7 2 2 2" xfId="51044"/>
    <cellStyle name="Normal 55 2 7 2 3" xfId="51045"/>
    <cellStyle name="Normal 55 2 7 3 2" xfId="51046"/>
    <cellStyle name="Normal 55 2 7 4" xfId="51047"/>
    <cellStyle name="Normal 55 2 8 2 2 2" xfId="51048"/>
    <cellStyle name="Normal 55 2 8 2 3" xfId="51049"/>
    <cellStyle name="Normal 55 2 8 3 2" xfId="51050"/>
    <cellStyle name="Normal 55 2 8 4" xfId="51051"/>
    <cellStyle name="Normal 55 2 9 2 2 2" xfId="51052"/>
    <cellStyle name="Normal 55 2 9 2 3" xfId="51053"/>
    <cellStyle name="Normal 55 2 9 3 2" xfId="51054"/>
    <cellStyle name="Normal 55 2 9 4" xfId="51055"/>
    <cellStyle name="Normal 55 3 10 2 2 2" xfId="51056"/>
    <cellStyle name="Normal 55 3 10 2 3" xfId="51057"/>
    <cellStyle name="Normal 55 3 10 3 2" xfId="51058"/>
    <cellStyle name="Normal 55 3 10 4" xfId="51059"/>
    <cellStyle name="Normal 55 3 11 2 2 2" xfId="51060"/>
    <cellStyle name="Normal 55 3 11 2 3" xfId="51061"/>
    <cellStyle name="Normal 55 3 11 3 2" xfId="51062"/>
    <cellStyle name="Normal 55 3 11 4" xfId="51063"/>
    <cellStyle name="Normal 55 3 12 2 2" xfId="51064"/>
    <cellStyle name="Normal 55 3 12 3" xfId="51065"/>
    <cellStyle name="Normal 55 3 13 2" xfId="51066"/>
    <cellStyle name="Normal 55 3 14" xfId="51067"/>
    <cellStyle name="Normal 55 3 2 2 2 2" xfId="51068"/>
    <cellStyle name="Normal 55 3 2 2 3" xfId="51069"/>
    <cellStyle name="Normal 55 3 2 3 2" xfId="51070"/>
    <cellStyle name="Normal 55 3 2 4" xfId="51071"/>
    <cellStyle name="Normal 55 3 3 2 2 2" xfId="51072"/>
    <cellStyle name="Normal 55 3 3 2 3" xfId="51073"/>
    <cellStyle name="Normal 55 3 3 3 2" xfId="51074"/>
    <cellStyle name="Normal 55 3 3 4" xfId="51075"/>
    <cellStyle name="Normal 55 3 4 2 2 2" xfId="51076"/>
    <cellStyle name="Normal 55 3 4 2 3" xfId="51077"/>
    <cellStyle name="Normal 55 3 4 3 2" xfId="51078"/>
    <cellStyle name="Normal 55 3 4 4" xfId="51079"/>
    <cellStyle name="Normal 55 3 5 2 2 2" xfId="51080"/>
    <cellStyle name="Normal 55 3 5 2 3" xfId="51081"/>
    <cellStyle name="Normal 55 3 5 3 2" xfId="51082"/>
    <cellStyle name="Normal 55 3 5 4" xfId="51083"/>
    <cellStyle name="Normal 55 3 6 2 2 2" xfId="51084"/>
    <cellStyle name="Normal 55 3 6 2 3" xfId="51085"/>
    <cellStyle name="Normal 55 3 6 3 2" xfId="51086"/>
    <cellStyle name="Normal 55 3 6 4" xfId="51087"/>
    <cellStyle name="Normal 55 3 7 2 2 2" xfId="51088"/>
    <cellStyle name="Normal 55 3 7 2 3" xfId="51089"/>
    <cellStyle name="Normal 55 3 7 3 2" xfId="51090"/>
    <cellStyle name="Normal 55 3 7 4" xfId="51091"/>
    <cellStyle name="Normal 55 3 8 2 2 2" xfId="51092"/>
    <cellStyle name="Normal 55 3 8 2 3" xfId="51093"/>
    <cellStyle name="Normal 55 3 8 3 2" xfId="51094"/>
    <cellStyle name="Normal 55 3 8 4" xfId="51095"/>
    <cellStyle name="Normal 55 3 9 2 2 2" xfId="51096"/>
    <cellStyle name="Normal 55 3 9 2 3" xfId="51097"/>
    <cellStyle name="Normal 55 3 9 3 2" xfId="51098"/>
    <cellStyle name="Normal 55 3 9 4" xfId="51099"/>
    <cellStyle name="Normal 55 4 2 2 2" xfId="51100"/>
    <cellStyle name="Normal 55 4 2 3" xfId="51101"/>
    <cellStyle name="Normal 55 4 3 2" xfId="51102"/>
    <cellStyle name="Normal 55 4 4" xfId="51103"/>
    <cellStyle name="Normal 55 5 2 2 2" xfId="51104"/>
    <cellStyle name="Normal 55 5 2 3" xfId="51105"/>
    <cellStyle name="Normal 55 5 3 2" xfId="51106"/>
    <cellStyle name="Normal 55 5 4" xfId="51107"/>
    <cellStyle name="Normal 55 6 2 2 2" xfId="51108"/>
    <cellStyle name="Normal 55 6 2 3" xfId="51109"/>
    <cellStyle name="Normal 55 6 3 2" xfId="51110"/>
    <cellStyle name="Normal 55 6 4" xfId="51111"/>
    <cellStyle name="Normal 55 7 2 2 2" xfId="51112"/>
    <cellStyle name="Normal 55 7 2 3" xfId="51113"/>
    <cellStyle name="Normal 55 7 3 2" xfId="51114"/>
    <cellStyle name="Normal 55 7 4" xfId="51115"/>
    <cellStyle name="Normal 55 8 2 2 2" xfId="51116"/>
    <cellStyle name="Normal 55 8 2 3" xfId="51117"/>
    <cellStyle name="Normal 55 8 3 2" xfId="51118"/>
    <cellStyle name="Normal 55 8 4" xfId="51119"/>
    <cellStyle name="Normal 55 9 2 2 2" xfId="51120"/>
    <cellStyle name="Normal 55 9 2 3" xfId="51121"/>
    <cellStyle name="Normal 55 9 3 2" xfId="51122"/>
    <cellStyle name="Normal 55 9 4" xfId="51123"/>
    <cellStyle name="Normal 556 2" xfId="51124"/>
    <cellStyle name="Normal 556 2 2" xfId="51125"/>
    <cellStyle name="Normal 556 2 3" xfId="51126"/>
    <cellStyle name="Normal 556 2 4" xfId="51127"/>
    <cellStyle name="Normal 556 3" xfId="51128"/>
    <cellStyle name="Normal 556 3 2" xfId="51129"/>
    <cellStyle name="Normal 556 4" xfId="51130"/>
    <cellStyle name="Normal 556 5" xfId="51131"/>
    <cellStyle name="Normal 56 10 2 2 2" xfId="51132"/>
    <cellStyle name="Normal 56 10 2 3" xfId="51133"/>
    <cellStyle name="Normal 56 10 3 2" xfId="51134"/>
    <cellStyle name="Normal 56 10 4" xfId="51135"/>
    <cellStyle name="Normal 56 11 2 2 2" xfId="51136"/>
    <cellStyle name="Normal 56 11 2 3" xfId="51137"/>
    <cellStyle name="Normal 56 11 3 2" xfId="51138"/>
    <cellStyle name="Normal 56 11 4" xfId="51139"/>
    <cellStyle name="Normal 56 12 2 2 2" xfId="51140"/>
    <cellStyle name="Normal 56 12 2 3" xfId="51141"/>
    <cellStyle name="Normal 56 12 3 2" xfId="51142"/>
    <cellStyle name="Normal 56 12 4" xfId="51143"/>
    <cellStyle name="Normal 56 13 2 2 2" xfId="51144"/>
    <cellStyle name="Normal 56 13 2 3" xfId="51145"/>
    <cellStyle name="Normal 56 13 3 2" xfId="51146"/>
    <cellStyle name="Normal 56 13 4" xfId="51147"/>
    <cellStyle name="Normal 56 14 2 2 2" xfId="51148"/>
    <cellStyle name="Normal 56 14 2 3" xfId="51149"/>
    <cellStyle name="Normal 56 14 3 2" xfId="51150"/>
    <cellStyle name="Normal 56 14 4" xfId="51151"/>
    <cellStyle name="Normal 56 15 2 2 2" xfId="51152"/>
    <cellStyle name="Normal 56 15 2 3" xfId="51153"/>
    <cellStyle name="Normal 56 15 3 2" xfId="51154"/>
    <cellStyle name="Normal 56 15 4" xfId="51155"/>
    <cellStyle name="Normal 56 16 2 2" xfId="51156"/>
    <cellStyle name="Normal 56 16 3" xfId="51157"/>
    <cellStyle name="Normal 56 17 2" xfId="51158"/>
    <cellStyle name="Normal 56 18" xfId="51159"/>
    <cellStyle name="Normal 56 2 10 2 2 2" xfId="51160"/>
    <cellStyle name="Normal 56 2 10 2 3" xfId="51161"/>
    <cellStyle name="Normal 56 2 10 3 2" xfId="51162"/>
    <cellStyle name="Normal 56 2 10 4" xfId="51163"/>
    <cellStyle name="Normal 56 2 11 2 2 2" xfId="51164"/>
    <cellStyle name="Normal 56 2 11 2 3" xfId="51165"/>
    <cellStyle name="Normal 56 2 11 3 2" xfId="51166"/>
    <cellStyle name="Normal 56 2 11 4" xfId="51167"/>
    <cellStyle name="Normal 56 2 12 2 2" xfId="51168"/>
    <cellStyle name="Normal 56 2 12 3" xfId="51169"/>
    <cellStyle name="Normal 56 2 13 2" xfId="51170"/>
    <cellStyle name="Normal 56 2 14" xfId="51171"/>
    <cellStyle name="Normal 56 2 2 2 2 2" xfId="51172"/>
    <cellStyle name="Normal 56 2 2 2 3" xfId="51173"/>
    <cellStyle name="Normal 56 2 2 3 2" xfId="51174"/>
    <cellStyle name="Normal 56 2 2 4" xfId="51175"/>
    <cellStyle name="Normal 56 2 3 2 2 2" xfId="51176"/>
    <cellStyle name="Normal 56 2 3 2 3" xfId="51177"/>
    <cellStyle name="Normal 56 2 3 3 2" xfId="51178"/>
    <cellStyle name="Normal 56 2 3 4" xfId="51179"/>
    <cellStyle name="Normal 56 2 4 2 2 2" xfId="51180"/>
    <cellStyle name="Normal 56 2 4 2 3" xfId="51181"/>
    <cellStyle name="Normal 56 2 4 3 2" xfId="51182"/>
    <cellStyle name="Normal 56 2 4 4" xfId="51183"/>
    <cellStyle name="Normal 56 2 5 2 2 2" xfId="51184"/>
    <cellStyle name="Normal 56 2 5 2 3" xfId="51185"/>
    <cellStyle name="Normal 56 2 5 3 2" xfId="51186"/>
    <cellStyle name="Normal 56 2 5 4" xfId="51187"/>
    <cellStyle name="Normal 56 2 6 2 2 2" xfId="51188"/>
    <cellStyle name="Normal 56 2 6 2 3" xfId="51189"/>
    <cellStyle name="Normal 56 2 6 3 2" xfId="51190"/>
    <cellStyle name="Normal 56 2 6 4" xfId="51191"/>
    <cellStyle name="Normal 56 2 7 2 2 2" xfId="51192"/>
    <cellStyle name="Normal 56 2 7 2 3" xfId="51193"/>
    <cellStyle name="Normal 56 2 7 3 2" xfId="51194"/>
    <cellStyle name="Normal 56 2 7 4" xfId="51195"/>
    <cellStyle name="Normal 56 2 8 2 2 2" xfId="51196"/>
    <cellStyle name="Normal 56 2 8 2 3" xfId="51197"/>
    <cellStyle name="Normal 56 2 8 3 2" xfId="51198"/>
    <cellStyle name="Normal 56 2 8 4" xfId="51199"/>
    <cellStyle name="Normal 56 2 9 2 2 2" xfId="51200"/>
    <cellStyle name="Normal 56 2 9 2 3" xfId="51201"/>
    <cellStyle name="Normal 56 2 9 3 2" xfId="51202"/>
    <cellStyle name="Normal 56 2 9 4" xfId="51203"/>
    <cellStyle name="Normal 56 3 10 2 2 2" xfId="51204"/>
    <cellStyle name="Normal 56 3 10 2 3" xfId="51205"/>
    <cellStyle name="Normal 56 3 10 3 2" xfId="51206"/>
    <cellStyle name="Normal 56 3 10 4" xfId="51207"/>
    <cellStyle name="Normal 56 3 11 2 2 2" xfId="51208"/>
    <cellStyle name="Normal 56 3 11 2 3" xfId="51209"/>
    <cellStyle name="Normal 56 3 11 3 2" xfId="51210"/>
    <cellStyle name="Normal 56 3 11 4" xfId="51211"/>
    <cellStyle name="Normal 56 3 12 2 2" xfId="51212"/>
    <cellStyle name="Normal 56 3 12 3" xfId="51213"/>
    <cellStyle name="Normal 56 3 13 2" xfId="51214"/>
    <cellStyle name="Normal 56 3 14" xfId="51215"/>
    <cellStyle name="Normal 56 3 2 2 2 2" xfId="51216"/>
    <cellStyle name="Normal 56 3 2 2 3" xfId="51217"/>
    <cellStyle name="Normal 56 3 2 3 2" xfId="51218"/>
    <cellStyle name="Normal 56 3 2 4" xfId="51219"/>
    <cellStyle name="Normal 56 3 3 2 2 2" xfId="51220"/>
    <cellStyle name="Normal 56 3 3 2 3" xfId="51221"/>
    <cellStyle name="Normal 56 3 3 3 2" xfId="51222"/>
    <cellStyle name="Normal 56 3 3 4" xfId="51223"/>
    <cellStyle name="Normal 56 3 4 2 2 2" xfId="51224"/>
    <cellStyle name="Normal 56 3 4 2 3" xfId="51225"/>
    <cellStyle name="Normal 56 3 4 3 2" xfId="51226"/>
    <cellStyle name="Normal 56 3 4 4" xfId="51227"/>
    <cellStyle name="Normal 56 3 5 2 2 2" xfId="51228"/>
    <cellStyle name="Normal 56 3 5 2 3" xfId="51229"/>
    <cellStyle name="Normal 56 3 5 3 2" xfId="51230"/>
    <cellStyle name="Normal 56 3 5 4" xfId="51231"/>
    <cellStyle name="Normal 56 3 6 2 2 2" xfId="51232"/>
    <cellStyle name="Normal 56 3 6 2 3" xfId="51233"/>
    <cellStyle name="Normal 56 3 6 3 2" xfId="51234"/>
    <cellStyle name="Normal 56 3 6 4" xfId="51235"/>
    <cellStyle name="Normal 56 3 7 2 2 2" xfId="51236"/>
    <cellStyle name="Normal 56 3 7 2 3" xfId="51237"/>
    <cellStyle name="Normal 56 3 7 3 2" xfId="51238"/>
    <cellStyle name="Normal 56 3 7 4" xfId="51239"/>
    <cellStyle name="Normal 56 3 8 2 2 2" xfId="51240"/>
    <cellStyle name="Normal 56 3 8 2 3" xfId="51241"/>
    <cellStyle name="Normal 56 3 8 3 2" xfId="51242"/>
    <cellStyle name="Normal 56 3 8 4" xfId="51243"/>
    <cellStyle name="Normal 56 3 9 2 2 2" xfId="51244"/>
    <cellStyle name="Normal 56 3 9 2 3" xfId="51245"/>
    <cellStyle name="Normal 56 3 9 3 2" xfId="51246"/>
    <cellStyle name="Normal 56 3 9 4" xfId="51247"/>
    <cellStyle name="Normal 56 4 10 2 2 2" xfId="51248"/>
    <cellStyle name="Normal 56 4 10 2 3" xfId="51249"/>
    <cellStyle name="Normal 56 4 10 3 2" xfId="51250"/>
    <cellStyle name="Normal 56 4 10 4" xfId="51251"/>
    <cellStyle name="Normal 56 4 11 2 2 2" xfId="51252"/>
    <cellStyle name="Normal 56 4 11 2 3" xfId="51253"/>
    <cellStyle name="Normal 56 4 11 3 2" xfId="51254"/>
    <cellStyle name="Normal 56 4 11 4" xfId="51255"/>
    <cellStyle name="Normal 56 4 12 2 2" xfId="51256"/>
    <cellStyle name="Normal 56 4 12 3" xfId="51257"/>
    <cellStyle name="Normal 56 4 13 2" xfId="51258"/>
    <cellStyle name="Normal 56 4 14" xfId="51259"/>
    <cellStyle name="Normal 56 4 2 2 2 2" xfId="51260"/>
    <cellStyle name="Normal 56 4 2 2 3" xfId="51261"/>
    <cellStyle name="Normal 56 4 2 3 2" xfId="51262"/>
    <cellStyle name="Normal 56 4 2 4" xfId="51263"/>
    <cellStyle name="Normal 56 4 3 2 2 2" xfId="51264"/>
    <cellStyle name="Normal 56 4 3 2 3" xfId="51265"/>
    <cellStyle name="Normal 56 4 3 3 2" xfId="51266"/>
    <cellStyle name="Normal 56 4 3 4" xfId="51267"/>
    <cellStyle name="Normal 56 4 4 2 2 2" xfId="51268"/>
    <cellStyle name="Normal 56 4 4 2 3" xfId="51269"/>
    <cellStyle name="Normal 56 4 4 3 2" xfId="51270"/>
    <cellStyle name="Normal 56 4 4 4" xfId="51271"/>
    <cellStyle name="Normal 56 4 5 2 2 2" xfId="51272"/>
    <cellStyle name="Normal 56 4 5 2 3" xfId="51273"/>
    <cellStyle name="Normal 56 4 5 3 2" xfId="51274"/>
    <cellStyle name="Normal 56 4 5 4" xfId="51275"/>
    <cellStyle name="Normal 56 4 6 2 2 2" xfId="51276"/>
    <cellStyle name="Normal 56 4 6 2 3" xfId="51277"/>
    <cellStyle name="Normal 56 4 6 3 2" xfId="51278"/>
    <cellStyle name="Normal 56 4 6 4" xfId="51279"/>
    <cellStyle name="Normal 56 4 7 2 2 2" xfId="51280"/>
    <cellStyle name="Normal 56 4 7 2 3" xfId="51281"/>
    <cellStyle name="Normal 56 4 7 3 2" xfId="51282"/>
    <cellStyle name="Normal 56 4 7 4" xfId="51283"/>
    <cellStyle name="Normal 56 4 8 2 2 2" xfId="51284"/>
    <cellStyle name="Normal 56 4 8 2 3" xfId="51285"/>
    <cellStyle name="Normal 56 4 8 3 2" xfId="51286"/>
    <cellStyle name="Normal 56 4 8 4" xfId="51287"/>
    <cellStyle name="Normal 56 4 9 2 2 2" xfId="51288"/>
    <cellStyle name="Normal 56 4 9 2 3" xfId="51289"/>
    <cellStyle name="Normal 56 4 9 3 2" xfId="51290"/>
    <cellStyle name="Normal 56 4 9 4" xfId="51291"/>
    <cellStyle name="Normal 56 5 2 2 2" xfId="51292"/>
    <cellStyle name="Normal 56 5 2 3" xfId="51293"/>
    <cellStyle name="Normal 56 5 3 2" xfId="51294"/>
    <cellStyle name="Normal 56 5 4" xfId="51295"/>
    <cellStyle name="Normal 56 6 2 2 2" xfId="51296"/>
    <cellStyle name="Normal 56 6 2 3" xfId="51297"/>
    <cellStyle name="Normal 56 6 3 2" xfId="51298"/>
    <cellStyle name="Normal 56 6 4" xfId="51299"/>
    <cellStyle name="Normal 56 7 2 2 2" xfId="51300"/>
    <cellStyle name="Normal 56 7 2 3" xfId="51301"/>
    <cellStyle name="Normal 56 7 3 2" xfId="51302"/>
    <cellStyle name="Normal 56 7 4" xfId="51303"/>
    <cellStyle name="Normal 56 8 2 2 2" xfId="51304"/>
    <cellStyle name="Normal 56 8 2 3" xfId="51305"/>
    <cellStyle name="Normal 56 8 3 2" xfId="51306"/>
    <cellStyle name="Normal 56 8 4" xfId="51307"/>
    <cellStyle name="Normal 56 9 2 2 2" xfId="51308"/>
    <cellStyle name="Normal 56 9 2 3" xfId="51309"/>
    <cellStyle name="Normal 56 9 3 2" xfId="51310"/>
    <cellStyle name="Normal 56 9 4" xfId="51311"/>
    <cellStyle name="Normal 57 10 2 2 2" xfId="51312"/>
    <cellStyle name="Normal 57 10 2 3" xfId="51313"/>
    <cellStyle name="Normal 57 10 3 2" xfId="51314"/>
    <cellStyle name="Normal 57 10 4" xfId="51315"/>
    <cellStyle name="Normal 57 11 2 2 2" xfId="51316"/>
    <cellStyle name="Normal 57 11 2 3" xfId="51317"/>
    <cellStyle name="Normal 57 11 3 2" xfId="51318"/>
    <cellStyle name="Normal 57 11 4" xfId="51319"/>
    <cellStyle name="Normal 57 12 2 3" xfId="51320"/>
    <cellStyle name="Normal 57 12 3 2" xfId="51321"/>
    <cellStyle name="Normal 57 12 4" xfId="51322"/>
    <cellStyle name="Normal 57 13 2 2" xfId="51323"/>
    <cellStyle name="Normal 57 13 3" xfId="51324"/>
    <cellStyle name="Normal 57 14 2" xfId="51325"/>
    <cellStyle name="Normal 57 15" xfId="51326"/>
    <cellStyle name="Normal 57 2 2 2 2" xfId="51327"/>
    <cellStyle name="Normal 57 2 2 3" xfId="51328"/>
    <cellStyle name="Normal 57 2 3 2" xfId="51329"/>
    <cellStyle name="Normal 57 2 4" xfId="51330"/>
    <cellStyle name="Normal 57 3 2 2 2" xfId="51331"/>
    <cellStyle name="Normal 57 3 2 3" xfId="51332"/>
    <cellStyle name="Normal 57 3 3 2" xfId="51333"/>
    <cellStyle name="Normal 57 3 4" xfId="51334"/>
    <cellStyle name="Normal 57 4 2 2 2" xfId="51335"/>
    <cellStyle name="Normal 57 4 2 3" xfId="51336"/>
    <cellStyle name="Normal 57 4 3 2" xfId="51337"/>
    <cellStyle name="Normal 57 4 4" xfId="51338"/>
    <cellStyle name="Normal 57 5 2 2 2" xfId="51339"/>
    <cellStyle name="Normal 57 5 2 3" xfId="51340"/>
    <cellStyle name="Normal 57 5 3 2" xfId="51341"/>
    <cellStyle name="Normal 57 5 4" xfId="51342"/>
    <cellStyle name="Normal 57 6 2 2 2" xfId="51343"/>
    <cellStyle name="Normal 57 6 2 3" xfId="51344"/>
    <cellStyle name="Normal 57 6 3 2" xfId="51345"/>
    <cellStyle name="Normal 57 6 4" xfId="51346"/>
    <cellStyle name="Normal 57 7 2 2 2" xfId="51347"/>
    <cellStyle name="Normal 57 7 2 3" xfId="51348"/>
    <cellStyle name="Normal 57 7 3 2" xfId="51349"/>
    <cellStyle name="Normal 57 7 4" xfId="51350"/>
    <cellStyle name="Normal 57 8 2 2 2" xfId="51351"/>
    <cellStyle name="Normal 57 8 2 3" xfId="51352"/>
    <cellStyle name="Normal 57 8 3 2" xfId="51353"/>
    <cellStyle name="Normal 57 8 4" xfId="51354"/>
    <cellStyle name="Normal 57 9 2 2 2" xfId="51355"/>
    <cellStyle name="Normal 57 9 2 3" xfId="51356"/>
    <cellStyle name="Normal 57 9 3 2" xfId="51357"/>
    <cellStyle name="Normal 57 9 4" xfId="51358"/>
    <cellStyle name="Normal 58 10 2 2 2" xfId="51359"/>
    <cellStyle name="Normal 58 10 2 3" xfId="51360"/>
    <cellStyle name="Normal 58 10 3 2" xfId="51361"/>
    <cellStyle name="Normal 58 10 4" xfId="51362"/>
    <cellStyle name="Normal 58 11 2 2 2" xfId="51363"/>
    <cellStyle name="Normal 58 11 2 3" xfId="51364"/>
    <cellStyle name="Normal 58 11 3 2" xfId="51365"/>
    <cellStyle name="Normal 58 11 4" xfId="51366"/>
    <cellStyle name="Normal 58 12 2 3" xfId="51367"/>
    <cellStyle name="Normal 58 12 3 2" xfId="51368"/>
    <cellStyle name="Normal 58 12 4" xfId="51369"/>
    <cellStyle name="Normal 58 13 2 2" xfId="51370"/>
    <cellStyle name="Normal 58 13 3" xfId="51371"/>
    <cellStyle name="Normal 58 14 2" xfId="51372"/>
    <cellStyle name="Normal 58 15" xfId="51373"/>
    <cellStyle name="Normal 58 2 2 2 2" xfId="51374"/>
    <cellStyle name="Normal 58 2 2 3" xfId="51375"/>
    <cellStyle name="Normal 58 2 3 2" xfId="51376"/>
    <cellStyle name="Normal 58 2 4" xfId="51377"/>
    <cellStyle name="Normal 58 3 2 2 2" xfId="51378"/>
    <cellStyle name="Normal 58 3 2 3" xfId="51379"/>
    <cellStyle name="Normal 58 3 3 2" xfId="51380"/>
    <cellStyle name="Normal 58 3 4" xfId="51381"/>
    <cellStyle name="Normal 58 4 2 2 2" xfId="51382"/>
    <cellStyle name="Normal 58 4 2 3" xfId="51383"/>
    <cellStyle name="Normal 58 4 3 2" xfId="51384"/>
    <cellStyle name="Normal 58 4 4" xfId="51385"/>
    <cellStyle name="Normal 58 5 2 2 2" xfId="51386"/>
    <cellStyle name="Normal 58 5 2 3" xfId="51387"/>
    <cellStyle name="Normal 58 5 3 2" xfId="51388"/>
    <cellStyle name="Normal 58 5 4" xfId="51389"/>
    <cellStyle name="Normal 58 6 2 2 2" xfId="51390"/>
    <cellStyle name="Normal 58 6 2 3" xfId="51391"/>
    <cellStyle name="Normal 58 6 3 2" xfId="51392"/>
    <cellStyle name="Normal 58 6 4" xfId="51393"/>
    <cellStyle name="Normal 58 7 2 2 2" xfId="51394"/>
    <cellStyle name="Normal 58 7 2 3" xfId="51395"/>
    <cellStyle name="Normal 58 7 3 2" xfId="51396"/>
    <cellStyle name="Normal 58 7 4" xfId="51397"/>
    <cellStyle name="Normal 58 8 2 2 2" xfId="51398"/>
    <cellStyle name="Normal 58 8 2 3" xfId="51399"/>
    <cellStyle name="Normal 58 8 3 2" xfId="51400"/>
    <cellStyle name="Normal 58 8 4" xfId="51401"/>
    <cellStyle name="Normal 58 9 2 2 2" xfId="51402"/>
    <cellStyle name="Normal 58 9 2 3" xfId="51403"/>
    <cellStyle name="Normal 58 9 3 2" xfId="51404"/>
    <cellStyle name="Normal 58 9 4" xfId="51405"/>
    <cellStyle name="Normal 59 10 2 2 2" xfId="51406"/>
    <cellStyle name="Normal 59 10 2 3" xfId="51407"/>
    <cellStyle name="Normal 59 10 3 2" xfId="51408"/>
    <cellStyle name="Normal 59 10 4" xfId="51409"/>
    <cellStyle name="Normal 59 11 2 2 2" xfId="51410"/>
    <cellStyle name="Normal 59 11 2 3" xfId="51411"/>
    <cellStyle name="Normal 59 11 3 2" xfId="51412"/>
    <cellStyle name="Normal 59 11 4" xfId="51413"/>
    <cellStyle name="Normal 59 12 2 3" xfId="51414"/>
    <cellStyle name="Normal 59 12 3 2" xfId="51415"/>
    <cellStyle name="Normal 59 12 4" xfId="51416"/>
    <cellStyle name="Normal 59 13 2 2" xfId="51417"/>
    <cellStyle name="Normal 59 13 3" xfId="51418"/>
    <cellStyle name="Normal 59 14 2" xfId="51419"/>
    <cellStyle name="Normal 59 15" xfId="51420"/>
    <cellStyle name="Normal 59 2 2 2 2" xfId="51421"/>
    <cellStyle name="Normal 59 2 2 3" xfId="51422"/>
    <cellStyle name="Normal 59 2 3 2" xfId="51423"/>
    <cellStyle name="Normal 59 2 4" xfId="51424"/>
    <cellStyle name="Normal 59 3 2 2 2" xfId="51425"/>
    <cellStyle name="Normal 59 3 2 3" xfId="51426"/>
    <cellStyle name="Normal 59 3 3 2" xfId="51427"/>
    <cellStyle name="Normal 59 3 4" xfId="51428"/>
    <cellStyle name="Normal 59 4 2 2 2" xfId="51429"/>
    <cellStyle name="Normal 59 4 2 3" xfId="51430"/>
    <cellStyle name="Normal 59 4 3 2" xfId="51431"/>
    <cellStyle name="Normal 59 4 4" xfId="51432"/>
    <cellStyle name="Normal 59 5 2 2 2" xfId="51433"/>
    <cellStyle name="Normal 59 5 2 3" xfId="51434"/>
    <cellStyle name="Normal 59 5 3 2" xfId="51435"/>
    <cellStyle name="Normal 59 5 4" xfId="51436"/>
    <cellStyle name="Normal 59 6 2 2 2" xfId="51437"/>
    <cellStyle name="Normal 59 6 2 3" xfId="51438"/>
    <cellStyle name="Normal 59 6 3 2" xfId="51439"/>
    <cellStyle name="Normal 59 6 4" xfId="51440"/>
    <cellStyle name="Normal 59 7 2 2 2" xfId="51441"/>
    <cellStyle name="Normal 59 7 2 3" xfId="51442"/>
    <cellStyle name="Normal 59 7 3 2" xfId="51443"/>
    <cellStyle name="Normal 59 7 4" xfId="51444"/>
    <cellStyle name="Normal 59 8 2 2 2" xfId="51445"/>
    <cellStyle name="Normal 59 8 2 3" xfId="51446"/>
    <cellStyle name="Normal 59 8 3 2" xfId="51447"/>
    <cellStyle name="Normal 59 8 4" xfId="51448"/>
    <cellStyle name="Normal 59 9 2 2 2" xfId="51449"/>
    <cellStyle name="Normal 59 9 2 3" xfId="51450"/>
    <cellStyle name="Normal 59 9 3 2" xfId="51451"/>
    <cellStyle name="Normal 59 9 4" xfId="51452"/>
    <cellStyle name="Normal 60 10 2 2 2" xfId="51453"/>
    <cellStyle name="Normal 60 10 2 3" xfId="51454"/>
    <cellStyle name="Normal 60 10 3 2" xfId="51455"/>
    <cellStyle name="Normal 60 10 4" xfId="51456"/>
    <cellStyle name="Normal 60 11 2 2 2" xfId="51457"/>
    <cellStyle name="Normal 60 11 2 3" xfId="51458"/>
    <cellStyle name="Normal 60 11 3 2" xfId="51459"/>
    <cellStyle name="Normal 60 11 4" xfId="51460"/>
    <cellStyle name="Normal 60 12 2 3" xfId="51461"/>
    <cellStyle name="Normal 60 12 3 2" xfId="51462"/>
    <cellStyle name="Normal 60 12 4" xfId="51463"/>
    <cellStyle name="Normal 60 13 2 2" xfId="51464"/>
    <cellStyle name="Normal 60 13 3" xfId="51465"/>
    <cellStyle name="Normal 60 14 2" xfId="51466"/>
    <cellStyle name="Normal 60 15" xfId="51467"/>
    <cellStyle name="Normal 60 2 2 2 2" xfId="51468"/>
    <cellStyle name="Normal 60 2 2 3" xfId="51469"/>
    <cellStyle name="Normal 60 2 3 2" xfId="51470"/>
    <cellStyle name="Normal 60 2 4" xfId="51471"/>
    <cellStyle name="Normal 60 3 2 2 2" xfId="51472"/>
    <cellStyle name="Normal 60 3 2 3" xfId="51473"/>
    <cellStyle name="Normal 60 3 3 2" xfId="51474"/>
    <cellStyle name="Normal 60 3 4" xfId="51475"/>
    <cellStyle name="Normal 60 4 2 2 2" xfId="51476"/>
    <cellStyle name="Normal 60 4 2 3" xfId="51477"/>
    <cellStyle name="Normal 60 4 3 2" xfId="51478"/>
    <cellStyle name="Normal 60 4 4" xfId="51479"/>
    <cellStyle name="Normal 60 5 2 2 2" xfId="51480"/>
    <cellStyle name="Normal 60 5 2 3" xfId="51481"/>
    <cellStyle name="Normal 60 5 3 2" xfId="51482"/>
    <cellStyle name="Normal 60 5 4" xfId="51483"/>
    <cellStyle name="Normal 60 6 2 2 2" xfId="51484"/>
    <cellStyle name="Normal 60 6 2 3" xfId="51485"/>
    <cellStyle name="Normal 60 6 3 2" xfId="51486"/>
    <cellStyle name="Normal 60 6 4" xfId="51487"/>
    <cellStyle name="Normal 60 7 2 2 2" xfId="51488"/>
    <cellStyle name="Normal 60 7 2 3" xfId="51489"/>
    <cellStyle name="Normal 60 7 3 2" xfId="51490"/>
    <cellStyle name="Normal 60 7 4" xfId="51491"/>
    <cellStyle name="Normal 60 8 2 2 2" xfId="51492"/>
    <cellStyle name="Normal 60 8 2 3" xfId="51493"/>
    <cellStyle name="Normal 60 8 3 2" xfId="51494"/>
    <cellStyle name="Normal 60 8 4" xfId="51495"/>
    <cellStyle name="Normal 60 9 2 2 2" xfId="51496"/>
    <cellStyle name="Normal 60 9 2 3" xfId="51497"/>
    <cellStyle name="Normal 60 9 3 2" xfId="51498"/>
    <cellStyle name="Normal 60 9 4" xfId="51499"/>
    <cellStyle name="Normal 61 10 2 2 2" xfId="51500"/>
    <cellStyle name="Normal 61 10 2 3" xfId="51501"/>
    <cellStyle name="Normal 61 10 3 2" xfId="51502"/>
    <cellStyle name="Normal 61 10 4" xfId="51503"/>
    <cellStyle name="Normal 61 11 2 2 2" xfId="51504"/>
    <cellStyle name="Normal 61 11 2 3" xfId="51505"/>
    <cellStyle name="Normal 61 11 3 2" xfId="51506"/>
    <cellStyle name="Normal 61 11 4" xfId="51507"/>
    <cellStyle name="Normal 61 12 2 3" xfId="51508"/>
    <cellStyle name="Normal 61 12 3 2" xfId="51509"/>
    <cellStyle name="Normal 61 12 4" xfId="51510"/>
    <cellStyle name="Normal 61 13 2 2" xfId="51511"/>
    <cellStyle name="Normal 61 13 3" xfId="51512"/>
    <cellStyle name="Normal 61 14 2" xfId="51513"/>
    <cellStyle name="Normal 61 15" xfId="51514"/>
    <cellStyle name="Normal 61 2 2 2 2" xfId="51515"/>
    <cellStyle name="Normal 61 2 2 3" xfId="51516"/>
    <cellStyle name="Normal 61 2 3 2" xfId="51517"/>
    <cellStyle name="Normal 61 2 4" xfId="51518"/>
    <cellStyle name="Normal 61 3 2 2 2" xfId="51519"/>
    <cellStyle name="Normal 61 3 2 3" xfId="51520"/>
    <cellStyle name="Normal 61 3 3 2" xfId="51521"/>
    <cellStyle name="Normal 61 3 4" xfId="51522"/>
    <cellStyle name="Normal 61 4 2 2 2" xfId="51523"/>
    <cellStyle name="Normal 61 4 2 3" xfId="51524"/>
    <cellStyle name="Normal 61 4 3 2" xfId="51525"/>
    <cellStyle name="Normal 61 4 4" xfId="51526"/>
    <cellStyle name="Normal 61 5 2 2 2" xfId="51527"/>
    <cellStyle name="Normal 61 5 2 3" xfId="51528"/>
    <cellStyle name="Normal 61 5 3 2" xfId="51529"/>
    <cellStyle name="Normal 61 5 4" xfId="51530"/>
    <cellStyle name="Normal 61 6 2 2 2" xfId="51531"/>
    <cellStyle name="Normal 61 6 2 3" xfId="51532"/>
    <cellStyle name="Normal 61 6 3 2" xfId="51533"/>
    <cellStyle name="Normal 61 6 4" xfId="51534"/>
    <cellStyle name="Normal 61 7 2 2 2" xfId="51535"/>
    <cellStyle name="Normal 61 7 2 3" xfId="51536"/>
    <cellStyle name="Normal 61 7 3 2" xfId="51537"/>
    <cellStyle name="Normal 61 7 4" xfId="51538"/>
    <cellStyle name="Normal 61 8 2 2 2" xfId="51539"/>
    <cellStyle name="Normal 61 8 2 3" xfId="51540"/>
    <cellStyle name="Normal 61 8 3 2" xfId="51541"/>
    <cellStyle name="Normal 61 8 4" xfId="51542"/>
    <cellStyle name="Normal 61 9 2 2 2" xfId="51543"/>
    <cellStyle name="Normal 61 9 2 3" xfId="51544"/>
    <cellStyle name="Normal 61 9 3 2" xfId="51545"/>
    <cellStyle name="Normal 61 9 4" xfId="51546"/>
    <cellStyle name="Normal 62 10 2 2 2" xfId="51547"/>
    <cellStyle name="Normal 62 10 2 3" xfId="51548"/>
    <cellStyle name="Normal 62 10 3 2" xfId="51549"/>
    <cellStyle name="Normal 62 10 4" xfId="51550"/>
    <cellStyle name="Normal 62 11 2 2 2" xfId="51551"/>
    <cellStyle name="Normal 62 11 2 3" xfId="51552"/>
    <cellStyle name="Normal 62 11 3 2" xfId="51553"/>
    <cellStyle name="Normal 62 11 4" xfId="51554"/>
    <cellStyle name="Normal 62 12 2 2" xfId="51555"/>
    <cellStyle name="Normal 62 12 3" xfId="51556"/>
    <cellStyle name="Normal 62 13 2" xfId="51557"/>
    <cellStyle name="Normal 62 14" xfId="51558"/>
    <cellStyle name="Normal 62 2 2 2 2" xfId="51559"/>
    <cellStyle name="Normal 62 2 2 3" xfId="51560"/>
    <cellStyle name="Normal 62 2 3 2" xfId="51561"/>
    <cellStyle name="Normal 62 2 4" xfId="51562"/>
    <cellStyle name="Normal 62 3 2 2 2" xfId="51563"/>
    <cellStyle name="Normal 62 3 2 3" xfId="51564"/>
    <cellStyle name="Normal 62 3 3 2" xfId="51565"/>
    <cellStyle name="Normal 62 3 4" xfId="51566"/>
    <cellStyle name="Normal 62 4 2 2 2" xfId="51567"/>
    <cellStyle name="Normal 62 4 2 3" xfId="51568"/>
    <cellStyle name="Normal 62 4 3 2" xfId="51569"/>
    <cellStyle name="Normal 62 4 4" xfId="51570"/>
    <cellStyle name="Normal 62 5 2 2 2" xfId="51571"/>
    <cellStyle name="Normal 62 5 2 3" xfId="51572"/>
    <cellStyle name="Normal 62 5 3 2" xfId="51573"/>
    <cellStyle name="Normal 62 5 4" xfId="51574"/>
    <cellStyle name="Normal 62 6 2 2 2" xfId="51575"/>
    <cellStyle name="Normal 62 6 2 3" xfId="51576"/>
    <cellStyle name="Normal 62 6 3 2" xfId="51577"/>
    <cellStyle name="Normal 62 6 4" xfId="51578"/>
    <cellStyle name="Normal 62 7 2 2 2" xfId="51579"/>
    <cellStyle name="Normal 62 7 2 3" xfId="51580"/>
    <cellStyle name="Normal 62 7 3 2" xfId="51581"/>
    <cellStyle name="Normal 62 7 4" xfId="51582"/>
    <cellStyle name="Normal 62 8 2 2 2" xfId="51583"/>
    <cellStyle name="Normal 62 8 2 3" xfId="51584"/>
    <cellStyle name="Normal 62 8 3 2" xfId="51585"/>
    <cellStyle name="Normal 62 8 4" xfId="51586"/>
    <cellStyle name="Normal 62 9 2 2 2" xfId="51587"/>
    <cellStyle name="Normal 62 9 2 3" xfId="51588"/>
    <cellStyle name="Normal 62 9 3 2" xfId="51589"/>
    <cellStyle name="Normal 62 9 4" xfId="51590"/>
    <cellStyle name="Normal 63 10 2 2 2" xfId="51591"/>
    <cellStyle name="Normal 63 10 2 3" xfId="51592"/>
    <cellStyle name="Normal 63 10 3 2" xfId="51593"/>
    <cellStyle name="Normal 63 10 4" xfId="51594"/>
    <cellStyle name="Normal 63 11 2 2 2" xfId="51595"/>
    <cellStyle name="Normal 63 11 2 3" xfId="51596"/>
    <cellStyle name="Normal 63 11 3 2" xfId="51597"/>
    <cellStyle name="Normal 63 11 4" xfId="51598"/>
    <cellStyle name="Normal 63 12 2 2 2" xfId="51599"/>
    <cellStyle name="Normal 63 12 2 3" xfId="51600"/>
    <cellStyle name="Normal 63 12 3 2" xfId="51601"/>
    <cellStyle name="Normal 63 12 4" xfId="51602"/>
    <cellStyle name="Normal 63 13 2 2 2" xfId="51603"/>
    <cellStyle name="Normal 63 13 2 3" xfId="51604"/>
    <cellStyle name="Normal 63 13 3 2" xfId="51605"/>
    <cellStyle name="Normal 63 13 4" xfId="51606"/>
    <cellStyle name="Normal 63 14 2 2 2" xfId="51607"/>
    <cellStyle name="Normal 63 14 2 3" xfId="51608"/>
    <cellStyle name="Normal 63 14 3 2" xfId="51609"/>
    <cellStyle name="Normal 63 14 4" xfId="51610"/>
    <cellStyle name="Normal 63 15 2 2 2" xfId="51611"/>
    <cellStyle name="Normal 63 15 2 3" xfId="51612"/>
    <cellStyle name="Normal 63 15 3 2" xfId="51613"/>
    <cellStyle name="Normal 63 15 4" xfId="51614"/>
    <cellStyle name="Normal 63 16 2 2" xfId="51615"/>
    <cellStyle name="Normal 63 16 3" xfId="51616"/>
    <cellStyle name="Normal 63 17 2" xfId="51617"/>
    <cellStyle name="Normal 63 18" xfId="51618"/>
    <cellStyle name="Normal 63 2 10 2 2 2" xfId="51619"/>
    <cellStyle name="Normal 63 2 10 2 3" xfId="51620"/>
    <cellStyle name="Normal 63 2 10 3 2" xfId="51621"/>
    <cellStyle name="Normal 63 2 10 4" xfId="51622"/>
    <cellStyle name="Normal 63 2 11 2 2 2" xfId="51623"/>
    <cellStyle name="Normal 63 2 11 2 3" xfId="51624"/>
    <cellStyle name="Normal 63 2 11 3 2" xfId="51625"/>
    <cellStyle name="Normal 63 2 11 4" xfId="51626"/>
    <cellStyle name="Normal 63 2 12 2 2" xfId="51627"/>
    <cellStyle name="Normal 63 2 12 3" xfId="51628"/>
    <cellStyle name="Normal 63 2 13 2" xfId="51629"/>
    <cellStyle name="Normal 63 2 14" xfId="51630"/>
    <cellStyle name="Normal 63 2 2 2 2 2" xfId="51631"/>
    <cellStyle name="Normal 63 2 2 2 3" xfId="51632"/>
    <cellStyle name="Normal 63 2 2 3 2" xfId="51633"/>
    <cellStyle name="Normal 63 2 2 4" xfId="51634"/>
    <cellStyle name="Normal 63 2 3 2 2 2" xfId="51635"/>
    <cellStyle name="Normal 63 2 3 2 3" xfId="51636"/>
    <cellStyle name="Normal 63 2 3 3 2" xfId="51637"/>
    <cellStyle name="Normal 63 2 3 4" xfId="51638"/>
    <cellStyle name="Normal 63 2 4 2 2 2" xfId="51639"/>
    <cellStyle name="Normal 63 2 4 2 3" xfId="51640"/>
    <cellStyle name="Normal 63 2 4 3 2" xfId="51641"/>
    <cellStyle name="Normal 63 2 4 4" xfId="51642"/>
    <cellStyle name="Normal 63 2 5 2 2 2" xfId="51643"/>
    <cellStyle name="Normal 63 2 5 2 3" xfId="51644"/>
    <cellStyle name="Normal 63 2 5 3 2" xfId="51645"/>
    <cellStyle name="Normal 63 2 5 4" xfId="51646"/>
    <cellStyle name="Normal 63 2 6 2 2 2" xfId="51647"/>
    <cellStyle name="Normal 63 2 6 2 3" xfId="51648"/>
    <cellStyle name="Normal 63 2 6 3 2" xfId="51649"/>
    <cellStyle name="Normal 63 2 6 4" xfId="51650"/>
    <cellStyle name="Normal 63 2 7 2 2 2" xfId="51651"/>
    <cellStyle name="Normal 63 2 7 2 3" xfId="51652"/>
    <cellStyle name="Normal 63 2 7 3 2" xfId="51653"/>
    <cellStyle name="Normal 63 2 7 4" xfId="51654"/>
    <cellStyle name="Normal 63 2 8 2 2 2" xfId="51655"/>
    <cellStyle name="Normal 63 2 8 2 3" xfId="51656"/>
    <cellStyle name="Normal 63 2 8 3 2" xfId="51657"/>
    <cellStyle name="Normal 63 2 8 4" xfId="51658"/>
    <cellStyle name="Normal 63 2 9 2 2 2" xfId="51659"/>
    <cellStyle name="Normal 63 2 9 2 3" xfId="51660"/>
    <cellStyle name="Normal 63 2 9 3 2" xfId="51661"/>
    <cellStyle name="Normal 63 2 9 4" xfId="51662"/>
    <cellStyle name="Normal 63 3 10 2 2 2" xfId="51663"/>
    <cellStyle name="Normal 63 3 10 2 3" xfId="51664"/>
    <cellStyle name="Normal 63 3 10 3 2" xfId="51665"/>
    <cellStyle name="Normal 63 3 10 4" xfId="51666"/>
    <cellStyle name="Normal 63 3 11 2 2 2" xfId="51667"/>
    <cellStyle name="Normal 63 3 11 2 3" xfId="51668"/>
    <cellStyle name="Normal 63 3 11 3 2" xfId="51669"/>
    <cellStyle name="Normal 63 3 11 4" xfId="51670"/>
    <cellStyle name="Normal 63 3 12 2 2" xfId="51671"/>
    <cellStyle name="Normal 63 3 12 3" xfId="51672"/>
    <cellStyle name="Normal 63 3 13 2" xfId="51673"/>
    <cellStyle name="Normal 63 3 14" xfId="51674"/>
    <cellStyle name="Normal 63 3 2 2 2 2" xfId="51675"/>
    <cellStyle name="Normal 63 3 2 2 3" xfId="51676"/>
    <cellStyle name="Normal 63 3 2 3 2" xfId="51677"/>
    <cellStyle name="Normal 63 3 2 4" xfId="51678"/>
    <cellStyle name="Normal 63 3 3 2 2 2" xfId="51679"/>
    <cellStyle name="Normal 63 3 3 2 3" xfId="51680"/>
    <cellStyle name="Normal 63 3 3 3 2" xfId="51681"/>
    <cellStyle name="Normal 63 3 3 4" xfId="51682"/>
    <cellStyle name="Normal 63 3 4 2 2 2" xfId="51683"/>
    <cellStyle name="Normal 63 3 4 2 3" xfId="51684"/>
    <cellStyle name="Normal 63 3 4 3 2" xfId="51685"/>
    <cellStyle name="Normal 63 3 4 4" xfId="51686"/>
    <cellStyle name="Normal 63 3 5 2 2 2" xfId="51687"/>
    <cellStyle name="Normal 63 3 5 2 3" xfId="51688"/>
    <cellStyle name="Normal 63 3 5 3 2" xfId="51689"/>
    <cellStyle name="Normal 63 3 5 4" xfId="51690"/>
    <cellStyle name="Normal 63 3 6 2 2 2" xfId="51691"/>
    <cellStyle name="Normal 63 3 6 2 3" xfId="51692"/>
    <cellStyle name="Normal 63 3 6 3 2" xfId="51693"/>
    <cellStyle name="Normal 63 3 6 4" xfId="51694"/>
    <cellStyle name="Normal 63 3 7 2 2 2" xfId="51695"/>
    <cellStyle name="Normal 63 3 7 2 3" xfId="51696"/>
    <cellStyle name="Normal 63 3 7 3 2" xfId="51697"/>
    <cellStyle name="Normal 63 3 7 4" xfId="51698"/>
    <cellStyle name="Normal 63 3 8 2 2 2" xfId="51699"/>
    <cellStyle name="Normal 63 3 8 2 3" xfId="51700"/>
    <cellStyle name="Normal 63 3 8 3 2" xfId="51701"/>
    <cellStyle name="Normal 63 3 8 4" xfId="51702"/>
    <cellStyle name="Normal 63 3 9 2 2 2" xfId="51703"/>
    <cellStyle name="Normal 63 3 9 2 3" xfId="51704"/>
    <cellStyle name="Normal 63 3 9 3 2" xfId="51705"/>
    <cellStyle name="Normal 63 3 9 4" xfId="51706"/>
    <cellStyle name="Normal 63 4 10 2 2 2" xfId="51707"/>
    <cellStyle name="Normal 63 4 10 2 3" xfId="51708"/>
    <cellStyle name="Normal 63 4 10 3 2" xfId="51709"/>
    <cellStyle name="Normal 63 4 10 4" xfId="51710"/>
    <cellStyle name="Normal 63 4 11 2 2 2" xfId="51711"/>
    <cellStyle name="Normal 63 4 11 2 3" xfId="51712"/>
    <cellStyle name="Normal 63 4 11 3 2" xfId="51713"/>
    <cellStyle name="Normal 63 4 11 4" xfId="51714"/>
    <cellStyle name="Normal 63 4 12 2 2" xfId="51715"/>
    <cellStyle name="Normal 63 4 12 3" xfId="51716"/>
    <cellStyle name="Normal 63 4 13 2" xfId="51717"/>
    <cellStyle name="Normal 63 4 14" xfId="51718"/>
    <cellStyle name="Normal 63 4 2 2 2 2" xfId="51719"/>
    <cellStyle name="Normal 63 4 2 2 3" xfId="51720"/>
    <cellStyle name="Normal 63 4 2 3 2" xfId="51721"/>
    <cellStyle name="Normal 63 4 2 4" xfId="51722"/>
    <cellStyle name="Normal 63 4 3 2 2 2" xfId="51723"/>
    <cellStyle name="Normal 63 4 3 2 3" xfId="51724"/>
    <cellStyle name="Normal 63 4 3 3 2" xfId="51725"/>
    <cellStyle name="Normal 63 4 3 4" xfId="51726"/>
    <cellStyle name="Normal 63 4 4 2 2 2" xfId="51727"/>
    <cellStyle name="Normal 63 4 4 2 3" xfId="51728"/>
    <cellStyle name="Normal 63 4 4 3 2" xfId="51729"/>
    <cellStyle name="Normal 63 4 4 4" xfId="51730"/>
    <cellStyle name="Normal 63 4 5 2 2 2" xfId="51731"/>
    <cellStyle name="Normal 63 4 5 2 3" xfId="51732"/>
    <cellStyle name="Normal 63 4 5 3 2" xfId="51733"/>
    <cellStyle name="Normal 63 4 5 4" xfId="51734"/>
    <cellStyle name="Normal 63 4 6 2 2 2" xfId="51735"/>
    <cellStyle name="Normal 63 4 6 2 3" xfId="51736"/>
    <cellStyle name="Normal 63 4 6 3 2" xfId="51737"/>
    <cellStyle name="Normal 63 4 6 4" xfId="51738"/>
    <cellStyle name="Normal 63 4 7 2 2 2" xfId="51739"/>
    <cellStyle name="Normal 63 4 7 2 3" xfId="51740"/>
    <cellStyle name="Normal 63 4 7 3 2" xfId="51741"/>
    <cellStyle name="Normal 63 4 7 4" xfId="51742"/>
    <cellStyle name="Normal 63 4 8 2 2 2" xfId="51743"/>
    <cellStyle name="Normal 63 4 8 2 3" xfId="51744"/>
    <cellStyle name="Normal 63 4 8 3 2" xfId="51745"/>
    <cellStyle name="Normal 63 4 8 4" xfId="51746"/>
    <cellStyle name="Normal 63 4 9 2 2 2" xfId="51747"/>
    <cellStyle name="Normal 63 4 9 2 3" xfId="51748"/>
    <cellStyle name="Normal 63 4 9 3 2" xfId="51749"/>
    <cellStyle name="Normal 63 4 9 4" xfId="51750"/>
    <cellStyle name="Normal 63 5 2 2 2" xfId="51751"/>
    <cellStyle name="Normal 63 5 2 3" xfId="51752"/>
    <cellStyle name="Normal 63 5 3 2" xfId="51753"/>
    <cellStyle name="Normal 63 5 4" xfId="51754"/>
    <cellStyle name="Normal 63 6 2 2 2" xfId="51755"/>
    <cellStyle name="Normal 63 6 2 3" xfId="51756"/>
    <cellStyle name="Normal 63 6 3 2" xfId="51757"/>
    <cellStyle name="Normal 63 6 4" xfId="51758"/>
    <cellStyle name="Normal 63 7 2 2 2" xfId="51759"/>
    <cellStyle name="Normal 63 7 2 3" xfId="51760"/>
    <cellStyle name="Normal 63 7 3 2" xfId="51761"/>
    <cellStyle name="Normal 63 7 4" xfId="51762"/>
    <cellStyle name="Normal 63 8 2 2 2" xfId="51763"/>
    <cellStyle name="Normal 63 8 2 3" xfId="51764"/>
    <cellStyle name="Normal 63 8 3 2" xfId="51765"/>
    <cellStyle name="Normal 63 8 4" xfId="51766"/>
    <cellStyle name="Normal 63 9 2 2 2" xfId="51767"/>
    <cellStyle name="Normal 63 9 2 3" xfId="51768"/>
    <cellStyle name="Normal 63 9 3 2" xfId="51769"/>
    <cellStyle name="Normal 63 9 4" xfId="51770"/>
    <cellStyle name="Normal 64 10 2 2 2" xfId="51771"/>
    <cellStyle name="Normal 64 10 2 3" xfId="51772"/>
    <cellStyle name="Normal 64 10 3 2" xfId="51773"/>
    <cellStyle name="Normal 64 10 4" xfId="51774"/>
    <cellStyle name="Normal 64 11 2 2 2" xfId="51775"/>
    <cellStyle name="Normal 64 11 2 3" xfId="51776"/>
    <cellStyle name="Normal 64 11 3 2" xfId="51777"/>
    <cellStyle name="Normal 64 11 4" xfId="51778"/>
    <cellStyle name="Normal 64 12 2 2 2" xfId="51779"/>
    <cellStyle name="Normal 64 12 2 3" xfId="51780"/>
    <cellStyle name="Normal 64 12 3 2" xfId="51781"/>
    <cellStyle name="Normal 64 12 4" xfId="51782"/>
    <cellStyle name="Normal 64 13 2 2" xfId="51783"/>
    <cellStyle name="Normal 64 13 3" xfId="51784"/>
    <cellStyle name="Normal 64 14 2" xfId="51785"/>
    <cellStyle name="Normal 64 15" xfId="51786"/>
    <cellStyle name="Normal 64 2 10 2 2 2" xfId="51787"/>
    <cellStyle name="Normal 64 2 10 2 3" xfId="51788"/>
    <cellStyle name="Normal 64 2 10 3 2" xfId="51789"/>
    <cellStyle name="Normal 64 2 10 4" xfId="51790"/>
    <cellStyle name="Normal 64 2 11 2 2 2" xfId="51791"/>
    <cellStyle name="Normal 64 2 11 2 3" xfId="51792"/>
    <cellStyle name="Normal 64 2 11 3 2" xfId="51793"/>
    <cellStyle name="Normal 64 2 11 4" xfId="51794"/>
    <cellStyle name="Normal 64 2 12 2 2" xfId="51795"/>
    <cellStyle name="Normal 64 2 12 3" xfId="51796"/>
    <cellStyle name="Normal 64 2 13 2" xfId="51797"/>
    <cellStyle name="Normal 64 2 14" xfId="51798"/>
    <cellStyle name="Normal 64 2 2 2 2 2" xfId="51799"/>
    <cellStyle name="Normal 64 2 2 2 3" xfId="51800"/>
    <cellStyle name="Normal 64 2 2 3 2" xfId="51801"/>
    <cellStyle name="Normal 64 2 2 4" xfId="51802"/>
    <cellStyle name="Normal 64 2 3 2 2 2" xfId="51803"/>
    <cellStyle name="Normal 64 2 3 2 3" xfId="51804"/>
    <cellStyle name="Normal 64 2 3 3 2" xfId="51805"/>
    <cellStyle name="Normal 64 2 3 4" xfId="51806"/>
    <cellStyle name="Normal 64 2 4 2 2 2" xfId="51807"/>
    <cellStyle name="Normal 64 2 4 2 3" xfId="51808"/>
    <cellStyle name="Normal 64 2 4 3 2" xfId="51809"/>
    <cellStyle name="Normal 64 2 4 4" xfId="51810"/>
    <cellStyle name="Normal 64 2 5 2 2 2" xfId="51811"/>
    <cellStyle name="Normal 64 2 5 2 3" xfId="51812"/>
    <cellStyle name="Normal 64 2 5 3 2" xfId="51813"/>
    <cellStyle name="Normal 64 2 5 4" xfId="51814"/>
    <cellStyle name="Normal 64 2 6 2 2 2" xfId="51815"/>
    <cellStyle name="Normal 64 2 6 2 3" xfId="51816"/>
    <cellStyle name="Normal 64 2 6 3 2" xfId="51817"/>
    <cellStyle name="Normal 64 2 6 4" xfId="51818"/>
    <cellStyle name="Normal 64 2 7 2 2 2" xfId="51819"/>
    <cellStyle name="Normal 64 2 7 2 3" xfId="51820"/>
    <cellStyle name="Normal 64 2 7 3 2" xfId="51821"/>
    <cellStyle name="Normal 64 2 7 4" xfId="51822"/>
    <cellStyle name="Normal 64 2 8 2 2 2" xfId="51823"/>
    <cellStyle name="Normal 64 2 8 2 3" xfId="51824"/>
    <cellStyle name="Normal 64 2 8 3 2" xfId="51825"/>
    <cellStyle name="Normal 64 2 8 4" xfId="51826"/>
    <cellStyle name="Normal 64 2 9 2 2 2" xfId="51827"/>
    <cellStyle name="Normal 64 2 9 2 3" xfId="51828"/>
    <cellStyle name="Normal 64 2 9 3 2" xfId="51829"/>
    <cellStyle name="Normal 64 2 9 4" xfId="51830"/>
    <cellStyle name="Normal 64 3 2 2 2" xfId="51831"/>
    <cellStyle name="Normal 64 3 2 3" xfId="51832"/>
    <cellStyle name="Normal 64 3 3 2" xfId="51833"/>
    <cellStyle name="Normal 64 3 4" xfId="51834"/>
    <cellStyle name="Normal 64 4 2 2 2" xfId="51835"/>
    <cellStyle name="Normal 64 4 2 3" xfId="51836"/>
    <cellStyle name="Normal 64 4 3 2" xfId="51837"/>
    <cellStyle name="Normal 64 4 4" xfId="51838"/>
    <cellStyle name="Normal 64 5 2 2 2" xfId="51839"/>
    <cellStyle name="Normal 64 5 2 3" xfId="51840"/>
    <cellStyle name="Normal 64 5 3 2" xfId="51841"/>
    <cellStyle name="Normal 64 5 4" xfId="51842"/>
    <cellStyle name="Normal 64 6 2 2 2" xfId="51843"/>
    <cellStyle name="Normal 64 6 2 3" xfId="51844"/>
    <cellStyle name="Normal 64 6 3 2" xfId="51845"/>
    <cellStyle name="Normal 64 6 4" xfId="51846"/>
    <cellStyle name="Normal 64 7 2 2 2" xfId="51847"/>
    <cellStyle name="Normal 64 7 2 3" xfId="51848"/>
    <cellStyle name="Normal 64 7 3 2" xfId="51849"/>
    <cellStyle name="Normal 64 7 4" xfId="51850"/>
    <cellStyle name="Normal 64 8 2 2 2" xfId="51851"/>
    <cellStyle name="Normal 64 8 2 3" xfId="51852"/>
    <cellStyle name="Normal 64 8 3 2" xfId="51853"/>
    <cellStyle name="Normal 64 8 4" xfId="51854"/>
    <cellStyle name="Normal 64 9 2 2 2" xfId="51855"/>
    <cellStyle name="Normal 64 9 2 3" xfId="51856"/>
    <cellStyle name="Normal 64 9 3 2" xfId="51857"/>
    <cellStyle name="Normal 64 9 4" xfId="51858"/>
    <cellStyle name="Normal 65 10 2 2 2" xfId="51859"/>
    <cellStyle name="Normal 65 10 2 3" xfId="51860"/>
    <cellStyle name="Normal 65 10 3 2" xfId="51861"/>
    <cellStyle name="Normal 65 10 4" xfId="51862"/>
    <cellStyle name="Normal 65 11 2 2 2" xfId="51863"/>
    <cellStyle name="Normal 65 11 2 3" xfId="51864"/>
    <cellStyle name="Normal 65 11 3 2" xfId="51865"/>
    <cellStyle name="Normal 65 11 4" xfId="51866"/>
    <cellStyle name="Normal 65 12 2 2 2" xfId="51867"/>
    <cellStyle name="Normal 65 12 2 3" xfId="51868"/>
    <cellStyle name="Normal 65 12 3 2" xfId="51869"/>
    <cellStyle name="Normal 65 12 4" xfId="51870"/>
    <cellStyle name="Normal 65 13 2 2" xfId="51871"/>
    <cellStyle name="Normal 65 13 3" xfId="51872"/>
    <cellStyle name="Normal 65 14 2" xfId="51873"/>
    <cellStyle name="Normal 65 15" xfId="51874"/>
    <cellStyle name="Normal 65 2 10 2 2 2" xfId="51875"/>
    <cellStyle name="Normal 65 2 10 2 3" xfId="51876"/>
    <cellStyle name="Normal 65 2 10 3 2" xfId="51877"/>
    <cellStyle name="Normal 65 2 10 4" xfId="51878"/>
    <cellStyle name="Normal 65 2 11 2 2 2" xfId="51879"/>
    <cellStyle name="Normal 65 2 11 2 3" xfId="51880"/>
    <cellStyle name="Normal 65 2 11 3 2" xfId="51881"/>
    <cellStyle name="Normal 65 2 11 4" xfId="51882"/>
    <cellStyle name="Normal 65 2 12 2 2" xfId="51883"/>
    <cellStyle name="Normal 65 2 12 3" xfId="51884"/>
    <cellStyle name="Normal 65 2 13 2" xfId="51885"/>
    <cellStyle name="Normal 65 2 14" xfId="51886"/>
    <cellStyle name="Normal 65 2 2 2 2 2" xfId="51887"/>
    <cellStyle name="Normal 65 2 2 2 3" xfId="51888"/>
    <cellStyle name="Normal 65 2 2 3 2" xfId="51889"/>
    <cellStyle name="Normal 65 2 2 4" xfId="51890"/>
    <cellStyle name="Normal 65 2 3 2 2 2" xfId="51891"/>
    <cellStyle name="Normal 65 2 3 2 3" xfId="51892"/>
    <cellStyle name="Normal 65 2 3 3 2" xfId="51893"/>
    <cellStyle name="Normal 65 2 3 4" xfId="51894"/>
    <cellStyle name="Normal 65 2 4 2 2 2" xfId="51895"/>
    <cellStyle name="Normal 65 2 4 2 3" xfId="51896"/>
    <cellStyle name="Normal 65 2 4 3 2" xfId="51897"/>
    <cellStyle name="Normal 65 2 4 4" xfId="51898"/>
    <cellStyle name="Normal 65 2 5 2 2 2" xfId="51899"/>
    <cellStyle name="Normal 65 2 5 2 3" xfId="51900"/>
    <cellStyle name="Normal 65 2 5 3 2" xfId="51901"/>
    <cellStyle name="Normal 65 2 5 4" xfId="51902"/>
    <cellStyle name="Normal 65 2 6 2 2 2" xfId="51903"/>
    <cellStyle name="Normal 65 2 6 2 3" xfId="51904"/>
    <cellStyle name="Normal 65 2 6 3 2" xfId="51905"/>
    <cellStyle name="Normal 65 2 6 4" xfId="51906"/>
    <cellStyle name="Normal 65 2 7 2 2 2" xfId="51907"/>
    <cellStyle name="Normal 65 2 7 2 3" xfId="51908"/>
    <cellStyle name="Normal 65 2 7 3 2" xfId="51909"/>
    <cellStyle name="Normal 65 2 7 4" xfId="51910"/>
    <cellStyle name="Normal 65 2 8 2 2 2" xfId="51911"/>
    <cellStyle name="Normal 65 2 8 2 3" xfId="51912"/>
    <cellStyle name="Normal 65 2 8 3 2" xfId="51913"/>
    <cellStyle name="Normal 65 2 8 4" xfId="51914"/>
    <cellStyle name="Normal 65 2 9 2 2 2" xfId="51915"/>
    <cellStyle name="Normal 65 2 9 2 3" xfId="51916"/>
    <cellStyle name="Normal 65 2 9 3 2" xfId="51917"/>
    <cellStyle name="Normal 65 2 9 4" xfId="51918"/>
    <cellStyle name="Normal 65 3 2 2 2" xfId="51919"/>
    <cellStyle name="Normal 65 3 2 3" xfId="51920"/>
    <cellStyle name="Normal 65 3 3 2" xfId="51921"/>
    <cellStyle name="Normal 65 3 4" xfId="51922"/>
    <cellStyle name="Normal 65 4 2 2 2" xfId="51923"/>
    <cellStyle name="Normal 65 4 2 3" xfId="51924"/>
    <cellStyle name="Normal 65 4 3 2" xfId="51925"/>
    <cellStyle name="Normal 65 4 4" xfId="51926"/>
    <cellStyle name="Normal 65 5 2 2 2" xfId="51927"/>
    <cellStyle name="Normal 65 5 2 3" xfId="51928"/>
    <cellStyle name="Normal 65 5 3 2" xfId="51929"/>
    <cellStyle name="Normal 65 5 4" xfId="51930"/>
    <cellStyle name="Normal 65 6 2 2 2" xfId="51931"/>
    <cellStyle name="Normal 65 6 2 3" xfId="51932"/>
    <cellStyle name="Normal 65 6 3 2" xfId="51933"/>
    <cellStyle name="Normal 65 6 4" xfId="51934"/>
    <cellStyle name="Normal 65 7 2 2 2" xfId="51935"/>
    <cellStyle name="Normal 65 7 2 3" xfId="51936"/>
    <cellStyle name="Normal 65 7 3 2" xfId="51937"/>
    <cellStyle name="Normal 65 7 4" xfId="51938"/>
    <cellStyle name="Normal 65 8 2 2 2" xfId="51939"/>
    <cellStyle name="Normal 65 8 2 3" xfId="51940"/>
    <cellStyle name="Normal 65 8 3 2" xfId="51941"/>
    <cellStyle name="Normal 65 8 4" xfId="51942"/>
    <cellStyle name="Normal 65 9 2 2 2" xfId="51943"/>
    <cellStyle name="Normal 65 9 2 3" xfId="51944"/>
    <cellStyle name="Normal 65 9 3 2" xfId="51945"/>
    <cellStyle name="Normal 65 9 4" xfId="51946"/>
    <cellStyle name="Normal 66 10 2 2 2" xfId="51947"/>
    <cellStyle name="Normal 66 10 2 3" xfId="51948"/>
    <cellStyle name="Normal 66 10 3 2" xfId="51949"/>
    <cellStyle name="Normal 66 10 4" xfId="51950"/>
    <cellStyle name="Normal 66 11 2 2 2" xfId="51951"/>
    <cellStyle name="Normal 66 11 2 3" xfId="51952"/>
    <cellStyle name="Normal 66 11 3 2" xfId="51953"/>
    <cellStyle name="Normal 66 11 4" xfId="51954"/>
    <cellStyle name="Normal 66 12 2 2 2" xfId="51955"/>
    <cellStyle name="Normal 66 12 2 3" xfId="51956"/>
    <cellStyle name="Normal 66 12 3 2" xfId="51957"/>
    <cellStyle name="Normal 66 12 4" xfId="51958"/>
    <cellStyle name="Normal 66 13 2 2 2" xfId="51959"/>
    <cellStyle name="Normal 66 13 2 3" xfId="51960"/>
    <cellStyle name="Normal 66 13 3 2" xfId="51961"/>
    <cellStyle name="Normal 66 13 4" xfId="51962"/>
    <cellStyle name="Normal 66 14 2 2" xfId="51963"/>
    <cellStyle name="Normal 66 14 3" xfId="51964"/>
    <cellStyle name="Normal 66 15 2" xfId="51965"/>
    <cellStyle name="Normal 66 16" xfId="51966"/>
    <cellStyle name="Normal 66 2 10 2 2 2" xfId="51967"/>
    <cellStyle name="Normal 66 2 10 2 3" xfId="51968"/>
    <cellStyle name="Normal 66 2 10 3 2" xfId="51969"/>
    <cellStyle name="Normal 66 2 10 4" xfId="51970"/>
    <cellStyle name="Normal 66 2 11 2 2 2" xfId="51971"/>
    <cellStyle name="Normal 66 2 11 2 3" xfId="51972"/>
    <cellStyle name="Normal 66 2 11 3 2" xfId="51973"/>
    <cellStyle name="Normal 66 2 11 4" xfId="51974"/>
    <cellStyle name="Normal 66 2 12 2 2" xfId="51975"/>
    <cellStyle name="Normal 66 2 12 3" xfId="51976"/>
    <cellStyle name="Normal 66 2 13 2" xfId="51977"/>
    <cellStyle name="Normal 66 2 14" xfId="51978"/>
    <cellStyle name="Normal 66 2 2 2 2 2" xfId="51979"/>
    <cellStyle name="Normal 66 2 2 2 3" xfId="51980"/>
    <cellStyle name="Normal 66 2 2 3 2" xfId="51981"/>
    <cellStyle name="Normal 66 2 2 4" xfId="51982"/>
    <cellStyle name="Normal 66 2 3 2 2 2" xfId="51983"/>
    <cellStyle name="Normal 66 2 3 2 3" xfId="51984"/>
    <cellStyle name="Normal 66 2 3 3 2" xfId="51985"/>
    <cellStyle name="Normal 66 2 3 4" xfId="51986"/>
    <cellStyle name="Normal 66 2 4 2 2 2" xfId="51987"/>
    <cellStyle name="Normal 66 2 4 2 3" xfId="51988"/>
    <cellStyle name="Normal 66 2 4 3 2" xfId="51989"/>
    <cellStyle name="Normal 66 2 4 4" xfId="51990"/>
    <cellStyle name="Normal 66 2 5 2 2 2" xfId="51991"/>
    <cellStyle name="Normal 66 2 5 2 3" xfId="51992"/>
    <cellStyle name="Normal 66 2 5 3 2" xfId="51993"/>
    <cellStyle name="Normal 66 2 5 4" xfId="51994"/>
    <cellStyle name="Normal 66 2 6 2 2 2" xfId="51995"/>
    <cellStyle name="Normal 66 2 6 2 3" xfId="51996"/>
    <cellStyle name="Normal 66 2 6 3 2" xfId="51997"/>
    <cellStyle name="Normal 66 2 6 4" xfId="51998"/>
    <cellStyle name="Normal 66 2 7 2 2 2" xfId="51999"/>
    <cellStyle name="Normal 66 2 7 2 3" xfId="52000"/>
    <cellStyle name="Normal 66 2 7 3 2" xfId="52001"/>
    <cellStyle name="Normal 66 2 7 4" xfId="52002"/>
    <cellStyle name="Normal 66 2 8 2 2 2" xfId="52003"/>
    <cellStyle name="Normal 66 2 8 2 3" xfId="52004"/>
    <cellStyle name="Normal 66 2 8 3 2" xfId="52005"/>
    <cellStyle name="Normal 66 2 8 4" xfId="52006"/>
    <cellStyle name="Normal 66 2 9 2 2 2" xfId="52007"/>
    <cellStyle name="Normal 66 2 9 2 3" xfId="52008"/>
    <cellStyle name="Normal 66 2 9 3 2" xfId="52009"/>
    <cellStyle name="Normal 66 2 9 4" xfId="52010"/>
    <cellStyle name="Normal 66 3 2 2 2" xfId="52011"/>
    <cellStyle name="Normal 66 3 2 3" xfId="52012"/>
    <cellStyle name="Normal 66 3 3 2" xfId="52013"/>
    <cellStyle name="Normal 66 3 4" xfId="52014"/>
    <cellStyle name="Normal 66 4 2 2 2" xfId="52015"/>
    <cellStyle name="Normal 66 4 2 3" xfId="52016"/>
    <cellStyle name="Normal 66 4 3 2" xfId="52017"/>
    <cellStyle name="Normal 66 4 4" xfId="52018"/>
    <cellStyle name="Normal 66 5 2 2 2" xfId="52019"/>
    <cellStyle name="Normal 66 5 2 3" xfId="52020"/>
    <cellStyle name="Normal 66 5 3 2" xfId="52021"/>
    <cellStyle name="Normal 66 5 4" xfId="52022"/>
    <cellStyle name="Normal 66 6 2 2 2" xfId="52023"/>
    <cellStyle name="Normal 66 6 2 3" xfId="52024"/>
    <cellStyle name="Normal 66 6 3 2" xfId="52025"/>
    <cellStyle name="Normal 66 6 4" xfId="52026"/>
    <cellStyle name="Normal 66 7 2 2 2" xfId="52027"/>
    <cellStyle name="Normal 66 7 2 3" xfId="52028"/>
    <cellStyle name="Normal 66 7 3 2" xfId="52029"/>
    <cellStyle name="Normal 66 7 4" xfId="52030"/>
    <cellStyle name="Normal 66 8 2 2 2" xfId="52031"/>
    <cellStyle name="Normal 66 8 2 3" xfId="52032"/>
    <cellStyle name="Normal 66 8 3 2" xfId="52033"/>
    <cellStyle name="Normal 66 8 4" xfId="52034"/>
    <cellStyle name="Normal 66 9 2 2 2" xfId="52035"/>
    <cellStyle name="Normal 66 9 2 3" xfId="52036"/>
    <cellStyle name="Normal 66 9 3 2" xfId="52037"/>
    <cellStyle name="Normal 66 9 4" xfId="52038"/>
    <cellStyle name="Normal 67 10 2 2 2" xfId="52039"/>
    <cellStyle name="Normal 67 10 2 3" xfId="52040"/>
    <cellStyle name="Normal 67 10 3 2" xfId="52041"/>
    <cellStyle name="Normal 67 10 4" xfId="52042"/>
    <cellStyle name="Normal 67 11 2 2 2" xfId="52043"/>
    <cellStyle name="Normal 67 11 2 3" xfId="52044"/>
    <cellStyle name="Normal 67 11 3 2" xfId="52045"/>
    <cellStyle name="Normal 67 11 4" xfId="52046"/>
    <cellStyle name="Normal 67 12 2 2 2" xfId="52047"/>
    <cellStyle name="Normal 67 12 2 3" xfId="52048"/>
    <cellStyle name="Normal 67 12 3 2" xfId="52049"/>
    <cellStyle name="Normal 67 12 4" xfId="52050"/>
    <cellStyle name="Normal 67 13 2 2 2" xfId="52051"/>
    <cellStyle name="Normal 67 13 2 3" xfId="52052"/>
    <cellStyle name="Normal 67 13 3 2" xfId="52053"/>
    <cellStyle name="Normal 67 13 4" xfId="52054"/>
    <cellStyle name="Normal 67 14 2 2" xfId="52055"/>
    <cellStyle name="Normal 67 14 3" xfId="52056"/>
    <cellStyle name="Normal 67 15 2" xfId="52057"/>
    <cellStyle name="Normal 67 16" xfId="52058"/>
    <cellStyle name="Normal 67 2 10 2 2 2" xfId="52059"/>
    <cellStyle name="Normal 67 2 10 2 3" xfId="52060"/>
    <cellStyle name="Normal 67 2 10 3 2" xfId="52061"/>
    <cellStyle name="Normal 67 2 10 4" xfId="52062"/>
    <cellStyle name="Normal 67 2 11 2 2 2" xfId="52063"/>
    <cellStyle name="Normal 67 2 11 2 3" xfId="52064"/>
    <cellStyle name="Normal 67 2 11 3 2" xfId="52065"/>
    <cellStyle name="Normal 67 2 11 4" xfId="52066"/>
    <cellStyle name="Normal 67 2 12 2 2" xfId="52067"/>
    <cellStyle name="Normal 67 2 12 3" xfId="52068"/>
    <cellStyle name="Normal 67 2 13 2" xfId="52069"/>
    <cellStyle name="Normal 67 2 14" xfId="52070"/>
    <cellStyle name="Normal 67 2 2 2 2 2" xfId="52071"/>
    <cellStyle name="Normal 67 2 2 2 3" xfId="52072"/>
    <cellStyle name="Normal 67 2 2 3 2" xfId="52073"/>
    <cellStyle name="Normal 67 2 2 4" xfId="52074"/>
    <cellStyle name="Normal 67 2 3 2 2 2" xfId="52075"/>
    <cellStyle name="Normal 67 2 3 2 3" xfId="52076"/>
    <cellStyle name="Normal 67 2 3 3 2" xfId="52077"/>
    <cellStyle name="Normal 67 2 3 4" xfId="52078"/>
    <cellStyle name="Normal 67 2 4 2 2 2" xfId="52079"/>
    <cellStyle name="Normal 67 2 4 2 3" xfId="52080"/>
    <cellStyle name="Normal 67 2 4 3 2" xfId="52081"/>
    <cellStyle name="Normal 67 2 4 4" xfId="52082"/>
    <cellStyle name="Normal 67 2 5 2 2 2" xfId="52083"/>
    <cellStyle name="Normal 67 2 5 2 3" xfId="52084"/>
    <cellStyle name="Normal 67 2 5 3 2" xfId="52085"/>
    <cellStyle name="Normal 67 2 5 4" xfId="52086"/>
    <cellStyle name="Normal 67 2 6 2 2 2" xfId="52087"/>
    <cellStyle name="Normal 67 2 6 2 3" xfId="52088"/>
    <cellStyle name="Normal 67 2 6 3 2" xfId="52089"/>
    <cellStyle name="Normal 67 2 6 4" xfId="52090"/>
    <cellStyle name="Normal 67 2 7 2 2 2" xfId="52091"/>
    <cellStyle name="Normal 67 2 7 2 3" xfId="52092"/>
    <cellStyle name="Normal 67 2 7 3 2" xfId="52093"/>
    <cellStyle name="Normal 67 2 7 4" xfId="52094"/>
    <cellStyle name="Normal 67 2 8 2 2 2" xfId="52095"/>
    <cellStyle name="Normal 67 2 8 2 3" xfId="52096"/>
    <cellStyle name="Normal 67 2 8 3 2" xfId="52097"/>
    <cellStyle name="Normal 67 2 8 4" xfId="52098"/>
    <cellStyle name="Normal 67 2 9 2 2 2" xfId="52099"/>
    <cellStyle name="Normal 67 2 9 2 3" xfId="52100"/>
    <cellStyle name="Normal 67 2 9 3 2" xfId="52101"/>
    <cellStyle name="Normal 67 2 9 4" xfId="52102"/>
    <cellStyle name="Normal 67 3 2 2 2" xfId="52103"/>
    <cellStyle name="Normal 67 3 2 3" xfId="52104"/>
    <cellStyle name="Normal 67 3 3 2" xfId="52105"/>
    <cellStyle name="Normal 67 3 4" xfId="52106"/>
    <cellStyle name="Normal 67 4 2 2 2" xfId="52107"/>
    <cellStyle name="Normal 67 4 2 3" xfId="52108"/>
    <cellStyle name="Normal 67 4 3 2" xfId="52109"/>
    <cellStyle name="Normal 67 4 4" xfId="52110"/>
    <cellStyle name="Normal 67 5 2 2 2" xfId="52111"/>
    <cellStyle name="Normal 67 5 2 3" xfId="52112"/>
    <cellStyle name="Normal 67 5 3 2" xfId="52113"/>
    <cellStyle name="Normal 67 5 4" xfId="52114"/>
    <cellStyle name="Normal 67 6 2 2 2" xfId="52115"/>
    <cellStyle name="Normal 67 6 2 3" xfId="52116"/>
    <cellStyle name="Normal 67 6 3 2" xfId="52117"/>
    <cellStyle name="Normal 67 6 4" xfId="52118"/>
    <cellStyle name="Normal 67 7 2 2 2" xfId="52119"/>
    <cellStyle name="Normal 67 7 2 3" xfId="52120"/>
    <cellStyle name="Normal 67 7 3 2" xfId="52121"/>
    <cellStyle name="Normal 67 7 4" xfId="52122"/>
    <cellStyle name="Normal 67 8 2 2 2" xfId="52123"/>
    <cellStyle name="Normal 67 8 2 3" xfId="52124"/>
    <cellStyle name="Normal 67 8 3 2" xfId="52125"/>
    <cellStyle name="Normal 67 8 4" xfId="52126"/>
    <cellStyle name="Normal 67 9 2 2 2" xfId="52127"/>
    <cellStyle name="Normal 67 9 2 3" xfId="52128"/>
    <cellStyle name="Normal 67 9 3 2" xfId="52129"/>
    <cellStyle name="Normal 67 9 4" xfId="52130"/>
    <cellStyle name="Normal 68 10 2 2 2" xfId="52131"/>
    <cellStyle name="Normal 68 10 2 3" xfId="52132"/>
    <cellStyle name="Normal 68 10 3 2" xfId="52133"/>
    <cellStyle name="Normal 68 10 4" xfId="52134"/>
    <cellStyle name="Normal 68 11 2 2 2" xfId="52135"/>
    <cellStyle name="Normal 68 11 2 3" xfId="52136"/>
    <cellStyle name="Normal 68 11 3 2" xfId="52137"/>
    <cellStyle name="Normal 68 11 4" xfId="52138"/>
    <cellStyle name="Normal 68 12 2 2 2" xfId="52139"/>
    <cellStyle name="Normal 68 12 2 3" xfId="52140"/>
    <cellStyle name="Normal 68 12 3 2" xfId="52141"/>
    <cellStyle name="Normal 68 12 4" xfId="52142"/>
    <cellStyle name="Normal 68 13 2 2 2" xfId="52143"/>
    <cellStyle name="Normal 68 13 2 3" xfId="52144"/>
    <cellStyle name="Normal 68 13 3 2" xfId="52145"/>
    <cellStyle name="Normal 68 13 4" xfId="52146"/>
    <cellStyle name="Normal 68 14 2 2" xfId="52147"/>
    <cellStyle name="Normal 68 14 3" xfId="52148"/>
    <cellStyle name="Normal 68 15 2" xfId="52149"/>
    <cellStyle name="Normal 68 16" xfId="52150"/>
    <cellStyle name="Normal 68 2 10 2 2 2" xfId="52151"/>
    <cellStyle name="Normal 68 2 10 2 3" xfId="52152"/>
    <cellStyle name="Normal 68 2 10 3 2" xfId="52153"/>
    <cellStyle name="Normal 68 2 10 4" xfId="52154"/>
    <cellStyle name="Normal 68 2 11 2 2 2" xfId="52155"/>
    <cellStyle name="Normal 68 2 11 2 3" xfId="52156"/>
    <cellStyle name="Normal 68 2 11 3 2" xfId="52157"/>
    <cellStyle name="Normal 68 2 11 4" xfId="52158"/>
    <cellStyle name="Normal 68 2 12 2 2" xfId="52159"/>
    <cellStyle name="Normal 68 2 12 3" xfId="52160"/>
    <cellStyle name="Normal 68 2 13 2" xfId="52161"/>
    <cellStyle name="Normal 68 2 14" xfId="52162"/>
    <cellStyle name="Normal 68 2 2 2 2 2" xfId="52163"/>
    <cellStyle name="Normal 68 2 2 2 3" xfId="52164"/>
    <cellStyle name="Normal 68 2 2 3 2" xfId="52165"/>
    <cellStyle name="Normal 68 2 2 4" xfId="52166"/>
    <cellStyle name="Normal 68 2 3 2 2 2" xfId="52167"/>
    <cellStyle name="Normal 68 2 3 2 3" xfId="52168"/>
    <cellStyle name="Normal 68 2 3 3 2" xfId="52169"/>
    <cellStyle name="Normal 68 2 3 4" xfId="52170"/>
    <cellStyle name="Normal 68 2 4 2 2 2" xfId="52171"/>
    <cellStyle name="Normal 68 2 4 2 3" xfId="52172"/>
    <cellStyle name="Normal 68 2 4 3 2" xfId="52173"/>
    <cellStyle name="Normal 68 2 4 4" xfId="52174"/>
    <cellStyle name="Normal 68 2 5 2 2 2" xfId="52175"/>
    <cellStyle name="Normal 68 2 5 2 3" xfId="52176"/>
    <cellStyle name="Normal 68 2 5 3 2" xfId="52177"/>
    <cellStyle name="Normal 68 2 5 4" xfId="52178"/>
    <cellStyle name="Normal 68 2 6 2 2 2" xfId="52179"/>
    <cellStyle name="Normal 68 2 6 2 3" xfId="52180"/>
    <cellStyle name="Normal 68 2 6 3 2" xfId="52181"/>
    <cellStyle name="Normal 68 2 6 4" xfId="52182"/>
    <cellStyle name="Normal 68 2 7 2 2 2" xfId="52183"/>
    <cellStyle name="Normal 68 2 7 2 3" xfId="52184"/>
    <cellStyle name="Normal 68 2 7 3 2" xfId="52185"/>
    <cellStyle name="Normal 68 2 7 4" xfId="52186"/>
    <cellStyle name="Normal 68 2 8 2 2 2" xfId="52187"/>
    <cellStyle name="Normal 68 2 8 2 3" xfId="52188"/>
    <cellStyle name="Normal 68 2 8 3 2" xfId="52189"/>
    <cellStyle name="Normal 68 2 8 4" xfId="52190"/>
    <cellStyle name="Normal 68 2 9 2 2 2" xfId="52191"/>
    <cellStyle name="Normal 68 2 9 2 3" xfId="52192"/>
    <cellStyle name="Normal 68 2 9 3 2" xfId="52193"/>
    <cellStyle name="Normal 68 2 9 4" xfId="52194"/>
    <cellStyle name="Normal 68 3 2 2 2" xfId="52195"/>
    <cellStyle name="Normal 68 3 2 3" xfId="52196"/>
    <cellStyle name="Normal 68 3 3 2" xfId="52197"/>
    <cellStyle name="Normal 68 3 4" xfId="52198"/>
    <cellStyle name="Normal 68 4 2 2 2" xfId="52199"/>
    <cellStyle name="Normal 68 4 2 3" xfId="52200"/>
    <cellStyle name="Normal 68 4 3 2" xfId="52201"/>
    <cellStyle name="Normal 68 4 4" xfId="52202"/>
    <cellStyle name="Normal 68 5 2 2 2" xfId="52203"/>
    <cellStyle name="Normal 68 5 2 3" xfId="52204"/>
    <cellStyle name="Normal 68 5 3 2" xfId="52205"/>
    <cellStyle name="Normal 68 5 4" xfId="52206"/>
    <cellStyle name="Normal 68 6 2 2 2" xfId="52207"/>
    <cellStyle name="Normal 68 6 2 3" xfId="52208"/>
    <cellStyle name="Normal 68 6 3 2" xfId="52209"/>
    <cellStyle name="Normal 68 6 4" xfId="52210"/>
    <cellStyle name="Normal 68 7 2 2 2" xfId="52211"/>
    <cellStyle name="Normal 68 7 2 3" xfId="52212"/>
    <cellStyle name="Normal 68 7 3 2" xfId="52213"/>
    <cellStyle name="Normal 68 7 4" xfId="52214"/>
    <cellStyle name="Normal 68 8 2 2 2" xfId="52215"/>
    <cellStyle name="Normal 68 8 2 3" xfId="52216"/>
    <cellStyle name="Normal 68 8 3 2" xfId="52217"/>
    <cellStyle name="Normal 68 8 4" xfId="52218"/>
    <cellStyle name="Normal 68 9 2 2 2" xfId="52219"/>
    <cellStyle name="Normal 68 9 2 3" xfId="52220"/>
    <cellStyle name="Normal 68 9 3 2" xfId="52221"/>
    <cellStyle name="Normal 68 9 4" xfId="52222"/>
    <cellStyle name="Normal 69 10 2 2 2" xfId="52223"/>
    <cellStyle name="Normal 69 10 2 3" xfId="52224"/>
    <cellStyle name="Normal 69 10 3 2" xfId="52225"/>
    <cellStyle name="Normal 69 10 4" xfId="52226"/>
    <cellStyle name="Normal 69 11 2 2 2" xfId="52227"/>
    <cellStyle name="Normal 69 11 2 3" xfId="52228"/>
    <cellStyle name="Normal 69 11 3 2" xfId="52229"/>
    <cellStyle name="Normal 69 11 4" xfId="52230"/>
    <cellStyle name="Normal 69 12 2 2 2" xfId="52231"/>
    <cellStyle name="Normal 69 12 2 3" xfId="52232"/>
    <cellStyle name="Normal 69 12 3 2" xfId="52233"/>
    <cellStyle name="Normal 69 12 4" xfId="52234"/>
    <cellStyle name="Normal 69 13 2 2 2" xfId="52235"/>
    <cellStyle name="Normal 69 13 2 3" xfId="52236"/>
    <cellStyle name="Normal 69 13 3 2" xfId="52237"/>
    <cellStyle name="Normal 69 13 4" xfId="52238"/>
    <cellStyle name="Normal 69 14 2 2" xfId="52239"/>
    <cellStyle name="Normal 69 14 3" xfId="52240"/>
    <cellStyle name="Normal 69 15 2" xfId="52241"/>
    <cellStyle name="Normal 69 16" xfId="52242"/>
    <cellStyle name="Normal 69 2 10 2 2 2" xfId="52243"/>
    <cellStyle name="Normal 69 2 10 2 3" xfId="52244"/>
    <cellStyle name="Normal 69 2 10 3 2" xfId="52245"/>
    <cellStyle name="Normal 69 2 10 4" xfId="52246"/>
    <cellStyle name="Normal 69 2 11 2 2 2" xfId="52247"/>
    <cellStyle name="Normal 69 2 11 2 3" xfId="52248"/>
    <cellStyle name="Normal 69 2 11 3 2" xfId="52249"/>
    <cellStyle name="Normal 69 2 11 4" xfId="52250"/>
    <cellStyle name="Normal 69 2 12 2 2" xfId="52251"/>
    <cellStyle name="Normal 69 2 12 3" xfId="52252"/>
    <cellStyle name="Normal 69 2 13 2" xfId="52253"/>
    <cellStyle name="Normal 69 2 14" xfId="52254"/>
    <cellStyle name="Normal 69 2 2 2 2 2" xfId="52255"/>
    <cellStyle name="Normal 69 2 2 2 3" xfId="52256"/>
    <cellStyle name="Normal 69 2 2 3 2" xfId="52257"/>
    <cellStyle name="Normal 69 2 2 4" xfId="52258"/>
    <cellStyle name="Normal 69 2 3 2 2 2" xfId="52259"/>
    <cellStyle name="Normal 69 2 3 2 3" xfId="52260"/>
    <cellStyle name="Normal 69 2 3 3 2" xfId="52261"/>
    <cellStyle name="Normal 69 2 3 4" xfId="52262"/>
    <cellStyle name="Normal 69 2 4 2 2 2" xfId="52263"/>
    <cellStyle name="Normal 69 2 4 2 3" xfId="52264"/>
    <cellStyle name="Normal 69 2 4 3 2" xfId="52265"/>
    <cellStyle name="Normal 69 2 4 4" xfId="52266"/>
    <cellStyle name="Normal 69 2 5 2 2 2" xfId="52267"/>
    <cellStyle name="Normal 69 2 5 2 3" xfId="52268"/>
    <cellStyle name="Normal 69 2 5 3 2" xfId="52269"/>
    <cellStyle name="Normal 69 2 5 4" xfId="52270"/>
    <cellStyle name="Normal 69 2 6 2 2 2" xfId="52271"/>
    <cellStyle name="Normal 69 2 6 2 3" xfId="52272"/>
    <cellStyle name="Normal 69 2 6 3 2" xfId="52273"/>
    <cellStyle name="Normal 69 2 6 4" xfId="52274"/>
    <cellStyle name="Normal 69 2 7 2 2 2" xfId="52275"/>
    <cellStyle name="Normal 69 2 7 2 3" xfId="52276"/>
    <cellStyle name="Normal 69 2 7 3 2" xfId="52277"/>
    <cellStyle name="Normal 69 2 7 4" xfId="52278"/>
    <cellStyle name="Normal 69 2 8 2 2 2" xfId="52279"/>
    <cellStyle name="Normal 69 2 8 2 3" xfId="52280"/>
    <cellStyle name="Normal 69 2 8 3 2" xfId="52281"/>
    <cellStyle name="Normal 69 2 8 4" xfId="52282"/>
    <cellStyle name="Normal 69 2 9 2 2 2" xfId="52283"/>
    <cellStyle name="Normal 69 2 9 2 3" xfId="52284"/>
    <cellStyle name="Normal 69 2 9 3 2" xfId="52285"/>
    <cellStyle name="Normal 69 2 9 4" xfId="52286"/>
    <cellStyle name="Normal 69 3 2 2 2" xfId="52287"/>
    <cellStyle name="Normal 69 3 2 3" xfId="52288"/>
    <cellStyle name="Normal 69 3 3 2" xfId="52289"/>
    <cellStyle name="Normal 69 3 4" xfId="52290"/>
    <cellStyle name="Normal 69 4 2 2 2" xfId="52291"/>
    <cellStyle name="Normal 69 4 2 3" xfId="52292"/>
    <cellStyle name="Normal 69 4 3 2" xfId="52293"/>
    <cellStyle name="Normal 69 4 4" xfId="52294"/>
    <cellStyle name="Normal 69 5 2 2 2" xfId="52295"/>
    <cellStyle name="Normal 69 5 2 3" xfId="52296"/>
    <cellStyle name="Normal 69 5 3 2" xfId="52297"/>
    <cellStyle name="Normal 69 5 4" xfId="52298"/>
    <cellStyle name="Normal 69 6 2 2 2" xfId="52299"/>
    <cellStyle name="Normal 69 6 2 3" xfId="52300"/>
    <cellStyle name="Normal 69 6 3 2" xfId="52301"/>
    <cellStyle name="Normal 69 6 4" xfId="52302"/>
    <cellStyle name="Normal 69 7 2 2 2" xfId="52303"/>
    <cellStyle name="Normal 69 7 2 3" xfId="52304"/>
    <cellStyle name="Normal 69 7 3 2" xfId="52305"/>
    <cellStyle name="Normal 69 7 4" xfId="52306"/>
    <cellStyle name="Normal 69 8 2 2 2" xfId="52307"/>
    <cellStyle name="Normal 69 8 2 3" xfId="52308"/>
    <cellStyle name="Normal 69 8 3 2" xfId="52309"/>
    <cellStyle name="Normal 69 8 4" xfId="52310"/>
    <cellStyle name="Normal 69 9 2 2 2" xfId="52311"/>
    <cellStyle name="Normal 69 9 2 3" xfId="52312"/>
    <cellStyle name="Normal 69 9 3 2" xfId="52313"/>
    <cellStyle name="Normal 69 9 4" xfId="52314"/>
    <cellStyle name="Normal 70 10 2 2 2" xfId="52315"/>
    <cellStyle name="Normal 70 10 2 3" xfId="52316"/>
    <cellStyle name="Normal 70 10 3 2" xfId="52317"/>
    <cellStyle name="Normal 70 10 4" xfId="52318"/>
    <cellStyle name="Normal 70 11 2 2 2" xfId="52319"/>
    <cellStyle name="Normal 70 11 2 3" xfId="52320"/>
    <cellStyle name="Normal 70 11 3 2" xfId="52321"/>
    <cellStyle name="Normal 70 11 4" xfId="52322"/>
    <cellStyle name="Normal 70 12 2 2 2" xfId="52323"/>
    <cellStyle name="Normal 70 12 2 3" xfId="52324"/>
    <cellStyle name="Normal 70 12 3 2" xfId="52325"/>
    <cellStyle name="Normal 70 12 4" xfId="52326"/>
    <cellStyle name="Normal 70 13 2 2 2" xfId="52327"/>
    <cellStyle name="Normal 70 13 2 3" xfId="52328"/>
    <cellStyle name="Normal 70 13 3 2" xfId="52329"/>
    <cellStyle name="Normal 70 13 4" xfId="52330"/>
    <cellStyle name="Normal 70 14 2 2" xfId="52331"/>
    <cellStyle name="Normal 70 14 3" xfId="52332"/>
    <cellStyle name="Normal 70 15 2" xfId="52333"/>
    <cellStyle name="Normal 70 16" xfId="52334"/>
    <cellStyle name="Normal 70 2 10 2 2 2" xfId="52335"/>
    <cellStyle name="Normal 70 2 10 2 3" xfId="52336"/>
    <cellStyle name="Normal 70 2 10 3 2" xfId="52337"/>
    <cellStyle name="Normal 70 2 10 4" xfId="52338"/>
    <cellStyle name="Normal 70 2 11 2 2 2" xfId="52339"/>
    <cellStyle name="Normal 70 2 11 2 3" xfId="52340"/>
    <cellStyle name="Normal 70 2 11 3 2" xfId="52341"/>
    <cellStyle name="Normal 70 2 11 4" xfId="52342"/>
    <cellStyle name="Normal 70 2 12 2 2" xfId="52343"/>
    <cellStyle name="Normal 70 2 12 3" xfId="52344"/>
    <cellStyle name="Normal 70 2 13 2" xfId="52345"/>
    <cellStyle name="Normal 70 2 14" xfId="52346"/>
    <cellStyle name="Normal 70 2 2 2 2 2" xfId="52347"/>
    <cellStyle name="Normal 70 2 2 2 3" xfId="52348"/>
    <cellStyle name="Normal 70 2 2 3 2" xfId="52349"/>
    <cellStyle name="Normal 70 2 2 4" xfId="52350"/>
    <cellStyle name="Normal 70 2 3 2 2 2" xfId="52351"/>
    <cellStyle name="Normal 70 2 3 2 3" xfId="52352"/>
    <cellStyle name="Normal 70 2 3 3 2" xfId="52353"/>
    <cellStyle name="Normal 70 2 3 4" xfId="52354"/>
    <cellStyle name="Normal 70 2 4 2 2 2" xfId="52355"/>
    <cellStyle name="Normal 70 2 4 2 3" xfId="52356"/>
    <cellStyle name="Normal 70 2 4 3 2" xfId="52357"/>
    <cellStyle name="Normal 70 2 4 4" xfId="52358"/>
    <cellStyle name="Normal 70 2 5 2 2 2" xfId="52359"/>
    <cellStyle name="Normal 70 2 5 2 3" xfId="52360"/>
    <cellStyle name="Normal 70 2 5 3 2" xfId="52361"/>
    <cellStyle name="Normal 70 2 5 4" xfId="52362"/>
    <cellStyle name="Normal 70 2 6 2 2 2" xfId="52363"/>
    <cellStyle name="Normal 70 2 6 2 3" xfId="52364"/>
    <cellStyle name="Normal 70 2 6 3 2" xfId="52365"/>
    <cellStyle name="Normal 70 2 6 4" xfId="52366"/>
    <cellStyle name="Normal 70 2 7 2 2 2" xfId="52367"/>
    <cellStyle name="Normal 70 2 7 2 3" xfId="52368"/>
    <cellStyle name="Normal 70 2 7 3 2" xfId="52369"/>
    <cellStyle name="Normal 70 2 7 4" xfId="52370"/>
    <cellStyle name="Normal 70 2 8 2 2 2" xfId="52371"/>
    <cellStyle name="Normal 70 2 8 2 3" xfId="52372"/>
    <cellStyle name="Normal 70 2 8 3 2" xfId="52373"/>
    <cellStyle name="Normal 70 2 8 4" xfId="52374"/>
    <cellStyle name="Normal 70 2 9 2 2 2" xfId="52375"/>
    <cellStyle name="Normal 70 2 9 2 3" xfId="52376"/>
    <cellStyle name="Normal 70 2 9 3 2" xfId="52377"/>
    <cellStyle name="Normal 70 2 9 4" xfId="52378"/>
    <cellStyle name="Normal 70 3 2 2 2" xfId="52379"/>
    <cellStyle name="Normal 70 3 2 3" xfId="52380"/>
    <cellStyle name="Normal 70 3 3 2" xfId="52381"/>
    <cellStyle name="Normal 70 3 4" xfId="52382"/>
    <cellStyle name="Normal 70 4 2 2 2" xfId="52383"/>
    <cellStyle name="Normal 70 4 2 3" xfId="52384"/>
    <cellStyle name="Normal 70 4 3 2" xfId="52385"/>
    <cellStyle name="Normal 70 4 4" xfId="52386"/>
    <cellStyle name="Normal 70 5 2 2 2" xfId="52387"/>
    <cellStyle name="Normal 70 5 2 3" xfId="52388"/>
    <cellStyle name="Normal 70 5 3 2" xfId="52389"/>
    <cellStyle name="Normal 70 5 4" xfId="52390"/>
    <cellStyle name="Normal 70 6 2 2 2" xfId="52391"/>
    <cellStyle name="Normal 70 6 2 3" xfId="52392"/>
    <cellStyle name="Normal 70 6 3 2" xfId="52393"/>
    <cellStyle name="Normal 70 6 4" xfId="52394"/>
    <cellStyle name="Normal 70 7 2 2 2" xfId="52395"/>
    <cellStyle name="Normal 70 7 2 3" xfId="52396"/>
    <cellStyle name="Normal 70 7 3 2" xfId="52397"/>
    <cellStyle name="Normal 70 7 4" xfId="52398"/>
    <cellStyle name="Normal 70 8 2 2 2" xfId="52399"/>
    <cellStyle name="Normal 70 8 2 3" xfId="52400"/>
    <cellStyle name="Normal 70 8 3 2" xfId="52401"/>
    <cellStyle name="Normal 70 8 4" xfId="52402"/>
    <cellStyle name="Normal 70 9 2 2 2" xfId="52403"/>
    <cellStyle name="Normal 70 9 2 3" xfId="52404"/>
    <cellStyle name="Normal 70 9 3 2" xfId="52405"/>
    <cellStyle name="Normal 70 9 4" xfId="52406"/>
    <cellStyle name="Normal 71 10 2 2 2" xfId="52407"/>
    <cellStyle name="Normal 71 10 2 3" xfId="52408"/>
    <cellStyle name="Normal 71 10 3 2" xfId="52409"/>
    <cellStyle name="Normal 71 10 4" xfId="52410"/>
    <cellStyle name="Normal 71 11 2 2 2" xfId="52411"/>
    <cellStyle name="Normal 71 11 2 3" xfId="52412"/>
    <cellStyle name="Normal 71 11 3 2" xfId="52413"/>
    <cellStyle name="Normal 71 11 4" xfId="52414"/>
    <cellStyle name="Normal 71 12 2 3" xfId="52415"/>
    <cellStyle name="Normal 71 12 3 2" xfId="52416"/>
    <cellStyle name="Normal 71 12 4" xfId="52417"/>
    <cellStyle name="Normal 71 13 2 2" xfId="52418"/>
    <cellStyle name="Normal 71 13 3" xfId="52419"/>
    <cellStyle name="Normal 71 14 2" xfId="52420"/>
    <cellStyle name="Normal 71 15" xfId="52421"/>
    <cellStyle name="Normal 71 2 2 2 2" xfId="52422"/>
    <cellStyle name="Normal 71 2 2 3" xfId="52423"/>
    <cellStyle name="Normal 71 2 3 2" xfId="52424"/>
    <cellStyle name="Normal 71 2 4" xfId="52425"/>
    <cellStyle name="Normal 71 3 2 2 2" xfId="52426"/>
    <cellStyle name="Normal 71 3 2 3" xfId="52427"/>
    <cellStyle name="Normal 71 3 3 2" xfId="52428"/>
    <cellStyle name="Normal 71 3 4" xfId="52429"/>
    <cellStyle name="Normal 71 4 2 2 2" xfId="52430"/>
    <cellStyle name="Normal 71 4 2 3" xfId="52431"/>
    <cellStyle name="Normal 71 4 3 2" xfId="52432"/>
    <cellStyle name="Normal 71 4 4" xfId="52433"/>
    <cellStyle name="Normal 71 5 2 2 2" xfId="52434"/>
    <cellStyle name="Normal 71 5 2 3" xfId="52435"/>
    <cellStyle name="Normal 71 5 3 2" xfId="52436"/>
    <cellStyle name="Normal 71 5 4" xfId="52437"/>
    <cellStyle name="Normal 71 6 2 2 2" xfId="52438"/>
    <cellStyle name="Normal 71 6 2 3" xfId="52439"/>
    <cellStyle name="Normal 71 6 3 2" xfId="52440"/>
    <cellStyle name="Normal 71 6 4" xfId="52441"/>
    <cellStyle name="Normal 71 7 2 2 2" xfId="52442"/>
    <cellStyle name="Normal 71 7 2 3" xfId="52443"/>
    <cellStyle name="Normal 71 7 3 2" xfId="52444"/>
    <cellStyle name="Normal 71 7 4" xfId="52445"/>
    <cellStyle name="Normal 71 8 2 2 2" xfId="52446"/>
    <cellStyle name="Normal 71 8 2 3" xfId="52447"/>
    <cellStyle name="Normal 71 8 3 2" xfId="52448"/>
    <cellStyle name="Normal 71 8 4" xfId="52449"/>
    <cellStyle name="Normal 71 9 2 2 2" xfId="52450"/>
    <cellStyle name="Normal 71 9 2 3" xfId="52451"/>
    <cellStyle name="Normal 71 9 3 2" xfId="52452"/>
    <cellStyle name="Normal 71 9 4" xfId="52453"/>
    <cellStyle name="Normal 72 10 2 2 2" xfId="52454"/>
    <cellStyle name="Normal 72 10 2 3" xfId="52455"/>
    <cellStyle name="Normal 72 10 3 2" xfId="52456"/>
    <cellStyle name="Normal 72 10 4" xfId="52457"/>
    <cellStyle name="Normal 72 11 2 2 2" xfId="52458"/>
    <cellStyle name="Normal 72 11 2 3" xfId="52459"/>
    <cellStyle name="Normal 72 11 3 2" xfId="52460"/>
    <cellStyle name="Normal 72 11 4" xfId="52461"/>
    <cellStyle name="Normal 72 12 2 2" xfId="52462"/>
    <cellStyle name="Normal 72 12 3" xfId="52463"/>
    <cellStyle name="Normal 72 13 2" xfId="52464"/>
    <cellStyle name="Normal 72 14" xfId="52465"/>
    <cellStyle name="Normal 72 2 2 2 2" xfId="52466"/>
    <cellStyle name="Normal 72 2 2 3" xfId="52467"/>
    <cellStyle name="Normal 72 2 3 2" xfId="52468"/>
    <cellStyle name="Normal 72 2 4" xfId="52469"/>
    <cellStyle name="Normal 72 3 2 2 2" xfId="52470"/>
    <cellStyle name="Normal 72 3 2 3" xfId="52471"/>
    <cellStyle name="Normal 72 3 3 2" xfId="52472"/>
    <cellStyle name="Normal 72 3 4" xfId="52473"/>
    <cellStyle name="Normal 72 4 2 2 2" xfId="52474"/>
    <cellStyle name="Normal 72 4 2 3" xfId="52475"/>
    <cellStyle name="Normal 72 4 3 2" xfId="52476"/>
    <cellStyle name="Normal 72 4 4" xfId="52477"/>
    <cellStyle name="Normal 72 5 2 2 2" xfId="52478"/>
    <cellStyle name="Normal 72 5 2 3" xfId="52479"/>
    <cellStyle name="Normal 72 5 3 2" xfId="52480"/>
    <cellStyle name="Normal 72 5 4" xfId="52481"/>
    <cellStyle name="Normal 72 6 2 2 2" xfId="52482"/>
    <cellStyle name="Normal 72 6 2 3" xfId="52483"/>
    <cellStyle name="Normal 72 6 3 2" xfId="52484"/>
    <cellStyle name="Normal 72 6 4" xfId="52485"/>
    <cellStyle name="Normal 72 7 2 2 2" xfId="52486"/>
    <cellStyle name="Normal 72 7 2 3" xfId="52487"/>
    <cellStyle name="Normal 72 7 3 2" xfId="52488"/>
    <cellStyle name="Normal 72 7 4" xfId="52489"/>
    <cellStyle name="Normal 72 8 2 2 2" xfId="52490"/>
    <cellStyle name="Normal 72 8 2 3" xfId="52491"/>
    <cellStyle name="Normal 72 8 3 2" xfId="52492"/>
    <cellStyle name="Normal 72 8 4" xfId="52493"/>
    <cellStyle name="Normal 72 9 2 2 2" xfId="52494"/>
    <cellStyle name="Normal 72 9 2 3" xfId="52495"/>
    <cellStyle name="Normal 72 9 3 2" xfId="52496"/>
    <cellStyle name="Normal 72 9 4" xfId="52497"/>
    <cellStyle name="Normal 73 10 2 2 2" xfId="52498"/>
    <cellStyle name="Normal 73 10 2 3" xfId="52499"/>
    <cellStyle name="Normal 73 10 3 2" xfId="52500"/>
    <cellStyle name="Normal 73 10 4" xfId="52501"/>
    <cellStyle name="Normal 73 11 2 2 2" xfId="52502"/>
    <cellStyle name="Normal 73 11 2 3" xfId="52503"/>
    <cellStyle name="Normal 73 11 3 2" xfId="52504"/>
    <cellStyle name="Normal 73 11 4" xfId="52505"/>
    <cellStyle name="Normal 73 12 2 2 2" xfId="52506"/>
    <cellStyle name="Normal 73 12 2 3" xfId="52507"/>
    <cellStyle name="Normal 73 12 3 2" xfId="52508"/>
    <cellStyle name="Normal 73 12 4" xfId="52509"/>
    <cellStyle name="Normal 73 13 2 2" xfId="52510"/>
    <cellStyle name="Normal 73 13 3" xfId="52511"/>
    <cellStyle name="Normal 73 14 2" xfId="52512"/>
    <cellStyle name="Normal 73 15" xfId="52513"/>
    <cellStyle name="Normal 73 2 10 2 2 2" xfId="52514"/>
    <cellStyle name="Normal 73 2 10 2 3" xfId="52515"/>
    <cellStyle name="Normal 73 2 10 3 2" xfId="52516"/>
    <cellStyle name="Normal 73 2 10 4" xfId="52517"/>
    <cellStyle name="Normal 73 2 11 2 2 2" xfId="52518"/>
    <cellStyle name="Normal 73 2 11 2 3" xfId="52519"/>
    <cellStyle name="Normal 73 2 11 3 2" xfId="52520"/>
    <cellStyle name="Normal 73 2 11 4" xfId="52521"/>
    <cellStyle name="Normal 73 2 12 2 2 2" xfId="52522"/>
    <cellStyle name="Normal 73 2 12 2 3" xfId="52523"/>
    <cellStyle name="Normal 73 2 12 3 2" xfId="52524"/>
    <cellStyle name="Normal 73 2 12 4" xfId="52525"/>
    <cellStyle name="Normal 73 2 13 2 2" xfId="52526"/>
    <cellStyle name="Normal 73 2 13 3" xfId="52527"/>
    <cellStyle name="Normal 73 2 14 2" xfId="52528"/>
    <cellStyle name="Normal 73 2 15" xfId="52529"/>
    <cellStyle name="Normal 73 2 2 10 2 2 2" xfId="52530"/>
    <cellStyle name="Normal 73 2 2 10 2 3" xfId="52531"/>
    <cellStyle name="Normal 73 2 2 10 3 2" xfId="52532"/>
    <cellStyle name="Normal 73 2 2 10 4" xfId="52533"/>
    <cellStyle name="Normal 73 2 2 11 2 2 2" xfId="52534"/>
    <cellStyle name="Normal 73 2 2 11 2 3" xfId="52535"/>
    <cellStyle name="Normal 73 2 2 11 3 2" xfId="52536"/>
    <cellStyle name="Normal 73 2 2 11 4" xfId="52537"/>
    <cellStyle name="Normal 73 2 2 12 2 2" xfId="52538"/>
    <cellStyle name="Normal 73 2 2 12 3" xfId="52539"/>
    <cellStyle name="Normal 73 2 2 13 2" xfId="52540"/>
    <cellStyle name="Normal 73 2 2 14" xfId="52541"/>
    <cellStyle name="Normal 73 2 2 2 2 2 2" xfId="52542"/>
    <cellStyle name="Normal 73 2 2 2 2 3" xfId="52543"/>
    <cellStyle name="Normal 73 2 2 2 3 2" xfId="52544"/>
    <cellStyle name="Normal 73 2 2 2 4" xfId="52545"/>
    <cellStyle name="Normal 73 2 2 3 2 2 2" xfId="52546"/>
    <cellStyle name="Normal 73 2 2 3 2 3" xfId="52547"/>
    <cellStyle name="Normal 73 2 2 3 3 2" xfId="52548"/>
    <cellStyle name="Normal 73 2 2 3 4" xfId="52549"/>
    <cellStyle name="Normal 73 2 2 4 2 2 2" xfId="52550"/>
    <cellStyle name="Normal 73 2 2 4 2 3" xfId="52551"/>
    <cellStyle name="Normal 73 2 2 4 3 2" xfId="52552"/>
    <cellStyle name="Normal 73 2 2 4 4" xfId="52553"/>
    <cellStyle name="Normal 73 2 2 5 2 2 2" xfId="52554"/>
    <cellStyle name="Normal 73 2 2 5 2 3" xfId="52555"/>
    <cellStyle name="Normal 73 2 2 5 3 2" xfId="52556"/>
    <cellStyle name="Normal 73 2 2 5 4" xfId="52557"/>
    <cellStyle name="Normal 73 2 2 6 2 2 2" xfId="52558"/>
    <cellStyle name="Normal 73 2 2 6 2 3" xfId="52559"/>
    <cellStyle name="Normal 73 2 2 6 3 2" xfId="52560"/>
    <cellStyle name="Normal 73 2 2 6 4" xfId="52561"/>
    <cellStyle name="Normal 73 2 2 7 2 2 2" xfId="52562"/>
    <cellStyle name="Normal 73 2 2 7 2 3" xfId="52563"/>
    <cellStyle name="Normal 73 2 2 7 3 2" xfId="52564"/>
    <cellStyle name="Normal 73 2 2 7 4" xfId="52565"/>
    <cellStyle name="Normal 73 2 2 8 2 2 2" xfId="52566"/>
    <cellStyle name="Normal 73 2 2 8 2 3" xfId="52567"/>
    <cellStyle name="Normal 73 2 2 8 3 2" xfId="52568"/>
    <cellStyle name="Normal 73 2 2 8 4" xfId="52569"/>
    <cellStyle name="Normal 73 2 2 9 2 2 2" xfId="52570"/>
    <cellStyle name="Normal 73 2 2 9 2 3" xfId="52571"/>
    <cellStyle name="Normal 73 2 2 9 3 2" xfId="52572"/>
    <cellStyle name="Normal 73 2 2 9 4" xfId="52573"/>
    <cellStyle name="Normal 73 2 3 2 2 2" xfId="52574"/>
    <cellStyle name="Normal 73 2 3 2 3" xfId="52575"/>
    <cellStyle name="Normal 73 2 3 3 2" xfId="52576"/>
    <cellStyle name="Normal 73 2 3 4" xfId="52577"/>
    <cellStyle name="Normal 73 2 4 2 2 2" xfId="52578"/>
    <cellStyle name="Normal 73 2 4 2 3" xfId="52579"/>
    <cellStyle name="Normal 73 2 4 3 2" xfId="52580"/>
    <cellStyle name="Normal 73 2 4 4" xfId="52581"/>
    <cellStyle name="Normal 73 2 5 2 2 2" xfId="52582"/>
    <cellStyle name="Normal 73 2 5 2 3" xfId="52583"/>
    <cellStyle name="Normal 73 2 5 3 2" xfId="52584"/>
    <cellStyle name="Normal 73 2 5 4" xfId="52585"/>
    <cellStyle name="Normal 73 2 6 2 2 2" xfId="52586"/>
    <cellStyle name="Normal 73 2 6 2 3" xfId="52587"/>
    <cellStyle name="Normal 73 2 6 3 2" xfId="52588"/>
    <cellStyle name="Normal 73 2 6 4" xfId="52589"/>
    <cellStyle name="Normal 73 2 7 2 2 2" xfId="52590"/>
    <cellStyle name="Normal 73 2 7 2 3" xfId="52591"/>
    <cellStyle name="Normal 73 2 7 3 2" xfId="52592"/>
    <cellStyle name="Normal 73 2 7 4" xfId="52593"/>
    <cellStyle name="Normal 73 2 8 2 2 2" xfId="52594"/>
    <cellStyle name="Normal 73 2 8 2 3" xfId="52595"/>
    <cellStyle name="Normal 73 2 8 3 2" xfId="52596"/>
    <cellStyle name="Normal 73 2 8 4" xfId="52597"/>
    <cellStyle name="Normal 73 2 9 2 2 2" xfId="52598"/>
    <cellStyle name="Normal 73 2 9 2 3" xfId="52599"/>
    <cellStyle name="Normal 73 2 9 3 2" xfId="52600"/>
    <cellStyle name="Normal 73 2 9 4" xfId="52601"/>
    <cellStyle name="Normal 73 3 2 2 2" xfId="52602"/>
    <cellStyle name="Normal 73 3 2 3" xfId="52603"/>
    <cellStyle name="Normal 73 3 3 2" xfId="52604"/>
    <cellStyle name="Normal 73 3 4" xfId="52605"/>
    <cellStyle name="Normal 73 4 2 2 2" xfId="52606"/>
    <cellStyle name="Normal 73 4 2 3" xfId="52607"/>
    <cellStyle name="Normal 73 4 3 2" xfId="52608"/>
    <cellStyle name="Normal 73 4 4" xfId="52609"/>
    <cellStyle name="Normal 73 5 2 2 2" xfId="52610"/>
    <cellStyle name="Normal 73 5 2 3" xfId="52611"/>
    <cellStyle name="Normal 73 5 3 2" xfId="52612"/>
    <cellStyle name="Normal 73 5 4" xfId="52613"/>
    <cellStyle name="Normal 73 6 2 2 2" xfId="52614"/>
    <cellStyle name="Normal 73 6 2 3" xfId="52615"/>
    <cellStyle name="Normal 73 6 3 2" xfId="52616"/>
    <cellStyle name="Normal 73 6 4" xfId="52617"/>
    <cellStyle name="Normal 73 7 2 2 2" xfId="52618"/>
    <cellStyle name="Normal 73 7 2 3" xfId="52619"/>
    <cellStyle name="Normal 73 7 3 2" xfId="52620"/>
    <cellStyle name="Normal 73 7 4" xfId="52621"/>
    <cellStyle name="Normal 73 8 2 2 2" xfId="52622"/>
    <cellStyle name="Normal 73 8 2 3" xfId="52623"/>
    <cellStyle name="Normal 73 8 3 2" xfId="52624"/>
    <cellStyle name="Normal 73 8 4" xfId="52625"/>
    <cellStyle name="Normal 73 9 2 2 2" xfId="52626"/>
    <cellStyle name="Normal 73 9 2 3" xfId="52627"/>
    <cellStyle name="Normal 73 9 3 2" xfId="52628"/>
    <cellStyle name="Normal 73 9 4" xfId="52629"/>
    <cellStyle name="Normal 74 2 2 3" xfId="52630"/>
    <cellStyle name="Normal 74 2 3 2" xfId="52631"/>
    <cellStyle name="Normal 74 2 4" xfId="52632"/>
    <cellStyle name="Normal 74 3 2 2" xfId="52633"/>
    <cellStyle name="Normal 74 3 3" xfId="52634"/>
    <cellStyle name="Normal 74 4 2" xfId="52635"/>
    <cellStyle name="Normal 74 5" xfId="52636"/>
    <cellStyle name="Normal 75 2 2 3" xfId="52637"/>
    <cellStyle name="Normal 75 2 3 2" xfId="52638"/>
    <cellStyle name="Normal 75 2 4" xfId="52639"/>
    <cellStyle name="Normal 75 3 2 2" xfId="52640"/>
    <cellStyle name="Normal 75 3 3" xfId="52641"/>
    <cellStyle name="Normal 75 4 2" xfId="52642"/>
    <cellStyle name="Normal 75 5" xfId="52643"/>
    <cellStyle name="Normal 76 2 2 3" xfId="52644"/>
    <cellStyle name="Normal 76 2 3 2" xfId="52645"/>
    <cellStyle name="Normal 76 2 4" xfId="52646"/>
    <cellStyle name="Normal 76 3 2 2" xfId="52647"/>
    <cellStyle name="Normal 76 3 3" xfId="52648"/>
    <cellStyle name="Normal 76 4 2" xfId="52649"/>
    <cellStyle name="Normal 76 5" xfId="52650"/>
    <cellStyle name="Normal 77 2 2 3" xfId="52651"/>
    <cellStyle name="Normal 77 2 3 2" xfId="52652"/>
    <cellStyle name="Normal 77 2 4" xfId="52653"/>
    <cellStyle name="Normal 77 3 2 2" xfId="52654"/>
    <cellStyle name="Normal 77 3 3" xfId="52655"/>
    <cellStyle name="Normal 77 4 2" xfId="52656"/>
    <cellStyle name="Normal 78 2 2 2" xfId="52657"/>
    <cellStyle name="Normal 78 2 3" xfId="52658"/>
    <cellStyle name="Normal 78 3 2" xfId="52659"/>
    <cellStyle name="Normal 79 2 2 2" xfId="52660"/>
    <cellStyle name="Normal 79 2 3" xfId="52661"/>
    <cellStyle name="Normal 79 3 2" xfId="52662"/>
    <cellStyle name="Normal 79 4" xfId="52663"/>
    <cellStyle name="Normal 80 2 2 2" xfId="52664"/>
    <cellStyle name="Normal 80 2 3" xfId="52665"/>
    <cellStyle name="Normal 80 3 2" xfId="52666"/>
    <cellStyle name="Normal 80 4" xfId="52667"/>
    <cellStyle name="Normal 81 10 2 2 2" xfId="52668"/>
    <cellStyle name="Normal 81 10 2 3" xfId="52669"/>
    <cellStyle name="Normal 81 10 3 2" xfId="52670"/>
    <cellStyle name="Normal 81 10 4" xfId="52671"/>
    <cellStyle name="Normal 81 11 2 2 2" xfId="52672"/>
    <cellStyle name="Normal 81 11 2 3" xfId="52673"/>
    <cellStyle name="Normal 81 11 3 2" xfId="52674"/>
    <cellStyle name="Normal 81 11 4" xfId="52675"/>
    <cellStyle name="Normal 81 12 2 2" xfId="52676"/>
    <cellStyle name="Normal 81 12 3" xfId="52677"/>
    <cellStyle name="Normal 81 13 2" xfId="52678"/>
    <cellStyle name="Normal 81 14" xfId="52679"/>
    <cellStyle name="Normal 81 2 2 2 2" xfId="52680"/>
    <cellStyle name="Normal 81 2 2 3" xfId="52681"/>
    <cellStyle name="Normal 81 2 3 2" xfId="52682"/>
    <cellStyle name="Normal 81 2 4" xfId="52683"/>
    <cellStyle name="Normal 81 3 2 2 2" xfId="52684"/>
    <cellStyle name="Normal 81 3 2 3" xfId="52685"/>
    <cellStyle name="Normal 81 3 3 2" xfId="52686"/>
    <cellStyle name="Normal 81 3 4" xfId="52687"/>
    <cellStyle name="Normal 81 4 2 2 2" xfId="52688"/>
    <cellStyle name="Normal 81 4 2 3" xfId="52689"/>
    <cellStyle name="Normal 81 4 3 2" xfId="52690"/>
    <cellStyle name="Normal 81 4 4" xfId="52691"/>
    <cellStyle name="Normal 81 5 2 2 2" xfId="52692"/>
    <cellStyle name="Normal 81 5 2 3" xfId="52693"/>
    <cellStyle name="Normal 81 5 3 2" xfId="52694"/>
    <cellStyle name="Normal 81 5 4" xfId="52695"/>
    <cellStyle name="Normal 81 6 2 2 2" xfId="52696"/>
    <cellStyle name="Normal 81 6 2 3" xfId="52697"/>
    <cellStyle name="Normal 81 6 3 2" xfId="52698"/>
    <cellStyle name="Normal 81 6 4" xfId="52699"/>
    <cellStyle name="Normal 81 7 2 2 2" xfId="52700"/>
    <cellStyle name="Normal 81 7 2 3" xfId="52701"/>
    <cellStyle name="Normal 81 7 3 2" xfId="52702"/>
    <cellStyle name="Normal 81 7 4" xfId="52703"/>
    <cellStyle name="Normal 81 8 2 2 2" xfId="52704"/>
    <cellStyle name="Normal 81 8 2 3" xfId="52705"/>
    <cellStyle name="Normal 81 8 3 2" xfId="52706"/>
    <cellStyle name="Normal 81 8 4" xfId="52707"/>
    <cellStyle name="Normal 81 9 2 2 2" xfId="52708"/>
    <cellStyle name="Normal 81 9 2 3" xfId="52709"/>
    <cellStyle name="Normal 81 9 3 2" xfId="52710"/>
    <cellStyle name="Normal 81 9 4" xfId="52711"/>
    <cellStyle name="Normal 82 10 2 2 2" xfId="52712"/>
    <cellStyle name="Normal 82 10 2 3" xfId="52713"/>
    <cellStyle name="Normal 82 10 3 2" xfId="52714"/>
    <cellStyle name="Normal 82 10 4" xfId="52715"/>
    <cellStyle name="Normal 82 11 2 2 2" xfId="52716"/>
    <cellStyle name="Normal 82 11 2 3" xfId="52717"/>
    <cellStyle name="Normal 82 11 3 2" xfId="52718"/>
    <cellStyle name="Normal 82 11 4" xfId="52719"/>
    <cellStyle name="Normal 82 12 2 2" xfId="52720"/>
    <cellStyle name="Normal 82 12 3" xfId="52721"/>
    <cellStyle name="Normal 82 13 2" xfId="52722"/>
    <cellStyle name="Normal 82 14" xfId="52723"/>
    <cellStyle name="Normal 82 2 2 2 2" xfId="52724"/>
    <cellStyle name="Normal 82 2 2 3" xfId="52725"/>
    <cellStyle name="Normal 82 2 3 2" xfId="52726"/>
    <cellStyle name="Normal 82 2 4" xfId="52727"/>
    <cellStyle name="Normal 82 3 2 2 2" xfId="52728"/>
    <cellStyle name="Normal 82 3 2 3" xfId="52729"/>
    <cellStyle name="Normal 82 3 3 2" xfId="52730"/>
    <cellStyle name="Normal 82 3 4" xfId="52731"/>
    <cellStyle name="Normal 82 4 2 2 2 2" xfId="52732"/>
    <cellStyle name="Normal 82 4 2 2 3" xfId="52733"/>
    <cellStyle name="Normal 82 4 2 3 2" xfId="52734"/>
    <cellStyle name="Normal 82 4 2 4" xfId="52735"/>
    <cellStyle name="Normal 82 4 3 2 2" xfId="52736"/>
    <cellStyle name="Normal 82 4 3 3" xfId="52737"/>
    <cellStyle name="Normal 82 4 4 2" xfId="52738"/>
    <cellStyle name="Normal 82 4 5" xfId="52739"/>
    <cellStyle name="Normal 82 5 2 2 2" xfId="52740"/>
    <cellStyle name="Normal 82 5 2 3" xfId="52741"/>
    <cellStyle name="Normal 82 5 3 2" xfId="52742"/>
    <cellStyle name="Normal 82 5 4" xfId="52743"/>
    <cellStyle name="Normal 82 6 2 2 2" xfId="52744"/>
    <cellStyle name="Normal 82 6 2 3" xfId="52745"/>
    <cellStyle name="Normal 82 6 3 2" xfId="52746"/>
    <cellStyle name="Normal 82 6 4" xfId="52747"/>
    <cellStyle name="Normal 82 7 2 2 2" xfId="52748"/>
    <cellStyle name="Normal 82 7 2 3" xfId="52749"/>
    <cellStyle name="Normal 82 7 3 2" xfId="52750"/>
    <cellStyle name="Normal 82 7 4" xfId="52751"/>
    <cellStyle name="Normal 82 8 2 2 2" xfId="52752"/>
    <cellStyle name="Normal 82 8 2 3" xfId="52753"/>
    <cellStyle name="Normal 82 8 3 2" xfId="52754"/>
    <cellStyle name="Normal 82 8 4" xfId="52755"/>
    <cellStyle name="Normal 82 9 2 2 2" xfId="52756"/>
    <cellStyle name="Normal 82 9 2 3" xfId="52757"/>
    <cellStyle name="Normal 82 9 3 2" xfId="52758"/>
    <cellStyle name="Normal 82 9 4" xfId="52759"/>
    <cellStyle name="Normal 83 3 2 2" xfId="52760"/>
    <cellStyle name="Normal 83 3 3" xfId="52761"/>
    <cellStyle name="Normal 83 4 2" xfId="52762"/>
    <cellStyle name="Normal 84 2 2 2 2" xfId="52763"/>
    <cellStyle name="Normal 84 2 2 3" xfId="52764"/>
    <cellStyle name="Normal 84 2 3 2" xfId="52765"/>
    <cellStyle name="Normal 84 2 4" xfId="52766"/>
    <cellStyle name="Normal 84 3 2 2" xfId="52767"/>
    <cellStyle name="Normal 84 3 3" xfId="52768"/>
    <cellStyle name="Normal 84 4 2" xfId="52769"/>
    <cellStyle name="Normal 84 5" xfId="52770"/>
    <cellStyle name="Normal 85 2 2 2 2" xfId="52771"/>
    <cellStyle name="Normal 85 2 2 3" xfId="52772"/>
    <cellStyle name="Normal 85 2 3 2" xfId="52773"/>
    <cellStyle name="Normal 85 2 4" xfId="52774"/>
    <cellStyle name="Normal 85 3 2 2" xfId="52775"/>
    <cellStyle name="Normal 85 3 3" xfId="52776"/>
    <cellStyle name="Normal 85 4 2" xfId="52777"/>
    <cellStyle name="Normal 85 5" xfId="52778"/>
    <cellStyle name="Normal 86 2 2 2 2" xfId="52779"/>
    <cellStyle name="Normal 86 2 2 3" xfId="52780"/>
    <cellStyle name="Normal 86 2 3 2" xfId="52781"/>
    <cellStyle name="Normal 86 2 4" xfId="52782"/>
    <cellStyle name="Normal 86 3 2 2 2" xfId="52783"/>
    <cellStyle name="Normal 86 3 2 3" xfId="52784"/>
    <cellStyle name="Normal 86 3 3 2" xfId="52785"/>
    <cellStyle name="Normal 86 3 4" xfId="52786"/>
    <cellStyle name="Normal 86 4 2 2 2" xfId="52787"/>
    <cellStyle name="Normal 86 4 2 3" xfId="52788"/>
    <cellStyle name="Normal 86 4 3 2" xfId="52789"/>
    <cellStyle name="Normal 86 4 4" xfId="52790"/>
    <cellStyle name="Normal 86 5 2 2" xfId="52791"/>
    <cellStyle name="Normal 86 5 3" xfId="52792"/>
    <cellStyle name="Normal 86 6 2" xfId="52793"/>
    <cellStyle name="Normal 86 7" xfId="52794"/>
    <cellStyle name="Normal 87 2 2 2 2" xfId="52795"/>
    <cellStyle name="Normal 87 2 2 3" xfId="52796"/>
    <cellStyle name="Normal 87 2 3 2" xfId="52797"/>
    <cellStyle name="Normal 87 2 4" xfId="52798"/>
    <cellStyle name="Normal 87 3 2 2 2" xfId="52799"/>
    <cellStyle name="Normal 87 3 2 3" xfId="52800"/>
    <cellStyle name="Normal 87 3 3 2" xfId="52801"/>
    <cellStyle name="Normal 87 3 4" xfId="52802"/>
    <cellStyle name="Normal 87 4 2 2 2" xfId="52803"/>
    <cellStyle name="Normal 87 4 2 3" xfId="52804"/>
    <cellStyle name="Normal 87 4 3 2" xfId="52805"/>
    <cellStyle name="Normal 87 4 4" xfId="52806"/>
    <cellStyle name="Normal 87 5 2 2" xfId="52807"/>
    <cellStyle name="Normal 87 5 3" xfId="52808"/>
    <cellStyle name="Normal 87 6 2" xfId="52809"/>
    <cellStyle name="Normal 87 7" xfId="52810"/>
    <cellStyle name="Normal 88 2 2 2 2" xfId="52811"/>
    <cellStyle name="Normal 88 2 2 3" xfId="52812"/>
    <cellStyle name="Normal 88 2 3 2" xfId="52813"/>
    <cellStyle name="Normal 88 2 4" xfId="52814"/>
    <cellStyle name="Normal 88 3 2 2" xfId="52815"/>
    <cellStyle name="Normal 88 3 3" xfId="52816"/>
    <cellStyle name="Normal 88 4 2" xfId="52817"/>
    <cellStyle name="Normal 88 5" xfId="52818"/>
    <cellStyle name="Normal 89 2 2 2 2" xfId="52819"/>
    <cellStyle name="Normal 89 2 2 3" xfId="52820"/>
    <cellStyle name="Normal 89 2 3 2" xfId="52821"/>
    <cellStyle name="Normal 89 2 4" xfId="52822"/>
    <cellStyle name="Normal 89 3 2 2 2" xfId="52823"/>
    <cellStyle name="Normal 89 3 2 3" xfId="52824"/>
    <cellStyle name="Normal 89 3 3 2" xfId="52825"/>
    <cellStyle name="Normal 89 3 4" xfId="52826"/>
    <cellStyle name="Normal 89 4 2 2 2" xfId="52827"/>
    <cellStyle name="Normal 89 4 2 3" xfId="52828"/>
    <cellStyle name="Normal 89 4 3 2" xfId="52829"/>
    <cellStyle name="Normal 89 4 4" xfId="52830"/>
    <cellStyle name="Normal 89 5 2 2" xfId="52831"/>
    <cellStyle name="Normal 89 5 3" xfId="52832"/>
    <cellStyle name="Normal 89 6 2" xfId="52833"/>
    <cellStyle name="Normal 89 7" xfId="52834"/>
    <cellStyle name="Normal 90 2 2 2 2" xfId="52835"/>
    <cellStyle name="Normal 90 2 2 3" xfId="52836"/>
    <cellStyle name="Normal 90 2 3 2" xfId="52837"/>
    <cellStyle name="Normal 90 2 4" xfId="52838"/>
    <cellStyle name="Normal 90 3 2 2 2" xfId="52839"/>
    <cellStyle name="Normal 90 3 2 3" xfId="52840"/>
    <cellStyle name="Normal 90 3 3 2" xfId="52841"/>
    <cellStyle name="Normal 90 3 4" xfId="52842"/>
    <cellStyle name="Normal 90 4 2 2" xfId="52843"/>
    <cellStyle name="Normal 90 4 3" xfId="52844"/>
    <cellStyle name="Normal 90 5 2" xfId="52845"/>
    <cellStyle name="Normal 90 6" xfId="52846"/>
    <cellStyle name="Normal 91 2 2 2 2" xfId="52847"/>
    <cellStyle name="Normal 91 2 2 3" xfId="52848"/>
    <cellStyle name="Normal 91 2 3 2" xfId="52849"/>
    <cellStyle name="Normal 91 2 4" xfId="52850"/>
    <cellStyle name="Normal 91 3 2 2 2" xfId="52851"/>
    <cellStyle name="Normal 91 3 2 3" xfId="52852"/>
    <cellStyle name="Normal 91 3 3 2" xfId="52853"/>
    <cellStyle name="Normal 91 3 4" xfId="52854"/>
    <cellStyle name="Normal 91 4 2 2" xfId="52855"/>
    <cellStyle name="Normal 91 4 3" xfId="52856"/>
    <cellStyle name="Normal 91 5 2" xfId="52857"/>
    <cellStyle name="Normal 91 6" xfId="52858"/>
    <cellStyle name="Normal 92 2 2 2 2" xfId="52859"/>
    <cellStyle name="Normal 92 2 2 3" xfId="52860"/>
    <cellStyle name="Normal 92 2 3 2" xfId="52861"/>
    <cellStyle name="Normal 92 2 4" xfId="52862"/>
    <cellStyle name="Normal 92 3 2 2 2" xfId="52863"/>
    <cellStyle name="Normal 92 3 2 3" xfId="52864"/>
    <cellStyle name="Normal 92 3 3 2" xfId="52865"/>
    <cellStyle name="Normal 92 3 4" xfId="52866"/>
    <cellStyle name="Normal 92 4 2 2" xfId="52867"/>
    <cellStyle name="Normal 92 4 3" xfId="52868"/>
    <cellStyle name="Normal 92 5 2" xfId="52869"/>
    <cellStyle name="Normal 93 2 2 2 2" xfId="52870"/>
    <cellStyle name="Normal 93 2 2 3" xfId="52871"/>
    <cellStyle name="Normal 93 2 3 2" xfId="52872"/>
    <cellStyle name="Normal 93 2 4" xfId="52873"/>
    <cellStyle name="Normal 93 3 2 2 2" xfId="52874"/>
    <cellStyle name="Normal 93 3 2 3" xfId="52875"/>
    <cellStyle name="Normal 93 3 3 2" xfId="52876"/>
    <cellStyle name="Normal 93 3 4" xfId="52877"/>
    <cellStyle name="Normal 93 4 2 2" xfId="52878"/>
    <cellStyle name="Normal 93 4 3" xfId="52879"/>
    <cellStyle name="Normal 93 5 2" xfId="52880"/>
    <cellStyle name="Normal 94 2 2 2 2" xfId="52881"/>
    <cellStyle name="Normal 94 2 2 3" xfId="52882"/>
    <cellStyle name="Normal 94 2 3 2" xfId="52883"/>
    <cellStyle name="Normal 94 2 4" xfId="52884"/>
    <cellStyle name="Normal 94 3 2 2 2" xfId="52885"/>
    <cellStyle name="Normal 94 3 2 3" xfId="52886"/>
    <cellStyle name="Normal 94 3 3 2" xfId="52887"/>
    <cellStyle name="Normal 94 3 4" xfId="52888"/>
    <cellStyle name="Normal 94 4 2 2" xfId="52889"/>
    <cellStyle name="Normal 94 4 3" xfId="52890"/>
    <cellStyle name="Normal 94 5 2" xfId="52891"/>
    <cellStyle name="Normal 95 2 2 2" xfId="52892"/>
    <cellStyle name="Normal 95 2 3" xfId="52893"/>
    <cellStyle name="Normal 95 3 2" xfId="52894"/>
    <cellStyle name="Normal 96 2 2 2 2" xfId="52895"/>
    <cellStyle name="Normal 96 2 2 3" xfId="52896"/>
    <cellStyle name="Normal 96 2 3 2" xfId="52897"/>
    <cellStyle name="Normal 96 2 4" xfId="52898"/>
    <cellStyle name="Normal 96 3 2 2 2" xfId="52899"/>
    <cellStyle name="Normal 96 3 2 3" xfId="52900"/>
    <cellStyle name="Normal 96 3 3 2" xfId="52901"/>
    <cellStyle name="Normal 96 3 4" xfId="52902"/>
    <cellStyle name="Normal 96 4 2 2" xfId="52903"/>
    <cellStyle name="Normal 96 4 3" xfId="52904"/>
    <cellStyle name="Normal 96 5 2" xfId="52905"/>
    <cellStyle name="Normal 97 2 2 2 2" xfId="52906"/>
    <cellStyle name="Normal 97 2 2 3" xfId="52907"/>
    <cellStyle name="Normal 97 2 3 2" xfId="52908"/>
    <cellStyle name="Normal 97 2 4" xfId="52909"/>
    <cellStyle name="Normal 97 3 2 2 2" xfId="52910"/>
    <cellStyle name="Normal 97 3 2 3" xfId="52911"/>
    <cellStyle name="Normal 97 3 3 2" xfId="52912"/>
    <cellStyle name="Normal 97 3 4" xfId="52913"/>
    <cellStyle name="Normal 97 4 2 2" xfId="52914"/>
    <cellStyle name="Normal 97 4 3" xfId="52915"/>
    <cellStyle name="Normal 97 5 2" xfId="52916"/>
    <cellStyle name="Normal 97 6" xfId="52917"/>
    <cellStyle name="Normal 98 2 2 2 2" xfId="52918"/>
    <cellStyle name="Normal 98 2 2 3" xfId="52919"/>
    <cellStyle name="Normal 98 2 3 2" xfId="52920"/>
    <cellStyle name="Normal 98 2 4" xfId="52921"/>
    <cellStyle name="Normal 98 3 2 2 2" xfId="52922"/>
    <cellStyle name="Normal 98 3 2 3" xfId="52923"/>
    <cellStyle name="Normal 98 3 3 2" xfId="52924"/>
    <cellStyle name="Normal 98 3 4" xfId="52925"/>
    <cellStyle name="Normal 98 4 2 2" xfId="52926"/>
    <cellStyle name="Normal 98 4 3" xfId="52927"/>
    <cellStyle name="Normal 98 5 2" xfId="52928"/>
    <cellStyle name="Normal 99 2 2 2 2" xfId="52929"/>
    <cellStyle name="Normal 99 2 2 3" xfId="52930"/>
    <cellStyle name="Normal 99 2 3 2" xfId="52931"/>
    <cellStyle name="Normal 99 2 4" xfId="52932"/>
    <cellStyle name="Normal 99 3 2 2 2" xfId="52933"/>
    <cellStyle name="Normal 99 3 2 3" xfId="52934"/>
    <cellStyle name="Normal 99 3 3 2" xfId="52935"/>
    <cellStyle name="Normal 99 3 4" xfId="52936"/>
    <cellStyle name="Normal 99 4 2 2" xfId="52937"/>
    <cellStyle name="Normal 99 4 3" xfId="52938"/>
    <cellStyle name="Normal 99 5 2" xfId="52939"/>
    <cellStyle name="Note 10 10 2 2 2" xfId="52940"/>
    <cellStyle name="Note 10 10 2 3" xfId="52941"/>
    <cellStyle name="Note 10 10 3 2" xfId="52942"/>
    <cellStyle name="Note 10 10 4" xfId="52943"/>
    <cellStyle name="Note 10 11 2 2 2" xfId="52944"/>
    <cellStyle name="Note 10 11 2 3" xfId="52945"/>
    <cellStyle name="Note 10 11 3 2" xfId="52946"/>
    <cellStyle name="Note 10 11 4" xfId="52947"/>
    <cellStyle name="Note 10 12 2 2" xfId="52948"/>
    <cellStyle name="Note 10 12 3" xfId="52949"/>
    <cellStyle name="Note 10 13 2" xfId="52950"/>
    <cellStyle name="Note 10 14" xfId="52951"/>
    <cellStyle name="Note 10 2 2 2 2" xfId="52952"/>
    <cellStyle name="Note 10 2 2 3" xfId="52953"/>
    <cellStyle name="Note 10 2 3 2" xfId="52954"/>
    <cellStyle name="Note 10 2 4" xfId="52955"/>
    <cellStyle name="Note 10 3 2 2 2" xfId="52956"/>
    <cellStyle name="Note 10 3 2 3" xfId="52957"/>
    <cellStyle name="Note 10 3 3 2" xfId="52958"/>
    <cellStyle name="Note 10 3 4" xfId="52959"/>
    <cellStyle name="Note 10 4 2 2 2" xfId="52960"/>
    <cellStyle name="Note 10 4 2 3" xfId="52961"/>
    <cellStyle name="Note 10 4 3 2" xfId="52962"/>
    <cellStyle name="Note 10 4 4" xfId="52963"/>
    <cellStyle name="Note 10 5 2 2 2" xfId="52964"/>
    <cellStyle name="Note 10 5 2 3" xfId="52965"/>
    <cellStyle name="Note 10 5 3 2" xfId="52966"/>
    <cellStyle name="Note 10 5 4" xfId="52967"/>
    <cellStyle name="Note 10 6 2 2 2" xfId="52968"/>
    <cellStyle name="Note 10 6 2 3" xfId="52969"/>
    <cellStyle name="Note 10 6 3 2" xfId="52970"/>
    <cellStyle name="Note 10 6 4" xfId="52971"/>
    <cellStyle name="Note 10 7 2 2 2" xfId="52972"/>
    <cellStyle name="Note 10 7 2 3" xfId="52973"/>
    <cellStyle name="Note 10 7 3 2" xfId="52974"/>
    <cellStyle name="Note 10 7 4" xfId="52975"/>
    <cellStyle name="Note 10 8 2 2 2" xfId="52976"/>
    <cellStyle name="Note 10 8 2 3" xfId="52977"/>
    <cellStyle name="Note 10 8 3 2" xfId="52978"/>
    <cellStyle name="Note 10 8 4" xfId="52979"/>
    <cellStyle name="Note 10 9 2 2 2" xfId="52980"/>
    <cellStyle name="Note 10 9 2 3" xfId="52981"/>
    <cellStyle name="Note 10 9 3 2" xfId="52982"/>
    <cellStyle name="Note 10 9 4" xfId="52983"/>
    <cellStyle name="Note 11 10 2 2 2" xfId="52984"/>
    <cellStyle name="Note 11 10 2 3" xfId="52985"/>
    <cellStyle name="Note 11 10 3 2" xfId="52986"/>
    <cellStyle name="Note 11 10 4" xfId="52987"/>
    <cellStyle name="Note 11 11 2 2 2" xfId="52988"/>
    <cellStyle name="Note 11 11 2 3" xfId="52989"/>
    <cellStyle name="Note 11 11 3 2" xfId="52990"/>
    <cellStyle name="Note 11 11 4" xfId="52991"/>
    <cellStyle name="Note 11 12 2 2" xfId="52992"/>
    <cellStyle name="Note 11 12 3" xfId="52993"/>
    <cellStyle name="Note 11 13 2" xfId="52994"/>
    <cellStyle name="Note 11 14" xfId="52995"/>
    <cellStyle name="Note 11 2 2 2 2" xfId="52996"/>
    <cellStyle name="Note 11 2 2 3" xfId="52997"/>
    <cellStyle name="Note 11 2 3 2" xfId="52998"/>
    <cellStyle name="Note 11 2 4" xfId="52999"/>
    <cellStyle name="Note 11 3 2 2 2" xfId="53000"/>
    <cellStyle name="Note 11 3 2 3" xfId="53001"/>
    <cellStyle name="Note 11 3 3 2" xfId="53002"/>
    <cellStyle name="Note 11 3 4" xfId="53003"/>
    <cellStyle name="Note 11 4 2 2 2" xfId="53004"/>
    <cellStyle name="Note 11 4 2 3" xfId="53005"/>
    <cellStyle name="Note 11 4 3 2" xfId="53006"/>
    <cellStyle name="Note 11 4 4" xfId="53007"/>
    <cellStyle name="Note 11 5 2 2 2" xfId="53008"/>
    <cellStyle name="Note 11 5 2 3" xfId="53009"/>
    <cellStyle name="Note 11 5 3 2" xfId="53010"/>
    <cellStyle name="Note 11 5 4" xfId="53011"/>
    <cellStyle name="Note 11 6 2 2 2" xfId="53012"/>
    <cellStyle name="Note 11 6 2 3" xfId="53013"/>
    <cellStyle name="Note 11 6 3 2" xfId="53014"/>
    <cellStyle name="Note 11 6 4" xfId="53015"/>
    <cellStyle name="Note 11 7 2 2 2" xfId="53016"/>
    <cellStyle name="Note 11 7 2 3" xfId="53017"/>
    <cellStyle name="Note 11 7 3 2" xfId="53018"/>
    <cellStyle name="Note 11 7 4" xfId="53019"/>
    <cellStyle name="Note 11 8 2 2 2" xfId="53020"/>
    <cellStyle name="Note 11 8 2 3" xfId="53021"/>
    <cellStyle name="Note 11 8 3 2" xfId="53022"/>
    <cellStyle name="Note 11 8 4" xfId="53023"/>
    <cellStyle name="Note 11 9 2 2 2" xfId="53024"/>
    <cellStyle name="Note 11 9 2 3" xfId="53025"/>
    <cellStyle name="Note 11 9 3 2" xfId="53026"/>
    <cellStyle name="Note 11 9 4" xfId="53027"/>
    <cellStyle name="Note 12 10 2 2 2" xfId="53028"/>
    <cellStyle name="Note 12 10 2 3" xfId="53029"/>
    <cellStyle name="Note 12 10 3 2" xfId="53030"/>
    <cellStyle name="Note 12 10 4" xfId="53031"/>
    <cellStyle name="Note 12 11 2 2 2" xfId="53032"/>
    <cellStyle name="Note 12 11 2 3" xfId="53033"/>
    <cellStyle name="Note 12 11 3 2" xfId="53034"/>
    <cellStyle name="Note 12 11 4" xfId="53035"/>
    <cellStyle name="Note 12 12 2 2" xfId="53036"/>
    <cellStyle name="Note 12 12 3" xfId="53037"/>
    <cellStyle name="Note 12 13 2" xfId="53038"/>
    <cellStyle name="Note 12 14" xfId="53039"/>
    <cellStyle name="Note 12 2 2 2 2" xfId="53040"/>
    <cellStyle name="Note 12 2 2 3" xfId="53041"/>
    <cellStyle name="Note 12 2 3 2" xfId="53042"/>
    <cellStyle name="Note 12 2 4" xfId="53043"/>
    <cellStyle name="Note 12 3 2 2 2" xfId="53044"/>
    <cellStyle name="Note 12 3 2 3" xfId="53045"/>
    <cellStyle name="Note 12 3 3 2" xfId="53046"/>
    <cellStyle name="Note 12 3 4" xfId="53047"/>
    <cellStyle name="Note 12 4 2 2 2" xfId="53048"/>
    <cellStyle name="Note 12 4 2 3" xfId="53049"/>
    <cellStyle name="Note 12 4 3 2" xfId="53050"/>
    <cellStyle name="Note 12 4 4" xfId="53051"/>
    <cellStyle name="Note 12 5 2 2 2" xfId="53052"/>
    <cellStyle name="Note 12 5 2 3" xfId="53053"/>
    <cellStyle name="Note 12 5 3 2" xfId="53054"/>
    <cellStyle name="Note 12 5 4" xfId="53055"/>
    <cellStyle name="Note 12 6 2 2 2" xfId="53056"/>
    <cellStyle name="Note 12 6 2 3" xfId="53057"/>
    <cellStyle name="Note 12 6 3 2" xfId="53058"/>
    <cellStyle name="Note 12 6 4" xfId="53059"/>
    <cellStyle name="Note 12 7 2 2 2" xfId="53060"/>
    <cellStyle name="Note 12 7 2 3" xfId="53061"/>
    <cellStyle name="Note 12 7 3 2" xfId="53062"/>
    <cellStyle name="Note 12 7 4" xfId="53063"/>
    <cellStyle name="Note 12 8 2 2 2" xfId="53064"/>
    <cellStyle name="Note 12 8 2 3" xfId="53065"/>
    <cellStyle name="Note 12 8 3 2" xfId="53066"/>
    <cellStyle name="Note 12 8 4" xfId="53067"/>
    <cellStyle name="Note 12 9 2 2 2" xfId="53068"/>
    <cellStyle name="Note 12 9 2 3" xfId="53069"/>
    <cellStyle name="Note 12 9 3 2" xfId="53070"/>
    <cellStyle name="Note 12 9 4" xfId="53071"/>
    <cellStyle name="Note 13 10 2 2 2" xfId="53072"/>
    <cellStyle name="Note 13 10 2 3" xfId="53073"/>
    <cellStyle name="Note 13 10 3 2" xfId="53074"/>
    <cellStyle name="Note 13 10 4" xfId="53075"/>
    <cellStyle name="Note 13 11 2 2 2" xfId="53076"/>
    <cellStyle name="Note 13 11 2 3" xfId="53077"/>
    <cellStyle name="Note 13 11 3 2" xfId="53078"/>
    <cellStyle name="Note 13 11 4" xfId="53079"/>
    <cellStyle name="Note 13 12 2 2" xfId="53080"/>
    <cellStyle name="Note 13 12 3" xfId="53081"/>
    <cellStyle name="Note 13 13 2" xfId="53082"/>
    <cellStyle name="Note 13 14" xfId="53083"/>
    <cellStyle name="Note 13 2 2 2 2" xfId="53084"/>
    <cellStyle name="Note 13 2 2 3" xfId="53085"/>
    <cellStyle name="Note 13 2 3 2" xfId="53086"/>
    <cellStyle name="Note 13 2 4" xfId="53087"/>
    <cellStyle name="Note 13 3 2 2 2" xfId="53088"/>
    <cellStyle name="Note 13 3 2 3" xfId="53089"/>
    <cellStyle name="Note 13 3 3 2" xfId="53090"/>
    <cellStyle name="Note 13 3 4" xfId="53091"/>
    <cellStyle name="Note 13 4 2 2 2" xfId="53092"/>
    <cellStyle name="Note 13 4 2 3" xfId="53093"/>
    <cellStyle name="Note 13 4 3 2" xfId="53094"/>
    <cellStyle name="Note 13 4 4" xfId="53095"/>
    <cellStyle name="Note 13 5 2 2 2" xfId="53096"/>
    <cellStyle name="Note 13 5 2 3" xfId="53097"/>
    <cellStyle name="Note 13 5 3 2" xfId="53098"/>
    <cellStyle name="Note 13 5 4" xfId="53099"/>
    <cellStyle name="Note 13 6 2 2 2" xfId="53100"/>
    <cellStyle name="Note 13 6 2 3" xfId="53101"/>
    <cellStyle name="Note 13 6 3 2" xfId="53102"/>
    <cellStyle name="Note 13 6 4" xfId="53103"/>
    <cellStyle name="Note 13 7 2 2 2" xfId="53104"/>
    <cellStyle name="Note 13 7 2 3" xfId="53105"/>
    <cellStyle name="Note 13 7 3 2" xfId="53106"/>
    <cellStyle name="Note 13 7 4" xfId="53107"/>
    <cellStyle name="Note 13 8 2 2 2" xfId="53108"/>
    <cellStyle name="Note 13 8 2 3" xfId="53109"/>
    <cellStyle name="Note 13 8 3 2" xfId="53110"/>
    <cellStyle name="Note 13 8 4" xfId="53111"/>
    <cellStyle name="Note 13 9 2 2 2" xfId="53112"/>
    <cellStyle name="Note 13 9 2 3" xfId="53113"/>
    <cellStyle name="Note 13 9 3 2" xfId="53114"/>
    <cellStyle name="Note 13 9 4" xfId="53115"/>
    <cellStyle name="Note 14 10 2 2 2" xfId="53116"/>
    <cellStyle name="Note 14 10 2 3" xfId="53117"/>
    <cellStyle name="Note 14 10 3 2" xfId="53118"/>
    <cellStyle name="Note 14 10 4" xfId="53119"/>
    <cellStyle name="Note 14 11 2 2 2" xfId="53120"/>
    <cellStyle name="Note 14 11 2 3" xfId="53121"/>
    <cellStyle name="Note 14 11 3 2" xfId="53122"/>
    <cellStyle name="Note 14 11 4" xfId="53123"/>
    <cellStyle name="Note 14 12 2 2" xfId="53124"/>
    <cellStyle name="Note 14 12 3" xfId="53125"/>
    <cellStyle name="Note 14 13 2" xfId="53126"/>
    <cellStyle name="Note 14 14" xfId="53127"/>
    <cellStyle name="Note 14 2 2 2 2" xfId="53128"/>
    <cellStyle name="Note 14 2 2 3" xfId="53129"/>
    <cellStyle name="Note 14 2 3 2" xfId="53130"/>
    <cellStyle name="Note 14 2 4" xfId="53131"/>
    <cellStyle name="Note 14 3 2 2 2" xfId="53132"/>
    <cellStyle name="Note 14 3 2 3" xfId="53133"/>
    <cellStyle name="Note 14 3 3 2" xfId="53134"/>
    <cellStyle name="Note 14 3 4" xfId="53135"/>
    <cellStyle name="Note 14 4 2 2 2" xfId="53136"/>
    <cellStyle name="Note 14 4 2 3" xfId="53137"/>
    <cellStyle name="Note 14 4 3 2" xfId="53138"/>
    <cellStyle name="Note 14 4 4" xfId="53139"/>
    <cellStyle name="Note 14 5 2 2 2" xfId="53140"/>
    <cellStyle name="Note 14 5 2 3" xfId="53141"/>
    <cellStyle name="Note 14 5 3 2" xfId="53142"/>
    <cellStyle name="Note 14 5 4" xfId="53143"/>
    <cellStyle name="Note 14 6 2 2 2" xfId="53144"/>
    <cellStyle name="Note 14 6 2 3" xfId="53145"/>
    <cellStyle name="Note 14 6 3 2" xfId="53146"/>
    <cellStyle name="Note 14 6 4" xfId="53147"/>
    <cellStyle name="Note 14 7 2 2 2" xfId="53148"/>
    <cellStyle name="Note 14 7 2 3" xfId="53149"/>
    <cellStyle name="Note 14 7 3 2" xfId="53150"/>
    <cellStyle name="Note 14 7 4" xfId="53151"/>
    <cellStyle name="Note 14 8 2 2 2" xfId="53152"/>
    <cellStyle name="Note 14 8 2 3" xfId="53153"/>
    <cellStyle name="Note 14 8 3 2" xfId="53154"/>
    <cellStyle name="Note 14 8 4" xfId="53155"/>
    <cellStyle name="Note 14 9 2 2 2" xfId="53156"/>
    <cellStyle name="Note 14 9 2 3" xfId="53157"/>
    <cellStyle name="Note 14 9 3 2" xfId="53158"/>
    <cellStyle name="Note 14 9 4" xfId="53159"/>
    <cellStyle name="Note 15 10 2 2 2" xfId="53160"/>
    <cellStyle name="Note 15 10 2 3" xfId="53161"/>
    <cellStyle name="Note 15 10 3 2" xfId="53162"/>
    <cellStyle name="Note 15 10 4" xfId="53163"/>
    <cellStyle name="Note 15 11 2 2 2" xfId="53164"/>
    <cellStyle name="Note 15 11 2 3" xfId="53165"/>
    <cellStyle name="Note 15 11 3 2" xfId="53166"/>
    <cellStyle name="Note 15 11 4" xfId="53167"/>
    <cellStyle name="Note 15 12 2 2" xfId="53168"/>
    <cellStyle name="Note 15 12 3" xfId="53169"/>
    <cellStyle name="Note 15 13 2" xfId="53170"/>
    <cellStyle name="Note 15 14" xfId="53171"/>
    <cellStyle name="Note 15 2 2 2 2" xfId="53172"/>
    <cellStyle name="Note 15 2 2 3" xfId="53173"/>
    <cellStyle name="Note 15 2 3 2" xfId="53174"/>
    <cellStyle name="Note 15 2 4" xfId="53175"/>
    <cellStyle name="Note 15 3 2 2 2" xfId="53176"/>
    <cellStyle name="Note 15 3 2 3" xfId="53177"/>
    <cellStyle name="Note 15 3 3 2" xfId="53178"/>
    <cellStyle name="Note 15 3 4" xfId="53179"/>
    <cellStyle name="Note 15 4 2 2 2" xfId="53180"/>
    <cellStyle name="Note 15 4 2 3" xfId="53181"/>
    <cellStyle name="Note 15 4 3 2" xfId="53182"/>
    <cellStyle name="Note 15 4 4" xfId="53183"/>
    <cellStyle name="Note 15 5 2 2 2" xfId="53184"/>
    <cellStyle name="Note 15 5 2 3" xfId="53185"/>
    <cellStyle name="Note 15 5 3 2" xfId="53186"/>
    <cellStyle name="Note 15 5 4" xfId="53187"/>
    <cellStyle name="Note 15 6 2 2 2" xfId="53188"/>
    <cellStyle name="Note 15 6 2 3" xfId="53189"/>
    <cellStyle name="Note 15 6 3 2" xfId="53190"/>
    <cellStyle name="Note 15 6 4" xfId="53191"/>
    <cellStyle name="Note 15 7 2 2 2" xfId="53192"/>
    <cellStyle name="Note 15 7 2 3" xfId="53193"/>
    <cellStyle name="Note 15 7 3 2" xfId="53194"/>
    <cellStyle name="Note 15 7 4" xfId="53195"/>
    <cellStyle name="Note 15 8 2 2 2" xfId="53196"/>
    <cellStyle name="Note 15 8 2 3" xfId="53197"/>
    <cellStyle name="Note 15 8 3 2" xfId="53198"/>
    <cellStyle name="Note 15 8 4" xfId="53199"/>
    <cellStyle name="Note 15 9 2 2 2" xfId="53200"/>
    <cellStyle name="Note 15 9 2 3" xfId="53201"/>
    <cellStyle name="Note 15 9 3 2" xfId="53202"/>
    <cellStyle name="Note 15 9 4" xfId="53203"/>
    <cellStyle name="Note 16 10 2 2 2" xfId="53204"/>
    <cellStyle name="Note 16 10 2 3" xfId="53205"/>
    <cellStyle name="Note 16 10 3 2" xfId="53206"/>
    <cellStyle name="Note 16 10 4" xfId="53207"/>
    <cellStyle name="Note 16 11 2 2 2" xfId="53208"/>
    <cellStyle name="Note 16 11 2 3" xfId="53209"/>
    <cellStyle name="Note 16 11 3 2" xfId="53210"/>
    <cellStyle name="Note 16 11 4" xfId="53211"/>
    <cellStyle name="Note 16 12 2 2" xfId="53212"/>
    <cellStyle name="Note 16 12 3" xfId="53213"/>
    <cellStyle name="Note 16 13 2" xfId="53214"/>
    <cellStyle name="Note 16 14" xfId="53215"/>
    <cellStyle name="Note 16 2 2 2 2" xfId="53216"/>
    <cellStyle name="Note 16 2 2 3" xfId="53217"/>
    <cellStyle name="Note 16 2 3 2" xfId="53218"/>
    <cellStyle name="Note 16 2 4" xfId="53219"/>
    <cellStyle name="Note 16 3 2 2 2" xfId="53220"/>
    <cellStyle name="Note 16 3 2 3" xfId="53221"/>
    <cellStyle name="Note 16 3 3 2" xfId="53222"/>
    <cellStyle name="Note 16 3 4" xfId="53223"/>
    <cellStyle name="Note 16 4 2 2 2" xfId="53224"/>
    <cellStyle name="Note 16 4 2 3" xfId="53225"/>
    <cellStyle name="Note 16 4 3 2" xfId="53226"/>
    <cellStyle name="Note 16 4 4" xfId="53227"/>
    <cellStyle name="Note 16 5 2 2 2" xfId="53228"/>
    <cellStyle name="Note 16 5 2 3" xfId="53229"/>
    <cellStyle name="Note 16 5 3 2" xfId="53230"/>
    <cellStyle name="Note 16 5 4" xfId="53231"/>
    <cellStyle name="Note 16 6 2 2 2" xfId="53232"/>
    <cellStyle name="Note 16 6 2 3" xfId="53233"/>
    <cellStyle name="Note 16 6 3 2" xfId="53234"/>
    <cellStyle name="Note 16 6 4" xfId="53235"/>
    <cellStyle name="Note 16 7 2 2 2" xfId="53236"/>
    <cellStyle name="Note 16 7 2 3" xfId="53237"/>
    <cellStyle name="Note 16 7 3 2" xfId="53238"/>
    <cellStyle name="Note 16 7 4" xfId="53239"/>
    <cellStyle name="Note 16 8 2 2 2" xfId="53240"/>
    <cellStyle name="Note 16 8 2 3" xfId="53241"/>
    <cellStyle name="Note 16 8 3 2" xfId="53242"/>
    <cellStyle name="Note 16 8 4" xfId="53243"/>
    <cellStyle name="Note 16 9 2 2 2" xfId="53244"/>
    <cellStyle name="Note 16 9 2 3" xfId="53245"/>
    <cellStyle name="Note 16 9 3 2" xfId="53246"/>
    <cellStyle name="Note 16 9 4" xfId="53247"/>
    <cellStyle name="Note 17 10 2 2 2" xfId="53248"/>
    <cellStyle name="Note 17 10 2 3" xfId="53249"/>
    <cellStyle name="Note 17 10 3 2" xfId="53250"/>
    <cellStyle name="Note 17 10 4" xfId="53251"/>
    <cellStyle name="Note 17 11 2 2 2" xfId="53252"/>
    <cellStyle name="Note 17 11 2 3" xfId="53253"/>
    <cellStyle name="Note 17 11 3 2" xfId="53254"/>
    <cellStyle name="Note 17 11 4" xfId="53255"/>
    <cellStyle name="Note 17 12 2 2" xfId="53256"/>
    <cellStyle name="Note 17 12 3" xfId="53257"/>
    <cellStyle name="Note 17 13 2" xfId="53258"/>
    <cellStyle name="Note 17 14" xfId="53259"/>
    <cellStyle name="Note 17 2 2 2 2" xfId="53260"/>
    <cellStyle name="Note 17 2 2 3" xfId="53261"/>
    <cellStyle name="Note 17 2 3 2" xfId="53262"/>
    <cellStyle name="Note 17 2 4" xfId="53263"/>
    <cellStyle name="Note 17 3 2 2 2" xfId="53264"/>
    <cellStyle name="Note 17 3 2 3" xfId="53265"/>
    <cellStyle name="Note 17 3 3 2" xfId="53266"/>
    <cellStyle name="Note 17 3 4" xfId="53267"/>
    <cellStyle name="Note 17 4 2 2 2" xfId="53268"/>
    <cellStyle name="Note 17 4 2 3" xfId="53269"/>
    <cellStyle name="Note 17 4 3 2" xfId="53270"/>
    <cellStyle name="Note 17 4 4" xfId="53271"/>
    <cellStyle name="Note 17 5 2 2 2" xfId="53272"/>
    <cellStyle name="Note 17 5 2 3" xfId="53273"/>
    <cellStyle name="Note 17 5 3 2" xfId="53274"/>
    <cellStyle name="Note 17 5 4" xfId="53275"/>
    <cellStyle name="Note 17 6 2 2 2" xfId="53276"/>
    <cellStyle name="Note 17 6 2 3" xfId="53277"/>
    <cellStyle name="Note 17 6 3 2" xfId="53278"/>
    <cellStyle name="Note 17 6 4" xfId="53279"/>
    <cellStyle name="Note 17 7 2 2 2" xfId="53280"/>
    <cellStyle name="Note 17 7 2 3" xfId="53281"/>
    <cellStyle name="Note 17 7 3 2" xfId="53282"/>
    <cellStyle name="Note 17 7 4" xfId="53283"/>
    <cellStyle name="Note 17 8 2 2 2" xfId="53284"/>
    <cellStyle name="Note 17 8 2 3" xfId="53285"/>
    <cellStyle name="Note 17 8 3 2" xfId="53286"/>
    <cellStyle name="Note 17 8 4" xfId="53287"/>
    <cellStyle name="Note 17 9 2 2 2" xfId="53288"/>
    <cellStyle name="Note 17 9 2 3" xfId="53289"/>
    <cellStyle name="Note 17 9 3 2" xfId="53290"/>
    <cellStyle name="Note 17 9 4" xfId="53291"/>
    <cellStyle name="Note 18 10 2 2 2" xfId="53292"/>
    <cellStyle name="Note 18 10 2 3" xfId="53293"/>
    <cellStyle name="Note 18 10 3 2" xfId="53294"/>
    <cellStyle name="Note 18 10 4" xfId="53295"/>
    <cellStyle name="Note 18 11 2 2 2" xfId="53296"/>
    <cellStyle name="Note 18 11 2 3" xfId="53297"/>
    <cellStyle name="Note 18 11 3 2" xfId="53298"/>
    <cellStyle name="Note 18 11 4" xfId="53299"/>
    <cellStyle name="Note 18 12 2 2" xfId="53300"/>
    <cellStyle name="Note 18 12 3" xfId="53301"/>
    <cellStyle name="Note 18 13 2" xfId="53302"/>
    <cellStyle name="Note 18 14" xfId="53303"/>
    <cellStyle name="Note 18 2 2 2 2" xfId="53304"/>
    <cellStyle name="Note 18 2 2 3" xfId="53305"/>
    <cellStyle name="Note 18 2 3 2" xfId="53306"/>
    <cellStyle name="Note 18 2 4" xfId="53307"/>
    <cellStyle name="Note 18 3 2 2 2" xfId="53308"/>
    <cellStyle name="Note 18 3 2 3" xfId="53309"/>
    <cellStyle name="Note 18 3 3 2" xfId="53310"/>
    <cellStyle name="Note 18 3 4" xfId="53311"/>
    <cellStyle name="Note 18 4 2 2 2" xfId="53312"/>
    <cellStyle name="Note 18 4 2 3" xfId="53313"/>
    <cellStyle name="Note 18 4 3 2" xfId="53314"/>
    <cellStyle name="Note 18 4 4" xfId="53315"/>
    <cellStyle name="Note 18 5 2 2 2" xfId="53316"/>
    <cellStyle name="Note 18 5 2 3" xfId="53317"/>
    <cellStyle name="Note 18 5 3 2" xfId="53318"/>
    <cellStyle name="Note 18 5 4" xfId="53319"/>
    <cellStyle name="Note 18 6 2 2 2" xfId="53320"/>
    <cellStyle name="Note 18 6 2 3" xfId="53321"/>
    <cellStyle name="Note 18 6 3 2" xfId="53322"/>
    <cellStyle name="Note 18 6 4" xfId="53323"/>
    <cellStyle name="Note 18 7 2 2 2" xfId="53324"/>
    <cellStyle name="Note 18 7 2 3" xfId="53325"/>
    <cellStyle name="Note 18 7 3 2" xfId="53326"/>
    <cellStyle name="Note 18 7 4" xfId="53327"/>
    <cellStyle name="Note 18 8 2 2 2" xfId="53328"/>
    <cellStyle name="Note 18 8 2 3" xfId="53329"/>
    <cellStyle name="Note 18 8 3 2" xfId="53330"/>
    <cellStyle name="Note 18 8 4" xfId="53331"/>
    <cellStyle name="Note 18 9 2 2 2" xfId="53332"/>
    <cellStyle name="Note 18 9 2 3" xfId="53333"/>
    <cellStyle name="Note 18 9 3 2" xfId="53334"/>
    <cellStyle name="Note 18 9 4" xfId="53335"/>
    <cellStyle name="Note 19 10 2 2 2" xfId="53336"/>
    <cellStyle name="Note 19 10 2 3" xfId="53337"/>
    <cellStyle name="Note 19 10 3 2" xfId="53338"/>
    <cellStyle name="Note 19 10 4" xfId="53339"/>
    <cellStyle name="Note 19 11 2 2 2" xfId="53340"/>
    <cellStyle name="Note 19 11 2 3" xfId="53341"/>
    <cellStyle name="Note 19 11 3 2" xfId="53342"/>
    <cellStyle name="Note 19 11 4" xfId="53343"/>
    <cellStyle name="Note 19 12 2 2" xfId="53344"/>
    <cellStyle name="Note 19 12 3" xfId="53345"/>
    <cellStyle name="Note 19 13 2" xfId="53346"/>
    <cellStyle name="Note 19 14" xfId="53347"/>
    <cellStyle name="Note 19 2 2 2 2" xfId="53348"/>
    <cellStyle name="Note 19 2 2 3" xfId="53349"/>
    <cellStyle name="Note 19 2 3 2" xfId="53350"/>
    <cellStyle name="Note 19 2 4" xfId="53351"/>
    <cellStyle name="Note 19 3 2 2 2" xfId="53352"/>
    <cellStyle name="Note 19 3 2 3" xfId="53353"/>
    <cellStyle name="Note 19 3 3 2" xfId="53354"/>
    <cellStyle name="Note 19 3 4" xfId="53355"/>
    <cellStyle name="Note 19 4 2 2 2" xfId="53356"/>
    <cellStyle name="Note 19 4 2 3" xfId="53357"/>
    <cellStyle name="Note 19 4 3 2" xfId="53358"/>
    <cellStyle name="Note 19 4 4" xfId="53359"/>
    <cellStyle name="Note 19 5 2 2 2" xfId="53360"/>
    <cellStyle name="Note 19 5 2 3" xfId="53361"/>
    <cellStyle name="Note 19 5 3 2" xfId="53362"/>
    <cellStyle name="Note 19 5 4" xfId="53363"/>
    <cellStyle name="Note 19 6 2 2 2" xfId="53364"/>
    <cellStyle name="Note 19 6 2 3" xfId="53365"/>
    <cellStyle name="Note 19 6 3 2" xfId="53366"/>
    <cellStyle name="Note 19 6 4" xfId="53367"/>
    <cellStyle name="Note 19 7 2 2 2" xfId="53368"/>
    <cellStyle name="Note 19 7 2 3" xfId="53369"/>
    <cellStyle name="Note 19 7 3 2" xfId="53370"/>
    <cellStyle name="Note 19 7 4" xfId="53371"/>
    <cellStyle name="Note 19 8 2 2 2" xfId="53372"/>
    <cellStyle name="Note 19 8 2 3" xfId="53373"/>
    <cellStyle name="Note 19 8 3 2" xfId="53374"/>
    <cellStyle name="Note 19 8 4" xfId="53375"/>
    <cellStyle name="Note 19 9 2 2 2" xfId="53376"/>
    <cellStyle name="Note 19 9 2 3" xfId="53377"/>
    <cellStyle name="Note 19 9 3 2" xfId="53378"/>
    <cellStyle name="Note 19 9 4" xfId="53379"/>
    <cellStyle name="Note 20 10 2 2 2" xfId="53380"/>
    <cellStyle name="Note 20 10 2 3" xfId="53381"/>
    <cellStyle name="Note 20 10 3 2" xfId="53382"/>
    <cellStyle name="Note 20 10 4" xfId="53383"/>
    <cellStyle name="Note 20 11 2 2 2" xfId="53384"/>
    <cellStyle name="Note 20 11 2 3" xfId="53385"/>
    <cellStyle name="Note 20 11 3 2" xfId="53386"/>
    <cellStyle name="Note 20 11 4" xfId="53387"/>
    <cellStyle name="Note 20 12 2 2" xfId="53388"/>
    <cellStyle name="Note 20 12 3" xfId="53389"/>
    <cellStyle name="Note 20 13 2" xfId="53390"/>
    <cellStyle name="Note 20 14" xfId="53391"/>
    <cellStyle name="Note 20 2 2 2 2" xfId="53392"/>
    <cellStyle name="Note 20 2 2 3" xfId="53393"/>
    <cellStyle name="Note 20 2 3 2" xfId="53394"/>
    <cellStyle name="Note 20 2 4" xfId="53395"/>
    <cellStyle name="Note 20 3 2 2 2" xfId="53396"/>
    <cellStyle name="Note 20 3 2 3" xfId="53397"/>
    <cellStyle name="Note 20 3 3 2" xfId="53398"/>
    <cellStyle name="Note 20 3 4" xfId="53399"/>
    <cellStyle name="Note 20 4 2 2 2" xfId="53400"/>
    <cellStyle name="Note 20 4 2 3" xfId="53401"/>
    <cellStyle name="Note 20 4 3 2" xfId="53402"/>
    <cellStyle name="Note 20 4 4" xfId="53403"/>
    <cellStyle name="Note 20 5 2 2 2" xfId="53404"/>
    <cellStyle name="Note 20 5 2 3" xfId="53405"/>
    <cellStyle name="Note 20 5 3 2" xfId="53406"/>
    <cellStyle name="Note 20 5 4" xfId="53407"/>
    <cellStyle name="Note 20 6 2 2 2" xfId="53408"/>
    <cellStyle name="Note 20 6 2 3" xfId="53409"/>
    <cellStyle name="Note 20 6 3 2" xfId="53410"/>
    <cellStyle name="Note 20 6 4" xfId="53411"/>
    <cellStyle name="Note 20 7 2 2 2" xfId="53412"/>
    <cellStyle name="Note 20 7 2 3" xfId="53413"/>
    <cellStyle name="Note 20 7 3 2" xfId="53414"/>
    <cellStyle name="Note 20 7 4" xfId="53415"/>
    <cellStyle name="Note 20 8 2 2 2" xfId="53416"/>
    <cellStyle name="Note 20 8 2 3" xfId="53417"/>
    <cellStyle name="Note 20 8 3 2" xfId="53418"/>
    <cellStyle name="Note 20 8 4" xfId="53419"/>
    <cellStyle name="Note 20 9 2 2 2" xfId="53420"/>
    <cellStyle name="Note 20 9 2 3" xfId="53421"/>
    <cellStyle name="Note 20 9 3 2" xfId="53422"/>
    <cellStyle name="Note 20 9 4" xfId="53423"/>
    <cellStyle name="Note 21 10 2 2 2" xfId="53424"/>
    <cellStyle name="Note 21 10 2 3" xfId="53425"/>
    <cellStyle name="Note 21 10 3 2" xfId="53426"/>
    <cellStyle name="Note 21 10 4" xfId="53427"/>
    <cellStyle name="Note 21 11 2 2 2" xfId="53428"/>
    <cellStyle name="Note 21 11 2 3" xfId="53429"/>
    <cellStyle name="Note 21 11 3 2" xfId="53430"/>
    <cellStyle name="Note 21 11 4" xfId="53431"/>
    <cellStyle name="Note 21 12 2 2" xfId="53432"/>
    <cellStyle name="Note 21 12 3" xfId="53433"/>
    <cellStyle name="Note 21 13 2" xfId="53434"/>
    <cellStyle name="Note 21 14" xfId="53435"/>
    <cellStyle name="Note 21 2 2 2 2" xfId="53436"/>
    <cellStyle name="Note 21 2 2 3" xfId="53437"/>
    <cellStyle name="Note 21 2 3 2" xfId="53438"/>
    <cellStyle name="Note 21 2 4" xfId="53439"/>
    <cellStyle name="Note 21 3 2 2 2" xfId="53440"/>
    <cellStyle name="Note 21 3 2 3" xfId="53441"/>
    <cellStyle name="Note 21 3 3 2" xfId="53442"/>
    <cellStyle name="Note 21 3 4" xfId="53443"/>
    <cellStyle name="Note 21 4 2 2 2" xfId="53444"/>
    <cellStyle name="Note 21 4 2 3" xfId="53445"/>
    <cellStyle name="Note 21 4 3 2" xfId="53446"/>
    <cellStyle name="Note 21 4 4" xfId="53447"/>
    <cellStyle name="Note 21 5 2 2 2" xfId="53448"/>
    <cellStyle name="Note 21 5 2 3" xfId="53449"/>
    <cellStyle name="Note 21 5 3 2" xfId="53450"/>
    <cellStyle name="Note 21 5 4" xfId="53451"/>
    <cellStyle name="Note 21 6 2 2 2" xfId="53452"/>
    <cellStyle name="Note 21 6 2 3" xfId="53453"/>
    <cellStyle name="Note 21 6 3 2" xfId="53454"/>
    <cellStyle name="Note 21 6 4" xfId="53455"/>
    <cellStyle name="Note 21 7 2 2 2" xfId="53456"/>
    <cellStyle name="Note 21 7 2 3" xfId="53457"/>
    <cellStyle name="Note 21 7 3 2" xfId="53458"/>
    <cellStyle name="Note 21 7 4" xfId="53459"/>
    <cellStyle name="Note 21 8 2 2 2" xfId="53460"/>
    <cellStyle name="Note 21 8 2 3" xfId="53461"/>
    <cellStyle name="Note 21 8 3 2" xfId="53462"/>
    <cellStyle name="Note 21 8 4" xfId="53463"/>
    <cellStyle name="Note 21 9 2 2 2" xfId="53464"/>
    <cellStyle name="Note 21 9 2 3" xfId="53465"/>
    <cellStyle name="Note 21 9 3 2" xfId="53466"/>
    <cellStyle name="Note 21 9 4" xfId="53467"/>
    <cellStyle name="Note 22 10 2 2 2" xfId="53468"/>
    <cellStyle name="Note 22 10 2 3" xfId="53469"/>
    <cellStyle name="Note 22 10 3 2" xfId="53470"/>
    <cellStyle name="Note 22 10 4" xfId="53471"/>
    <cellStyle name="Note 22 11 2 2 2" xfId="53472"/>
    <cellStyle name="Note 22 11 2 3" xfId="53473"/>
    <cellStyle name="Note 22 11 3 2" xfId="53474"/>
    <cellStyle name="Note 22 11 4" xfId="53475"/>
    <cellStyle name="Note 22 12 2 2" xfId="53476"/>
    <cellStyle name="Note 22 12 3" xfId="53477"/>
    <cellStyle name="Note 22 13 2" xfId="53478"/>
    <cellStyle name="Note 22 14" xfId="53479"/>
    <cellStyle name="Note 22 2 2 2 2" xfId="53480"/>
    <cellStyle name="Note 22 2 2 3" xfId="53481"/>
    <cellStyle name="Note 22 2 3 2" xfId="53482"/>
    <cellStyle name="Note 22 2 4" xfId="53483"/>
    <cellStyle name="Note 22 3 2 2 2" xfId="53484"/>
    <cellStyle name="Note 22 3 2 3" xfId="53485"/>
    <cellStyle name="Note 22 3 3 2" xfId="53486"/>
    <cellStyle name="Note 22 3 4" xfId="53487"/>
    <cellStyle name="Note 22 4 2 2 2" xfId="53488"/>
    <cellStyle name="Note 22 4 2 3" xfId="53489"/>
    <cellStyle name="Note 22 4 3 2" xfId="53490"/>
    <cellStyle name="Note 22 4 4" xfId="53491"/>
    <cellStyle name="Note 22 5 2 2 2" xfId="53492"/>
    <cellStyle name="Note 22 5 2 3" xfId="53493"/>
    <cellStyle name="Note 22 5 3 2" xfId="53494"/>
    <cellStyle name="Note 22 5 4" xfId="53495"/>
    <cellStyle name="Note 22 6 2 2 2" xfId="53496"/>
    <cellStyle name="Note 22 6 2 3" xfId="53497"/>
    <cellStyle name="Note 22 6 3 2" xfId="53498"/>
    <cellStyle name="Note 22 6 4" xfId="53499"/>
    <cellStyle name="Note 22 7 2 2 2" xfId="53500"/>
    <cellStyle name="Note 22 7 2 3" xfId="53501"/>
    <cellStyle name="Note 22 7 3 2" xfId="53502"/>
    <cellStyle name="Note 22 7 4" xfId="53503"/>
    <cellStyle name="Note 22 8 2 2 2" xfId="53504"/>
    <cellStyle name="Note 22 8 2 3" xfId="53505"/>
    <cellStyle name="Note 22 8 3 2" xfId="53506"/>
    <cellStyle name="Note 22 8 4" xfId="53507"/>
    <cellStyle name="Note 22 9 2 2 2" xfId="53508"/>
    <cellStyle name="Note 22 9 2 3" xfId="53509"/>
    <cellStyle name="Note 22 9 3 2" xfId="53510"/>
    <cellStyle name="Note 22 9 4" xfId="53511"/>
    <cellStyle name="Note 23 10 2 2 2" xfId="53512"/>
    <cellStyle name="Note 23 10 2 3" xfId="53513"/>
    <cellStyle name="Note 23 10 3 2" xfId="53514"/>
    <cellStyle name="Note 23 10 4" xfId="53515"/>
    <cellStyle name="Note 23 11 2 2 2" xfId="53516"/>
    <cellStyle name="Note 23 11 2 3" xfId="53517"/>
    <cellStyle name="Note 23 11 3 2" xfId="53518"/>
    <cellStyle name="Note 23 11 4" xfId="53519"/>
    <cellStyle name="Note 23 12 2 2" xfId="53520"/>
    <cellStyle name="Note 23 12 3" xfId="53521"/>
    <cellStyle name="Note 23 13 2" xfId="53522"/>
    <cellStyle name="Note 23 14" xfId="53523"/>
    <cellStyle name="Note 23 2 2 2 2" xfId="53524"/>
    <cellStyle name="Note 23 2 2 3" xfId="53525"/>
    <cellStyle name="Note 23 2 3 2" xfId="53526"/>
    <cellStyle name="Note 23 2 4" xfId="53527"/>
    <cellStyle name="Note 23 3 2 2 2" xfId="53528"/>
    <cellStyle name="Note 23 3 2 3" xfId="53529"/>
    <cellStyle name="Note 23 3 3 2" xfId="53530"/>
    <cellStyle name="Note 23 3 4" xfId="53531"/>
    <cellStyle name="Note 23 4 2 2 2" xfId="53532"/>
    <cellStyle name="Note 23 4 2 3" xfId="53533"/>
    <cellStyle name="Note 23 4 3 2" xfId="53534"/>
    <cellStyle name="Note 23 4 4" xfId="53535"/>
    <cellStyle name="Note 23 5 2 2 2" xfId="53536"/>
    <cellStyle name="Note 23 5 2 3" xfId="53537"/>
    <cellStyle name="Note 23 5 3 2" xfId="53538"/>
    <cellStyle name="Note 23 5 4" xfId="53539"/>
    <cellStyle name="Note 23 6 2 2 2" xfId="53540"/>
    <cellStyle name="Note 23 6 2 3" xfId="53541"/>
    <cellStyle name="Note 23 6 3 2" xfId="53542"/>
    <cellStyle name="Note 23 6 4" xfId="53543"/>
    <cellStyle name="Note 23 7 2 2 2" xfId="53544"/>
    <cellStyle name="Note 23 7 2 3" xfId="53545"/>
    <cellStyle name="Note 23 7 3 2" xfId="53546"/>
    <cellStyle name="Note 23 7 4" xfId="53547"/>
    <cellStyle name="Note 23 8 2 2 2" xfId="53548"/>
    <cellStyle name="Note 23 8 2 3" xfId="53549"/>
    <cellStyle name="Note 23 8 3 2" xfId="53550"/>
    <cellStyle name="Note 23 8 4" xfId="53551"/>
    <cellStyle name="Note 23 9 2 2 2" xfId="53552"/>
    <cellStyle name="Note 23 9 2 3" xfId="53553"/>
    <cellStyle name="Note 23 9 3 2" xfId="53554"/>
    <cellStyle name="Note 23 9 4" xfId="53555"/>
    <cellStyle name="Note 24 10 2 2 2" xfId="53556"/>
    <cellStyle name="Note 24 10 2 3" xfId="53557"/>
    <cellStyle name="Note 24 10 3 2" xfId="53558"/>
    <cellStyle name="Note 24 10 4" xfId="53559"/>
    <cellStyle name="Note 24 11 2 2 2" xfId="53560"/>
    <cellStyle name="Note 24 11 2 3" xfId="53561"/>
    <cellStyle name="Note 24 11 3 2" xfId="53562"/>
    <cellStyle name="Note 24 11 4" xfId="53563"/>
    <cellStyle name="Note 24 12 2 2" xfId="53564"/>
    <cellStyle name="Note 24 12 3" xfId="53565"/>
    <cellStyle name="Note 24 13 2" xfId="53566"/>
    <cellStyle name="Note 24 14" xfId="53567"/>
    <cellStyle name="Note 24 2 2 2 2" xfId="53568"/>
    <cellStyle name="Note 24 2 2 3" xfId="53569"/>
    <cellStyle name="Note 24 2 3 2" xfId="53570"/>
    <cellStyle name="Note 24 2 4" xfId="53571"/>
    <cellStyle name="Note 24 3 2 2 2" xfId="53572"/>
    <cellStyle name="Note 24 3 2 3" xfId="53573"/>
    <cellStyle name="Note 24 3 3 2" xfId="53574"/>
    <cellStyle name="Note 24 3 4" xfId="53575"/>
    <cellStyle name="Note 24 4 2 2 2" xfId="53576"/>
    <cellStyle name="Note 24 4 2 3" xfId="53577"/>
    <cellStyle name="Note 24 4 3 2" xfId="53578"/>
    <cellStyle name="Note 24 4 4" xfId="53579"/>
    <cellStyle name="Note 24 5 2 2 2" xfId="53580"/>
    <cellStyle name="Note 24 5 2 3" xfId="53581"/>
    <cellStyle name="Note 24 5 3 2" xfId="53582"/>
    <cellStyle name="Note 24 5 4" xfId="53583"/>
    <cellStyle name="Note 24 6 2 2 2" xfId="53584"/>
    <cellStyle name="Note 24 6 2 3" xfId="53585"/>
    <cellStyle name="Note 24 6 3 2" xfId="53586"/>
    <cellStyle name="Note 24 6 4" xfId="53587"/>
    <cellStyle name="Note 24 7 2 2 2" xfId="53588"/>
    <cellStyle name="Note 24 7 2 3" xfId="53589"/>
    <cellStyle name="Note 24 7 3 2" xfId="53590"/>
    <cellStyle name="Note 24 7 4" xfId="53591"/>
    <cellStyle name="Note 24 8 2 2 2" xfId="53592"/>
    <cellStyle name="Note 24 8 2 3" xfId="53593"/>
    <cellStyle name="Note 24 8 3 2" xfId="53594"/>
    <cellStyle name="Note 24 8 4" xfId="53595"/>
    <cellStyle name="Note 24 9 2 2 2" xfId="53596"/>
    <cellStyle name="Note 24 9 2 3" xfId="53597"/>
    <cellStyle name="Note 24 9 3 2" xfId="53598"/>
    <cellStyle name="Note 24 9 4" xfId="53599"/>
    <cellStyle name="Note 25 10 2 2 2" xfId="53600"/>
    <cellStyle name="Note 25 10 2 3" xfId="53601"/>
    <cellStyle name="Note 25 10 3 2" xfId="53602"/>
    <cellStyle name="Note 25 10 4" xfId="53603"/>
    <cellStyle name="Note 25 11 2 2 2" xfId="53604"/>
    <cellStyle name="Note 25 11 2 3" xfId="53605"/>
    <cellStyle name="Note 25 11 3 2" xfId="53606"/>
    <cellStyle name="Note 25 11 4" xfId="53607"/>
    <cellStyle name="Note 25 12 2 2" xfId="53608"/>
    <cellStyle name="Note 25 12 3" xfId="53609"/>
    <cellStyle name="Note 25 13 2" xfId="53610"/>
    <cellStyle name="Note 25 14" xfId="53611"/>
    <cellStyle name="Note 25 2 2 2 2" xfId="53612"/>
    <cellStyle name="Note 25 2 2 3" xfId="53613"/>
    <cellStyle name="Note 25 2 3 2" xfId="53614"/>
    <cellStyle name="Note 25 2 4" xfId="53615"/>
    <cellStyle name="Note 25 3 2 2 2" xfId="53616"/>
    <cellStyle name="Note 25 3 2 3" xfId="53617"/>
    <cellStyle name="Note 25 3 3 2" xfId="53618"/>
    <cellStyle name="Note 25 3 4" xfId="53619"/>
    <cellStyle name="Note 25 4 2 2 2" xfId="53620"/>
    <cellStyle name="Note 25 4 2 3" xfId="53621"/>
    <cellStyle name="Note 25 4 3 2" xfId="53622"/>
    <cellStyle name="Note 25 4 4" xfId="53623"/>
    <cellStyle name="Note 25 5 2 2 2" xfId="53624"/>
    <cellStyle name="Note 25 5 2 3" xfId="53625"/>
    <cellStyle name="Note 25 5 3 2" xfId="53626"/>
    <cellStyle name="Note 25 5 4" xfId="53627"/>
    <cellStyle name="Note 25 6 2 2 2" xfId="53628"/>
    <cellStyle name="Note 25 6 2 3" xfId="53629"/>
    <cellStyle name="Note 25 6 3 2" xfId="53630"/>
    <cellStyle name="Note 25 6 4" xfId="53631"/>
    <cellStyle name="Note 25 7 2 2 2" xfId="53632"/>
    <cellStyle name="Note 25 7 2 3" xfId="53633"/>
    <cellStyle name="Note 25 7 3 2" xfId="53634"/>
    <cellStyle name="Note 25 7 4" xfId="53635"/>
    <cellStyle name="Note 25 8 2 2 2" xfId="53636"/>
    <cellStyle name="Note 25 8 2 3" xfId="53637"/>
    <cellStyle name="Note 25 8 3 2" xfId="53638"/>
    <cellStyle name="Note 25 8 4" xfId="53639"/>
    <cellStyle name="Note 25 9 2 2 2" xfId="53640"/>
    <cellStyle name="Note 25 9 2 3" xfId="53641"/>
    <cellStyle name="Note 25 9 3 2" xfId="53642"/>
    <cellStyle name="Note 25 9 4" xfId="53643"/>
    <cellStyle name="Note 26 10 2 2 2" xfId="53644"/>
    <cellStyle name="Note 26 10 2 3" xfId="53645"/>
    <cellStyle name="Note 26 10 3 2" xfId="53646"/>
    <cellStyle name="Note 26 10 4" xfId="53647"/>
    <cellStyle name="Note 26 11 2 2 2" xfId="53648"/>
    <cellStyle name="Note 26 11 2 3" xfId="53649"/>
    <cellStyle name="Note 26 11 3 2" xfId="53650"/>
    <cellStyle name="Note 26 11 4" xfId="53651"/>
    <cellStyle name="Note 26 12 2 2" xfId="53652"/>
    <cellStyle name="Note 26 12 3" xfId="53653"/>
    <cellStyle name="Note 26 13 2" xfId="53654"/>
    <cellStyle name="Note 26 14" xfId="53655"/>
    <cellStyle name="Note 26 2 2 2 2" xfId="53656"/>
    <cellStyle name="Note 26 2 2 3" xfId="53657"/>
    <cellStyle name="Note 26 2 3 2" xfId="53658"/>
    <cellStyle name="Note 26 2 4" xfId="53659"/>
    <cellStyle name="Note 26 3 2 2 2" xfId="53660"/>
    <cellStyle name="Note 26 3 2 3" xfId="53661"/>
    <cellStyle name="Note 26 3 3 2" xfId="53662"/>
    <cellStyle name="Note 26 3 4" xfId="53663"/>
    <cellStyle name="Note 26 4 2 2 2" xfId="53664"/>
    <cellStyle name="Note 26 4 2 3" xfId="53665"/>
    <cellStyle name="Note 26 4 3 2" xfId="53666"/>
    <cellStyle name="Note 26 4 4" xfId="53667"/>
    <cellStyle name="Note 26 5 2 2 2" xfId="53668"/>
    <cellStyle name="Note 26 5 2 3" xfId="53669"/>
    <cellStyle name="Note 26 5 3 2" xfId="53670"/>
    <cellStyle name="Note 26 5 4" xfId="53671"/>
    <cellStyle name="Note 26 6 2 2 2" xfId="53672"/>
    <cellStyle name="Note 26 6 2 3" xfId="53673"/>
    <cellStyle name="Note 26 6 3 2" xfId="53674"/>
    <cellStyle name="Note 26 6 4" xfId="53675"/>
    <cellStyle name="Note 26 7 2 2 2" xfId="53676"/>
    <cellStyle name="Note 26 7 2 3" xfId="53677"/>
    <cellStyle name="Note 26 7 3 2" xfId="53678"/>
    <cellStyle name="Note 26 7 4" xfId="53679"/>
    <cellStyle name="Note 26 8 2 2 2" xfId="53680"/>
    <cellStyle name="Note 26 8 2 3" xfId="53681"/>
    <cellStyle name="Note 26 8 3 2" xfId="53682"/>
    <cellStyle name="Note 26 8 4" xfId="53683"/>
    <cellStyle name="Note 26 9 2 2 2" xfId="53684"/>
    <cellStyle name="Note 26 9 2 3" xfId="53685"/>
    <cellStyle name="Note 26 9 3 2" xfId="53686"/>
    <cellStyle name="Note 26 9 4" xfId="53687"/>
    <cellStyle name="Note 27 10 2 2 2" xfId="53688"/>
    <cellStyle name="Note 27 10 2 3" xfId="53689"/>
    <cellStyle name="Note 27 10 3 2" xfId="53690"/>
    <cellStyle name="Note 27 10 4" xfId="53691"/>
    <cellStyle name="Note 27 11 2 2 2" xfId="53692"/>
    <cellStyle name="Note 27 11 2 3" xfId="53693"/>
    <cellStyle name="Note 27 11 3 2" xfId="53694"/>
    <cellStyle name="Note 27 11 4" xfId="53695"/>
    <cellStyle name="Note 27 12 2 2" xfId="53696"/>
    <cellStyle name="Note 27 12 3" xfId="53697"/>
    <cellStyle name="Note 27 13 2" xfId="53698"/>
    <cellStyle name="Note 27 14" xfId="53699"/>
    <cellStyle name="Note 27 2 2 2 2" xfId="53700"/>
    <cellStyle name="Note 27 2 2 3" xfId="53701"/>
    <cellStyle name="Note 27 2 3 2" xfId="53702"/>
    <cellStyle name="Note 27 2 4" xfId="53703"/>
    <cellStyle name="Note 27 3 2 2 2" xfId="53704"/>
    <cellStyle name="Note 27 3 2 3" xfId="53705"/>
    <cellStyle name="Note 27 3 3 2" xfId="53706"/>
    <cellStyle name="Note 27 3 4" xfId="53707"/>
    <cellStyle name="Note 27 4 2 2 2" xfId="53708"/>
    <cellStyle name="Note 27 4 2 3" xfId="53709"/>
    <cellStyle name="Note 27 4 3 2" xfId="53710"/>
    <cellStyle name="Note 27 4 4" xfId="53711"/>
    <cellStyle name="Note 27 5 2 2 2" xfId="53712"/>
    <cellStyle name="Note 27 5 2 3" xfId="53713"/>
    <cellStyle name="Note 27 5 3 2" xfId="53714"/>
    <cellStyle name="Note 27 5 4" xfId="53715"/>
    <cellStyle name="Note 27 6 2 2 2" xfId="53716"/>
    <cellStyle name="Note 27 6 2 3" xfId="53717"/>
    <cellStyle name="Note 27 6 3 2" xfId="53718"/>
    <cellStyle name="Note 27 6 4" xfId="53719"/>
    <cellStyle name="Note 27 7 2 2 2" xfId="53720"/>
    <cellStyle name="Note 27 7 2 3" xfId="53721"/>
    <cellStyle name="Note 27 7 3 2" xfId="53722"/>
    <cellStyle name="Note 27 7 4" xfId="53723"/>
    <cellStyle name="Note 27 8 2 2 2" xfId="53724"/>
    <cellStyle name="Note 27 8 2 3" xfId="53725"/>
    <cellStyle name="Note 27 8 3 2" xfId="53726"/>
    <cellStyle name="Note 27 8 4" xfId="53727"/>
    <cellStyle name="Note 27 9 2 2 2" xfId="53728"/>
    <cellStyle name="Note 27 9 2 3" xfId="53729"/>
    <cellStyle name="Note 27 9 3 2" xfId="53730"/>
    <cellStyle name="Note 27 9 4" xfId="53731"/>
    <cellStyle name="Note 28 10 2 2 2" xfId="53732"/>
    <cellStyle name="Note 28 10 2 3" xfId="53733"/>
    <cellStyle name="Note 28 10 3 2" xfId="53734"/>
    <cellStyle name="Note 28 10 4" xfId="53735"/>
    <cellStyle name="Note 28 11 2 2 2" xfId="53736"/>
    <cellStyle name="Note 28 11 2 3" xfId="53737"/>
    <cellStyle name="Note 28 11 3 2" xfId="53738"/>
    <cellStyle name="Note 28 11 4" xfId="53739"/>
    <cellStyle name="Note 28 12 2 2" xfId="53740"/>
    <cellStyle name="Note 28 12 3" xfId="53741"/>
    <cellStyle name="Note 28 13 2" xfId="53742"/>
    <cellStyle name="Note 28 14" xfId="53743"/>
    <cellStyle name="Note 28 2 2 2 2" xfId="53744"/>
    <cellStyle name="Note 28 2 2 3" xfId="53745"/>
    <cellStyle name="Note 28 2 3 2" xfId="53746"/>
    <cellStyle name="Note 28 2 4" xfId="53747"/>
    <cellStyle name="Note 28 3 2 2 2" xfId="53748"/>
    <cellStyle name="Note 28 3 2 3" xfId="53749"/>
    <cellStyle name="Note 28 3 3 2" xfId="53750"/>
    <cellStyle name="Note 28 3 4" xfId="53751"/>
    <cellStyle name="Note 28 4 2 2 2" xfId="53752"/>
    <cellStyle name="Note 28 4 2 3" xfId="53753"/>
    <cellStyle name="Note 28 4 3 2" xfId="53754"/>
    <cellStyle name="Note 28 4 4" xfId="53755"/>
    <cellStyle name="Note 28 5 2 2 2" xfId="53756"/>
    <cellStyle name="Note 28 5 2 3" xfId="53757"/>
    <cellStyle name="Note 28 5 3 2" xfId="53758"/>
    <cellStyle name="Note 28 5 4" xfId="53759"/>
    <cellStyle name="Note 28 6 2 2 2" xfId="53760"/>
    <cellStyle name="Note 28 6 2 3" xfId="53761"/>
    <cellStyle name="Note 28 6 3 2" xfId="53762"/>
    <cellStyle name="Note 28 6 4" xfId="53763"/>
    <cellStyle name="Note 28 7 2 2 2" xfId="53764"/>
    <cellStyle name="Note 28 7 2 3" xfId="53765"/>
    <cellStyle name="Note 28 7 3 2" xfId="53766"/>
    <cellStyle name="Note 28 7 4" xfId="53767"/>
    <cellStyle name="Note 28 8 2 2 2" xfId="53768"/>
    <cellStyle name="Note 28 8 2 3" xfId="53769"/>
    <cellStyle name="Note 28 8 3 2" xfId="53770"/>
    <cellStyle name="Note 28 8 4" xfId="53771"/>
    <cellStyle name="Note 28 9 2 2 2" xfId="53772"/>
    <cellStyle name="Note 28 9 2 3" xfId="53773"/>
    <cellStyle name="Note 28 9 3 2" xfId="53774"/>
    <cellStyle name="Note 28 9 4" xfId="53775"/>
    <cellStyle name="Note 29 10 2 2 2" xfId="53776"/>
    <cellStyle name="Note 29 10 2 3" xfId="53777"/>
    <cellStyle name="Note 29 10 3 2" xfId="53778"/>
    <cellStyle name="Note 29 10 4" xfId="53779"/>
    <cellStyle name="Note 29 11 2 2 2" xfId="53780"/>
    <cellStyle name="Note 29 11 2 3" xfId="53781"/>
    <cellStyle name="Note 29 11 3 2" xfId="53782"/>
    <cellStyle name="Note 29 11 4" xfId="53783"/>
    <cellStyle name="Note 29 12 2 2" xfId="53784"/>
    <cellStyle name="Note 29 12 3" xfId="53785"/>
    <cellStyle name="Note 29 13 2" xfId="53786"/>
    <cellStyle name="Note 29 14" xfId="53787"/>
    <cellStyle name="Note 29 2 2 2 2" xfId="53788"/>
    <cellStyle name="Note 29 2 2 3" xfId="53789"/>
    <cellStyle name="Note 29 2 3 2" xfId="53790"/>
    <cellStyle name="Note 29 2 4" xfId="53791"/>
    <cellStyle name="Note 29 3 2 2 2" xfId="53792"/>
    <cellStyle name="Note 29 3 2 3" xfId="53793"/>
    <cellStyle name="Note 29 3 3 2" xfId="53794"/>
    <cellStyle name="Note 29 3 4" xfId="53795"/>
    <cellStyle name="Note 29 4 2 2 2" xfId="53796"/>
    <cellStyle name="Note 29 4 2 3" xfId="53797"/>
    <cellStyle name="Note 29 4 3 2" xfId="53798"/>
    <cellStyle name="Note 29 4 4" xfId="53799"/>
    <cellStyle name="Note 29 5 2 2 2" xfId="53800"/>
    <cellStyle name="Note 29 5 2 3" xfId="53801"/>
    <cellStyle name="Note 29 5 3 2" xfId="53802"/>
    <cellStyle name="Note 29 5 4" xfId="53803"/>
    <cellStyle name="Note 29 6 2 2 2" xfId="53804"/>
    <cellStyle name="Note 29 6 2 3" xfId="53805"/>
    <cellStyle name="Note 29 6 3 2" xfId="53806"/>
    <cellStyle name="Note 29 6 4" xfId="53807"/>
    <cellStyle name="Note 29 7 2 2 2" xfId="53808"/>
    <cellStyle name="Note 29 7 2 3" xfId="53809"/>
    <cellStyle name="Note 29 7 3 2" xfId="53810"/>
    <cellStyle name="Note 29 7 4" xfId="53811"/>
    <cellStyle name="Note 29 8 2 2 2" xfId="53812"/>
    <cellStyle name="Note 29 8 2 3" xfId="53813"/>
    <cellStyle name="Note 29 8 3 2" xfId="53814"/>
    <cellStyle name="Note 29 8 4" xfId="53815"/>
    <cellStyle name="Note 29 9 2 2 2" xfId="53816"/>
    <cellStyle name="Note 29 9 2 3" xfId="53817"/>
    <cellStyle name="Note 29 9 3 2" xfId="53818"/>
    <cellStyle name="Note 29 9 4" xfId="53819"/>
    <cellStyle name="Note 30 10 2 2 2" xfId="53820"/>
    <cellStyle name="Note 30 10 2 3" xfId="53821"/>
    <cellStyle name="Note 30 10 3 2" xfId="53822"/>
    <cellStyle name="Note 30 10 4" xfId="53823"/>
    <cellStyle name="Note 30 11 2 2 2" xfId="53824"/>
    <cellStyle name="Note 30 11 2 3" xfId="53825"/>
    <cellStyle name="Note 30 11 3 2" xfId="53826"/>
    <cellStyle name="Note 30 11 4" xfId="53827"/>
    <cellStyle name="Note 30 12 2 2" xfId="53828"/>
    <cellStyle name="Note 30 12 3" xfId="53829"/>
    <cellStyle name="Note 30 13 2" xfId="53830"/>
    <cellStyle name="Note 30 14" xfId="53831"/>
    <cellStyle name="Note 30 2 2 2 2" xfId="53832"/>
    <cellStyle name="Note 30 2 2 3" xfId="53833"/>
    <cellStyle name="Note 30 2 3 2" xfId="53834"/>
    <cellStyle name="Note 30 2 4" xfId="53835"/>
    <cellStyle name="Note 30 3 2 2 2" xfId="53836"/>
    <cellStyle name="Note 30 3 2 3" xfId="53837"/>
    <cellStyle name="Note 30 3 3 2" xfId="53838"/>
    <cellStyle name="Note 30 3 4" xfId="53839"/>
    <cellStyle name="Note 30 4 2 2 2" xfId="53840"/>
    <cellStyle name="Note 30 4 2 3" xfId="53841"/>
    <cellStyle name="Note 30 4 3 2" xfId="53842"/>
    <cellStyle name="Note 30 4 4" xfId="53843"/>
    <cellStyle name="Note 30 5 2 2 2" xfId="53844"/>
    <cellStyle name="Note 30 5 2 3" xfId="53845"/>
    <cellStyle name="Note 30 5 3 2" xfId="53846"/>
    <cellStyle name="Note 30 5 4" xfId="53847"/>
    <cellStyle name="Note 30 6 2 2 2" xfId="53848"/>
    <cellStyle name="Note 30 6 2 3" xfId="53849"/>
    <cellStyle name="Note 30 6 3 2" xfId="53850"/>
    <cellStyle name="Note 30 6 4" xfId="53851"/>
    <cellStyle name="Note 30 7 2 2 2" xfId="53852"/>
    <cellStyle name="Note 30 7 2 3" xfId="53853"/>
    <cellStyle name="Note 30 7 3 2" xfId="53854"/>
    <cellStyle name="Note 30 7 4" xfId="53855"/>
    <cellStyle name="Note 30 8 2 2 2" xfId="53856"/>
    <cellStyle name="Note 30 8 2 3" xfId="53857"/>
    <cellStyle name="Note 30 8 3 2" xfId="53858"/>
    <cellStyle name="Note 30 8 4" xfId="53859"/>
    <cellStyle name="Note 30 9 2 2 2" xfId="53860"/>
    <cellStyle name="Note 30 9 2 3" xfId="53861"/>
    <cellStyle name="Note 30 9 3 2" xfId="53862"/>
    <cellStyle name="Note 30 9 4" xfId="53863"/>
    <cellStyle name="Note 31 10 2 2 2" xfId="53864"/>
    <cellStyle name="Note 31 10 2 3" xfId="53865"/>
    <cellStyle name="Note 31 10 3 2" xfId="53866"/>
    <cellStyle name="Note 31 10 4" xfId="53867"/>
    <cellStyle name="Note 31 11 2 2 2" xfId="53868"/>
    <cellStyle name="Note 31 11 2 3" xfId="53869"/>
    <cellStyle name="Note 31 11 3 2" xfId="53870"/>
    <cellStyle name="Note 31 11 4" xfId="53871"/>
    <cellStyle name="Note 31 12 2 2" xfId="53872"/>
    <cellStyle name="Note 31 12 3" xfId="53873"/>
    <cellStyle name="Note 31 13 2" xfId="53874"/>
    <cellStyle name="Note 31 14" xfId="53875"/>
    <cellStyle name="Note 31 2 2 2 2" xfId="53876"/>
    <cellStyle name="Note 31 2 2 3" xfId="53877"/>
    <cellStyle name="Note 31 2 3 2" xfId="53878"/>
    <cellStyle name="Note 31 2 4" xfId="53879"/>
    <cellStyle name="Note 31 3 2 2 2" xfId="53880"/>
    <cellStyle name="Note 31 3 2 3" xfId="53881"/>
    <cellStyle name="Note 31 3 3 2" xfId="53882"/>
    <cellStyle name="Note 31 3 4" xfId="53883"/>
    <cellStyle name="Note 31 4 2 2 2" xfId="53884"/>
    <cellStyle name="Note 31 4 2 3" xfId="53885"/>
    <cellStyle name="Note 31 4 3 2" xfId="53886"/>
    <cellStyle name="Note 31 4 4" xfId="53887"/>
    <cellStyle name="Note 31 5 2 2 2" xfId="53888"/>
    <cellStyle name="Note 31 5 2 3" xfId="53889"/>
    <cellStyle name="Note 31 5 3 2" xfId="53890"/>
    <cellStyle name="Note 31 5 4" xfId="53891"/>
    <cellStyle name="Note 31 6 2 2 2" xfId="53892"/>
    <cellStyle name="Note 31 6 2 3" xfId="53893"/>
    <cellStyle name="Note 31 6 3 2" xfId="53894"/>
    <cellStyle name="Note 31 6 4" xfId="53895"/>
    <cellStyle name="Note 31 7 2 2 2" xfId="53896"/>
    <cellStyle name="Note 31 7 2 3" xfId="53897"/>
    <cellStyle name="Note 31 7 3 2" xfId="53898"/>
    <cellStyle name="Note 31 7 4" xfId="53899"/>
    <cellStyle name="Note 31 8 2 2 2" xfId="53900"/>
    <cellStyle name="Note 31 8 2 3" xfId="53901"/>
    <cellStyle name="Note 31 8 3 2" xfId="53902"/>
    <cellStyle name="Note 31 8 4" xfId="53903"/>
    <cellStyle name="Note 31 9 2 2 2" xfId="53904"/>
    <cellStyle name="Note 31 9 2 3" xfId="53905"/>
    <cellStyle name="Note 31 9 3 2" xfId="53906"/>
    <cellStyle name="Note 31 9 4" xfId="53907"/>
    <cellStyle name="Note 32 10 2 2 2" xfId="53908"/>
    <cellStyle name="Note 32 10 2 3" xfId="53909"/>
    <cellStyle name="Note 32 10 3 2" xfId="53910"/>
    <cellStyle name="Note 32 10 4" xfId="53911"/>
    <cellStyle name="Note 32 11 2 2 2" xfId="53912"/>
    <cellStyle name="Note 32 11 2 3" xfId="53913"/>
    <cellStyle name="Note 32 11 3 2" xfId="53914"/>
    <cellStyle name="Note 32 11 4" xfId="53915"/>
    <cellStyle name="Note 32 12 2 2" xfId="53916"/>
    <cellStyle name="Note 32 12 3" xfId="53917"/>
    <cellStyle name="Note 32 13 2" xfId="53918"/>
    <cellStyle name="Note 32 14" xfId="53919"/>
    <cellStyle name="Note 32 2 2 2 2" xfId="53920"/>
    <cellStyle name="Note 32 2 2 3" xfId="53921"/>
    <cellStyle name="Note 32 2 3 2" xfId="53922"/>
    <cellStyle name="Note 32 2 4" xfId="53923"/>
    <cellStyle name="Note 32 3 2 2 2" xfId="53924"/>
    <cellStyle name="Note 32 3 2 3" xfId="53925"/>
    <cellStyle name="Note 32 3 3 2" xfId="53926"/>
    <cellStyle name="Note 32 3 4" xfId="53927"/>
    <cellStyle name="Note 32 4 2 2 2" xfId="53928"/>
    <cellStyle name="Note 32 4 2 3" xfId="53929"/>
    <cellStyle name="Note 32 4 3 2" xfId="53930"/>
    <cellStyle name="Note 32 4 4" xfId="53931"/>
    <cellStyle name="Note 32 5 2 2 2" xfId="53932"/>
    <cellStyle name="Note 32 5 2 3" xfId="53933"/>
    <cellStyle name="Note 32 5 3 2" xfId="53934"/>
    <cellStyle name="Note 32 5 4" xfId="53935"/>
    <cellStyle name="Note 32 6 2 2 2" xfId="53936"/>
    <cellStyle name="Note 32 6 2 3" xfId="53937"/>
    <cellStyle name="Note 32 6 3 2" xfId="53938"/>
    <cellStyle name="Note 32 6 4" xfId="53939"/>
    <cellStyle name="Note 32 7 2 2 2" xfId="53940"/>
    <cellStyle name="Note 32 7 2 3" xfId="53941"/>
    <cellStyle name="Note 32 7 3 2" xfId="53942"/>
    <cellStyle name="Note 32 7 4" xfId="53943"/>
    <cellStyle name="Note 32 8 2 2 2" xfId="53944"/>
    <cellStyle name="Note 32 8 2 3" xfId="53945"/>
    <cellStyle name="Note 32 8 3 2" xfId="53946"/>
    <cellStyle name="Note 32 8 4" xfId="53947"/>
    <cellStyle name="Note 32 9 2 2 2" xfId="53948"/>
    <cellStyle name="Note 32 9 2 3" xfId="53949"/>
    <cellStyle name="Note 32 9 3 2" xfId="53950"/>
    <cellStyle name="Note 32 9 4" xfId="53951"/>
    <cellStyle name="Note 33 10 2 2 2" xfId="53952"/>
    <cellStyle name="Note 33 10 2 3" xfId="53953"/>
    <cellStyle name="Note 33 10 3 2" xfId="53954"/>
    <cellStyle name="Note 33 10 4" xfId="53955"/>
    <cellStyle name="Note 33 11 2 2 2" xfId="53956"/>
    <cellStyle name="Note 33 11 2 3" xfId="53957"/>
    <cellStyle name="Note 33 11 3 2" xfId="53958"/>
    <cellStyle name="Note 33 11 4" xfId="53959"/>
    <cellStyle name="Note 33 12 2 2" xfId="53960"/>
    <cellStyle name="Note 33 12 3" xfId="53961"/>
    <cellStyle name="Note 33 13 2" xfId="53962"/>
    <cellStyle name="Note 33 14" xfId="53963"/>
    <cellStyle name="Note 33 2 2 2 2" xfId="53964"/>
    <cellStyle name="Note 33 2 2 3" xfId="53965"/>
    <cellStyle name="Note 33 2 3 2" xfId="53966"/>
    <cellStyle name="Note 33 2 4" xfId="53967"/>
    <cellStyle name="Note 33 3 2 2 2" xfId="53968"/>
    <cellStyle name="Note 33 3 2 3" xfId="53969"/>
    <cellStyle name="Note 33 3 3 2" xfId="53970"/>
    <cellStyle name="Note 33 3 4" xfId="53971"/>
    <cellStyle name="Note 33 4 2 2 2" xfId="53972"/>
    <cellStyle name="Note 33 4 2 3" xfId="53973"/>
    <cellStyle name="Note 33 4 3 2" xfId="53974"/>
    <cellStyle name="Note 33 4 4" xfId="53975"/>
    <cellStyle name="Note 33 5 2 2 2" xfId="53976"/>
    <cellStyle name="Note 33 5 2 3" xfId="53977"/>
    <cellStyle name="Note 33 5 3 2" xfId="53978"/>
    <cellStyle name="Note 33 5 4" xfId="53979"/>
    <cellStyle name="Note 33 6 2 2 2" xfId="53980"/>
    <cellStyle name="Note 33 6 2 3" xfId="53981"/>
    <cellStyle name="Note 33 6 3 2" xfId="53982"/>
    <cellStyle name="Note 33 6 4" xfId="53983"/>
    <cellStyle name="Note 33 7 2 2 2" xfId="53984"/>
    <cellStyle name="Note 33 7 2 3" xfId="53985"/>
    <cellStyle name="Note 33 7 3 2" xfId="53986"/>
    <cellStyle name="Note 33 7 4" xfId="53987"/>
    <cellStyle name="Note 33 8 2 2 2" xfId="53988"/>
    <cellStyle name="Note 33 8 2 3" xfId="53989"/>
    <cellStyle name="Note 33 8 3 2" xfId="53990"/>
    <cellStyle name="Note 33 8 4" xfId="53991"/>
    <cellStyle name="Note 33 9 2 2 2" xfId="53992"/>
    <cellStyle name="Note 33 9 2 3" xfId="53993"/>
    <cellStyle name="Note 33 9 3 2" xfId="53994"/>
    <cellStyle name="Note 33 9 4" xfId="53995"/>
    <cellStyle name="Note 34 10 2 2 2" xfId="53996"/>
    <cellStyle name="Note 34 10 2 3" xfId="53997"/>
    <cellStyle name="Note 34 10 3 2" xfId="53998"/>
    <cellStyle name="Note 34 10 4" xfId="53999"/>
    <cellStyle name="Note 34 11 2 2 2" xfId="54000"/>
    <cellStyle name="Note 34 11 2 3" xfId="54001"/>
    <cellStyle name="Note 34 11 3 2" xfId="54002"/>
    <cellStyle name="Note 34 11 4" xfId="54003"/>
    <cellStyle name="Note 34 12 2 2" xfId="54004"/>
    <cellStyle name="Note 34 12 3" xfId="54005"/>
    <cellStyle name="Note 34 13 2" xfId="54006"/>
    <cellStyle name="Note 34 14" xfId="54007"/>
    <cellStyle name="Note 34 2 2 2 2" xfId="54008"/>
    <cellStyle name="Note 34 2 2 3" xfId="54009"/>
    <cellStyle name="Note 34 2 3 2" xfId="54010"/>
    <cellStyle name="Note 34 2 4" xfId="54011"/>
    <cellStyle name="Note 34 3 2 2 2" xfId="54012"/>
    <cellStyle name="Note 34 3 2 3" xfId="54013"/>
    <cellStyle name="Note 34 3 3 2" xfId="54014"/>
    <cellStyle name="Note 34 3 4" xfId="54015"/>
    <cellStyle name="Note 34 4 2 2 2" xfId="54016"/>
    <cellStyle name="Note 34 4 2 3" xfId="54017"/>
    <cellStyle name="Note 34 4 3 2" xfId="54018"/>
    <cellStyle name="Note 34 4 4" xfId="54019"/>
    <cellStyle name="Note 34 5 2 2 2" xfId="54020"/>
    <cellStyle name="Note 34 5 2 3" xfId="54021"/>
    <cellStyle name="Note 34 5 3 2" xfId="54022"/>
    <cellStyle name="Note 34 5 4" xfId="54023"/>
    <cellStyle name="Note 34 6 2 2 2" xfId="54024"/>
    <cellStyle name="Note 34 6 2 3" xfId="54025"/>
    <cellStyle name="Note 34 6 3 2" xfId="54026"/>
    <cellStyle name="Note 34 6 4" xfId="54027"/>
    <cellStyle name="Note 34 7 2 2 2" xfId="54028"/>
    <cellStyle name="Note 34 7 2 3" xfId="54029"/>
    <cellStyle name="Note 34 7 3 2" xfId="54030"/>
    <cellStyle name="Note 34 7 4" xfId="54031"/>
    <cellStyle name="Note 34 8 2 2 2" xfId="54032"/>
    <cellStyle name="Note 34 8 2 3" xfId="54033"/>
    <cellStyle name="Note 34 8 3 2" xfId="54034"/>
    <cellStyle name="Note 34 8 4" xfId="54035"/>
    <cellStyle name="Note 34 9 2 2 2" xfId="54036"/>
    <cellStyle name="Note 34 9 2 3" xfId="54037"/>
    <cellStyle name="Note 34 9 3 2" xfId="54038"/>
    <cellStyle name="Note 34 9 4" xfId="54039"/>
    <cellStyle name="Note 35 10 2 2 2" xfId="54040"/>
    <cellStyle name="Note 35 10 2 3" xfId="54041"/>
    <cellStyle name="Note 35 10 3 2" xfId="54042"/>
    <cellStyle name="Note 35 10 4" xfId="54043"/>
    <cellStyle name="Note 35 11 2 2 2" xfId="54044"/>
    <cellStyle name="Note 35 11 2 3" xfId="54045"/>
    <cellStyle name="Note 35 11 3 2" xfId="54046"/>
    <cellStyle name="Note 35 11 4" xfId="54047"/>
    <cellStyle name="Note 35 12 2 2" xfId="54048"/>
    <cellStyle name="Note 35 12 3" xfId="54049"/>
    <cellStyle name="Note 35 13 2" xfId="54050"/>
    <cellStyle name="Note 35 14" xfId="54051"/>
    <cellStyle name="Note 35 2 2 2 2" xfId="54052"/>
    <cellStyle name="Note 35 2 2 3" xfId="54053"/>
    <cellStyle name="Note 35 2 3 2" xfId="54054"/>
    <cellStyle name="Note 35 2 4" xfId="54055"/>
    <cellStyle name="Note 35 3 2 2 2" xfId="54056"/>
    <cellStyle name="Note 35 3 2 3" xfId="54057"/>
    <cellStyle name="Note 35 3 3 2" xfId="54058"/>
    <cellStyle name="Note 35 3 4" xfId="54059"/>
    <cellStyle name="Note 35 4 2 2 2" xfId="54060"/>
    <cellStyle name="Note 35 4 2 3" xfId="54061"/>
    <cellStyle name="Note 35 4 3 2" xfId="54062"/>
    <cellStyle name="Note 35 4 4" xfId="54063"/>
    <cellStyle name="Note 35 5 2 2 2" xfId="54064"/>
    <cellStyle name="Note 35 5 2 3" xfId="54065"/>
    <cellStyle name="Note 35 5 3 2" xfId="54066"/>
    <cellStyle name="Note 35 5 4" xfId="54067"/>
    <cellStyle name="Note 35 6 2 2 2" xfId="54068"/>
    <cellStyle name="Note 35 6 2 3" xfId="54069"/>
    <cellStyle name="Note 35 6 3 2" xfId="54070"/>
    <cellStyle name="Note 35 6 4" xfId="54071"/>
    <cellStyle name="Note 35 7 2 2 2" xfId="54072"/>
    <cellStyle name="Note 35 7 2 3" xfId="54073"/>
    <cellStyle name="Note 35 7 3 2" xfId="54074"/>
    <cellStyle name="Note 35 7 4" xfId="54075"/>
    <cellStyle name="Note 35 8 2 2 2" xfId="54076"/>
    <cellStyle name="Note 35 8 2 3" xfId="54077"/>
    <cellStyle name="Note 35 8 3 2" xfId="54078"/>
    <cellStyle name="Note 35 8 4" xfId="54079"/>
    <cellStyle name="Note 35 9 2 2 2" xfId="54080"/>
    <cellStyle name="Note 35 9 2 3" xfId="54081"/>
    <cellStyle name="Note 35 9 3 2" xfId="54082"/>
    <cellStyle name="Note 35 9 4" xfId="54083"/>
    <cellStyle name="Note 36 10 2 2 2" xfId="54084"/>
    <cellStyle name="Note 36 10 2 3" xfId="54085"/>
    <cellStyle name="Note 36 10 3 2" xfId="54086"/>
    <cellStyle name="Note 36 10 4" xfId="54087"/>
    <cellStyle name="Note 36 11 2 2 2" xfId="54088"/>
    <cellStyle name="Note 36 11 2 3" xfId="54089"/>
    <cellStyle name="Note 36 11 3 2" xfId="54090"/>
    <cellStyle name="Note 36 11 4" xfId="54091"/>
    <cellStyle name="Note 36 12 2 2" xfId="54092"/>
    <cellStyle name="Note 36 12 3" xfId="54093"/>
    <cellStyle name="Note 36 13 2" xfId="54094"/>
    <cellStyle name="Note 36 14" xfId="54095"/>
    <cellStyle name="Note 36 2 2 2 2" xfId="54096"/>
    <cellStyle name="Note 36 2 2 3" xfId="54097"/>
    <cellStyle name="Note 36 2 3 2" xfId="54098"/>
    <cellStyle name="Note 36 2 4" xfId="54099"/>
    <cellStyle name="Note 36 3 2 2 2" xfId="54100"/>
    <cellStyle name="Note 36 3 2 3" xfId="54101"/>
    <cellStyle name="Note 36 3 3 2" xfId="54102"/>
    <cellStyle name="Note 36 3 4" xfId="54103"/>
    <cellStyle name="Note 36 4 2 2 2" xfId="54104"/>
    <cellStyle name="Note 36 4 2 3" xfId="54105"/>
    <cellStyle name="Note 36 4 3 2" xfId="54106"/>
    <cellStyle name="Note 36 4 4" xfId="54107"/>
    <cellStyle name="Note 36 5 2 2 2" xfId="54108"/>
    <cellStyle name="Note 36 5 2 3" xfId="54109"/>
    <cellStyle name="Note 36 5 3 2" xfId="54110"/>
    <cellStyle name="Note 36 5 4" xfId="54111"/>
    <cellStyle name="Note 36 6 2 2 2" xfId="54112"/>
    <cellStyle name="Note 36 6 2 3" xfId="54113"/>
    <cellStyle name="Note 36 6 3 2" xfId="54114"/>
    <cellStyle name="Note 36 6 4" xfId="54115"/>
    <cellStyle name="Note 36 7 2 2 2" xfId="54116"/>
    <cellStyle name="Note 36 7 2 3" xfId="54117"/>
    <cellStyle name="Note 36 7 3 2" xfId="54118"/>
    <cellStyle name="Note 36 7 4" xfId="54119"/>
    <cellStyle name="Note 36 8 2 2 2" xfId="54120"/>
    <cellStyle name="Note 36 8 2 3" xfId="54121"/>
    <cellStyle name="Note 36 8 3 2" xfId="54122"/>
    <cellStyle name="Note 36 8 4" xfId="54123"/>
    <cellStyle name="Note 36 9 2 2 2" xfId="54124"/>
    <cellStyle name="Note 36 9 2 3" xfId="54125"/>
    <cellStyle name="Note 36 9 3 2" xfId="54126"/>
    <cellStyle name="Note 36 9 4" xfId="54127"/>
    <cellStyle name="Note 37 10 2 2 2" xfId="54128"/>
    <cellStyle name="Note 37 10 2 3" xfId="54129"/>
    <cellStyle name="Note 37 10 3 2" xfId="54130"/>
    <cellStyle name="Note 37 10 4" xfId="54131"/>
    <cellStyle name="Note 37 11 2 2 2" xfId="54132"/>
    <cellStyle name="Note 37 11 2 3" xfId="54133"/>
    <cellStyle name="Note 37 11 3 2" xfId="54134"/>
    <cellStyle name="Note 37 11 4" xfId="54135"/>
    <cellStyle name="Note 37 12 2 2" xfId="54136"/>
    <cellStyle name="Note 37 12 3" xfId="54137"/>
    <cellStyle name="Note 37 13 2" xfId="54138"/>
    <cellStyle name="Note 37 14" xfId="54139"/>
    <cellStyle name="Note 37 2 2 2 2" xfId="54140"/>
    <cellStyle name="Note 37 2 2 3" xfId="54141"/>
    <cellStyle name="Note 37 2 3 2" xfId="54142"/>
    <cellStyle name="Note 37 2 4" xfId="54143"/>
    <cellStyle name="Note 37 3 2 2 2" xfId="54144"/>
    <cellStyle name="Note 37 3 2 3" xfId="54145"/>
    <cellStyle name="Note 37 3 3 2" xfId="54146"/>
    <cellStyle name="Note 37 3 4" xfId="54147"/>
    <cellStyle name="Note 37 4 2 2 2" xfId="54148"/>
    <cellStyle name="Note 37 4 2 3" xfId="54149"/>
    <cellStyle name="Note 37 4 3 2" xfId="54150"/>
    <cellStyle name="Note 37 4 4" xfId="54151"/>
    <cellStyle name="Note 37 5 2 2 2" xfId="54152"/>
    <cellStyle name="Note 37 5 2 3" xfId="54153"/>
    <cellStyle name="Note 37 5 3 2" xfId="54154"/>
    <cellStyle name="Note 37 5 4" xfId="54155"/>
    <cellStyle name="Note 37 6 2 2 2" xfId="54156"/>
    <cellStyle name="Note 37 6 2 3" xfId="54157"/>
    <cellStyle name="Note 37 6 3 2" xfId="54158"/>
    <cellStyle name="Note 37 6 4" xfId="54159"/>
    <cellStyle name="Note 37 7 2 2 2" xfId="54160"/>
    <cellStyle name="Note 37 7 2 3" xfId="54161"/>
    <cellStyle name="Note 37 7 3 2" xfId="54162"/>
    <cellStyle name="Note 37 7 4" xfId="54163"/>
    <cellStyle name="Note 37 8 2 2 2" xfId="54164"/>
    <cellStyle name="Note 37 8 2 3" xfId="54165"/>
    <cellStyle name="Note 37 8 3 2" xfId="54166"/>
    <cellStyle name="Note 37 8 4" xfId="54167"/>
    <cellStyle name="Note 37 9 2 2 2" xfId="54168"/>
    <cellStyle name="Note 37 9 2 3" xfId="54169"/>
    <cellStyle name="Note 37 9 3 2" xfId="54170"/>
    <cellStyle name="Note 37 9 4" xfId="54171"/>
    <cellStyle name="Note 38 10 2 2 2" xfId="54172"/>
    <cellStyle name="Note 38 10 2 3" xfId="54173"/>
    <cellStyle name="Note 38 10 3 2" xfId="54174"/>
    <cellStyle name="Note 38 10 4" xfId="54175"/>
    <cellStyle name="Note 38 11 2 2 2" xfId="54176"/>
    <cellStyle name="Note 38 11 2 3" xfId="54177"/>
    <cellStyle name="Note 38 11 3 2" xfId="54178"/>
    <cellStyle name="Note 38 11 4" xfId="54179"/>
    <cellStyle name="Note 38 12 2 2" xfId="54180"/>
    <cellStyle name="Note 38 12 3" xfId="54181"/>
    <cellStyle name="Note 38 13 2" xfId="54182"/>
    <cellStyle name="Note 38 14" xfId="54183"/>
    <cellStyle name="Note 38 2 2 2 2" xfId="54184"/>
    <cellStyle name="Note 38 2 2 3" xfId="54185"/>
    <cellStyle name="Note 38 2 3 2" xfId="54186"/>
    <cellStyle name="Note 38 2 4" xfId="54187"/>
    <cellStyle name="Note 38 3 2 2 2" xfId="54188"/>
    <cellStyle name="Note 38 3 2 3" xfId="54189"/>
    <cellStyle name="Note 38 3 3 2" xfId="54190"/>
    <cellStyle name="Note 38 3 4" xfId="54191"/>
    <cellStyle name="Note 38 4 2 2 2" xfId="54192"/>
    <cellStyle name="Note 38 4 2 3" xfId="54193"/>
    <cellStyle name="Note 38 4 3 2" xfId="54194"/>
    <cellStyle name="Note 38 4 4" xfId="54195"/>
    <cellStyle name="Note 38 5 2 2 2" xfId="54196"/>
    <cellStyle name="Note 38 5 2 3" xfId="54197"/>
    <cellStyle name="Note 38 5 3 2" xfId="54198"/>
    <cellStyle name="Note 38 5 4" xfId="54199"/>
    <cellStyle name="Note 38 6 2 2 2" xfId="54200"/>
    <cellStyle name="Note 38 6 2 3" xfId="54201"/>
    <cellStyle name="Note 38 6 3 2" xfId="54202"/>
    <cellStyle name="Note 38 6 4" xfId="54203"/>
    <cellStyle name="Note 38 7 2 2 2" xfId="54204"/>
    <cellStyle name="Note 38 7 2 3" xfId="54205"/>
    <cellStyle name="Note 38 7 3 2" xfId="54206"/>
    <cellStyle name="Note 38 7 4" xfId="54207"/>
    <cellStyle name="Note 38 8 2 2 2" xfId="54208"/>
    <cellStyle name="Note 38 8 2 3" xfId="54209"/>
    <cellStyle name="Note 38 8 3 2" xfId="54210"/>
    <cellStyle name="Note 38 8 4" xfId="54211"/>
    <cellStyle name="Note 38 9 2 2 2" xfId="54212"/>
    <cellStyle name="Note 38 9 2 3" xfId="54213"/>
    <cellStyle name="Note 38 9 3 2" xfId="54214"/>
    <cellStyle name="Note 38 9 4" xfId="54215"/>
    <cellStyle name="Note 39 10 2 2 2" xfId="54216"/>
    <cellStyle name="Note 39 10 2 3" xfId="54217"/>
    <cellStyle name="Note 39 10 3 2" xfId="54218"/>
    <cellStyle name="Note 39 10 4" xfId="54219"/>
    <cellStyle name="Note 39 11 2 2 2" xfId="54220"/>
    <cellStyle name="Note 39 11 2 3" xfId="54221"/>
    <cellStyle name="Note 39 11 3 2" xfId="54222"/>
    <cellStyle name="Note 39 11 4" xfId="54223"/>
    <cellStyle name="Note 39 12 2 2" xfId="54224"/>
    <cellStyle name="Note 39 12 3" xfId="54225"/>
    <cellStyle name="Note 39 13 2" xfId="54226"/>
    <cellStyle name="Note 39 14" xfId="54227"/>
    <cellStyle name="Note 39 2 2 2 2" xfId="54228"/>
    <cellStyle name="Note 39 2 2 3" xfId="54229"/>
    <cellStyle name="Note 39 2 3 2" xfId="54230"/>
    <cellStyle name="Note 39 2 4" xfId="54231"/>
    <cellStyle name="Note 39 3 2 2 2" xfId="54232"/>
    <cellStyle name="Note 39 3 2 3" xfId="54233"/>
    <cellStyle name="Note 39 3 3 2" xfId="54234"/>
    <cellStyle name="Note 39 3 4" xfId="54235"/>
    <cellStyle name="Note 39 4 2 2 2" xfId="54236"/>
    <cellStyle name="Note 39 4 2 3" xfId="54237"/>
    <cellStyle name="Note 39 4 3 2" xfId="54238"/>
    <cellStyle name="Note 39 4 4" xfId="54239"/>
    <cellStyle name="Note 39 5 2 2 2" xfId="54240"/>
    <cellStyle name="Note 39 5 2 3" xfId="54241"/>
    <cellStyle name="Note 39 5 3 2" xfId="54242"/>
    <cellStyle name="Note 39 5 4" xfId="54243"/>
    <cellStyle name="Note 39 6 2 2 2" xfId="54244"/>
    <cellStyle name="Note 39 6 2 3" xfId="54245"/>
    <cellStyle name="Note 39 6 3 2" xfId="54246"/>
    <cellStyle name="Note 39 6 4" xfId="54247"/>
    <cellStyle name="Note 39 7 2 2 2" xfId="54248"/>
    <cellStyle name="Note 39 7 2 3" xfId="54249"/>
    <cellStyle name="Note 39 7 3 2" xfId="54250"/>
    <cellStyle name="Note 39 7 4" xfId="54251"/>
    <cellStyle name="Note 39 8 2 2 2" xfId="54252"/>
    <cellStyle name="Note 39 8 2 3" xfId="54253"/>
    <cellStyle name="Note 39 8 3 2" xfId="54254"/>
    <cellStyle name="Note 39 8 4" xfId="54255"/>
    <cellStyle name="Note 39 9 2 2 2" xfId="54256"/>
    <cellStyle name="Note 39 9 2 3" xfId="54257"/>
    <cellStyle name="Note 39 9 3 2" xfId="54258"/>
    <cellStyle name="Note 39 9 4" xfId="54259"/>
    <cellStyle name="Note 4 10 2 2 2" xfId="54260"/>
    <cellStyle name="Note 4 10 2 3" xfId="54261"/>
    <cellStyle name="Note 4 10 3 2" xfId="54262"/>
    <cellStyle name="Note 4 10 4" xfId="54263"/>
    <cellStyle name="Note 4 11 2 2 2" xfId="54264"/>
    <cellStyle name="Note 4 11 2 3" xfId="54265"/>
    <cellStyle name="Note 4 11 3 2" xfId="54266"/>
    <cellStyle name="Note 4 11 4" xfId="54267"/>
    <cellStyle name="Note 4 12 2 2" xfId="54268"/>
    <cellStyle name="Note 4 12 3" xfId="54269"/>
    <cellStyle name="Note 4 13 2" xfId="54270"/>
    <cellStyle name="Note 4 2 2 2 2 2" xfId="54271"/>
    <cellStyle name="Note 4 2 2 2 3" xfId="54272"/>
    <cellStyle name="Note 4 2 2 3 2" xfId="54273"/>
    <cellStyle name="Note 4 2 2 4" xfId="54274"/>
    <cellStyle name="Note 4 2 3 2 2" xfId="54275"/>
    <cellStyle name="Note 4 2 3 3" xfId="54276"/>
    <cellStyle name="Note 4 2 4 2" xfId="54277"/>
    <cellStyle name="Note 4 2 5" xfId="54278"/>
    <cellStyle name="Note 4 3 2 2 2" xfId="54279"/>
    <cellStyle name="Note 4 3 2 3" xfId="54280"/>
    <cellStyle name="Note 4 3 3 2" xfId="54281"/>
    <cellStyle name="Note 4 3 4" xfId="54282"/>
    <cellStyle name="Note 4 4 2 2 2" xfId="54283"/>
    <cellStyle name="Note 4 4 2 3" xfId="54284"/>
    <cellStyle name="Note 4 4 3 2" xfId="54285"/>
    <cellStyle name="Note 4 4 4" xfId="54286"/>
    <cellStyle name="Note 4 5 2 2 2" xfId="54287"/>
    <cellStyle name="Note 4 5 2 3" xfId="54288"/>
    <cellStyle name="Note 4 5 3 2" xfId="54289"/>
    <cellStyle name="Note 4 5 4" xfId="54290"/>
    <cellStyle name="Note 4 6 2 2 2" xfId="54291"/>
    <cellStyle name="Note 4 6 2 3" xfId="54292"/>
    <cellStyle name="Note 4 6 3 2" xfId="54293"/>
    <cellStyle name="Note 4 6 4" xfId="54294"/>
    <cellStyle name="Note 4 7 2 2 2" xfId="54295"/>
    <cellStyle name="Note 4 7 2 3" xfId="54296"/>
    <cellStyle name="Note 4 7 3 2" xfId="54297"/>
    <cellStyle name="Note 4 7 4" xfId="54298"/>
    <cellStyle name="Note 4 8 2 2 2" xfId="54299"/>
    <cellStyle name="Note 4 8 2 3" xfId="54300"/>
    <cellStyle name="Note 4 8 3 2" xfId="54301"/>
    <cellStyle name="Note 4 8 4" xfId="54302"/>
    <cellStyle name="Note 4 9 2 2 2" xfId="54303"/>
    <cellStyle name="Note 4 9 2 3" xfId="54304"/>
    <cellStyle name="Note 4 9 3 2" xfId="54305"/>
    <cellStyle name="Note 4 9 4" xfId="54306"/>
    <cellStyle name="Note 40 10 2 2 2" xfId="54307"/>
    <cellStyle name="Note 40 10 2 3" xfId="54308"/>
    <cellStyle name="Note 40 10 3 2" xfId="54309"/>
    <cellStyle name="Note 40 10 4" xfId="54310"/>
    <cellStyle name="Note 40 11 2 2 2" xfId="54311"/>
    <cellStyle name="Note 40 11 2 3" xfId="54312"/>
    <cellStyle name="Note 40 11 3 2" xfId="54313"/>
    <cellStyle name="Note 40 11 4" xfId="54314"/>
    <cellStyle name="Note 40 12 2 2" xfId="54315"/>
    <cellStyle name="Note 40 12 3" xfId="54316"/>
    <cellStyle name="Note 40 13 2" xfId="54317"/>
    <cellStyle name="Note 40 14" xfId="54318"/>
    <cellStyle name="Note 40 2 2 2 2" xfId="54319"/>
    <cellStyle name="Note 40 2 2 3" xfId="54320"/>
    <cellStyle name="Note 40 2 3 2" xfId="54321"/>
    <cellStyle name="Note 40 2 4" xfId="54322"/>
    <cellStyle name="Note 40 3 2 2 2" xfId="54323"/>
    <cellStyle name="Note 40 3 2 3" xfId="54324"/>
    <cellStyle name="Note 40 3 3 2" xfId="54325"/>
    <cellStyle name="Note 40 3 4" xfId="54326"/>
    <cellStyle name="Note 40 4 2 2 2" xfId="54327"/>
    <cellStyle name="Note 40 4 2 3" xfId="54328"/>
    <cellStyle name="Note 40 4 3 2" xfId="54329"/>
    <cellStyle name="Note 40 4 4" xfId="54330"/>
    <cellStyle name="Note 40 5 2 2 2" xfId="54331"/>
    <cellStyle name="Note 40 5 2 3" xfId="54332"/>
    <cellStyle name="Note 40 5 3 2" xfId="54333"/>
    <cellStyle name="Note 40 5 4" xfId="54334"/>
    <cellStyle name="Note 40 6 2 2 2" xfId="54335"/>
    <cellStyle name="Note 40 6 2 3" xfId="54336"/>
    <cellStyle name="Note 40 6 3 2" xfId="54337"/>
    <cellStyle name="Note 40 6 4" xfId="54338"/>
    <cellStyle name="Note 40 7 2 2 2" xfId="54339"/>
    <cellStyle name="Note 40 7 2 3" xfId="54340"/>
    <cellStyle name="Note 40 7 3 2" xfId="54341"/>
    <cellStyle name="Note 40 7 4" xfId="54342"/>
    <cellStyle name="Note 40 8 2 2 2" xfId="54343"/>
    <cellStyle name="Note 40 8 2 3" xfId="54344"/>
    <cellStyle name="Note 40 8 3 2" xfId="54345"/>
    <cellStyle name="Note 40 8 4" xfId="54346"/>
    <cellStyle name="Note 40 9 2 2 2" xfId="54347"/>
    <cellStyle name="Note 40 9 2 3" xfId="54348"/>
    <cellStyle name="Note 40 9 3 2" xfId="54349"/>
    <cellStyle name="Note 40 9 4" xfId="54350"/>
    <cellStyle name="Note 48 2 2" xfId="54351"/>
    <cellStyle name="Note 48 3" xfId="54352"/>
    <cellStyle name="Note 49 2" xfId="54353"/>
    <cellStyle name="Note 5 10 2 2 2" xfId="54354"/>
    <cellStyle name="Note 5 10 2 3" xfId="54355"/>
    <cellStyle name="Note 5 10 3 2" xfId="54356"/>
    <cellStyle name="Note 5 10 4" xfId="54357"/>
    <cellStyle name="Note 5 11 2 2 2" xfId="54358"/>
    <cellStyle name="Note 5 11 2 3" xfId="54359"/>
    <cellStyle name="Note 5 11 3 2" xfId="54360"/>
    <cellStyle name="Note 5 11 4" xfId="54361"/>
    <cellStyle name="Note 5 12 2 2" xfId="54362"/>
    <cellStyle name="Note 5 12 3" xfId="54363"/>
    <cellStyle name="Note 5 13 2" xfId="54364"/>
    <cellStyle name="Note 5 2 2 2 2 2" xfId="54365"/>
    <cellStyle name="Note 5 2 2 2 3" xfId="54366"/>
    <cellStyle name="Note 5 2 2 3 2" xfId="54367"/>
    <cellStyle name="Note 5 2 2 4" xfId="54368"/>
    <cellStyle name="Note 5 2 3 2 2" xfId="54369"/>
    <cellStyle name="Note 5 2 3 3" xfId="54370"/>
    <cellStyle name="Note 5 2 4 2" xfId="54371"/>
    <cellStyle name="Note 5 2 5" xfId="54372"/>
    <cellStyle name="Note 5 3 2 2 2" xfId="54373"/>
    <cellStyle name="Note 5 3 2 3" xfId="54374"/>
    <cellStyle name="Note 5 3 3 2" xfId="54375"/>
    <cellStyle name="Note 5 3 4" xfId="54376"/>
    <cellStyle name="Note 5 4 2 2 2" xfId="54377"/>
    <cellStyle name="Note 5 4 2 3" xfId="54378"/>
    <cellStyle name="Note 5 4 3 2" xfId="54379"/>
    <cellStyle name="Note 5 4 4" xfId="54380"/>
    <cellStyle name="Note 5 5 2 2 2" xfId="54381"/>
    <cellStyle name="Note 5 5 2 3" xfId="54382"/>
    <cellStyle name="Note 5 5 3 2" xfId="54383"/>
    <cellStyle name="Note 5 5 4" xfId="54384"/>
    <cellStyle name="Note 5 6 2 2 2" xfId="54385"/>
    <cellStyle name="Note 5 6 2 3" xfId="54386"/>
    <cellStyle name="Note 5 6 3 2" xfId="54387"/>
    <cellStyle name="Note 5 6 4" xfId="54388"/>
    <cellStyle name="Note 5 7 2 2 2" xfId="54389"/>
    <cellStyle name="Note 5 7 2 3" xfId="54390"/>
    <cellStyle name="Note 5 7 3 2" xfId="54391"/>
    <cellStyle name="Note 5 7 4" xfId="54392"/>
    <cellStyle name="Note 5 8 2 2 2" xfId="54393"/>
    <cellStyle name="Note 5 8 2 3" xfId="54394"/>
    <cellStyle name="Note 5 8 3 2" xfId="54395"/>
    <cellStyle name="Note 5 8 4" xfId="54396"/>
    <cellStyle name="Note 5 9 2 2 2" xfId="54397"/>
    <cellStyle name="Note 5 9 2 3" xfId="54398"/>
    <cellStyle name="Note 5 9 3 2" xfId="54399"/>
    <cellStyle name="Note 5 9 4" xfId="54400"/>
    <cellStyle name="Note 50" xfId="54401"/>
    <cellStyle name="Note 50 2" xfId="54402"/>
    <cellStyle name="Note 51" xfId="54403"/>
    <cellStyle name="Note 51 2" xfId="54404"/>
    <cellStyle name="Note 52" xfId="54405"/>
    <cellStyle name="Note 52 2" xfId="54406"/>
    <cellStyle name="Note 53" xfId="54407"/>
    <cellStyle name="Note 53 2" xfId="54408"/>
    <cellStyle name="Note 6 10 2 2 2" xfId="54409"/>
    <cellStyle name="Note 6 10 2 3" xfId="54410"/>
    <cellStyle name="Note 6 10 3 2" xfId="54411"/>
    <cellStyle name="Note 6 10 4" xfId="54412"/>
    <cellStyle name="Note 6 11 2 2 2" xfId="54413"/>
    <cellStyle name="Note 6 11 2 3" xfId="54414"/>
    <cellStyle name="Note 6 11 3 2" xfId="54415"/>
    <cellStyle name="Note 6 11 4" xfId="54416"/>
    <cellStyle name="Note 6 12 2 2" xfId="54417"/>
    <cellStyle name="Note 6 12 3" xfId="54418"/>
    <cellStyle name="Note 6 13 2" xfId="54419"/>
    <cellStyle name="Note 6 2 2 2 2 2" xfId="54420"/>
    <cellStyle name="Note 6 2 2 2 3" xfId="54421"/>
    <cellStyle name="Note 6 2 2 3 2" xfId="54422"/>
    <cellStyle name="Note 6 2 2 4" xfId="54423"/>
    <cellStyle name="Note 6 2 3 2 2" xfId="54424"/>
    <cellStyle name="Note 6 2 3 3" xfId="54425"/>
    <cellStyle name="Note 6 2 4 2" xfId="54426"/>
    <cellStyle name="Note 6 2 5" xfId="54427"/>
    <cellStyle name="Note 6 3 2 2 2" xfId="54428"/>
    <cellStyle name="Note 6 3 2 3" xfId="54429"/>
    <cellStyle name="Note 6 3 3 2" xfId="54430"/>
    <cellStyle name="Note 6 3 4" xfId="54431"/>
    <cellStyle name="Note 6 4 2 2 2" xfId="54432"/>
    <cellStyle name="Note 6 4 2 3" xfId="54433"/>
    <cellStyle name="Note 6 4 3 2" xfId="54434"/>
    <cellStyle name="Note 6 4 4" xfId="54435"/>
    <cellStyle name="Note 6 5 2 2 2" xfId="54436"/>
    <cellStyle name="Note 6 5 2 3" xfId="54437"/>
    <cellStyle name="Note 6 5 3 2" xfId="54438"/>
    <cellStyle name="Note 6 5 4" xfId="54439"/>
    <cellStyle name="Note 6 6 2 2 2" xfId="54440"/>
    <cellStyle name="Note 6 6 2 3" xfId="54441"/>
    <cellStyle name="Note 6 6 3 2" xfId="54442"/>
    <cellStyle name="Note 6 6 4" xfId="54443"/>
    <cellStyle name="Note 6 7 2 2 2" xfId="54444"/>
    <cellStyle name="Note 6 7 2 3" xfId="54445"/>
    <cellStyle name="Note 6 7 3 2" xfId="54446"/>
    <cellStyle name="Note 6 7 4" xfId="54447"/>
    <cellStyle name="Note 6 8 2 2 2" xfId="54448"/>
    <cellStyle name="Note 6 8 2 3" xfId="54449"/>
    <cellStyle name="Note 6 8 3 2" xfId="54450"/>
    <cellStyle name="Note 6 8 4" xfId="54451"/>
    <cellStyle name="Note 6 9 2 2 2" xfId="54452"/>
    <cellStyle name="Note 6 9 2 3" xfId="54453"/>
    <cellStyle name="Note 6 9 3 2" xfId="54454"/>
    <cellStyle name="Note 6 9 4" xfId="54455"/>
    <cellStyle name="Note 7 10 2 2 2" xfId="54456"/>
    <cellStyle name="Note 7 10 2 3" xfId="54457"/>
    <cellStyle name="Note 7 10 3 2" xfId="54458"/>
    <cellStyle name="Note 7 10 4" xfId="54459"/>
    <cellStyle name="Note 7 11 2 2 2" xfId="54460"/>
    <cellStyle name="Note 7 11 2 3" xfId="54461"/>
    <cellStyle name="Note 7 11 3 2" xfId="54462"/>
    <cellStyle name="Note 7 11 4" xfId="54463"/>
    <cellStyle name="Note 7 12 2 2" xfId="54464"/>
    <cellStyle name="Note 7 12 3" xfId="54465"/>
    <cellStyle name="Note 7 13 2" xfId="54466"/>
    <cellStyle name="Note 7 2 2 2 2 2" xfId="54467"/>
    <cellStyle name="Note 7 2 2 2 3" xfId="54468"/>
    <cellStyle name="Note 7 2 2 3 2" xfId="54469"/>
    <cellStyle name="Note 7 2 2 4" xfId="54470"/>
    <cellStyle name="Note 7 2 3 2 2" xfId="54471"/>
    <cellStyle name="Note 7 2 3 3" xfId="54472"/>
    <cellStyle name="Note 7 2 4 2" xfId="54473"/>
    <cellStyle name="Note 7 2 5" xfId="54474"/>
    <cellStyle name="Note 7 3 2 2 2" xfId="54475"/>
    <cellStyle name="Note 7 3 2 3" xfId="54476"/>
    <cellStyle name="Note 7 3 3 2" xfId="54477"/>
    <cellStyle name="Note 7 3 4" xfId="54478"/>
    <cellStyle name="Note 7 4 2 2 2" xfId="54479"/>
    <cellStyle name="Note 7 4 2 3" xfId="54480"/>
    <cellStyle name="Note 7 4 3 2" xfId="54481"/>
    <cellStyle name="Note 7 4 4" xfId="54482"/>
    <cellStyle name="Note 7 5 2 2 2" xfId="54483"/>
    <cellStyle name="Note 7 5 2 3" xfId="54484"/>
    <cellStyle name="Note 7 5 3 2" xfId="54485"/>
    <cellStyle name="Note 7 5 4" xfId="54486"/>
    <cellStyle name="Note 7 6 2 2 2" xfId="54487"/>
    <cellStyle name="Note 7 6 2 3" xfId="54488"/>
    <cellStyle name="Note 7 6 3 2" xfId="54489"/>
    <cellStyle name="Note 7 6 4" xfId="54490"/>
    <cellStyle name="Note 7 7 2 2 2" xfId="54491"/>
    <cellStyle name="Note 7 7 2 3" xfId="54492"/>
    <cellStyle name="Note 7 7 3 2" xfId="54493"/>
    <cellStyle name="Note 7 7 4" xfId="54494"/>
    <cellStyle name="Note 7 8 2 2 2" xfId="54495"/>
    <cellStyle name="Note 7 8 2 3" xfId="54496"/>
    <cellStyle name="Note 7 8 3 2" xfId="54497"/>
    <cellStyle name="Note 7 8 4" xfId="54498"/>
    <cellStyle name="Note 7 9 2 2 2" xfId="54499"/>
    <cellStyle name="Note 7 9 2 3" xfId="54500"/>
    <cellStyle name="Note 7 9 3 2" xfId="54501"/>
    <cellStyle name="Note 7 9 4" xfId="54502"/>
    <cellStyle name="Note 8 10 2 2 2" xfId="54503"/>
    <cellStyle name="Note 8 10 2 3" xfId="54504"/>
    <cellStyle name="Note 8 10 3 2" xfId="54505"/>
    <cellStyle name="Note 8 10 4" xfId="54506"/>
    <cellStyle name="Note 8 11 2 2 2" xfId="54507"/>
    <cellStyle name="Note 8 11 2 3" xfId="54508"/>
    <cellStyle name="Note 8 11 3 2" xfId="54509"/>
    <cellStyle name="Note 8 11 4" xfId="54510"/>
    <cellStyle name="Note 8 12 2 2" xfId="54511"/>
    <cellStyle name="Note 8 12 3" xfId="54512"/>
    <cellStyle name="Note 8 13 2" xfId="54513"/>
    <cellStyle name="Note 8 2 2 2 2 2" xfId="54514"/>
    <cellStyle name="Note 8 2 2 2 3" xfId="54515"/>
    <cellStyle name="Note 8 2 2 3 2" xfId="54516"/>
    <cellStyle name="Note 8 2 2 4" xfId="54517"/>
    <cellStyle name="Note 8 2 3 2 2" xfId="54518"/>
    <cellStyle name="Note 8 2 3 3" xfId="54519"/>
    <cellStyle name="Note 8 2 4 2" xfId="54520"/>
    <cellStyle name="Note 8 2 5" xfId="54521"/>
    <cellStyle name="Note 8 3 2 2 2" xfId="54522"/>
    <cellStyle name="Note 8 3 2 3" xfId="54523"/>
    <cellStyle name="Note 8 3 3 2" xfId="54524"/>
    <cellStyle name="Note 8 3 4" xfId="54525"/>
    <cellStyle name="Note 8 4 2 2 2" xfId="54526"/>
    <cellStyle name="Note 8 4 2 3" xfId="54527"/>
    <cellStyle name="Note 8 4 3 2" xfId="54528"/>
    <cellStyle name="Note 8 4 4" xfId="54529"/>
    <cellStyle name="Note 8 5 2 2 2" xfId="54530"/>
    <cellStyle name="Note 8 5 2 3" xfId="54531"/>
    <cellStyle name="Note 8 5 3 2" xfId="54532"/>
    <cellStyle name="Note 8 5 4" xfId="54533"/>
    <cellStyle name="Note 8 6 2 2 2" xfId="54534"/>
    <cellStyle name="Note 8 6 2 3" xfId="54535"/>
    <cellStyle name="Note 8 6 3 2" xfId="54536"/>
    <cellStyle name="Note 8 6 4" xfId="54537"/>
    <cellStyle name="Note 8 7 2 2 2" xfId="54538"/>
    <cellStyle name="Note 8 7 2 3" xfId="54539"/>
    <cellStyle name="Note 8 7 3 2" xfId="54540"/>
    <cellStyle name="Note 8 7 4" xfId="54541"/>
    <cellStyle name="Note 8 8 2 2 2" xfId="54542"/>
    <cellStyle name="Note 8 8 2 3" xfId="54543"/>
    <cellStyle name="Note 8 8 3 2" xfId="54544"/>
    <cellStyle name="Note 8 8 4" xfId="54545"/>
    <cellStyle name="Note 8 9 2 2 2" xfId="54546"/>
    <cellStyle name="Note 8 9 2 3" xfId="54547"/>
    <cellStyle name="Note 8 9 3 2" xfId="54548"/>
    <cellStyle name="Note 8 9 4" xfId="54549"/>
    <cellStyle name="Note 9 10 2 2 2" xfId="54550"/>
    <cellStyle name="Note 9 10 2 3" xfId="54551"/>
    <cellStyle name="Note 9 10 3 2" xfId="54552"/>
    <cellStyle name="Note 9 10 4" xfId="54553"/>
    <cellStyle name="Note 9 11 2 2 2" xfId="54554"/>
    <cellStyle name="Note 9 11 2 3" xfId="54555"/>
    <cellStyle name="Note 9 11 3 2" xfId="54556"/>
    <cellStyle name="Note 9 11 4" xfId="54557"/>
    <cellStyle name="Note 9 12 2 2" xfId="54558"/>
    <cellStyle name="Note 9 12 3" xfId="54559"/>
    <cellStyle name="Note 9 13 2" xfId="54560"/>
    <cellStyle name="Note 9 14" xfId="54561"/>
    <cellStyle name="Note 9 2 2 2 2" xfId="54562"/>
    <cellStyle name="Note 9 2 2 3" xfId="54563"/>
    <cellStyle name="Note 9 2 3 2" xfId="54564"/>
    <cellStyle name="Note 9 2 4" xfId="54565"/>
    <cellStyle name="Note 9 3 2 2 2" xfId="54566"/>
    <cellStyle name="Note 9 3 2 3" xfId="54567"/>
    <cellStyle name="Note 9 3 3 2" xfId="54568"/>
    <cellStyle name="Note 9 3 4" xfId="54569"/>
    <cellStyle name="Note 9 4 2 2 2" xfId="54570"/>
    <cellStyle name="Note 9 4 2 3" xfId="54571"/>
    <cellStyle name="Note 9 4 3 2" xfId="54572"/>
    <cellStyle name="Note 9 4 4" xfId="54573"/>
    <cellStyle name="Note 9 5 2 2 2" xfId="54574"/>
    <cellStyle name="Note 9 5 2 3" xfId="54575"/>
    <cellStyle name="Note 9 5 3 2" xfId="54576"/>
    <cellStyle name="Note 9 5 4" xfId="54577"/>
    <cellStyle name="Note 9 6 2 2 2" xfId="54578"/>
    <cellStyle name="Note 9 6 2 3" xfId="54579"/>
    <cellStyle name="Note 9 6 3 2" xfId="54580"/>
    <cellStyle name="Note 9 6 4" xfId="54581"/>
    <cellStyle name="Note 9 7 2 2 2" xfId="54582"/>
    <cellStyle name="Note 9 7 2 3" xfId="54583"/>
    <cellStyle name="Note 9 7 3 2" xfId="54584"/>
    <cellStyle name="Note 9 7 4" xfId="54585"/>
    <cellStyle name="Note 9 8 2 2 2" xfId="54586"/>
    <cellStyle name="Note 9 8 2 3" xfId="54587"/>
    <cellStyle name="Note 9 8 3 2" xfId="54588"/>
    <cellStyle name="Note 9 8 4" xfId="54589"/>
    <cellStyle name="Note 9 9 2 2 2" xfId="54590"/>
    <cellStyle name="Note 9 9 2 3" xfId="54591"/>
    <cellStyle name="Note 9 9 3 2" xfId="54592"/>
    <cellStyle name="Note 9 9 4" xfId="54593"/>
    <cellStyle name="Comma 168" xfId="54594"/>
    <cellStyle name="?? 10 2" xfId="54595"/>
    <cellStyle name="?? 11 2" xfId="54596"/>
    <cellStyle name="?? 12 2" xfId="54597"/>
    <cellStyle name="?? 13 2" xfId="54598"/>
    <cellStyle name="?? 14 2" xfId="54599"/>
    <cellStyle name="?? 15 2" xfId="54600"/>
    <cellStyle name="?? 16 2" xfId="54601"/>
    <cellStyle name="?? 17 2" xfId="54602"/>
    <cellStyle name="?? 18 2" xfId="54603"/>
    <cellStyle name="?? 19 2" xfId="54604"/>
    <cellStyle name="?? 2 5" xfId="54605"/>
    <cellStyle name="?? 20 2" xfId="54606"/>
    <cellStyle name="?? 25" xfId="54607"/>
    <cellStyle name="?? 3 4" xfId="54608"/>
    <cellStyle name="?? 4 2" xfId="54609"/>
    <cellStyle name="?? 5 2" xfId="54610"/>
    <cellStyle name="?? 6 2" xfId="54611"/>
    <cellStyle name="?? 7 2" xfId="54612"/>
    <cellStyle name="?? 8 2" xfId="54613"/>
    <cellStyle name="?? 9 2" xfId="54614"/>
    <cellStyle name="60% - Accent1 9" xfId="54615"/>
    <cellStyle name="60% - Accent2 9" xfId="54616"/>
    <cellStyle name="60% - Accent3 9" xfId="54617"/>
    <cellStyle name="60% - Accent4 9" xfId="54618"/>
    <cellStyle name="60% - Accent5 9" xfId="54619"/>
    <cellStyle name="60% - Accent6 9" xfId="54620"/>
    <cellStyle name="Accent1 9" xfId="54621"/>
    <cellStyle name="Accent2 9" xfId="54622"/>
    <cellStyle name="Accent3 9" xfId="54623"/>
    <cellStyle name="Accent4 9" xfId="54624"/>
    <cellStyle name="Accent5 9" xfId="54625"/>
    <cellStyle name="Accent6 9" xfId="54626"/>
    <cellStyle name="Bad 9" xfId="54627"/>
    <cellStyle name="Border 2" xfId="54628"/>
    <cellStyle name="Calculation 9" xfId="54629"/>
    <cellStyle name="Change A&amp;ll 2" xfId="54630"/>
    <cellStyle name="Check Cell 9" xfId="54631"/>
    <cellStyle name="Comma 3 9" xfId="54632"/>
    <cellStyle name="Explanatory Text 9" xfId="54633"/>
    <cellStyle name="General C 2" xfId="54634"/>
    <cellStyle name="General CA 2" xfId="54635"/>
    <cellStyle name="Good 9" xfId="54636"/>
    <cellStyle name="Heading 1 9" xfId="54637"/>
    <cellStyle name="Heading 2 9" xfId="54638"/>
    <cellStyle name="Heading 3 9" xfId="54639"/>
    <cellStyle name="Heading 4 9" xfId="54640"/>
    <cellStyle name="Input [yellow] 3" xfId="54641"/>
    <cellStyle name="Input 12" xfId="54642"/>
    <cellStyle name="Linked Cell 9" xfId="54643"/>
    <cellStyle name="Neutral 9" xfId="54644"/>
    <cellStyle name="Normal 4 2 22" xfId="54645"/>
    <cellStyle name="Normal 8 19" xfId="54646"/>
    <cellStyle name="Number 1 2" xfId="54647"/>
    <cellStyle name="Output 9" xfId="54648"/>
    <cellStyle name="Percent 3 2 5" xfId="54649"/>
    <cellStyle name="Percent 4 2 3" xfId="54650"/>
    <cellStyle name="Percent 4 6" xfId="54651"/>
    <cellStyle name="SAPBEXaggData 3" xfId="54652"/>
    <cellStyle name="SAPBEXaggDataEmph 3" xfId="54653"/>
    <cellStyle name="SAPBEXaggItem 3" xfId="54654"/>
    <cellStyle name="SAPBEXaggItemX 3" xfId="54655"/>
    <cellStyle name="SAPBEXexcBad7 3" xfId="54656"/>
    <cellStyle name="SAPBEXexcBad8 3" xfId="54657"/>
    <cellStyle name="SAPBEXexcBad9 3" xfId="54658"/>
    <cellStyle name="SAPBEXexcCritical4 3" xfId="54659"/>
    <cellStyle name="SAPBEXexcCritical5 3" xfId="54660"/>
    <cellStyle name="SAPBEXexcCritical6 3" xfId="54661"/>
    <cellStyle name="SAPBEXexcGood1 3" xfId="54662"/>
    <cellStyle name="SAPBEXexcGood2 3" xfId="54663"/>
    <cellStyle name="SAPBEXexcGood3 3" xfId="54664"/>
    <cellStyle name="SAPBEXformats 3" xfId="54665"/>
    <cellStyle name="SAPBEXHLevel0 3" xfId="54666"/>
    <cellStyle name="SAPBEXHLevel0X 3" xfId="54667"/>
    <cellStyle name="SAPBEXHLevel1 3" xfId="54668"/>
    <cellStyle name="SAPBEXHLevel1X 3" xfId="54669"/>
    <cellStyle name="SAPBEXHLevel2 3" xfId="54670"/>
    <cellStyle name="SAPBEXHLevel2X 3" xfId="54671"/>
    <cellStyle name="SAPBEXHLevel3 3" xfId="54672"/>
    <cellStyle name="SAPBEXHLevel3X 3" xfId="54673"/>
    <cellStyle name="SAPBEXresData 3" xfId="54674"/>
    <cellStyle name="SAPBEXresDataEmph 3" xfId="54675"/>
    <cellStyle name="SAPBEXresItem 3" xfId="54676"/>
    <cellStyle name="SAPBEXresItemX 3" xfId="54677"/>
    <cellStyle name="SAPBEXstdData 3" xfId="54678"/>
    <cellStyle name="SAPBEXstdDataEmph 3" xfId="54679"/>
    <cellStyle name="SAPBEXstdItem 3" xfId="54680"/>
    <cellStyle name="SAPBEXstdItemX 3" xfId="54681"/>
    <cellStyle name="SAPBEXundefined 3" xfId="54682"/>
    <cellStyle name="StandardInput 3" xfId="54683"/>
    <cellStyle name="Style 1 6" xfId="54684"/>
    <cellStyle name="Warning Text 9" xfId="54685"/>
    <cellStyle name="メモ 3" xfId="54686"/>
    <cellStyle name="แสดงผล 3" xfId="54687"/>
    <cellStyle name="การคำนวณ 3" xfId="54688"/>
    <cellStyle name="ป้อนค่า 2" xfId="54689"/>
    <cellStyle name="ผลรวม 3" xfId="54690"/>
    <cellStyle name="หมายเหตุ 2 2" xfId="54691"/>
    <cellStyle name="หมายเหตุ 4" xfId="54692"/>
    <cellStyle name="금액 4 2" xfId="54693"/>
    <cellStyle name="금액 5 2" xfId="54694"/>
    <cellStyle name="금액 6 2" xfId="54695"/>
    <cellStyle name="備註 2 7" xfId="54696"/>
    <cellStyle name="備註 3 6" xfId="54697"/>
    <cellStyle name="備註 4 6" xfId="54698"/>
    <cellStyle name="備註 5 6" xfId="54699"/>
    <cellStyle name="備註 6 5" xfId="54700"/>
    <cellStyle name="備註 8" xfId="54701"/>
    <cellStyle name="入力 3" xfId="54702"/>
    <cellStyle name="出力 3" xfId="54703"/>
    <cellStyle name="合計 2 7" xfId="54704"/>
    <cellStyle name="合計 3 6" xfId="54705"/>
    <cellStyle name="合計 4 6" xfId="54706"/>
    <cellStyle name="合計 5 6" xfId="54707"/>
    <cellStyle name="合計 6 5" xfId="54708"/>
    <cellStyle name="合計 8" xfId="54709"/>
    <cellStyle name="計算 3" xfId="54710"/>
    <cellStyle name="計算方式 2 7" xfId="54711"/>
    <cellStyle name="計算方式 3 6" xfId="54712"/>
    <cellStyle name="計算方式 4 6" xfId="54713"/>
    <cellStyle name="計算方式 5 6" xfId="54714"/>
    <cellStyle name="計算方式 6 5" xfId="54715"/>
    <cellStyle name="計算方式 8" xfId="54716"/>
    <cellStyle name="輸入 2 7" xfId="54717"/>
    <cellStyle name="輸入 3 6" xfId="54718"/>
    <cellStyle name="輸入 4 6" xfId="54719"/>
    <cellStyle name="輸入 5 6" xfId="54720"/>
    <cellStyle name="輸入 6 5" xfId="54721"/>
    <cellStyle name="輸入 8" xfId="54722"/>
    <cellStyle name="輸出 2 6" xfId="54723"/>
    <cellStyle name="輸出 3 5" xfId="54724"/>
    <cellStyle name="輸出 4 6" xfId="54725"/>
    <cellStyle name="輸出 5 5" xfId="54726"/>
    <cellStyle name="輸出 6 3" xfId="54727"/>
    <cellStyle name="輸出 8" xfId="54728"/>
    <cellStyle name="集計 3" xfId="54729"/>
    <cellStyle name="Normal 31 15" xfId="54730"/>
    <cellStyle name="Normal 30 19" xfId="54731"/>
    <cellStyle name="Calc Currency (2) 2" xfId="54732"/>
    <cellStyle name="Calc Currency (2) 3" xfId="54733"/>
    <cellStyle name="Calc Percent (0) 2" xfId="54734"/>
    <cellStyle name="Calc Percent (0) 3" xfId="54735"/>
    <cellStyle name="Calc Percent (1) 2" xfId="54736"/>
    <cellStyle name="Calc Percent (1) 3" xfId="54737"/>
    <cellStyle name="Calc Percent (2) 2" xfId="54738"/>
    <cellStyle name="Calc Percent (2) 3" xfId="54739"/>
    <cellStyle name="Calc Units (1) 2" xfId="54740"/>
    <cellStyle name="Calc Units (1) 3" xfId="54741"/>
    <cellStyle name="Calc Units (2) 2" xfId="54742"/>
    <cellStyle name="Calc Units (2) 3" xfId="54743"/>
    <cellStyle name="Comma (hidden) 3" xfId="54744"/>
    <cellStyle name="Comma (index) 3" xfId="54745"/>
    <cellStyle name="Comma [1] 2" xfId="54746"/>
    <cellStyle name="Comma [1] 3" xfId="54747"/>
    <cellStyle name="Comma 10 2 3" xfId="54748"/>
    <cellStyle name="Comma 12 4 2" xfId="54749"/>
    <cellStyle name="Comma 12 4 2 2" xfId="54750"/>
    <cellStyle name="Comma 2 2 13" xfId="54751"/>
    <cellStyle name="Comma 2 2 2 15" xfId="54752"/>
    <cellStyle name="Comma 2 2 3 4" xfId="54753"/>
    <cellStyle name="Comma 2 4 22" xfId="54754"/>
    <cellStyle name="Comma 6 2 4" xfId="54755"/>
    <cellStyle name="Comma 6 21" xfId="54756"/>
    <cellStyle name="Comma 7 2 4" xfId="54757"/>
    <cellStyle name="Comma 7 5" xfId="54758"/>
    <cellStyle name="Comma 8 2 3" xfId="54759"/>
    <cellStyle name="Comma0 3" xfId="54760"/>
    <cellStyle name="Currency (hidden) 3" xfId="54761"/>
    <cellStyle name="Currency [00] 2" xfId="54762"/>
    <cellStyle name="Currency [00] 3" xfId="54763"/>
    <cellStyle name="Currency0 3" xfId="54764"/>
    <cellStyle name="Date Short 2" xfId="54765"/>
    <cellStyle name="Date Short 3" xfId="54766"/>
    <cellStyle name="Enter Currency (2) 2" xfId="54767"/>
    <cellStyle name="Enter Currency (2) 3" xfId="54768"/>
    <cellStyle name="Enter Units (1) 2" xfId="54769"/>
    <cellStyle name="Enter Units (1) 3" xfId="54770"/>
    <cellStyle name="Enter Units (2) 2" xfId="54771"/>
    <cellStyle name="Enter Units (2) 3" xfId="54772"/>
    <cellStyle name="Fixed 2" xfId="54773"/>
    <cellStyle name="Fixed 3" xfId="54774"/>
    <cellStyle name="General C 3" xfId="54775"/>
    <cellStyle name="General CA 3" xfId="54776"/>
    <cellStyle name="Link Currency (2) 2" xfId="54777"/>
    <cellStyle name="Link Currency (2) 3" xfId="54778"/>
    <cellStyle name="Link Units (1) 2" xfId="54779"/>
    <cellStyle name="Link Units (1) 3" xfId="54780"/>
    <cellStyle name="Link Units (2) 2" xfId="54781"/>
    <cellStyle name="Link Units (2) 3" xfId="54782"/>
    <cellStyle name="Nor}al" xfId="54783"/>
    <cellStyle name="Normal 10 34" xfId="54784"/>
    <cellStyle name="Normal 10 35" xfId="54785"/>
    <cellStyle name="Normal 10 36" xfId="54786"/>
    <cellStyle name="Normal 10 37" xfId="54787"/>
    <cellStyle name="Normal 11 31" xfId="54788"/>
    <cellStyle name="Normal 11 32" xfId="54789"/>
    <cellStyle name="Normal 12 30" xfId="54790"/>
    <cellStyle name="Normal 2 2 2 21" xfId="54791"/>
    <cellStyle name="Normal 2 2 3 21" xfId="54792"/>
    <cellStyle name="Normal 2 4 22" xfId="54793"/>
    <cellStyle name="Normal 20 11" xfId="54794"/>
    <cellStyle name="Normal 20 9 2" xfId="54795"/>
    <cellStyle name="Normal 20 9 2 2" xfId="54796"/>
    <cellStyle name="Normal 4 3 4" xfId="54797"/>
    <cellStyle name="Normal 5 3 5" xfId="54798"/>
    <cellStyle name="Normal 6 2 4" xfId="54799"/>
    <cellStyle name="Normal 6 3 4" xfId="54800"/>
    <cellStyle name="Normal 7 2 4" xfId="54801"/>
    <cellStyle name="Normal 7 3 4" xfId="54802"/>
    <cellStyle name="Note 2 27" xfId="54803"/>
    <cellStyle name="Note 2 3 2" xfId="54804"/>
    <cellStyle name="Note 3 2 2" xfId="54805"/>
    <cellStyle name="Percent (0%) 3" xfId="54806"/>
    <cellStyle name="Percent (0.0%) 3" xfId="54807"/>
    <cellStyle name="Percent (0.00%) 3" xfId="54808"/>
    <cellStyle name="Percent [0] 2" xfId="54809"/>
    <cellStyle name="Percent [0] 3" xfId="54810"/>
    <cellStyle name="Percent 3 3 4" xfId="54811"/>
    <cellStyle name="Percent 4 3 2" xfId="54812"/>
    <cellStyle name="PrePop Currency (2) 2" xfId="54813"/>
    <cellStyle name="PrePop Currency (2) 3" xfId="54814"/>
    <cellStyle name="PrePop Units (1) 2" xfId="54815"/>
    <cellStyle name="PrePop Units (1) 3" xfId="54816"/>
    <cellStyle name="PrePop Units (2) 2" xfId="54817"/>
    <cellStyle name="PrePop Units (2) 3" xfId="54818"/>
    <cellStyle name="SAPBEXfilterItem 2" xfId="54819"/>
    <cellStyle name="SAPBEXfilterItem 3" xfId="54820"/>
    <cellStyle name="SAPBEXheaderItem 2" xfId="54821"/>
    <cellStyle name="SAPBEXheaderItem 3" xfId="54822"/>
    <cellStyle name="SAPBEXheaderText 2" xfId="54823"/>
    <cellStyle name="SAPBEXheaderText 3" xfId="54824"/>
    <cellStyle name="SS Dim 1 Value 3" xfId="54825"/>
    <cellStyle name="SS Dim 2 Blank 3" xfId="54826"/>
    <cellStyle name="SS Dim 2 Value 3" xfId="54827"/>
    <cellStyle name="SS Dim 3 Blank 3" xfId="54828"/>
    <cellStyle name="SS Dim 3 Title 3" xfId="54829"/>
    <cellStyle name="SS Dim 4 Blank 3" xfId="54830"/>
    <cellStyle name="SS Dim 5 Blank 3" xfId="54831"/>
    <cellStyle name="Style 2 3" xfId="54832"/>
    <cellStyle name="Text Indent A 2" xfId="54833"/>
    <cellStyle name="Text Indent A 3" xfId="54834"/>
    <cellStyle name="Text Indent B 2" xfId="54835"/>
    <cellStyle name="Text Indent B 3" xfId="54836"/>
    <cellStyle name="Text Indent C 2" xfId="54837"/>
    <cellStyle name="Text Indent C 3" xfId="54838"/>
    <cellStyle name="Total 9" xfId="54839"/>
    <cellStyle name="Undefiniert 3" xfId="54840"/>
    <cellStyle name="_x001d_๐9_x000c_$_x0009__x000d__x0017_U_x0001_๘_x0004_–_x0006__x0007__x0001__x0001_ 3" xfId="54841"/>
    <cellStyle name="Title 9" xfId="54842"/>
    <cellStyle name="Neutral 11" xfId="54843"/>
    <cellStyle name="60% - Accent1 11" xfId="54844"/>
    <cellStyle name="60% - Accent2 11" xfId="54845"/>
    <cellStyle name="60% - Accent3 11" xfId="54846"/>
    <cellStyle name="60% - Accent4 11" xfId="54847"/>
    <cellStyle name="60% - Accent5 11" xfId="54848"/>
    <cellStyle name="60% - Accent6 11" xfId="54849"/>
    <cellStyle name="% 3" xfId="54850"/>
    <cellStyle name="% 4" xfId="54851"/>
    <cellStyle name="Comma 134 3" xfId="54852"/>
    <cellStyle name="Comma 140 2" xfId="54853"/>
    <cellStyle name="Comma 140 3" xfId="54854"/>
    <cellStyle name="Comma 150 5" xfId="54855"/>
    <cellStyle name="Comma 2 5 3 2 3 9" xfId="54856"/>
    <cellStyle name="Comma 2 9 2 11 2" xfId="54857"/>
    <cellStyle name="Comma 2 9 2 9 2" xfId="54858"/>
    <cellStyle name="Comma 42 2 2" xfId="54859"/>
    <cellStyle name="Normal 10 10 4" xfId="54860"/>
    <cellStyle name="Normal 2 2 2 2 7" xfId="54861"/>
    <cellStyle name="Normal 205 5" xfId="54862"/>
    <cellStyle name="Normal 209 3" xfId="54863"/>
    <cellStyle name="Normal 210 3" xfId="54864"/>
    <cellStyle name="Normal 213 3" xfId="54865"/>
    <cellStyle name="Normal 219 4" xfId="54866"/>
    <cellStyle name="Normal 221 5" xfId="54867"/>
    <cellStyle name="Normal 235 3" xfId="54868"/>
    <cellStyle name="Normal 3 2 38" xfId="54869"/>
    <cellStyle name="Normal 36 15 2 2 2 2" xfId="54870"/>
    <cellStyle name="Normal 43 14 2 2 2 2" xfId="54871"/>
    <cellStyle name="Normal 503 2" xfId="54872"/>
    <cellStyle name="Normal 504 2" xfId="54873"/>
    <cellStyle name="Normal 505 2" xfId="54874"/>
    <cellStyle name="Normal 57 12 2 2 2 2" xfId="54875"/>
    <cellStyle name="Normal 58 12 2 2 2 2" xfId="54876"/>
    <cellStyle name="Normal 59 12 2 2 2 2" xfId="54877"/>
    <cellStyle name="Normal 6 2 2 4" xfId="54878"/>
    <cellStyle name="Normal 60 12 2 2 2 2" xfId="54879"/>
    <cellStyle name="Normal 61 12 2 2 2 2" xfId="54880"/>
    <cellStyle name="Normal 686" xfId="54881"/>
    <cellStyle name="Normal 687" xfId="54882"/>
    <cellStyle name="Percent 2 14" xfId="54883"/>
    <cellStyle name="Percent 2 2 6" xfId="54884"/>
    <cellStyle name="เครื่องหมายจุลภาค 2 2 2" xfId="54885"/>
    <cellStyle name="เครื่องหมายจุลภาค 2 2 2 2" xfId="54886"/>
    <cellStyle name="_x000a_386grabber=M" xfId="54887"/>
    <cellStyle name="% 2" xfId="54888"/>
    <cellStyle name="%_Avatar_AD2 12 Existing Projects_2010.09.13 Full (Sent to Client) v3" xfId="54889"/>
    <cellStyle name="%_Comps" xfId="54890"/>
    <cellStyle name="%_Factset" xfId="54891"/>
    <cellStyle name="%_Seller's Case (Revised)" xfId="54892"/>
    <cellStyle name="%_Snowball Model 012105" xfId="54893"/>
    <cellStyle name="%_Sterling Model Apr-30-2003" xfId="54894"/>
    <cellStyle name="%_Universe DDM 011005" xfId="54895"/>
    <cellStyle name="%0" xfId="54896"/>
    <cellStyle name="%01" xfId="54897"/>
    <cellStyle name="%1" xfId="54898"/>
    <cellStyle name="%1#" xfId="54899"/>
    <cellStyle name="%2" xfId="54900"/>
    <cellStyle name="&amp;1" xfId="54901"/>
    <cellStyle name="?" xfId="54902"/>
    <cellStyle name="? BP" xfId="54903"/>
    <cellStyle name="? JY" xfId="54904"/>
    <cellStyle name="?? ?? ?????_Dep.&amp; Prepaid as of Dec. 04." xfId="54905"/>
    <cellStyle name="?? 1" xfId="54906"/>
    <cellStyle name="?? 10 2 2" xfId="54907"/>
    <cellStyle name="?? 10 2 3" xfId="54908"/>
    <cellStyle name="?? 10 2 4" xfId="54909"/>
    <cellStyle name="?? 10 2 5" xfId="54910"/>
    <cellStyle name="?? 10 3" xfId="54911"/>
    <cellStyle name="?? 10 3 2" xfId="54912"/>
    <cellStyle name="?? 10 3 3" xfId="54913"/>
    <cellStyle name="?? 10 3 4" xfId="54914"/>
    <cellStyle name="?? 10 3 5" xfId="54915"/>
    <cellStyle name="?? 10 4" xfId="54916"/>
    <cellStyle name="?? 10 4 2" xfId="54917"/>
    <cellStyle name="?? 10 4 3" xfId="54918"/>
    <cellStyle name="?? 10 4 4" xfId="54919"/>
    <cellStyle name="?? 10 4 5" xfId="54920"/>
    <cellStyle name="?? 10 5" xfId="54921"/>
    <cellStyle name="?? 11 2 2" xfId="54922"/>
    <cellStyle name="?? 11 2 3" xfId="54923"/>
    <cellStyle name="?? 11 2 4" xfId="54924"/>
    <cellStyle name="?? 11 2 5" xfId="54925"/>
    <cellStyle name="?? 11 3" xfId="54926"/>
    <cellStyle name="?? 11 3 2" xfId="54927"/>
    <cellStyle name="?? 11 3 3" xfId="54928"/>
    <cellStyle name="?? 11 3 4" xfId="54929"/>
    <cellStyle name="?? 11 3 5" xfId="54930"/>
    <cellStyle name="?? 11 4" xfId="54931"/>
    <cellStyle name="?? 11 4 2" xfId="54932"/>
    <cellStyle name="?? 11 4 3" xfId="54933"/>
    <cellStyle name="?? 11 4 4" xfId="54934"/>
    <cellStyle name="?? 11 4 5" xfId="54935"/>
    <cellStyle name="?? 11 5" xfId="54936"/>
    <cellStyle name="?? 12 2 2" xfId="54937"/>
    <cellStyle name="?? 12 2 3" xfId="54938"/>
    <cellStyle name="?? 12 2 4" xfId="54939"/>
    <cellStyle name="?? 12 2 5" xfId="54940"/>
    <cellStyle name="?? 12 3" xfId="54941"/>
    <cellStyle name="?? 12 3 2" xfId="54942"/>
    <cellStyle name="?? 12 3 3" xfId="54943"/>
    <cellStyle name="?? 12 3 4" xfId="54944"/>
    <cellStyle name="?? 12 3 5" xfId="54945"/>
    <cellStyle name="?? 12 4" xfId="54946"/>
    <cellStyle name="?? 12 4 2" xfId="54947"/>
    <cellStyle name="?? 12 4 3" xfId="54948"/>
    <cellStyle name="?? 12 4 4" xfId="54949"/>
    <cellStyle name="?? 12 4 5" xfId="54950"/>
    <cellStyle name="?? 12 5" xfId="54951"/>
    <cellStyle name="?? 13 2 2" xfId="54952"/>
    <cellStyle name="?? 13 2 3" xfId="54953"/>
    <cellStyle name="?? 13 2 4" xfId="54954"/>
    <cellStyle name="?? 13 2 5" xfId="54955"/>
    <cellStyle name="?? 13 3" xfId="54956"/>
    <cellStyle name="?? 13 3 2" xfId="54957"/>
    <cellStyle name="?? 13 3 3" xfId="54958"/>
    <cellStyle name="?? 13 3 4" xfId="54959"/>
    <cellStyle name="?? 13 3 5" xfId="54960"/>
    <cellStyle name="?? 13 4" xfId="54961"/>
    <cellStyle name="?? 13 4 2" xfId="54962"/>
    <cellStyle name="?? 13 4 3" xfId="54963"/>
    <cellStyle name="?? 13 4 4" xfId="54964"/>
    <cellStyle name="?? 13 4 5" xfId="54965"/>
    <cellStyle name="?? 13 5" xfId="54966"/>
    <cellStyle name="?? 14 2 2" xfId="54967"/>
    <cellStyle name="?? 14 2 3" xfId="54968"/>
    <cellStyle name="?? 14 2 4" xfId="54969"/>
    <cellStyle name="?? 14 2 5" xfId="54970"/>
    <cellStyle name="?? 14 3" xfId="54971"/>
    <cellStyle name="?? 14 3 2" xfId="54972"/>
    <cellStyle name="?? 14 3 3" xfId="54973"/>
    <cellStyle name="?? 14 3 4" xfId="54974"/>
    <cellStyle name="?? 14 3 5" xfId="54975"/>
    <cellStyle name="?? 14 4" xfId="54976"/>
    <cellStyle name="?? 14 4 2" xfId="54977"/>
    <cellStyle name="?? 14 4 3" xfId="54978"/>
    <cellStyle name="?? 14 4 4" xfId="54979"/>
    <cellStyle name="?? 14 4 5" xfId="54980"/>
    <cellStyle name="?? 14 5" xfId="54981"/>
    <cellStyle name="?? 15 2 2" xfId="54982"/>
    <cellStyle name="?? 15 2 3" xfId="54983"/>
    <cellStyle name="?? 15 2 4" xfId="54984"/>
    <cellStyle name="?? 15 2 5" xfId="54985"/>
    <cellStyle name="?? 15 3" xfId="54986"/>
    <cellStyle name="?? 15 3 2" xfId="54987"/>
    <cellStyle name="?? 15 3 3" xfId="54988"/>
    <cellStyle name="?? 15 3 4" xfId="54989"/>
    <cellStyle name="?? 15 3 5" xfId="54990"/>
    <cellStyle name="?? 15 4" xfId="54991"/>
    <cellStyle name="?? 15 4 2" xfId="54992"/>
    <cellStyle name="?? 15 4 3" xfId="54993"/>
    <cellStyle name="?? 15 4 4" xfId="54994"/>
    <cellStyle name="?? 15 4 5" xfId="54995"/>
    <cellStyle name="?? 15 5" xfId="54996"/>
    <cellStyle name="?? 16 3" xfId="54997"/>
    <cellStyle name="?? 16 4" xfId="54998"/>
    <cellStyle name="?? 16 5" xfId="54999"/>
    <cellStyle name="?? 17 3" xfId="55000"/>
    <cellStyle name="?? 17 4" xfId="55001"/>
    <cellStyle name="?? 17 5" xfId="55002"/>
    <cellStyle name="?? 2 2 2" xfId="55003"/>
    <cellStyle name="?? 2 2 3" xfId="55004"/>
    <cellStyle name="?? 2 2 4" xfId="55005"/>
    <cellStyle name="?? 2 2 5" xfId="55006"/>
    <cellStyle name="?? 2 3 2" xfId="55007"/>
    <cellStyle name="?? 2 3 3" xfId="55008"/>
    <cellStyle name="?? 2 3 4" xfId="55009"/>
    <cellStyle name="?? 2 3 5" xfId="55010"/>
    <cellStyle name="?? 2 4 2" xfId="55011"/>
    <cellStyle name="?? 2 4 3" xfId="55012"/>
    <cellStyle name="?? 2 4 4" xfId="55013"/>
    <cellStyle name="?? 2 4 5" xfId="55014"/>
    <cellStyle name="?? 3 2 2" xfId="55015"/>
    <cellStyle name="?? 3 2 3" xfId="55016"/>
    <cellStyle name="?? 3 2 4" xfId="55017"/>
    <cellStyle name="?? 3 2 5" xfId="55018"/>
    <cellStyle name="?? 3 3 2" xfId="55019"/>
    <cellStyle name="?? 3 3 3" xfId="55020"/>
    <cellStyle name="?? 3 3 4" xfId="55021"/>
    <cellStyle name="?? 3 3 5" xfId="55022"/>
    <cellStyle name="?? 3 4 2" xfId="55023"/>
    <cellStyle name="?? 3 4 3" xfId="55024"/>
    <cellStyle name="?? 3 4 4" xfId="55025"/>
    <cellStyle name="?? 3 4 5" xfId="55026"/>
    <cellStyle name="?? 3 5" xfId="55027"/>
    <cellStyle name="?? 4 2 2" xfId="55028"/>
    <cellStyle name="?? 4 2 3" xfId="55029"/>
    <cellStyle name="?? 4 2 4" xfId="55030"/>
    <cellStyle name="?? 4 2 5" xfId="55031"/>
    <cellStyle name="?? 4 3" xfId="55032"/>
    <cellStyle name="?? 4 3 2" xfId="55033"/>
    <cellStyle name="?? 4 3 3" xfId="55034"/>
    <cellStyle name="?? 4 3 4" xfId="55035"/>
    <cellStyle name="?? 4 3 5" xfId="55036"/>
    <cellStyle name="?? 4 4" xfId="55037"/>
    <cellStyle name="?? 4 4 2" xfId="55038"/>
    <cellStyle name="?? 4 4 3" xfId="55039"/>
    <cellStyle name="?? 4 4 4" xfId="55040"/>
    <cellStyle name="?? 4 4 5" xfId="55041"/>
    <cellStyle name="?? 4 5" xfId="55042"/>
    <cellStyle name="?? 5 2 2" xfId="55043"/>
    <cellStyle name="?? 5 2 3" xfId="55044"/>
    <cellStyle name="?? 5 2 4" xfId="55045"/>
    <cellStyle name="?? 5 2 5" xfId="55046"/>
    <cellStyle name="?? 5 3" xfId="55047"/>
    <cellStyle name="?? 5 3 2" xfId="55048"/>
    <cellStyle name="?? 5 3 3" xfId="55049"/>
    <cellStyle name="?? 5 3 4" xfId="55050"/>
    <cellStyle name="?? 5 3 5" xfId="55051"/>
    <cellStyle name="?? 5 4" xfId="55052"/>
    <cellStyle name="?? 5 4 2" xfId="55053"/>
    <cellStyle name="?? 5 4 3" xfId="55054"/>
    <cellStyle name="?? 5 4 4" xfId="55055"/>
    <cellStyle name="?? 5 4 5" xfId="55056"/>
    <cellStyle name="?? 5 5" xfId="55057"/>
    <cellStyle name="?? 6 2 2" xfId="55058"/>
    <cellStyle name="?? 6 2 3" xfId="55059"/>
    <cellStyle name="?? 6 2 4" xfId="55060"/>
    <cellStyle name="?? 6 2 5" xfId="55061"/>
    <cellStyle name="?? 6 3" xfId="55062"/>
    <cellStyle name="?? 6 3 2" xfId="55063"/>
    <cellStyle name="?? 6 3 3" xfId="55064"/>
    <cellStyle name="?? 6 3 4" xfId="55065"/>
    <cellStyle name="?? 6 3 5" xfId="55066"/>
    <cellStyle name="?? 6 4" xfId="55067"/>
    <cellStyle name="?? 6 4 2" xfId="55068"/>
    <cellStyle name="?? 6 4 3" xfId="55069"/>
    <cellStyle name="?? 6 4 4" xfId="55070"/>
    <cellStyle name="?? 6 4 5" xfId="55071"/>
    <cellStyle name="?? 6 5" xfId="55072"/>
    <cellStyle name="?? 7 2 2" xfId="55073"/>
    <cellStyle name="?? 7 2 3" xfId="55074"/>
    <cellStyle name="?? 7 2 4" xfId="55075"/>
    <cellStyle name="?? 7 2 5" xfId="55076"/>
    <cellStyle name="?? 7 3" xfId="55077"/>
    <cellStyle name="?? 7 3 2" xfId="55078"/>
    <cellStyle name="?? 7 3 3" xfId="55079"/>
    <cellStyle name="?? 7 3 4" xfId="55080"/>
    <cellStyle name="?? 7 3 5" xfId="55081"/>
    <cellStyle name="?? 7 4" xfId="55082"/>
    <cellStyle name="?? 7 4 2" xfId="55083"/>
    <cellStyle name="?? 7 4 3" xfId="55084"/>
    <cellStyle name="?? 7 4 4" xfId="55085"/>
    <cellStyle name="?? 7 4 5" xfId="55086"/>
    <cellStyle name="?? 7 5" xfId="55087"/>
    <cellStyle name="?? 8 2 2" xfId="55088"/>
    <cellStyle name="?? 8 2 3" xfId="55089"/>
    <cellStyle name="?? 8 2 4" xfId="55090"/>
    <cellStyle name="?? 8 2 5" xfId="55091"/>
    <cellStyle name="?? 8 3" xfId="55092"/>
    <cellStyle name="?? 8 3 2" xfId="55093"/>
    <cellStyle name="?? 8 3 3" xfId="55094"/>
    <cellStyle name="?? 8 3 4" xfId="55095"/>
    <cellStyle name="?? 8 3 5" xfId="55096"/>
    <cellStyle name="?? 8 4" xfId="55097"/>
    <cellStyle name="?? 8 4 2" xfId="55098"/>
    <cellStyle name="?? 8 4 3" xfId="55099"/>
    <cellStyle name="?? 8 4 4" xfId="55100"/>
    <cellStyle name="?? 8 4 5" xfId="55101"/>
    <cellStyle name="?? 8 5" xfId="55102"/>
    <cellStyle name="?? 9 2 2" xfId="55103"/>
    <cellStyle name="?? 9 2 3" xfId="55104"/>
    <cellStyle name="?? 9 2 4" xfId="55105"/>
    <cellStyle name="?? 9 2 5" xfId="55106"/>
    <cellStyle name="?? 9 3" xfId="55107"/>
    <cellStyle name="?? 9 3 2" xfId="55108"/>
    <cellStyle name="?? 9 3 3" xfId="55109"/>
    <cellStyle name="?? 9 3 4" xfId="55110"/>
    <cellStyle name="?? 9 3 5" xfId="55111"/>
    <cellStyle name="?? 9 4" xfId="55112"/>
    <cellStyle name="?? 9 4 2" xfId="55113"/>
    <cellStyle name="?? 9 4 3" xfId="55114"/>
    <cellStyle name="?? 9 4 4" xfId="55115"/>
    <cellStyle name="?? 9 4 5" xfId="55116"/>
    <cellStyle name="?? 9 5" xfId="55117"/>
    <cellStyle name="???" xfId="55118"/>
    <cellStyle name="????" xfId="55119"/>
    <cellStyle name="???? ?? 2" xfId="55120"/>
    <cellStyle name="?????" xfId="55121"/>
    <cellStyle name="??????" xfId="55122"/>
    <cellStyle name="??1" xfId="55123"/>
    <cellStyle name="??2" xfId="55124"/>
    <cellStyle name="??3" xfId="55125"/>
    <cellStyle name="??4" xfId="55126"/>
    <cellStyle name="??5" xfId="55127"/>
    <cellStyle name="??6" xfId="55128"/>
    <cellStyle name="?_Port-Detailed" xfId="55129"/>
    <cellStyle name="[pi" xfId="55130"/>
    <cellStyle name="[po" xfId="55131"/>
    <cellStyle name="_Chorus_Financial model_2007.02.27 (revised) (v3)" xfId="55132"/>
    <cellStyle name="_DataMenu_0509" xfId="55133"/>
    <cellStyle name="_DataMenu_0509_AS" xfId="55134"/>
    <cellStyle name="_DataMenu_0509_Classic" xfId="55135"/>
    <cellStyle name="_DataMenu_0509_Gold" xfId="55136"/>
    <cellStyle name="_DataMenu_0509_Platinum" xfId="55137"/>
    <cellStyle name="_DataMenu_0509_P-Loan" xfId="55138"/>
    <cellStyle name="_DataMenu_0509_Port-Detailed" xfId="55139"/>
    <cellStyle name="_DataMenu_0509_Valuation" xfId="55140"/>
    <cellStyle name="_DataMenu_0603" xfId="55141"/>
    <cellStyle name="_DataMenu_0603_AS" xfId="55142"/>
    <cellStyle name="_DataMenu_0603_Classic" xfId="55143"/>
    <cellStyle name="_DataMenu_0603_Gold" xfId="55144"/>
    <cellStyle name="_DataMenu_0603_Platinum" xfId="55145"/>
    <cellStyle name="_DataMenu_0603_P-Loan" xfId="55146"/>
    <cellStyle name="_DataMenu_0603_Port-Detailed" xfId="55147"/>
    <cellStyle name="_DataMenu_0603_Valuation" xfId="55148"/>
    <cellStyle name="_GECT Template 20081118 sent to MS V4" xfId="55149"/>
    <cellStyle name="_RP-layout_0512" xfId="55150"/>
    <cellStyle name="_RP-layout_0512_AS" xfId="55151"/>
    <cellStyle name="_RP-layout_0512_Classic" xfId="55152"/>
    <cellStyle name="_RP-layout_0512_Gold" xfId="55153"/>
    <cellStyle name="_RP-layout_0512_Platinum" xfId="55154"/>
    <cellStyle name="_RP-layout_0512_P-Loan" xfId="55155"/>
    <cellStyle name="_RP-layout_0512_Port-Detailed" xfId="55156"/>
    <cellStyle name="_RP-layout_0512_Valuation" xfId="55157"/>
    <cellStyle name="_RPT from VDR" xfId="55158"/>
    <cellStyle name="_Seller's Case (Revised)" xfId="55159"/>
    <cellStyle name="_Tower Model v53" xfId="55160"/>
    <cellStyle name="£ BP" xfId="55161"/>
    <cellStyle name="¥ JY" xfId="55162"/>
    <cellStyle name="0" xfId="55163"/>
    <cellStyle name="0_Gazelle DDM Jul-9-2003 (FINAL Base Case)" xfId="55164"/>
    <cellStyle name="0_Snowball Model 012105" xfId="55165"/>
    <cellStyle name="0_Snowball Model 012105_2005-07-13 Financials (3)" xfId="55166"/>
    <cellStyle name="0_Snowball Model 012105_Theta DDM 071305" xfId="55167"/>
    <cellStyle name="0_Snowball Model 012105_Tulip Model 020205" xfId="55168"/>
    <cellStyle name="0_Snowball Model 012105_Tulip Model 020205 v4" xfId="55169"/>
    <cellStyle name="0_Universe DDM 011005" xfId="55170"/>
    <cellStyle name="20% - ??1" xfId="55171"/>
    <cellStyle name="20% - ??2" xfId="55172"/>
    <cellStyle name="20% - ??3" xfId="55173"/>
    <cellStyle name="20% - ??4" xfId="55174"/>
    <cellStyle name="20% - ??5" xfId="55175"/>
    <cellStyle name="20% - ??6" xfId="55176"/>
    <cellStyle name="20% - Accent1 10 5" xfId="55177"/>
    <cellStyle name="20% - Accent1 11 5" xfId="55178"/>
    <cellStyle name="20% - Accent1 12 5" xfId="55179"/>
    <cellStyle name="20% - Accent1 13 5" xfId="55180"/>
    <cellStyle name="20% - Accent1 14 5" xfId="55181"/>
    <cellStyle name="20% - Accent1 15 5" xfId="55182"/>
    <cellStyle name="20% - Accent1 16 5" xfId="55183"/>
    <cellStyle name="20% - Accent1 17 5" xfId="55184"/>
    <cellStyle name="20% - Accent1 18 5" xfId="55185"/>
    <cellStyle name="20% - Accent1 19 4" xfId="55186"/>
    <cellStyle name="20% - Accent1 2 10 2" xfId="55187"/>
    <cellStyle name="20% - Accent1 2 11 2" xfId="55188"/>
    <cellStyle name="20% - Accent1 2 12" xfId="55189"/>
    <cellStyle name="20% - Accent1 2 2 6" xfId="55190"/>
    <cellStyle name="20% - Accent1 2 3 5" xfId="55191"/>
    <cellStyle name="20% - Accent1 2 4 5" xfId="55192"/>
    <cellStyle name="20% - Accent1 20 4" xfId="55193"/>
    <cellStyle name="20% - Accent1 28" xfId="55194"/>
    <cellStyle name="20% - Accent1 29" xfId="55195"/>
    <cellStyle name="20% - Accent1 3 7 2" xfId="55196"/>
    <cellStyle name="20% - Accent1 3 8 2" xfId="55197"/>
    <cellStyle name="20% - Accent1 3 9" xfId="55198"/>
    <cellStyle name="20% - Accent1 4 7 2" xfId="55199"/>
    <cellStyle name="20% - Accent1 4 8 2" xfId="55200"/>
    <cellStyle name="20% - Accent1 4 9" xfId="55201"/>
    <cellStyle name="20% - Accent1 5 7 2" xfId="55202"/>
    <cellStyle name="20% - Accent1 5 8 2" xfId="55203"/>
    <cellStyle name="20% - Accent1 5 9" xfId="55204"/>
    <cellStyle name="20% - Accent1 6 7 2" xfId="55205"/>
    <cellStyle name="20% - Accent1 6 8 2" xfId="55206"/>
    <cellStyle name="20% - Accent1 6 9" xfId="55207"/>
    <cellStyle name="20% - Accent1 7 5" xfId="55208"/>
    <cellStyle name="20% - Accent1 8 5" xfId="55209"/>
    <cellStyle name="20% - Accent1 9 5" xfId="55210"/>
    <cellStyle name="20% - Accent2 10 5" xfId="55211"/>
    <cellStyle name="20% - Accent2 11 5" xfId="55212"/>
    <cellStyle name="20% - Accent2 12 5" xfId="55213"/>
    <cellStyle name="20% - Accent2 13 5" xfId="55214"/>
    <cellStyle name="20% - Accent2 14 5" xfId="55215"/>
    <cellStyle name="20% - Accent2 15 5" xfId="55216"/>
    <cellStyle name="20% - Accent2 16 5" xfId="55217"/>
    <cellStyle name="20% - Accent2 17 5" xfId="55218"/>
    <cellStyle name="20% - Accent2 18 5" xfId="55219"/>
    <cellStyle name="20% - Accent2 19 4" xfId="55220"/>
    <cellStyle name="20% - Accent2 2 10 2" xfId="55221"/>
    <cellStyle name="20% - Accent2 2 11 2" xfId="55222"/>
    <cellStyle name="20% - Accent2 2 12" xfId="55223"/>
    <cellStyle name="20% - Accent2 2 2 6" xfId="55224"/>
    <cellStyle name="20% - Accent2 2 3 5" xfId="55225"/>
    <cellStyle name="20% - Accent2 2 4 5" xfId="55226"/>
    <cellStyle name="20% - Accent2 20 4" xfId="55227"/>
    <cellStyle name="20% - Accent2 28" xfId="55228"/>
    <cellStyle name="20% - Accent2 29" xfId="55229"/>
    <cellStyle name="20% - Accent2 3 7 2" xfId="55230"/>
    <cellStyle name="20% - Accent2 3 8 2" xfId="55231"/>
    <cellStyle name="20% - Accent2 3 9" xfId="55232"/>
    <cellStyle name="20% - Accent2 4 7 2" xfId="55233"/>
    <cellStyle name="20% - Accent2 4 8 2" xfId="55234"/>
    <cellStyle name="20% - Accent2 4 9" xfId="55235"/>
    <cellStyle name="20% - Accent2 5 7 2" xfId="55236"/>
    <cellStyle name="20% - Accent2 5 8 2" xfId="55237"/>
    <cellStyle name="20% - Accent2 5 9" xfId="55238"/>
    <cellStyle name="20% - Accent2 6 7 2" xfId="55239"/>
    <cellStyle name="20% - Accent2 6 8 2" xfId="55240"/>
    <cellStyle name="20% - Accent2 6 9" xfId="55241"/>
    <cellStyle name="20% - Accent2 7 5" xfId="55242"/>
    <cellStyle name="20% - Accent2 8 5" xfId="55243"/>
    <cellStyle name="20% - Accent2 9 5" xfId="55244"/>
    <cellStyle name="20% - Accent3 10 5" xfId="55245"/>
    <cellStyle name="20% - Accent3 11 5" xfId="55246"/>
    <cellStyle name="20% - Accent3 12 5" xfId="55247"/>
    <cellStyle name="20% - Accent3 13 5" xfId="55248"/>
    <cellStyle name="20% - Accent3 14 5" xfId="55249"/>
    <cellStyle name="20% - Accent3 15 5" xfId="55250"/>
    <cellStyle name="20% - Accent3 16 5" xfId="55251"/>
    <cellStyle name="20% - Accent3 17 5" xfId="55252"/>
    <cellStyle name="20% - Accent3 18 5" xfId="55253"/>
    <cellStyle name="20% - Accent3 19 4" xfId="55254"/>
    <cellStyle name="20% - Accent3 2 10 2" xfId="55255"/>
    <cellStyle name="20% - Accent3 2 11 2" xfId="55256"/>
    <cellStyle name="20% - Accent3 2 12" xfId="55257"/>
    <cellStyle name="20% - Accent3 2 2 6" xfId="55258"/>
    <cellStyle name="20% - Accent3 2 3 5" xfId="55259"/>
    <cellStyle name="20% - Accent3 2 4 5" xfId="55260"/>
    <cellStyle name="20% - Accent3 20 4" xfId="55261"/>
    <cellStyle name="20% - Accent3 28" xfId="55262"/>
    <cellStyle name="20% - Accent3 29" xfId="55263"/>
    <cellStyle name="20% - Accent3 3 7 2" xfId="55264"/>
    <cellStyle name="20% - Accent3 3 8 2" xfId="55265"/>
    <cellStyle name="20% - Accent3 3 9" xfId="55266"/>
    <cellStyle name="20% - Accent3 4 7 2" xfId="55267"/>
    <cellStyle name="20% - Accent3 4 8 2" xfId="55268"/>
    <cellStyle name="20% - Accent3 4 9" xfId="55269"/>
    <cellStyle name="20% - Accent3 5 7 2" xfId="55270"/>
    <cellStyle name="20% - Accent3 5 8 2" xfId="55271"/>
    <cellStyle name="20% - Accent3 5 9" xfId="55272"/>
    <cellStyle name="20% - Accent3 6 7 2" xfId="55273"/>
    <cellStyle name="20% - Accent3 6 8 2" xfId="55274"/>
    <cellStyle name="20% - Accent3 6 9" xfId="55275"/>
    <cellStyle name="20% - Accent3 7 5" xfId="55276"/>
    <cellStyle name="20% - Accent3 8 5" xfId="55277"/>
    <cellStyle name="20% - Accent3 9 5" xfId="55278"/>
    <cellStyle name="20% - Accent4 10 5" xfId="55279"/>
    <cellStyle name="20% - Accent4 11 5" xfId="55280"/>
    <cellStyle name="20% - Accent4 12 5" xfId="55281"/>
    <cellStyle name="20% - Accent4 13 5" xfId="55282"/>
    <cellStyle name="20% - Accent4 14 5" xfId="55283"/>
    <cellStyle name="20% - Accent4 15 5" xfId="55284"/>
    <cellStyle name="20% - Accent4 16 5" xfId="55285"/>
    <cellStyle name="20% - Accent4 17 5" xfId="55286"/>
    <cellStyle name="20% - Accent4 18 5" xfId="55287"/>
    <cellStyle name="20% - Accent4 19 4" xfId="55288"/>
    <cellStyle name="20% - Accent4 2 10 2" xfId="55289"/>
    <cellStyle name="20% - Accent4 2 11 2" xfId="55290"/>
    <cellStyle name="20% - Accent4 2 12" xfId="55291"/>
    <cellStyle name="20% - Accent4 2 2 6" xfId="55292"/>
    <cellStyle name="20% - Accent4 2 3 5" xfId="55293"/>
    <cellStyle name="20% - Accent4 2 4 5" xfId="55294"/>
    <cellStyle name="20% - Accent4 20 4" xfId="55295"/>
    <cellStyle name="20% - Accent4 28" xfId="55296"/>
    <cellStyle name="20% - Accent4 29" xfId="55297"/>
    <cellStyle name="20% - Accent4 3 7 2" xfId="55298"/>
    <cellStyle name="20% - Accent4 3 8 2" xfId="55299"/>
    <cellStyle name="20% - Accent4 3 9" xfId="55300"/>
    <cellStyle name="20% - Accent4 4 7 2" xfId="55301"/>
    <cellStyle name="20% - Accent4 4 8 2" xfId="55302"/>
    <cellStyle name="20% - Accent4 4 9" xfId="55303"/>
    <cellStyle name="20% - Accent4 5 7 2" xfId="55304"/>
    <cellStyle name="20% - Accent4 5 8 2" xfId="55305"/>
    <cellStyle name="20% - Accent4 5 9" xfId="55306"/>
    <cellStyle name="20% - Accent4 6 7 2" xfId="55307"/>
    <cellStyle name="20% - Accent4 6 8 2" xfId="55308"/>
    <cellStyle name="20% - Accent4 6 9" xfId="55309"/>
    <cellStyle name="20% - Accent4 7 5" xfId="55310"/>
    <cellStyle name="20% - Accent4 8 5" xfId="55311"/>
    <cellStyle name="20% - Accent4 9 5" xfId="55312"/>
    <cellStyle name="20% - Accent5 10 5" xfId="55313"/>
    <cellStyle name="20% - Accent5 11 5" xfId="55314"/>
    <cellStyle name="20% - Accent5 12 5" xfId="55315"/>
    <cellStyle name="20% - Accent5 13 5" xfId="55316"/>
    <cellStyle name="20% - Accent5 14 5" xfId="55317"/>
    <cellStyle name="20% - Accent5 15 5" xfId="55318"/>
    <cellStyle name="20% - Accent5 16 5" xfId="55319"/>
    <cellStyle name="20% - Accent5 17 5" xfId="55320"/>
    <cellStyle name="20% - Accent5 18 5" xfId="55321"/>
    <cellStyle name="20% - Accent5 19 4" xfId="55322"/>
    <cellStyle name="20% - Accent5 2 10 2" xfId="55323"/>
    <cellStyle name="20% - Accent5 2 11 2" xfId="55324"/>
    <cellStyle name="20% - Accent5 2 12" xfId="55325"/>
    <cellStyle name="20% - Accent5 2 2 6" xfId="55326"/>
    <cellStyle name="20% - Accent5 2 3 5" xfId="55327"/>
    <cellStyle name="20% - Accent5 2 4 5" xfId="55328"/>
    <cellStyle name="20% - Accent5 20 4" xfId="55329"/>
    <cellStyle name="20% - Accent5 28" xfId="55330"/>
    <cellStyle name="20% - Accent5 29" xfId="55331"/>
    <cellStyle name="20% - Accent5 3 7 2" xfId="55332"/>
    <cellStyle name="20% - Accent5 3 8 2" xfId="55333"/>
    <cellStyle name="20% - Accent5 3 9" xfId="55334"/>
    <cellStyle name="20% - Accent5 4 7 2" xfId="55335"/>
    <cellStyle name="20% - Accent5 4 8 2" xfId="55336"/>
    <cellStyle name="20% - Accent5 4 9" xfId="55337"/>
    <cellStyle name="20% - Accent5 5 7 2" xfId="55338"/>
    <cellStyle name="20% - Accent5 5 8 2" xfId="55339"/>
    <cellStyle name="20% - Accent5 5 9" xfId="55340"/>
    <cellStyle name="20% - Accent5 6 7 2" xfId="55341"/>
    <cellStyle name="20% - Accent5 6 8 2" xfId="55342"/>
    <cellStyle name="20% - Accent5 6 9" xfId="55343"/>
    <cellStyle name="20% - Accent5 7 5" xfId="55344"/>
    <cellStyle name="20% - Accent5 8 5" xfId="55345"/>
    <cellStyle name="20% - Accent5 9 5" xfId="55346"/>
    <cellStyle name="20% - Accent6 10 5" xfId="55347"/>
    <cellStyle name="20% - Accent6 11 5" xfId="55348"/>
    <cellStyle name="20% - Accent6 12 5" xfId="55349"/>
    <cellStyle name="20% - Accent6 13 5" xfId="55350"/>
    <cellStyle name="20% - Accent6 14 5" xfId="55351"/>
    <cellStyle name="20% - Accent6 15 5" xfId="55352"/>
    <cellStyle name="20% - Accent6 16 5" xfId="55353"/>
    <cellStyle name="20% - Accent6 17 5" xfId="55354"/>
    <cellStyle name="20% - Accent6 18 5" xfId="55355"/>
    <cellStyle name="20% - Accent6 19 4" xfId="55356"/>
    <cellStyle name="20% - Accent6 2 10 2" xfId="55357"/>
    <cellStyle name="20% - Accent6 2 11 2" xfId="55358"/>
    <cellStyle name="20% - Accent6 2 12" xfId="55359"/>
    <cellStyle name="20% - Accent6 2 2 6" xfId="55360"/>
    <cellStyle name="20% - Accent6 2 3 5" xfId="55361"/>
    <cellStyle name="20% - Accent6 2 4 5" xfId="55362"/>
    <cellStyle name="20% - Accent6 20 4" xfId="55363"/>
    <cellStyle name="20% - Accent6 28" xfId="55364"/>
    <cellStyle name="20% - Accent6 29" xfId="55365"/>
    <cellStyle name="20% - Accent6 3 7 2" xfId="55366"/>
    <cellStyle name="20% - Accent6 3 8 2" xfId="55367"/>
    <cellStyle name="20% - Accent6 3 9" xfId="55368"/>
    <cellStyle name="20% - Accent6 4 7 2" xfId="55369"/>
    <cellStyle name="20% - Accent6 4 8 2" xfId="55370"/>
    <cellStyle name="20% - Accent6 4 9" xfId="55371"/>
    <cellStyle name="20% - Accent6 5 7 2" xfId="55372"/>
    <cellStyle name="20% - Accent6 5 8 2" xfId="55373"/>
    <cellStyle name="20% - Accent6 5 9" xfId="55374"/>
    <cellStyle name="20% - Accent6 6 7 2" xfId="55375"/>
    <cellStyle name="20% - Accent6 6 8 2" xfId="55376"/>
    <cellStyle name="20% - Accent6 6 9" xfId="55377"/>
    <cellStyle name="20% - Accent6 7 5" xfId="55378"/>
    <cellStyle name="20% - Accent6 8 5" xfId="55379"/>
    <cellStyle name="20% - Accent6 9 5" xfId="55380"/>
    <cellStyle name="20% - 輔色1 2" xfId="55381"/>
    <cellStyle name="20% - 輔色2 2" xfId="55382"/>
    <cellStyle name="20% - 輔色3 2" xfId="55383"/>
    <cellStyle name="20% - 輔色4 2" xfId="55384"/>
    <cellStyle name="20% - 輔色5 2" xfId="55385"/>
    <cellStyle name="20% - 輔色6 2" xfId="55386"/>
    <cellStyle name="40% - ??1" xfId="55387"/>
    <cellStyle name="40% - ??2" xfId="55388"/>
    <cellStyle name="40% - ??3" xfId="55389"/>
    <cellStyle name="40% - ??4" xfId="55390"/>
    <cellStyle name="40% - ??5" xfId="55391"/>
    <cellStyle name="40% - ??6" xfId="55392"/>
    <cellStyle name="40% - Accent1 10 5" xfId="55393"/>
    <cellStyle name="40% - Accent1 11 5" xfId="55394"/>
    <cellStyle name="40% - Accent1 12 5" xfId="55395"/>
    <cellStyle name="40% - Accent1 13 5" xfId="55396"/>
    <cellStyle name="40% - Accent1 14 5" xfId="55397"/>
    <cellStyle name="40% - Accent1 15 5" xfId="55398"/>
    <cellStyle name="40% - Accent1 16 5" xfId="55399"/>
    <cellStyle name="40% - Accent1 17 5" xfId="55400"/>
    <cellStyle name="40% - Accent1 18 5" xfId="55401"/>
    <cellStyle name="40% - Accent1 19 4" xfId="55402"/>
    <cellStyle name="40% - Accent1 2 10 2" xfId="55403"/>
    <cellStyle name="40% - Accent1 2 11 2" xfId="55404"/>
    <cellStyle name="40% - Accent1 2 12" xfId="55405"/>
    <cellStyle name="40% - Accent1 2 2 6" xfId="55406"/>
    <cellStyle name="40% - Accent1 2 3 5" xfId="55407"/>
    <cellStyle name="40% - Accent1 2 4 5" xfId="55408"/>
    <cellStyle name="40% - Accent1 20 4" xfId="55409"/>
    <cellStyle name="40% - Accent1 28" xfId="55410"/>
    <cellStyle name="40% - Accent1 29" xfId="55411"/>
    <cellStyle name="40% - Accent1 3 7 2" xfId="55412"/>
    <cellStyle name="40% - Accent1 3 8 2" xfId="55413"/>
    <cellStyle name="40% - Accent1 3 9" xfId="55414"/>
    <cellStyle name="40% - Accent1 4 7 2" xfId="55415"/>
    <cellStyle name="40% - Accent1 4 8 2" xfId="55416"/>
    <cellStyle name="40% - Accent1 4 9" xfId="55417"/>
    <cellStyle name="40% - Accent1 5 7 2" xfId="55418"/>
    <cellStyle name="40% - Accent1 5 8 2" xfId="55419"/>
    <cellStyle name="40% - Accent1 5 9" xfId="55420"/>
    <cellStyle name="40% - Accent1 6 7 2" xfId="55421"/>
    <cellStyle name="40% - Accent1 6 8 2" xfId="55422"/>
    <cellStyle name="40% - Accent1 6 9" xfId="55423"/>
    <cellStyle name="40% - Accent1 7 5" xfId="55424"/>
    <cellStyle name="40% - Accent1 8 5" xfId="55425"/>
    <cellStyle name="40% - Accent1 9 5" xfId="55426"/>
    <cellStyle name="40% - Accent2 10 5" xfId="55427"/>
    <cellStyle name="40% - Accent2 11 5" xfId="55428"/>
    <cellStyle name="40% - Accent2 12 5" xfId="55429"/>
    <cellStyle name="40% - Accent2 13 5" xfId="55430"/>
    <cellStyle name="40% - Accent2 14 5" xfId="55431"/>
    <cellStyle name="40% - Accent2 15 5" xfId="55432"/>
    <cellStyle name="40% - Accent2 16 5" xfId="55433"/>
    <cellStyle name="40% - Accent2 17 5" xfId="55434"/>
    <cellStyle name="40% - Accent2 18 5" xfId="55435"/>
    <cellStyle name="40% - Accent2 19 4" xfId="55436"/>
    <cellStyle name="40% - Accent2 2 10 2" xfId="55437"/>
    <cellStyle name="40% - Accent2 2 11 2" xfId="55438"/>
    <cellStyle name="40% - Accent2 2 12" xfId="55439"/>
    <cellStyle name="40% - Accent2 2 2 6" xfId="55440"/>
    <cellStyle name="40% - Accent2 2 3 5" xfId="55441"/>
    <cellStyle name="40% - Accent2 2 4 5" xfId="55442"/>
    <cellStyle name="40% - Accent2 20 4" xfId="55443"/>
    <cellStyle name="40% - Accent2 28" xfId="55444"/>
    <cellStyle name="40% - Accent2 29" xfId="55445"/>
    <cellStyle name="40% - Accent2 3 7 2" xfId="55446"/>
    <cellStyle name="40% - Accent2 3 8 2" xfId="55447"/>
    <cellStyle name="40% - Accent2 3 9" xfId="55448"/>
    <cellStyle name="40% - Accent2 4 7 2" xfId="55449"/>
    <cellStyle name="40% - Accent2 4 8 2" xfId="55450"/>
    <cellStyle name="40% - Accent2 4 9" xfId="55451"/>
    <cellStyle name="40% - Accent2 5 7 2" xfId="55452"/>
    <cellStyle name="40% - Accent2 5 8 2" xfId="55453"/>
    <cellStyle name="40% - Accent2 5 9" xfId="55454"/>
    <cellStyle name="40% - Accent2 6 7 2" xfId="55455"/>
    <cellStyle name="40% - Accent2 6 8 2" xfId="55456"/>
    <cellStyle name="40% - Accent2 6 9" xfId="55457"/>
    <cellStyle name="40% - Accent2 7 5" xfId="55458"/>
    <cellStyle name="40% - Accent2 8 5" xfId="55459"/>
    <cellStyle name="40% - Accent2 9 5" xfId="55460"/>
    <cellStyle name="40% - Accent3 10 5" xfId="55461"/>
    <cellStyle name="40% - Accent3 11 5" xfId="55462"/>
    <cellStyle name="40% - Accent3 12 5" xfId="55463"/>
    <cellStyle name="40% - Accent3 13 5" xfId="55464"/>
    <cellStyle name="40% - Accent3 14 5" xfId="55465"/>
    <cellStyle name="40% - Accent3 15 5" xfId="55466"/>
    <cellStyle name="40% - Accent3 16 5" xfId="55467"/>
    <cellStyle name="40% - Accent3 17 5" xfId="55468"/>
    <cellStyle name="40% - Accent3 18 5" xfId="55469"/>
    <cellStyle name="40% - Accent3 19 4" xfId="55470"/>
    <cellStyle name="40% - Accent3 2 10 2" xfId="55471"/>
    <cellStyle name="40% - Accent3 2 11 2" xfId="55472"/>
    <cellStyle name="40% - Accent3 2 12" xfId="55473"/>
    <cellStyle name="40% - Accent3 2 2 6" xfId="55474"/>
    <cellStyle name="40% - Accent3 2 3 5" xfId="55475"/>
    <cellStyle name="40% - Accent3 2 4 5" xfId="55476"/>
    <cellStyle name="40% - Accent3 20 4" xfId="55477"/>
    <cellStyle name="40% - Accent3 28" xfId="55478"/>
    <cellStyle name="40% - Accent3 29" xfId="55479"/>
    <cellStyle name="40% - Accent3 3 7 2" xfId="55480"/>
    <cellStyle name="40% - Accent3 3 8 2" xfId="55481"/>
    <cellStyle name="40% - Accent3 3 9" xfId="55482"/>
    <cellStyle name="40% - Accent3 4 7 2" xfId="55483"/>
    <cellStyle name="40% - Accent3 4 8 2" xfId="55484"/>
    <cellStyle name="40% - Accent3 4 9" xfId="55485"/>
    <cellStyle name="40% - Accent3 5 7 2" xfId="55486"/>
    <cellStyle name="40% - Accent3 5 8 2" xfId="55487"/>
    <cellStyle name="40% - Accent3 5 9" xfId="55488"/>
    <cellStyle name="40% - Accent3 6 7 2" xfId="55489"/>
    <cellStyle name="40% - Accent3 6 8 2" xfId="55490"/>
    <cellStyle name="40% - Accent3 6 9" xfId="55491"/>
    <cellStyle name="40% - Accent3 7 5" xfId="55492"/>
    <cellStyle name="40% - Accent3 8 5" xfId="55493"/>
    <cellStyle name="40% - Accent3 9 5" xfId="55494"/>
    <cellStyle name="40% - Accent4 10 5" xfId="55495"/>
    <cellStyle name="40% - Accent4 11 5" xfId="55496"/>
    <cellStyle name="40% - Accent4 12 5" xfId="55497"/>
    <cellStyle name="40% - Accent4 13 5" xfId="55498"/>
    <cellStyle name="40% - Accent4 14 5" xfId="55499"/>
    <cellStyle name="40% - Accent4 15 5" xfId="55500"/>
    <cellStyle name="40% - Accent4 16 5" xfId="55501"/>
    <cellStyle name="40% - Accent4 17 5" xfId="55502"/>
    <cellStyle name="40% - Accent4 18 5" xfId="55503"/>
    <cellStyle name="40% - Accent4 19 4" xfId="55504"/>
    <cellStyle name="40% - Accent4 2 10 2" xfId="55505"/>
    <cellStyle name="40% - Accent4 2 11 2" xfId="55506"/>
    <cellStyle name="40% - Accent4 2 12" xfId="55507"/>
    <cellStyle name="40% - Accent4 2 2 6" xfId="55508"/>
    <cellStyle name="40% - Accent4 2 3 5" xfId="55509"/>
    <cellStyle name="40% - Accent4 2 4 5" xfId="55510"/>
    <cellStyle name="40% - Accent4 20 4" xfId="55511"/>
    <cellStyle name="40% - Accent4 28" xfId="55512"/>
    <cellStyle name="40% - Accent4 29" xfId="55513"/>
    <cellStyle name="40% - Accent4 3 7 2" xfId="55514"/>
    <cellStyle name="40% - Accent4 3 8 2" xfId="55515"/>
    <cellStyle name="40% - Accent4 3 9" xfId="55516"/>
    <cellStyle name="40% - Accent4 4 7 2" xfId="55517"/>
    <cellStyle name="40% - Accent4 4 8 2" xfId="55518"/>
    <cellStyle name="40% - Accent4 4 9" xfId="55519"/>
    <cellStyle name="40% - Accent4 5 7 2" xfId="55520"/>
    <cellStyle name="40% - Accent4 5 8 2" xfId="55521"/>
    <cellStyle name="40% - Accent4 5 9" xfId="55522"/>
    <cellStyle name="40% - Accent4 6 7 2" xfId="55523"/>
    <cellStyle name="40% - Accent4 6 8 2" xfId="55524"/>
    <cellStyle name="40% - Accent4 6 9" xfId="55525"/>
    <cellStyle name="40% - Accent4 7 5" xfId="55526"/>
    <cellStyle name="40% - Accent4 8 5" xfId="55527"/>
    <cellStyle name="40% - Accent4 9 5" xfId="55528"/>
    <cellStyle name="40% - Accent5 10 5" xfId="55529"/>
    <cellStyle name="40% - Accent5 11 5" xfId="55530"/>
    <cellStyle name="40% - Accent5 12 5" xfId="55531"/>
    <cellStyle name="40% - Accent5 13 5" xfId="55532"/>
    <cellStyle name="40% - Accent5 14 5" xfId="55533"/>
    <cellStyle name="40% - Accent5 15 5" xfId="55534"/>
    <cellStyle name="40% - Accent5 16 5" xfId="55535"/>
    <cellStyle name="40% - Accent5 17 5" xfId="55536"/>
    <cellStyle name="40% - Accent5 18 5" xfId="55537"/>
    <cellStyle name="40% - Accent5 19 4" xfId="55538"/>
    <cellStyle name="40% - Accent5 2 10 2" xfId="55539"/>
    <cellStyle name="40% - Accent5 2 11 2" xfId="55540"/>
    <cellStyle name="40% - Accent5 2 12" xfId="55541"/>
    <cellStyle name="40% - Accent5 2 2 6" xfId="55542"/>
    <cellStyle name="40% - Accent5 2 3 5" xfId="55543"/>
    <cellStyle name="40% - Accent5 2 4 5" xfId="55544"/>
    <cellStyle name="40% - Accent5 20 4" xfId="55545"/>
    <cellStyle name="40% - Accent5 28" xfId="55546"/>
    <cellStyle name="40% - Accent5 29" xfId="55547"/>
    <cellStyle name="40% - Accent5 3 7 2" xfId="55548"/>
    <cellStyle name="40% - Accent5 3 8 2" xfId="55549"/>
    <cellStyle name="40% - Accent5 3 9" xfId="55550"/>
    <cellStyle name="40% - Accent5 4 7 2" xfId="55551"/>
    <cellStyle name="40% - Accent5 4 8 2" xfId="55552"/>
    <cellStyle name="40% - Accent5 4 9" xfId="55553"/>
    <cellStyle name="40% - Accent5 5 7 2" xfId="55554"/>
    <cellStyle name="40% - Accent5 5 8 2" xfId="55555"/>
    <cellStyle name="40% - Accent5 5 9" xfId="55556"/>
    <cellStyle name="40% - Accent5 6 7 2" xfId="55557"/>
    <cellStyle name="40% - Accent5 6 8 2" xfId="55558"/>
    <cellStyle name="40% - Accent5 6 9" xfId="55559"/>
    <cellStyle name="40% - Accent5 7 5" xfId="55560"/>
    <cellStyle name="40% - Accent5 8 5" xfId="55561"/>
    <cellStyle name="40% - Accent5 9 5" xfId="55562"/>
    <cellStyle name="40% - Accent6 10 5" xfId="55563"/>
    <cellStyle name="40% - Accent6 11 5" xfId="55564"/>
    <cellStyle name="40% - Accent6 12 5" xfId="55565"/>
    <cellStyle name="40% - Accent6 13 5" xfId="55566"/>
    <cellStyle name="40% - Accent6 14 5" xfId="55567"/>
    <cellStyle name="40% - Accent6 15 5" xfId="55568"/>
    <cellStyle name="40% - Accent6 16 5" xfId="55569"/>
    <cellStyle name="40% - Accent6 17 5" xfId="55570"/>
    <cellStyle name="40% - Accent6 18 5" xfId="55571"/>
    <cellStyle name="40% - Accent6 19 4" xfId="55572"/>
    <cellStyle name="40% - Accent6 2 10 2" xfId="55573"/>
    <cellStyle name="40% - Accent6 2 11 2" xfId="55574"/>
    <cellStyle name="40% - Accent6 2 12" xfId="55575"/>
    <cellStyle name="40% - Accent6 2 2 6" xfId="55576"/>
    <cellStyle name="40% - Accent6 2 3 5" xfId="55577"/>
    <cellStyle name="40% - Accent6 2 4 5" xfId="55578"/>
    <cellStyle name="40% - Accent6 20 4" xfId="55579"/>
    <cellStyle name="40% - Accent6 28" xfId="55580"/>
    <cellStyle name="40% - Accent6 29" xfId="55581"/>
    <cellStyle name="40% - Accent6 3 7 2" xfId="55582"/>
    <cellStyle name="40% - Accent6 3 8 2" xfId="55583"/>
    <cellStyle name="40% - Accent6 3 9" xfId="55584"/>
    <cellStyle name="40% - Accent6 4 7 2" xfId="55585"/>
    <cellStyle name="40% - Accent6 4 8 2" xfId="55586"/>
    <cellStyle name="40% - Accent6 4 9" xfId="55587"/>
    <cellStyle name="40% - Accent6 5 7 2" xfId="55588"/>
    <cellStyle name="40% - Accent6 5 8 2" xfId="55589"/>
    <cellStyle name="40% - Accent6 5 9" xfId="55590"/>
    <cellStyle name="40% - Accent6 6 7 2" xfId="55591"/>
    <cellStyle name="40% - Accent6 6 8 2" xfId="55592"/>
    <cellStyle name="40% - Accent6 6 9" xfId="55593"/>
    <cellStyle name="40% - Accent6 7 5" xfId="55594"/>
    <cellStyle name="40% - Accent6 8 5" xfId="55595"/>
    <cellStyle name="40% - Accent6 9 5" xfId="55596"/>
    <cellStyle name="40% - 輔色1 2" xfId="55597"/>
    <cellStyle name="40% - 輔色2 2" xfId="55598"/>
    <cellStyle name="40% - 輔色3 2" xfId="55599"/>
    <cellStyle name="40% - 輔色4 2" xfId="55600"/>
    <cellStyle name="40% - 輔色5 2" xfId="55601"/>
    <cellStyle name="40% - 輔色6 2" xfId="55602"/>
    <cellStyle name="60% - ??1" xfId="55603"/>
    <cellStyle name="60% - ??2" xfId="55604"/>
    <cellStyle name="60% - ??3" xfId="55605"/>
    <cellStyle name="60% - ??4" xfId="55606"/>
    <cellStyle name="60% - ??5" xfId="55607"/>
    <cellStyle name="60% - ??6" xfId="55608"/>
    <cellStyle name="60% - Accent1 2 8" xfId="55609"/>
    <cellStyle name="60% - Accent1 4 2" xfId="55610"/>
    <cellStyle name="60% - Accent1 5 2" xfId="55611"/>
    <cellStyle name="60% - Accent1 6 2" xfId="55612"/>
    <cellStyle name="60% - Accent2 2 8" xfId="55613"/>
    <cellStyle name="60% - Accent2 4 2" xfId="55614"/>
    <cellStyle name="60% - Accent2 5 2" xfId="55615"/>
    <cellStyle name="60% - Accent2 6 2" xfId="55616"/>
    <cellStyle name="60% - Accent3 2 8" xfId="55617"/>
    <cellStyle name="60% - Accent3 4 2" xfId="55618"/>
    <cellStyle name="60% - Accent3 5 2" xfId="55619"/>
    <cellStyle name="60% - Accent3 6 2" xfId="55620"/>
    <cellStyle name="60% - Accent4 2 8" xfId="55621"/>
    <cellStyle name="60% - Accent4 4 2" xfId="55622"/>
    <cellStyle name="60% - Accent4 5 2" xfId="55623"/>
    <cellStyle name="60% - Accent4 6 2" xfId="55624"/>
    <cellStyle name="60% - Accent5 2 8" xfId="55625"/>
    <cellStyle name="60% - Accent5 4 2" xfId="55626"/>
    <cellStyle name="60% - Accent5 5 2" xfId="55627"/>
    <cellStyle name="60% - Accent5 6 2" xfId="55628"/>
    <cellStyle name="60% - Accent6 2 8" xfId="55629"/>
    <cellStyle name="60% - Accent6 4 2" xfId="55630"/>
    <cellStyle name="60% - Accent6 5 2" xfId="55631"/>
    <cellStyle name="60% - Accent6 6 2" xfId="55632"/>
    <cellStyle name="60% - 輔色1 2" xfId="55633"/>
    <cellStyle name="60% - 輔色2 2" xfId="55634"/>
    <cellStyle name="60% - 輔色3 2" xfId="55635"/>
    <cellStyle name="60% - 輔色4 2" xfId="55636"/>
    <cellStyle name="60% - 輔色5 2" xfId="55637"/>
    <cellStyle name="60% - 輔色6 2" xfId="55638"/>
    <cellStyle name="Accent1 2 8" xfId="55639"/>
    <cellStyle name="Accent1 4 2" xfId="55640"/>
    <cellStyle name="Accent1 5 2" xfId="55641"/>
    <cellStyle name="Accent1 6 2" xfId="55642"/>
    <cellStyle name="Accent2 2 8" xfId="55643"/>
    <cellStyle name="Accent2 4 2" xfId="55644"/>
    <cellStyle name="Accent2 5 2" xfId="55645"/>
    <cellStyle name="Accent2 6 2" xfId="55646"/>
    <cellStyle name="Accent3 2 8" xfId="55647"/>
    <cellStyle name="Accent3 4 2" xfId="55648"/>
    <cellStyle name="Accent3 5 2" xfId="55649"/>
    <cellStyle name="Accent3 6 2" xfId="55650"/>
    <cellStyle name="Accent4 2 8" xfId="55651"/>
    <cellStyle name="Accent4 4 2" xfId="55652"/>
    <cellStyle name="Accent4 5 2" xfId="55653"/>
    <cellStyle name="Accent4 6 2" xfId="55654"/>
    <cellStyle name="Accent5 2 8" xfId="55655"/>
    <cellStyle name="Accent5 4 2" xfId="55656"/>
    <cellStyle name="Accent5 5 2" xfId="55657"/>
    <cellStyle name="Accent5 6 2" xfId="55658"/>
    <cellStyle name="Accent6 2 8" xfId="55659"/>
    <cellStyle name="Accent6 4 2" xfId="55660"/>
    <cellStyle name="Accent6 5 2" xfId="55661"/>
    <cellStyle name="Accent6 6 2" xfId="55662"/>
    <cellStyle name="AFE" xfId="55663"/>
    <cellStyle name="b" xfId="55664"/>
    <cellStyle name="b_2005-07-12 Theta Assessment of Competing Bidders" xfId="55665"/>
    <cellStyle name="b_Gazelle DDM Jul-2-2003 (FINAL)" xfId="55666"/>
    <cellStyle name="b_Gazelle DDM Jun-16-2003a" xfId="55667"/>
    <cellStyle name="b_Gazelle DDM Jun-3-2003" xfId="55668"/>
    <cellStyle name="b_Gazelle DDM May-15-2003" xfId="55669"/>
    <cellStyle name="b_Snowball Model 012105" xfId="55670"/>
    <cellStyle name="b_Snowball Model 012105_2005-07-13 Financials (3)" xfId="55671"/>
    <cellStyle name="b_Snowball Model 012105_Theta DDM 071305" xfId="55672"/>
    <cellStyle name="b_Snowball Model 012105_Tulip Model 020205" xfId="55673"/>
    <cellStyle name="b_Snowball Model 012105_Tulip Model 020205 v4" xfId="55674"/>
    <cellStyle name="b_Sterling Model Apr-30-2003" xfId="55675"/>
    <cellStyle name="b_Sterling Model Apr-30-2003_2005-07-13 Financials (3)" xfId="55676"/>
    <cellStyle name="b_Sterling Model Apr-30-2003_Gazelle DDM Jul-9-2003 (FINAL Base Case)" xfId="55677"/>
    <cellStyle name="b_Sterling Model Apr-30-2003_Snowball Model 012105" xfId="55678"/>
    <cellStyle name="b_Sterling Model Apr-30-2003_Theta DDM 071305" xfId="55679"/>
    <cellStyle name="b_Sterling Model Apr-30-2003_Tulip Model 020205" xfId="55680"/>
    <cellStyle name="b_Sterling Model Apr-30-2003_Tulip Model 020205 v4" xfId="55681"/>
    <cellStyle name="b_Sterling Model Apr-30-2003_Universe DDM 110104 v3" xfId="55682"/>
    <cellStyle name="b_Sterling Model Apr-30-2003_Universe DDM 111604 v4" xfId="55683"/>
    <cellStyle name="b_Sterling Model Apr-30-2003_Universe DDM 113004 v1" xfId="55684"/>
    <cellStyle name="b_Sterling Model Apr-30-2003_Universe DDM 120104 v1" xfId="55685"/>
    <cellStyle name="b_Universe DDM 011005" xfId="55686"/>
    <cellStyle name="b0" xfId="55687"/>
    <cellStyle name="Bad 2 8" xfId="55688"/>
    <cellStyle name="Bad 4 2" xfId="55689"/>
    <cellStyle name="Bad 5 2" xfId="55690"/>
    <cellStyle name="Bad 6 2" xfId="55691"/>
    <cellStyle name="blue" xfId="55692"/>
    <cellStyle name="Body 2" xfId="55693"/>
    <cellStyle name="Bold/Border" xfId="55694"/>
    <cellStyle name="Borders" xfId="55695"/>
    <cellStyle name="bt" xfId="55696"/>
    <cellStyle name="Bullet" xfId="55697"/>
    <cellStyle name="c" xfId="55698"/>
    <cellStyle name="c_2005-07-12 Theta Assessment of Competing Bidders" xfId="55699"/>
    <cellStyle name="c_Comps" xfId="55700"/>
    <cellStyle name="c_Comps_2005-07-13 Financials (3)" xfId="55701"/>
    <cellStyle name="c_Comps_Gazelle DDM Jul-9-2003 (FINAL Base Case)" xfId="55702"/>
    <cellStyle name="c_Comps_Snowball Model 012105" xfId="55703"/>
    <cellStyle name="c_Comps_Snowball Model 012105_2005-07-13 Financials (3)" xfId="55704"/>
    <cellStyle name="c_Comps_Snowball Model 012105_Theta DDM 071305" xfId="55705"/>
    <cellStyle name="c_Comps_Snowball Model 012105_Tulip Model 020205" xfId="55706"/>
    <cellStyle name="c_Comps_Snowball Model 012105_Tulip Model 020205 v4" xfId="55707"/>
    <cellStyle name="c_Comps_Theta DDM 071305" xfId="55708"/>
    <cellStyle name="c_Comps_Tulip Model 020205" xfId="55709"/>
    <cellStyle name="c_Comps_Tulip Model 020205 v4" xfId="55710"/>
    <cellStyle name="c_Comps_Universe DDM 011005" xfId="55711"/>
    <cellStyle name="c_Comps_Universe DDM 110104 v3" xfId="55712"/>
    <cellStyle name="c_Comps_Universe DDM 111604 v4" xfId="55713"/>
    <cellStyle name="c_Comps_Universe DDM 113004 v1" xfId="55714"/>
    <cellStyle name="c_Comps_Universe DDM 120104 v1" xfId="55715"/>
    <cellStyle name="c_Factset" xfId="55716"/>
    <cellStyle name="c_Factset (2)" xfId="55717"/>
    <cellStyle name="c_Factset (2)_2005-07-13 Financials (3)" xfId="55718"/>
    <cellStyle name="c_Factset (2)_Gazelle DDM Jul-9-2003 (FINAL Base Case)" xfId="55719"/>
    <cellStyle name="c_Factset (2)_Snowball Model 012105" xfId="55720"/>
    <cellStyle name="c_Factset (2)_Snowball Model 012105_2005-07-13 Financials (3)" xfId="55721"/>
    <cellStyle name="c_Factset (2)_Snowball Model 012105_Theta DDM 071305" xfId="55722"/>
    <cellStyle name="c_Factset (2)_Snowball Model 012105_Tulip Model 020205" xfId="55723"/>
    <cellStyle name="c_Factset (2)_Snowball Model 012105_Tulip Model 020205 v4" xfId="55724"/>
    <cellStyle name="c_Factset (2)_Theta DDM 071305" xfId="55725"/>
    <cellStyle name="c_Factset (2)_Tulip Model 020205" xfId="55726"/>
    <cellStyle name="c_Factset (2)_Tulip Model 020205 v4" xfId="55727"/>
    <cellStyle name="c_Factset (2)_Universe DDM 011005" xfId="55728"/>
    <cellStyle name="c_Factset (2)_Universe DDM 110104 v3" xfId="55729"/>
    <cellStyle name="c_Factset (2)_Universe DDM 111604 v4" xfId="55730"/>
    <cellStyle name="c_Factset (2)_Universe DDM 113004 v1" xfId="55731"/>
    <cellStyle name="c_Factset (2)_Universe DDM 120104 v1" xfId="55732"/>
    <cellStyle name="c_Factset_2005-07-13 Financials (3)" xfId="55733"/>
    <cellStyle name="c_Factset_Gazelle DDM Jul-9-2003 (FINAL Base Case)" xfId="55734"/>
    <cellStyle name="c_Factset_Snowball Model 012105" xfId="55735"/>
    <cellStyle name="c_Factset_Snowball Model 012105_2005-07-13 Financials (3)" xfId="55736"/>
    <cellStyle name="c_Factset_Snowball Model 012105_Theta DDM 071305" xfId="55737"/>
    <cellStyle name="c_Factset_Snowball Model 012105_Tulip Model 020205" xfId="55738"/>
    <cellStyle name="c_Factset_Snowball Model 012105_Tulip Model 020205 v4" xfId="55739"/>
    <cellStyle name="c_Factset_Theta DDM 071305" xfId="55740"/>
    <cellStyle name="c_Factset_Tulip Model 020205" xfId="55741"/>
    <cellStyle name="c_Factset_Tulip Model 020205 v4" xfId="55742"/>
    <cellStyle name="c_Factset_Universe DDM 011005" xfId="55743"/>
    <cellStyle name="c_Factset_Universe DDM 110104 v3" xfId="55744"/>
    <cellStyle name="c_Factset_Universe DDM 111604 v4" xfId="55745"/>
    <cellStyle name="c_Factset_Universe DDM 113004 v1" xfId="55746"/>
    <cellStyle name="c_Factset_Universe DDM 120104 v1" xfId="55747"/>
    <cellStyle name="c_Gazelle DDM Jul-2-2003 (FINAL)" xfId="55748"/>
    <cellStyle name="c_Gazelle DDM Jun-16-2003a" xfId="55749"/>
    <cellStyle name="c_Gazelle DDM Jun-3-2003" xfId="55750"/>
    <cellStyle name="c_Gazelle DDM May-15-2003" xfId="55751"/>
    <cellStyle name="c_Graph" xfId="55752"/>
    <cellStyle name="c_Graph_2005-07-13 Financials (3)" xfId="55753"/>
    <cellStyle name="c_Graph_Gazelle DDM Jul-9-2003 (FINAL Base Case)" xfId="55754"/>
    <cellStyle name="c_Graph_Snowball Model 012105" xfId="55755"/>
    <cellStyle name="c_Graph_Snowball Model 012105_2005-07-13 Financials (3)" xfId="55756"/>
    <cellStyle name="c_Graph_Snowball Model 012105_Theta DDM 071305" xfId="55757"/>
    <cellStyle name="c_Graph_Snowball Model 012105_Tulip Model 020205" xfId="55758"/>
    <cellStyle name="c_Graph_Snowball Model 012105_Tulip Model 020205 v4" xfId="55759"/>
    <cellStyle name="c_Graph_Theta DDM 071305" xfId="55760"/>
    <cellStyle name="c_Graph_Tulip Model 020205" xfId="55761"/>
    <cellStyle name="c_Graph_Tulip Model 020205 v4" xfId="55762"/>
    <cellStyle name="c_Graph_Universe DDM 011005" xfId="55763"/>
    <cellStyle name="c_Graph_Universe DDM 110104 v3" xfId="55764"/>
    <cellStyle name="c_Graph_Universe DDM 111604 v4" xfId="55765"/>
    <cellStyle name="c_Graph_Universe DDM 113004 v1" xfId="55766"/>
    <cellStyle name="c_Graph_Universe DDM 120104 v1" xfId="55767"/>
    <cellStyle name="c_Snowball Model 012105" xfId="55768"/>
    <cellStyle name="c_Sterling Model Apr-30-2003" xfId="55769"/>
    <cellStyle name="c_Universe DDM 011005" xfId="55770"/>
    <cellStyle name="ca" xfId="55771"/>
    <cellStyle name="Calculation 2 8" xfId="55772"/>
    <cellStyle name="Calculation 2 9" xfId="55773"/>
    <cellStyle name="Calculation 3 3" xfId="55774"/>
    <cellStyle name="Calculation 4 2" xfId="55775"/>
    <cellStyle name="Calculation 5 2" xfId="55776"/>
    <cellStyle name="Calculation 6 2" xfId="55777"/>
    <cellStyle name="Calculation 9 2" xfId="55778"/>
    <cellStyle name="Calculation 9 3" xfId="55779"/>
    <cellStyle name="Check Cell 2 8" xfId="55780"/>
    <cellStyle name="Check Cell 4 2" xfId="55781"/>
    <cellStyle name="Check Cell 5 2" xfId="55782"/>
    <cellStyle name="Check Cell 6 2" xfId="55783"/>
    <cellStyle name="co" xfId="55784"/>
    <cellStyle name="co]" xfId="55785"/>
    <cellStyle name="Comma [0] 2 4" xfId="55786"/>
    <cellStyle name="Comma 102 2 2" xfId="55787"/>
    <cellStyle name="Comma 102 3 2" xfId="55788"/>
    <cellStyle name="Comma 102 4" xfId="55789"/>
    <cellStyle name="Comma 103 6" xfId="55790"/>
    <cellStyle name="Comma 104 10" xfId="55791"/>
    <cellStyle name="Comma 104 11" xfId="55792"/>
    <cellStyle name="Comma 104 12" xfId="55793"/>
    <cellStyle name="Comma 104 13" xfId="55794"/>
    <cellStyle name="Comma 104 14" xfId="55795"/>
    <cellStyle name="Comma 104 15" xfId="55796"/>
    <cellStyle name="Comma 104 15 2" xfId="55797"/>
    <cellStyle name="Comma 104 16" xfId="55798"/>
    <cellStyle name="Comma 104 17" xfId="55799"/>
    <cellStyle name="Comma 104 18" xfId="55800"/>
    <cellStyle name="Comma 104 19" xfId="55801"/>
    <cellStyle name="Comma 104 2 2" xfId="55802"/>
    <cellStyle name="Comma 104 20" xfId="55803"/>
    <cellStyle name="Comma 104 21" xfId="55804"/>
    <cellStyle name="Comma 104 22" xfId="55805"/>
    <cellStyle name="Comma 104 23" xfId="55806"/>
    <cellStyle name="Comma 104 3 2" xfId="55807"/>
    <cellStyle name="Comma 104 4 2" xfId="55808"/>
    <cellStyle name="Comma 104 5 2" xfId="55809"/>
    <cellStyle name="Comma 104 6 2" xfId="55810"/>
    <cellStyle name="Comma 104 7 2" xfId="55811"/>
    <cellStyle name="Comma 104 8 2" xfId="55812"/>
    <cellStyle name="Comma 104 9 2" xfId="55813"/>
    <cellStyle name="Comma 105 3" xfId="55814"/>
    <cellStyle name="Comma 107 4" xfId="55815"/>
    <cellStyle name="Comma 11_FS" xfId="55816"/>
    <cellStyle name="Comma 110 3 2" xfId="55817"/>
    <cellStyle name="Comma 12_FS" xfId="55818"/>
    <cellStyle name="Comma 128 3" xfId="55819"/>
    <cellStyle name="Comma 128 3 2" xfId="55820"/>
    <cellStyle name="Comma 129 3" xfId="55821"/>
    <cellStyle name="Comma 13 2 3" xfId="55822"/>
    <cellStyle name="Comma 132 3" xfId="55823"/>
    <cellStyle name="Comma 133 3" xfId="55824"/>
    <cellStyle name="Comma 139 2" xfId="55825"/>
    <cellStyle name="Comma 140 2 2" xfId="55826"/>
    <cellStyle name="Comma 141 2" xfId="55827"/>
    <cellStyle name="Comma 142 2" xfId="55828"/>
    <cellStyle name="Comma 143 2 2" xfId="55829"/>
    <cellStyle name="Comma 143 3 2" xfId="55830"/>
    <cellStyle name="Comma 143 4" xfId="55831"/>
    <cellStyle name="Comma 144 2" xfId="55832"/>
    <cellStyle name="Comma 145 2 2" xfId="55833"/>
    <cellStyle name="Comma 145 3" xfId="55834"/>
    <cellStyle name="Comma 146 2 2" xfId="55835"/>
    <cellStyle name="Comma 146 3" xfId="55836"/>
    <cellStyle name="Comma 147 2 2" xfId="55837"/>
    <cellStyle name="Comma 147 3" xfId="55838"/>
    <cellStyle name="Comma 147 4" xfId="55839"/>
    <cellStyle name="Comma 147 5" xfId="55840"/>
    <cellStyle name="Comma 148 2" xfId="55841"/>
    <cellStyle name="Comma 149 2" xfId="55842"/>
    <cellStyle name="Comma 150 2 2" xfId="55843"/>
    <cellStyle name="Comma 150 3 2" xfId="55844"/>
    <cellStyle name="Comma 150 4 2" xfId="55845"/>
    <cellStyle name="Comma 150 5 2" xfId="55846"/>
    <cellStyle name="Comma 150 6" xfId="55847"/>
    <cellStyle name="Comma 151 6" xfId="55848"/>
    <cellStyle name="Comma 152 6" xfId="55849"/>
    <cellStyle name="Comma 153 2" xfId="55850"/>
    <cellStyle name="Comma 155 2" xfId="55851"/>
    <cellStyle name="Comma 156 2" xfId="55852"/>
    <cellStyle name="Comma 169" xfId="55853"/>
    <cellStyle name="Comma 170" xfId="55854"/>
    <cellStyle name="Comma 171" xfId="55855"/>
    <cellStyle name="Comma 172" xfId="55856"/>
    <cellStyle name="Comma 172 2" xfId="55857"/>
    <cellStyle name="Comma 172 2 2" xfId="55858"/>
    <cellStyle name="Comma 172 2 2 10" xfId="55859"/>
    <cellStyle name="Comma 172 2 2 11" xfId="55860"/>
    <cellStyle name="Comma 172 2 2 12" xfId="55861"/>
    <cellStyle name="Comma 172 2 2 13" xfId="55862"/>
    <cellStyle name="Comma 172 2 2 14" xfId="55863"/>
    <cellStyle name="Comma 172 2 2 15" xfId="55864"/>
    <cellStyle name="Comma 172 2 2 16" xfId="55865"/>
    <cellStyle name="Comma 172 2 2 17" xfId="55866"/>
    <cellStyle name="Comma 172 2 2 2" xfId="55867"/>
    <cellStyle name="Comma 172 2 2 3" xfId="55868"/>
    <cellStyle name="Comma 172 2 2 4" xfId="55869"/>
    <cellStyle name="Comma 172 2 2 5" xfId="55870"/>
    <cellStyle name="Comma 172 2 2 6" xfId="55871"/>
    <cellStyle name="Comma 172 2 2 7" xfId="55872"/>
    <cellStyle name="Comma 172 2 2 8" xfId="55873"/>
    <cellStyle name="Comma 172 2 2 9" xfId="55874"/>
    <cellStyle name="Comma 173" xfId="55875"/>
    <cellStyle name="Comma 174" xfId="55876"/>
    <cellStyle name="Comma 175" xfId="55877"/>
    <cellStyle name="Comma 176" xfId="55878"/>
    <cellStyle name="Comma 177" xfId="55879"/>
    <cellStyle name="Comma 178" xfId="55880"/>
    <cellStyle name="Comma 179" xfId="55881"/>
    <cellStyle name="Comma 180" xfId="55882"/>
    <cellStyle name="Comma 181" xfId="55883"/>
    <cellStyle name="Comma 182" xfId="55884"/>
    <cellStyle name="Comma 183" xfId="55885"/>
    <cellStyle name="Comma 184" xfId="55886"/>
    <cellStyle name="Comma 185" xfId="55887"/>
    <cellStyle name="Comma 186" xfId="55888"/>
    <cellStyle name="Comma 187" xfId="55889"/>
    <cellStyle name="Comma 188" xfId="55890"/>
    <cellStyle name="Comma 189" xfId="55891"/>
    <cellStyle name="Comma 190" xfId="55892"/>
    <cellStyle name="Comma 191" xfId="55893"/>
    <cellStyle name="Comma 192" xfId="55894"/>
    <cellStyle name="Comma 193" xfId="55895"/>
    <cellStyle name="Comma 194" xfId="55896"/>
    <cellStyle name="Comma 195" xfId="55897"/>
    <cellStyle name="Comma 196" xfId="55898"/>
    <cellStyle name="Comma 197" xfId="55899"/>
    <cellStyle name="Comma 198" xfId="55900"/>
    <cellStyle name="Comma 199" xfId="55901"/>
    <cellStyle name="Comma 2 10 2" xfId="55902"/>
    <cellStyle name="Comma 2 11 2" xfId="55903"/>
    <cellStyle name="Comma 2 13 3" xfId="55904"/>
    <cellStyle name="Comma 2 15 2" xfId="55905"/>
    <cellStyle name="Comma 2 3 2 2" xfId="55906"/>
    <cellStyle name="Comma 2 4 10 5" xfId="55907"/>
    <cellStyle name="Comma 2 4 11 5" xfId="55908"/>
    <cellStyle name="Comma 2 4 12 5" xfId="55909"/>
    <cellStyle name="Comma 2 4 13 5" xfId="55910"/>
    <cellStyle name="Comma 2 4 14 5" xfId="55911"/>
    <cellStyle name="Comma 2 4 15 5" xfId="55912"/>
    <cellStyle name="Comma 2 4 16 5" xfId="55913"/>
    <cellStyle name="Comma 2 4 17 5" xfId="55914"/>
    <cellStyle name="Comma 2 4 18 5" xfId="55915"/>
    <cellStyle name="Comma 2 4 19 5" xfId="55916"/>
    <cellStyle name="Comma 2 4 2 10 5" xfId="55917"/>
    <cellStyle name="Comma 2 4 2 11 5" xfId="55918"/>
    <cellStyle name="Comma 2 4 2 12 5" xfId="55919"/>
    <cellStyle name="Comma 2 4 2 13 5" xfId="55920"/>
    <cellStyle name="Comma 2 4 2 14 5" xfId="55921"/>
    <cellStyle name="Comma 2 4 2 15 5" xfId="55922"/>
    <cellStyle name="Comma 2 4 2 16 5" xfId="55923"/>
    <cellStyle name="Comma 2 4 2 17 5" xfId="55924"/>
    <cellStyle name="Comma 2 4 2 18 5" xfId="55925"/>
    <cellStyle name="Comma 2 4 2 19 5" xfId="55926"/>
    <cellStyle name="Comma 2 4 2 2 10 5" xfId="55927"/>
    <cellStyle name="Comma 2 4 2 2 11 5" xfId="55928"/>
    <cellStyle name="Comma 2 4 2 2 12 5" xfId="55929"/>
    <cellStyle name="Comma 2 4 2 2 13 5" xfId="55930"/>
    <cellStyle name="Comma 2 4 2 2 14 5" xfId="55931"/>
    <cellStyle name="Comma 2 4 2 2 15 5" xfId="55932"/>
    <cellStyle name="Comma 2 4 2 2 16 5" xfId="55933"/>
    <cellStyle name="Comma 2 4 2 2 17 5" xfId="55934"/>
    <cellStyle name="Comma 2 4 2 2 18 5" xfId="55935"/>
    <cellStyle name="Comma 2 4 2 2 2 10 5" xfId="55936"/>
    <cellStyle name="Comma 2 4 2 2 2 11 5" xfId="55937"/>
    <cellStyle name="Comma 2 4 2 2 2 15" xfId="55938"/>
    <cellStyle name="Comma 2 4 2 2 2 2 5" xfId="55939"/>
    <cellStyle name="Comma 2 4 2 2 2 3 5" xfId="55940"/>
    <cellStyle name="Comma 2 4 2 2 2 4 5" xfId="55941"/>
    <cellStyle name="Comma 2 4 2 2 2 5 5" xfId="55942"/>
    <cellStyle name="Comma 2 4 2 2 2 6 5" xfId="55943"/>
    <cellStyle name="Comma 2 4 2 2 2 7 5" xfId="55944"/>
    <cellStyle name="Comma 2 4 2 2 2 8 5" xfId="55945"/>
    <cellStyle name="Comma 2 4 2 2 2 9 5" xfId="55946"/>
    <cellStyle name="Comma 2 4 2 2 22" xfId="55947"/>
    <cellStyle name="Comma 2 4 2 2 3 10 5" xfId="55948"/>
    <cellStyle name="Comma 2 4 2 2 3 11 5" xfId="55949"/>
    <cellStyle name="Comma 2 4 2 2 3 15" xfId="55950"/>
    <cellStyle name="Comma 2 4 2 2 3 2 5" xfId="55951"/>
    <cellStyle name="Comma 2 4 2 2 3 3 5" xfId="55952"/>
    <cellStyle name="Comma 2 4 2 2 3 4 5" xfId="55953"/>
    <cellStyle name="Comma 2 4 2 2 3 5 5" xfId="55954"/>
    <cellStyle name="Comma 2 4 2 2 3 6 5" xfId="55955"/>
    <cellStyle name="Comma 2 4 2 2 3 7 5" xfId="55956"/>
    <cellStyle name="Comma 2 4 2 2 3 8 5" xfId="55957"/>
    <cellStyle name="Comma 2 4 2 2 3 9 5" xfId="55958"/>
    <cellStyle name="Comma 2 4 2 2 4 10 5" xfId="55959"/>
    <cellStyle name="Comma 2 4 2 2 4 11 5" xfId="55960"/>
    <cellStyle name="Comma 2 4 2 2 4 15" xfId="55961"/>
    <cellStyle name="Comma 2 4 2 2 4 2 5" xfId="55962"/>
    <cellStyle name="Comma 2 4 2 2 4 3 5" xfId="55963"/>
    <cellStyle name="Comma 2 4 2 2 4 4 5" xfId="55964"/>
    <cellStyle name="Comma 2 4 2 2 4 5 5" xfId="55965"/>
    <cellStyle name="Comma 2 4 2 2 4 6 5" xfId="55966"/>
    <cellStyle name="Comma 2 4 2 2 4 7 5" xfId="55967"/>
    <cellStyle name="Comma 2 4 2 2 4 8 5" xfId="55968"/>
    <cellStyle name="Comma 2 4 2 2 4 9 5" xfId="55969"/>
    <cellStyle name="Comma 2 4 2 2 5 10 5" xfId="55970"/>
    <cellStyle name="Comma 2 4 2 2 5 11 5" xfId="55971"/>
    <cellStyle name="Comma 2 4 2 2 5 15" xfId="55972"/>
    <cellStyle name="Comma 2 4 2 2 5 2 5" xfId="55973"/>
    <cellStyle name="Comma 2 4 2 2 5 3 5" xfId="55974"/>
    <cellStyle name="Comma 2 4 2 2 5 4 5" xfId="55975"/>
    <cellStyle name="Comma 2 4 2 2 5 5 5" xfId="55976"/>
    <cellStyle name="Comma 2 4 2 2 5 6 5" xfId="55977"/>
    <cellStyle name="Comma 2 4 2 2 5 7 5" xfId="55978"/>
    <cellStyle name="Comma 2 4 2 2 5 8 5" xfId="55979"/>
    <cellStyle name="Comma 2 4 2 2 5 9 5" xfId="55980"/>
    <cellStyle name="Comma 2 4 2 2 6 10 5" xfId="55981"/>
    <cellStyle name="Comma 2 4 2 2 6 11 5" xfId="55982"/>
    <cellStyle name="Comma 2 4 2 2 6 15" xfId="55983"/>
    <cellStyle name="Comma 2 4 2 2 6 2 5" xfId="55984"/>
    <cellStyle name="Comma 2 4 2 2 6 3 5" xfId="55985"/>
    <cellStyle name="Comma 2 4 2 2 6 4 5" xfId="55986"/>
    <cellStyle name="Comma 2 4 2 2 6 5 5" xfId="55987"/>
    <cellStyle name="Comma 2 4 2 2 6 6 5" xfId="55988"/>
    <cellStyle name="Comma 2 4 2 2 6 7 5" xfId="55989"/>
    <cellStyle name="Comma 2 4 2 2 6 8 5" xfId="55990"/>
    <cellStyle name="Comma 2 4 2 2 6 9 5" xfId="55991"/>
    <cellStyle name="Comma 2 4 2 2 7 10 5" xfId="55992"/>
    <cellStyle name="Comma 2 4 2 2 7 11 5" xfId="55993"/>
    <cellStyle name="Comma 2 4 2 2 7 15" xfId="55994"/>
    <cellStyle name="Comma 2 4 2 2 7 2 5" xfId="55995"/>
    <cellStyle name="Comma 2 4 2 2 7 3 5" xfId="55996"/>
    <cellStyle name="Comma 2 4 2 2 7 4 5" xfId="55997"/>
    <cellStyle name="Comma 2 4 2 2 7 5 5" xfId="55998"/>
    <cellStyle name="Comma 2 4 2 2 7 6 5" xfId="55999"/>
    <cellStyle name="Comma 2 4 2 2 7 7 5" xfId="56000"/>
    <cellStyle name="Comma 2 4 2 2 7 8 5" xfId="56001"/>
    <cellStyle name="Comma 2 4 2 2 7 9 5" xfId="56002"/>
    <cellStyle name="Comma 2 4 2 2 8 10 5" xfId="56003"/>
    <cellStyle name="Comma 2 4 2 2 8 11 5" xfId="56004"/>
    <cellStyle name="Comma 2 4 2 2 8 15" xfId="56005"/>
    <cellStyle name="Comma 2 4 2 2 8 2 5" xfId="56006"/>
    <cellStyle name="Comma 2 4 2 2 8 3 5" xfId="56007"/>
    <cellStyle name="Comma 2 4 2 2 8 4 5" xfId="56008"/>
    <cellStyle name="Comma 2 4 2 2 8 5 5" xfId="56009"/>
    <cellStyle name="Comma 2 4 2 2 8 6 5" xfId="56010"/>
    <cellStyle name="Comma 2 4 2 2 8 7 5" xfId="56011"/>
    <cellStyle name="Comma 2 4 2 2 8 8 5" xfId="56012"/>
    <cellStyle name="Comma 2 4 2 2 8 9 5" xfId="56013"/>
    <cellStyle name="Comma 2 4 2 2 9 5" xfId="56014"/>
    <cellStyle name="Comma 2 4 2 23" xfId="56015"/>
    <cellStyle name="Comma 2 4 2 3 10 5" xfId="56016"/>
    <cellStyle name="Comma 2 4 2 3 11 5" xfId="56017"/>
    <cellStyle name="Comma 2 4 2 3 15" xfId="56018"/>
    <cellStyle name="Comma 2 4 2 3 2 5" xfId="56019"/>
    <cellStyle name="Comma 2 4 2 3 3 5" xfId="56020"/>
    <cellStyle name="Comma 2 4 2 3 4 5" xfId="56021"/>
    <cellStyle name="Comma 2 4 2 3 5 5" xfId="56022"/>
    <cellStyle name="Comma 2 4 2 3 6 5" xfId="56023"/>
    <cellStyle name="Comma 2 4 2 3 7 5" xfId="56024"/>
    <cellStyle name="Comma 2 4 2 3 8 5" xfId="56025"/>
    <cellStyle name="Comma 2 4 2 3 9 5" xfId="56026"/>
    <cellStyle name="Comma 2 4 2 4 10 5" xfId="56027"/>
    <cellStyle name="Comma 2 4 2 4 11 5" xfId="56028"/>
    <cellStyle name="Comma 2 4 2 4 15" xfId="56029"/>
    <cellStyle name="Comma 2 4 2 4 2 5" xfId="56030"/>
    <cellStyle name="Comma 2 4 2 4 3 5" xfId="56031"/>
    <cellStyle name="Comma 2 4 2 4 4 5" xfId="56032"/>
    <cellStyle name="Comma 2 4 2 4 5 5" xfId="56033"/>
    <cellStyle name="Comma 2 4 2 4 6 5" xfId="56034"/>
    <cellStyle name="Comma 2 4 2 4 7 5" xfId="56035"/>
    <cellStyle name="Comma 2 4 2 4 8 5" xfId="56036"/>
    <cellStyle name="Comma 2 4 2 4 9 5" xfId="56037"/>
    <cellStyle name="Comma 2 4 2 5 10 5" xfId="56038"/>
    <cellStyle name="Comma 2 4 2 5 11 5" xfId="56039"/>
    <cellStyle name="Comma 2 4 2 5 15" xfId="56040"/>
    <cellStyle name="Comma 2 4 2 5 2 5" xfId="56041"/>
    <cellStyle name="Comma 2 4 2 5 3 5" xfId="56042"/>
    <cellStyle name="Comma 2 4 2 5 4 5" xfId="56043"/>
    <cellStyle name="Comma 2 4 2 5 5 5" xfId="56044"/>
    <cellStyle name="Comma 2 4 2 5 6 5" xfId="56045"/>
    <cellStyle name="Comma 2 4 2 5 7 5" xfId="56046"/>
    <cellStyle name="Comma 2 4 2 5 8 5" xfId="56047"/>
    <cellStyle name="Comma 2 4 2 5 9 5" xfId="56048"/>
    <cellStyle name="Comma 2 4 2 6 10 5" xfId="56049"/>
    <cellStyle name="Comma 2 4 2 6 11 5" xfId="56050"/>
    <cellStyle name="Comma 2 4 2 6 15" xfId="56051"/>
    <cellStyle name="Comma 2 4 2 6 2 5" xfId="56052"/>
    <cellStyle name="Comma 2 4 2 6 3 5" xfId="56053"/>
    <cellStyle name="Comma 2 4 2 6 4 5" xfId="56054"/>
    <cellStyle name="Comma 2 4 2 6 5 5" xfId="56055"/>
    <cellStyle name="Comma 2 4 2 6 6 5" xfId="56056"/>
    <cellStyle name="Comma 2 4 2 6 7 5" xfId="56057"/>
    <cellStyle name="Comma 2 4 2 6 8 5" xfId="56058"/>
    <cellStyle name="Comma 2 4 2 6 9 5" xfId="56059"/>
    <cellStyle name="Comma 2 4 2 7 10 5" xfId="56060"/>
    <cellStyle name="Comma 2 4 2 7 11 5" xfId="56061"/>
    <cellStyle name="Comma 2 4 2 7 15" xfId="56062"/>
    <cellStyle name="Comma 2 4 2 7 2 5" xfId="56063"/>
    <cellStyle name="Comma 2 4 2 7 3 5" xfId="56064"/>
    <cellStyle name="Comma 2 4 2 7 4 5" xfId="56065"/>
    <cellStyle name="Comma 2 4 2 7 5 5" xfId="56066"/>
    <cellStyle name="Comma 2 4 2 7 6 5" xfId="56067"/>
    <cellStyle name="Comma 2 4 2 7 7 5" xfId="56068"/>
    <cellStyle name="Comma 2 4 2 7 8 5" xfId="56069"/>
    <cellStyle name="Comma 2 4 2 7 9 5" xfId="56070"/>
    <cellStyle name="Comma 2 4 2 8 10 5" xfId="56071"/>
    <cellStyle name="Comma 2 4 2 8 11 5" xfId="56072"/>
    <cellStyle name="Comma 2 4 2 8 15" xfId="56073"/>
    <cellStyle name="Comma 2 4 2 8 2 5" xfId="56074"/>
    <cellStyle name="Comma 2 4 2 8 3 5" xfId="56075"/>
    <cellStyle name="Comma 2 4 2 8 4 5" xfId="56076"/>
    <cellStyle name="Comma 2 4 2 8 5 5" xfId="56077"/>
    <cellStyle name="Comma 2 4 2 8 6 5" xfId="56078"/>
    <cellStyle name="Comma 2 4 2 8 7 5" xfId="56079"/>
    <cellStyle name="Comma 2 4 2 8 8 5" xfId="56080"/>
    <cellStyle name="Comma 2 4 2 8 9 5" xfId="56081"/>
    <cellStyle name="Comma 2 4 2 9 10 5" xfId="56082"/>
    <cellStyle name="Comma 2 4 2 9 11 5" xfId="56083"/>
    <cellStyle name="Comma 2 4 2 9 15" xfId="56084"/>
    <cellStyle name="Comma 2 4 2 9 2 5" xfId="56085"/>
    <cellStyle name="Comma 2 4 2 9 3 5" xfId="56086"/>
    <cellStyle name="Comma 2 4 2 9 4 5" xfId="56087"/>
    <cellStyle name="Comma 2 4 2 9 5 5" xfId="56088"/>
    <cellStyle name="Comma 2 4 2 9 6 5" xfId="56089"/>
    <cellStyle name="Comma 2 4 2 9 7 5" xfId="56090"/>
    <cellStyle name="Comma 2 4 2 9 8 5" xfId="56091"/>
    <cellStyle name="Comma 2 4 2 9 9 5" xfId="56092"/>
    <cellStyle name="Comma 2 4 3 10 5" xfId="56093"/>
    <cellStyle name="Comma 2 4 3 11 5" xfId="56094"/>
    <cellStyle name="Comma 2 4 3 15" xfId="56095"/>
    <cellStyle name="Comma 2 4 3 2 5" xfId="56096"/>
    <cellStyle name="Comma 2 4 3 3 5" xfId="56097"/>
    <cellStyle name="Comma 2 4 3 4 5" xfId="56098"/>
    <cellStyle name="Comma 2 4 3 5 5" xfId="56099"/>
    <cellStyle name="Comma 2 4 3 6 5" xfId="56100"/>
    <cellStyle name="Comma 2 4 3 7 5" xfId="56101"/>
    <cellStyle name="Comma 2 4 3 8 5" xfId="56102"/>
    <cellStyle name="Comma 2 4 3 9 5" xfId="56103"/>
    <cellStyle name="Comma 2 4 4 10 5" xfId="56104"/>
    <cellStyle name="Comma 2 4 4 11 5" xfId="56105"/>
    <cellStyle name="Comma 2 4 4 15" xfId="56106"/>
    <cellStyle name="Comma 2 4 4 2 5" xfId="56107"/>
    <cellStyle name="Comma 2 4 4 3 5" xfId="56108"/>
    <cellStyle name="Comma 2 4 4 4 5" xfId="56109"/>
    <cellStyle name="Comma 2 4 4 5 5" xfId="56110"/>
    <cellStyle name="Comma 2 4 4 6 5" xfId="56111"/>
    <cellStyle name="Comma 2 4 4 7 5" xfId="56112"/>
    <cellStyle name="Comma 2 4 4 8 5" xfId="56113"/>
    <cellStyle name="Comma 2 4 4 9 5" xfId="56114"/>
    <cellStyle name="Comma 2 4 5 10 5" xfId="56115"/>
    <cellStyle name="Comma 2 4 5 11 5" xfId="56116"/>
    <cellStyle name="Comma 2 4 5 15" xfId="56117"/>
    <cellStyle name="Comma 2 4 5 2 5" xfId="56118"/>
    <cellStyle name="Comma 2 4 5 3 5" xfId="56119"/>
    <cellStyle name="Comma 2 4 5 4 5" xfId="56120"/>
    <cellStyle name="Comma 2 4 5 5 5" xfId="56121"/>
    <cellStyle name="Comma 2 4 5 6 5" xfId="56122"/>
    <cellStyle name="Comma 2 4 5 7 5" xfId="56123"/>
    <cellStyle name="Comma 2 4 5 8 5" xfId="56124"/>
    <cellStyle name="Comma 2 4 5 9 5" xfId="56125"/>
    <cellStyle name="Comma 2 4 6 10 5" xfId="56126"/>
    <cellStyle name="Comma 2 4 6 11 5" xfId="56127"/>
    <cellStyle name="Comma 2 4 6 15" xfId="56128"/>
    <cellStyle name="Comma 2 4 6 2 5" xfId="56129"/>
    <cellStyle name="Comma 2 4 6 3 5" xfId="56130"/>
    <cellStyle name="Comma 2 4 6 4 5" xfId="56131"/>
    <cellStyle name="Comma 2 4 6 5 5" xfId="56132"/>
    <cellStyle name="Comma 2 4 6 6 5" xfId="56133"/>
    <cellStyle name="Comma 2 4 6 7 5" xfId="56134"/>
    <cellStyle name="Comma 2 4 6 8 5" xfId="56135"/>
    <cellStyle name="Comma 2 4 6 9 5" xfId="56136"/>
    <cellStyle name="Comma 2 4 7 10 5" xfId="56137"/>
    <cellStyle name="Comma 2 4 7 11 5" xfId="56138"/>
    <cellStyle name="Comma 2 4 7 15" xfId="56139"/>
    <cellStyle name="Comma 2 4 7 2 5" xfId="56140"/>
    <cellStyle name="Comma 2 4 7 3 5" xfId="56141"/>
    <cellStyle name="Comma 2 4 7 4 5" xfId="56142"/>
    <cellStyle name="Comma 2 4 7 5 5" xfId="56143"/>
    <cellStyle name="Comma 2 4 7 6 5" xfId="56144"/>
    <cellStyle name="Comma 2 4 7 7 5" xfId="56145"/>
    <cellStyle name="Comma 2 4 7 8 5" xfId="56146"/>
    <cellStyle name="Comma 2 4 7 9 5" xfId="56147"/>
    <cellStyle name="Comma 2 4 8 10 5" xfId="56148"/>
    <cellStyle name="Comma 2 4 8 11 5" xfId="56149"/>
    <cellStyle name="Comma 2 4 8 15" xfId="56150"/>
    <cellStyle name="Comma 2 4 8 2 5" xfId="56151"/>
    <cellStyle name="Comma 2 4 8 3 5" xfId="56152"/>
    <cellStyle name="Comma 2 4 8 4 5" xfId="56153"/>
    <cellStyle name="Comma 2 4 8 5 5" xfId="56154"/>
    <cellStyle name="Comma 2 4 8 6 5" xfId="56155"/>
    <cellStyle name="Comma 2 4 8 7 5" xfId="56156"/>
    <cellStyle name="Comma 2 4 8 8 5" xfId="56157"/>
    <cellStyle name="Comma 2 4 8 9 5" xfId="56158"/>
    <cellStyle name="Comma 2 4 9 10 5" xfId="56159"/>
    <cellStyle name="Comma 2 4 9 11 5" xfId="56160"/>
    <cellStyle name="Comma 2 4 9 15" xfId="56161"/>
    <cellStyle name="Comma 2 4 9 2 5" xfId="56162"/>
    <cellStyle name="Comma 2 4 9 3 5" xfId="56163"/>
    <cellStyle name="Comma 2 4 9 4 5" xfId="56164"/>
    <cellStyle name="Comma 2 4 9 5 5" xfId="56165"/>
    <cellStyle name="Comma 2 4 9 6 5" xfId="56166"/>
    <cellStyle name="Comma 2 4 9 7 5" xfId="56167"/>
    <cellStyle name="Comma 2 4 9 8 5" xfId="56168"/>
    <cellStyle name="Comma 2 4 9 9 5" xfId="56169"/>
    <cellStyle name="Comma 2 5 3 2 3 10" xfId="56170"/>
    <cellStyle name="Comma 2 5 3 2 3 7 2" xfId="56171"/>
    <cellStyle name="Comma 2 5 3 2 3 8 2" xfId="56172"/>
    <cellStyle name="Comma 2 5 3 2 3 9 2" xfId="56173"/>
    <cellStyle name="Comma 2 5 3 2 4" xfId="56174"/>
    <cellStyle name="Comma 2 5 3 3 3" xfId="56175"/>
    <cellStyle name="Comma 2 5 3 4 3" xfId="56176"/>
    <cellStyle name="Comma 2 5 3 5 11" xfId="56177"/>
    <cellStyle name="Comma 2 5 3 5 2 7 2" xfId="56178"/>
    <cellStyle name="Comma 2 5 3 5 2 8 2" xfId="56179"/>
    <cellStyle name="Comma 2 5 3 5 2 9" xfId="56180"/>
    <cellStyle name="Comma 2 5 3 7" xfId="56181"/>
    <cellStyle name="Comma 2 5 5 7 2" xfId="56182"/>
    <cellStyle name="Comma 2 5 5 8 2" xfId="56183"/>
    <cellStyle name="Comma 2 5 5 9" xfId="56184"/>
    <cellStyle name="Comma 2 5 6" xfId="56185"/>
    <cellStyle name="Comma 2 6 3" xfId="56186"/>
    <cellStyle name="Comma 2 7 2" xfId="56187"/>
    <cellStyle name="Comma 2 7 2 2" xfId="56188"/>
    <cellStyle name="Comma 2 7 3" xfId="56189"/>
    <cellStyle name="Comma 2 9 2 10 2" xfId="56190"/>
    <cellStyle name="Comma 2 9 2 12" xfId="56191"/>
    <cellStyle name="Comma 2 9 2 8 2" xfId="56192"/>
    <cellStyle name="Comma 2 9 3" xfId="56193"/>
    <cellStyle name="Comma 200" xfId="56194"/>
    <cellStyle name="Comma 201" xfId="56195"/>
    <cellStyle name="Comma 203" xfId="56196"/>
    <cellStyle name="Comma 204" xfId="56197"/>
    <cellStyle name="Comma 205" xfId="56198"/>
    <cellStyle name="Comma 206" xfId="56199"/>
    <cellStyle name="Comma 207" xfId="56200"/>
    <cellStyle name="Comma 208" xfId="56201"/>
    <cellStyle name="Comma 209" xfId="56202"/>
    <cellStyle name="Comma 21 4 2" xfId="56203"/>
    <cellStyle name="Comma 21 4 3" xfId="56204"/>
    <cellStyle name="Comma 210" xfId="56205"/>
    <cellStyle name="Comma 23 2 2" xfId="56206"/>
    <cellStyle name="Comma 3 2 2 2 2" xfId="56207"/>
    <cellStyle name="Comma 3 3 2" xfId="56208"/>
    <cellStyle name="Comma 3 4 3" xfId="56209"/>
    <cellStyle name="Comma 34 2 2" xfId="56210"/>
    <cellStyle name="Comma 36 2 2" xfId="56211"/>
    <cellStyle name="Comma 4 2 2 21" xfId="56212"/>
    <cellStyle name="Comma 4 2 22 2" xfId="56213"/>
    <cellStyle name="Comma 4 2 22 3" xfId="56214"/>
    <cellStyle name="Comma 4 22 2" xfId="56215"/>
    <cellStyle name="Comma 4 23 2" xfId="56216"/>
    <cellStyle name="Comma 4 24 2" xfId="56217"/>
    <cellStyle name="Comma 4 24 3" xfId="56218"/>
    <cellStyle name="Comma 4 25" xfId="56219"/>
    <cellStyle name="Comma 4 26" xfId="56220"/>
    <cellStyle name="Comma 4 3 2 2" xfId="56221"/>
    <cellStyle name="Comma 43 4" xfId="56222"/>
    <cellStyle name="Comma 5 2 3" xfId="56223"/>
    <cellStyle name="Comma 7_FS" xfId="56224"/>
    <cellStyle name="Comma 74 5 3 2 2 2" xfId="56225"/>
    <cellStyle name="Comma 74 5 3 2 3 2" xfId="56226"/>
    <cellStyle name="Comma 74 5 3 2 4" xfId="56227"/>
    <cellStyle name="Comma 74 6 2 2 2" xfId="56228"/>
    <cellStyle name="Comma 74 6 2 3 2" xfId="56229"/>
    <cellStyle name="Comma 74 6 2 4" xfId="56230"/>
    <cellStyle name="Comma 75 2 3" xfId="56231"/>
    <cellStyle name="Comma 75 3 2" xfId="56232"/>
    <cellStyle name="Comma 76 2 3" xfId="56233"/>
    <cellStyle name="Comma 77 2 2" xfId="56234"/>
    <cellStyle name="Comma 77 3" xfId="56235"/>
    <cellStyle name="Comma 8 5" xfId="56236"/>
    <cellStyle name="Comma 80 2 3" xfId="56237"/>
    <cellStyle name="Comma 83 2 3" xfId="56238"/>
    <cellStyle name="Comma 83 3 3" xfId="56239"/>
    <cellStyle name="Comma 85 3 3" xfId="56240"/>
    <cellStyle name="Comma 85 6" xfId="56241"/>
    <cellStyle name="Comma 86 2 3" xfId="56242"/>
    <cellStyle name="Comma 86 4" xfId="56243"/>
    <cellStyle name="Comma 87 5 3" xfId="56244"/>
    <cellStyle name="Comma 89 2 3" xfId="56245"/>
    <cellStyle name="Comma 89 4" xfId="56246"/>
    <cellStyle name="Comma 9_Bali Beach-ADO1" xfId="56247"/>
    <cellStyle name="Comma 93 4" xfId="56248"/>
    <cellStyle name="Comma 95 7 2" xfId="56249"/>
    <cellStyle name="Comma 95 8 2" xfId="56250"/>
    <cellStyle name="Comma 95 9" xfId="56251"/>
    <cellStyle name="Comma 96 7 2" xfId="56252"/>
    <cellStyle name="Comma 96 8 2" xfId="56253"/>
    <cellStyle name="Comma 96 9" xfId="56254"/>
    <cellStyle name="Comma 97 7 2" xfId="56255"/>
    <cellStyle name="Comma 97 8 2" xfId="56256"/>
    <cellStyle name="Comma 97 9" xfId="56257"/>
    <cellStyle name="Copied 2" xfId="56258"/>
    <cellStyle name="Cover Date 2" xfId="56259"/>
    <cellStyle name="Cover Subtitle 2" xfId="56260"/>
    <cellStyle name="Cover Title 2" xfId="56261"/>
    <cellStyle name="Currency 4" xfId="56262"/>
    <cellStyle name="d" xfId="56263"/>
    <cellStyle name="da" xfId="56264"/>
    <cellStyle name="Dash" xfId="56265"/>
    <cellStyle name="dat" xfId="56266"/>
    <cellStyle name="dd" xfId="56267"/>
    <cellStyle name="ddd" xfId="56268"/>
    <cellStyle name="dr" xfId="56269"/>
    <cellStyle name="ds" xfId="56270"/>
    <cellStyle name="Entered 2" xfId="56271"/>
    <cellStyle name="es" xfId="56272"/>
    <cellStyle name="est" xfId="56273"/>
    <cellStyle name="Euro 2" xfId="56274"/>
    <cellStyle name="Explanatory Text 2 8" xfId="56275"/>
    <cellStyle name="Explanatory Text 4 2" xfId="56276"/>
    <cellStyle name="Explanatory Text 5 2" xfId="56277"/>
    <cellStyle name="Explanatory Text 6 2" xfId="56278"/>
    <cellStyle name="f" xfId="56279"/>
    <cellStyle name="f_Gazelle DDM Jun-16-2003a" xfId="56280"/>
    <cellStyle name="f_Gazelle DDM Jun-3-2003" xfId="56281"/>
    <cellStyle name="f_Gazelle DDM May-15-2003" xfId="56282"/>
    <cellStyle name="f_Sterling Model Apr-30-2003" xfId="56283"/>
    <cellStyle name="ff" xfId="56284"/>
    <cellStyle name="fff" xfId="56285"/>
    <cellStyle name="fn" xfId="56286"/>
    <cellStyle name="Footer SBILogo1 2" xfId="56287"/>
    <cellStyle name="Footer SBILogo2 2" xfId="56288"/>
    <cellStyle name="Footnote 2" xfId="56289"/>
    <cellStyle name="Footnote Reference 2" xfId="56290"/>
    <cellStyle name="General C 2 2" xfId="56291"/>
    <cellStyle name="General C 2 3" xfId="56292"/>
    <cellStyle name="General C 2 4" xfId="56293"/>
    <cellStyle name="General C 2 5" xfId="56294"/>
    <cellStyle name="General C 3 2" xfId="56295"/>
    <cellStyle name="General C 3 3" xfId="56296"/>
    <cellStyle name="General C 3 4" xfId="56297"/>
    <cellStyle name="General C 3 5" xfId="56298"/>
    <cellStyle name="General C 4" xfId="56299"/>
    <cellStyle name="General C 4 2" xfId="56300"/>
    <cellStyle name="General C 4 3" xfId="56301"/>
    <cellStyle name="General C 4 4" xfId="56302"/>
    <cellStyle name="General C 4 5" xfId="56303"/>
    <cellStyle name="General CA 2 2" xfId="56304"/>
    <cellStyle name="General CA 2 3" xfId="56305"/>
    <cellStyle name="General CA 2 4" xfId="56306"/>
    <cellStyle name="General CA 2 5" xfId="56307"/>
    <cellStyle name="General CA 3 2" xfId="56308"/>
    <cellStyle name="General CA 3 3" xfId="56309"/>
    <cellStyle name="General CA 3 4" xfId="56310"/>
    <cellStyle name="General CA 3 5" xfId="56311"/>
    <cellStyle name="General CA 4" xfId="56312"/>
    <cellStyle name="General CA 4 2" xfId="56313"/>
    <cellStyle name="General CA 4 3" xfId="56314"/>
    <cellStyle name="General CA 4 4" xfId="56315"/>
    <cellStyle name="General CA 4 5" xfId="56316"/>
    <cellStyle name="Good 2 8" xfId="56317"/>
    <cellStyle name="Good 4 2" xfId="56318"/>
    <cellStyle name="Good 5 2" xfId="56319"/>
    <cellStyle name="Good 6 2" xfId="56320"/>
    <cellStyle name="h" xfId="56321"/>
    <cellStyle name="h_Comps" xfId="56322"/>
    <cellStyle name="h_Factset" xfId="56323"/>
    <cellStyle name="h_Factset (2)" xfId="56324"/>
    <cellStyle name="h_Graph" xfId="56325"/>
    <cellStyle name="h_Snowball Model 012105" xfId="56326"/>
    <cellStyle name="h_Snowball Model 012105_2005-07-13 Financials (3)" xfId="56327"/>
    <cellStyle name="h_Snowball Model 012105_Theta DDM 071305" xfId="56328"/>
    <cellStyle name="h_Snowball Model 012105_Tulip Model 020205" xfId="56329"/>
    <cellStyle name="h_Snowball Model 012105_Tulip Model 020205 v4" xfId="56330"/>
    <cellStyle name="h_Sterling Model Apr-30-2003" xfId="56331"/>
    <cellStyle name="h_Sterling Model Apr-30-2003_Gazelle DDM Jul-9-2003 (FINAL Base Case)" xfId="56332"/>
    <cellStyle name="h_Universe DDM 011005" xfId="56333"/>
    <cellStyle name="h1" xfId="56334"/>
    <cellStyle name="h2" xfId="56335"/>
    <cellStyle name="h3" xfId="56336"/>
    <cellStyle name="Header 2" xfId="56337"/>
    <cellStyle name="Header Draft Stamp 2" xfId="56338"/>
    <cellStyle name="Header1 2" xfId="56339"/>
    <cellStyle name="Header1 3" xfId="56340"/>
    <cellStyle name="Header2 2 2 5" xfId="56341"/>
    <cellStyle name="Header2 2 3 4" xfId="56342"/>
    <cellStyle name="Header2 2 3 5" xfId="56343"/>
    <cellStyle name="Header2 2 4 2" xfId="56344"/>
    <cellStyle name="Header2 2 4 3" xfId="56345"/>
    <cellStyle name="Header2 2 4 4" xfId="56346"/>
    <cellStyle name="Header2 2 4 5" xfId="56347"/>
    <cellStyle name="Header2 3 2 2" xfId="56348"/>
    <cellStyle name="Header2 3 2 3" xfId="56349"/>
    <cellStyle name="Header2 3 2 4" xfId="56350"/>
    <cellStyle name="Header2 3 2 5" xfId="56351"/>
    <cellStyle name="Header2 3 3 2" xfId="56352"/>
    <cellStyle name="Header2 3 3 3" xfId="56353"/>
    <cellStyle name="Header2 3 3 4" xfId="56354"/>
    <cellStyle name="Header2 3 3 5" xfId="56355"/>
    <cellStyle name="Header2 3 4 2" xfId="56356"/>
    <cellStyle name="Header2 3 4 3" xfId="56357"/>
    <cellStyle name="Header2 3 4 4" xfId="56358"/>
    <cellStyle name="Header2 3 4 5" xfId="56359"/>
    <cellStyle name="Header2 4 2 2" xfId="56360"/>
    <cellStyle name="Header2 4 2 3" xfId="56361"/>
    <cellStyle name="Header2 4 2 4" xfId="56362"/>
    <cellStyle name="Header2 4 2 5" xfId="56363"/>
    <cellStyle name="Header2 4 3 2" xfId="56364"/>
    <cellStyle name="Header2 4 3 3" xfId="56365"/>
    <cellStyle name="Header2 4 3 4" xfId="56366"/>
    <cellStyle name="Header2 4 3 5" xfId="56367"/>
    <cellStyle name="Header2 4 4 2" xfId="56368"/>
    <cellStyle name="Header2 4 4 3" xfId="56369"/>
    <cellStyle name="Header2 4 4 4" xfId="56370"/>
    <cellStyle name="Header2 4 4 5" xfId="56371"/>
    <cellStyle name="Header2 4 5" xfId="56372"/>
    <cellStyle name="Header2 5 2 2" xfId="56373"/>
    <cellStyle name="Header2 5 2 3" xfId="56374"/>
    <cellStyle name="Header2 5 2 4" xfId="56375"/>
    <cellStyle name="Header2 5 2 5" xfId="56376"/>
    <cellStyle name="Header2 5 3" xfId="56377"/>
    <cellStyle name="Header2 5 3 2" xfId="56378"/>
    <cellStyle name="Header2 5 3 3" xfId="56379"/>
    <cellStyle name="Header2 5 3 4" xfId="56380"/>
    <cellStyle name="Header2 5 3 5" xfId="56381"/>
    <cellStyle name="Header2 5 4" xfId="56382"/>
    <cellStyle name="Header2 5 4 2" xfId="56383"/>
    <cellStyle name="Header2 5 4 3" xfId="56384"/>
    <cellStyle name="Header2 5 4 4" xfId="56385"/>
    <cellStyle name="Header2 5 4 5" xfId="56386"/>
    <cellStyle name="Header2 5 5" xfId="56387"/>
    <cellStyle name="Header2 6 2 2" xfId="56388"/>
    <cellStyle name="Header2 6 2 3" xfId="56389"/>
    <cellStyle name="Header2 6 2 4" xfId="56390"/>
    <cellStyle name="Header2 6 2 5" xfId="56391"/>
    <cellStyle name="Header2 6 3" xfId="56392"/>
    <cellStyle name="Header2 6 3 2" xfId="56393"/>
    <cellStyle name="Header2 6 3 3" xfId="56394"/>
    <cellStyle name="Header2 6 3 4" xfId="56395"/>
    <cellStyle name="Header2 6 3 5" xfId="56396"/>
    <cellStyle name="Header2 6 4" xfId="56397"/>
    <cellStyle name="Header2 6 4 2" xfId="56398"/>
    <cellStyle name="Header2 6 4 3" xfId="56399"/>
    <cellStyle name="Header2 6 4 4" xfId="56400"/>
    <cellStyle name="Header2 6 4 5" xfId="56401"/>
    <cellStyle name="Header2 6 5" xfId="56402"/>
    <cellStyle name="Heading 1 2 8" xfId="56403"/>
    <cellStyle name="Heading 1 4 2" xfId="56404"/>
    <cellStyle name="Heading 1 5 2" xfId="56405"/>
    <cellStyle name="Heading 1 6 2" xfId="56406"/>
    <cellStyle name="Heading 1 Above 2" xfId="56407"/>
    <cellStyle name="Heading 1+ 2" xfId="56408"/>
    <cellStyle name="Heading 2 2 8" xfId="56409"/>
    <cellStyle name="Heading 2 4 2" xfId="56410"/>
    <cellStyle name="Heading 2 5 2" xfId="56411"/>
    <cellStyle name="Heading 2 6 2" xfId="56412"/>
    <cellStyle name="Heading 2 Below 3" xfId="56413"/>
    <cellStyle name="Heading 2+ 2" xfId="56414"/>
    <cellStyle name="Heading 3 2 8" xfId="56415"/>
    <cellStyle name="Heading 3 4 2" xfId="56416"/>
    <cellStyle name="Heading 3 5 2" xfId="56417"/>
    <cellStyle name="Heading 3 6 2" xfId="56418"/>
    <cellStyle name="Heading 3+ 2" xfId="56419"/>
    <cellStyle name="Heading 4 2 8" xfId="56420"/>
    <cellStyle name="Heading 4 4 2" xfId="56421"/>
    <cellStyle name="Heading 4 5 2" xfId="56422"/>
    <cellStyle name="Heading 4 6 2" xfId="56423"/>
    <cellStyle name="HEADING, MINOR 2 2" xfId="56424"/>
    <cellStyle name="HEADING, MINOR 2 3" xfId="56425"/>
    <cellStyle name="HEADING, MINOR 2 4" xfId="56426"/>
    <cellStyle name="HEADING, MINOR 2 5" xfId="56427"/>
    <cellStyle name="HEADING, MINOR 3" xfId="56428"/>
    <cellStyle name="HEADING, MINOR 3 2" xfId="56429"/>
    <cellStyle name="HEADING, MINOR 3 3" xfId="56430"/>
    <cellStyle name="HEADING, MINOR 3 4" xfId="56431"/>
    <cellStyle name="HEADING, MINOR 3 5" xfId="56432"/>
    <cellStyle name="HEADING, MINOR 4" xfId="56433"/>
    <cellStyle name="HEADING, MINOR 4 2" xfId="56434"/>
    <cellStyle name="HEADING, MINOR 4 3" xfId="56435"/>
    <cellStyle name="HEADING, MINOR 4 4" xfId="56436"/>
    <cellStyle name="HEADING, MINOR 4 5" xfId="56437"/>
    <cellStyle name="HEADING,MAJOR 2 2" xfId="56438"/>
    <cellStyle name="HEADING,MAJOR 2 3" xfId="56439"/>
    <cellStyle name="HEADING,MAJOR 2 4" xfId="56440"/>
    <cellStyle name="HEADING,MAJOR 2 5" xfId="56441"/>
    <cellStyle name="HEADING,MAJOR 3" xfId="56442"/>
    <cellStyle name="HEADING,MAJOR 3 2" xfId="56443"/>
    <cellStyle name="HEADING,MAJOR 3 3" xfId="56444"/>
    <cellStyle name="HEADING,MAJOR 3 4" xfId="56445"/>
    <cellStyle name="HEADING,MAJOR 3 5" xfId="56446"/>
    <cellStyle name="HEADING,MAJOR 4" xfId="56447"/>
    <cellStyle name="HEADING,MAJOR 4 2" xfId="56448"/>
    <cellStyle name="HEADING,MAJOR 4 3" xfId="56449"/>
    <cellStyle name="HEADING,MAJOR 4 4" xfId="56450"/>
    <cellStyle name="HEADING,MAJOR 4 5" xfId="56451"/>
    <cellStyle name="hh" xfId="56452"/>
    <cellStyle name="hj" xfId="56453"/>
    <cellStyle name="i" xfId="56454"/>
    <cellStyle name="i\" xfId="56455"/>
    <cellStyle name="i_2005-07-12 Theta Assessment of Competing Bidders" xfId="56456"/>
    <cellStyle name="i_BEA Merger Analysis Nov 20" xfId="56457"/>
    <cellStyle name="i_CostEDBS" xfId="56458"/>
    <cellStyle name="i_Gazelle DDM Jul-2-2003 (FINAL)" xfId="56459"/>
    <cellStyle name="i_MERGKEPP" xfId="56460"/>
    <cellStyle name="i_Snowball Model 012105" xfId="56461"/>
    <cellStyle name="i_Sterling Model Apr-30-2003" xfId="56462"/>
    <cellStyle name="i_Universe DDM 011005" xfId="56463"/>
    <cellStyle name="ii" xfId="56464"/>
    <cellStyle name="iii" xfId="56465"/>
    <cellStyle name="Input [yellow] 2 2" xfId="56466"/>
    <cellStyle name="Input [yellow] 2 3" xfId="56467"/>
    <cellStyle name="Input [yellow] 2 4" xfId="56468"/>
    <cellStyle name="Input [yellow] 2 5" xfId="56469"/>
    <cellStyle name="Input [yellow] 3 2" xfId="56470"/>
    <cellStyle name="Input [yellow] 3 3" xfId="56471"/>
    <cellStyle name="Input [yellow] 3 4" xfId="56472"/>
    <cellStyle name="Input [yellow] 3 5" xfId="56473"/>
    <cellStyle name="Input [yellow] 4" xfId="56474"/>
    <cellStyle name="Input [yellow] 4 2" xfId="56475"/>
    <cellStyle name="Input [yellow] 4 3" xfId="56476"/>
    <cellStyle name="Input [yellow] 4 4" xfId="56477"/>
    <cellStyle name="Input [yellow] 4 5" xfId="56478"/>
    <cellStyle name="Input 13" xfId="56479"/>
    <cellStyle name="Input 14" xfId="56480"/>
    <cellStyle name="Input 15" xfId="56481"/>
    <cellStyle name="Input 16" xfId="56482"/>
    <cellStyle name="Input 17" xfId="56483"/>
    <cellStyle name="Input 18" xfId="56484"/>
    <cellStyle name="Input 19" xfId="56485"/>
    <cellStyle name="Input 2 8" xfId="56486"/>
    <cellStyle name="Input 20" xfId="56487"/>
    <cellStyle name="Input 21" xfId="56488"/>
    <cellStyle name="Input 22" xfId="56489"/>
    <cellStyle name="Input 23" xfId="56490"/>
    <cellStyle name="Input 24" xfId="56491"/>
    <cellStyle name="Input 25" xfId="56492"/>
    <cellStyle name="Input 3 2" xfId="56493"/>
    <cellStyle name="InputBlueFont" xfId="56494"/>
    <cellStyle name="io" xfId="56495"/>
    <cellStyle name="iu" xfId="56496"/>
    <cellStyle name="Linked Cell 2 8" xfId="56497"/>
    <cellStyle name="Linked Cell 4 2" xfId="56498"/>
    <cellStyle name="Linked Cell 5 2" xfId="56499"/>
    <cellStyle name="Linked Cell 6 2" xfId="56500"/>
    <cellStyle name="m" xfId="56501"/>
    <cellStyle name="m_2005-07-12 Theta Assessment of Competing Bidders" xfId="56502"/>
    <cellStyle name="m_2005-07-13 Financials (3)" xfId="56503"/>
    <cellStyle name="m_Comps" xfId="56504"/>
    <cellStyle name="m_Comps_Gazelle DDM Jul-9-2003 (FINAL Base Case)" xfId="56505"/>
    <cellStyle name="m_Comps_Snowball Model 012105" xfId="56506"/>
    <cellStyle name="m_Comps_Snowball Model 012105_2005-07-13 Financials (3)" xfId="56507"/>
    <cellStyle name="m_Comps_Snowball Model 012105_Theta DDM 071305" xfId="56508"/>
    <cellStyle name="m_Comps_Snowball Model 012105_Tulip Model 020205" xfId="56509"/>
    <cellStyle name="m_Comps_Snowball Model 012105_Tulip Model 020205 v4" xfId="56510"/>
    <cellStyle name="m_Comps_Universe DDM 011005" xfId="56511"/>
    <cellStyle name="m_Factset" xfId="56512"/>
    <cellStyle name="m_Factset_Gazelle DDM Jul-9-2003 (FINAL Base Case)" xfId="56513"/>
    <cellStyle name="m_Factset_Snowball Model 012105" xfId="56514"/>
    <cellStyle name="m_Factset_Snowball Model 012105_2005-07-13 Financials (3)" xfId="56515"/>
    <cellStyle name="m_Factset_Snowball Model 012105_Theta DDM 071305" xfId="56516"/>
    <cellStyle name="m_Factset_Snowball Model 012105_Tulip Model 020205" xfId="56517"/>
    <cellStyle name="m_Factset_Snowball Model 012105_Tulip Model 020205 v4" xfId="56518"/>
    <cellStyle name="m_Factset_Universe DDM 011005" xfId="56519"/>
    <cellStyle name="m_Gazelle DDM Jul-2-2003 (FINAL)" xfId="56520"/>
    <cellStyle name="m_Gazelle DDM Jul-9-2003 (FINAL Base Case)" xfId="56521"/>
    <cellStyle name="m_Macros" xfId="56522"/>
    <cellStyle name="m_Macros_2005-07-12 Theta Assessment of Competing Bidders" xfId="56523"/>
    <cellStyle name="m_Macros_2005-07-13 Financials (3)" xfId="56524"/>
    <cellStyle name="m_Macros_Gazelle DDM Jul-2-2003 (FINAL)" xfId="56525"/>
    <cellStyle name="m_Macros_Gazelle DDM Jul-9-2003 (FINAL Base Case)" xfId="56526"/>
    <cellStyle name="m_Macros_Snowball Model 012105" xfId="56527"/>
    <cellStyle name="m_Macros_Snowball Model 012105_2005-07-13 Financials (3)" xfId="56528"/>
    <cellStyle name="m_Macros_Snowball Model 012105_Theta DDM 071305" xfId="56529"/>
    <cellStyle name="m_Macros_Snowball Model 012105_Tulip Model 020205" xfId="56530"/>
    <cellStyle name="m_Macros_Snowball Model 012105_Tulip Model 020205 v4" xfId="56531"/>
    <cellStyle name="m_Macros_Sterling Model Apr-30-2003" xfId="56532"/>
    <cellStyle name="m_Macros_Sterling Model Apr-30-2003_Gazelle DDM Jul-9-2003 (FINAL Base Case)" xfId="56533"/>
    <cellStyle name="m_Macros_Theta DDM 071305" xfId="56534"/>
    <cellStyle name="m_Macros_Tulip Model 020205" xfId="56535"/>
    <cellStyle name="m_Macros_Tulip Model 020205 v4" xfId="56536"/>
    <cellStyle name="m_Macros_Universe DDM 011005" xfId="56537"/>
    <cellStyle name="m_Macros_Universe DDM 110104 v3" xfId="56538"/>
    <cellStyle name="m_Macros_Universe DDM 111604 v4" xfId="56539"/>
    <cellStyle name="m_Macros_Universe DDM 113004 v1" xfId="56540"/>
    <cellStyle name="m_Macros_Universe DDM 120104 v1" xfId="56541"/>
    <cellStyle name="m_Manager" xfId="56542"/>
    <cellStyle name="m_Manager_2005-07-12 Theta Assessment of Competing Bidders" xfId="56543"/>
    <cellStyle name="m_Manager_2005-07-13 Financials (3)" xfId="56544"/>
    <cellStyle name="m_Manager_Gazelle DDM Jul-2-2003 (FINAL)" xfId="56545"/>
    <cellStyle name="m_Manager_Gazelle DDM Jul-9-2003 (FINAL Base Case)" xfId="56546"/>
    <cellStyle name="m_Manager_Snowball Model 012105" xfId="56547"/>
    <cellStyle name="m_Manager_Snowball Model 012105_2005-07-13 Financials (3)" xfId="56548"/>
    <cellStyle name="m_Manager_Snowball Model 012105_Theta DDM 071305" xfId="56549"/>
    <cellStyle name="m_Manager_Snowball Model 012105_Tulip Model 020205" xfId="56550"/>
    <cellStyle name="m_Manager_Snowball Model 012105_Tulip Model 020205 v4" xfId="56551"/>
    <cellStyle name="m_Manager_Sterling Model Apr-30-2003" xfId="56552"/>
    <cellStyle name="m_Manager_Sterling Model Apr-30-2003_Gazelle DDM Jul-9-2003 (FINAL Base Case)" xfId="56553"/>
    <cellStyle name="m_Manager_Theta DDM 071305" xfId="56554"/>
    <cellStyle name="m_Manager_Tulip Model 020205" xfId="56555"/>
    <cellStyle name="m_Manager_Tulip Model 020205 v4" xfId="56556"/>
    <cellStyle name="m_Manager_Universe DDM 011005" xfId="56557"/>
    <cellStyle name="m_Manager_Universe DDM 110104 v3" xfId="56558"/>
    <cellStyle name="m_Manager_Universe DDM 111604 v4" xfId="56559"/>
    <cellStyle name="m_Manager_Universe DDM 113004 v1" xfId="56560"/>
    <cellStyle name="m_Manager_Universe DDM 120104 v1" xfId="56561"/>
    <cellStyle name="m_Snowball Model 012105" xfId="56562"/>
    <cellStyle name="m_Sterling Model Apr-30-2003" xfId="56563"/>
    <cellStyle name="m_Theta DDM 071305" xfId="56564"/>
    <cellStyle name="m_Tulip Model 020205" xfId="56565"/>
    <cellStyle name="m_Tulip Model 020205 v4" xfId="56566"/>
    <cellStyle name="m_Universe DDM 011005" xfId="56567"/>
    <cellStyle name="m_Universe DDM 110104 v3" xfId="56568"/>
    <cellStyle name="m_Universe DDM 111604 v4" xfId="56569"/>
    <cellStyle name="m_Universe DDM 113004 v1" xfId="56570"/>
    <cellStyle name="m_Universe DDM 120104 v1" xfId="56571"/>
    <cellStyle name="m2" xfId="56572"/>
    <cellStyle name="MLMultiple0" xfId="56573"/>
    <cellStyle name="MLPercent0" xfId="56574"/>
    <cellStyle name="Mon้taire [0]_AR1194" xfId="56575"/>
    <cellStyle name="Mon้taire_AR1194" xfId="56576"/>
    <cellStyle name="ms??9" xfId="56577"/>
    <cellStyle name="ms明朝9" xfId="56578"/>
    <cellStyle name="mt" xfId="56579"/>
    <cellStyle name="mty" xfId="56580"/>
    <cellStyle name="Multiple" xfId="56581"/>
    <cellStyle name="n2" xfId="56582"/>
    <cellStyle name="NavStyleDefault 3" xfId="56583"/>
    <cellStyle name="Neutral 2 8" xfId="56584"/>
    <cellStyle name="Neutral 4 2" xfId="56585"/>
    <cellStyle name="Neutral 5 2" xfId="56586"/>
    <cellStyle name="Neutral 6 2" xfId="56587"/>
    <cellStyle name="nf" xfId="56588"/>
    <cellStyle name="ni" xfId="56589"/>
    <cellStyle name="no" xfId="56590"/>
    <cellStyle name="Normal 10 11 4" xfId="56591"/>
    <cellStyle name="Normal 10 12 4" xfId="56592"/>
    <cellStyle name="Normal 10 13 19 2" xfId="56593"/>
    <cellStyle name="Normal 10 13 21" xfId="56594"/>
    <cellStyle name="Normal 10 14 2" xfId="56595"/>
    <cellStyle name="Normal 10 2 3 2 2" xfId="56596"/>
    <cellStyle name="Normal 10 2 3 3" xfId="56597"/>
    <cellStyle name="Normal 10 2 4" xfId="56598"/>
    <cellStyle name="Normal 10 3 4" xfId="56599"/>
    <cellStyle name="Normal 10 33 2" xfId="56600"/>
    <cellStyle name="Normal 10 34 2" xfId="56601"/>
    <cellStyle name="Normal 10 35 2" xfId="56602"/>
    <cellStyle name="Normal 10 4 4" xfId="56603"/>
    <cellStyle name="Normal 10 5 4" xfId="56604"/>
    <cellStyle name="Normal 10 6 4" xfId="56605"/>
    <cellStyle name="Normal 10 7 4" xfId="56606"/>
    <cellStyle name="Normal 10 8 4" xfId="56607"/>
    <cellStyle name="Normal 10 9 4" xfId="56608"/>
    <cellStyle name="Normal 100 2 5" xfId="56609"/>
    <cellStyle name="Normal 100 3 5" xfId="56610"/>
    <cellStyle name="Normal 100 4 5" xfId="56611"/>
    <cellStyle name="Normal 100 7 2" xfId="56612"/>
    <cellStyle name="Normal 100 8" xfId="56613"/>
    <cellStyle name="Normal 101 2 5" xfId="56614"/>
    <cellStyle name="Normal 101 3 5" xfId="56615"/>
    <cellStyle name="Normal 101 7" xfId="56616"/>
    <cellStyle name="Normal 102 2 5" xfId="56617"/>
    <cellStyle name="Normal 102 3 5" xfId="56618"/>
    <cellStyle name="Normal 102 4 4" xfId="56619"/>
    <cellStyle name="Normal 102 7" xfId="56620"/>
    <cellStyle name="Normal 103 2 5" xfId="56621"/>
    <cellStyle name="Normal 103 3 5" xfId="56622"/>
    <cellStyle name="Normal 103 7" xfId="56623"/>
    <cellStyle name="Normal 104 2 5" xfId="56624"/>
    <cellStyle name="Normal 104 3 5" xfId="56625"/>
    <cellStyle name="Normal 104 7" xfId="56626"/>
    <cellStyle name="Normal 105 2 4" xfId="56627"/>
    <cellStyle name="Normal 105 5" xfId="56628"/>
    <cellStyle name="Normal 106 2 4" xfId="56629"/>
    <cellStyle name="Normal 106 5" xfId="56630"/>
    <cellStyle name="Normal 107 5" xfId="56631"/>
    <cellStyle name="Normal 108 2 4" xfId="56632"/>
    <cellStyle name="Normal 108 5" xfId="56633"/>
    <cellStyle name="Normal 109 6" xfId="56634"/>
    <cellStyle name="Normal 11 10 4" xfId="56635"/>
    <cellStyle name="Normal 11 11 19 2" xfId="56636"/>
    <cellStyle name="Normal 11 11 21" xfId="56637"/>
    <cellStyle name="Normal 11 12 2" xfId="56638"/>
    <cellStyle name="Normal 11 13 2" xfId="56639"/>
    <cellStyle name="Normal 11 14 2" xfId="56640"/>
    <cellStyle name="Normal 11 2 4" xfId="56641"/>
    <cellStyle name="Normal 11 3 4" xfId="56642"/>
    <cellStyle name="Normal 11 31 2" xfId="56643"/>
    <cellStyle name="Normal 11 4 4" xfId="56644"/>
    <cellStyle name="Normal 11 5 4" xfId="56645"/>
    <cellStyle name="Normal 11 6 4" xfId="56646"/>
    <cellStyle name="Normal 11 7 4" xfId="56647"/>
    <cellStyle name="Normal 11 8 4" xfId="56648"/>
    <cellStyle name="Normal 11 9 4" xfId="56649"/>
    <cellStyle name="Normal 110 5" xfId="56650"/>
    <cellStyle name="Normal 111 5" xfId="56651"/>
    <cellStyle name="Normal 113 4" xfId="56652"/>
    <cellStyle name="Normal 114 4" xfId="56653"/>
    <cellStyle name="Normal 115 4" xfId="56654"/>
    <cellStyle name="Normal 117 3" xfId="56655"/>
    <cellStyle name="Normal 192 2" xfId="56656"/>
    <cellStyle name="Normal 198 5" xfId="56657"/>
    <cellStyle name="Normal 198 6" xfId="56658"/>
    <cellStyle name="Normal 198 7" xfId="56659"/>
    <cellStyle name="Normal 200 5" xfId="56660"/>
    <cellStyle name="Normal 200 6" xfId="56661"/>
    <cellStyle name="Normal 200 7" xfId="56662"/>
    <cellStyle name="Normal 201 5" xfId="56663"/>
    <cellStyle name="Normal 201 6" xfId="56664"/>
    <cellStyle name="Normal 201 7" xfId="56665"/>
    <cellStyle name="Normal 202 5" xfId="56666"/>
    <cellStyle name="Normal 202 6" xfId="56667"/>
    <cellStyle name="Normal 202 7" xfId="56668"/>
    <cellStyle name="Normal 203 5" xfId="56669"/>
    <cellStyle name="Normal 203 6" xfId="56670"/>
    <cellStyle name="Normal 203 7" xfId="56671"/>
    <cellStyle name="Normal 205 6" xfId="56672"/>
    <cellStyle name="Normal 205 7" xfId="56673"/>
    <cellStyle name="Normal 219 5" xfId="56674"/>
    <cellStyle name="Normal 219 6" xfId="56675"/>
    <cellStyle name="Normal 219 7" xfId="56676"/>
    <cellStyle name="Normal 219 8" xfId="56677"/>
    <cellStyle name="Normal 234 3" xfId="56678"/>
    <cellStyle name="Normal 234 4" xfId="56679"/>
    <cellStyle name="Normal 270 3" xfId="56680"/>
    <cellStyle name="Normal 270 3 10" xfId="56681"/>
    <cellStyle name="Normal 270 3 11" xfId="56682"/>
    <cellStyle name="Normal 270 3 12" xfId="56683"/>
    <cellStyle name="Normal 270 3 13" xfId="56684"/>
    <cellStyle name="Normal 270 3 14" xfId="56685"/>
    <cellStyle name="Normal 270 3 15" xfId="56686"/>
    <cellStyle name="Normal 270 3 16" xfId="56687"/>
    <cellStyle name="Normal 270 3 17" xfId="56688"/>
    <cellStyle name="Normal 270 3 18" xfId="56689"/>
    <cellStyle name="Normal 270 3 19" xfId="56690"/>
    <cellStyle name="Normal 270 3 2" xfId="56691"/>
    <cellStyle name="Normal 270 3 20" xfId="56692"/>
    <cellStyle name="Normal 270 3 3" xfId="56693"/>
    <cellStyle name="Normal 270 3 4" xfId="56694"/>
    <cellStyle name="Normal 270 3 5" xfId="56695"/>
    <cellStyle name="Normal 270 3 6" xfId="56696"/>
    <cellStyle name="Normal 270 3 7" xfId="56697"/>
    <cellStyle name="Normal 270 3 8" xfId="56698"/>
    <cellStyle name="Normal 270 3 9" xfId="56699"/>
    <cellStyle name="Normal 271 3" xfId="56700"/>
    <cellStyle name="Normal 272 3" xfId="56701"/>
    <cellStyle name="Normal 273 3" xfId="56702"/>
    <cellStyle name="Normal 3 24 3" xfId="56703"/>
    <cellStyle name="Normal 36 15 2 2 3" xfId="56704"/>
    <cellStyle name="Normal 391 2" xfId="56705"/>
    <cellStyle name="Normal 391 2 10" xfId="56706"/>
    <cellStyle name="Normal 391 2 11" xfId="56707"/>
    <cellStyle name="Normal 391 2 12" xfId="56708"/>
    <cellStyle name="Normal 391 2 13" xfId="56709"/>
    <cellStyle name="Normal 391 2 14" xfId="56710"/>
    <cellStyle name="Normal 391 2 15" xfId="56711"/>
    <cellStyle name="Normal 391 2 16" xfId="56712"/>
    <cellStyle name="Normal 391 2 17" xfId="56713"/>
    <cellStyle name="Normal 391 2 18" xfId="56714"/>
    <cellStyle name="Normal 391 2 19" xfId="56715"/>
    <cellStyle name="Normal 391 2 2" xfId="56716"/>
    <cellStyle name="Normal 391 2 20" xfId="56717"/>
    <cellStyle name="Normal 391 2 3" xfId="56718"/>
    <cellStyle name="Normal 391 2 4" xfId="56719"/>
    <cellStyle name="Normal 391 2 5" xfId="56720"/>
    <cellStyle name="Normal 391 2 6" xfId="56721"/>
    <cellStyle name="Normal 391 2 7" xfId="56722"/>
    <cellStyle name="Normal 391 2 8" xfId="56723"/>
    <cellStyle name="Normal 391 2 9" xfId="56724"/>
    <cellStyle name="Normal 392 2" xfId="56725"/>
    <cellStyle name="Normal 392 2 10" xfId="56726"/>
    <cellStyle name="Normal 392 2 11" xfId="56727"/>
    <cellStyle name="Normal 392 2 12" xfId="56728"/>
    <cellStyle name="Normal 392 2 13" xfId="56729"/>
    <cellStyle name="Normal 392 2 14" xfId="56730"/>
    <cellStyle name="Normal 392 2 15" xfId="56731"/>
    <cellStyle name="Normal 392 2 16" xfId="56732"/>
    <cellStyle name="Normal 392 2 17" xfId="56733"/>
    <cellStyle name="Normal 392 2 18" xfId="56734"/>
    <cellStyle name="Normal 392 2 19" xfId="56735"/>
    <cellStyle name="Normal 392 2 2" xfId="56736"/>
    <cellStyle name="Normal 392 2 20" xfId="56737"/>
    <cellStyle name="Normal 392 2 21" xfId="56738"/>
    <cellStyle name="Normal 392 2 3" xfId="56739"/>
    <cellStyle name="Normal 392 2 4" xfId="56740"/>
    <cellStyle name="Normal 392 2 5" xfId="56741"/>
    <cellStyle name="Normal 392 2 6" xfId="56742"/>
    <cellStyle name="Normal 392 2 7" xfId="56743"/>
    <cellStyle name="Normal 392 2 8" xfId="56744"/>
    <cellStyle name="Normal 392 2 9" xfId="56745"/>
    <cellStyle name="Normal 393 2" xfId="56746"/>
    <cellStyle name="Normal 393 2 10" xfId="56747"/>
    <cellStyle name="Normal 393 2 11" xfId="56748"/>
    <cellStyle name="Normal 393 2 12" xfId="56749"/>
    <cellStyle name="Normal 393 2 13" xfId="56750"/>
    <cellStyle name="Normal 393 2 14" xfId="56751"/>
    <cellStyle name="Normal 393 2 15" xfId="56752"/>
    <cellStyle name="Normal 393 2 16" xfId="56753"/>
    <cellStyle name="Normal 393 2 17" xfId="56754"/>
    <cellStyle name="Normal 393 2 18" xfId="56755"/>
    <cellStyle name="Normal 393 2 19" xfId="56756"/>
    <cellStyle name="Normal 393 2 2" xfId="56757"/>
    <cellStyle name="Normal 393 2 20" xfId="56758"/>
    <cellStyle name="Normal 393 2 3" xfId="56759"/>
    <cellStyle name="Normal 393 2 4" xfId="56760"/>
    <cellStyle name="Normal 393 2 5" xfId="56761"/>
    <cellStyle name="Normal 393 2 6" xfId="56762"/>
    <cellStyle name="Normal 393 2 7" xfId="56763"/>
    <cellStyle name="Normal 393 2 8" xfId="56764"/>
    <cellStyle name="Normal 393 2 9" xfId="56765"/>
    <cellStyle name="Normal 504 2 2" xfId="56766"/>
    <cellStyle name="Normal 505 2 2" xfId="56767"/>
    <cellStyle name="Normal 57 12 2 2 3" xfId="56768"/>
    <cellStyle name="Normal 58 12 2 2 3" xfId="56769"/>
    <cellStyle name="Normal 581 2" xfId="56770"/>
    <cellStyle name="Normal 581 2 2" xfId="56771"/>
    <cellStyle name="Normal 581 2 2 10" xfId="56772"/>
    <cellStyle name="Normal 581 2 2 11" xfId="56773"/>
    <cellStyle name="Normal 581 2 2 12" xfId="56774"/>
    <cellStyle name="Normal 581 2 2 13" xfId="56775"/>
    <cellStyle name="Normal 581 2 2 14" xfId="56776"/>
    <cellStyle name="Normal 581 2 2 15" xfId="56777"/>
    <cellStyle name="Normal 581 2 2 16" xfId="56778"/>
    <cellStyle name="Normal 581 2 2 17" xfId="56779"/>
    <cellStyle name="Normal 581 2 2 2" xfId="56780"/>
    <cellStyle name="Normal 581 2 2 3" xfId="56781"/>
    <cellStyle name="Normal 581 2 2 4" xfId="56782"/>
    <cellStyle name="Normal 581 2 2 5" xfId="56783"/>
    <cellStyle name="Normal 581 2 2 6" xfId="56784"/>
    <cellStyle name="Normal 581 2 2 7" xfId="56785"/>
    <cellStyle name="Normal 581 2 2 8" xfId="56786"/>
    <cellStyle name="Normal 581 2 2 9" xfId="56787"/>
    <cellStyle name="Normal 595 2" xfId="56788"/>
    <cellStyle name="Normal 60 12 2 2 3" xfId="56789"/>
    <cellStyle name="Normal 66 13 2 2 3" xfId="56790"/>
    <cellStyle name="Note 54" xfId="56791"/>
    <cellStyle name="Percent 21 2" xfId="56792"/>
    <cellStyle name="Percent 3 11" xfId="56793"/>
    <cellStyle name="Salomon Logo 2" xfId="56794"/>
    <cellStyle name="Salomon Logo 3" xfId="56795"/>
    <cellStyle name="SAPBEXaggData 4" xfId="56796"/>
    <cellStyle name="SAPBEXaggDataEmph 4" xfId="56797"/>
    <cellStyle name="SAPBEXaggItem 4" xfId="56798"/>
    <cellStyle name="SAPBEXaggItemX 4" xfId="56799"/>
    <cellStyle name="SAPBEXexcBad7 4" xfId="56800"/>
    <cellStyle name="SAPBEXexcBad8 4" xfId="56801"/>
    <cellStyle name="SAPBEXexcBad9 4" xfId="56802"/>
    <cellStyle name="SAPBEXexcCritical4 4" xfId="56803"/>
    <cellStyle name="SAPBEXexcCritical5 4" xfId="56804"/>
    <cellStyle name="SAPBEXexcCritical6 4" xfId="56805"/>
    <cellStyle name="SAPBEXexcGood1 4" xfId="56806"/>
    <cellStyle name="SAPBEXexcGood2 4" xfId="56807"/>
    <cellStyle name="SAPBEXexcGood3 4" xfId="56808"/>
    <cellStyle name="SAPBEXfilterDrill 2" xfId="56809"/>
    <cellStyle name="SAPBEXfilterDrill 3" xfId="56810"/>
    <cellStyle name="SAPBEXformats 4" xfId="56811"/>
    <cellStyle name="SAPBEXHLevel0 4" xfId="56812"/>
    <cellStyle name="SAPBEXHLevel0X 4" xfId="56813"/>
    <cellStyle name="SAPBEXHLevel1 4" xfId="56814"/>
    <cellStyle name="SAPBEXHLevel1X 4" xfId="56815"/>
    <cellStyle name="SAPBEXHLevel2 4" xfId="56816"/>
    <cellStyle name="SAPBEXHLevel2X 4" xfId="56817"/>
    <cellStyle name="SAPBEXHLevel3 4" xfId="56818"/>
    <cellStyle name="SAPBEXHLevel3X 4" xfId="56819"/>
    <cellStyle name="SAPBEXresData 4" xfId="56820"/>
    <cellStyle name="SAPBEXresDataEmph 4" xfId="56821"/>
    <cellStyle name="SAPBEXresItem 4" xfId="56822"/>
    <cellStyle name="SAPBEXresItemX 4" xfId="56823"/>
    <cellStyle name="SAPBEXstdData 4" xfId="56824"/>
    <cellStyle name="SAPBEXstdDataEmph 4" xfId="56825"/>
    <cellStyle name="SAPBEXstdItem 4" xfId="56826"/>
    <cellStyle name="SAPBEXstdItemX 4" xfId="56827"/>
    <cellStyle name="SAPBEXundefined 4" xfId="56828"/>
    <cellStyle name="StandardInput 4" xfId="56829"/>
    <cellStyle name="メモ 4" xfId="56830"/>
    <cellStyle name="แสดงผล 4" xfId="56831"/>
    <cellStyle name="การคำนวณ 4" xfId="56832"/>
    <cellStyle name="ป้อนค่า 3" xfId="56833"/>
    <cellStyle name="ป้อนค่า 4" xfId="56834"/>
    <cellStyle name="ผลรวม 4" xfId="56835"/>
    <cellStyle name="금액 3 4" xfId="56836"/>
    <cellStyle name="금액 4 3" xfId="56837"/>
    <cellStyle name="금액 4 4" xfId="56838"/>
    <cellStyle name="금액 5 3" xfId="56839"/>
    <cellStyle name="금액 5 4" xfId="56840"/>
    <cellStyle name="금액 6 3" xfId="56841"/>
    <cellStyle name="금액 6 4" xfId="56842"/>
    <cellStyle name="入力 4" xfId="56843"/>
    <cellStyle name="出力 4" xfId="56844"/>
    <cellStyle name="計算 4" xfId="56845"/>
    <cellStyle name="輸出 6 4" xfId="56846"/>
    <cellStyle name="集計 4" xfId="56847"/>
    <cellStyle name="Normal 688" xfId="56848"/>
    <cellStyle name="Comma 211" xfId="56849"/>
    <cellStyle name="Normal 689" xfId="56850"/>
    <cellStyle name="Normal 690" xfId="56851"/>
    <cellStyle name="Comma 212" xfId="56852"/>
    <cellStyle name="Normal 2 70" xfId="56853"/>
    <cellStyle name="Normal 249 3" xfId="56854"/>
    <cellStyle name="Normal 691 2" xfId="56855"/>
    <cellStyle name="Normal 692" xfId="56856"/>
    <cellStyle name="Comma 213" xfId="56857"/>
    <cellStyle name="Normal 693" xfId="56858"/>
    <cellStyle name="Comma 214" xfId="56859"/>
    <cellStyle name="Comma 215" xfId="56860"/>
    <cellStyle name="Normal 694" xfId="56861"/>
    <cellStyle name="Comma 216" xfId="56862"/>
    <cellStyle name="Comma 2 3 5" xfId="56863"/>
    <cellStyle name="Normal 11 2 5" xfId="56864"/>
    <cellStyle name="Comma 2 2 2 16" xfId="56865"/>
    <cellStyle name="Normal 695" xfId="56866"/>
    <cellStyle name="Normal 2 71" xfId="56867"/>
    <cellStyle name="Comma 217" xfId="56868"/>
    <cellStyle name="Normal 696" xfId="56869"/>
    <cellStyle name="Normal 697" xfId="56870"/>
    <cellStyle name="Normal 698" xfId="56871"/>
    <cellStyle name="Title 8" xfId="56872"/>
    <cellStyle name="Normal 704" xfId="56873"/>
    <cellStyle name="Normal 703" xfId="56874"/>
    <cellStyle name="Normal 707" xfId="56875"/>
    <cellStyle name="Normal 706" xfId="56876"/>
    <cellStyle name="Normal 705" xfId="56877"/>
    <cellStyle name="Normal 708" xfId="56878"/>
    <cellStyle name="Normal 700" xfId="56879"/>
    <cellStyle name="Normal 701" xfId="56880"/>
    <cellStyle name="Normal 699" xfId="56881"/>
    <cellStyle name="Normal 709" xfId="56882"/>
    <cellStyle name="Normal 710" xfId="56883"/>
    <cellStyle name="Normal 702" xfId="56884"/>
    <cellStyle name="Normal 711" xfId="56885"/>
    <cellStyle name="Normal 720" xfId="56886"/>
    <cellStyle name="Normal 726" xfId="56887"/>
    <cellStyle name="Normal 721" xfId="56888"/>
    <cellStyle name="Normal 722" xfId="56889"/>
    <cellStyle name="Normal 713" xfId="56890"/>
    <cellStyle name="Normal 717" xfId="56891"/>
    <cellStyle name="Normal 714" xfId="56892"/>
    <cellStyle name="Normal 712" xfId="56893"/>
    <cellStyle name="Normal 724" xfId="56894"/>
    <cellStyle name="Normal 715" xfId="56895"/>
    <cellStyle name="Normal 725" xfId="56896"/>
    <cellStyle name="Normal 718" xfId="56897"/>
    <cellStyle name="Normal 719" xfId="56898"/>
    <cellStyle name="Normal 716" xfId="56899"/>
    <cellStyle name="Normal 723" xfId="56900"/>
    <cellStyle name="Comma 218" xfId="56901"/>
    <cellStyle name="Normal 728" xfId="56902"/>
    <cellStyle name="Neutral 10" xfId="56903"/>
    <cellStyle name="Comma 219" xfId="56904"/>
    <cellStyle name="Normal 727" xfId="56905"/>
    <cellStyle name="60% - Accent1 10" xfId="56906"/>
    <cellStyle name="60% - Accent2 10" xfId="56907"/>
    <cellStyle name="60% - Accent3 10" xfId="56908"/>
    <cellStyle name="60% - Accent4 10" xfId="56909"/>
    <cellStyle name="Comma 220" xfId="56910"/>
    <cellStyle name="60% - Accent5 10" xfId="56911"/>
    <cellStyle name="Normal 729" xfId="56912"/>
    <cellStyle name="60% - Accent6 10" xfId="56913"/>
    <cellStyle name="Normal 16 5" xfId="56914"/>
    <cellStyle name="Normal 10 14 3" xfId="56915"/>
    <cellStyle name="Comma 10_Back Up บันได Precast(ST-1,ST-2)" xfId="56916"/>
    <cellStyle name="Comma [0] 10" xfId="56917"/>
    <cellStyle name="Normal 711 2" xfId="56918"/>
    <cellStyle name="Normal 692 2" xfId="56919"/>
    <cellStyle name="Percent 27" xfId="56920"/>
    <cellStyle name="Normal 18 2 4 2" xfId="56921"/>
    <cellStyle name="Normal 730" xfId="56922"/>
    <cellStyle name="Comma 221" xfId="56923"/>
    <cellStyle name="Normal 731" xfId="56924"/>
    <cellStyle name="Comma 2 26" xfId="56925"/>
    <cellStyle name="ปกติ 2 4" xfId="56926"/>
    <cellStyle name="Comma 222" xfId="56927"/>
    <cellStyle name="Comma 223" xfId="56928"/>
    <cellStyle name="Comma 2 27" xfId="56929"/>
    <cellStyle name="Normal 732" xfId="56930"/>
    <cellStyle name="Comma 224" xfId="56931"/>
    <cellStyle name="Comma 2 28" xfId="56932"/>
    <cellStyle name="Normal 733" xfId="56933"/>
    <cellStyle name="Comma 225" xfId="56934"/>
    <cellStyle name="Comma 2 29" xfId="56935"/>
    <cellStyle name="Normal 734" xfId="56936"/>
    <cellStyle name="Comma 2 30" xfId="56937"/>
    <cellStyle name="% 2 2" xfId="56938"/>
    <cellStyle name="Normal 735" xfId="56939"/>
    <cellStyle name="Normal 736" xfId="56940"/>
    <cellStyle name="Comma 226" xfId="56941"/>
    <cellStyle name="Percent 28" xfId="56942"/>
    <cellStyle name="Normal 738" xfId="56943"/>
    <cellStyle name="Normal 236 3" xfId="56944"/>
    <cellStyle name="Comma 2 2 2 10 3" xfId="56945"/>
    <cellStyle name="Normal 3 42" xfId="56946"/>
    <cellStyle name="Comma 129 2 3" xfId="56947"/>
    <cellStyle name="Percent 21 2 2" xfId="56948"/>
    <cellStyle name="Comma 129 3 3" xfId="56949"/>
    <cellStyle name="Percent 21 3" xfId="56950"/>
    <cellStyle name="Percent 29" xfId="56951"/>
    <cellStyle name="Comma 5 10" xfId="56952"/>
    <cellStyle name="Percent 3 12" xfId="56953"/>
    <cellStyle name="Comma 2 31" xfId="56954"/>
    <cellStyle name="Comma 228" xfId="56955"/>
    <cellStyle name="Comma 2 2 14" xfId="56956"/>
    <cellStyle name="Percent 2 15" xfId="56957"/>
    <cellStyle name="Normal 737" xfId="56958"/>
    <cellStyle name="Comma 3 10" xfId="56959"/>
    <cellStyle name="Comma 4 27" xfId="56960"/>
    <cellStyle name="Comma 2 35" xfId="56961"/>
    <cellStyle name="Comma 2 2 2 10 2" xfId="56962"/>
    <cellStyle name="Comma 129 2 2" xfId="56963"/>
    <cellStyle name="Comma 129 3 2" xfId="56964"/>
    <cellStyle name="Comma 227" xfId="56965"/>
    <cellStyle name="Comma 5 2 4" xfId="56966"/>
    <cellStyle name="Percent 3 2 6" xfId="56967"/>
    <cellStyle name="Comma 2 3 6" xfId="56968"/>
    <cellStyle name="Comma 2 2 2 17" xfId="56969"/>
    <cellStyle name="Comma 3 2 13" xfId="56970"/>
    <cellStyle name="Comma 4 2 23" xfId="56971"/>
    <cellStyle name="Normal 6 7" xfId="56972"/>
    <cellStyle name="Comma 6 22" xfId="56973"/>
    <cellStyle name="Normal 741" xfId="56974"/>
    <cellStyle name="Normal 740" xfId="56975"/>
    <cellStyle name="Normal 3 43" xfId="56976"/>
    <cellStyle name="Comma 229" xfId="56977"/>
    <cellStyle name="Comma 2 34" xfId="56978"/>
    <cellStyle name="Normal 739" xfId="56979"/>
    <cellStyle name="Comma 2 36" xfId="56980"/>
    <cellStyle name="Comma 2 32" xfId="56981"/>
    <cellStyle name="Normal 3 46" xfId="56982"/>
    <cellStyle name="Comma 230" xfId="56983"/>
    <cellStyle name="Comma 231" xfId="56984"/>
    <cellStyle name="Percent 31" xfId="56985"/>
    <cellStyle name="Normal 3 45" xfId="56986"/>
    <cellStyle name="Normal 3 44" xfId="56987"/>
    <cellStyle name="Comma 2 33" xfId="56988"/>
    <cellStyle name="Percent 30" xfId="56989"/>
    <cellStyle name="Percent 32" xfId="56990"/>
    <cellStyle name="Normal 3 47" xfId="56991"/>
    <cellStyle name="Percent 33" xfId="56992"/>
    <cellStyle name="Normal 742" xfId="56993"/>
    <cellStyle name="Normal 743" xfId="56994"/>
    <cellStyle name="Normal 744" xfId="56995"/>
    <cellStyle name="Normal 3 48" xfId="56996"/>
    <cellStyle name="20% - ส่วนที่ถูกเน้น1 2 2" xfId="56997"/>
    <cellStyle name="20% - ส่วนที่ถูกเน้น2 2 2" xfId="56998"/>
    <cellStyle name="20% - ส่วนที่ถูกเน้น3 2 2" xfId="56999"/>
    <cellStyle name="20% - ส่วนที่ถูกเน้น4 2 2" xfId="57000"/>
    <cellStyle name="20% - ส่วนที่ถูกเน้น5 2" xfId="57001"/>
    <cellStyle name="20% - ส่วนที่ถูกเน้น6 2" xfId="57002"/>
    <cellStyle name="40% - ส่วนที่ถูกเน้น1 2 2" xfId="57003"/>
    <cellStyle name="40% - ส่วนที่ถูกเน้น2 2" xfId="57004"/>
    <cellStyle name="40% - ส่วนที่ถูกเน้น3 2 2" xfId="57005"/>
    <cellStyle name="40% - ส่วนที่ถูกเน้น4 2 2" xfId="57006"/>
    <cellStyle name="40% - ส่วนที่ถูกเน้น5 2" xfId="57007"/>
    <cellStyle name="40% - ส่วนที่ถูกเน้น6 2 2" xfId="57008"/>
    <cellStyle name="60% - ส่วนที่ถูกเน้น1 2 2" xfId="57009"/>
    <cellStyle name="60% - ส่วนที่ถูกเน้น2 2" xfId="57010"/>
    <cellStyle name="60% - ส่วนที่ถูกเน้น3 2 2" xfId="57011"/>
    <cellStyle name="60% - ส่วนที่ถูกเน้น4 2 2" xfId="57012"/>
    <cellStyle name="60% - ส่วนที่ถูกเน้น5 2" xfId="57013"/>
    <cellStyle name="60% - ส่วนที่ถูกเน้น6 2 2" xfId="57014"/>
    <cellStyle name="ส่วนที่ถูกเน้น1 2 2" xfId="57015"/>
    <cellStyle name="ส่วนที่ถูกเน้น2 2" xfId="57016"/>
    <cellStyle name="ส่วนที่ถูกเน้น3 2" xfId="57017"/>
    <cellStyle name="ส่วนที่ถูกเน้น4 2 2" xfId="57018"/>
    <cellStyle name="ส่วนที่ถูกเน้น5 2" xfId="57019"/>
    <cellStyle name="ส่วนที่ถูกเน้น6 2" xfId="57020"/>
    <cellStyle name="แย่ 2" xfId="57021"/>
    <cellStyle name="การคำนวณ 2 2" xfId="57022"/>
    <cellStyle name="เซลล์ตรวจสอบ 2" xfId="57023"/>
    <cellStyle name="Comma 5 11" xfId="57024"/>
    <cellStyle name="Comma 2 37" xfId="57025"/>
    <cellStyle name="ข้อความอธิบาย 2" xfId="57026"/>
    <cellStyle name="ดี 2" xfId="57027"/>
    <cellStyle name="หัวเรื่อง 1 2 2" xfId="57028"/>
    <cellStyle name="หัวเรื่อง 2 2 2" xfId="57029"/>
    <cellStyle name="หัวเรื่อง 3 2 2" xfId="57030"/>
    <cellStyle name="หัวเรื่อง 4 2 2" xfId="57031"/>
    <cellStyle name="ป้อนค่า 2 2" xfId="57032"/>
    <cellStyle name="เซลล์ที่มีการเชื่อมโยง 2" xfId="57033"/>
    <cellStyle name="ปานกลาง 2" xfId="57034"/>
    <cellStyle name="Normal 2 73" xfId="57035"/>
    <cellStyle name="Note 2 28" xfId="57036"/>
    <cellStyle name="แสดงผล 2 2" xfId="57037"/>
    <cellStyle name="Percent 3 13" xfId="57038"/>
    <cellStyle name="Percent 2 16" xfId="57039"/>
    <cellStyle name="ชื่อเรื่อง 2 2" xfId="57040"/>
    <cellStyle name="ผลรวม 2 2" xfId="57041"/>
    <cellStyle name="ข้อความเตือน 2" xfId="57042"/>
    <cellStyle name="Comma 3 11" xfId="57043"/>
    <cellStyle name="Comma 2 2 15" xfId="57044"/>
    <cellStyle name="Normal 2 2 45" xfId="57045"/>
    <cellStyle name="Percent 2 2 7" xfId="57046"/>
    <cellStyle name="Comma 4 28" xfId="57047"/>
    <cellStyle name="40% - Accent3 2 13" xfId="57048"/>
    <cellStyle name="40% - Accent2 2 13" xfId="57049"/>
    <cellStyle name="40% - Accent1 2 13" xfId="57050"/>
    <cellStyle name="Normal 5 3 6" xfId="57051"/>
    <cellStyle name="Comma 4 2 24" xfId="57052"/>
    <cellStyle name="40% - Accent5 2 13" xfId="57053"/>
    <cellStyle name="Normal 745" xfId="57054"/>
    <cellStyle name="Comma 3 2 14" xfId="57055"/>
    <cellStyle name="Accent5 2 9" xfId="57056"/>
    <cellStyle name="Comma 233" xfId="57057"/>
    <cellStyle name="Percent 34" xfId="57058"/>
    <cellStyle name="Normal 3 49" xfId="57059"/>
    <cellStyle name="Normal 2 74" xfId="57060"/>
    <cellStyle name="Normal 2 2 46" xfId="57061"/>
    <cellStyle name="Comma 234" xfId="57062"/>
    <cellStyle name="Percent 35" xfId="57063"/>
    <cellStyle name="Normal 746" xfId="57064"/>
    <cellStyle name="Comma 235" xfId="57065"/>
    <cellStyle name="Percent 36" xfId="57066"/>
    <cellStyle name="Normal 2 75" xfId="57067"/>
    <cellStyle name="Comma 17 2 2" xfId="57068"/>
    <cellStyle name="Percent 15 2 2" xfId="57069"/>
    <cellStyle name="Normal 2 76" xfId="57070"/>
    <cellStyle name="Normal 3 50" xfId="57071"/>
    <cellStyle name="Normal 3 51" xfId="57072"/>
    <cellStyle name="Normal 2 77" xfId="57073"/>
    <cellStyle name="Normal 4 2 23" xfId="57074"/>
    <cellStyle name="Percent 3 2 7" xfId="57075"/>
    <cellStyle name="Normal 747" xfId="57076"/>
    <cellStyle name="Comma 2 39" xfId="57077"/>
    <cellStyle name="Change A&amp;ll 3" xfId="57078"/>
    <cellStyle name="Comma 2 38" xfId="57079"/>
    <cellStyle name="Change A&amp;ll 6 2 2" xfId="57080"/>
    <cellStyle name="Comma 2 6 4" xfId="57081"/>
    <cellStyle name="Percent 2 4 2" xfId="57082"/>
    <cellStyle name="Comma 2 4 23" xfId="57083"/>
    <cellStyle name="Normal 21 11" xfId="57084"/>
    <cellStyle name="Normal 21 2 6" xfId="57085"/>
    <cellStyle name="Percent 2 5 2" xfId="57086"/>
    <cellStyle name="Change A&amp;ll 11" xfId="57087"/>
    <cellStyle name="Comma 3 12" xfId="57088"/>
    <cellStyle name="Comma 4 29" xfId="57089"/>
    <cellStyle name="Normal 748" xfId="57090"/>
    <cellStyle name="Comma 5 12" xfId="57091"/>
    <cellStyle name="Percent 4 7" xfId="57092"/>
    <cellStyle name="Percent 5 4" xfId="57093"/>
    <cellStyle name="Comma 6 23" xfId="57094"/>
    <cellStyle name="Percent 6 5" xfId="57095"/>
    <cellStyle name="Normal 2 78" xfId="57096"/>
    <cellStyle name="Comma 7 6" xfId="57097"/>
    <cellStyle name="Percent 7 4" xfId="57098"/>
    <cellStyle name="Percent 8 4" xfId="57099"/>
    <cellStyle name="Comma 8 6" xfId="57100"/>
    <cellStyle name="Comma 9 5" xfId="57101"/>
    <cellStyle name="Percent 9 2" xfId="57102"/>
    <cellStyle name="常规_China Ppty - 2009 Bgt Mthly P&amp;L" xfId="57103"/>
    <cellStyle name="Normal 3 52" xfId="57104"/>
    <cellStyle name="Comma 10 5" xfId="57105"/>
    <cellStyle name="Percent 10 2" xfId="57106"/>
    <cellStyle name="Comma 11 7" xfId="57107"/>
    <cellStyle name="Percent 11 3" xfId="57108"/>
    <cellStyle name="Comma 12 7" xfId="57109"/>
    <cellStyle name="Percent 12 2" xfId="57110"/>
    <cellStyle name="Comma 13 5" xfId="57111"/>
    <cellStyle name="Percent 13 2" xfId="57112"/>
    <cellStyle name="Comma 14 5" xfId="57113"/>
    <cellStyle name="Percent 14 2" xfId="57114"/>
    <cellStyle name="Comma 15 5" xfId="57115"/>
    <cellStyle name="Percent 15 4" xfId="57116"/>
    <cellStyle name="Comma 16 5" xfId="57117"/>
    <cellStyle name="Percent 16 3" xfId="57118"/>
    <cellStyle name="Comma 17 4" xfId="57119"/>
    <cellStyle name="Percent 17 3" xfId="57120"/>
    <cellStyle name="Comma 18 3" xfId="57121"/>
    <cellStyle name="Percent 18 3" xfId="57122"/>
    <cellStyle name="Comma 19 3" xfId="57123"/>
    <cellStyle name="Percent 19 2" xfId="57124"/>
    <cellStyle name="Comma 20 4" xfId="57125"/>
    <cellStyle name="Comma 21 5" xfId="57126"/>
    <cellStyle name="Comma 22 3" xfId="57127"/>
    <cellStyle name="Percent 22 2" xfId="57128"/>
    <cellStyle name="Normal 5 62" xfId="57129"/>
    <cellStyle name="Comma 23 4" xfId="57130"/>
    <cellStyle name="Percent 23 2" xfId="57131"/>
    <cellStyle name="Comma 24 3" xfId="57132"/>
    <cellStyle name="Percent 24 2" xfId="57133"/>
    <cellStyle name="Comma 25 3" xfId="57134"/>
    <cellStyle name="Percent 25 2" xfId="57135"/>
    <cellStyle name="Comma 26 3" xfId="57136"/>
    <cellStyle name="Percent 26 2" xfId="57137"/>
    <cellStyle name="Comma 27 3" xfId="57138"/>
    <cellStyle name="Percent 27 2" xfId="57139"/>
    <cellStyle name="Comma 28 3" xfId="57140"/>
    <cellStyle name="Percent 28 2" xfId="57141"/>
    <cellStyle name="Comma 29 3" xfId="57142"/>
    <cellStyle name="Percent 29 2" xfId="57143"/>
    <cellStyle name="Comma 30 3" xfId="57144"/>
    <cellStyle name="Percent 30 2" xfId="57145"/>
    <cellStyle name="Comma 31 3" xfId="57146"/>
    <cellStyle name="Percent 31 2" xfId="57147"/>
    <cellStyle name="Comma 32 3" xfId="57148"/>
    <cellStyle name="Percent 32 2" xfId="57149"/>
    <cellStyle name="Comma 33 3" xfId="57150"/>
    <cellStyle name="Percent 33 2" xfId="57151"/>
    <cellStyle name="Comma 34 4" xfId="57152"/>
    <cellStyle name="Percent 34 2" xfId="57153"/>
    <cellStyle name="Comma 35 4" xfId="57154"/>
    <cellStyle name="Percent 35 2" xfId="57155"/>
    <cellStyle name="Comma 36 4" xfId="57156"/>
    <cellStyle name="Percent 36 2" xfId="57157"/>
    <cellStyle name="Comma 37 4" xfId="57158"/>
    <cellStyle name="Percent 37" xfId="57159"/>
    <cellStyle name="Comma 38 4" xfId="57160"/>
    <cellStyle name="Percent 38" xfId="57161"/>
    <cellStyle name="Comma 39 4" xfId="57162"/>
    <cellStyle name="Percent 39" xfId="57163"/>
    <cellStyle name="Comma 40 4" xfId="57164"/>
    <cellStyle name="Percent 40" xfId="57165"/>
    <cellStyle name="Comma 41 4" xfId="57166"/>
    <cellStyle name="Percent 41" xfId="57167"/>
    <cellStyle name="Comma 42 4" xfId="57168"/>
    <cellStyle name="Percent 42" xfId="57169"/>
    <cellStyle name="Comma 43 5" xfId="57170"/>
    <cellStyle name="Percent 43" xfId="57171"/>
    <cellStyle name="Comma 44 3" xfId="57172"/>
    <cellStyle name="Percent 44" xfId="57173"/>
    <cellStyle name="Comma 45 3" xfId="57174"/>
    <cellStyle name="Percent 45" xfId="57175"/>
    <cellStyle name="Normal 6 8" xfId="57176"/>
    <cellStyle name="Normal 7 18" xfId="57177"/>
    <cellStyle name="Normal 8 20" xfId="57178"/>
    <cellStyle name="Normal 9 16" xfId="57179"/>
    <cellStyle name="Normal 2 79" xfId="57180"/>
    <cellStyle name="Normal 3 53" xfId="57181"/>
    <cellStyle name="Normal 5 63" xfId="57182"/>
    <cellStyle name="ปกติ 3 2" xfId="57183"/>
    <cellStyle name="Comma [0] 11" xfId="57184"/>
    <cellStyle name="Normal 749" xfId="57185"/>
    <cellStyle name="Normal 750" xfId="57186"/>
    <cellStyle name="Normal 751" xfId="57187"/>
    <cellStyle name="Normal 752" xfId="57188"/>
    <cellStyle name="Hyperlink" xfId="57189" builtinId="8"/>
    <cellStyle name="Comma 236" xfId="57190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externalLink" Target="/xl/externalLinks/externalLink2.xml" Id="rId16"/><Relationship Type="http://schemas.openxmlformats.org/officeDocument/2006/relationships/externalLink" Target="/xl/externalLinks/externalLink3.xml" Id="rId17"/><Relationship Type="http://schemas.openxmlformats.org/officeDocument/2006/relationships/externalLink" Target="/xl/externalLinks/externalLink4.xml" Id="rId18"/><Relationship Type="http://schemas.openxmlformats.org/officeDocument/2006/relationships/externalLink" Target="/xl/externalLinks/externalLink5.xml" Id="rId19"/><Relationship Type="http://schemas.openxmlformats.org/officeDocument/2006/relationships/externalLink" Target="/xl/externalLinks/externalLink6.xml" Id="rId20"/><Relationship Type="http://schemas.openxmlformats.org/officeDocument/2006/relationships/externalLink" Target="/xl/externalLinks/externalLink7.xml" Id="rId21"/><Relationship Type="http://schemas.openxmlformats.org/officeDocument/2006/relationships/externalLink" Target="/xl/externalLinks/externalLink8.xml" Id="rId22"/><Relationship Type="http://schemas.openxmlformats.org/officeDocument/2006/relationships/externalLink" Target="/xl/externalLinks/externalLink9.xml" Id="rId23"/><Relationship Type="http://schemas.openxmlformats.org/officeDocument/2006/relationships/externalLink" Target="/xl/externalLinks/externalLink10.xml" Id="rId24"/><Relationship Type="http://schemas.openxmlformats.org/officeDocument/2006/relationships/externalLink" Target="/xl/externalLinks/externalLink11.xml" Id="rId25"/><Relationship Type="http://schemas.openxmlformats.org/officeDocument/2006/relationships/externalLink" Target="/xl/externalLinks/externalLink12.xml" Id="rId26"/><Relationship Type="http://schemas.openxmlformats.org/officeDocument/2006/relationships/externalLink" Target="/xl/externalLinks/externalLink13.xml" Id="rId27"/><Relationship Type="http://schemas.openxmlformats.org/officeDocument/2006/relationships/externalLink" Target="/xl/externalLinks/externalLink14.xml" Id="rId28"/><Relationship Type="http://schemas.openxmlformats.org/officeDocument/2006/relationships/externalLink" Target="/xl/externalLinks/externalLink15.xml" Id="rId29"/><Relationship Type="http://schemas.openxmlformats.org/officeDocument/2006/relationships/externalLink" Target="/xl/externalLinks/externalLink16.xml" Id="rId30"/><Relationship Type="http://schemas.openxmlformats.org/officeDocument/2006/relationships/externalLink" Target="/xl/externalLinks/externalLink17.xml" Id="rId31"/><Relationship Type="http://schemas.openxmlformats.org/officeDocument/2006/relationships/externalLink" Target="/xl/externalLinks/externalLink18.xml" Id="rId32"/><Relationship Type="http://schemas.openxmlformats.org/officeDocument/2006/relationships/externalLink" Target="/xl/externalLinks/externalLink19.xml" Id="rId33"/><Relationship Type="http://schemas.openxmlformats.org/officeDocument/2006/relationships/externalLink" Target="/xl/externalLinks/externalLink20.xml" Id="rId34"/><Relationship Type="http://schemas.openxmlformats.org/officeDocument/2006/relationships/externalLink" Target="/xl/externalLinks/externalLink21.xml" Id="rId35"/><Relationship Type="http://schemas.openxmlformats.org/officeDocument/2006/relationships/externalLink" Target="/xl/externalLinks/externalLink22.xml" Id="rId36"/><Relationship Type="http://schemas.openxmlformats.org/officeDocument/2006/relationships/externalLink" Target="/xl/externalLinks/externalLink23.xml" Id="rId37"/><Relationship Type="http://schemas.openxmlformats.org/officeDocument/2006/relationships/externalLink" Target="/xl/externalLinks/externalLink24.xml" Id="rId38"/><Relationship Type="http://schemas.openxmlformats.org/officeDocument/2006/relationships/externalLink" Target="/xl/externalLinks/externalLink25.xml" Id="rId39"/><Relationship Type="http://schemas.openxmlformats.org/officeDocument/2006/relationships/externalLink" Target="/xl/externalLinks/externalLink26.xml" Id="rId40"/><Relationship Type="http://schemas.openxmlformats.org/officeDocument/2006/relationships/externalLink" Target="/xl/externalLinks/externalLink27.xml" Id="rId41"/><Relationship Type="http://schemas.openxmlformats.org/officeDocument/2006/relationships/externalLink" Target="/xl/externalLinks/externalLink28.xml" Id="rId42"/><Relationship Type="http://schemas.openxmlformats.org/officeDocument/2006/relationships/externalLink" Target="/xl/externalLinks/externalLink29.xml" Id="rId43"/><Relationship Type="http://schemas.openxmlformats.org/officeDocument/2006/relationships/externalLink" Target="/xl/externalLinks/externalLink30.xml" Id="rId44"/><Relationship Type="http://schemas.openxmlformats.org/officeDocument/2006/relationships/externalLink" Target="/xl/externalLinks/externalLink31.xml" Id="rId45"/><Relationship Type="http://schemas.openxmlformats.org/officeDocument/2006/relationships/externalLink" Target="/xl/externalLinks/externalLink32.xml" Id="rId46"/><Relationship Type="http://schemas.openxmlformats.org/officeDocument/2006/relationships/externalLink" Target="/xl/externalLinks/externalLink33.xml" Id="rId47"/><Relationship Type="http://schemas.openxmlformats.org/officeDocument/2006/relationships/externalLink" Target="/xl/externalLinks/externalLink34.xml" Id="rId48"/><Relationship Type="http://schemas.openxmlformats.org/officeDocument/2006/relationships/externalLink" Target="/xl/externalLinks/externalLink35.xml" Id="rId49"/><Relationship Type="http://schemas.openxmlformats.org/officeDocument/2006/relationships/externalLink" Target="/xl/externalLinks/externalLink36.xml" Id="rId50"/><Relationship Type="http://schemas.openxmlformats.org/officeDocument/2006/relationships/externalLink" Target="/xl/externalLinks/externalLink37.xml" Id="rId51"/><Relationship Type="http://schemas.openxmlformats.org/officeDocument/2006/relationships/externalLink" Target="/xl/externalLinks/externalLink38.xml" Id="rId52"/><Relationship Type="http://schemas.openxmlformats.org/officeDocument/2006/relationships/externalLink" Target="/xl/externalLinks/externalLink39.xml" Id="rId53"/><Relationship Type="http://schemas.openxmlformats.org/officeDocument/2006/relationships/externalLink" Target="/xl/externalLinks/externalLink40.xml" Id="rId54"/><Relationship Type="http://schemas.openxmlformats.org/officeDocument/2006/relationships/externalLink" Target="/xl/externalLinks/externalLink41.xml" Id="rId55"/><Relationship Type="http://schemas.openxmlformats.org/officeDocument/2006/relationships/externalLink" Target="/xl/externalLinks/externalLink42.xml" Id="rId56"/><Relationship Type="http://schemas.openxmlformats.org/officeDocument/2006/relationships/externalLink" Target="/xl/externalLinks/externalLink43.xml" Id="rId57"/><Relationship Type="http://schemas.openxmlformats.org/officeDocument/2006/relationships/externalLink" Target="/xl/externalLinks/externalLink44.xml" Id="rId58"/><Relationship Type="http://schemas.openxmlformats.org/officeDocument/2006/relationships/externalLink" Target="/xl/externalLinks/externalLink45.xml" Id="rId59"/><Relationship Type="http://schemas.openxmlformats.org/officeDocument/2006/relationships/externalLink" Target="/xl/externalLinks/externalLink46.xml" Id="rId60"/><Relationship Type="http://schemas.openxmlformats.org/officeDocument/2006/relationships/externalLink" Target="/xl/externalLinks/externalLink47.xml" Id="rId61"/><Relationship Type="http://schemas.openxmlformats.org/officeDocument/2006/relationships/externalLink" Target="/xl/externalLinks/externalLink48.xml" Id="rId62"/><Relationship Type="http://schemas.openxmlformats.org/officeDocument/2006/relationships/externalLink" Target="/xl/externalLinks/externalLink49.xml" Id="rId63"/><Relationship Type="http://schemas.openxmlformats.org/officeDocument/2006/relationships/externalLink" Target="/xl/externalLinks/externalLink50.xml" Id="rId64"/><Relationship Type="http://schemas.openxmlformats.org/officeDocument/2006/relationships/externalLink" Target="/xl/externalLinks/externalLink51.xml" Id="rId65"/><Relationship Type="http://schemas.openxmlformats.org/officeDocument/2006/relationships/externalLink" Target="/xl/externalLinks/externalLink52.xml" Id="rId66"/><Relationship Type="http://schemas.openxmlformats.org/officeDocument/2006/relationships/externalLink" Target="/xl/externalLinks/externalLink53.xml" Id="rId67"/><Relationship Type="http://schemas.openxmlformats.org/officeDocument/2006/relationships/externalLink" Target="/xl/externalLinks/externalLink54.xml" Id="rId68"/><Relationship Type="http://schemas.openxmlformats.org/officeDocument/2006/relationships/externalLink" Target="/xl/externalLinks/externalLink55.xml" Id="rId69"/><Relationship Type="http://schemas.openxmlformats.org/officeDocument/2006/relationships/externalLink" Target="/xl/externalLinks/externalLink56.xml" Id="rId70"/><Relationship Type="http://schemas.openxmlformats.org/officeDocument/2006/relationships/externalLink" Target="/xl/externalLinks/externalLink57.xml" Id="rId71"/><Relationship Type="http://schemas.openxmlformats.org/officeDocument/2006/relationships/externalLink" Target="/xl/externalLinks/externalLink58.xml" Id="rId72"/><Relationship Type="http://schemas.openxmlformats.org/officeDocument/2006/relationships/externalLink" Target="/xl/externalLinks/externalLink59.xml" Id="rId73"/><Relationship Type="http://schemas.openxmlformats.org/officeDocument/2006/relationships/externalLink" Target="/xl/externalLinks/externalLink60.xml" Id="rId74"/><Relationship Type="http://schemas.openxmlformats.org/officeDocument/2006/relationships/externalLink" Target="/xl/externalLinks/externalLink61.xml" Id="rId75"/><Relationship Type="http://schemas.openxmlformats.org/officeDocument/2006/relationships/externalLink" Target="/xl/externalLinks/externalLink62.xml" Id="rId76"/><Relationship Type="http://schemas.openxmlformats.org/officeDocument/2006/relationships/externalLink" Target="/xl/externalLinks/externalLink63.xml" Id="rId77"/><Relationship Type="http://schemas.openxmlformats.org/officeDocument/2006/relationships/externalLink" Target="/xl/externalLinks/externalLink64.xml" Id="rId78"/><Relationship Type="http://schemas.openxmlformats.org/officeDocument/2006/relationships/externalLink" Target="/xl/externalLinks/externalLink65.xml" Id="rId79"/><Relationship Type="http://schemas.openxmlformats.org/officeDocument/2006/relationships/externalLink" Target="/xl/externalLinks/externalLink66.xml" Id="rId80"/><Relationship Type="http://schemas.openxmlformats.org/officeDocument/2006/relationships/externalLink" Target="/xl/externalLinks/externalLink67.xml" Id="rId81"/><Relationship Type="http://schemas.openxmlformats.org/officeDocument/2006/relationships/externalLink" Target="/xl/externalLinks/externalLink68.xml" Id="rId82"/><Relationship Type="http://schemas.openxmlformats.org/officeDocument/2006/relationships/externalLink" Target="/xl/externalLinks/externalLink69.xml" Id="rId83"/><Relationship Type="http://schemas.openxmlformats.org/officeDocument/2006/relationships/externalLink" Target="/xl/externalLinks/externalLink70.xml" Id="rId84"/><Relationship Type="http://schemas.openxmlformats.org/officeDocument/2006/relationships/externalLink" Target="/xl/externalLinks/externalLink71.xml" Id="rId85"/><Relationship Type="http://schemas.openxmlformats.org/officeDocument/2006/relationships/externalLink" Target="/xl/externalLinks/externalLink72.xml" Id="rId86"/><Relationship Type="http://schemas.openxmlformats.org/officeDocument/2006/relationships/externalLink" Target="/xl/externalLinks/externalLink73.xml" Id="rId87"/><Relationship Type="http://schemas.openxmlformats.org/officeDocument/2006/relationships/externalLink" Target="/xl/externalLinks/externalLink74.xml" Id="rId88"/><Relationship Type="http://schemas.openxmlformats.org/officeDocument/2006/relationships/externalLink" Target="/xl/externalLinks/externalLink75.xml" Id="rId89"/><Relationship Type="http://schemas.openxmlformats.org/officeDocument/2006/relationships/externalLink" Target="/xl/externalLinks/externalLink76.xml" Id="rId90"/><Relationship Type="http://schemas.openxmlformats.org/officeDocument/2006/relationships/externalLink" Target="/xl/externalLinks/externalLink77.xml" Id="rId91"/><Relationship Type="http://schemas.openxmlformats.org/officeDocument/2006/relationships/externalLink" Target="/xl/externalLinks/externalLink78.xml" Id="rId92"/><Relationship Type="http://schemas.openxmlformats.org/officeDocument/2006/relationships/externalLink" Target="/xl/externalLinks/externalLink79.xml" Id="rId93"/><Relationship Type="http://schemas.openxmlformats.org/officeDocument/2006/relationships/externalLink" Target="/xl/externalLinks/externalLink80.xml" Id="rId94"/><Relationship Type="http://schemas.openxmlformats.org/officeDocument/2006/relationships/externalLink" Target="/xl/externalLinks/externalLink81.xml" Id="rId95"/><Relationship Type="http://schemas.openxmlformats.org/officeDocument/2006/relationships/externalLink" Target="/xl/externalLinks/externalLink82.xml" Id="rId96"/><Relationship Type="http://schemas.openxmlformats.org/officeDocument/2006/relationships/externalLink" Target="/xl/externalLinks/externalLink83.xml" Id="rId97"/><Relationship Type="http://schemas.openxmlformats.org/officeDocument/2006/relationships/externalLink" Target="/xl/externalLinks/externalLink84.xml" Id="rId98"/><Relationship Type="http://schemas.openxmlformats.org/officeDocument/2006/relationships/externalLink" Target="/xl/externalLinks/externalLink85.xml" Id="rId99"/><Relationship Type="http://schemas.openxmlformats.org/officeDocument/2006/relationships/externalLink" Target="/xl/externalLinks/externalLink86.xml" Id="rId100"/><Relationship Type="http://schemas.openxmlformats.org/officeDocument/2006/relationships/externalLink" Target="/xl/externalLinks/externalLink87.xml" Id="rId101"/><Relationship Type="http://schemas.openxmlformats.org/officeDocument/2006/relationships/externalLink" Target="/xl/externalLinks/externalLink88.xml" Id="rId102"/><Relationship Type="http://schemas.openxmlformats.org/officeDocument/2006/relationships/externalLink" Target="/xl/externalLinks/externalLink89.xml" Id="rId103"/><Relationship Type="http://schemas.openxmlformats.org/officeDocument/2006/relationships/externalLink" Target="/xl/externalLinks/externalLink90.xml" Id="rId104"/><Relationship Type="http://schemas.openxmlformats.org/officeDocument/2006/relationships/externalLink" Target="/xl/externalLinks/externalLink91.xml" Id="rId105"/><Relationship Type="http://schemas.openxmlformats.org/officeDocument/2006/relationships/externalLink" Target="/xl/externalLinks/externalLink92.xml" Id="rId106"/><Relationship Type="http://schemas.openxmlformats.org/officeDocument/2006/relationships/externalLink" Target="/xl/externalLinks/externalLink93.xml" Id="rId107"/><Relationship Type="http://schemas.openxmlformats.org/officeDocument/2006/relationships/externalLink" Target="/xl/externalLinks/externalLink94.xml" Id="rId108"/><Relationship Type="http://schemas.openxmlformats.org/officeDocument/2006/relationships/externalLink" Target="/xl/externalLinks/externalLink95.xml" Id="rId109"/><Relationship Type="http://schemas.openxmlformats.org/officeDocument/2006/relationships/externalLink" Target="/xl/externalLinks/externalLink96.xml" Id="rId110"/><Relationship Type="http://schemas.openxmlformats.org/officeDocument/2006/relationships/externalLink" Target="/xl/externalLinks/externalLink97.xml" Id="rId111"/><Relationship Type="http://schemas.openxmlformats.org/officeDocument/2006/relationships/externalLink" Target="/xl/externalLinks/externalLink98.xml" Id="rId112"/><Relationship Type="http://schemas.openxmlformats.org/officeDocument/2006/relationships/externalLink" Target="/xl/externalLinks/externalLink99.xml" Id="rId113"/><Relationship Type="http://schemas.openxmlformats.org/officeDocument/2006/relationships/externalLink" Target="/xl/externalLinks/externalLink100.xml" Id="rId114"/><Relationship Type="http://schemas.openxmlformats.org/officeDocument/2006/relationships/externalLink" Target="/xl/externalLinks/externalLink101.xml" Id="rId115"/><Relationship Type="http://schemas.openxmlformats.org/officeDocument/2006/relationships/externalLink" Target="/xl/externalLinks/externalLink102.xml" Id="rId116"/><Relationship Type="http://schemas.openxmlformats.org/officeDocument/2006/relationships/externalLink" Target="/xl/externalLinks/externalLink103.xml" Id="rId117"/><Relationship Type="http://schemas.openxmlformats.org/officeDocument/2006/relationships/externalLink" Target="/xl/externalLinks/externalLink104.xml" Id="rId118"/><Relationship Type="http://schemas.openxmlformats.org/officeDocument/2006/relationships/externalLink" Target="/xl/externalLinks/externalLink105.xml" Id="rId119"/><Relationship Type="http://schemas.openxmlformats.org/officeDocument/2006/relationships/externalLink" Target="/xl/externalLinks/externalLink106.xml" Id="rId120"/><Relationship Type="http://schemas.openxmlformats.org/officeDocument/2006/relationships/externalLink" Target="/xl/externalLinks/externalLink107.xml" Id="rId121"/><Relationship Type="http://schemas.openxmlformats.org/officeDocument/2006/relationships/externalLink" Target="/xl/externalLinks/externalLink108.xml" Id="rId122"/><Relationship Type="http://schemas.openxmlformats.org/officeDocument/2006/relationships/externalLink" Target="/xl/externalLinks/externalLink109.xml" Id="rId123"/><Relationship Type="http://schemas.openxmlformats.org/officeDocument/2006/relationships/externalLink" Target="/xl/externalLinks/externalLink110.xml" Id="rId124"/><Relationship Type="http://schemas.openxmlformats.org/officeDocument/2006/relationships/externalLink" Target="/xl/externalLinks/externalLink111.xml" Id="rId125"/><Relationship Type="http://schemas.openxmlformats.org/officeDocument/2006/relationships/externalLink" Target="/xl/externalLinks/externalLink112.xml" Id="rId126"/><Relationship Type="http://schemas.openxmlformats.org/officeDocument/2006/relationships/externalLink" Target="/xl/externalLinks/externalLink113.xml" Id="rId127"/><Relationship Type="http://schemas.openxmlformats.org/officeDocument/2006/relationships/externalLink" Target="/xl/externalLinks/externalLink114.xml" Id="rId128"/><Relationship Type="http://schemas.openxmlformats.org/officeDocument/2006/relationships/externalLink" Target="/xl/externalLinks/externalLink115.xml" Id="rId129"/><Relationship Type="http://schemas.openxmlformats.org/officeDocument/2006/relationships/externalLink" Target="/xl/externalLinks/externalLink116.xml" Id="rId130"/><Relationship Type="http://schemas.openxmlformats.org/officeDocument/2006/relationships/externalLink" Target="/xl/externalLinks/externalLink117.xml" Id="rId131"/><Relationship Type="http://schemas.openxmlformats.org/officeDocument/2006/relationships/externalLink" Target="/xl/externalLinks/externalLink118.xml" Id="rId132"/><Relationship Type="http://schemas.openxmlformats.org/officeDocument/2006/relationships/externalLink" Target="/xl/externalLinks/externalLink119.xml" Id="rId133"/><Relationship Type="http://schemas.openxmlformats.org/officeDocument/2006/relationships/externalLink" Target="/xl/externalLinks/externalLink120.xml" Id="rId134"/><Relationship Type="http://schemas.openxmlformats.org/officeDocument/2006/relationships/externalLink" Target="/xl/externalLinks/externalLink121.xml" Id="rId135"/><Relationship Type="http://schemas.openxmlformats.org/officeDocument/2006/relationships/externalLink" Target="/xl/externalLinks/externalLink122.xml" Id="rId136"/><Relationship Type="http://schemas.openxmlformats.org/officeDocument/2006/relationships/externalLink" Target="/xl/externalLinks/externalLink123.xml" Id="rId137"/><Relationship Type="http://schemas.openxmlformats.org/officeDocument/2006/relationships/externalLink" Target="/xl/externalLinks/externalLink124.xml" Id="rId138"/><Relationship Type="http://schemas.openxmlformats.org/officeDocument/2006/relationships/externalLink" Target="/xl/externalLinks/externalLink125.xml" Id="rId139"/><Relationship Type="http://schemas.openxmlformats.org/officeDocument/2006/relationships/externalLink" Target="/xl/externalLinks/externalLink126.xml" Id="rId140"/><Relationship Type="http://schemas.openxmlformats.org/officeDocument/2006/relationships/externalLink" Target="/xl/externalLinks/externalLink127.xml" Id="rId141"/><Relationship Type="http://schemas.openxmlformats.org/officeDocument/2006/relationships/externalLink" Target="/xl/externalLinks/externalLink128.xml" Id="rId142"/><Relationship Type="http://schemas.openxmlformats.org/officeDocument/2006/relationships/externalLink" Target="/xl/externalLinks/externalLink129.xml" Id="rId143"/><Relationship Type="http://schemas.openxmlformats.org/officeDocument/2006/relationships/externalLink" Target="/xl/externalLinks/externalLink130.xml" Id="rId144"/><Relationship Type="http://schemas.openxmlformats.org/officeDocument/2006/relationships/externalLink" Target="/xl/externalLinks/externalLink131.xml" Id="rId145"/><Relationship Type="http://schemas.openxmlformats.org/officeDocument/2006/relationships/externalLink" Target="/xl/externalLinks/externalLink132.xml" Id="rId146"/><Relationship Type="http://schemas.openxmlformats.org/officeDocument/2006/relationships/externalLink" Target="/xl/externalLinks/externalLink133.xml" Id="rId147"/><Relationship Type="http://schemas.openxmlformats.org/officeDocument/2006/relationships/externalLink" Target="/xl/externalLinks/externalLink134.xml" Id="rId148"/><Relationship Type="http://schemas.openxmlformats.org/officeDocument/2006/relationships/externalLink" Target="/xl/externalLinks/externalLink135.xml" Id="rId149"/><Relationship Type="http://schemas.openxmlformats.org/officeDocument/2006/relationships/externalLink" Target="/xl/externalLinks/externalLink136.xml" Id="rId150"/><Relationship Type="http://schemas.openxmlformats.org/officeDocument/2006/relationships/externalLink" Target="/xl/externalLinks/externalLink137.xml" Id="rId151"/><Relationship Type="http://schemas.openxmlformats.org/officeDocument/2006/relationships/externalLink" Target="/xl/externalLinks/externalLink138.xml" Id="rId152"/><Relationship Type="http://schemas.openxmlformats.org/officeDocument/2006/relationships/externalLink" Target="/xl/externalLinks/externalLink139.xml" Id="rId153"/><Relationship Type="http://schemas.openxmlformats.org/officeDocument/2006/relationships/externalLink" Target="/xl/externalLinks/externalLink140.xml" Id="rId154"/><Relationship Type="http://schemas.openxmlformats.org/officeDocument/2006/relationships/externalLink" Target="/xl/externalLinks/externalLink141.xml" Id="rId155"/><Relationship Type="http://schemas.openxmlformats.org/officeDocument/2006/relationships/externalLink" Target="/xl/externalLinks/externalLink142.xml" Id="rId156"/><Relationship Type="http://schemas.openxmlformats.org/officeDocument/2006/relationships/externalLink" Target="/xl/externalLinks/externalLink143.xml" Id="rId157"/><Relationship Type="http://schemas.openxmlformats.org/officeDocument/2006/relationships/externalLink" Target="/xl/externalLinks/externalLink144.xml" Id="rId158"/><Relationship Type="http://schemas.openxmlformats.org/officeDocument/2006/relationships/externalLink" Target="/xl/externalLinks/externalLink145.xml" Id="rId159"/><Relationship Type="http://schemas.openxmlformats.org/officeDocument/2006/relationships/externalLink" Target="/xl/externalLinks/externalLink146.xml" Id="rId160"/><Relationship Type="http://schemas.openxmlformats.org/officeDocument/2006/relationships/externalLink" Target="/xl/externalLinks/externalLink147.xml" Id="rId161"/><Relationship Type="http://schemas.openxmlformats.org/officeDocument/2006/relationships/externalLink" Target="/xl/externalLinks/externalLink148.xml" Id="rId162"/><Relationship Type="http://schemas.openxmlformats.org/officeDocument/2006/relationships/externalLink" Target="/xl/externalLinks/externalLink149.xml" Id="rId163"/><Relationship Type="http://schemas.openxmlformats.org/officeDocument/2006/relationships/externalLink" Target="/xl/externalLinks/externalLink150.xml" Id="rId164"/><Relationship Type="http://schemas.openxmlformats.org/officeDocument/2006/relationships/externalLink" Target="/xl/externalLinks/externalLink151.xml" Id="rId165"/><Relationship Type="http://schemas.openxmlformats.org/officeDocument/2006/relationships/externalLink" Target="/xl/externalLinks/externalLink152.xml" Id="rId166"/><Relationship Type="http://schemas.openxmlformats.org/officeDocument/2006/relationships/externalLink" Target="/xl/externalLinks/externalLink153.xml" Id="rId167"/><Relationship Type="http://schemas.openxmlformats.org/officeDocument/2006/relationships/externalLink" Target="/xl/externalLinks/externalLink154.xml" Id="rId168"/><Relationship Type="http://schemas.openxmlformats.org/officeDocument/2006/relationships/externalLink" Target="/xl/externalLinks/externalLink155.xml" Id="rId169"/><Relationship Type="http://schemas.openxmlformats.org/officeDocument/2006/relationships/externalLink" Target="/xl/externalLinks/externalLink156.xml" Id="rId170"/><Relationship Type="http://schemas.openxmlformats.org/officeDocument/2006/relationships/externalLink" Target="/xl/externalLinks/externalLink157.xml" Id="rId171"/><Relationship Type="http://schemas.openxmlformats.org/officeDocument/2006/relationships/externalLink" Target="/xl/externalLinks/externalLink158.xml" Id="rId172"/><Relationship Type="http://schemas.openxmlformats.org/officeDocument/2006/relationships/externalLink" Target="/xl/externalLinks/externalLink159.xml" Id="rId173"/><Relationship Type="http://schemas.openxmlformats.org/officeDocument/2006/relationships/externalLink" Target="/xl/externalLinks/externalLink160.xml" Id="rId174"/><Relationship Type="http://schemas.openxmlformats.org/officeDocument/2006/relationships/externalLink" Target="/xl/externalLinks/externalLink161.xml" Id="rId175"/><Relationship Type="http://schemas.openxmlformats.org/officeDocument/2006/relationships/externalLink" Target="/xl/externalLinks/externalLink162.xml" Id="rId176"/><Relationship Type="http://schemas.openxmlformats.org/officeDocument/2006/relationships/externalLink" Target="/xl/externalLinks/externalLink163.xml" Id="rId177"/><Relationship Type="http://schemas.openxmlformats.org/officeDocument/2006/relationships/externalLink" Target="/xl/externalLinks/externalLink164.xml" Id="rId178"/><Relationship Type="http://schemas.openxmlformats.org/officeDocument/2006/relationships/externalLink" Target="/xl/externalLinks/externalLink165.xml" Id="rId179"/><Relationship Type="http://schemas.openxmlformats.org/officeDocument/2006/relationships/externalLink" Target="/xl/externalLinks/externalLink166.xml" Id="rId180"/><Relationship Type="http://schemas.openxmlformats.org/officeDocument/2006/relationships/externalLink" Target="/xl/externalLinks/externalLink167.xml" Id="rId181"/><Relationship Type="http://schemas.openxmlformats.org/officeDocument/2006/relationships/externalLink" Target="/xl/externalLinks/externalLink168.xml" Id="rId182"/><Relationship Type="http://schemas.openxmlformats.org/officeDocument/2006/relationships/externalLink" Target="/xl/externalLinks/externalLink169.xml" Id="rId183"/><Relationship Type="http://schemas.openxmlformats.org/officeDocument/2006/relationships/externalLink" Target="/xl/externalLinks/externalLink170.xml" Id="rId184"/><Relationship Type="http://schemas.openxmlformats.org/officeDocument/2006/relationships/externalLink" Target="/xl/externalLinks/externalLink171.xml" Id="rId185"/><Relationship Type="http://schemas.openxmlformats.org/officeDocument/2006/relationships/externalLink" Target="/xl/externalLinks/externalLink172.xml" Id="rId186"/><Relationship Type="http://schemas.openxmlformats.org/officeDocument/2006/relationships/externalLink" Target="/xl/externalLinks/externalLink173.xml" Id="rId187"/><Relationship Type="http://schemas.openxmlformats.org/officeDocument/2006/relationships/externalLink" Target="/xl/externalLinks/externalLink174.xml" Id="rId188"/><Relationship Type="http://schemas.openxmlformats.org/officeDocument/2006/relationships/externalLink" Target="/xl/externalLinks/externalLink175.xml" Id="rId189"/><Relationship Type="http://schemas.openxmlformats.org/officeDocument/2006/relationships/externalLink" Target="/xl/externalLinks/externalLink176.xml" Id="rId190"/><Relationship Type="http://schemas.openxmlformats.org/officeDocument/2006/relationships/externalLink" Target="/xl/externalLinks/externalLink177.xml" Id="rId191"/><Relationship Type="http://schemas.openxmlformats.org/officeDocument/2006/relationships/externalLink" Target="/xl/externalLinks/externalLink178.xml" Id="rId192"/><Relationship Type="http://schemas.openxmlformats.org/officeDocument/2006/relationships/externalLink" Target="/xl/externalLinks/externalLink179.xml" Id="rId193"/><Relationship Type="http://schemas.openxmlformats.org/officeDocument/2006/relationships/externalLink" Target="/xl/externalLinks/externalLink180.xml" Id="rId194"/><Relationship Type="http://schemas.openxmlformats.org/officeDocument/2006/relationships/externalLink" Target="/xl/externalLinks/externalLink181.xml" Id="rId195"/><Relationship Type="http://schemas.openxmlformats.org/officeDocument/2006/relationships/externalLink" Target="/xl/externalLinks/externalLink182.xml" Id="rId196"/><Relationship Type="http://schemas.openxmlformats.org/officeDocument/2006/relationships/externalLink" Target="/xl/externalLinks/externalLink183.xml" Id="rId197"/><Relationship Type="http://schemas.openxmlformats.org/officeDocument/2006/relationships/externalLink" Target="/xl/externalLinks/externalLink184.xml" Id="rId198"/><Relationship Type="http://schemas.openxmlformats.org/officeDocument/2006/relationships/externalLink" Target="/xl/externalLinks/externalLink185.xml" Id="rId199"/><Relationship Type="http://schemas.openxmlformats.org/officeDocument/2006/relationships/externalLink" Target="/xl/externalLinks/externalLink186.xml" Id="rId200"/><Relationship Type="http://schemas.openxmlformats.org/officeDocument/2006/relationships/externalLink" Target="/xl/externalLinks/externalLink187.xml" Id="rId201"/><Relationship Type="http://schemas.openxmlformats.org/officeDocument/2006/relationships/externalLink" Target="/xl/externalLinks/externalLink188.xml" Id="rId202"/><Relationship Type="http://schemas.openxmlformats.org/officeDocument/2006/relationships/externalLink" Target="/xl/externalLinks/externalLink189.xml" Id="rId203"/><Relationship Type="http://schemas.openxmlformats.org/officeDocument/2006/relationships/externalLink" Target="/xl/externalLinks/externalLink190.xml" Id="rId204"/><Relationship Type="http://schemas.openxmlformats.org/officeDocument/2006/relationships/externalLink" Target="/xl/externalLinks/externalLink191.xml" Id="rId205"/><Relationship Type="http://schemas.openxmlformats.org/officeDocument/2006/relationships/externalLink" Target="/xl/externalLinks/externalLink192.xml" Id="rId206"/><Relationship Type="http://schemas.openxmlformats.org/officeDocument/2006/relationships/externalLink" Target="/xl/externalLinks/externalLink193.xml" Id="rId207"/><Relationship Type="http://schemas.openxmlformats.org/officeDocument/2006/relationships/externalLink" Target="/xl/externalLinks/externalLink194.xml" Id="rId208"/><Relationship Type="http://schemas.openxmlformats.org/officeDocument/2006/relationships/externalLink" Target="/xl/externalLinks/externalLink195.xml" Id="rId209"/><Relationship Type="http://schemas.openxmlformats.org/officeDocument/2006/relationships/externalLink" Target="/xl/externalLinks/externalLink196.xml" Id="rId210"/><Relationship Type="http://schemas.openxmlformats.org/officeDocument/2006/relationships/externalLink" Target="/xl/externalLinks/externalLink197.xml" Id="rId211"/><Relationship Type="http://schemas.openxmlformats.org/officeDocument/2006/relationships/externalLink" Target="/xl/externalLinks/externalLink198.xml" Id="rId212"/><Relationship Type="http://schemas.openxmlformats.org/officeDocument/2006/relationships/externalLink" Target="/xl/externalLinks/externalLink199.xml" Id="rId213"/><Relationship Type="http://schemas.openxmlformats.org/officeDocument/2006/relationships/externalLink" Target="/xl/externalLinks/externalLink200.xml" Id="rId214"/><Relationship Type="http://schemas.openxmlformats.org/officeDocument/2006/relationships/externalLink" Target="/xl/externalLinks/externalLink201.xml" Id="rId215"/><Relationship Type="http://schemas.openxmlformats.org/officeDocument/2006/relationships/externalLink" Target="/xl/externalLinks/externalLink202.xml" Id="rId216"/><Relationship Type="http://schemas.openxmlformats.org/officeDocument/2006/relationships/externalLink" Target="/xl/externalLinks/externalLink203.xml" Id="rId217"/><Relationship Type="http://schemas.openxmlformats.org/officeDocument/2006/relationships/externalLink" Target="/xl/externalLinks/externalLink204.xml" Id="rId218"/><Relationship Type="http://schemas.openxmlformats.org/officeDocument/2006/relationships/externalLink" Target="/xl/externalLinks/externalLink205.xml" Id="rId219"/><Relationship Type="http://schemas.openxmlformats.org/officeDocument/2006/relationships/externalLink" Target="/xl/externalLinks/externalLink206.xml" Id="rId220"/><Relationship Type="http://schemas.openxmlformats.org/officeDocument/2006/relationships/externalLink" Target="/xl/externalLinks/externalLink207.xml" Id="rId221"/><Relationship Type="http://schemas.openxmlformats.org/officeDocument/2006/relationships/externalLink" Target="/xl/externalLinks/externalLink208.xml" Id="rId222"/><Relationship Type="http://schemas.openxmlformats.org/officeDocument/2006/relationships/externalLink" Target="/xl/externalLinks/externalLink209.xml" Id="rId223"/><Relationship Type="http://schemas.openxmlformats.org/officeDocument/2006/relationships/externalLink" Target="/xl/externalLinks/externalLink210.xml" Id="rId224"/><Relationship Type="http://schemas.openxmlformats.org/officeDocument/2006/relationships/externalLink" Target="/xl/externalLinks/externalLink211.xml" Id="rId225"/><Relationship Type="http://schemas.openxmlformats.org/officeDocument/2006/relationships/externalLink" Target="/xl/externalLinks/externalLink212.xml" Id="rId226"/><Relationship Type="http://schemas.openxmlformats.org/officeDocument/2006/relationships/externalLink" Target="/xl/externalLinks/externalLink213.xml" Id="rId227"/><Relationship Type="http://schemas.openxmlformats.org/officeDocument/2006/relationships/externalLink" Target="/xl/externalLinks/externalLink214.xml" Id="rId228"/><Relationship Type="http://schemas.openxmlformats.org/officeDocument/2006/relationships/externalLink" Target="/xl/externalLinks/externalLink215.xml" Id="rId229"/><Relationship Type="http://schemas.openxmlformats.org/officeDocument/2006/relationships/externalLink" Target="/xl/externalLinks/externalLink216.xml" Id="rId230"/><Relationship Type="http://schemas.openxmlformats.org/officeDocument/2006/relationships/externalLink" Target="/xl/externalLinks/externalLink217.xml" Id="rId231"/><Relationship Type="http://schemas.openxmlformats.org/officeDocument/2006/relationships/externalLink" Target="/xl/externalLinks/externalLink218.xml" Id="rId232"/><Relationship Type="http://schemas.openxmlformats.org/officeDocument/2006/relationships/externalLink" Target="/xl/externalLinks/externalLink219.xml" Id="rId233"/><Relationship Type="http://schemas.openxmlformats.org/officeDocument/2006/relationships/externalLink" Target="/xl/externalLinks/externalLink220.xml" Id="rId234"/><Relationship Type="http://schemas.openxmlformats.org/officeDocument/2006/relationships/externalLink" Target="/xl/externalLinks/externalLink221.xml" Id="rId235"/><Relationship Type="http://schemas.openxmlformats.org/officeDocument/2006/relationships/externalLink" Target="/xl/externalLinks/externalLink222.xml" Id="rId236"/><Relationship Type="http://schemas.openxmlformats.org/officeDocument/2006/relationships/externalLink" Target="/xl/externalLinks/externalLink223.xml" Id="rId237"/><Relationship Type="http://schemas.openxmlformats.org/officeDocument/2006/relationships/externalLink" Target="/xl/externalLinks/externalLink224.xml" Id="rId238"/><Relationship Type="http://schemas.openxmlformats.org/officeDocument/2006/relationships/externalLink" Target="/xl/externalLinks/externalLink225.xml" Id="rId239"/><Relationship Type="http://schemas.openxmlformats.org/officeDocument/2006/relationships/externalLink" Target="/xl/externalLinks/externalLink226.xml" Id="rId240"/><Relationship Type="http://schemas.openxmlformats.org/officeDocument/2006/relationships/externalLink" Target="/xl/externalLinks/externalLink227.xml" Id="rId241"/><Relationship Type="http://schemas.openxmlformats.org/officeDocument/2006/relationships/externalLink" Target="/xl/externalLinks/externalLink228.xml" Id="rId242"/><Relationship Type="http://schemas.openxmlformats.org/officeDocument/2006/relationships/externalLink" Target="/xl/externalLinks/externalLink229.xml" Id="rId243"/><Relationship Type="http://schemas.openxmlformats.org/officeDocument/2006/relationships/externalLink" Target="/xl/externalLinks/externalLink230.xml" Id="rId244"/><Relationship Type="http://schemas.openxmlformats.org/officeDocument/2006/relationships/externalLink" Target="/xl/externalLinks/externalLink231.xml" Id="rId245"/><Relationship Type="http://schemas.openxmlformats.org/officeDocument/2006/relationships/externalLink" Target="/xl/externalLinks/externalLink232.xml" Id="rId246"/><Relationship Type="http://schemas.openxmlformats.org/officeDocument/2006/relationships/externalLink" Target="/xl/externalLinks/externalLink233.xml" Id="rId247"/><Relationship Type="http://schemas.openxmlformats.org/officeDocument/2006/relationships/externalLink" Target="/xl/externalLinks/externalLink234.xml" Id="rId248"/><Relationship Type="http://schemas.openxmlformats.org/officeDocument/2006/relationships/externalLink" Target="/xl/externalLinks/externalLink235.xml" Id="rId249"/><Relationship Type="http://schemas.openxmlformats.org/officeDocument/2006/relationships/externalLink" Target="/xl/externalLinks/externalLink236.xml" Id="rId250"/><Relationship Type="http://schemas.openxmlformats.org/officeDocument/2006/relationships/externalLink" Target="/xl/externalLinks/externalLink237.xml" Id="rId251"/><Relationship Type="http://schemas.openxmlformats.org/officeDocument/2006/relationships/externalLink" Target="/xl/externalLinks/externalLink238.xml" Id="rId252"/><Relationship Type="http://schemas.openxmlformats.org/officeDocument/2006/relationships/externalLink" Target="/xl/externalLinks/externalLink239.xml" Id="rId253"/><Relationship Type="http://schemas.openxmlformats.org/officeDocument/2006/relationships/externalLink" Target="/xl/externalLinks/externalLink240.xml" Id="rId254"/><Relationship Type="http://schemas.openxmlformats.org/officeDocument/2006/relationships/externalLink" Target="/xl/externalLinks/externalLink241.xml" Id="rId255"/><Relationship Type="http://schemas.openxmlformats.org/officeDocument/2006/relationships/externalLink" Target="/xl/externalLinks/externalLink242.xml" Id="rId256"/><Relationship Type="http://schemas.openxmlformats.org/officeDocument/2006/relationships/externalLink" Target="/xl/externalLinks/externalLink243.xml" Id="rId257"/><Relationship Type="http://schemas.openxmlformats.org/officeDocument/2006/relationships/externalLink" Target="/xl/externalLinks/externalLink244.xml" Id="rId258"/><Relationship Type="http://schemas.openxmlformats.org/officeDocument/2006/relationships/externalLink" Target="/xl/externalLinks/externalLink245.xml" Id="rId259"/><Relationship Type="http://schemas.openxmlformats.org/officeDocument/2006/relationships/externalLink" Target="/xl/externalLinks/externalLink246.xml" Id="rId260"/><Relationship Type="http://schemas.openxmlformats.org/officeDocument/2006/relationships/externalLink" Target="/xl/externalLinks/externalLink247.xml" Id="rId261"/><Relationship Type="http://schemas.openxmlformats.org/officeDocument/2006/relationships/externalLink" Target="/xl/externalLinks/externalLink248.xml" Id="rId262"/><Relationship Type="http://schemas.openxmlformats.org/officeDocument/2006/relationships/externalLink" Target="/xl/externalLinks/externalLink249.xml" Id="rId263"/><Relationship Type="http://schemas.openxmlformats.org/officeDocument/2006/relationships/externalLink" Target="/xl/externalLinks/externalLink250.xml" Id="rId264"/><Relationship Type="http://schemas.openxmlformats.org/officeDocument/2006/relationships/externalLink" Target="/xl/externalLinks/externalLink251.xml" Id="rId265"/><Relationship Type="http://schemas.openxmlformats.org/officeDocument/2006/relationships/externalLink" Target="/xl/externalLinks/externalLink252.xml" Id="rId266"/><Relationship Type="http://schemas.openxmlformats.org/officeDocument/2006/relationships/externalLink" Target="/xl/externalLinks/externalLink253.xml" Id="rId267"/><Relationship Type="http://schemas.openxmlformats.org/officeDocument/2006/relationships/externalLink" Target="/xl/externalLinks/externalLink254.xml" Id="rId268"/><Relationship Type="http://schemas.openxmlformats.org/officeDocument/2006/relationships/externalLink" Target="/xl/externalLinks/externalLink255.xml" Id="rId269"/><Relationship Type="http://schemas.openxmlformats.org/officeDocument/2006/relationships/externalLink" Target="/xl/externalLinks/externalLink256.xml" Id="rId270"/><Relationship Type="http://schemas.openxmlformats.org/officeDocument/2006/relationships/externalLink" Target="/xl/externalLinks/externalLink257.xml" Id="rId271"/><Relationship Type="http://schemas.openxmlformats.org/officeDocument/2006/relationships/externalLink" Target="/xl/externalLinks/externalLink258.xml" Id="rId272"/><Relationship Type="http://schemas.openxmlformats.org/officeDocument/2006/relationships/externalLink" Target="/xl/externalLinks/externalLink259.xml" Id="rId273"/><Relationship Type="http://schemas.openxmlformats.org/officeDocument/2006/relationships/externalLink" Target="/xl/externalLinks/externalLink260.xml" Id="rId274"/><Relationship Type="http://schemas.openxmlformats.org/officeDocument/2006/relationships/externalLink" Target="/xl/externalLinks/externalLink261.xml" Id="rId275"/><Relationship Type="http://schemas.openxmlformats.org/officeDocument/2006/relationships/externalLink" Target="/xl/externalLinks/externalLink262.xml" Id="rId276"/><Relationship Type="http://schemas.openxmlformats.org/officeDocument/2006/relationships/externalLink" Target="/xl/externalLinks/externalLink263.xml" Id="rId277"/><Relationship Type="http://schemas.openxmlformats.org/officeDocument/2006/relationships/externalLink" Target="/xl/externalLinks/externalLink264.xml" Id="rId278"/><Relationship Type="http://schemas.openxmlformats.org/officeDocument/2006/relationships/externalLink" Target="/xl/externalLinks/externalLink265.xml" Id="rId279"/><Relationship Type="http://schemas.openxmlformats.org/officeDocument/2006/relationships/externalLink" Target="/xl/externalLinks/externalLink266.xml" Id="rId280"/><Relationship Type="http://schemas.openxmlformats.org/officeDocument/2006/relationships/externalLink" Target="/xl/externalLinks/externalLink267.xml" Id="rId281"/><Relationship Type="http://schemas.openxmlformats.org/officeDocument/2006/relationships/externalLink" Target="/xl/externalLinks/externalLink268.xml" Id="rId282"/><Relationship Type="http://schemas.openxmlformats.org/officeDocument/2006/relationships/externalLink" Target="/xl/externalLinks/externalLink269.xml" Id="rId283"/><Relationship Type="http://schemas.openxmlformats.org/officeDocument/2006/relationships/externalLink" Target="/xl/externalLinks/externalLink270.xml" Id="rId284"/><Relationship Type="http://schemas.openxmlformats.org/officeDocument/2006/relationships/externalLink" Target="/xl/externalLinks/externalLink271.xml" Id="rId285"/><Relationship Type="http://schemas.openxmlformats.org/officeDocument/2006/relationships/externalLink" Target="/xl/externalLinks/externalLink272.xml" Id="rId286"/><Relationship Type="http://schemas.openxmlformats.org/officeDocument/2006/relationships/externalLink" Target="/xl/externalLinks/externalLink273.xml" Id="rId287"/><Relationship Type="http://schemas.openxmlformats.org/officeDocument/2006/relationships/externalLink" Target="/xl/externalLinks/externalLink274.xml" Id="rId288"/><Relationship Type="http://schemas.openxmlformats.org/officeDocument/2006/relationships/externalLink" Target="/xl/externalLinks/externalLink275.xml" Id="rId289"/><Relationship Type="http://schemas.openxmlformats.org/officeDocument/2006/relationships/externalLink" Target="/xl/externalLinks/externalLink276.xml" Id="rId290"/><Relationship Type="http://schemas.openxmlformats.org/officeDocument/2006/relationships/externalLink" Target="/xl/externalLinks/externalLink277.xml" Id="rId291"/><Relationship Type="http://schemas.openxmlformats.org/officeDocument/2006/relationships/externalLink" Target="/xl/externalLinks/externalLink278.xml" Id="rId292"/><Relationship Type="http://schemas.openxmlformats.org/officeDocument/2006/relationships/styles" Target="styles.xml" Id="rId293"/><Relationship Type="http://schemas.openxmlformats.org/officeDocument/2006/relationships/theme" Target="theme/theme1.xml" Id="rId29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26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" panose="020B0500000000000000" pitchFamily="34" charset="-128"/>
                <a:ea typeface="Yu Gothic UI" panose="020B0500000000000000" pitchFamily="34" charset="-128"/>
                <a:cs typeface="+mn-cs"/>
              </a:defRPr>
            </a:pPr>
            <a:r>
              <a:rPr lang="en-US" b="1"/>
              <a:t>Number of Arrivals (2019-2024)</a:t>
            </a:r>
          </a:p>
        </rich>
      </tx>
      <layout>
        <manualLayout>
          <xMode val="edge"/>
          <yMode val="edge"/>
          <wMode val="factor"/>
          <hMode val="factor"/>
          <x val="0.2968507145690771"/>
          <y val="0.0207040101904713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Arrival!$B$3</f>
              <strCache>
                <ptCount val="1"/>
                <pt idx="0">
                  <v>2019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Yu Gothic UI" panose="020B0500000000000000" pitchFamily="34" charset="-128"/>
                    <a:ea typeface="Yu Gothic UI" panose="020B0500000000000000" pitchFamily="34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Arrival!$C$2:$N$2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Arrival!$C$3:$N$3</f>
              <numCache>
                <formatCode>#,##0</formatCode>
                <ptCount val="12"/>
                <pt idx="0">
                  <v>3212983</v>
                </pt>
                <pt idx="1">
                  <v>2926838</v>
                </pt>
                <pt idx="2">
                  <v>3068856</v>
                </pt>
                <pt idx="3">
                  <v>2992203</v>
                </pt>
                <pt idx="4">
                  <v>2557618</v>
                </pt>
                <pt idx="5">
                  <v>2684801</v>
                </pt>
                <pt idx="6">
                  <v>2994417</v>
                </pt>
                <pt idx="7">
                  <v>2996390</v>
                </pt>
                <pt idx="8">
                  <v>2614898</v>
                </pt>
                <pt idx="9">
                  <v>2933784</v>
                </pt>
                <pt idx="10">
                  <v>3029088</v>
                </pt>
                <pt idx="11">
                  <v>3350162</v>
                </pt>
              </numCache>
            </numRef>
          </val>
          <smooth val="0"/>
        </ser>
        <ser>
          <idx val="1"/>
          <order val="1"/>
          <tx>
            <strRef>
              <f>[275]Arrival!$B$4</f>
              <strCache>
                <ptCount val="1"/>
                <pt idx="0">
                  <v>2020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Yu Gothic UI" panose="020B0500000000000000" pitchFamily="34" charset="-128"/>
                    <a:ea typeface="Yu Gothic UI" panose="020B0500000000000000" pitchFamily="34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[275]Arrival!$C$2:$N$2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[275]Arrival!$C$4:$N$4</f>
              <numCache>
                <formatCode>General</formatCode>
                <ptCount val="12"/>
                <pt idx="0">
                  <v>3255085</v>
                </pt>
                <pt idx="1">
                  <v>1852474</v>
                </pt>
                <pt idx="2">
                  <v>657642</v>
                </pt>
                <pt idx="3">
                  <v>5087</v>
                </pt>
                <pt idx="4">
                  <v>10685</v>
                </pt>
                <pt idx="5">
                  <v>14554</v>
                </pt>
                <pt idx="6">
                  <v>16412</v>
                </pt>
                <pt idx="7">
                  <v>20088</v>
                </pt>
                <pt idx="8">
                  <v>21125</v>
                </pt>
                <pt idx="9">
                  <v>27851</v>
                </pt>
                <pt idx="10">
                  <v>26572</v>
                </pt>
                <pt idx="11">
                  <v>32311</v>
                </pt>
              </numCache>
            </numRef>
          </val>
          <smooth val="0"/>
        </ser>
        <ser>
          <idx val="2"/>
          <order val="2"/>
          <tx>
            <strRef>
              <f>[275]Arrival!$B$5</f>
              <strCache>
                <ptCount val="1"/>
                <pt idx="0">
                  <v>2021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Yu Gothic UI" panose="020B0500000000000000" pitchFamily="34" charset="-128"/>
                    <a:ea typeface="Yu Gothic UI" panose="020B0500000000000000" pitchFamily="34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[275]Arrival!$C$2:$N$2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[275]Arrival!$C$5:$N$5</f>
              <numCache>
                <formatCode>General</formatCode>
                <ptCount val="12"/>
                <pt idx="0">
                  <v>30109</v>
                </pt>
                <pt idx="1">
                  <v>24173</v>
                </pt>
                <pt idx="2">
                  <v>30565</v>
                </pt>
                <pt idx="3">
                  <v>29724</v>
                </pt>
                <pt idx="4">
                  <v>23817</v>
                </pt>
                <pt idx="5">
                  <v>23615</v>
                </pt>
                <pt idx="6">
                  <v>22203</v>
                </pt>
                <pt idx="7">
                  <v>18553</v>
                </pt>
                <pt idx="8">
                  <v>24136</v>
                </pt>
                <pt idx="9">
                  <v>31981</v>
                </pt>
                <pt idx="10">
                  <v>102542</v>
                </pt>
                <pt idx="11">
                  <v>217200</v>
                </pt>
              </numCache>
            </numRef>
          </val>
          <smooth val="0"/>
        </ser>
        <ser>
          <idx val="3"/>
          <order val="3"/>
          <tx>
            <strRef>
              <f>Arrival!$B$6</f>
              <strCache>
                <ptCount val="1"/>
                <pt idx="0">
                  <v>2022</v>
                </pt>
              </strCache>
            </strRef>
          </tx>
          <spPr>
            <a:ln xmlns:a="http://schemas.openxmlformats.org/drawingml/2006/main" w="28575" cap="rnd">
              <a:solidFill>
                <a:srgbClr val="0070C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bg1"/>
              </a:solidFill>
              <a:ln xmlns:a="http://schemas.openxmlformats.org/drawingml/2006/main" w="19050">
                <a:solidFill>
                  <a:srgbClr val="0070C0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Yu Gothic UI" panose="020B0500000000000000" pitchFamily="34" charset="-128"/>
                    <a:ea typeface="Yu Gothic UI" panose="020B0500000000000000" pitchFamily="34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Arrival!$C$2:$N$2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Arrival!$C$6:$N$6</f>
              <numCache>
                <formatCode>#,##0</formatCode>
                <ptCount val="12"/>
                <pt idx="0">
                  <v>107583</v>
                </pt>
                <pt idx="1">
                  <v>129306</v>
                </pt>
                <pt idx="2">
                  <v>219933</v>
                </pt>
                <pt idx="3">
                  <v>361849</v>
                </pt>
                <pt idx="4">
                  <v>567679</v>
                </pt>
                <pt idx="5">
                  <v>767075</v>
                </pt>
                <pt idx="6">
                  <v>1044613</v>
                </pt>
                <pt idx="7">
                  <v>1114039</v>
                </pt>
                <pt idx="8">
                  <v>1123351</v>
                </pt>
                <pt idx="9">
                  <v>1375723</v>
                </pt>
                <pt idx="10">
                  <v>1552954</v>
                </pt>
                <pt idx="11">
                  <v>1877245</v>
                </pt>
              </numCache>
            </numRef>
          </val>
          <smooth val="0"/>
        </ser>
        <ser>
          <idx val="4"/>
          <order val="4"/>
          <tx>
            <v>2023</v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bg1">
                  <a:alpha val="98000"/>
                </a:schemeClr>
              </a:solidFill>
              <a:ln xmlns:a="http://schemas.openxmlformats.org/drawingml/2006/main" w="19050">
                <a:solidFill>
                  <a:schemeClr val="accent4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Yu Gothic UI" panose="020B0500000000000000" pitchFamily="34" charset="-128"/>
                    <a:ea typeface="Yu Gothic UI" panose="020B0500000000000000" pitchFamily="34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Arrival!$C$8:$N$8</f>
              <numCache>
                <formatCode>#,##0</formatCode>
                <ptCount val="12"/>
                <pt idx="0">
                  <v>1852179</v>
                </pt>
                <pt idx="1">
                  <v>1760744</v>
                </pt>
                <pt idx="2">
                  <v>1951234</v>
                </pt>
                <pt idx="3">
                  <v>1993717</v>
                </pt>
                <pt idx="4">
                  <v>1902761</v>
                </pt>
                <pt idx="5">
                  <v>1985941</v>
                </pt>
                <pt idx="6">
                  <v>2223052</v>
                </pt>
                <pt idx="7">
                  <v>2156970</v>
                </pt>
                <pt idx="8">
                  <v>1946206</v>
                </pt>
                <pt idx="9">
                  <v>2200260</v>
                </pt>
                <pt idx="10">
                  <v>2315423</v>
                </pt>
                <pt idx="11">
                  <v>2678220</v>
                </pt>
              </numCache>
            </numRef>
          </val>
          <smooth val="0"/>
        </ser>
        <ser>
          <idx val="5"/>
          <order val="5"/>
          <tx>
            <strRef>
              <f>Arrival!$B$10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9525">
                <a:solidFill>
                  <a:schemeClr val="accent6">
                    <a:lumMod val="60000"/>
                  </a:schemeClr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Yu Gothic UI" panose="020B0500000000000000" pitchFamily="34" charset="-128"/>
                    <a:ea typeface="Yu Gothic UI" panose="020B0500000000000000" pitchFamily="34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Arrival!$C$10:$N$10</f>
              <numCache>
                <formatCode>#,##0</formatCode>
                <ptCount val="12"/>
                <pt idx="0">
                  <v>2647669</v>
                </pt>
                <pt idx="1">
                  <v>2625441</v>
                </pt>
                <pt idx="2">
                  <v>2682018</v>
                </pt>
                <pt idx="3">
                  <v>2607071</v>
                </pt>
                <pt idx="4">
                  <v>2404729</v>
                </pt>
                <pt idx="5">
                  <v>2411407</v>
                </pt>
                <pt idx="6">
                  <v>2707169</v>
                </pt>
                <pt idx="7">
                  <v>2558599</v>
                </pt>
                <pt idx="8">
                  <v>2240979</v>
                </pt>
                <pt idx="9">
                  <v>2633579</v>
                </pt>
                <pt idx="10">
                  <v>2865879</v>
                </pt>
                <pt idx="11">
                  <v>3242340</v>
                </pt>
              </numCache>
            </numRef>
          </val>
          <smooth val="0"/>
        </ser>
        <ser>
          <idx val="6"/>
          <order val="6"/>
          <tx>
            <v>2025</v>
          </tx>
          <spPr>
            <a:ln xmlns:a="http://schemas.openxmlformats.org/drawingml/2006/main"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Yu Gothic UI" panose="020B0500000000000000" pitchFamily="34" charset="-128"/>
                    <a:ea typeface="Yu Gothic UI" panose="020B0500000000000000" pitchFamily="34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Arrival!$C$12:$N$12</f>
              <numCache>
                <formatCode>#,##0</formatCode>
                <ptCount val="12"/>
                <pt idx="0">
                  <v>3153058</v>
                </pt>
                <pt idx="1">
                  <v>2644682</v>
                </pt>
                <pt idx="2">
                  <v>2577224</v>
                </pt>
                <pt idx="3">
                  <v>2606253</v>
                </pt>
                <pt idx="4">
                  <v>2271028</v>
                </pt>
                <pt idx="5">
                  <v>2215178</v>
                </pt>
                <pt idx="6">
                  <v>2512117</v>
                </pt>
                <pt idx="7">
                  <v>2424308</v>
                </pt>
                <pt idx="8">
                  <v>2217271</v>
                </pt>
                <pt idx="9">
                  <v>2687230</v>
                </pt>
                <pt idx="10">
                  <v>2811736</v>
                </pt>
                <pt idx="11">
                  <v>3205968</v>
                </pt>
              </numCache>
            </numRef>
          </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656029008"/>
        <axId val="656045736"/>
      </lineChart>
      <catAx>
        <axId val="6560290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" panose="020B0500000000000000" pitchFamily="34" charset="-128"/>
                <a:ea typeface="Yu Gothic UI" panose="020B0500000000000000" pitchFamily="34" charset="-128"/>
                <a:cs typeface="+mn-cs"/>
              </a:defRPr>
            </a:pPr>
            <a:r>
              <a:t/>
            </a:r>
            <a:endParaRPr lang="en-US"/>
          </a:p>
        </txPr>
        <crossAx val="656045736"/>
        <crosses val="autoZero"/>
        <auto val="1"/>
        <lblAlgn val="ctr"/>
        <lblOffset val="100"/>
        <noMultiLvlLbl val="0"/>
      </catAx>
      <valAx>
        <axId val="656045736"/>
        <scaling>
          <orientation val="minMax"/>
          <max val="36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" panose="020B0500000000000000" pitchFamily="34" charset="-128"/>
                <a:ea typeface="Yu Gothic UI" panose="020B0500000000000000" pitchFamily="34" charset="-128"/>
                <a:cs typeface="+mn-cs"/>
              </a:defRPr>
            </a:pPr>
            <a:r>
              <a:t/>
            </a:r>
            <a:endParaRPr lang="en-US"/>
          </a:p>
        </txPr>
        <crossAx val="656029008"/>
        <crosses val="autoZero"/>
        <crossBetween val="between"/>
        <majorUnit val="20000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34" charset="-128"/>
              <a:ea typeface="Yu Gothic UI" panose="020B0500000000000000" pitchFamily="34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Yu Gothic UI" panose="020B0500000000000000" pitchFamily="34" charset="-128"/>
                <a:ea typeface="Yu Gothic UI" panose="020B0500000000000000" pitchFamily="34" charset="-128"/>
              </a:rPr>
              <a:t>Number of Arrivals incl. Land Entry  (2018-2025)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1"/>
          <order val="0"/>
          <tx>
            <strRef>
              <f>Arrival!$B$49</f>
              <strCache>
                <ptCount val="1"/>
                <pt idx="0">
                  <v>2019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bg1"/>
              </a:solidFill>
              <a:ln xmlns:a="http://schemas.openxmlformats.org/drawingml/2006/main" w="19050">
                <a:solidFill>
                  <a:schemeClr val="accent2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Arrival!$C$47:$N$47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Arrival!$C$49:$N$49</f>
              <numCache>
                <formatCode>#,##0</formatCode>
                <ptCount val="12"/>
                <pt idx="0">
                  <v>3713172</v>
                </pt>
                <pt idx="1">
                  <v>3600922</v>
                </pt>
                <pt idx="2">
                  <v>3478687</v>
                </pt>
                <pt idx="3">
                  <v>3216929</v>
                </pt>
                <pt idx="4">
                  <v>2736598</v>
                </pt>
                <pt idx="5">
                  <v>3056697</v>
                </pt>
                <pt idx="6">
                  <v>3342750</v>
                </pt>
                <pt idx="7">
                  <v>3472655</v>
                </pt>
                <pt idx="8">
                  <v>2890039</v>
                </pt>
                <pt idx="9">
                  <v>3074099</v>
                </pt>
                <pt idx="10">
                  <v>3386366</v>
                </pt>
                <pt idx="11">
                  <v>3947337</v>
                </pt>
              </numCache>
            </numRef>
          </val>
          <smooth val="0"/>
        </ser>
        <ser>
          <idx val="2"/>
          <order val="1"/>
          <tx>
            <strRef>
              <f>Arrival!$B$52</f>
              <strCache>
                <ptCount val="1"/>
                <pt idx="0">
                  <v>2022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bg1"/>
              </a:solidFill>
              <a:ln xmlns:a="http://schemas.openxmlformats.org/drawingml/2006/main" w="19050">
                <a:solidFill>
                  <a:schemeClr val="accent5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Arrival!$C$47:$N$47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Arrival!$C$52:$N$52</f>
              <numCache>
                <formatCode>#,##0</formatCode>
                <ptCount val="12"/>
                <pt idx="0">
                  <v>133903</v>
                </pt>
                <pt idx="1">
                  <v>152954</v>
                </pt>
                <pt idx="2">
                  <v>210836</v>
                </pt>
                <pt idx="3">
                  <v>293350</v>
                </pt>
                <pt idx="4">
                  <v>521410</v>
                </pt>
                <pt idx="5">
                  <v>767497</v>
                </pt>
                <pt idx="6">
                  <v>1124227</v>
                </pt>
                <pt idx="7">
                  <v>1174743</v>
                </pt>
                <pt idx="8">
                  <v>1309115</v>
                </pt>
                <pt idx="9">
                  <v>1475430</v>
                </pt>
                <pt idx="10">
                  <v>1748366</v>
                </pt>
                <pt idx="11">
                  <v>2241195</v>
                </pt>
              </numCache>
            </numRef>
          </val>
          <smooth val="0"/>
        </ser>
        <ser>
          <idx val="3"/>
          <order val="2"/>
          <tx>
            <strRef>
              <f>Arrival!$B$53</f>
              <strCache>
                <ptCount val="1"/>
                <pt idx="0">
                  <v>2023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bg1"/>
              </a:solidFill>
              <a:ln xmlns:a="http://schemas.openxmlformats.org/drawingml/2006/main" w="19050">
                <a:solidFill>
                  <a:schemeClr val="accent6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Arrival!$C$47:$N$47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Arrival!$C$53:$N$53</f>
              <numCache>
                <formatCode>#,##0</formatCode>
                <ptCount val="12"/>
                <pt idx="0">
                  <v>2144948</v>
                </pt>
                <pt idx="1">
                  <v>2113550</v>
                </pt>
                <pt idx="2">
                  <v>2219040</v>
                </pt>
                <pt idx="3">
                  <v>2182100</v>
                </pt>
                <pt idx="4">
                  <v>2013852</v>
                </pt>
                <pt idx="5">
                  <v>2241201</v>
                </pt>
                <pt idx="6">
                  <v>2490643</v>
                </pt>
                <pt idx="7">
                  <v>2468042</v>
                </pt>
                <pt idx="8">
                  <v>2130596</v>
                </pt>
                <pt idx="9">
                  <v>2197017</v>
                </pt>
                <pt idx="10">
                  <v>2637077</v>
                </pt>
                <pt idx="11">
                  <v>3261257</v>
                </pt>
              </numCache>
            </numRef>
          </val>
          <smooth val="0"/>
        </ser>
        <ser>
          <idx val="4"/>
          <order val="3"/>
          <tx>
            <strRef>
              <f>Arrival!$B$54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bg1"/>
              </a:solidFill>
              <a:ln xmlns:a="http://schemas.openxmlformats.org/drawingml/2006/main" w="19050">
                <a:solidFill>
                  <a:schemeClr val="accent1">
                    <a:lumMod val="60000"/>
                  </a:schemeClr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Arrival!$C$47:$N$47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Arrival!$C$54:$N$54</f>
              <numCache>
                <formatCode>#,##0</formatCode>
                <ptCount val="12"/>
                <pt idx="0">
                  <v>3035296</v>
                </pt>
                <pt idx="1">
                  <v>3352302</v>
                </pt>
                <pt idx="2">
                  <v>2982721</v>
                </pt>
                <pt idx="3">
                  <v>2757128</v>
                </pt>
                <pt idx="4">
                  <v>2633464</v>
                </pt>
                <pt idx="5">
                  <v>2740372</v>
                </pt>
                <pt idx="6">
                  <v>3103420</v>
                </pt>
                <pt idx="7">
                  <v>2963147</v>
                </pt>
                <pt idx="8">
                  <v>2521005</v>
                </pt>
                <pt idx="9">
                  <v>2679180</v>
                </pt>
                <pt idx="10">
                  <v>3150237</v>
                </pt>
                <pt idx="11">
                  <v>3627442</v>
                </pt>
              </numCache>
            </numRef>
          </val>
          <smooth val="0"/>
        </ser>
        <ser>
          <idx val="5"/>
          <order val="4"/>
          <tx>
            <strRef>
              <f>Arrival!$B$55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bg1"/>
              </a:solidFill>
              <a:ln xmlns:a="http://schemas.openxmlformats.org/drawingml/2006/main" w="19050">
                <a:solidFill>
                  <a:schemeClr val="accent2">
                    <a:lumMod val="60000"/>
                  </a:schemeClr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Arrival!$C$55:$N$55</f>
              <numCache>
                <formatCode>#,##0</formatCode>
                <ptCount val="12"/>
                <pt idx="0">
                  <v>3709102</v>
                </pt>
                <pt idx="1">
                  <v>3119445</v>
                </pt>
                <pt idx="2">
                  <v>2720457</v>
                </pt>
                <pt idx="3">
                  <v>2547116</v>
                </pt>
                <pt idx="4">
                  <v>2266574</v>
                </pt>
                <pt idx="5">
                  <v>2322775</v>
                </pt>
                <pt idx="6">
                  <v>2610369</v>
                </pt>
                <pt idx="7">
                  <v>2583638</v>
                </pt>
                <pt idx="8">
                  <v>2235852</v>
                </pt>
                <pt idx="9">
                  <v>2573743</v>
                </pt>
                <pt idx="10">
                  <v>2914810</v>
                </pt>
                <pt idx="11">
                  <v>3370440</v>
                </pt>
              </numCache>
            </numRef>
          </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930434712"/>
        <axId val="930435072"/>
      </lineChart>
      <catAx>
        <axId val="930434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30435072"/>
        <crosses val="autoZero"/>
        <auto val="1"/>
        <lblAlgn val="ctr"/>
        <lblOffset val="100"/>
        <noMultiLvlLbl val="0"/>
      </catAx>
      <valAx>
        <axId val="930435072"/>
        <scaling>
          <orientation val="minMax"/>
          <max val="40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3043471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marL="0" marR="0" lvl="0" indent="0" algn="ctr" defTabSz="914400" rtl="0" eaLnBrk="1" fontAlgn="auto" latinLnBrk="0" hangingPunct="1">
              <a:defRPr lang="ja-JP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Yu Gothic UI" panose="020B0500000000000000" pitchFamily="34" charset="-128"/>
                <a:ea typeface="Yu Gothic UI" panose="020B0500000000000000" pitchFamily="34" charset="-128"/>
              </a:rPr>
              <a:t>Chinese Tourists</a:t>
            </a:r>
            <a:r>
              <a:rPr lang="en-US" sz="14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Yu Gothic UI" panose="020B0500000000000000" pitchFamily="34" charset="-128"/>
                <a:ea typeface="Yu Gothic UI" panose="020B0500000000000000" pitchFamily="34" charset="-128"/>
              </a:rPr>
              <a:t xml:space="preserve">  (2019 vs 2026)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Arrival!$B$100</f>
              <strCache>
                <ptCount val="1"/>
                <pt idx="0">
                  <v>2019</v>
                </pt>
              </strCache>
            </strRef>
          </tx>
          <spPr>
            <a:ln xmlns:a="http://schemas.openxmlformats.org/drawingml/2006/main" w="28575" cap="rnd">
              <a:solidFill>
                <a:srgbClr val="C0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bg1"/>
              </a:solidFill>
              <a:ln xmlns:a="http://schemas.openxmlformats.org/drawingml/2006/main" w="19050">
                <a:solidFill>
                  <a:srgbClr val="C00000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Arrival!$C$99:$N$99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Arrival!$C$100:$N$100</f>
              <numCache>
                <formatCode>#,##0</formatCode>
                <ptCount val="12"/>
                <pt idx="0">
                  <v>1069787</v>
                </pt>
                <pt idx="1">
                  <v>1064806</v>
                </pt>
                <pt idx="2">
                  <v>985232</v>
                </pt>
                <pt idx="3">
                  <v>898994</v>
                </pt>
                <pt idx="4">
                  <v>794913</v>
                </pt>
                <pt idx="5">
                  <v>894105</v>
                </pt>
                <pt idx="6">
                  <v>957710</v>
                </pt>
                <pt idx="7">
                  <v>1002971</v>
                </pt>
                <pt idx="8">
                  <v>852130</v>
                </pt>
                <pt idx="9">
                  <v>826392</v>
                </pt>
                <pt idx="10">
                  <v>798913</v>
                </pt>
                <pt idx="11">
                  <v>851385</v>
                </pt>
              </numCache>
            </numRef>
          </val>
          <smooth val="0"/>
        </ser>
        <ser>
          <idx val="1"/>
          <order val="1"/>
          <tx>
            <strRef>
              <f>Arrival!$B$101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bg1"/>
              </a:solidFill>
              <a:ln xmlns:a="http://schemas.openxmlformats.org/drawingml/2006/main" w="19050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Arrival!$C$99:$N$99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Arrival!$C$101:$N$101</f>
              <numCache>
                <formatCode>#,##0</formatCode>
                <ptCount val="12"/>
                <pt idx="0">
                  <v>508563</v>
                </pt>
                <pt idx="1">
                  <v>674558</v>
                </pt>
                <pt idx="2">
                  <v>573216</v>
                </pt>
                <pt idx="3">
                  <v>595572</v>
                </pt>
                <pt idx="4">
                  <v>559461</v>
                </pt>
                <pt idx="5">
                  <v>528112</v>
                </pt>
                <pt idx="6">
                  <v>688248</v>
                </pt>
                <pt idx="7">
                  <v>657366</v>
                </pt>
                <pt idx="8">
                  <v>469668</v>
                </pt>
                <pt idx="9">
                  <v>459819</v>
                </pt>
                <pt idx="10">
                  <v>483364</v>
                </pt>
                <pt idx="11">
                  <v>535215</v>
                </pt>
              </numCache>
            </numRef>
          </val>
          <smooth val="0"/>
        </ser>
        <ser>
          <idx val="2"/>
          <order val="2"/>
          <tx>
            <strRef>
              <f>Arrival!$B$102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bg1"/>
              </a:solidFill>
              <a:ln xmlns:a="http://schemas.openxmlformats.org/drawingml/2006/main" w="19050">
                <a:solidFill>
                  <a:schemeClr val="accent3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Arrival!$C$99:$N$99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Arrival!$C$102:$N$102</f>
              <numCache>
                <formatCode>#,##0</formatCode>
                <ptCount val="12"/>
                <pt idx="0">
                  <v>662779</v>
                </pt>
                <pt idx="1">
                  <v>371542</v>
                </pt>
                <pt idx="2">
                  <v>297113</v>
                </pt>
                <pt idx="3">
                  <v>317213</v>
                </pt>
                <pt idx="4">
                  <v>310292</v>
                </pt>
                <pt idx="5">
                  <v>306617</v>
                </pt>
                <pt idx="6">
                  <v>420770</v>
                </pt>
                <pt idx="7">
                  <v>409691</v>
                </pt>
                <pt idx="8">
                  <v>321309</v>
                </pt>
                <pt idx="9">
                  <v>357445</v>
                </pt>
                <pt idx="10">
                  <v>326974</v>
                </pt>
                <pt idx="11">
                  <v>372247</v>
                </pt>
              </numCache>
            </numRef>
          </val>
          <smooth val="0"/>
        </ser>
        <ser>
          <idx val="3"/>
          <order val="3"/>
          <tx>
            <strRef>
              <f>Arrival!$B$103</f>
              <strCache>
                <ptCount val="1"/>
                <pt idx="0">
                  <v>2026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val>
            <numRef>
              <f>Arrival!$C$103:$H$103</f>
              <numCache>
                <formatCode>#,##0</formatCode>
                <ptCount val="6"/>
                <pt idx="0">
                  <v>400321</v>
                </pt>
                <pt idx="1">
                  <v>677768</v>
                </pt>
                <pt idx="2">
                  <v>410624</v>
                </pt>
                <pt idx="3">
                  <v>418291</v>
                </pt>
                <pt idx="4">
                  <v>411308</v>
                </pt>
                <pt idx="5">
                  <v>283297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40699008"/>
        <axId val="1040696128"/>
      </lineChart>
      <catAx>
        <axId val="10406990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40696128"/>
        <crosses val="autoZero"/>
        <auto val="1"/>
        <lblAlgn val="ctr"/>
        <lblOffset val="100"/>
        <noMultiLvlLbl val="0"/>
      </catAx>
      <valAx>
        <axId val="1040696128"/>
        <scaling>
          <orientation val="minMax"/>
          <min val="2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4069900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marL="0" marR="0" lvl="0" indent="0" algn="ctr" defTabSz="914400" rtl="0" eaLnBrk="1" fontAlgn="auto" latinLnBrk="0" hangingPunct="1">
              <a:defRPr lang="ja-JP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Yu Gothic UI" panose="020B0500000000000000" pitchFamily="34" charset="-128"/>
                <a:ea typeface="Yu Gothic UI" panose="020B0500000000000000" pitchFamily="34" charset="-128"/>
              </a:rPr>
              <a:t>Middle East Tourists</a:t>
            </a:r>
            <a:r>
              <a:rPr lang="en-US" sz="14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Yu Gothic UI" panose="020B0500000000000000" pitchFamily="34" charset="-128"/>
                <a:ea typeface="Yu Gothic UI" panose="020B0500000000000000" pitchFamily="34" charset="-128"/>
              </a:rPr>
              <a:t xml:space="preserve">  (2019 vs 2026)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Arrival!$Q$100</f>
              <strCache>
                <ptCount val="1"/>
                <pt idx="0">
                  <v>2019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bg1"/>
              </a:solidFill>
              <a:ln xmlns:a="http://schemas.openxmlformats.org/drawingml/2006/main" w="19050">
                <a:solidFill>
                  <a:srgbClr val="C00000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Arrival!$C$99:$N$99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Arrival!$R$100:$AC$100</f>
              <numCache>
                <formatCode>#,##0</formatCode>
                <ptCount val="12"/>
                <pt idx="0">
                  <v>94365</v>
                </pt>
                <pt idx="1">
                  <v>85613</v>
                </pt>
                <pt idx="2">
                  <v>101002</v>
                </pt>
                <pt idx="3">
                  <v>91897</v>
                </pt>
                <pt idx="4">
                  <v>95246</v>
                </pt>
                <pt idx="5">
                  <v>93648</v>
                </pt>
                <pt idx="6">
                  <v>145667</v>
                </pt>
                <pt idx="7">
                  <v>144650</v>
                </pt>
                <pt idx="8">
                  <v>99308</v>
                </pt>
                <pt idx="9">
                  <v>94333</v>
                </pt>
                <pt idx="10">
                  <v>85198</v>
                </pt>
                <pt idx="11">
                  <v>92239</v>
                </pt>
              </numCache>
            </numRef>
          </val>
          <smooth val="0"/>
        </ser>
        <ser>
          <idx val="1"/>
          <order val="1"/>
          <tx>
            <strRef>
              <f>Arrival!$Q$101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bg1"/>
              </a:solidFill>
              <a:ln xmlns:a="http://schemas.openxmlformats.org/drawingml/2006/main" w="19050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Arrival!$C$99:$N$99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Arrival!$R$101:$AC$101</f>
              <numCache>
                <formatCode>#,##0</formatCode>
                <ptCount val="12"/>
                <pt idx="0">
                  <v>44223</v>
                </pt>
                <pt idx="1">
                  <v>35346</v>
                </pt>
                <pt idx="2">
                  <v>8455</v>
                </pt>
                <pt idx="3">
                  <v>45071</v>
                </pt>
                <pt idx="4">
                  <v>44106</v>
                </pt>
                <pt idx="5">
                  <v>97083</v>
                </pt>
                <pt idx="6">
                  <v>137816</v>
                </pt>
                <pt idx="7">
                  <v>105097</v>
                </pt>
                <pt idx="8">
                  <v>60381</v>
                </pt>
                <pt idx="9">
                  <v>53937</v>
                </pt>
                <pt idx="10">
                  <v>56991</v>
                </pt>
                <pt idx="11">
                  <v>53703</v>
                </pt>
              </numCache>
            </numRef>
          </val>
          <smooth val="0"/>
        </ser>
        <ser>
          <idx val="2"/>
          <order val="2"/>
          <tx>
            <strRef>
              <f>Arrival!$Q$102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bg1"/>
              </a:solidFill>
              <a:ln xmlns:a="http://schemas.openxmlformats.org/drawingml/2006/main" w="19050">
                <a:solidFill>
                  <a:schemeClr val="accent3"/>
                </a:solidFill>
                <a:prstDash val="solid"/>
              </a:ln>
            </spPr>
          </marker>
          <dPt>
            <idx val="0"/>
            <marker>
              <symbol val="none"/>
              <spPr>
                <a:solidFill xmlns:a="http://schemas.openxmlformats.org/drawingml/2006/main">
                  <a:schemeClr val="bg1"/>
                </a:solidFill>
                <a:ln xmlns:a="http://schemas.openxmlformats.org/drawingml/2006/main" w="19050">
                  <a:solidFill>
                    <a:schemeClr val="accent1"/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lang="ja-JP"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Arrival!$C$99:$N$99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Arrival!$R$102:$AC$102</f>
              <numCache>
                <formatCode>#,##0</formatCode>
                <ptCount val="12"/>
                <pt idx="0">
                  <v>49839</v>
                </pt>
                <pt idx="1">
                  <v>32831</v>
                </pt>
                <pt idx="2">
                  <v>18708</v>
                </pt>
                <pt idx="3">
                  <v>50561</v>
                </pt>
                <pt idx="4">
                  <v>48650</v>
                </pt>
                <pt idx="5">
                  <v>82462</v>
                </pt>
                <pt idx="6">
                  <v>128882</v>
                </pt>
                <pt idx="7">
                  <v>107871</v>
                </pt>
                <pt idx="8">
                  <v>59260</v>
                </pt>
                <pt idx="9">
                  <v>57087</v>
                </pt>
                <pt idx="10">
                  <v>59984</v>
                </pt>
                <pt idx="11">
                  <v>56375</v>
                </pt>
              </numCache>
            </numRef>
          </val>
          <smooth val="0"/>
        </ser>
        <ser>
          <idx val="3"/>
          <order val="3"/>
          <tx>
            <strRef>
              <f>Arrival!$Q$103</f>
              <strCache>
                <ptCount val="1"/>
                <pt idx="0">
                  <v>2026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Arrival!$R$103:$T$103</f>
              <numCache>
                <formatCode>#,##0</formatCode>
                <ptCount val="3"/>
                <pt idx="0">
                  <v>52261</v>
                </pt>
                <pt idx="1">
                  <v>15814</v>
                </pt>
                <pt idx="2">
                  <v>12201</v>
                </pt>
              </numCache>
            </numRef>
          </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40699008"/>
        <axId val="1040696128"/>
      </lineChart>
      <catAx>
        <axId val="10406990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40696128"/>
        <crosses val="autoZero"/>
        <auto val="1"/>
        <lblAlgn val="ctr"/>
        <lblOffset val="100"/>
        <noMultiLvlLbl val="0"/>
      </catAx>
      <valAx>
        <axId val="1040696128"/>
        <scaling>
          <orientation val="minMax"/>
          <max val="150000"/>
          <min val="7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4069900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Bangkok</a:t>
            </a:r>
            <a:r>
              <a:rPr lang="th-TH" b="1"/>
              <a:t> </a:t>
            </a:r>
            <a:r>
              <a:rPr lang="en-US" b="1"/>
              <a:t>- Occupancy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Compset!$A$6</f>
              <strCache>
                <ptCount val="1"/>
                <pt idx="0">
                  <v>2019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Compset!$B$5:$M$5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Compset!$B$6:$M$6</f>
              <numCache>
                <formatCode>_(#,##0.0_);_(\-#,##0.0_)</formatCode>
                <ptCount val="12"/>
                <pt idx="0">
                  <v>84.07760230616388</v>
                </pt>
                <pt idx="1">
                  <v>86.4471142218148</v>
                </pt>
                <pt idx="2">
                  <v>80.49698032313445</v>
                </pt>
                <pt idx="3">
                  <v>73.89047094445253</v>
                </pt>
                <pt idx="4">
                  <v>69.20494317612093</v>
                </pt>
                <pt idx="5">
                  <v>75.28415186346221</v>
                </pt>
                <pt idx="6">
                  <v>76.53404455015226</v>
                </pt>
                <pt idx="7">
                  <v>81.07278734316479</v>
                </pt>
                <pt idx="8">
                  <v>72.51470855825802</v>
                </pt>
                <pt idx="9">
                  <v>72.63611219370324</v>
                </pt>
                <pt idx="10">
                  <v>82.86601001261752</v>
                </pt>
                <pt idx="11">
                  <v>77.76912944557537</v>
                </pt>
              </numCache>
            </numRef>
          </val>
          <smooth val="0"/>
        </ser>
        <ser>
          <idx val="1"/>
          <order val="1"/>
          <tx>
            <strRef>
              <f>Compset!$A$7</f>
              <strCache>
                <ptCount val="1"/>
                <pt idx="0">
                  <v>2020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Compset!$B$5:$M$5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Compset!$B$7:$M$7</f>
              <numCache>
                <formatCode>_(#,##0.0_);_(\-#,##0.0_)</formatCode>
                <ptCount val="12"/>
                <pt idx="0">
                  <v>78.10697626178816</v>
                </pt>
                <pt idx="1">
                  <v>56.01469048580827</v>
                </pt>
                <pt idx="2">
                  <v>26.91398505414061</v>
                </pt>
                <pt idx="3">
                  <v>10.57972409367982</v>
                </pt>
                <pt idx="4">
                  <v>13.01875708989534</v>
                </pt>
                <pt idx="5">
                  <v>15.06156026027265</v>
                </pt>
                <pt idx="6">
                  <v>15.14136824440366</v>
                </pt>
                <pt idx="7">
                  <v>17.1321481262069</v>
                </pt>
                <pt idx="8">
                  <v>19.49637340658811</v>
                </pt>
                <pt idx="9">
                  <v>21.12724501426423</v>
                </pt>
                <pt idx="10">
                  <v>22.58673761048327</v>
                </pt>
                <pt idx="11">
                  <v>25.37456038133729</v>
                </pt>
              </numCache>
            </numRef>
          </val>
          <smooth val="0"/>
        </ser>
        <ser>
          <idx val="2"/>
          <order val="2"/>
          <tx>
            <strRef>
              <f>Compset!$A$8</f>
              <strCache>
                <ptCount val="1"/>
                <pt idx="0">
                  <v>2021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Compset!$B$5:$M$5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Compset!$B$8:$M$8</f>
              <numCache>
                <formatCode>_(#,##0.0_);_(\-#,##0.0_)</formatCode>
                <ptCount val="12"/>
                <pt idx="0">
                  <v>19.47790018194388</v>
                </pt>
                <pt idx="1">
                  <v>21.48831490256368</v>
                </pt>
                <pt idx="2">
                  <v>24.52208802581032</v>
                </pt>
                <pt idx="3">
                  <v>23.09750184462949</v>
                </pt>
                <pt idx="4">
                  <v>18.97936570986557</v>
                </pt>
                <pt idx="5">
                  <v>22.16018254257777</v>
                </pt>
                <pt idx="6">
                  <v>24.20369899147488</v>
                </pt>
                <pt idx="7">
                  <v>25.80066761765189</v>
                </pt>
                <pt idx="8">
                  <v>26.95175946066861</v>
                </pt>
                <pt idx="9">
                  <v>26.06116545121744</v>
                </pt>
                <pt idx="10">
                  <v>30.13772019648873</v>
                </pt>
                <pt idx="11">
                  <v>39.50685090925605</v>
                </pt>
              </numCache>
            </numRef>
          </val>
          <smooth val="0"/>
        </ser>
        <ser>
          <idx val="3"/>
          <order val="3"/>
          <tx>
            <strRef>
              <f>Compset!$A$9</f>
              <strCache>
                <ptCount val="1"/>
                <pt idx="0">
                  <v>2022</v>
                </pt>
              </strCache>
            </strRef>
          </tx>
          <spPr>
            <a:ln xmlns:a="http://schemas.openxmlformats.org/drawingml/2006/main" w="28575" cap="rnd">
              <a:solidFill>
                <a:srgbClr val="9E480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9E480E"/>
              </a:solidFill>
              <a:ln xmlns:a="http://schemas.openxmlformats.org/drawingml/2006/main" w="9525">
                <a:solidFill>
                  <a:srgbClr val="9E480E"/>
                </a:solidFill>
                <a:prstDash val="solid"/>
              </a:ln>
            </spPr>
          </marker>
          <cat>
            <strRef>
              <f>Compset!$B$5:$M$5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Compset!$B$9:$M$9</f>
              <numCache>
                <formatCode>_(#,##0.0_);_(\-#,##0.0_)</formatCode>
                <ptCount val="12"/>
                <pt idx="0">
                  <v>32.98732000398062</v>
                </pt>
                <pt idx="1">
                  <v>37.00805633088049</v>
                </pt>
                <pt idx="2">
                  <v>42.91337486749419</v>
                </pt>
                <pt idx="3">
                  <v>46.17754669747737</v>
                </pt>
                <pt idx="4">
                  <v>51.27745810238305</v>
                </pt>
                <pt idx="5">
                  <v>54.3927439476701</v>
                </pt>
                <pt idx="6">
                  <v>61.28294969527661</v>
                </pt>
                <pt idx="7">
                  <v>61.14690387997402</v>
                </pt>
                <pt idx="8">
                  <v>62.47505759557608</v>
                </pt>
                <pt idx="9">
                  <v>68.2</v>
                </pt>
                <pt idx="10">
                  <v>73.8</v>
                </pt>
                <pt idx="11">
                  <v>72.5</v>
                </pt>
              </numCache>
            </numRef>
          </val>
          <smooth val="0"/>
        </ser>
        <ser>
          <idx val="4"/>
          <order val="4"/>
          <tx>
            <strRef>
              <f>Compset!$A$10</f>
              <strCache>
                <ptCount val="1"/>
                <pt idx="0">
                  <v>2023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  <a:prstDash val="solid"/>
              </a:ln>
            </spPr>
          </marker>
          <cat>
            <strRef>
              <f>Compset!$B$5:$M$5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Compset!$B$10:$M$10</f>
              <numCache>
                <formatCode>_(#,##0.0_);_(\-#,##0.0_)</formatCode>
                <ptCount val="12"/>
                <pt idx="0">
                  <v>66.3</v>
                </pt>
                <pt idx="1">
                  <v>73.08784464596501</v>
                </pt>
                <pt idx="2">
                  <v>73.92559809807604</v>
                </pt>
                <pt idx="3">
                  <v>68.63220101134742</v>
                </pt>
                <pt idx="4">
                  <v>65.77601643284633</v>
                </pt>
                <pt idx="5">
                  <v>68</v>
                </pt>
                <pt idx="6">
                  <v>73.40000000000001</v>
                </pt>
                <pt idx="7">
                  <v>74.5</v>
                </pt>
                <pt idx="8">
                  <v>67.3</v>
                </pt>
                <pt idx="9">
                  <v>67.2</v>
                </pt>
                <pt idx="10">
                  <v>75.3</v>
                </pt>
                <pt idx="11">
                  <v>76.32165640990961</v>
                </pt>
              </numCache>
            </numRef>
          </val>
          <smooth val="0"/>
        </ser>
        <ser>
          <idx val="5"/>
          <order val="5"/>
          <tx>
            <strRef>
              <f>Compset!$A$11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Compset!$B$5:$M$5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Compset!$B$11:$M$11</f>
              <numCache>
                <formatCode>_(#,##0.0_);_(\-#,##0.0_)</formatCode>
                <ptCount val="12"/>
                <pt idx="0">
                  <v>73.42199339373022</v>
                </pt>
                <pt idx="1">
                  <v>81.29711980526319</v>
                </pt>
                <pt idx="2">
                  <v>73.5</v>
                </pt>
                <pt idx="3">
                  <v>70.69570577153452</v>
                </pt>
                <pt idx="4">
                  <v>70.52361439279234</v>
                </pt>
                <pt idx="5">
                  <v>73.39690017854731</v>
                </pt>
                <pt idx="6">
                  <formatCode>##0.0</formatCode>
                  <v>77.78895667142027</v>
                </pt>
                <pt idx="7">
                  <formatCode>##0.0</formatCode>
                  <v>79.27796888081937</v>
                </pt>
                <pt idx="8">
                  <v>67.19477713728185</v>
                </pt>
                <pt idx="9">
                  <v>67.15360276229039</v>
                </pt>
                <pt idx="10">
                  <formatCode>##0.0</formatCode>
                  <v>81.97132404421698</v>
                </pt>
                <pt idx="11">
                  <formatCode>##0.0</formatCode>
                  <v>78.88711685721914</v>
                </pt>
              </numCache>
            </numRef>
          </val>
          <smooth val="0"/>
        </ser>
        <ser>
          <idx val="6"/>
          <order val="6"/>
          <tx>
            <strRef>
              <f>Compset!$A$12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spPr>
          </marker>
          <cat>
            <strRef>
              <f>Compset!$B$5:$M$5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Compset!$B$12:$M$12</f>
              <numCache>
                <formatCode>_(#,##0.0_);_(\-#,##0.0_)</formatCode>
                <ptCount val="12"/>
                <pt idx="0">
                  <formatCode>##0.0</formatCode>
                  <v>77.51654286818832</v>
                </pt>
                <pt idx="1">
                  <v>78.63963212610449</v>
                </pt>
                <pt idx="2">
                  <formatCode>##0.0</formatCode>
                  <v>68.81816400318374</v>
                </pt>
                <pt idx="3">
                  <v>62.28627271076449</v>
                </pt>
                <pt idx="4">
                  <formatCode>##0.0</formatCode>
                  <v>63.26604992648359</v>
                </pt>
                <pt idx="5">
                  <v>63.64955240351228</v>
                </pt>
                <pt idx="6">
                  <v>69.71160051129351</v>
                </pt>
                <pt idx="7">
                  <v>72.75330666099718</v>
                </pt>
                <pt idx="8">
                  <formatCode>##0.0</formatCode>
                  <v>64.10513254050572</v>
                </pt>
                <pt idx="9">
                  <formatCode>##0.0</formatCode>
                  <v>68.74369718059798</v>
                </pt>
                <pt idx="10">
                  <formatCode>##0.0</formatCode>
                  <v>79.06162207081509</v>
                </pt>
                <pt idx="11">
                  <v>76.90051476634962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25899400"/>
        <axId val="325898416"/>
      </lineChart>
      <catAx>
        <axId val="32589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25898416"/>
        <crosses val="autoZero"/>
        <auto val="1"/>
        <lblAlgn val="ctr"/>
        <lblOffset val="100"/>
        <noMultiLvlLbl val="0"/>
      </catAx>
      <valAx>
        <axId val="3258984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_);_(\-#,##0.0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25899400"/>
        <crosses val="autoZero"/>
        <crossBetween val="between"/>
        <majorUnit val="2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Bangkok</a:t>
            </a:r>
            <a:r>
              <a:rPr lang="th-TH" b="1"/>
              <a:t> </a:t>
            </a:r>
            <a:r>
              <a:rPr lang="en-US" b="1"/>
              <a:t>- ADR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Compset!$A$18</f>
              <strCache>
                <ptCount val="1"/>
                <pt idx="0">
                  <v>2019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Compset!$B$5:$M$5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Compset!$B$18:$M$18</f>
              <numCache>
                <formatCode>_(#,##0.0_);_(\-#,##0.0_)</formatCode>
                <ptCount val="12"/>
                <pt idx="0">
                  <v>3574.827542777331</v>
                </pt>
                <pt idx="1">
                  <v>3739.077348728974</v>
                </pt>
                <pt idx="2">
                  <v>3381.559746190815</v>
                </pt>
                <pt idx="3">
                  <v>3298.750381508103</v>
                </pt>
                <pt idx="4">
                  <v>3154.168866076315</v>
                </pt>
                <pt idx="5">
                  <v>3184.717172573618</v>
                </pt>
                <pt idx="6">
                  <v>3207.515330422645</v>
                </pt>
                <pt idx="7">
                  <v>3310.113820833144</v>
                </pt>
                <pt idx="8">
                  <v>3103.967097384467</v>
                </pt>
                <pt idx="9">
                  <v>3185.111580881097</v>
                </pt>
                <pt idx="10">
                  <v>3440.304177150499</v>
                </pt>
                <pt idx="11">
                  <v>3679.886880124199</v>
                </pt>
              </numCache>
            </numRef>
          </val>
          <smooth val="0"/>
        </ser>
        <ser>
          <idx val="1"/>
          <order val="1"/>
          <tx>
            <strRef>
              <f>Compset!$A$19</f>
              <strCache>
                <ptCount val="1"/>
                <pt idx="0">
                  <v>2020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Compset!$B$5:$M$5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Compset!$B$19:$M$19</f>
              <numCache>
                <formatCode>_(#,##0.0_);_(\-#,##0.0_)</formatCode>
                <ptCount val="12"/>
                <pt idx="0">
                  <v>3572.504711830066</v>
                </pt>
                <pt idx="1">
                  <v>3131.107600838564</v>
                </pt>
                <pt idx="2">
                  <v>2703.976120482751</v>
                </pt>
                <pt idx="3">
                  <v>2394.819170860094</v>
                </pt>
                <pt idx="4">
                  <v>2360.954845665781</v>
                </pt>
                <pt idx="5">
                  <v>2337.009477563546</v>
                </pt>
                <pt idx="6">
                  <v>2287.748032359644</v>
                </pt>
                <pt idx="7">
                  <v>2259.432851990956</v>
                </pt>
                <pt idx="8">
                  <v>2122.348004671973</v>
                </pt>
                <pt idx="9">
                  <v>2124.167637654344</v>
                </pt>
                <pt idx="10">
                  <v>2098.562160110582</v>
                </pt>
                <pt idx="11">
                  <v>2195.69854317112</v>
                </pt>
              </numCache>
            </numRef>
          </val>
          <smooth val="0"/>
        </ser>
        <ser>
          <idx val="2"/>
          <order val="2"/>
          <tx>
            <strRef>
              <f>Compset!$A$20</f>
              <strCache>
                <ptCount val="1"/>
                <pt idx="0">
                  <v>2021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Compset!$B$5:$M$5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Compset!$B$20:$M$20</f>
              <numCache>
                <formatCode>_(#,##0.0_);_(\-#,##0.0_)</formatCode>
                <ptCount val="12"/>
                <pt idx="0">
                  <v>2230.793064144173</v>
                </pt>
                <pt idx="1">
                  <v>2185.942166449362</v>
                </pt>
                <pt idx="2">
                  <v>1995.981363365987</v>
                </pt>
                <pt idx="3">
                  <v>2137.00685199383</v>
                </pt>
                <pt idx="4">
                  <v>2020.144340706145</v>
                </pt>
                <pt idx="5">
                  <v>1956.414643680238</v>
                </pt>
                <pt idx="6">
                  <v>1909.305529430013</v>
                </pt>
                <pt idx="7">
                  <v>1876.075532999305</v>
                </pt>
                <pt idx="8">
                  <v>1898.685629178496</v>
                </pt>
                <pt idx="9">
                  <v>2024.60158389063</v>
                </pt>
                <pt idx="10">
                  <v>2215.991879484136</v>
                </pt>
                <pt idx="11">
                  <v>2579.971059862557</v>
                </pt>
              </numCache>
            </numRef>
          </val>
          <smooth val="0"/>
        </ser>
        <ser>
          <idx val="3"/>
          <order val="3"/>
          <tx>
            <strRef>
              <f>Compset!$A$21</f>
              <strCache>
                <ptCount val="1"/>
                <pt idx="0">
                  <v>2022</v>
                </pt>
              </strCache>
            </strRef>
          </tx>
          <spPr>
            <a:ln xmlns:a="http://schemas.openxmlformats.org/drawingml/2006/main" w="28575" cap="rnd">
              <a:solidFill>
                <a:srgbClr val="9E480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9E480E"/>
              </a:solidFill>
              <a:ln xmlns:a="http://schemas.openxmlformats.org/drawingml/2006/main" w="9525">
                <a:solidFill>
                  <a:srgbClr val="9E480E"/>
                </a:solidFill>
                <a:prstDash val="solid"/>
              </a:ln>
            </spPr>
          </marker>
          <cat>
            <strRef>
              <f>Compset!$B$5:$M$5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Compset!$B$21:$M$21</f>
              <numCache>
                <formatCode>_(#,##0.0_);_(\-#,##0.0_)</formatCode>
                <ptCount val="12"/>
                <pt idx="0">
                  <v>2329.58381703114</v>
                </pt>
                <pt idx="1">
                  <v>2336.610802265189</v>
                </pt>
                <pt idx="2">
                  <v>2503.551933059139</v>
                </pt>
                <pt idx="3">
                  <v>2622.270386853242</v>
                </pt>
                <pt idx="4">
                  <v>2890.545765094649</v>
                </pt>
                <pt idx="5">
                  <v>3042.68501838329</v>
                </pt>
                <pt idx="6">
                  <v>3258.797130508686</v>
                </pt>
                <pt idx="7">
                  <v>3329.554893897148</v>
                </pt>
                <pt idx="8">
                  <v>3317.08060114204</v>
                </pt>
                <pt idx="9">
                  <v>3043</v>
                </pt>
                <pt idx="10">
                  <v>4014</v>
                </pt>
                <pt idx="11">
                  <v>4546</v>
                </pt>
              </numCache>
            </numRef>
          </val>
          <smooth val="0"/>
        </ser>
        <ser>
          <idx val="4"/>
          <order val="4"/>
          <tx>
            <strRef>
              <f>Compset!$A$22</f>
              <strCache>
                <ptCount val="1"/>
                <pt idx="0">
                  <v>2023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  <a:prstDash val="solid"/>
              </a:ln>
            </spPr>
          </marker>
          <cat>
            <strRef>
              <f>Compset!$B$5:$M$5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Compset!$B$22:$M$22</f>
              <numCache>
                <formatCode>_(#,##0.0_);_(\-#,##0.0_)</formatCode>
                <ptCount val="12"/>
                <pt idx="0">
                  <v>4240.3</v>
                </pt>
                <pt idx="1">
                  <v>3986.72</v>
                </pt>
                <pt idx="2">
                  <v>3956.1</v>
                </pt>
                <pt idx="3">
                  <v>4103.05941042872</v>
                </pt>
                <pt idx="4">
                  <v>3778.866120026487</v>
                </pt>
                <pt idx="5">
                  <v>3802.09</v>
                </pt>
                <pt idx="6">
                  <v>4046.91</v>
                </pt>
                <pt idx="7">
                  <v>4035.99</v>
                </pt>
                <pt idx="8">
                  <v>3748.42</v>
                </pt>
                <pt idx="9">
                  <v>3353.69</v>
                </pt>
                <pt idx="10">
                  <v>4100.21</v>
                </pt>
                <pt idx="11">
                  <v>4866.73228919826</v>
                </pt>
              </numCache>
            </numRef>
          </val>
          <smooth val="0"/>
        </ser>
        <ser>
          <idx val="5"/>
          <order val="5"/>
          <tx>
            <strRef>
              <f>Compset!$A$23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Compset!$B$5:$M$5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Compset!$B$23:$M$23</f>
              <numCache>
                <formatCode>_(#,##0.0_);_(\-#,##0.0_)</formatCode>
                <ptCount val="12"/>
                <pt idx="0">
                  <v>4080.135339789627</v>
                </pt>
                <pt idx="1">
                  <v>4315.260586363365</v>
                </pt>
                <pt idx="2">
                  <v>3879.626725484889</v>
                </pt>
                <pt idx="3">
                  <formatCode>#,##0.00</formatCode>
                  <v>3923.774745877439</v>
                </pt>
                <pt idx="4">
                  <formatCode>#,##0.00</formatCode>
                  <v>3720.21065719336</v>
                </pt>
                <pt idx="5">
                  <formatCode>#,##0.00</formatCode>
                  <v>3813.498483880266</v>
                </pt>
                <pt idx="6">
                  <v>3988.073111615168</v>
                </pt>
                <pt idx="7">
                  <v>4111.415533259716</v>
                </pt>
                <pt idx="8">
                  <v>3660.290715850439</v>
                </pt>
                <pt idx="9">
                  <formatCode>#,##0.00</formatCode>
                  <v>3776.898284262682</v>
                </pt>
                <pt idx="10">
                  <formatCode>#,##0.00</formatCode>
                  <v>4344.690321973912</v>
                </pt>
                <pt idx="11">
                  <v>5004.375839785171</v>
                </pt>
              </numCache>
            </numRef>
          </val>
          <smooth val="0"/>
        </ser>
        <ser>
          <idx val="6"/>
          <order val="6"/>
          <tx>
            <strRef>
              <f>Compset!$A$24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spPr>
          </marker>
          <cat>
            <strRef>
              <f>Compset!$B$5:$M$5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Compset!$B$24:$M$24</f>
              <numCache>
                <formatCode>#,##0.00</formatCode>
                <ptCount val="12"/>
                <pt idx="0">
                  <formatCode>_(#,##0.0_);_(\-#,##0.0_)</formatCode>
                  <v>4605.445220621965</v>
                </pt>
                <pt idx="1">
                  <v>4286.412046539635</v>
                </pt>
                <pt idx="2">
                  <formatCode>_(#,##0.0_);_(\-#,##0.0_)</formatCode>
                  <v>3890.625333726505</v>
                </pt>
                <pt idx="3">
                  <formatCode>_(#,##0.0_);_(\-#,##0.0_)</formatCode>
                  <v>3869.002616894849</v>
                </pt>
                <pt idx="4">
                  <formatCode>_(#,##0.0_);_(\-#,##0.0_)</formatCode>
                  <v>3638.974082358473</v>
                </pt>
                <pt idx="5">
                  <v>3572.013047222616</v>
                </pt>
                <pt idx="6">
                  <v>3769.586446730975</v>
                </pt>
                <pt idx="7">
                  <formatCode>_(#,##0.0_);_(\-#,##0.0_)</formatCode>
                  <v>3819.703613368358</v>
                </pt>
                <pt idx="8">
                  <v>3430.291074785654</v>
                </pt>
                <pt idx="9">
                  <formatCode>_(#,##0.0_);_(\-#,##0.0_)</formatCode>
                  <v>3707.04003833057</v>
                </pt>
                <pt idx="10">
                  <formatCode>_(#,##0.0_);_(\-#,##0.0_)</formatCode>
                  <v>4043.871472500887</v>
                </pt>
                <pt idx="11">
                  <formatCode>_(#,##0.0_);_(\-#,##0.0_)</formatCode>
                  <v>4862.193972526902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25899400"/>
        <axId val="325898416"/>
      </lineChart>
      <catAx>
        <axId val="32589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25898416"/>
        <crosses val="autoZero"/>
        <auto val="1"/>
        <lblAlgn val="ctr"/>
        <lblOffset val="100"/>
        <noMultiLvlLbl val="0"/>
      </catAx>
      <valAx>
        <axId val="325898416"/>
        <scaling>
          <orientation val="minMax"/>
          <min val="15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_);_(\-#,##0.0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25899400"/>
        <crosses val="autoZero"/>
        <crossBetween val="between"/>
        <majorUnit val="50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 xml:space="preserve">Rama9 </a:t>
            </a:r>
            <a:r>
              <a:rPr lang="en-US" sz="1400" b="1" i="0" strike="noStrike" baseline="0"/>
              <a:t>- ADR</a:t>
            </a:r>
            <a:endParaRPr lang="en-US" b="1"/>
          </a:p>
        </rich>
      </tx>
      <layout>
        <manualLayout>
          <xMode val="edge"/>
          <yMode val="edge"/>
          <wMode val="factor"/>
          <hMode val="factor"/>
          <x val="0.3650485564304463"/>
          <y val="0.0231481481481481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Compset!$A$64</f>
              <strCache>
                <ptCount val="1"/>
                <pt idx="0">
                  <v>2019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Compset!$B$43:$M$43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Compset!$B$64:$M$64</f>
              <numCache>
                <formatCode>_(#,##0.0_);_(\-#,##0.0_)</formatCode>
                <ptCount val="12"/>
                <pt idx="0">
                  <v>2679.34390786531</v>
                </pt>
                <pt idx="1">
                  <v>2785.21569068544</v>
                </pt>
                <pt idx="2">
                  <v>2592.85589686368</v>
                </pt>
                <pt idx="3">
                  <v>2437.80480019865</v>
                </pt>
                <pt idx="4">
                  <v>2413.11869628123</v>
                </pt>
                <pt idx="5">
                  <v>2464.46324738451</v>
                </pt>
                <pt idx="6">
                  <v>2457.77152072293</v>
                </pt>
                <pt idx="7">
                  <v>2515.78386259008</v>
                </pt>
                <pt idx="8">
                  <v>2471.88680742201</v>
                </pt>
                <pt idx="9">
                  <v>2532.87730812822</v>
                </pt>
                <pt idx="10">
                  <v>2636.44508882724</v>
                </pt>
                <pt idx="11">
                  <v>2733.01544785232</v>
                </pt>
              </numCache>
            </numRef>
          </val>
          <smooth val="0"/>
        </ser>
        <ser>
          <idx val="1"/>
          <order val="1"/>
          <tx>
            <strRef>
              <f>Compset!$A$65</f>
              <strCache>
                <ptCount val="1"/>
                <pt idx="0">
                  <v>2020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Compset!$B$43:$M$43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Compset!$B$65:$M$65</f>
              <numCache>
                <formatCode>_(#,##0.0_);_(\-#,##0.0_)</formatCode>
                <ptCount val="12"/>
                <pt idx="0">
                  <v>2569.25972499914</v>
                </pt>
                <pt idx="1">
                  <v>2353.72349803532</v>
                </pt>
                <pt idx="2">
                  <v>2181.41842221242</v>
                </pt>
                <pt idx="10">
                  <v>1730.09922177185</v>
                </pt>
                <pt idx="11">
                  <v>1649.23524355971</v>
                </pt>
              </numCache>
            </numRef>
          </val>
          <smooth val="0"/>
        </ser>
        <ser>
          <idx val="2"/>
          <order val="2"/>
          <tx>
            <strRef>
              <f>Compset!$A$66</f>
              <strCache>
                <ptCount val="1"/>
                <pt idx="0">
                  <v>2021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Compset!$B$43:$M$43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Compset!$B$66:$M$66</f>
              <numCache>
                <formatCode>_(#,##0.0_);_(\-#,##0.0_)</formatCode>
                <ptCount val="12"/>
                <pt idx="0">
                  <v>1346.45467532467</v>
                </pt>
                <pt idx="2">
                  <v>1287.55620843672</v>
                </pt>
                <pt idx="3">
                  <v>1804.074189057678</v>
                </pt>
                <pt idx="4">
                  <v>1768.512973031286</v>
                </pt>
                <pt idx="5">
                  <v>1639.494600908501</v>
                </pt>
                <pt idx="6">
                  <v>1581.89408459582</v>
                </pt>
                <pt idx="7">
                  <v>1648.06074560777</v>
                </pt>
                <pt idx="8">
                  <v>1644.53103014037</v>
                </pt>
                <pt idx="9">
                  <v>1742.9350622731</v>
                </pt>
                <pt idx="10">
                  <v>1752.06535226237</v>
                </pt>
                <pt idx="11">
                  <v>1904.17</v>
                </pt>
              </numCache>
            </numRef>
          </val>
          <smooth val="0"/>
        </ser>
        <ser>
          <idx val="3"/>
          <order val="3"/>
          <tx>
            <strRef>
              <f>Compset!$A$67</f>
              <strCache>
                <ptCount val="1"/>
                <pt idx="0">
                  <v>2022</v>
                </pt>
              </strCache>
            </strRef>
          </tx>
          <spPr>
            <a:ln xmlns:a="http://schemas.openxmlformats.org/drawingml/2006/main" w="28575" cap="rnd">
              <a:solidFill>
                <a:srgbClr val="9E480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9E480E"/>
              </a:solidFill>
              <a:ln xmlns:a="http://schemas.openxmlformats.org/drawingml/2006/main" w="9525">
                <a:solidFill>
                  <a:srgbClr val="9E480E"/>
                </a:solidFill>
                <a:prstDash val="solid"/>
              </a:ln>
            </spPr>
          </marker>
          <cat>
            <strRef>
              <f>Compset!$B$43:$M$43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Compset!$B$67:$M$67</f>
              <numCache>
                <formatCode>_(#,##0.0_);_(\-#,##0.0_)</formatCode>
                <ptCount val="12"/>
                <pt idx="0">
                  <v>1988.264500731387</v>
                </pt>
                <pt idx="1">
                  <v>1954.02</v>
                </pt>
                <pt idx="2">
                  <v>2010.46</v>
                </pt>
                <pt idx="3">
                  <v>2020.457263749432</v>
                </pt>
                <pt idx="4">
                  <v>2162.539189217858</v>
                </pt>
                <pt idx="5">
                  <v>2274.496999911397</v>
                </pt>
                <pt idx="6">
                  <v>2469.54189336886</v>
                </pt>
                <pt idx="7">
                  <v>2450.753477695884</v>
                </pt>
                <pt idx="8">
                  <v>2366.79</v>
                </pt>
                <pt idx="9">
                  <v>2475.72</v>
                </pt>
                <pt idx="10">
                  <v>2617</v>
                </pt>
                <pt idx="11">
                  <v>3016.403136726272</v>
                </pt>
              </numCache>
            </numRef>
          </val>
          <smooth val="0"/>
        </ser>
        <ser>
          <idx val="4"/>
          <order val="4"/>
          <tx>
            <strRef>
              <f>Compset!$A$68</f>
              <strCache>
                <ptCount val="1"/>
                <pt idx="0">
                  <v>2023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  <a:prstDash val="solid"/>
              </a:ln>
            </spPr>
          </marker>
          <cat>
            <strRef>
              <f>Compset!$B$43:$M$43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Compset!$B$68:$M$68</f>
              <numCache>
                <formatCode>_(#,##0.0_);_(\-#,##0.0_)</formatCode>
                <ptCount val="12"/>
                <pt idx="0">
                  <v>2797.37</v>
                </pt>
                <pt idx="1">
                  <v>2683.81</v>
                </pt>
                <pt idx="2">
                  <v>2830.43</v>
                </pt>
                <pt idx="3">
                  <v>2948.3</v>
                </pt>
                <pt idx="4">
                  <v>2780.93</v>
                </pt>
                <pt idx="5">
                  <v>2814.94</v>
                </pt>
                <pt idx="6">
                  <v>2890.61</v>
                </pt>
                <pt idx="7">
                  <v>2845.65</v>
                </pt>
                <pt idx="8">
                  <v>2747.08</v>
                </pt>
                <pt idx="9">
                  <v>2663.17</v>
                </pt>
                <pt idx="10">
                  <v>3107.56</v>
                </pt>
                <pt idx="11">
                  <v>3219.733985490348</v>
                </pt>
              </numCache>
            </numRef>
          </val>
          <smooth val="0"/>
        </ser>
        <ser>
          <idx val="5"/>
          <order val="5"/>
          <tx>
            <strRef>
              <f>Compset!$A$69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Compset!$B$43:$M$43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Compset!$B$69:$M$69</f>
              <numCache>
                <formatCode>_(#,##0.0_);_(\-#,##0.0_)</formatCode>
                <ptCount val="12"/>
                <pt idx="0">
                  <v>2967.39</v>
                </pt>
                <pt idx="1">
                  <v>3154.53</v>
                </pt>
                <pt idx="2">
                  <v>2936.37</v>
                </pt>
                <pt idx="3">
                  <v>2911.92</v>
                </pt>
                <pt idx="4">
                  <v>2993.51</v>
                </pt>
                <pt idx="5">
                  <v>2997</v>
                </pt>
                <pt idx="6">
                  <v>3155.67</v>
                </pt>
                <pt idx="7">
                  <v>3218.07</v>
                </pt>
                <pt idx="8">
                  <v>2940.607457755949</v>
                </pt>
                <pt idx="9">
                  <v>3036.81</v>
                </pt>
                <pt idx="10">
                  <v>3402.13</v>
                </pt>
                <pt idx="11">
                  <v>3760.070326697458</v>
                </pt>
              </numCache>
            </numRef>
          </val>
          <smooth val="0"/>
        </ser>
        <ser>
          <idx val="6"/>
          <order val="6"/>
          <tx>
            <strRef>
              <f>Compset!$A$70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spPr>
          </marker>
          <cat>
            <strRef>
              <f>Compset!$B$43:$M$43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Compset!$B$70:$M$70</f>
              <numCache>
                <formatCode>_(#,##0.0_);_(\-#,##0.0_)</formatCode>
                <ptCount val="12"/>
                <pt idx="0">
                  <v>3482.94</v>
                </pt>
                <pt idx="1">
                  <v>3308.4</v>
                </pt>
                <pt idx="2">
                  <v>3191.13</v>
                </pt>
                <pt idx="3">
                  <v>3034.21</v>
                </pt>
                <pt idx="4">
                  <v>2982.49</v>
                </pt>
                <pt idx="5">
                  <v>3036.5</v>
                </pt>
                <pt idx="6">
                  <v>3076.48</v>
                </pt>
                <pt idx="7">
                  <v>3169.94489507598</v>
                </pt>
                <pt idx="8">
                  <v>2868.615830338307</v>
                </pt>
                <pt idx="9">
                  <v>3031.673581397935</v>
                </pt>
                <pt idx="10">
                  <v>3275.519234569982</v>
                </pt>
                <pt idx="11">
                  <v>2881.746687287895</v>
                </pt>
              </numCache>
            </numRef>
          </val>
          <smooth val="0"/>
        </ser>
        <ser>
          <idx val="7"/>
          <order val="7"/>
          <tx>
            <strRef>
              <f>Compset!$A$71</f>
              <strCache>
                <ptCount val="1"/>
                <pt idx="0">
                  <v>2026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spPr>
          </marker>
          <cat>
            <strRef>
              <f>Compset!$B$43:$M$43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Compset!$B$71:$M$71</f>
              <numCache>
                <formatCode>_(#,##0.0_);_(\-#,##0.0_)</formatCode>
                <ptCount val="12"/>
                <pt idx="0">
                  <v>2690.58348971031</v>
                </pt>
                <pt idx="1">
                  <v>2685.82309682244</v>
                </pt>
                <pt idx="2">
                  <v>2550.380394565279</v>
                </pt>
                <pt idx="3">
                  <v>2580.457609474898</v>
                </pt>
                <pt idx="4">
                  <v>2556.518825617693</v>
                </pt>
                <pt idx="5">
                  <v>2419.980189298926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19468968"/>
        <axId val="355008232"/>
      </lineChart>
      <catAx>
        <axId val="8194689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55008232"/>
        <crosses val="autoZero"/>
        <auto val="1"/>
        <lblAlgn val="ctr"/>
        <lblOffset val="100"/>
        <noMultiLvlLbl val="0"/>
      </catAx>
      <valAx>
        <axId val="355008232"/>
        <scaling>
          <orientation val="minMax"/>
          <max val="4000"/>
          <min val="1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_);_(\-#,##0.0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19468968"/>
        <crosses val="autoZero"/>
        <crossBetween val="between"/>
        <majorUnit val="50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Nana</a:t>
            </a:r>
            <a:r>
              <a:rPr lang="en-US" b="1" baseline="0"/>
              <a:t> </a:t>
            </a:r>
            <a:r>
              <a:rPr lang="en-US" sz="1400" b="1" i="0" strike="noStrike" baseline="0"/>
              <a:t>- Occupancy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Compset!$A$137</f>
              <strCache>
                <ptCount val="1"/>
                <pt idx="0">
                  <v>2019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val>
            <numRef>
              <f>Compset!$B$137:$M$137</f>
              <numCache>
                <formatCode>_(#,##0.0_);_(\-#,##0.0_)</formatCode>
                <ptCount val="12"/>
                <pt idx="0">
                  <v>90.03825475599669</v>
                </pt>
                <pt idx="1">
                  <v>91.40911172161171</v>
                </pt>
                <pt idx="2">
                  <v>88.595947063689</v>
                </pt>
                <pt idx="3">
                  <v>85.7318376068376</v>
                </pt>
                <pt idx="4">
                  <v>79.08395368072787</v>
                </pt>
                <pt idx="5">
                  <v>89.49786324786325</v>
                </pt>
                <pt idx="6">
                  <v>89.51095947063688</v>
                </pt>
                <pt idx="7">
                  <v>91.11352357320098</v>
                </pt>
                <pt idx="8">
                  <v>84.52991452991452</v>
                </pt>
                <pt idx="9">
                  <v>82.78019023986765</v>
                </pt>
                <pt idx="10">
                  <v>92.64957264957265</v>
                </pt>
                <pt idx="11">
                  <v>85.17369727047146</v>
                </pt>
              </numCache>
            </numRef>
          </val>
          <smooth val="0"/>
        </ser>
        <ser>
          <idx val="1"/>
          <order val="1"/>
          <tx>
            <strRef>
              <f>Compset!$A$138</f>
              <strCache>
                <ptCount val="1"/>
                <pt idx="0">
                  <v>2020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val>
            <numRef>
              <f>Compset!$B$138:$M$138</f>
              <numCache>
                <formatCode>_(#,##0.0_);_(\-#,##0.0_)</formatCode>
                <ptCount val="12"/>
                <pt idx="1">
                  <v>58.9433701657458</v>
                </pt>
                <pt idx="2">
                  <v>30.7253608982356</v>
                </pt>
                <pt idx="8">
                  <v>11.4825046040515</v>
                </pt>
                <pt idx="9">
                  <v>18.6196756371413</v>
                </pt>
                <pt idx="10">
                  <v>23.0432780847145</v>
                </pt>
                <pt idx="11">
                  <v>32.2224202459454</v>
                </pt>
              </numCache>
            </numRef>
          </val>
          <smooth val="0"/>
        </ser>
        <ser>
          <idx val="2"/>
          <order val="2"/>
          <tx>
            <strRef>
              <f>Compset!$A$139</f>
              <strCache>
                <ptCount val="1"/>
                <pt idx="0">
                  <v>2021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val>
            <numRef>
              <f>Compset!$B$139:$M$139</f>
              <numCache>
                <formatCode>_(#,##0.0_);_(\-#,##0.0_)</formatCode>
                <ptCount val="12"/>
                <pt idx="0">
                  <v>19.13254755996692</v>
                </pt>
                <pt idx="1">
                  <v>26.21909340659341</v>
                </pt>
                <pt idx="2">
                  <v>33.36952026468155</v>
                </pt>
                <pt idx="3">
                  <v>23.22115384615384</v>
                </pt>
                <pt idx="4">
                  <v>14.51095947063689</v>
                </pt>
                <pt idx="5">
                  <v>20.30982905982906</v>
                </pt>
                <pt idx="6">
                  <v>24.71050454921423</v>
                </pt>
                <pt idx="7">
                  <v>25.89950372208437</v>
                </pt>
                <pt idx="8">
                  <v>28.68589743589743</v>
                </pt>
                <pt idx="9">
                  <v>29.95760959470637</v>
                </pt>
                <pt idx="10">
                  <v>38.63247863247863</v>
                </pt>
                <pt idx="11">
                  <v>51.79383788254756</v>
                </pt>
              </numCache>
            </numRef>
          </val>
          <smooth val="0"/>
        </ser>
        <ser>
          <idx val="3"/>
          <order val="3"/>
          <tx>
            <strRef>
              <f>Compset!$A$140</f>
              <strCache>
                <ptCount val="1"/>
                <pt idx="0">
                  <v>2022</v>
                </pt>
              </strCache>
            </strRef>
          </tx>
          <spPr>
            <a:ln xmlns:a="http://schemas.openxmlformats.org/drawingml/2006/main" w="28575" cap="rnd">
              <a:solidFill>
                <a:srgbClr val="9E480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9E480E"/>
              </a:solidFill>
              <a:ln xmlns:a="http://schemas.openxmlformats.org/drawingml/2006/main" w="9525">
                <a:solidFill>
                  <a:srgbClr val="9E480E"/>
                </a:solidFill>
                <a:prstDash val="solid"/>
              </a:ln>
            </spPr>
          </marker>
          <val>
            <numRef>
              <f>Compset!$B$140:$M$140</f>
              <numCache>
                <formatCode>_(#,##0.0_);_(\-#,##0.0_)</formatCode>
                <ptCount val="12"/>
                <pt idx="0">
                  <v>41.66666666666666</v>
                </pt>
                <pt idx="1">
                  <v>43.9</v>
                </pt>
                <pt idx="2">
                  <v>54.9</v>
                </pt>
                <pt idx="3">
                  <v>58.05555555555555</v>
                </pt>
                <pt idx="4">
                  <v>61.85380479735318</v>
                </pt>
                <pt idx="5">
                  <v>65.47008547008546</v>
                </pt>
                <pt idx="6">
                  <v>66.58912324234905</v>
                </pt>
                <pt idx="7">
                  <v>67.68507030603804</v>
                </pt>
                <pt idx="8">
                  <v>73.89423076923077</v>
                </pt>
                <pt idx="9">
                  <v>78.9960711331679</v>
                </pt>
                <pt idx="10">
                  <v>87.59999999999999</v>
                </pt>
                <pt idx="11">
                  <v>85.8</v>
                </pt>
              </numCache>
            </numRef>
          </val>
          <smooth val="0"/>
        </ser>
        <ser>
          <idx val="4"/>
          <order val="4"/>
          <tx>
            <strRef>
              <f>Compset!$A$141</f>
              <strCache>
                <ptCount val="1"/>
                <pt idx="0">
                  <v>2023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  <a:prstDash val="solid"/>
              </a:ln>
            </spPr>
          </marker>
          <val>
            <numRef>
              <f>Compset!$B$141:$M$141</f>
              <numCache>
                <formatCode>_(#,##0.0_);_(\-#,##0.0_)</formatCode>
                <ptCount val="12"/>
                <pt idx="0">
                  <v>83.2</v>
                </pt>
                <pt idx="1">
                  <v>87</v>
                </pt>
                <pt idx="2">
                  <v>83.8</v>
                </pt>
                <pt idx="3">
                  <v>79.90000000000001</v>
                </pt>
                <pt idx="4">
                  <v>83.40000000000001</v>
                </pt>
                <pt idx="5">
                  <v>81.2</v>
                </pt>
                <pt idx="6">
                  <v>85.90000000000001</v>
                </pt>
                <pt idx="7">
                  <v>87.09999999999999</v>
                </pt>
                <pt idx="8">
                  <v>84.90000000000001</v>
                </pt>
                <pt idx="9">
                  <v>80.40000000000001</v>
                </pt>
                <pt idx="10">
                  <v>86.7</v>
                </pt>
                <pt idx="11">
                  <v>87.73263027295285</v>
                </pt>
              </numCache>
            </numRef>
          </val>
          <smooth val="0"/>
        </ser>
        <ser>
          <idx val="5"/>
          <order val="5"/>
          <tx>
            <strRef>
              <f>Compset!$A$142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val>
            <numRef>
              <f>Compset!$B$142:$M$142</f>
              <numCache>
                <formatCode>_(#,##0.0_);_(\-#,##0.0_)</formatCode>
                <ptCount val="12"/>
                <pt idx="0">
                  <v>88.16347513173113</v>
                </pt>
                <pt idx="1">
                  <v>62.75951171700972</v>
                </pt>
                <pt idx="2">
                  <v>61.02775693923481</v>
                </pt>
                <pt idx="3">
                  <v>69.49181739879414</v>
                </pt>
                <pt idx="4">
                  <v>61.31532883220805</v>
                </pt>
                <pt idx="5">
                  <v>67.14470284237726</v>
                </pt>
                <pt idx="6">
                  <v>77.52354755355505</v>
                </pt>
                <pt idx="7">
                  <v>77.7569392348087</v>
                </pt>
                <pt idx="8">
                  <v>68.20413436692506</v>
                </pt>
                <pt idx="9">
                  <v>68.8</v>
                </pt>
                <pt idx="10">
                  <v>82.59999999999999</v>
                </pt>
                <pt idx="11">
                  <v>79.7</v>
                </pt>
              </numCache>
            </numRef>
          </val>
          <smooth val="0"/>
        </ser>
        <ser>
          <idx val="6"/>
          <order val="6"/>
          <tx>
            <strRef>
              <f>Compset!$A$143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 w="9525">
                <a:solidFill>
                  <a:schemeClr val="accent5">
                    <a:lumMod val="60000"/>
                  </a:schemeClr>
                </a:solidFill>
                <a:prstDash val="solid"/>
              </a:ln>
            </spPr>
          </marker>
          <val>
            <numRef>
              <f>Compset!$B$143:$M$143</f>
              <numCache>
                <formatCode>_(#,##0.0_);_(\-#,##0.0_)</formatCode>
                <ptCount val="12"/>
                <pt idx="0">
                  <v>82.2</v>
                </pt>
                <pt idx="1">
                  <v>76.09999999999999</v>
                </pt>
                <pt idx="2">
                  <v>61.4</v>
                </pt>
                <pt idx="3">
                  <v>57.2</v>
                </pt>
                <pt idx="4">
                  <v>57.9</v>
                </pt>
                <pt idx="5">
                  <v>64.2</v>
                </pt>
                <pt idx="6">
                  <v>71.7</v>
                </pt>
                <pt idx="7">
                  <v>77.6860881887139</v>
                </pt>
                <pt idx="8">
                  <v>71.54608096468561</v>
                </pt>
                <pt idx="9">
                  <v>77.231807951988</v>
                </pt>
                <pt idx="10">
                  <v>78.72093023255813</v>
                </pt>
                <pt idx="11">
                  <v>78.19454863715929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42114232"/>
        <axId val="342117840"/>
      </lineChart>
      <catAx>
        <axId val="3421142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2117840"/>
        <crosses val="autoZero"/>
        <auto val="1"/>
        <lblAlgn val="ctr"/>
        <lblOffset val="100"/>
        <noMultiLvlLbl val="0"/>
      </catAx>
      <valAx>
        <axId val="342117840"/>
        <scaling>
          <orientation val="minMax"/>
          <max val="1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_);_(\-#,##0.0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2114232"/>
        <crosses val="autoZero"/>
        <crossBetween val="between"/>
        <majorUnit val="2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Nana</a:t>
            </a:r>
            <a:r>
              <a:rPr lang="en-US" b="1" baseline="0"/>
              <a:t> </a:t>
            </a:r>
            <a:r>
              <a:rPr lang="en-US" sz="1400" b="1" i="0" strike="noStrike" baseline="0"/>
              <a:t>- ADR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Compset!$A$149</f>
              <strCache>
                <ptCount val="1"/>
                <pt idx="0">
                  <v>2019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val>
            <numRef>
              <f>Compset!$B$149:$M$149</f>
              <numCache>
                <formatCode>_(#,##0.00_);_(\-#,##0.00_)</formatCode>
                <ptCount val="12"/>
                <pt idx="0">
                  <v>1651.285613194006</v>
                </pt>
                <pt idx="1">
                  <v>1710.111907958174</v>
                </pt>
                <pt idx="2">
                  <v>1577.22733457813</v>
                </pt>
                <pt idx="3">
                  <v>1469.403177768085</v>
                </pt>
                <pt idx="4">
                  <v>1322.240728853445</v>
                </pt>
                <pt idx="5">
                  <v>1381.747081234332</v>
                </pt>
                <pt idx="6">
                  <v>1391.400113427663</v>
                </pt>
                <pt idx="7">
                  <v>1442.859894241134</v>
                </pt>
                <pt idx="8">
                  <v>1384.87926510364</v>
                </pt>
                <pt idx="9">
                  <v>1369.601097982889</v>
                </pt>
                <pt idx="10">
                  <v>1599.513323178044</v>
                </pt>
                <pt idx="11">
                  <v>1697.700250667637</v>
                </pt>
              </numCache>
            </numRef>
          </val>
          <smooth val="0"/>
        </ser>
        <ser>
          <idx val="1"/>
          <order val="1"/>
          <tx>
            <strRef>
              <f>Compset!$A$150</f>
              <strCache>
                <ptCount val="1"/>
                <pt idx="0">
                  <v>2020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val>
            <numRef>
              <f>Compset!$B$150:$M$150</f>
              <numCache>
                <formatCode>_(#,##0.00_);_(\-#,##0.00_)</formatCode>
                <ptCount val="12"/>
                <pt idx="1">
                  <v>1410.16844045526</v>
                </pt>
                <pt idx="2">
                  <v>1282.87127610208</v>
                </pt>
                <pt idx="8">
                  <v>779.621286688051</v>
                </pt>
                <pt idx="9">
                  <v>898.533218473318</v>
                </pt>
                <pt idx="10">
                  <v>824.896952247752</v>
                </pt>
                <pt idx="11">
                  <v>790.855314574115</v>
                </pt>
              </numCache>
            </numRef>
          </val>
          <smooth val="0"/>
        </ser>
        <ser>
          <idx val="2"/>
          <order val="2"/>
          <tx>
            <strRef>
              <f>Compset!$A$151</f>
              <strCache>
                <ptCount val="1"/>
                <pt idx="0">
                  <v>2021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val>
            <numRef>
              <f>Compset!$B$151:$M$151</f>
              <numCache>
                <formatCode>_(#,##0.00_);_(\-#,##0.00_)</formatCode>
                <ptCount val="12"/>
                <pt idx="0">
                  <v>882.619613617939</v>
                </pt>
                <pt idx="1">
                  <v>717.6681074001305</v>
                </pt>
                <pt idx="2">
                  <v>682.4678869093727</v>
                </pt>
                <pt idx="3">
                  <v>829.0116726478067</v>
                </pt>
                <pt idx="4">
                  <v>904.5399109369513</v>
                </pt>
                <pt idx="5">
                  <v>883.3130010520815</v>
                </pt>
                <pt idx="6">
                  <v>1038.945852301255</v>
                </pt>
                <pt idx="7">
                  <v>1048.943791616764</v>
                </pt>
                <pt idx="8">
                  <v>1048.222083798877</v>
                </pt>
                <pt idx="9">
                  <v>999.6517967213122</v>
                </pt>
                <pt idx="10">
                  <v>889.1021750553136</v>
                </pt>
                <pt idx="11">
                  <v>987.2458548757372</v>
                </pt>
              </numCache>
            </numRef>
          </val>
          <smooth val="0"/>
        </ser>
        <ser>
          <idx val="3"/>
          <order val="3"/>
          <tx>
            <strRef>
              <f>Compset!$A$152</f>
              <strCache>
                <ptCount val="1"/>
                <pt idx="0">
                  <v>2022</v>
                </pt>
              </strCache>
            </strRef>
          </tx>
          <spPr>
            <a:ln xmlns:a="http://schemas.openxmlformats.org/drawingml/2006/main" w="28575" cap="rnd">
              <a:solidFill>
                <a:srgbClr val="9E480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9E480E"/>
              </a:solidFill>
              <a:ln xmlns:a="http://schemas.openxmlformats.org/drawingml/2006/main" w="9525">
                <a:solidFill>
                  <a:srgbClr val="9E480E"/>
                </a:solidFill>
                <a:prstDash val="solid"/>
              </a:ln>
            </spPr>
          </marker>
          <val>
            <numRef>
              <f>Compset!$B$152:$M$152</f>
              <numCache>
                <formatCode>_(#,##0.0_);_(\-#,##0.0_)</formatCode>
                <ptCount val="12"/>
                <pt idx="0">
                  <v>1035.787802729528</v>
                </pt>
                <pt idx="1">
                  <v>944.9299999999999</v>
                </pt>
                <pt idx="2">
                  <v>957.15</v>
                </pt>
                <pt idx="3">
                  <v>1012.572260765548</v>
                </pt>
                <pt idx="4">
                  <v>1014.605887170915</v>
                </pt>
                <pt idx="5">
                  <v>987.6596458877284</v>
                </pt>
                <pt idx="6">
                  <v>1096.004086794504</v>
                </pt>
                <pt idx="7">
                  <v>1136.334672725884</v>
                </pt>
                <pt idx="8">
                  <v>1141.240527000651</v>
                </pt>
                <pt idx="9">
                  <v>1259.653575289575</v>
                </pt>
                <pt idx="10">
                  <v>1443</v>
                </pt>
                <pt idx="11">
                  <v>1624</v>
                </pt>
              </numCache>
            </numRef>
          </val>
          <smooth val="0"/>
        </ser>
        <ser>
          <idx val="4"/>
          <order val="4"/>
          <tx>
            <strRef>
              <f>Compset!$A$153</f>
              <strCache>
                <ptCount val="1"/>
                <pt idx="0">
                  <v>2023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  <a:prstDash val="solid"/>
              </a:ln>
            </spPr>
          </marker>
          <val>
            <numRef>
              <f>Compset!$B$153:$M$153</f>
              <numCache>
                <formatCode>_(#,##0_);_(\-#,##0_)</formatCode>
                <ptCount val="12"/>
                <pt idx="0">
                  <v>1562.02</v>
                </pt>
                <pt idx="1">
                  <v>1532.36</v>
                </pt>
                <pt idx="2">
                  <v>1563.76</v>
                </pt>
                <pt idx="3">
                  <v>1698.21</v>
                </pt>
                <pt idx="4">
                  <v>1533.34</v>
                </pt>
                <pt idx="5">
                  <v>1530.67</v>
                </pt>
                <pt idx="6">
                  <v>1620.23</v>
                </pt>
                <pt idx="7">
                  <v>1624.41</v>
                </pt>
                <pt idx="8">
                  <v>1556</v>
                </pt>
                <pt idx="9">
                  <v>1532.82</v>
                </pt>
                <pt idx="10">
                  <v>1779.45</v>
                </pt>
                <pt idx="11">
                  <v>2012.997568263508</v>
                </pt>
              </numCache>
            </numRef>
          </val>
          <smooth val="0"/>
        </ser>
        <ser>
          <idx val="5"/>
          <order val="5"/>
          <tx>
            <strRef>
              <f>Compset!$A$154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val>
            <numRef>
              <f>Compset!$B$154:$M$154</f>
              <numCache>
                <formatCode>_(#,##0.0_);_(\-#,##0.0_)</formatCode>
                <ptCount val="12"/>
                <pt idx="0">
                  <v>1855.164778498543</v>
                </pt>
                <pt idx="1">
                  <v>2031.910049327748</v>
                </pt>
                <pt idx="2">
                  <v>1910.184877262856</v>
                </pt>
                <pt idx="3">
                  <v>1718.208529897123</v>
                </pt>
                <pt idx="4">
                  <v>1741.592422972405</v>
                </pt>
                <pt idx="5">
                  <v>1763.544844256301</v>
                </pt>
                <pt idx="6">
                  <v>1879.798725904521</v>
                </pt>
                <pt idx="7">
                  <v>1989.624846411535</v>
                </pt>
                <pt idx="8">
                  <v>1763.484586727283</v>
                </pt>
                <pt idx="9">
                  <v>1819.88</v>
                </pt>
                <pt idx="10">
                  <v>2445.17</v>
                </pt>
                <pt idx="11">
                  <v>2732.72</v>
                </pt>
              </numCache>
            </numRef>
          </val>
          <smooth val="0"/>
        </ser>
        <ser>
          <idx val="6"/>
          <order val="6"/>
          <tx>
            <strRef>
              <f>Compset!$A$155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spPr>
          </marker>
          <val>
            <numRef>
              <f>Compset!$B$155:$M$155</f>
              <numCache>
                <formatCode>_(#,##0.0_);_(\-#,##0.0_)</formatCode>
                <ptCount val="12"/>
                <pt idx="0">
                  <v>2418.7</v>
                </pt>
                <pt idx="1">
                  <v>2235.78</v>
                </pt>
                <pt idx="2">
                  <v>2102.94</v>
                </pt>
                <pt idx="3">
                  <v>2003.81</v>
                </pt>
                <pt idx="4">
                  <v>1687.08</v>
                </pt>
                <pt idx="5">
                  <v>1726.85</v>
                </pt>
                <pt idx="6">
                  <v>1833.09</v>
                </pt>
                <pt idx="7">
                  <v>1844.52388197425</v>
                </pt>
                <pt idx="8">
                  <v>1645.895519171733</v>
                </pt>
                <pt idx="9">
                  <v>1761.37546489666</v>
                </pt>
                <pt idx="10">
                  <v>2095.395012309207</v>
                </pt>
                <pt idx="11">
                  <v>2545.583972923995</v>
                </pt>
              </numCache>
            </numRef>
          </val>
          <smooth val="0"/>
        </ser>
        <ser>
          <idx val="7"/>
          <order val="7"/>
          <tx>
            <strRef>
              <f>Compset!$A$156</f>
              <strCache>
                <ptCount val="1"/>
                <pt idx="0">
                  <v>2026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spPr>
          </marker>
          <val>
            <numRef>
              <f>Compset!$B$156:$M$156</f>
              <numCache>
                <formatCode>_(#,##0.0_);_(\-#,##0.0_)</formatCode>
                <ptCount val="12"/>
                <pt idx="0">
                  <v>2354.683086161881</v>
                </pt>
                <pt idx="1">
                  <v>2392.482227693402</v>
                </pt>
                <pt idx="2">
                  <v>2121.14727234452</v>
                </pt>
                <pt idx="3">
                  <v>1896.452876265543</v>
                </pt>
                <pt idx="4">
                  <v>1555.677049695953</v>
                </pt>
                <pt idx="5">
                  <v>1547.756752499999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42114232"/>
        <axId val="342117840"/>
      </lineChart>
      <catAx>
        <axId val="3421142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2117840"/>
        <crosses val="autoZero"/>
        <auto val="1"/>
        <lblAlgn val="ctr"/>
        <lblOffset val="100"/>
        <noMultiLvlLbl val="0"/>
      </catAx>
      <valAx>
        <axId val="342117840"/>
        <scaling>
          <orientation val="minMax"/>
          <max val="2900"/>
          <min val="5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0_);_(\-#,##0.00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2114232"/>
        <crosses val="autoZero"/>
        <crossBetween val="between"/>
        <majorUnit val="30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 xml:space="preserve">Rama9 </a:t>
            </a:r>
            <a:r>
              <a:rPr lang="en-US" sz="1400" b="1" i="0" strike="noStrike" baseline="0"/>
              <a:t>- Occupancy</a:t>
            </a:r>
            <a:endParaRPr lang="en-US" b="1"/>
          </a:p>
        </rich>
      </tx>
      <layout>
        <manualLayout>
          <xMode val="edge"/>
          <yMode val="edge"/>
          <wMode val="factor"/>
          <hMode val="factor"/>
          <x val="0.3650485564304463"/>
          <y val="0.0231481481481481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Compset!$A$48</f>
              <strCache>
                <ptCount val="1"/>
                <pt idx="0">
                  <v>2019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Compset!$B$43:$M$43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Compset!$B$48:$M$48</f>
              <numCache>
                <formatCode>_(#,##0.0_);_(\-#,##0.0_)</formatCode>
                <ptCount val="12"/>
                <pt idx="0">
                  <v>85.7353227195687</v>
                </pt>
                <pt idx="1">
                  <v>90.4598195100988</v>
                </pt>
                <pt idx="2">
                  <v>80.7532888808794</v>
                </pt>
                <pt idx="3">
                  <v>74.9921214725683</v>
                </pt>
                <pt idx="4">
                  <v>70.9012018797565</v>
                </pt>
                <pt idx="5">
                  <v>77.7710929666236</v>
                </pt>
                <pt idx="6">
                  <v>79.00245366455491</v>
                </pt>
                <pt idx="7">
                  <v>83.0759232885803</v>
                </pt>
                <pt idx="8">
                  <v>73.190455779397</v>
                </pt>
                <pt idx="9">
                  <v>69.098350455595</v>
                </pt>
                <pt idx="10">
                  <v>82.41452991452989</v>
                </pt>
                <pt idx="11">
                  <v>77.8921974083264</v>
                </pt>
              </numCache>
            </numRef>
          </val>
          <smooth val="0"/>
        </ser>
        <ser>
          <idx val="1"/>
          <order val="1"/>
          <tx>
            <strRef>
              <f>Compset!$A$49</f>
              <strCache>
                <ptCount val="1"/>
                <pt idx="0">
                  <v>2020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Compset!$B$43:$M$43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Compset!$B$49:$M$49</f>
              <numCache>
                <formatCode>_(#,##0.0_);_(\-#,##0.0_)</formatCode>
                <ptCount val="12"/>
                <pt idx="0">
                  <v>80.80783016266879</v>
                </pt>
                <pt idx="1">
                  <v>41.5613553113553</v>
                </pt>
                <pt idx="2">
                  <v>18.7675765095119</v>
                </pt>
                <pt idx="10">
                  <v>10.9442332065906</v>
                </pt>
                <pt idx="11">
                  <v>13.7480068686373</v>
                </pt>
              </numCache>
            </numRef>
          </val>
          <smooth val="0"/>
        </ser>
        <ser>
          <idx val="2"/>
          <order val="2"/>
          <tx>
            <strRef>
              <f>Compset!$A$50</f>
              <strCache>
                <ptCount val="1"/>
                <pt idx="0">
                  <v>2021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Compset!$B$43:$M$43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Compset!$B$50:$M$50</f>
              <numCache>
                <formatCode>_(#,##0.0_);_(\-#,##0.0_)</formatCode>
                <ptCount val="12"/>
                <pt idx="0">
                  <v>5.31246167055071</v>
                </pt>
                <pt idx="2">
                  <v>9.268060836501901</v>
                </pt>
                <pt idx="3">
                  <v>12.02855103497502</v>
                </pt>
                <pt idx="4">
                  <v>7.754985945656538</v>
                </pt>
                <pt idx="5">
                  <v>8.799428979300499</v>
                </pt>
                <pt idx="6">
                  <v>12.49291980382676</v>
                </pt>
                <pt idx="7">
                  <v>11.71362602061304</v>
                </pt>
                <pt idx="8">
                  <v>13.8301213418986</v>
                </pt>
                <pt idx="9">
                  <v>14.841472680804</v>
                </pt>
                <pt idx="10">
                  <v>18.8037116345467</v>
                </pt>
                <pt idx="11">
                  <v>26.8</v>
                </pt>
              </numCache>
            </numRef>
          </val>
          <smooth val="0"/>
        </ser>
        <ser>
          <idx val="3"/>
          <order val="3"/>
          <tx>
            <strRef>
              <f>Compset!$A$51</f>
              <strCache>
                <ptCount val="1"/>
                <pt idx="0">
                  <v>2022</v>
                </pt>
              </strCache>
            </strRef>
          </tx>
          <spPr>
            <a:ln xmlns:a="http://schemas.openxmlformats.org/drawingml/2006/main" w="28575" cap="rnd">
              <a:solidFill>
                <a:srgbClr val="9E480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9E480E"/>
              </a:solidFill>
              <a:ln xmlns:a="http://schemas.openxmlformats.org/drawingml/2006/main" w="9525">
                <a:solidFill>
                  <a:srgbClr val="9E480E"/>
                </a:solidFill>
                <a:prstDash val="solid"/>
              </a:ln>
            </spPr>
          </marker>
          <cat>
            <strRef>
              <f>Compset!$B$43:$M$43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Compset!$B$51:$M$51</f>
              <numCache>
                <formatCode>_(#,##0.0_);_(\-#,##0.0_)</formatCode>
                <ptCount val="12"/>
                <pt idx="0">
                  <v>19</v>
                </pt>
                <pt idx="1">
                  <v>23.5</v>
                </pt>
                <pt idx="2">
                  <v>29.3</v>
                </pt>
                <pt idx="3">
                  <v>36.5353260869565</v>
                </pt>
                <pt idx="4">
                  <v>46.8</v>
                </pt>
                <pt idx="5">
                  <v>51.11564009661836</v>
                </pt>
                <pt idx="6">
                  <v>58.12003272557269</v>
                </pt>
                <pt idx="7">
                  <v>63.6144613076346</v>
                </pt>
                <pt idx="8">
                  <v>64</v>
                </pt>
                <pt idx="9">
                  <v>70.90000000000001</v>
                </pt>
                <pt idx="10">
                  <v>79.2</v>
                </pt>
                <pt idx="11">
                  <v>76.10865286637539</v>
                </pt>
              </numCache>
            </numRef>
          </val>
          <smooth val="0"/>
        </ser>
        <ser>
          <idx val="4"/>
          <order val="4"/>
          <tx>
            <strRef>
              <f>Compset!$A$52</f>
              <strCache>
                <ptCount val="1"/>
                <pt idx="0">
                  <v>2023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  <a:prstDash val="solid"/>
              </a:ln>
            </spPr>
          </marker>
          <cat>
            <strRef>
              <f>Compset!$B$43:$M$43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Compset!$B$52:$M$52</f>
              <numCache>
                <formatCode>_(#,##0.0_);_(\-#,##0.0_)</formatCode>
                <ptCount val="12"/>
                <pt idx="0">
                  <v>67.8</v>
                </pt>
                <pt idx="1">
                  <v>78.40000000000001</v>
                </pt>
                <pt idx="2">
                  <v>83.09999999999999</v>
                </pt>
                <pt idx="3">
                  <v>77.7</v>
                </pt>
                <pt idx="4">
                  <v>72.40000000000001</v>
                </pt>
                <pt idx="5">
                  <v>80.09999999999999</v>
                </pt>
                <pt idx="6">
                  <v>78.3</v>
                </pt>
                <pt idx="7">
                  <v>78.90000000000001</v>
                </pt>
                <pt idx="8">
                  <v>75.90000000000001</v>
                </pt>
                <pt idx="9">
                  <v>75.40000000000001</v>
                </pt>
                <pt idx="10">
                  <v>82.7</v>
                </pt>
                <pt idx="11">
                  <v>85.31049250535332</v>
                </pt>
              </numCache>
            </numRef>
          </val>
          <smooth val="0"/>
        </ser>
        <ser>
          <idx val="5"/>
          <order val="5"/>
          <tx>
            <strRef>
              <f>Compset!$A$53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Compset!$B$43:$M$43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Compset!$B$53:$M$53</f>
              <numCache>
                <formatCode>_(#,##0.0_);_(\-#,##0.0_)</formatCode>
                <ptCount val="12"/>
                <pt idx="0">
                  <v>80.40000000000001</v>
                </pt>
                <pt idx="1">
                  <v>86.29107287897804</v>
                </pt>
                <pt idx="2">
                  <v>82.5</v>
                </pt>
                <pt idx="3">
                  <v>83.8</v>
                </pt>
                <pt idx="4">
                  <v>81.3</v>
                </pt>
                <pt idx="5">
                  <v>84</v>
                </pt>
                <pt idx="6">
                  <v>87</v>
                </pt>
                <pt idx="7">
                  <v>86.09999999999999</v>
                </pt>
                <pt idx="8">
                  <v>73.24625267665954</v>
                </pt>
                <pt idx="9">
                  <v>74.40000000000001</v>
                </pt>
                <pt idx="10">
                  <v>88.8</v>
                </pt>
                <pt idx="11">
                  <v>85.84237065690405</v>
                </pt>
              </numCache>
            </numRef>
          </val>
          <smooth val="0"/>
        </ser>
        <ser>
          <idx val="6"/>
          <order val="6"/>
          <tx>
            <strRef>
              <f>Compset!$A$54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spPr>
          </marker>
          <cat>
            <strRef>
              <f>Compset!$B$43:$M$43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Compset!$B$54:$M$54</f>
              <numCache>
                <formatCode>_(#,##0.0_);_(\-#,##0.0_)</formatCode>
                <ptCount val="12"/>
                <pt idx="0">
                  <v>81.09999999999999</v>
                </pt>
                <pt idx="1">
                  <v>83.8</v>
                </pt>
                <pt idx="2">
                  <v>74.7</v>
                </pt>
                <pt idx="3">
                  <v>70.09999999999999</v>
                </pt>
                <pt idx="4">
                  <v>71.90000000000001</v>
                </pt>
                <pt idx="5">
                  <v>72.3</v>
                </pt>
                <pt idx="6">
                  <v>78.09999999999999</v>
                </pt>
                <pt idx="7">
                  <v>80.1851212267735</v>
                </pt>
                <pt idx="8">
                  <v>73.08493932905068</v>
                </pt>
                <pt idx="9">
                  <v>74.53339780341231</v>
                </pt>
                <pt idx="10">
                  <v>84.6538187009279</v>
                </pt>
                <pt idx="11">
                  <v>83.98675830945771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19468968"/>
        <axId val="355008232"/>
      </lineChart>
      <catAx>
        <axId val="8194689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55008232"/>
        <crosses val="autoZero"/>
        <auto val="1"/>
        <lblAlgn val="ctr"/>
        <lblOffset val="100"/>
        <noMultiLvlLbl val="0"/>
      </catAx>
      <valAx>
        <axId val="355008232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_);_(\-#,##0.0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19468968"/>
        <crosses val="autoZero"/>
        <crossBetween val="between"/>
        <majorUnit val="2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 xml:space="preserve">Sathorn </a:t>
            </a:r>
            <a:r>
              <a:rPr lang="en-US" sz="1400" b="1" i="0" strike="noStrike" baseline="0"/>
              <a:t>- Occupancy</a:t>
            </a:r>
            <a:endParaRPr lang="en-US" b="1"/>
          </a:p>
        </rich>
      </tx>
      <layout>
        <manualLayout>
          <xMode val="edge"/>
          <yMode val="edge"/>
          <wMode val="factor"/>
          <hMode val="factor"/>
          <x val="0.3650485564304463"/>
          <y val="0.0231481481481481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Compset!$A$95</f>
              <strCache>
                <ptCount val="1"/>
                <pt idx="0">
                  <v>2019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Compset!$B$89:$M$89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Compset!$B$95:$M$95</f>
              <numCache>
                <formatCode>_(#,##0.0_);_(\-#,##0.0_)</formatCode>
                <ptCount val="12"/>
                <pt idx="0">
                  <v>89.1642228739002</v>
                </pt>
                <pt idx="1">
                  <v>89.42911255411251</v>
                </pt>
                <pt idx="2">
                  <v>80.8308895405669</v>
                </pt>
                <pt idx="3">
                  <v>76.74242424242421</v>
                </pt>
                <pt idx="4">
                  <v>73.1915933528836</v>
                </pt>
                <pt idx="5">
                  <v>79.790404040404</v>
                </pt>
                <pt idx="6">
                  <v>82.98875855327459</v>
                </pt>
                <pt idx="7">
                  <v>85.1466275659824</v>
                </pt>
                <pt idx="8">
                  <v>74.6641414141414</v>
                </pt>
                <pt idx="9">
                  <v>75.35434995112411</v>
                </pt>
                <pt idx="10">
                  <v>83.4823232323232</v>
                </pt>
                <pt idx="11">
                  <v>79.24242424242421</v>
                </pt>
              </numCache>
            </numRef>
          </val>
          <smooth val="0"/>
        </ser>
        <ser>
          <idx val="1"/>
          <order val="1"/>
          <tx>
            <strRef>
              <f>Compset!$A$96</f>
              <strCache>
                <ptCount val="1"/>
                <pt idx="0">
                  <v>2020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Compset!$B$89:$M$89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Compset!$B$96:$M$96</f>
              <numCache>
                <formatCode>_(#,##0.0_);_(\-#,##0.0_)</formatCode>
                <ptCount val="12"/>
                <pt idx="0">
                  <v>84.0029325513196</v>
                </pt>
                <pt idx="1">
                  <v>73.80411255411251</v>
                </pt>
                <pt idx="2">
                  <v>43.8807429130009</v>
                </pt>
                <pt idx="5">
                  <v>17.2853535353535</v>
                </pt>
                <pt idx="6">
                  <v>17.8567937438905</v>
                </pt>
                <pt idx="7">
                  <v>17.4560117302052</v>
                </pt>
                <pt idx="8">
                  <v>21.3560606060606</v>
                </pt>
                <pt idx="9">
                  <v>20.838220918866</v>
                </pt>
                <pt idx="10">
                  <v>25.1060606060606</v>
                </pt>
                <pt idx="11">
                  <v>25.0806451612903</v>
                </pt>
              </numCache>
            </numRef>
          </val>
          <smooth val="0"/>
        </ser>
        <ser>
          <idx val="2"/>
          <order val="2"/>
          <tx>
            <strRef>
              <f>Compset!$A$97</f>
              <strCache>
                <ptCount val="1"/>
                <pt idx="0">
                  <v>2021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Compset!$B$89:$M$89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Compset!$B$97:$M$97</f>
              <numCache>
                <formatCode>_(#,##0.0_);_(\-#,##0.0_)</formatCode>
                <ptCount val="12"/>
                <pt idx="0">
                  <v>23.4408602150537</v>
                </pt>
                <pt idx="1">
                  <v>24.1287878787878</v>
                </pt>
                <pt idx="2">
                  <v>23.6094819159335</v>
                </pt>
                <pt idx="3">
                  <v>24.5934343434343</v>
                </pt>
                <pt idx="4">
                  <v>20.5374873130047</v>
                </pt>
                <pt idx="5">
                  <v>23.2444140446876</v>
                </pt>
                <pt idx="6">
                  <v>25.1533471603194</v>
                </pt>
                <pt idx="7">
                  <v>26.4507303296412</v>
                </pt>
                <pt idx="8">
                  <v>25.4286365709074</v>
                </pt>
                <pt idx="9">
                  <v>24.8069370283747</v>
                </pt>
                <pt idx="10">
                  <v>32.1500227998176</v>
                </pt>
                <pt idx="11">
                  <v>40.19460747539826</v>
                </pt>
              </numCache>
            </numRef>
          </val>
          <smooth val="0"/>
        </ser>
        <ser>
          <idx val="3"/>
          <order val="3"/>
          <tx>
            <strRef>
              <f>Compset!$A$98</f>
              <strCache>
                <ptCount val="1"/>
                <pt idx="0">
                  <v>2022</v>
                </pt>
              </strCache>
            </strRef>
          </tx>
          <spPr>
            <a:ln xmlns:a="http://schemas.openxmlformats.org/drawingml/2006/main" w="28575" cap="rnd">
              <a:solidFill>
                <a:srgbClr val="9E480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9E480E"/>
              </a:solidFill>
              <a:ln xmlns:a="http://schemas.openxmlformats.org/drawingml/2006/main" w="9525">
                <a:solidFill>
                  <a:srgbClr val="9E480E"/>
                </a:solidFill>
                <a:prstDash val="solid"/>
              </a:ln>
            </spPr>
          </marker>
          <cat>
            <strRef>
              <f>Compset!$B$89:$M$89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Compset!$B$98:$M$98</f>
              <numCache>
                <formatCode>_(#,##0.0_);_(\-#,##0.0_)</formatCode>
                <ptCount val="12"/>
                <pt idx="0">
                  <v>31.96460879925864</v>
                </pt>
                <pt idx="1">
                  <v>35.4822161422709</v>
                </pt>
                <pt idx="2">
                  <v>42.1</v>
                </pt>
                <pt idx="3">
                  <v>47.06110351117191</v>
                </pt>
                <pt idx="4">
                  <v>50</v>
                </pt>
                <pt idx="5">
                  <v>55.30779753761969</v>
                </pt>
                <pt idx="6">
                  <v>64.82061691893561</v>
                </pt>
                <pt idx="7">
                  <v>63.94245620228587</v>
                </pt>
                <pt idx="8">
                  <v>60.9233926128591</v>
                </pt>
                <pt idx="9">
                  <v>60.3</v>
                </pt>
                <pt idx="10">
                  <v>72.2</v>
                </pt>
                <pt idx="11">
                  <v>73.2</v>
                </pt>
              </numCache>
            </numRef>
          </val>
          <smooth val="0"/>
        </ser>
        <ser>
          <idx val="4"/>
          <order val="4"/>
          <tx>
            <strRef>
              <f>Compset!$A$99</f>
              <strCache>
                <ptCount val="1"/>
                <pt idx="0">
                  <v>2023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  <a:prstDash val="solid"/>
              </a:ln>
            </spPr>
          </marker>
          <cat>
            <strRef>
              <f>Compset!$B$89:$M$89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Compset!$B$99:$M$99</f>
              <numCache>
                <formatCode>_(#,##0.0_);_(\-#,##0.0_)</formatCode>
                <ptCount val="12"/>
                <pt idx="0">
                  <v>67.90000000000001</v>
                </pt>
                <pt idx="1">
                  <v>73.90000000000001</v>
                </pt>
                <pt idx="2">
                  <v>76.09999999999999</v>
                </pt>
                <pt idx="3">
                  <v>70.7</v>
                </pt>
                <pt idx="4">
                  <v>63.8</v>
                </pt>
                <pt idx="5">
                  <v>71.5</v>
                </pt>
                <pt idx="6">
                  <v>81.09999999999999</v>
                </pt>
                <pt idx="7">
                  <v>82.90000000000001</v>
                </pt>
                <pt idx="8">
                  <v>71</v>
                </pt>
                <pt idx="9">
                  <v>71.59999999999999</v>
                </pt>
                <pt idx="10">
                  <v>83</v>
                </pt>
                <pt idx="11">
                  <v>81.94254161996098</v>
                </pt>
              </numCache>
            </numRef>
          </val>
          <smooth val="0"/>
        </ser>
        <ser>
          <idx val="5"/>
          <order val="5"/>
          <tx>
            <strRef>
              <f>Compset!$A$100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Compset!$B$89:$M$89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Compset!$B$100:$M$100</f>
              <numCache>
                <formatCode>_(#,##0.0_);_(\-#,##0.0_)</formatCode>
                <ptCount val="12"/>
                <pt idx="0">
                  <v>79</v>
                </pt>
                <pt idx="1">
                  <v>85.09999999999999</v>
                </pt>
                <pt idx="2">
                  <v>78.09999999999999</v>
                </pt>
                <pt idx="3">
                  <v>76.7</v>
                </pt>
                <pt idx="4">
                  <v>72.5</v>
                </pt>
                <pt idx="5">
                  <v>80.09999999999999</v>
                </pt>
                <pt idx="6">
                  <v>85.5</v>
                </pt>
                <pt idx="7">
                  <v>86.90000000000001</v>
                </pt>
                <pt idx="8">
                  <v>70.43675553034599</v>
                </pt>
                <pt idx="9">
                  <v>71.59999999999999</v>
                </pt>
                <pt idx="10">
                  <v>87.5</v>
                </pt>
                <pt idx="11">
                  <v>82.09999999999999</v>
                </pt>
              </numCache>
            </numRef>
          </val>
          <smooth val="0"/>
        </ser>
        <ser>
          <idx val="6"/>
          <order val="6"/>
          <tx>
            <strRef>
              <f>Compset!$A$101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spPr>
          </marker>
          <cat>
            <strRef>
              <f>Compset!$B$89:$M$89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Compset!$B$101:$M$101</f>
              <numCache>
                <formatCode>_(#,##0.0_);_(\-#,##0.0_)</formatCode>
                <ptCount val="12"/>
                <pt idx="0">
                  <v>84.8</v>
                </pt>
                <pt idx="1">
                  <v>83.90000000000001</v>
                </pt>
                <pt idx="2">
                  <v>75.2</v>
                </pt>
                <pt idx="3">
                  <v>55.2</v>
                </pt>
                <pt idx="4">
                  <v>56</v>
                </pt>
                <pt idx="5">
                  <v>58.9</v>
                </pt>
                <pt idx="6">
                  <v>70.40000000000001</v>
                </pt>
                <pt idx="7">
                  <v>70.39004118447291</v>
                </pt>
                <pt idx="8">
                  <v>55.23396880415945</v>
                </pt>
                <pt idx="9">
                  <v>63.20977991464937</v>
                </pt>
                <pt idx="10">
                  <v>75.09339495474677</v>
                </pt>
                <pt idx="11">
                  <v>74.27368107191442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19468968"/>
        <axId val="355008232"/>
      </lineChart>
      <catAx>
        <axId val="8194689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55008232"/>
        <crosses val="autoZero"/>
        <auto val="1"/>
        <lblAlgn val="ctr"/>
        <lblOffset val="100"/>
        <noMultiLvlLbl val="0"/>
      </catAx>
      <valAx>
        <axId val="355008232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_);_(\-#,##0.0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19468968"/>
        <crosses val="autoZero"/>
        <crossBetween val="between"/>
        <majorUnit val="2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 xml:space="preserve">Sathorn </a:t>
            </a:r>
            <a:r>
              <a:rPr lang="en-US" sz="1400" b="1" i="0" strike="noStrike" baseline="0"/>
              <a:t>- ADR</a:t>
            </a:r>
            <a:endParaRPr lang="en-US" b="1"/>
          </a:p>
        </rich>
      </tx>
      <layout>
        <manualLayout>
          <xMode val="edge"/>
          <yMode val="edge"/>
          <wMode val="factor"/>
          <hMode val="factor"/>
          <x val="0.3650485564304463"/>
          <y val="0.0231481481481481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Compset!$A$112</f>
              <strCache>
                <ptCount val="1"/>
                <pt idx="0">
                  <v>2019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Compset!$B$89:$M$89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Compset!$B$112:$M$112</f>
              <numCache>
                <formatCode>_(#,##0.0_);_(\-#,##0.0_)</formatCode>
                <ptCount val="12"/>
                <pt idx="0">
                  <v>3066.36852600997</v>
                </pt>
                <pt idx="1">
                  <v>3208.61250210268</v>
                </pt>
                <pt idx="2">
                  <v>2897.42541797678</v>
                </pt>
                <pt idx="3">
                  <v>2898.9290325765</v>
                </pt>
                <pt idx="4">
                  <v>2716.79993589315</v>
                </pt>
                <pt idx="5">
                  <v>2776.79790413646</v>
                </pt>
                <pt idx="6">
                  <v>2929.92991925557</v>
                </pt>
                <pt idx="7">
                  <v>2968.77251133689</v>
                </pt>
                <pt idx="8">
                  <v>2712.42277735313</v>
                </pt>
                <pt idx="9">
                  <v>2747.30809252862</v>
                </pt>
                <pt idx="10">
                  <v>2965.70199123536</v>
                </pt>
                <pt idx="11">
                  <v>3217.99385924875</v>
                </pt>
              </numCache>
            </numRef>
          </val>
          <smooth val="0"/>
        </ser>
        <ser>
          <idx val="1"/>
          <order val="1"/>
          <tx>
            <strRef>
              <f>Compset!$A$113</f>
              <strCache>
                <ptCount val="1"/>
                <pt idx="0">
                  <v>2020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Compset!$B$89:$M$89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Compset!$B$113:$M$113</f>
              <numCache>
                <formatCode>_(#,##0.0_);_(\-#,##0.0_)</formatCode>
                <ptCount val="12"/>
                <pt idx="0">
                  <v>3161.12168964915</v>
                </pt>
                <pt idx="1">
                  <v>2814.66880398123</v>
                </pt>
                <pt idx="2">
                  <v>2557.8191668523</v>
                </pt>
                <pt idx="5">
                  <v>2433.29280496712</v>
                </pt>
                <pt idx="6">
                  <v>2283.95030655535</v>
                </pt>
                <pt idx="7">
                  <v>2174.39795184096</v>
                </pt>
                <pt idx="8">
                  <v>1972.79759914863</v>
                </pt>
                <pt idx="9">
                  <v>2046.58433681247</v>
                </pt>
                <pt idx="10">
                  <v>1860.85305431502</v>
                </pt>
                <pt idx="11">
                  <v>1888.777170418</v>
                </pt>
              </numCache>
            </numRef>
          </val>
          <smooth val="0"/>
        </ser>
        <ser>
          <idx val="2"/>
          <order val="2"/>
          <tx>
            <strRef>
              <f>Compset!$A$114</f>
              <strCache>
                <ptCount val="1"/>
                <pt idx="0">
                  <v>2021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Compset!$B$89:$M$89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Compset!$B$114:$M$114</f>
              <numCache>
                <formatCode>_(#,##0.0_);_(\-#,##0.0_)</formatCode>
                <ptCount val="12"/>
                <pt idx="0">
                  <v>1942.724014804</v>
                </pt>
                <pt idx="1">
                  <v>1897.07717817896</v>
                </pt>
                <pt idx="2">
                  <v>1800.18812131249</v>
                </pt>
                <pt idx="3">
                  <v>1804.73233781702</v>
                </pt>
                <pt idx="4">
                  <v>1776.25981521272</v>
                </pt>
                <pt idx="5">
                  <v>1725.7765188818</v>
                </pt>
                <pt idx="6">
                  <v>1654.41140842105</v>
                </pt>
                <pt idx="7">
                  <v>1550.14384684684</v>
                </pt>
                <pt idx="8">
                  <v>1607.44988971577</v>
                </pt>
                <pt idx="9">
                  <v>1611.40934741617</v>
                </pt>
                <pt idx="10">
                  <v>1632.72125523012</v>
                </pt>
                <pt idx="11">
                  <v>1953.784601745622</v>
                </pt>
              </numCache>
            </numRef>
          </val>
          <smooth val="0"/>
        </ser>
        <ser>
          <idx val="3"/>
          <order val="3"/>
          <tx>
            <strRef>
              <f>Compset!$A$115</f>
              <strCache>
                <ptCount val="1"/>
                <pt idx="0">
                  <v>2022</v>
                </pt>
              </strCache>
            </strRef>
          </tx>
          <spPr>
            <a:ln xmlns:a="http://schemas.openxmlformats.org/drawingml/2006/main" w="28575" cap="rnd">
              <a:solidFill>
                <a:srgbClr val="9E480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9E480E"/>
              </a:solidFill>
              <a:ln xmlns:a="http://schemas.openxmlformats.org/drawingml/2006/main" w="9525">
                <a:solidFill>
                  <a:srgbClr val="9E480E"/>
                </a:solidFill>
                <a:prstDash val="solid"/>
              </a:ln>
            </spPr>
          </marker>
          <cat>
            <strRef>
              <f>Compset!$B$89:$M$89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Compset!$B$115:$M$115</f>
              <numCache>
                <formatCode>_(#,##0.0_);_(\-#,##0.0_)</formatCode>
                <ptCount val="12"/>
                <pt idx="0">
                  <v>1859.571025056949</v>
                </pt>
                <pt idx="1">
                  <v>1866.38</v>
                </pt>
                <pt idx="2">
                  <v>1914.27</v>
                </pt>
                <pt idx="3">
                  <v>1994.196312387965</v>
                </pt>
                <pt idx="4">
                  <v>1969.4</v>
                </pt>
                <pt idx="5">
                  <v>2160.634720916811</v>
                </pt>
                <pt idx="6">
                  <v>2444.110986418408</v>
                </pt>
                <pt idx="7">
                  <v>2516.628264803312</v>
                </pt>
                <pt idx="8">
                  <v>2407.12</v>
                </pt>
                <pt idx="9">
                  <v>2541.57</v>
                </pt>
                <pt idx="10">
                  <v>2794</v>
                </pt>
                <pt idx="11">
                  <v>3278</v>
                </pt>
              </numCache>
            </numRef>
          </val>
          <smooth val="0"/>
        </ser>
        <ser>
          <idx val="4"/>
          <order val="4"/>
          <tx>
            <strRef>
              <f>Compset!$A$116</f>
              <strCache>
                <ptCount val="1"/>
                <pt idx="0">
                  <v>2023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  <a:prstDash val="solid"/>
              </a:ln>
            </spPr>
          </marker>
          <cat>
            <strRef>
              <f>Compset!$B$89:$M$89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Compset!$B$116:$M$116</f>
              <numCache>
                <formatCode>_(#,##0.0_);_(\-#,##0.0_)</formatCode>
                <ptCount val="12"/>
                <pt idx="0">
                  <v>3117.95</v>
                </pt>
                <pt idx="1">
                  <v>3024.45</v>
                </pt>
                <pt idx="2">
                  <v>2814.26</v>
                </pt>
                <pt idx="3">
                  <v>3032.34</v>
                </pt>
                <pt idx="4">
                  <v>2650.13</v>
                </pt>
                <pt idx="5">
                  <v>2743.23</v>
                </pt>
                <pt idx="6">
                  <v>2884.79</v>
                </pt>
                <pt idx="7">
                  <v>2840.91</v>
                </pt>
                <pt idx="8">
                  <v>2633.36</v>
                </pt>
                <pt idx="9">
                  <v>2698.42</v>
                </pt>
                <pt idx="10">
                  <v>2911.47</v>
                </pt>
                <pt idx="11">
                  <v>3352.508709613679</v>
                </pt>
              </numCache>
            </numRef>
          </val>
          <smooth val="0"/>
        </ser>
        <ser>
          <idx val="5"/>
          <order val="5"/>
          <tx>
            <strRef>
              <f>Compset!$A$117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Compset!$B$89:$M$89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Compset!$B$117:$M$117</f>
              <numCache>
                <formatCode>_(#,##0.0_);_(\-#,##0.0_)</formatCode>
                <ptCount val="12"/>
                <pt idx="0">
                  <v>3368.31</v>
                </pt>
                <pt idx="1">
                  <v>3607.38</v>
                </pt>
                <pt idx="2">
                  <v>3221.41</v>
                </pt>
                <pt idx="3">
                  <v>3158.71</v>
                </pt>
                <pt idx="4">
                  <v>3093.76</v>
                </pt>
                <pt idx="5">
                  <v>3103.75</v>
                </pt>
                <pt idx="6">
                  <v>3319.96</v>
                </pt>
                <pt idx="7">
                  <v>3450.08</v>
                </pt>
                <pt idx="8">
                  <v>3036.318618134965</v>
                </pt>
                <pt idx="9">
                  <v>3106.41</v>
                </pt>
                <pt idx="10">
                  <v>3653.94</v>
                </pt>
                <pt idx="11">
                  <v>4099.49</v>
                </pt>
              </numCache>
            </numRef>
          </val>
          <smooth val="0"/>
        </ser>
        <ser>
          <idx val="6"/>
          <order val="6"/>
          <tx>
            <strRef>
              <f>Compset!$A$118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spPr>
          </marker>
          <cat>
            <strRef>
              <f>Compset!$B$89:$M$89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Compset!$B$118:$M$118</f>
              <numCache>
                <formatCode>_(#,##0.0_);_(\-#,##0.0_)</formatCode>
                <ptCount val="12"/>
                <pt idx="0">
                  <v>3869.32</v>
                </pt>
                <pt idx="1">
                  <v>3691.65</v>
                </pt>
                <pt idx="2">
                  <v>3259.88</v>
                </pt>
                <pt idx="3">
                  <v>3293.35</v>
                </pt>
                <pt idx="4">
                  <v>3053.01</v>
                </pt>
                <pt idx="5">
                  <v>3014.44</v>
                </pt>
                <pt idx="6">
                  <v>3257.09</v>
                </pt>
                <pt idx="7">
                  <v>3254.89252779837</v>
                </pt>
                <pt idx="8">
                  <v>2914.761878115957</v>
                </pt>
                <pt idx="9">
                  <v>2999.153071140069</v>
                </pt>
                <pt idx="10">
                  <v>3376.39141463227</v>
                </pt>
                <pt idx="11">
                  <v>3881.420005018065</v>
                </pt>
              </numCache>
            </numRef>
          </val>
          <smooth val="0"/>
        </ser>
        <ser>
          <idx val="7"/>
          <order val="7"/>
          <tx>
            <strRef>
              <f>Compset!$A$119</f>
              <strCache>
                <ptCount val="1"/>
                <pt idx="0">
                  <v>2026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spPr>
          </marker>
          <cat>
            <strRef>
              <f>Compset!$B$89:$M$89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Compset!$B$119:$M$119</f>
              <numCache>
                <formatCode>_(#,##0.0_);_(\-#,##0.0_)</formatCode>
                <ptCount val="12"/>
                <pt idx="0">
                  <v>3556.024673434114</v>
                </pt>
                <pt idx="1">
                  <v>3683.04</v>
                </pt>
                <pt idx="2">
                  <v>3280.473578378084</v>
                </pt>
                <pt idx="3">
                  <v>3225.49772971246</v>
                </pt>
                <pt idx="4">
                  <v>3013.477342523715</v>
                </pt>
                <pt idx="5">
                  <v>2970.211374270801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19468968"/>
        <axId val="355008232"/>
      </lineChart>
      <catAx>
        <axId val="8194689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55008232"/>
        <crosses val="autoZero"/>
        <auto val="1"/>
        <lblAlgn val="ctr"/>
        <lblOffset val="100"/>
        <noMultiLvlLbl val="0"/>
      </catAx>
      <valAx>
        <axId val="355008232"/>
        <scaling>
          <orientation val="minMax"/>
          <max val="4500"/>
          <min val="1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_);_(\-#,##0.0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19468968"/>
        <crosses val="autoZero"/>
        <crossBetween val="between"/>
        <majorUnit val="50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 xml:space="preserve">SP </a:t>
            </a:r>
            <a:r>
              <a:rPr lang="en-US" sz="1400" b="1" i="0" strike="noStrike" baseline="0"/>
              <a:t>- ADR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Compset!$A$199</f>
              <strCache>
                <ptCount val="1"/>
                <pt idx="0">
                  <v>2019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Compset!$B$176:$M$176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Compset!$B$199:$M$199</f>
              <numCache>
                <formatCode>_(#,##0.0_);_(\-#,##0.0_)</formatCode>
                <ptCount val="12"/>
                <pt idx="0">
                  <v>4250.48666156536</v>
                </pt>
                <pt idx="1">
                  <v>4384.62676808374</v>
                </pt>
                <pt idx="2">
                  <v>3792.6905142688</v>
                </pt>
                <pt idx="3">
                  <v>3907.65079751216</v>
                </pt>
                <pt idx="4">
                  <v>3402.49930530796</v>
                </pt>
                <pt idx="5">
                  <v>3514.68608674975</v>
                </pt>
                <pt idx="6">
                  <v>3689.96657945105</v>
                </pt>
                <pt idx="7">
                  <v>3755.88200809307</v>
                </pt>
                <pt idx="8">
                  <v>3603.25205563528</v>
                </pt>
                <pt idx="9">
                  <v>3710.53331354459</v>
                </pt>
                <pt idx="10">
                  <v>3912.37963420755</v>
                </pt>
                <pt idx="11">
                  <v>4512.36719938293</v>
                </pt>
              </numCache>
            </numRef>
          </val>
          <smooth val="0"/>
        </ser>
        <ser>
          <idx val="1"/>
          <order val="1"/>
          <tx>
            <strRef>
              <f>Compset!$A$200</f>
              <strCache>
                <ptCount val="1"/>
                <pt idx="0">
                  <v>2020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Compset!$B$176:$M$176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Compset!$B$200:$M$200</f>
              <numCache>
                <formatCode>_(#,##0.0_);_(\-#,##0.0_)</formatCode>
                <ptCount val="12"/>
                <pt idx="0">
                  <v>4550.20469796315</v>
                </pt>
                <pt idx="1">
                  <v>3832.11252744519</v>
                </pt>
                <pt idx="2">
                  <v>3430.39643604454</v>
                </pt>
                <pt idx="6">
                  <v>2846.51416157321</v>
                </pt>
                <pt idx="7">
                  <v>2385.94495603439</v>
                </pt>
                <pt idx="8">
                  <v>2577.81862673836</v>
                </pt>
                <pt idx="9">
                  <v>2703.10108966108</v>
                </pt>
                <pt idx="10">
                  <v>2767.27438075203</v>
                </pt>
                <pt idx="11">
                  <v>3069.4544661588</v>
                </pt>
              </numCache>
            </numRef>
          </val>
          <smooth val="0"/>
        </ser>
        <ser>
          <idx val="2"/>
          <order val="2"/>
          <tx>
            <strRef>
              <f>Compset!$A$201</f>
              <strCache>
                <ptCount val="1"/>
                <pt idx="0">
                  <v>2021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Compset!$B$176:$M$176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Compset!$B$201:$M$201</f>
              <numCache>
                <formatCode>_(#,##0.0_);_(\-#,##0.0_)</formatCode>
                <ptCount val="12"/>
                <pt idx="0">
                  <v>3020.28325253415</v>
                </pt>
                <pt idx="1">
                  <v>2632.20752948658</v>
                </pt>
                <pt idx="2">
                  <v>2443.83110336412</v>
                </pt>
                <pt idx="3">
                  <v>2965.53850931842</v>
                </pt>
                <pt idx="4">
                  <v>2456.65772357723</v>
                </pt>
                <pt idx="5">
                  <v>2644.23586244541</v>
                </pt>
                <pt idx="6">
                  <v>2283.28404581299</v>
                </pt>
                <pt idx="7">
                  <v>2753.31713048433</v>
                </pt>
                <pt idx="8">
                  <v>2490.60942708884</v>
                </pt>
                <pt idx="9">
                  <v>3106.82716793674</v>
                </pt>
                <pt idx="10">
                  <v>3836.46374175359</v>
                </pt>
                <pt idx="11">
                  <v>3782.929027147418</v>
                </pt>
              </numCache>
            </numRef>
          </val>
          <smooth val="0"/>
        </ser>
        <ser>
          <idx val="3"/>
          <order val="3"/>
          <tx>
            <strRef>
              <f>Compset!$A$202</f>
              <strCache>
                <ptCount val="1"/>
                <pt idx="0">
                  <v>2022</v>
                </pt>
              </strCache>
            </strRef>
          </tx>
          <spPr>
            <a:ln xmlns:a="http://schemas.openxmlformats.org/drawingml/2006/main" w="28575" cap="rnd">
              <a:solidFill>
                <a:srgbClr val="9E480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9E480E"/>
              </a:solidFill>
              <a:ln xmlns:a="http://schemas.openxmlformats.org/drawingml/2006/main" w="9525">
                <a:solidFill>
                  <a:srgbClr val="9E480E"/>
                </a:solidFill>
                <a:prstDash val="solid"/>
              </a:ln>
            </spPr>
          </marker>
          <cat>
            <strRef>
              <f>Compset!$B$176:$M$176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Compset!$B$202:$M$202</f>
              <numCache>
                <formatCode>_(#,##0.0_);_(\-#,##0.0_)</formatCode>
                <ptCount val="12"/>
                <pt idx="0">
                  <v>3536.52</v>
                </pt>
                <pt idx="1">
                  <v>3102.21</v>
                </pt>
                <pt idx="2">
                  <v>3126.67</v>
                </pt>
                <pt idx="3">
                  <v>3666.671202039739</v>
                </pt>
                <pt idx="4">
                  <v>3387.644283039181</v>
                </pt>
                <pt idx="5">
                  <v>3441.021992148439</v>
                </pt>
                <pt idx="6">
                  <v>3980.4892442204</v>
                </pt>
                <pt idx="7">
                  <v>3989.752615028223</v>
                </pt>
                <pt idx="8">
                  <v>3902.033067246368</v>
                </pt>
                <pt idx="9">
                  <v>4278</v>
                </pt>
                <pt idx="10">
                  <v>4679</v>
                </pt>
                <pt idx="11">
                  <v>4935</v>
                </pt>
              </numCache>
            </numRef>
          </val>
          <smooth val="0"/>
        </ser>
        <ser>
          <idx val="4"/>
          <order val="4"/>
          <tx>
            <strRef>
              <f>Compset!$A$203</f>
              <strCache>
                <ptCount val="1"/>
                <pt idx="0">
                  <v>2023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  <a:prstDash val="solid"/>
              </a:ln>
            </spPr>
          </marker>
          <cat>
            <strRef>
              <f>Compset!$B$176:$M$176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Compset!$B$203:$M$203</f>
              <numCache>
                <formatCode>_(#,##0.0_);_(\-#,##0.0_)</formatCode>
                <ptCount val="12"/>
                <pt idx="0">
                  <v>4576.14</v>
                </pt>
                <pt idx="1">
                  <v>4441.25</v>
                </pt>
                <pt idx="2">
                  <v>4476.26</v>
                </pt>
                <pt idx="3">
                  <v>5200.15</v>
                </pt>
                <pt idx="4">
                  <v>4250.3</v>
                </pt>
                <pt idx="5">
                  <v>4205.56</v>
                </pt>
                <pt idx="6">
                  <v>4418.89</v>
                </pt>
                <pt idx="7">
                  <v>4561.03</v>
                </pt>
                <pt idx="8">
                  <v>4064.82</v>
                </pt>
                <pt idx="9">
                  <v>4577.77</v>
                </pt>
                <pt idx="10">
                  <v>4948.67</v>
                </pt>
                <pt idx="11">
                  <v>5450.909449873466</v>
                </pt>
              </numCache>
            </numRef>
          </val>
          <smooth val="0"/>
        </ser>
        <ser>
          <idx val="5"/>
          <order val="5"/>
          <tx>
            <strRef>
              <f>Compset!$A$204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Compset!$B$176:$M$176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Compset!$B$204:$M$204</f>
              <numCache>
                <formatCode>_(#,##0.0_);_(\-#,##0.0_)</formatCode>
                <ptCount val="12"/>
                <pt idx="0">
                  <v>4388.72</v>
                </pt>
                <pt idx="1">
                  <v>4793.76</v>
                </pt>
                <pt idx="2">
                  <v>4249.82</v>
                </pt>
                <pt idx="3">
                  <v>4528.46</v>
                </pt>
                <pt idx="4">
                  <v>4083.33</v>
                </pt>
                <pt idx="5">
                  <v>4145.16</v>
                </pt>
                <pt idx="6">
                  <v>4427</v>
                </pt>
                <pt idx="7">
                  <v>4467.21</v>
                </pt>
                <pt idx="8">
                  <v>3853.434793394257</v>
                </pt>
                <pt idx="9">
                  <v>4388.98</v>
                </pt>
                <pt idx="10">
                  <v>4769.83</v>
                </pt>
                <pt idx="11">
                  <v>5252.81</v>
                </pt>
              </numCache>
            </numRef>
          </val>
          <smooth val="0"/>
        </ser>
        <ser>
          <idx val="6"/>
          <order val="6"/>
          <tx>
            <strRef>
              <f>Compset!$A$205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spPr>
          </marker>
          <cat>
            <strRef>
              <f>Compset!$B$176:$M$176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Compset!$B$205:$M$205</f>
              <numCache>
                <formatCode>_(#,##0.0_);_(\-#,##0.0_)</formatCode>
                <ptCount val="12"/>
                <pt idx="0">
                  <v>5208.15</v>
                </pt>
                <pt idx="1">
                  <v>4612.57</v>
                </pt>
                <pt idx="2">
                  <v>4373.66</v>
                </pt>
                <pt idx="3">
                  <v>4524.02</v>
                </pt>
                <pt idx="4">
                  <v>4053.29</v>
                </pt>
                <pt idx="5">
                  <v>3836.09</v>
                </pt>
                <pt idx="6">
                  <v>4202.99</v>
                </pt>
                <pt idx="7">
                  <v>4223.68878433305</v>
                </pt>
                <pt idx="8">
                  <v>3603.632378718956</v>
                </pt>
                <pt idx="9">
                  <v>4184.566292946177</v>
                </pt>
                <pt idx="10">
                  <v>4488.699209449001</v>
                </pt>
                <pt idx="11">
                  <v>5068.921898413515</v>
                </pt>
              </numCache>
            </numRef>
          </val>
          <smooth val="0"/>
        </ser>
        <ser>
          <idx val="7"/>
          <order val="7"/>
          <tx>
            <strRef>
              <f>Compset!$A$206</f>
              <strCache>
                <ptCount val="1"/>
                <pt idx="0">
                  <v>2026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spPr>
          </marker>
          <cat>
            <strRef>
              <f>Compset!$B$176:$M$176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Compset!$B$206:$M$206</f>
              <numCache>
                <formatCode>_(#,##0.0_);_(\-#,##0.0_)</formatCode>
                <ptCount val="12"/>
                <pt idx="0">
                  <v>4491.53</v>
                </pt>
                <pt idx="1">
                  <v>4580.51</v>
                </pt>
                <pt idx="2">
                  <v>4125.625620277784</v>
                </pt>
                <pt idx="3">
                  <v>4217.448171909063</v>
                </pt>
                <pt idx="4">
                  <v>3927.9</v>
                </pt>
                <pt idx="5">
                  <v>3735.089163506137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42114232"/>
        <axId val="342117840"/>
      </lineChart>
      <catAx>
        <axId val="3421142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2117840"/>
        <crosses val="autoZero"/>
        <auto val="1"/>
        <lblAlgn val="ctr"/>
        <lblOffset val="100"/>
        <noMultiLvlLbl val="0"/>
      </catAx>
      <valAx>
        <axId val="342117840"/>
        <scaling>
          <orientation val="minMax"/>
          <max val="5500"/>
          <min val="2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_);_(\-#,##0.0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2114232"/>
        <crosses val="autoZero"/>
        <crossBetween val="between"/>
        <majorUnit val="50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 xml:space="preserve">SP </a:t>
            </a:r>
            <a:r>
              <a:rPr lang="en-US" sz="1400" b="1" i="0" strike="noStrike" baseline="0"/>
              <a:t>- Occupancy</a:t>
            </a:r>
            <a:endParaRPr lang="en-US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Compset!$A$182</f>
              <strCache>
                <ptCount val="1"/>
                <pt idx="0">
                  <v>2019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Compset!$B$176:$M$176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Compset!$B$182:$M$182</f>
              <numCache>
                <formatCode>_(#,##0.0_);_(\-#,##0.0_)</formatCode>
                <ptCount val="12"/>
                <pt idx="0">
                  <v>86.96368591165469</v>
                </pt>
                <pt idx="1">
                  <v>91.6011787819253</v>
                </pt>
                <pt idx="2">
                  <v>85.6475906795952</v>
                </pt>
                <pt idx="3">
                  <v>87.0421305391835</v>
                </pt>
                <pt idx="4">
                  <v>79.3987789678264</v>
                </pt>
                <pt idx="5">
                  <v>83.5428945645055</v>
                </pt>
                <pt idx="6">
                  <v>86.9721359612987</v>
                </pt>
                <pt idx="7">
                  <v>91.8816148044869</v>
                </pt>
                <pt idx="8">
                  <v>71.4887579131194</v>
                </pt>
                <pt idx="9">
                  <v>79.1283773792171</v>
                </pt>
                <pt idx="10">
                  <v>77.3237284435712</v>
                </pt>
                <pt idx="11">
                  <v>78.0552210744238</v>
                </pt>
              </numCache>
            </numRef>
          </val>
          <smooth val="0"/>
        </ser>
        <ser>
          <idx val="1"/>
          <order val="1"/>
          <tx>
            <strRef>
              <f>Compset!$A$183</f>
              <strCache>
                <ptCount val="1"/>
                <pt idx="0">
                  <v>2020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Compset!$B$176:$M$176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Compset!$B$183:$M$183</f>
              <numCache>
                <formatCode>_(#,##0.0_);_(\-#,##0.0_)</formatCode>
                <ptCount val="12"/>
                <pt idx="0">
                  <v>84.7349853180387</v>
                </pt>
                <pt idx="1">
                  <v>65.8316961362148</v>
                </pt>
                <pt idx="2">
                  <v>37.5562456429431</v>
                </pt>
                <pt idx="6">
                  <v>29.7517394054395</v>
                </pt>
                <pt idx="7">
                  <v>27.27440438541</v>
                </pt>
                <pt idx="8">
                  <v>29.3736383442265</v>
                </pt>
                <pt idx="9">
                  <v>36.8595825426944</v>
                </pt>
                <pt idx="10">
                  <v>33.1849912739965</v>
                </pt>
                <pt idx="11">
                  <v>28.8211450768451</v>
                </pt>
              </numCache>
            </numRef>
          </val>
          <smooth val="0"/>
        </ser>
        <ser>
          <idx val="2"/>
          <order val="2"/>
          <tx>
            <strRef>
              <f>Compset!$A$184</f>
              <strCache>
                <ptCount val="1"/>
                <pt idx="0">
                  <v>2021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Compset!$B$176:$M$176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Compset!$B$184:$M$184</f>
              <numCache>
                <formatCode>_(#,##0.0_);_(\-#,##0.0_)</formatCode>
                <ptCount val="12"/>
                <pt idx="0">
                  <v>4.79015369025502</v>
                </pt>
                <pt idx="1">
                  <v>20.2131637995512</v>
                </pt>
                <pt idx="2">
                  <v>24.2231042053707</v>
                </pt>
                <pt idx="3">
                  <v>24.5811518324607</v>
                </pt>
                <pt idx="4">
                  <v>10.5105746635334</v>
                </pt>
                <pt idx="5">
                  <v>13.9877835951134</v>
                </pt>
                <pt idx="6">
                  <v>16.8658165850363</v>
                </pt>
                <pt idx="7">
                  <v>7.41006586725215</v>
                </pt>
                <pt idx="8">
                  <v>20.599912739965</v>
                </pt>
                <pt idx="9">
                  <v>44.3252828914034</v>
                </pt>
                <pt idx="10">
                  <v>38.6889179755671</v>
                </pt>
                <pt idx="11">
                  <v>50.23644654619152</v>
                </pt>
              </numCache>
            </numRef>
          </val>
          <smooth val="0"/>
        </ser>
        <ser>
          <idx val="3"/>
          <order val="3"/>
          <tx>
            <strRef>
              <f>Compset!$A$185</f>
              <strCache>
                <ptCount val="1"/>
                <pt idx="0">
                  <v>2022</v>
                </pt>
              </strCache>
            </strRef>
          </tx>
          <spPr>
            <a:ln xmlns:a="http://schemas.openxmlformats.org/drawingml/2006/main" w="28575" cap="rnd">
              <a:solidFill>
                <a:srgbClr val="9E480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9E480E"/>
              </a:solidFill>
              <a:ln xmlns:a="http://schemas.openxmlformats.org/drawingml/2006/main" w="9525">
                <a:solidFill>
                  <a:srgbClr val="9E480E"/>
                </a:solidFill>
                <a:prstDash val="solid"/>
              </a:ln>
            </spPr>
          </marker>
          <cat>
            <strRef>
              <f>Compset!$B$176:$M$176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Compset!$B$185:$M$185</f>
              <numCache>
                <formatCode>_(#,##0.0_);_(\-#,##0.0_)</formatCode>
                <ptCount val="12"/>
                <pt idx="0">
                  <v>26.8</v>
                </pt>
                <pt idx="1">
                  <v>35.3</v>
                </pt>
                <pt idx="2">
                  <v>46</v>
                </pt>
                <pt idx="3">
                  <v>62.03097731239092</v>
                </pt>
                <pt idx="4">
                  <v>64.7124641107921</v>
                </pt>
                <pt idx="5">
                  <v>58.90270506108202</v>
                </pt>
                <pt idx="6">
                  <v>69.31050498226651</v>
                </pt>
                <pt idx="7">
                  <v>64.70401959128526</v>
                </pt>
                <pt idx="8">
                  <v>61.2150959860384</v>
                </pt>
                <pt idx="9">
                  <v>75.2</v>
                </pt>
                <pt idx="10">
                  <v>74.3</v>
                </pt>
                <pt idx="11">
                  <v>78.2</v>
                </pt>
              </numCache>
            </numRef>
          </val>
          <smooth val="0"/>
        </ser>
        <ser>
          <idx val="4"/>
          <order val="4"/>
          <tx>
            <strRef>
              <f>Compset!$A$186</f>
              <strCache>
                <ptCount val="1"/>
                <pt idx="0">
                  <v>2023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  <a:prstDash val="solid"/>
              </a:ln>
            </spPr>
          </marker>
          <cat>
            <strRef>
              <f>Compset!$B$176:$M$176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Compset!$B$186:$M$186</f>
              <numCache>
                <formatCode>_(#,##0.0_);_(\-#,##0.0_)</formatCode>
                <ptCount val="12"/>
                <pt idx="0">
                  <v>81.90000000000001</v>
                </pt>
                <pt idx="1">
                  <v>86.2</v>
                </pt>
                <pt idx="2">
                  <v>84.40000000000001</v>
                </pt>
                <pt idx="3">
                  <v>88.59999999999999</v>
                </pt>
                <pt idx="4">
                  <v>75.40000000000001</v>
                </pt>
                <pt idx="5">
                  <v>77.3</v>
                </pt>
                <pt idx="6">
                  <v>85.59999999999999</v>
                </pt>
                <pt idx="7">
                  <v>83</v>
                </pt>
                <pt idx="8">
                  <v>72.3</v>
                </pt>
                <pt idx="9">
                  <v>77.59999999999999</v>
                </pt>
                <pt idx="10">
                  <v>79.2</v>
                </pt>
                <pt idx="11">
                  <v>86.47602213664962</v>
                </pt>
              </numCache>
            </numRef>
          </val>
          <smooth val="0"/>
        </ser>
        <ser>
          <idx val="5"/>
          <order val="5"/>
          <tx>
            <strRef>
              <f>Compset!$A$187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Compset!$B$176:$M$176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Compset!$B$187:$M$187</f>
              <numCache>
                <formatCode>_(#,##0.0_);_(\-#,##0.0_)</formatCode>
                <ptCount val="12"/>
                <pt idx="0">
                  <v>80.3</v>
                </pt>
                <pt idx="1">
                  <v>83.3</v>
                </pt>
                <pt idx="2">
                  <v>76.59999999999999</v>
                </pt>
                <pt idx="3">
                  <v>74.8</v>
                </pt>
                <pt idx="4">
                  <v>69.3</v>
                </pt>
                <pt idx="5">
                  <v>70.2</v>
                </pt>
                <pt idx="6">
                  <v>73.40000000000001</v>
                </pt>
                <pt idx="7">
                  <v>70.90000000000001</v>
                </pt>
                <pt idx="8">
                  <v>62.56220222339862</v>
                </pt>
                <pt idx="9">
                  <v>68.8</v>
                </pt>
                <pt idx="10">
                  <v>78.5</v>
                </pt>
                <pt idx="11">
                  <v>79.3</v>
                </pt>
              </numCache>
            </numRef>
          </val>
          <smooth val="0"/>
        </ser>
        <ser>
          <idx val="6"/>
          <order val="6"/>
          <tx>
            <strRef>
              <f>Compset!$A$188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spPr>
          </marker>
          <cat>
            <strRef>
              <f>Compset!$B$176:$M$176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Compset!$B$188:$M$188</f>
              <numCache>
                <formatCode>_(#,##0.0_);_(\-#,##0.0_)</formatCode>
                <ptCount val="12"/>
                <pt idx="0">
                  <v>83.09999999999999</v>
                </pt>
                <pt idx="1">
                  <v>83.40000000000001</v>
                </pt>
                <pt idx="2">
                  <v>77.7</v>
                </pt>
                <pt idx="3">
                  <v>69.5</v>
                </pt>
                <pt idx="4">
                  <v>66</v>
                </pt>
                <pt idx="5">
                  <v>64.2</v>
                </pt>
                <pt idx="6">
                  <v>73.59999999999999</v>
                </pt>
                <pt idx="7">
                  <v>72.76763605935891</v>
                </pt>
                <pt idx="8">
                  <v>62.45456149638257</v>
                </pt>
                <pt idx="9">
                  <v>71.51419935449718</v>
                </pt>
                <pt idx="10">
                  <v>76.38080112934533</v>
                </pt>
                <pt idx="11">
                  <v>79.5454157345583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42114232"/>
        <axId val="342117840"/>
      </lineChart>
      <catAx>
        <axId val="3421142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2117840"/>
        <crosses val="autoZero"/>
        <auto val="1"/>
        <lblAlgn val="ctr"/>
        <lblOffset val="100"/>
        <noMultiLvlLbl val="0"/>
      </catAx>
      <valAx>
        <axId val="342117840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_);_(\-#,##0.0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2114232"/>
        <crosses val="autoZero"/>
        <crossBetween val="between"/>
        <majorUnit val="2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Revpar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42296904973486"/>
          <y val="0.1694574224029603"/>
          <w val="0.8549737473764164"/>
          <h val="0.6204072147016616"/>
        </manualLayout>
      </layout>
      <lineChart>
        <grouping val="standard"/>
        <varyColors val="0"/>
        <ser>
          <idx val="0"/>
          <order val="0"/>
          <tx>
            <strRef>
              <f>Summary!$B$5</f>
              <strCache>
                <ptCount val="1"/>
                <pt idx="0">
                  <v>2026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Summary!$C$8:$N$8</f>
              <numCache>
                <formatCode>_(* #,##0.00_);_(* \(#,##0.00\);_(* "-"??_);_(@_)</formatCode>
                <ptCount val="12"/>
                <pt idx="0">
                  <v>2604.824339626105</v>
                </pt>
                <pt idx="1">
                  <v>2840.800820953269</v>
                </pt>
                <pt idx="2">
                  <v>2283.728560472885</v>
                </pt>
                <pt idx="3">
                  <v>2267.721605509778</v>
                </pt>
                <pt idx="4">
                  <v>2029.188110601636</v>
                </pt>
                <pt idx="5">
                  <v>2045.125914098874</v>
                </pt>
              </numCache>
            </numRef>
          </val>
          <smooth val="0"/>
        </ser>
        <ser>
          <idx val="1"/>
          <order val="1"/>
          <tx>
            <strRef>
              <f>Summary!$B$14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Summary!$C$17:$N$17</f>
              <numCache>
                <formatCode>_(* #,##0.00_);_(* \(#,##0.00\);_(* "-"??_);_(@_)</formatCode>
                <ptCount val="12"/>
                <pt idx="0">
                  <v>2830.477745559986</v>
                </pt>
                <pt idx="1">
                  <v>2684.143845906902</v>
                </pt>
                <pt idx="2">
                  <v>2204.326292134831</v>
                </pt>
                <pt idx="3">
                  <v>2015.12295505618</v>
                </pt>
                <pt idx="4">
                  <v>2070.163900688655</v>
                </pt>
                <pt idx="5">
                  <v>2045.530422471911</v>
                </pt>
                <pt idx="6">
                  <v>2501.444581370061</v>
                </pt>
                <pt idx="7">
                  <v>2359.144907575208</v>
                </pt>
                <pt idx="8">
                  <v>1799.326752654251</v>
                </pt>
                <pt idx="9">
                  <v>1953.966654682</v>
                </pt>
                <pt idx="10">
                  <v>2477.880898003</v>
                </pt>
                <pt idx="11">
                  <v>2668.311127326</v>
                </pt>
              </numCache>
            </numRef>
          </val>
          <smooth val="0"/>
        </ser>
        <ser>
          <idx val="2"/>
          <order val="2"/>
          <tx>
            <strRef>
              <f>Summary!$B$20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Summary!$C$23:$N$23</f>
              <numCache>
                <formatCode>_(* #,##0.00_);_(* \(#,##0.00\);_(* "-"??_);_(@_)</formatCode>
                <ptCount val="12"/>
                <pt idx="0">
                  <v>2531.626821312069</v>
                </pt>
                <pt idx="1">
                  <v>3072.01528</v>
                </pt>
                <pt idx="2">
                  <v>2585.729575933309</v>
                </pt>
                <pt idx="3">
                  <v>2663.560980803333</v>
                </pt>
                <pt idx="4">
                  <v>2544.735340779594</v>
                </pt>
                <pt idx="5">
                  <v>2399.04</v>
                </pt>
                <pt idx="6">
                  <v>3038.175</v>
                </pt>
                <pt idx="7">
                  <v>3071.332740123233</v>
                </pt>
                <pt idx="8">
                  <v>2308.042397003745</v>
                </pt>
                <pt idx="9">
                  <v>2355.808105835448</v>
                </pt>
                <pt idx="10">
                  <v>2940.969093632959</v>
                </pt>
                <pt idx="11">
                  <v>3143.248093512143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77163632"/>
        <axId val="2077160272"/>
      </lineChart>
      <catAx>
        <axId val="2077163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77160272"/>
        <crosses val="autoZero"/>
        <auto val="1"/>
        <lblAlgn val="ctr"/>
        <lblOffset val="100"/>
        <noMultiLvlLbl val="0"/>
      </catAx>
      <valAx>
        <axId val="2077160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77163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Revpar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Summary!$B$28</f>
              <strCache>
                <ptCount val="1"/>
                <pt idx="0">
                  <v>2026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Summary!$C$31:$H$31</f>
              <numCache>
                <formatCode>_(* #,##0.00_);_(* \(#,##0.00\);_(* "-"??_);_(@_)</formatCode>
                <ptCount val="6"/>
                <pt idx="0">
                  <v>2846.578042908233</v>
                </pt>
                <pt idx="1">
                  <v>3468.362039956285</v>
                </pt>
                <pt idx="2">
                  <v>2447.000083723221</v>
                </pt>
                <pt idx="3">
                  <v>2181.640840429389</v>
                </pt>
                <pt idx="4">
                  <v>1861.399407832143</v>
                </pt>
                <pt idx="5">
                  <v>1994.018505187166</v>
                </pt>
              </numCache>
            </numRef>
          </val>
          <smooth val="0"/>
        </ser>
        <ser>
          <idx val="1"/>
          <order val="1"/>
          <tx>
            <strRef>
              <f>Summary!$B$37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Summary!$C$40:$N$40</f>
              <numCache>
                <formatCode>_(* #,##0.00_);_(* \(#,##0.00\);_(* "-"??_);_(@_)</formatCode>
                <ptCount val="12"/>
                <pt idx="0">
                  <v>3408.1212</v>
                </pt>
                <pt idx="1">
                  <v>3007.433197019267</v>
                </pt>
                <pt idx="2">
                  <v>2031.373799556759</v>
                </pt>
                <pt idx="3">
                  <v>2352.375669211196</v>
                </pt>
                <pt idx="4">
                  <v>2192.674914224739</v>
                </pt>
                <pt idx="5">
                  <v>2097.276643765903</v>
                </pt>
                <pt idx="6">
                  <v>2732.750882377083</v>
                </pt>
                <pt idx="7">
                  <v>2883.974664696708</v>
                </pt>
                <pt idx="8">
                  <v>1729.449533502969</v>
                </pt>
                <pt idx="9">
                  <v>2252.718</v>
                </pt>
                <pt idx="10">
                  <v>2847.2796</v>
                </pt>
                <pt idx="11">
                  <v>3149.44</v>
                </pt>
              </numCache>
            </numRef>
          </val>
          <smooth val="0"/>
        </ser>
        <ser>
          <idx val="2"/>
          <order val="2"/>
          <tx>
            <strRef>
              <f>Summary!$B$43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Summary!$C$46:$N$46</f>
              <numCache>
                <formatCode>_(* #,##0.00_);_(* \(#,##0.00\);_(* "-"??_);_(@_)</formatCode>
                <ptCount val="12"/>
                <pt idx="0">
                  <v>2951.25</v>
                </pt>
                <pt idx="1">
                  <v>3764.67</v>
                </pt>
                <pt idx="2">
                  <v>2843.1</v>
                </pt>
                <pt idx="3">
                  <v>3080</v>
                </pt>
                <pt idx="4">
                  <v>2260.05</v>
                </pt>
                <pt idx="5">
                  <v>3091.75</v>
                </pt>
                <pt idx="6">
                  <v>3550.5</v>
                </pt>
                <pt idx="7">
                  <v>3576.02</v>
                </pt>
                <pt idx="8">
                  <v>2412.58</v>
                </pt>
                <pt idx="9">
                  <v>2252.16</v>
                </pt>
                <pt idx="10">
                  <v>3674.78</v>
                </pt>
                <pt idx="11">
                  <v>3593.97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77163632"/>
        <axId val="2077160272"/>
      </lineChart>
      <catAx>
        <axId val="2077163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77160272"/>
        <crosses val="autoZero"/>
        <auto val="1"/>
        <lblAlgn val="ctr"/>
        <lblOffset val="100"/>
        <noMultiLvlLbl val="0"/>
      </catAx>
      <valAx>
        <axId val="2077160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7716363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314688439289269"/>
          <y val="0.9046254055724458"/>
          <w val="0.3806356370660176"/>
          <h val="0.077099326441254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Revpar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Summary!$B$50</f>
              <strCache>
                <ptCount val="1"/>
                <pt idx="0">
                  <v>2026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Summary!$C$53:$H$53</f>
              <numCache>
                <formatCode>_(* #,##0.00_);_(* \(#,##0.00\);_(* "-"??_);_(@_)</formatCode>
                <ptCount val="6"/>
                <pt idx="0">
                  <v>1461.232121647405</v>
                </pt>
                <pt idx="1">
                  <v>1500.071898688047</v>
                </pt>
                <pt idx="2">
                  <v>1132.065971033575</v>
                </pt>
                <pt idx="3">
                  <v>731.0159166666667</v>
                </pt>
                <pt idx="4">
                  <v>878.9730381830151</v>
                </pt>
                <pt idx="5">
                  <v>755.5935459183673</v>
                </pt>
              </numCache>
            </numRef>
          </val>
          <smooth val="0"/>
        </ser>
        <ser>
          <idx val="1"/>
          <order val="1"/>
          <tx>
            <strRef>
              <f>Summary!$B$59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Summary!$C$62:$N$62</f>
              <numCache>
                <formatCode>_(* #,##0.00_);_(* \(#,##0.00\);_(* "-"??_);_(@_)</formatCode>
                <ptCount val="12"/>
                <pt idx="0">
                  <v>1587.033</v>
                </pt>
                <pt idx="1">
                  <v>1458.114</v>
                </pt>
                <pt idx="2">
                  <v>1049.436</v>
                </pt>
                <pt idx="3">
                  <v>1022.25</v>
                </pt>
                <pt idx="4">
                  <v>912.9119999999999</v>
                </pt>
                <pt idx="5">
                  <v>843.5</v>
                </pt>
                <pt idx="6">
                  <v>888.9299999999999</v>
                </pt>
                <pt idx="7">
                  <v>1022.43</v>
                </pt>
                <pt idx="8">
                  <v>994.952</v>
                </pt>
                <pt idx="9">
                  <v>1044.544</v>
                </pt>
                <pt idx="10">
                  <v>1408.113</v>
                </pt>
                <pt idx="11">
                  <v>1585.16</v>
                </pt>
              </numCache>
            </numRef>
          </val>
          <smooth val="0"/>
        </ser>
        <ser>
          <idx val="2"/>
          <order val="2"/>
          <tx>
            <strRef>
              <f>Summary!$B$65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Summary!$C$68:$N$68</f>
              <numCache>
                <formatCode>_(* #,##0.00_);_(* \(#,##0.00\);_(* "-"??_);_(@_)</formatCode>
                <ptCount val="12"/>
                <pt idx="0">
                  <v>1008.86</v>
                </pt>
                <pt idx="1">
                  <v>1260.55</v>
                </pt>
                <pt idx="2">
                  <v>968.0699999999999</v>
                </pt>
                <pt idx="3">
                  <v>943.89</v>
                </pt>
                <pt idx="4">
                  <v>767.36</v>
                </pt>
                <pt idx="5">
                  <v>1013.52</v>
                </pt>
                <pt idx="6">
                  <v>1172.13</v>
                </pt>
                <pt idx="7">
                  <v>1244.22</v>
                </pt>
                <pt idx="8">
                  <v>1023.05</v>
                </pt>
                <pt idx="9">
                  <v>924.42</v>
                </pt>
                <pt idx="10">
                  <v>1497.27</v>
                </pt>
                <pt idx="11">
                  <v>1597.32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77163632"/>
        <axId val="2077160272"/>
      </lineChart>
      <catAx>
        <axId val="2077163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77160272"/>
        <crosses val="autoZero"/>
        <auto val="1"/>
        <lblAlgn val="ctr"/>
        <lblOffset val="100"/>
        <noMultiLvlLbl val="0"/>
      </catAx>
      <valAx>
        <axId val="2077160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77163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231944756036837"/>
          <y val="0.153645043159358"/>
          <w val="0.8490084430898536"/>
          <h val="0.6255397359583479"/>
        </manualLayout>
      </layout>
      <lineChart>
        <grouping val="standard"/>
        <varyColors val="0"/>
        <ser>
          <idx val="0"/>
          <order val="0"/>
          <tx>
            <strRef>
              <f>Summary!$B$12</f>
              <strCache>
                <ptCount val="1"/>
                <pt idx="0">
                  <v>Revenue (THB)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Summary!$C$12:$N$12</f>
              <numCache>
                <formatCode>\ ##,##0,_);[Black]\(\ #,##0,\ \);[Green]_-* "-"??_-;_-@_-</formatCode>
                <ptCount val="12"/>
                <pt idx="0">
                  <v>36981091.14</v>
                </pt>
                <pt idx="1">
                  <v>36798669.05</v>
                </pt>
                <pt idx="2">
                  <formatCode>\ ##,##0,_);[Black]\(\ #,##0.0,\ \);[Green]_-* "-"??_-;_-@_-</formatCode>
                  <v>33026703.75</v>
                </pt>
                <pt idx="3">
                  <formatCode>\ ##,##0,_);[Black]\(\ #,##0.0,\ \);[Green]_-* "-"??_-;_-@_-</formatCode>
                  <v>31830715.75</v>
                </pt>
                <pt idx="4">
                  <formatCode>\ ##,##0,_);[Black]\(\ #,##0.0,\ \);[Green]_-* "-"??_-;_-@_-</formatCode>
                  <v>29125527.62</v>
                </pt>
                <pt idx="5">
                  <formatCode>\ ##,##0,_);[Black]\(\ #,##0.0,\ \);[Green]_-* "-"??_-;_-@_-</formatCode>
                  <v>28515831.96</v>
                </pt>
              </numCache>
            </numRef>
          </val>
          <smooth val="0"/>
        </ser>
        <ser>
          <idx val="1"/>
          <order val="1"/>
          <tx>
            <strRef>
              <f>Summary!$B$18</f>
              <strCache>
                <ptCount val="1"/>
                <pt idx="0">
                  <v>Revenue (THB)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Summary!$C$18:$N$18</f>
              <numCache>
                <formatCode>\ ##,##0,_);[Black]\(\ #,##0.0,\ \);[Green]_-* "-"??_-;_-@_-</formatCode>
                <ptCount val="12"/>
                <pt idx="0">
                  <formatCode>\ ##,##0,_);[Black]\(\ #,##0,\ \);[Green]_-* "-"??_-;_-@_-</formatCode>
                  <v>40471406.76</v>
                </pt>
                <pt idx="1">
                  <v>35097386</v>
                </pt>
                <pt idx="2">
                  <v>31885906.36</v>
                </pt>
                <pt idx="3">
                  <v>28944481.79</v>
                </pt>
                <pt idx="4">
                  <v>29907879.42</v>
                </pt>
                <pt idx="5">
                  <v>28869835.91</v>
                </pt>
                <pt idx="6">
                  <v>36038410.44</v>
                </pt>
                <pt idx="7">
                  <v>33833374.91</v>
                </pt>
                <pt idx="8">
                  <v>25832652.77</v>
                </pt>
                <pt idx="9">
                  <v>28644007.57</v>
                </pt>
                <pt idx="10">
                  <v>35706456.99</v>
                </pt>
                <pt idx="11">
                  <v>39293091.91</v>
                </pt>
              </numCache>
            </numRef>
          </val>
          <smooth val="0"/>
        </ser>
        <ser>
          <idx val="2"/>
          <order val="2"/>
          <tx>
            <strRef>
              <f>Summary!$B$24</f>
              <strCache>
                <ptCount val="1"/>
                <pt idx="0">
                  <v>Revenue (THB)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Summary!$C$24:$N$24</f>
              <numCache>
                <formatCode>\ ##,##0,_);[Black]\(\ #,##0.0,\ \);[Green]_-* "-"??_-;_-@_-</formatCode>
                <ptCount val="12"/>
                <pt idx="0">
                  <v>36808084.99</v>
                </pt>
                <pt idx="1">
                  <v>41472163.59</v>
                </pt>
                <pt idx="2">
                  <v>37684641.26</v>
                </pt>
                <pt idx="3">
                  <v>37448282.22</v>
                </pt>
                <pt idx="4">
                  <v>37081120.26</v>
                </pt>
                <pt idx="5">
                  <v>33416187.35</v>
                </pt>
                <pt idx="6">
                  <v>43802603.11</v>
                </pt>
                <pt idx="7">
                  <v>43775780.02</v>
                </pt>
                <pt idx="8">
                  <v>32306233.48</v>
                </pt>
                <pt idx="9">
                  <v>34055650.79</v>
                </pt>
                <pt idx="10">
                  <v>41030198.04</v>
                </pt>
                <pt idx="11">
                  <v>45374652.18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45974112"/>
        <axId val="1845974592"/>
      </lineChart>
      <catAx>
        <axId val="1845974112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45974592"/>
        <crosses val="autoZero"/>
        <auto val="1"/>
        <lblAlgn val="ctr"/>
        <lblOffset val="100"/>
        <noMultiLvlLbl val="0"/>
      </catAx>
      <valAx>
        <axId val="18459745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\ ##,##0,_);[Black]\(\ #,##0,\ \);[Green]_-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4597411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Revenue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Summary!$B$35</f>
              <strCache>
                <ptCount val="1"/>
                <pt idx="0">
                  <v>Revenue (THB)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Summary!$C$35:$N$35</f>
              <numCache>
                <formatCode>\ ##,##0,_);[Black]\(\ #,##0.0,\ \);[Green]_-* "-"??_-;_-@_-</formatCode>
                <ptCount val="12"/>
                <pt idx="0">
                  <v>35431726.37</v>
                </pt>
                <pt idx="1">
                  <v>38907552.45</v>
                </pt>
                <pt idx="2">
                  <v>30984315.65</v>
                </pt>
                <pt idx="3">
                  <v>26245238.56</v>
                </pt>
                <pt idx="4">
                  <v>23379075.13</v>
                </pt>
                <pt idx="5">
                  <v>24286103.1</v>
                </pt>
              </numCache>
            </numRef>
          </val>
          <smooth val="0"/>
        </ser>
        <ser>
          <idx val="1"/>
          <order val="1"/>
          <tx>
            <strRef>
              <f>Summary!$B$41</f>
              <strCache>
                <ptCount val="1"/>
                <pt idx="0">
                  <v>Revenue (THB)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Summary!$C$41:$N$41</f>
              <numCache>
                <formatCode>\ ##,##0,_);[Black]\(\ #,##0.0,\ \);[Green]_-* "-"??_-;_-@_-</formatCode>
                <ptCount val="12"/>
                <pt idx="0">
                  <v>42691294.95</v>
                </pt>
                <pt idx="1">
                  <v>34251573.44</v>
                </pt>
                <pt idx="2">
                  <v>25843470.18</v>
                </pt>
                <pt idx="3">
                  <v>29043750.92</v>
                </pt>
                <pt idx="4">
                  <v>27716956.99</v>
                </pt>
                <pt idx="5">
                  <v>25848762.56</v>
                </pt>
                <pt idx="6">
                  <v>34667692.86</v>
                </pt>
                <pt idx="7">
                  <v>36380780.6</v>
                </pt>
                <pt idx="8">
                  <v>21232004.87</v>
                </pt>
                <pt idx="9">
                  <v>28366670.23</v>
                </pt>
                <pt idx="10">
                  <v>34822686.5</v>
                </pt>
                <pt idx="11">
                  <v>40470078.58</v>
                </pt>
              </numCache>
            </numRef>
          </val>
          <smooth val="0"/>
        </ser>
        <ser>
          <idx val="2"/>
          <order val="2"/>
          <tx>
            <strRef>
              <f>Summary!$B$47</f>
              <strCache>
                <ptCount val="1"/>
                <pt idx="0">
                  <v>Revenue (THB)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Summary!$C$47:$N$47</f>
              <numCache>
                <formatCode>\ ##,##0,_);[Black]\(\ #,##0.0,\ \);[Green]_-* "-"??_-;_-@_-</formatCode>
                <ptCount val="12"/>
                <pt idx="0">
                  <v>37080363.42</v>
                </pt>
                <pt idx="1">
                  <v>43940128.82</v>
                </pt>
                <pt idx="2">
                  <v>36407936.2</v>
                </pt>
                <pt idx="3">
                  <v>37521347.82</v>
                </pt>
                <pt idx="4">
                  <v>28302837.65</v>
                </pt>
                <pt idx="5">
                  <v>37484972.88</v>
                </pt>
                <pt idx="6">
                  <v>44337689.74</v>
                </pt>
                <pt idx="7">
                  <v>44779242.38</v>
                </pt>
                <pt idx="8">
                  <v>29977594.24</v>
                </pt>
                <pt idx="9">
                  <v>28849629.94</v>
                </pt>
                <pt idx="10">
                  <v>45345296.5</v>
                </pt>
                <pt idx="11">
                  <v>45666272.06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97503728"/>
        <axId val="397502768"/>
      </lineChart>
      <catAx>
        <axId val="397503728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7502768"/>
        <crosses val="autoZero"/>
        <auto val="1"/>
        <lblAlgn val="ctr"/>
        <lblOffset val="100"/>
        <noMultiLvlLbl val="0"/>
      </catAx>
      <valAx>
        <axId val="3975027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\ ##,##0,_);[Black]\(\ #,##0.0,\ \);[Green]_-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750372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Revenue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Summary!$B$57</f>
              <strCache>
                <ptCount val="1"/>
                <pt idx="0">
                  <v>Revenue (THB)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Summary!$C$57:$N$57</f>
              <numCache>
                <formatCode>\ ##,##0,_);[Black]\(\ #,##0.0,\ \);[Green]_-* "-"??_-;_-@_-</formatCode>
                <ptCount val="12"/>
                <pt idx="0">
                  <v>9283927.729999999</v>
                </pt>
                <pt idx="1">
                  <v>8589919.689999999</v>
                </pt>
                <pt idx="2">
                  <v>7238468.92</v>
                </pt>
                <pt idx="3">
                  <v>4493751.3</v>
                </pt>
                <pt idx="4">
                  <v>5625446.319999999</v>
                </pt>
                <pt idx="5">
                  <v>4727539.1</v>
                </pt>
              </numCache>
            </numRef>
          </val>
          <smooth val="0"/>
        </ser>
        <ser>
          <idx val="1"/>
          <order val="1"/>
          <tx>
            <strRef>
              <f>Summary!$B$63</f>
              <strCache>
                <ptCount val="1"/>
                <pt idx="0">
                  <v>Revenue (THB)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Summary!$C$63:$N$63</f>
              <numCache>
                <formatCode>\ ##,##0,_);[Black]\(\ #,##0.0,\ \);[Green]_-* "-"??_-;_-@_-</formatCode>
                <ptCount val="12"/>
                <pt idx="0">
                  <v>10057547.08</v>
                </pt>
                <pt idx="1">
                  <v>8360412.34</v>
                </pt>
                <pt idx="2">
                  <v>6748527.73</v>
                </pt>
                <pt idx="3">
                  <v>6301518.44</v>
                </pt>
                <pt idx="4">
                  <v>5674281.38</v>
                </pt>
                <pt idx="5">
                  <v>5270669.65</v>
                </pt>
                <pt idx="6">
                  <v>5699950.64</v>
                </pt>
                <pt idx="7">
                  <v>6542485.82</v>
                </pt>
                <pt idx="8">
                  <v>6165394.39</v>
                </pt>
                <pt idx="9">
                  <v>6668491.03</v>
                </pt>
                <pt idx="10">
                  <v>8769680.6</v>
                </pt>
                <pt idx="11">
                  <v>10092201.01</v>
                </pt>
              </numCache>
            </numRef>
          </val>
          <smooth val="0"/>
        </ser>
        <ser>
          <idx val="2"/>
          <order val="2"/>
          <tx>
            <strRef>
              <f>Summary!$B$69</f>
              <strCache>
                <ptCount val="1"/>
                <pt idx="0">
                  <v>Revenue (THB)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Summary!$C$69:$N$69</f>
              <numCache>
                <formatCode>\ ##,##0,_);[Black]\(\ #,##0.0,\ \);[Green]_-* "-"??_-;_-@_-</formatCode>
                <ptCount val="12"/>
                <pt idx="0">
                  <v>6277584.48</v>
                </pt>
                <pt idx="1">
                  <v>7331522.84</v>
                </pt>
                <pt idx="2">
                  <v>6018438.37</v>
                </pt>
                <pt idx="3">
                  <v>5676589.57</v>
                </pt>
                <pt idx="4">
                  <v>4792394.21</v>
                </pt>
                <pt idx="5">
                  <v>6131005.75</v>
                </pt>
                <pt idx="6">
                  <formatCode>#,##0</formatCode>
                  <v>7277631.32</v>
                </pt>
                <pt idx="7">
                  <formatCode>#,##0</formatCode>
                  <v>7760866.6</v>
                </pt>
                <pt idx="8">
                  <formatCode>#,##0</formatCode>
                  <v>6159920.28</v>
                </pt>
                <pt idx="9">
                  <formatCode>#,##0</formatCode>
                  <v>5754906.28</v>
                </pt>
                <pt idx="10">
                  <formatCode>#,##0</formatCode>
                  <v>9095072.119999999</v>
                </pt>
                <pt idx="11">
                  <formatCode>#,##0</formatCode>
                  <v>10057643.77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07470000"/>
        <axId val="507470960"/>
      </lineChart>
      <catAx>
        <axId val="507470000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07470960"/>
        <crosses val="autoZero"/>
        <auto val="1"/>
        <lblAlgn val="ctr"/>
        <lblOffset val="100"/>
        <noMultiLvlLbl val="0"/>
      </catAx>
      <valAx>
        <axId val="50747096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\ ##,##0,_);[Black]\(\ #,##0.0,\ \);[Green]_-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0747000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Revpar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Summary!$B$72</f>
              <strCache>
                <ptCount val="1"/>
                <pt idx="0">
                  <v>2026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Summary!$C$75:$H$75</f>
              <numCache>
                <formatCode>_(* #,##0.00_);_(* \(#,##0.00\);_(* "-"??_);_(@_)</formatCode>
                <ptCount val="6"/>
                <pt idx="0">
                  <v>3579.0732716312</v>
                </pt>
                <pt idx="1">
                  <v>3506.18033742587</v>
                </pt>
                <pt idx="2">
                  <v>2721.480188749091</v>
                </pt>
                <pt idx="3">
                  <v>2574.38676942433</v>
                </pt>
                <pt idx="4">
                  <v>2151.644396108205</v>
                </pt>
                <pt idx="5">
                  <v>2109.863931549706</v>
                </pt>
              </numCache>
            </numRef>
          </val>
          <smooth val="0"/>
        </ser>
        <ser>
          <idx val="1"/>
          <order val="1"/>
          <tx>
            <strRef>
              <f>Summary!$B$81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Summary!$C$84:$N$84</f>
              <numCache>
                <formatCode>_(* #,##0.00_);_(* \(#,##0.00\);_(* "-"??_);_(@_)</formatCode>
                <ptCount val="12"/>
                <pt idx="0">
                  <v>3862.622</v>
                </pt>
                <pt idx="1">
                  <v>3511.806</v>
                </pt>
                <pt idx="2">
                  <v>2456.185185185185</v>
                </pt>
                <pt idx="3">
                  <v>2709.7</v>
                </pt>
                <pt idx="4">
                  <v>2156.805</v>
                </pt>
                <pt idx="5">
                  <v>1908.913395061728</v>
                </pt>
                <pt idx="6">
                  <v>2656.775587415372</v>
                </pt>
                <pt idx="7">
                  <v>2751.795967741934</v>
                </pt>
                <pt idx="8">
                  <v>2122.228395061728</v>
                </pt>
                <pt idx="9">
                  <v>2685.864894464357</v>
                </pt>
                <pt idx="10">
                  <v>3006.698</v>
                </pt>
                <pt idx="11">
                  <v>3388.961721257846</v>
                </pt>
              </numCache>
            </numRef>
          </val>
          <smooth val="0"/>
        </ser>
        <ser>
          <idx val="2"/>
          <order val="2"/>
          <tx>
            <strRef>
              <f>Summary!$B$87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Summary!$C$90:$N$90</f>
              <numCache>
                <formatCode>_(* #,##0.00_);_(* \(#,##0.00\);_(* "-"??_);_(@_)</formatCode>
                <ptCount val="12"/>
                <pt idx="0">
                  <v>3041.844</v>
                </pt>
                <pt idx="1">
                  <v>3461.564495530013</v>
                </pt>
                <pt idx="2">
                  <v>2875.848566308244</v>
                </pt>
                <pt idx="3">
                  <v>3281.761316872428</v>
                </pt>
                <pt idx="4">
                  <v>2474.738</v>
                </pt>
                <pt idx="5">
                  <v>2836.62</v>
                </pt>
                <pt idx="6">
                  <v>3342.546</v>
                </pt>
                <pt idx="7">
                  <v>3230.384</v>
                </pt>
                <pt idx="8">
                  <v>2470.545</v>
                </pt>
                <pt idx="9">
                  <v>2781.049</v>
                </pt>
                <pt idx="10">
                  <v>3390.630864197531</v>
                </pt>
                <pt idx="11">
                  <v>3620.608223815213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19056800"/>
        <axId val="2019059200"/>
      </lineChart>
      <catAx>
        <axId val="2019056800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19059200"/>
        <crosses val="autoZero"/>
        <auto val="1"/>
        <lblAlgn val="ctr"/>
        <lblOffset val="100"/>
        <noMultiLvlLbl val="0"/>
      </catAx>
      <valAx>
        <axId val="20190592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1905680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Revenue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Summary!$B$72</f>
              <strCache>
                <ptCount val="1"/>
                <pt idx="0">
                  <v>2026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Summary!$C$79:$N$79</f>
              <numCache>
                <formatCode>\ ##,##0,_);[Black]\(\ #,##0.0,\ \);[Green]_-* "-"??_-;_-@_-</formatCode>
                <ptCount val="12"/>
                <pt idx="0">
                  <v>36745342.88</v>
                </pt>
                <pt idx="1">
                  <v>32403885.67</v>
                </pt>
                <pt idx="2">
                  <v>28025998.97</v>
                </pt>
                <pt idx="3">
                  <v>25796931.44</v>
                </pt>
                <pt idx="4">
                  <v>22402015.49</v>
                </pt>
                <pt idx="5">
                  <v>21058802.69</v>
                </pt>
              </numCache>
            </numRef>
          </val>
          <smooth val="0"/>
        </ser>
        <ser>
          <idx val="1"/>
          <order val="1"/>
          <tx>
            <strRef>
              <f>Summary!$B$81</f>
              <strCache>
                <ptCount val="1"/>
                <pt idx="0">
                  <v>2025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Summary!$C$85:$N$85</f>
              <numCache>
                <formatCode>\ ##,##0,_);[Black]\(\ #,##0.0,\ \);[Green]_-* "-"??_-;_-@_-</formatCode>
                <ptCount val="12"/>
                <pt idx="0">
                  <v>40587344.04</v>
                </pt>
                <pt idx="1">
                  <v>32409916.04</v>
                </pt>
                <pt idx="2">
                  <v>25474783.68</v>
                </pt>
                <pt idx="3">
                  <v>27145089.41</v>
                </pt>
                <pt idx="4">
                  <v>22399911.44</v>
                </pt>
                <pt idx="5">
                  <v>19351629.99</v>
                </pt>
                <pt idx="6">
                  <v>27677996.96</v>
                </pt>
                <pt idx="7">
                  <v>28795747.54</v>
                </pt>
                <pt idx="8">
                  <v>21153399.6</v>
                </pt>
                <pt idx="9">
                  <v>27727522.3</v>
                </pt>
                <pt idx="10">
                  <v>29845490.93</v>
                </pt>
                <pt idx="11">
                  <v>35206174.99</v>
                </pt>
              </numCache>
            </numRef>
          </val>
          <smooth val="0"/>
        </ser>
        <ser>
          <idx val="2"/>
          <order val="2"/>
          <tx>
            <strRef>
              <f>Summary!$B$87</f>
              <strCache>
                <ptCount val="1"/>
                <pt idx="0">
                  <v>2024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Summary!$C$91:$N$91</f>
              <numCache>
                <formatCode>#,##0</formatCode>
                <ptCount val="12"/>
                <pt idx="0">
                  <v>31309864.37</v>
                </pt>
                <pt idx="1">
                  <v>33368534.99</v>
                </pt>
                <pt idx="2">
                  <v>29666255.15</v>
                </pt>
                <pt idx="3">
                  <v>32611947.12</v>
                </pt>
                <pt idx="4">
                  <v>26107678.87</v>
                </pt>
                <pt idx="5">
                  <v>29352910.22</v>
                </pt>
                <pt idx="6">
                  <v>34492506.48</v>
                </pt>
                <pt idx="7">
                  <v>33059023.23</v>
                </pt>
                <pt idx="8">
                  <v>24576167.73</v>
                </pt>
                <pt idx="9">
                  <v>28918279.29</v>
                </pt>
                <pt idx="10">
                  <v>34539502.72</v>
                </pt>
                <pt idx="11">
                  <v>37451879.56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07468560"/>
        <axId val="507457040"/>
      </lineChart>
      <catAx>
        <axId val="507468560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07457040"/>
        <crosses val="autoZero"/>
        <auto val="1"/>
        <lblAlgn val="ctr"/>
        <lblOffset val="100"/>
        <noMultiLvlLbl val="0"/>
      </catAx>
      <valAx>
        <axId val="507457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\ ##,##0,_);[Black]\(\ #,##0.0,\ \);[Green]_-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0746856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Ariya</author>
  </authors>
  <commentList>
    <comment ref="L97" authorId="0" shapeId="0">
      <text>
        <t>Ariya:
Finland, UK, Taiwan were not in AES's 2025 top-10 block, so these 2025 figures are taken directly from the source file (AES_Nationality 2025-2026.xlsx, tab '2025').</t>
      </text>
    </comment>
    <comment ref="L123" authorId="0" shapeId="0">
      <text>
        <t>Ariya:
Finland, UK, Taiwan were not in AES's 2025 top-10 block, so these 2025 figures are taken directly from the source file (AES_Nationality 2025-2026.xlsx, tab '2025').</t>
      </text>
    </comment>
  </commentList>
</comments>
</file>

<file path=xl/comments/comment2.xml><?xml version="1.0" encoding="utf-8"?>
<comments xmlns="http://schemas.openxmlformats.org/spreadsheetml/2006/main">
  <authors>
    <author>Ariya Ariyachotima</author>
  </authors>
  <commentList>
    <comment ref="B2" authorId="0" shapeId="0">
      <text>
        <t>Ariya Ariyachotima:
Side tab &gt;&gt; BKK+DMK&gt;&gt; International &gt;&gt; Period &gt;&gt; arrival</t>
      </text>
    </comment>
  </commentList>
</comments>
</file>

<file path=xl/comments/comment3.xml><?xml version="1.0" encoding="utf-8"?>
<comments xmlns="http://schemas.openxmlformats.org/spreadsheetml/2006/main">
  <authors>
    <author>Ariya Ariyachotima</author>
    <author>Ariya</author>
  </authors>
  <commentList>
    <comment ref="F144" authorId="0" shapeId="0">
      <text>
        <t>Ariya Ariyachotima:
change compset</t>
      </text>
    </comment>
    <comment ref="G144" authorId="1" shapeId="0">
      <text>
        <t>Ariya:
Source: LYF8 STR June 2026 (Primary Comp Sets).xls, Monthly, Jun 2026 Comp Set Occupancy, CoStar Group</t>
      </text>
    </comment>
  </commentList>
</comments>
</file>

<file path=xl/comments/comment4.xml><?xml version="1.0" encoding="utf-8"?>
<comments xmlns="http://schemas.openxmlformats.org/spreadsheetml/2006/main">
  <authors>
    <author>Ariya</author>
  </authors>
  <commentList>
    <comment ref="C51" authorId="0" shapeId="0">
      <text>
        <t>Ariya:
Room Nights = Revenue ÷ ADR, derived from your entered figures.</t>
      </text>
    </comment>
    <comment ref="B68" authorId="0" shapeId="0">
      <text>
        <t>Ariya:
ยังไม่แน่ใจข้อมูลมาจากไหน</t>
      </text>
    </comment>
  </commentList>
</comments>
</file>

<file path=xl/comments/comment5.xml><?xml version="1.0" encoding="utf-8"?>
<comments xmlns="http://schemas.openxmlformats.org/spreadsheetml/2006/main">
  <authors>
    <author>Ariya</author>
  </authors>
  <commentList>
    <comment ref="C51" authorId="0" shapeId="0">
      <text>
        <t>Ariya:
Room Nights = Revenue ÷ ADR, derived from your entered figures.</t>
      </text>
    </comment>
    <comment ref="B67" authorId="0" shapeId="0">
      <text>
        <t>Ariya:
ยังไม่แน่ใจเอามาจากไหน</t>
      </text>
    </comment>
  </commentList>
</comments>
</file>

<file path=xl/comments/comment6.xml><?xml version="1.0" encoding="utf-8"?>
<comments xmlns="http://schemas.openxmlformats.org/spreadsheetml/2006/main">
  <authors>
    <author>Ariya</author>
  </authors>
  <commentList>
    <comment ref="C58" authorId="0" shapeId="0">
      <text>
        <t>Ariya:
Room Nights = Revenue ÷ ADR, derived from your entered figures.</t>
      </text>
    </comment>
    <comment ref="B77" authorId="0" shapeId="0">
      <text>
        <t>Ariya:
ยังไม่ทราบ Data จากไหน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Relationship Type="http://schemas.openxmlformats.org/officeDocument/2006/relationships/chart" Target="/xl/charts/chart9.xml" Id="rId5"/><Relationship Type="http://schemas.openxmlformats.org/officeDocument/2006/relationships/chart" Target="/xl/charts/chart10.xml" Id="rId6"/><Relationship Type="http://schemas.openxmlformats.org/officeDocument/2006/relationships/chart" Target="/xl/charts/chart11.xml" Id="rId7"/><Relationship Type="http://schemas.openxmlformats.org/officeDocument/2006/relationships/chart" Target="/xl/charts/chart12.xml" Id="rId8"/><Relationship Type="http://schemas.openxmlformats.org/officeDocument/2006/relationships/chart" Target="/xl/charts/chart13.xml" Id="rId9"/><Relationship Type="http://schemas.openxmlformats.org/officeDocument/2006/relationships/chart" Target="/xl/charts/chart14.xml" Id="rId10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Relationship Type="http://schemas.openxmlformats.org/officeDocument/2006/relationships/chart" Target="/xl/charts/chart22.xml" Id="rId8"/></Relationships>
</file>

<file path=xl/drawings/drawing1.xml><?xml version="1.0" encoding="utf-8"?>
<wsDr xmlns="http://schemas.openxmlformats.org/drawingml/2006/spreadsheetDrawing">
  <twoCellAnchor>
    <from>
      <col>1</col>
      <colOff>17374</colOff>
      <row>17</row>
      <rowOff>191409</rowOff>
    </from>
    <to>
      <col>9</col>
      <colOff>713737</colOff>
      <row>38</row>
      <rowOff>176218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609750</colOff>
      <row>59</row>
      <rowOff>161481</rowOff>
    </from>
    <to>
      <col>9</col>
      <colOff>656167</colOff>
      <row>87</row>
      <rowOff>201084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76199</colOff>
      <row>106</row>
      <rowOff>97972</rowOff>
    </from>
    <to>
      <col>9</col>
      <colOff>793750</colOff>
      <row>128</row>
      <rowOff>158750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16</col>
      <colOff>134327</colOff>
      <row>104</row>
      <rowOff>479011</rowOff>
    </from>
    <to>
      <col>29</col>
      <colOff>30370</colOff>
      <row>127</row>
      <rowOff>122115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14</col>
      <colOff>68489</colOff>
      <row>2</row>
      <rowOff>239939</rowOff>
    </from>
    <to>
      <col>19</col>
      <colOff>160770</colOff>
      <row>23</row>
      <rowOff>125639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830283</colOff>
      <row>3</row>
      <rowOff>57397</rowOff>
    </from>
    <to>
      <col>26</col>
      <colOff>26720</colOff>
      <row>25</row>
      <rowOff>24740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19</col>
      <colOff>13854</colOff>
      <row>40</row>
      <rowOff>212767</rowOff>
    </from>
    <to>
      <col>26</col>
      <colOff>69273</colOff>
      <row>69</row>
      <rowOff>10886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14</col>
      <colOff>231486</colOff>
      <row>134</row>
      <rowOff>92363</rowOff>
    </from>
    <to>
      <col>19</col>
      <colOff>340013</colOff>
      <row>156</row>
      <rowOff>59706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18</col>
      <colOff>845128</colOff>
      <row>134</row>
      <rowOff>27708</rowOff>
    </from>
    <to>
      <col>26</col>
      <colOff>152401</colOff>
      <row>154</row>
      <rowOff>175160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14</col>
      <colOff>124981</colOff>
      <row>41</row>
      <rowOff>10102</rowOff>
    </from>
    <to>
      <col>19</col>
      <colOff>188769</colOff>
      <row>71</row>
      <rowOff>64035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14</col>
      <colOff>135083</colOff>
      <row>87</row>
      <rowOff>0</rowOff>
    </from>
    <to>
      <col>19</col>
      <colOff>198871</colOff>
      <row>119</row>
      <rowOff>47294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18</col>
      <colOff>845126</colOff>
      <row>87</row>
      <rowOff>1</rowOff>
    </from>
    <to>
      <col>26</col>
      <colOff>41563</colOff>
      <row>119</row>
      <rowOff>50470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19</col>
      <colOff>166253</colOff>
      <row>174</row>
      <rowOff>13855</rowOff>
    </from>
    <to>
      <col>26</col>
      <colOff>332508</colOff>
      <row>202</row>
      <rowOff>193965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14</col>
      <colOff>409575</colOff>
      <row>174</row>
      <rowOff>104776</rowOff>
    </from>
    <to>
      <col>19</col>
      <colOff>27707</colOff>
      <row>202</row>
      <rowOff>200316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14</col>
      <colOff>169862</colOff>
      <row>2</row>
      <rowOff>115887</rowOff>
    </from>
    <to>
      <col>23</col>
      <colOff>47625</colOff>
      <row>20</row>
      <rowOff>95250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14</col>
      <colOff>381000</colOff>
      <row>26</row>
      <rowOff>76200</rowOff>
    </from>
    <to>
      <col>22</col>
      <colOff>581025</colOff>
      <row>44</row>
      <rowOff>30163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14</col>
      <colOff>285750</colOff>
      <row>48</row>
      <rowOff>114300</rowOff>
    </from>
    <to>
      <col>22</col>
      <colOff>587375</colOff>
      <row>66</row>
      <rowOff>36513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23</col>
      <colOff>114300</colOff>
      <row>2</row>
      <rowOff>106362</rowOff>
    </from>
    <to>
      <col>30</col>
      <colOff>415925</colOff>
      <row>20</row>
      <rowOff>123825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23</col>
      <colOff>247650</colOff>
      <row>26</row>
      <rowOff>77787</rowOff>
    </from>
    <to>
      <col>30</col>
      <colOff>549275</colOff>
      <row>44</row>
      <rowOff>17462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23</col>
      <colOff>285750</colOff>
      <row>48</row>
      <rowOff>93662</rowOff>
    </from>
    <to>
      <col>30</col>
      <colOff>587375</colOff>
      <row>66</row>
      <rowOff>1587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14</col>
      <colOff>342900</colOff>
      <row>70</row>
      <rowOff>160336</rowOff>
    </from>
    <to>
      <col>22</col>
      <colOff>377825</colOff>
      <row>88</row>
      <rowOff>85724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23</col>
      <colOff>161926</colOff>
      <row>69</row>
      <rowOff>122237</rowOff>
    </from>
    <to>
      <col>30</col>
      <colOff>581026</colOff>
      <row>87</row>
      <rowOff>19050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mitsuifudosanasiasg.sharepoint.com/Users/user/Desktop/WORK/SA/opening%20strategy/&#26481;&#20140;&#35500;&#26126;/!!sa&#38283;&#26989;&#12414;&#12392;&#12417;&#20462;&#27491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mitsuifudosanasiasg.sharepoint.com/N1102/Mida/Documents%20and%20Settings/All%20Users/Documents/aws/Engagements/Thai%20Plaspac%20Company%20Limited/Thai%20Plaspac2004/Documents/TPP-C%202003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mitsuifudosanasiasg.sharepoint.com/Ac02/my%20documents/Datawork/38/C_TOWE~1/C_43_Q~1/DataWork/C_cpf15/BangkokFeedmill/AR-PURCH/AR-AP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A:\DOCUME~1\prayadp\LOCALS~1\Temp\SALES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mitsuifudosanasiasg.sharepoint.com/N1102/Mida/WINDOWS/Temp/Mida/Year%20end/PWH/ELEC4501.xls" TargetMode="External" Id="rId1"/></Relationships>
</file>

<file path=xl/externalLinks/_rels/externalLink6.xml.rels><Relationships xmlns="http://schemas.openxmlformats.org/package/2006/relationships"><Relationship Type="http://schemas.microsoft.com/office/2006/relationships/xlExternalLinkPath/xlPathMissing" Target="DETAIL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mitsuifudosanasiasg.sharepoint.com/user/My%20Documents/Klang%20Parade/Budget/???/?????/?????/MJR/??/?????????3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mitsuifudosanasiasg.sharepoint.com/Dfs/kaa_am3/Windows/Temporary%20Internet%20Files/OLKB355/???/?????/?????/MJR/??/?????????3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mitsuifudosanasiasg.sharepoint.com/??/????/???/????/???????/G?/?????/7??/??/Mito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ananda365-my.sharepoint.com/Documents%20and%20Settings/user/My%20Documents/Downloads/Documents%20and%20Settings/user/My%20Documents/Klang%20Parade/Budget/???/?????/?????/MJR/??/?????????3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ananda365-my.sharepoint.com/Documents%20and%20Settings/user/My%20Documents/Downloads/P??????????/??/????/???/????/???????/G?/?????/7??/??/Mito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ananda365-my.sharepoint.com/Documents%20and%20Settings/user/My%20Documents/Klang%20Parade/Budget/???/?????/?????/MJR/??/?????????3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https://ananda365-my.sharepoint.com/P??????????/??/????/???/????/???????/G?/?????/7??/??/Mito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https://mitsuifudosanasiasg.sharepoint.com/THNB00234/aws/Engagements/Modernform%20Group%20Plc/Modernform2002/Documents/Data/BANK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mitsuifudosanasiasg.sharepoint.com/Documents%20and%20Settings/bktci/My%20Documents/JOB/Major/MAJOR'Q3%20TCI/AP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mitsuifudosanasiasg.sharepoint.com/server03/AP2004/Documents%20and%20Settings/Kung/My%20Documents/Kung/Kung1/2004/01_FOH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https://mitsuifudosanasiasg.sharepoint.com/server03/AP2004/Documents%20and%20Settings/Kung/My%20Documents/Kung/Kung1/2004/03_FOH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mitsuifudosanasiasg.sharepoint.com/server03/AP2004/Documents%20and%20Settings/Kung/My%20Documents/Kung/Kung1/2004/02_FOH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mitsuifudosanasiasg.sharepoint.com/server03/AP2004/Documents%20and%20Settings/Kung/My%20Documents/Kung/Kung1/2004/06_FOH.xls" TargetMode="External" Id="rId1"/></Relationships>
</file>

<file path=xl/externalLinks/_rels/externalLink20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ananda365-my.sharepoint.com/WINDOWS/Desktop/Ess/done/AP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ananda365-my.sharepoint.com/WINDOWS/Desktop/JOB/ASIMAR/Quarter/Q3'2002/LeadQ3_2002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L:\WINNT\Temp\AP.XLS" TargetMode="External" Id="rId1"/></Relationships>
</file>

<file path=xl/externalLinks/_rels/externalLink24.xml.rels><Relationships xmlns="http://schemas.openxmlformats.org/package/2006/relationships"><Relationship Type="http://schemas.microsoft.com/office/2006/relationships/xlExternalLinkPath/xlPathMissing" Target="RecoveredExternalLink2" TargetMode="External" Id="rId1"/></Relationships>
</file>

<file path=xl/externalLinks/_rels/externalLink25.xml.rels><Relationships xmlns="http://schemas.openxmlformats.org/package/2006/relationships"><Relationship Type="http://schemas.microsoft.com/office/2006/relationships/xlExternalLinkPath/xlPathMissing" Target="RecoveredExternalLink3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https://mitsuifudosanasiasg.sharepoint.com/Documents%20and%20Settings/benjawan.phinjirapon/My%20Documents/JOB/Morgan%20II/Morgan%20II/MFCII%202005/WINDOWS/Desktop/Ess/done/AP.XLS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E:\Mida\Mida%20leasing%2030.6.04\JOB\ASIMAR\Quarter\Q2'2002\LeadQ2_2002_update.xls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E:\Documents%20and%20Settings\sukantha.siriruangam\Desktop\Sansiri%20sub_YE\Promptpattana\Detail%20from%20client\asset\Asset%20Prompatrana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E:\Documents%20and%20Settings\Siyanee.Weingtanchan\Desktop\P361_2006_Act10_WP_Section%20K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E:\Documents%20and%20Settings\yingsak.phetaen-anan\Desktop\Sansiri%20YE\Roj\Fix%20asset%20RJ%20Q406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E:\Documents%20and%20Settings\nattaya.saptaweewat\Desktop\LH\LHFS2.XL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E:\WINDOWS\Desktop\Ess\done\AP.XLS" TargetMode="External" Id="rId1"/></Relationships>
</file>

<file path=xl/externalLinks/_rels/externalLink33.xml.rels><Relationships xmlns="http://schemas.openxmlformats.org/package/2006/relationships"><Relationship Type="http://schemas.microsoft.com/office/2006/relationships/xlExternalLinkPath/xlPathMissing" Target="RecoveredExternalLink4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https://mitsuifudosanasiasg.sharepoint.com/kongkraphun/document/Documents%20and%20Settings/bkppm/My%20Documents/My%20Job/BOL/BOL%20Q3'04/30.9.04/BOL%20by%20ppm%2031.10.03/JOB/ASIMAR/Quarter/Q3'2002/LeadQ3_2002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E:\WINDOWS\Desktop\JOB\ASIMAR\Quarter\Q3'2002\LeadQ3_2002.xls" TargetMode="External" Id="rId1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E:\Documents%20and%20Settings\bkchp\My%20Documents\My%20Jobs@ey.com\Somboon\BSK-B203\BSK%20Year%202004\BSK%20YE'04\Lead&amp;TB\Documents%20and%20Settings\bkchp\My%20Documents\M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E:\WINDOWS\TEMP\Temporary%20Directory%201%20for%20Nichiyu.zip\Nichiyu\CSC%202005\C230_2005_Act10\C230_2005_Act10_Section%20N.xls" TargetMode="External" Id="rId1"/></Relationships>
</file>

<file path=xl/externalLinks/_rels/externalLink38.xml.rels><Relationships xmlns="http://schemas.openxmlformats.org/package/2006/relationships"><Relationship Type="http://schemas.microsoft.com/office/2006/relationships/xlExternalLinkPath/xlPathMissing" Target="RecoveredExternalLink5" TargetMode="External" Id="rId1"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https://mitsuifudosanasiasg.sharepoint.com/Data%20N/&#3619;&#3634;&#3618;&#3591;&#3634;&#3609;&#3626;&#3619;&#3640;&#3611;/Month/comparison%20size%20Free/sale/sale%20Nadhonsawan%202007/sale%20Nadhonsawan%202007/1%20&#3617;.&#3588;/Total.xls" TargetMode="External" Id="rId1"/></Relationships>
</file>

<file path=xl/externalLinks/_rels/externalLink40.xml.rels><Relationships xmlns="http://schemas.openxmlformats.org/package/2006/relationships"><Relationship Type="http://schemas.microsoft.com/office/2006/relationships/xlExternalLinkPath/xlPathMissing" Target="RecoveredExternalLink6" TargetMode="External" Id="rId1"/></Relationships>
</file>

<file path=xl/externalLinks/_rels/externalLink41.xml.rels><Relationships xmlns="http://schemas.openxmlformats.org/package/2006/relationships"><Relationship Type="http://schemas.microsoft.com/office/2006/relationships/xlExternalLinkPath/xlPathMissing" Target="RecoveredExternalLink7" TargetMode="External" Id="rId1"/></Relationships>
</file>

<file path=xl/externalLinks/_rels/externalLink42.xml.rels><Relationships xmlns="http://schemas.openxmlformats.org/package/2006/relationships"><Relationship Type="http://schemas.microsoft.com/office/2006/relationships/xlExternalLinkPath/xlPathMissing" Target="RecoveredExternalLink8" TargetMode="External" Id="rId1"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https://mitsuifudosanasiasg.sharepoint.com/Pui/my%20documents/DOI%20Apr-05.xls" TargetMode="External" Id="rId1"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https://ananda365-my.sharepoint.com/D_D30210/&#3626;&#3619;&#3640;&#3611;&#3586;&#3657;&#3629;&#3617;&#3641;&#3621;&#3609;&#3635;&#3626;&#3656;&#3591;%20US%20&#3627;&#3621;&#3633;&#3585;&#3607;&#3619;&#3633;&#3614;&#3618;&#3660;&#3618;&#3641;&#3652;&#3609;&#3648;&#3605;&#3655;&#3604;/data/data2008/Format%20file%20for%20us_08.xls" TargetMode="External" Id="rId1"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https://ananda365-my.sharepoint.com/Documents%20and%20Settings/Sunida.Eksaengsri/Desktop/EY%20JOB/Group%20Lease/G186_2009_Q3/Package/D_D30210/&#3626;&#3619;&#3640;&#3611;&#3586;&#3657;&#3629;&#3617;&#3641;&#3621;&#3609;&#3635;&#3626;&#3656;&#3591;Wedge/Data/2009/Format%20file%20for%20whd_09.xls" TargetMode="External" Id="rId1"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https://mitsuifudosanasiasg.sharepoint.com/Documents%20and%20Settings/user/My%20Documents/Klang%20Parade/Budget/???/?????/?????/MJR/??/?????????3.XLS" TargetMode="External" Id="rId1"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https://mitsuifudosanasiasg.sharepoint.com/Thbkkfsr01/audit%20d/WINDOWS/Desktop/NSC-BS11-02.xls" TargetMode="External" Id="rId1"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T:\Documents%20and%20Settings\admin\Local%20Settings\Temporary%20Internet%20Files\Content.IE5\4H6V0PM3\Project%202007\&#3650;&#3619;&#3591;&#3648;&#3619;&#3637;&#3618;&#3609;&#3648;&#3595;&#3655;&#3609;&#3627;&#3621;&#3640;&#3618;&#3626;&#3660;&#3593;&#3632;&#3648;&#3594;&#3636;&#3591;&#3648;&#3607;&#3619;&#3634;\Backup-&#3650;&#3588;&#3619;&#3591;&#3626;&#3619;&#3657;&#3634;&#3591;.xls" TargetMode="External" Id="rId1"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https://mitsuifudosanasiasg.sharepoint.com/P??????????/??/????/???/????/???????/G?/?????/7??/??/Mito.xls" TargetMode="External" Id="rId1"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file:///A:\WINDOWS\TEMP\revise\PLAN\MEMPLAN.XLS" TargetMode="External" Id="rId1"/></Relationships>
</file>

<file path=xl/externalLinks/_rels/externalLink51.xml.rels><Relationships xmlns="http://schemas.openxmlformats.org/package/2006/relationships"><Relationship Type="http://schemas.openxmlformats.org/officeDocument/2006/relationships/externalLinkPath" Target="file:///U:\Documents%20and%20Settings\Wilaiporn.Chaowiwatk\My%20Documents\My%20Jobs\Siam%20Yachiyo\Siam%20Yachiyo%20YE%20'04\Working%20Paper\Section%20U\My%20Job\BRC\BRC-YE'03%20AKR\U-YE'03\WINDOWS\Desktop\DETAILAC.XLS" TargetMode="External" Id="rId1"/></Relationships>
</file>

<file path=xl/externalLinks/_rels/externalLink52.xml.rels><Relationships xmlns="http://schemas.openxmlformats.org/package/2006/relationships"><Relationship Type="http://schemas.openxmlformats.org/officeDocument/2006/relationships/externalLinkPath" Target="file:///E:\Documents%20and%20Settings\user-\Local%20Settings\Temporary%20Internet%20Files\Content.IE5\GZI1KUMN\March%202005.xls" TargetMode="External" Id="rId1"/></Relationships>
</file>

<file path=xl/externalLinks/_rels/externalLink53.xml.rels><Relationships xmlns="http://schemas.openxmlformats.org/package/2006/relationships"><Relationship Type="http://schemas.openxmlformats.org/officeDocument/2006/relationships/externalLinkPath" Target="file:///U:\WINDOWS\Temp\Documents%20and%20Settings\bktys\My%20Documents\My%20jobs\Intronics\Intronics%202003_TYS\Documents%20and%20Settings\bknys\My%20Documents\Jobs\Salee\Salee%20I\YE%202003\AP.XLS" TargetMode="External" Id="rId1"/></Relationships>
</file>

<file path=xl/externalLinks/_rels/externalLink54.xml.rels><Relationships xmlns="http://schemas.openxmlformats.org/package/2006/relationships"><Relationship Type="http://schemas.openxmlformats.org/officeDocument/2006/relationships/externalLinkPath" Target="https://mitsuifudosanasiasg.sharepoint.com/N0341/aws/Documents%20and%20Settings/bkktr/Desktop/Densei/Densei/densei%2030.09.02/SALES/S-SEP'02.xls" TargetMode="External" Id="rId1"/></Relationships>
</file>

<file path=xl/externalLinks/_rels/externalLink55.xml.rels><Relationships xmlns="http://schemas.openxmlformats.org/package/2006/relationships"><Relationship Type="http://schemas.openxmlformats.org/officeDocument/2006/relationships/externalLinkPath" Target="https://mitsuifudosanasiasg.sharepoint.com/D_D30210/&#3626;&#3619;&#3640;&#3611;&#3586;&#3657;&#3629;&#3617;&#3641;&#3621;&#3609;&#3635;&#3626;&#3656;&#3591;%20US%20&#3627;&#3621;&#3633;&#3585;&#3607;&#3619;&#3633;&#3614;&#3618;&#3660;&#3618;&#3641;&#3652;&#3609;&#3648;&#3605;&#3655;&#3604;/data/data2008/Format%20file%20for%20us_08.xls" TargetMode="External" Id="rId1"/></Relationships>
</file>

<file path=xl/externalLinks/_rels/externalLink56.xml.rels><Relationships xmlns="http://schemas.openxmlformats.org/package/2006/relationships"><Relationship Type="http://schemas.openxmlformats.org/officeDocument/2006/relationships/externalLinkPath" Target="https://mitsuifudosanasiasg.sharepoint.com/Chaipat/chaipatd/Financial98/BS9705.XLS" TargetMode="External" Id="rId1"/></Relationships>
</file>

<file path=xl/externalLinks/_rels/externalLink57.xml.rels><Relationships xmlns="http://schemas.openxmlformats.org/package/2006/relationships"><Relationship Type="http://schemas.openxmlformats.org/officeDocument/2006/relationships/externalLinkPath" Target="https://mitsuifudosanasiasg.sharepoint.com/Chaipat/chaipatd/CHAIPATD/FIN97/BS9705.XLS" TargetMode="External" Id="rId1"/></Relationships>
</file>

<file path=xl/externalLinks/_rels/externalLink58.xml.rels><Relationships xmlns="http://schemas.openxmlformats.org/package/2006/relationships"><Relationship Type="http://schemas.openxmlformats.org/officeDocument/2006/relationships/externalLinkPath" Target="https://mitsuifudosanasiasg.sharepoint.com/Boss/team/Nora%20buri/Bidding/Souther%20Outer%20Bangkok%20Ring%20Rd/Cost%20SOBRR/UnitSOBRR.xls" TargetMode="External" Id="rId1"/></Relationships>
</file>

<file path=xl/externalLinks/_rels/externalLink59.xml.rels><Relationships xmlns="http://schemas.openxmlformats.org/package/2006/relationships"><Relationship Type="http://schemas.openxmlformats.org/officeDocument/2006/relationships/externalLinkPath" Target="https://mitsuifudosanasiasg.sharepoint.com/Documents%20and%20Settings/Sunida.Eksaengsri/Desktop/EY%20JOB/Group%20Lease/G186_2009_Q3/Package/D_D30210/&#3626;&#3619;&#3640;&#3611;&#3586;&#3657;&#3629;&#3617;&#3641;&#3621;&#3609;&#3635;&#3626;&#3656;&#3591;Wedge/Data/2009/Format%20file%20for%20whd_09.xls" TargetMode="External" Id="rId1"/></Relationships>
</file>

<file path=xl/externalLinks/_rels/externalLink60.xml.rels><Relationships xmlns="http://schemas.openxmlformats.org/package/2006/relationships"><Relationship Type="http://schemas.openxmlformats.org/officeDocument/2006/relationships/externalLinkPath" Target="file:///E:\Kitty\Financial%20Statements\Q1_2004\JOB\ASIMAR\Quarter\Q3'2002\LeadQ3_2002.xls" TargetMode="External" Id="rId1"/></Relationships>
</file>

<file path=xl/externalLinks/_rels/externalLink61.xml.rels><Relationships xmlns="http://schemas.openxmlformats.org/package/2006/relationships"><Relationship Type="http://schemas.openxmlformats.org/officeDocument/2006/relationships/externalLinkPath" Target="file:///E:\Kitty\Financial%20Statements\Q1_2004\Q2'03\LeadQ2-2003%20for%20ey.xls" TargetMode="External" Id="rId1"/></Relationships>
</file>

<file path=xl/externalLinks/_rels/externalLink62.xml.rels><Relationships xmlns="http://schemas.openxmlformats.org/package/2006/relationships"><Relationship Type="http://schemas.openxmlformats.org/officeDocument/2006/relationships/externalLinkPath" Target="file:///E:\WINNT\TEMP\Asimar%20YE'03\Lead_YE%202003.xls" TargetMode="External" Id="rId1"/></Relationships>
</file>

<file path=xl/externalLinks/_rels/externalLink63.xml.rels><Relationships xmlns="http://schemas.openxmlformats.org/package/2006/relationships"><Relationship Type="http://schemas.openxmlformats.org/officeDocument/2006/relationships/externalLinkPath" Target="https://mitsuifudosanasiasg.sharepoint.com/WINDOWS/TEMP/BS9705.XLS" TargetMode="External" Id="rId1"/></Relationships>
</file>

<file path=xl/externalLinks/_rels/externalLink64.xml.rels><Relationships xmlns="http://schemas.openxmlformats.org/package/2006/relationships"><Relationship Type="http://schemas.openxmlformats.org/officeDocument/2006/relationships/externalLinkPath" Target="file:///U:\Documents%20and%20Settings\kanchanaa\My%20Documents\ann\Phu%20Khieo\Accounting\financial%20statement\financial%20statement\4748\Q.2\FS_0448.xls" TargetMode="External" Id="rId1"/></Relationships>
</file>

<file path=xl/externalLinks/_rels/externalLink65.xml.rels><Relationships xmlns="http://schemas.openxmlformats.org/package/2006/relationships"><Relationship Type="http://schemas.openxmlformats.org/officeDocument/2006/relationships/externalLinkPath" Target="file:///E:\Documents%20and%20Settings\bkact\Desktop\BR\Year%20ended%202003\Working%20YE03\My%20Job\BRC\BRC-YE'03%20AKR\BRC%20YE'03\Documents%20and%20Settings\bkpbt\Desktop\WINDOWS\Desktop\AP.XLS" TargetMode="External" Id="rId1"/></Relationships>
</file>

<file path=xl/externalLinks/_rels/externalLink66.xml.rels><Relationships xmlns="http://schemas.openxmlformats.org/package/2006/relationships"><Relationship Type="http://schemas.openxmlformats.org/officeDocument/2006/relationships/externalLinkPath" Target="file:///A:\DOCUME~1\user\LOCALS~1\Temp\notesAE2D45\mis006\oh0006.xls" TargetMode="External" Id="rId1"/></Relationships>
</file>

<file path=xl/externalLinks/_rels/externalLink67.xml.rels><Relationships xmlns="http://schemas.openxmlformats.org/package/2006/relationships"><Relationship Type="http://schemas.openxmlformats.org/officeDocument/2006/relationships/externalLinkPath" Target="file:///A:\Documents%20and%20Settings\Kung\My%20Documents\Kung\Kung1\2003\Report\Recon_FOH\FOH_Actual.xls" TargetMode="External" Id="rId1"/></Relationships>
</file>

<file path=xl/externalLinks/_rels/externalLink68.xml.rels><Relationships xmlns="http://schemas.openxmlformats.org/package/2006/relationships"><Relationship Type="http://schemas.openxmlformats.org/officeDocument/2006/relationships/externalLinkPath" Target="file:///E:\Documents%20and%20Settings\bkwcw\My%20Documents\My%20Jobs\Distri%20Thai\YE%202003_DTL_03\section%20E\Documents%20and%20Settings\bkwcw\My%20Documents\My%20Jobs\SCBP%202003\Documents%20and%20Settings\bkkon\My%20Documents\Job\MFEC\AP.XLS" TargetMode="External" Id="rId1"/></Relationships>
</file>

<file path=xl/externalLinks/_rels/externalLink69.xml.rels><Relationships xmlns="http://schemas.openxmlformats.org/package/2006/relationships"><Relationship Type="http://schemas.openxmlformats.org/officeDocument/2006/relationships/externalLinkPath" Target="https://mitsuifudosanasiasg.sharepoint.com/WINDOWS/Temp/Documents%20and%20Settings/bktys/My%20Documents/My%20jobs/Intronics/Intronics%202003_TYS/Documents%20and%20Settings/bknys/My%20Documents/Jobs/Salee/Salee%20I/YE%202003/AP.XLS" TargetMode="External" Id="rId1"/></Relationships>
</file>

<file path=xl/externalLinks/_rels/externalLink70.xml.rels><Relationships xmlns="http://schemas.openxmlformats.org/package/2006/relationships"><Relationship Type="http://schemas.openxmlformats.org/officeDocument/2006/relationships/externalLinkPath" Target="https://mitsuifudosanasiasg.sharepoint.com/Server03/AP2004/FOH%20PLAN%20-%202004/Group%203/03%20%20Mr.%20Saraogi.xls" TargetMode="External" Id="rId1"/></Relationships>
</file>

<file path=xl/externalLinks/_rels/externalLink71.xml.rels><Relationships xmlns="http://schemas.openxmlformats.org/package/2006/relationships"><Relationship Type="http://schemas.openxmlformats.org/officeDocument/2006/relationships/externalLinkPath" Target="https://mitsuifudosanasiasg.sharepoint.com/Users/bunler/AppData/Local/Microsoft/Windows/Temporary%20Internet%20Files/Content.Outlook/V1PLP562/Detail%20BN/FS-ADO/&#51333;&#54633;&#50629;&#47924;/&#49352;%20&#54260;&#45908;/MJR/&#44277;&#50976;/&#54620;&#44397;&#51473;&#44277;&#50629;&#49884;&#49444;.XLS" TargetMode="External" Id="rId1"/></Relationships>
</file>

<file path=xl/externalLinks/_rels/externalLink72.xml.rels><Relationships xmlns="http://schemas.openxmlformats.org/package/2006/relationships"><Relationship Type="http://schemas.openxmlformats.org/officeDocument/2006/relationships/externalLinkPath" Target="https://mitsuifudosanasiasg.sharepoint.com/data/DrvD/2007/MNTH_RPT/M04/exp_in_pt_pl_template.xls" TargetMode="External" Id="rId1"/></Relationships>
</file>

<file path=xl/externalLinks/_rels/externalLink73.xml.rels><Relationships xmlns="http://schemas.openxmlformats.org/package/2006/relationships"><Relationship Type="http://schemas.openxmlformats.org/officeDocument/2006/relationships/externalLinkPath" Target="file:///A:\P_PAPER.XLS" TargetMode="External" Id="rId1"/></Relationships>
</file>

<file path=xl/externalLinks/_rels/externalLink74.xml.rels><Relationships xmlns="http://schemas.openxmlformats.org/package/2006/relationships"><Relationship Type="http://schemas.openxmlformats.org/officeDocument/2006/relationships/externalLinkPath" Target="file:///L:\Documents%20and%20Settings\bkpns\Desktop\ARAC\DETAILAC.XLS" TargetMode="External" Id="rId1"/></Relationships>
</file>

<file path=xl/externalLinks/_rels/externalLink75.xml.rels><Relationships xmlns="http://schemas.openxmlformats.org/package/2006/relationships"><Relationship Type="http://schemas.openxmlformats.org/officeDocument/2006/relationships/externalLinkPath" Target="file:///U:\DTL&amp;Aluta\DTL-KLL\section%20K\Documents%20and%20Settings\bkkll\Desktop\Distri-thai%20YE2003\E\Documents%20and%20Settings\bkwcw\My%20Documents\My%20Jobs\SCBP%202003\Documents%20and%20Settings\bkkon\My%20Documents\Job\MFEC\AP.XLS" TargetMode="External" Id="rId1"/></Relationships>
</file>

<file path=xl/externalLinks/_rels/externalLink76.xml.rels><Relationships xmlns="http://schemas.openxmlformats.org/package/2006/relationships"><Relationship Type="http://schemas.openxmlformats.org/officeDocument/2006/relationships/externalLinkPath" Target="https://mitsuifudosanasiasg.sharepoint.com/Computer/c/SAKSHARE/FILE41/CUSTOMER.XLS" TargetMode="External" Id="rId1"/></Relationships>
</file>

<file path=xl/externalLinks/_rels/externalLink77.xml.rels><Relationships xmlns="http://schemas.openxmlformats.org/package/2006/relationships"><Relationship Type="http://schemas.openxmlformats.org/officeDocument/2006/relationships/externalLinkPath" Target="https://ananda365-my.sharepoint.com/JOB/ASIMAR/Quarter/Q3'2002/LeadQ3_2002.xls" TargetMode="External" Id="rId1"/></Relationships>
</file>

<file path=xl/externalLinks/_rels/externalLink78.xml.rels><Relationships xmlns="http://schemas.openxmlformats.org/package/2006/relationships"><Relationship Type="http://schemas.openxmlformats.org/officeDocument/2006/relationships/externalLinkPath" Target="file:///E:\WINDOWS\Desktop\WP%20TTT\k\Asset\AssetAllocation_2002.xls" TargetMode="External" Id="rId1"/></Relationships>
</file>

<file path=xl/externalLinks/_rels/externalLink79.xml.rels><Relationships xmlns="http://schemas.openxmlformats.org/package/2006/relationships"><Relationship Type="http://schemas.openxmlformats.org/officeDocument/2006/relationships/externalLinkPath" Target="file:///A:\DBRECY.XLS" TargetMode="External" Id="rId1"/></Relationships>
</file>

<file path=xl/externalLinks/_rels/externalLink80.xml.rels><Relationships xmlns="http://schemas.openxmlformats.org/package/2006/relationships"><Relationship Type="http://schemas.openxmlformats.org/officeDocument/2006/relationships/externalLinkPath" Target="file:///E:\Documents%20and%20Settings\bkppm\Desktop\AP.XLS" TargetMode="External" Id="rId1"/></Relationships>
</file>

<file path=xl/externalLinks/_rels/externalLink81.xml.rels><Relationships xmlns="http://schemas.openxmlformats.org/package/2006/relationships"><Relationship Type="http://schemas.openxmlformats.org/officeDocument/2006/relationships/externalLinkPath" Target="https://mitsuifudosanasiasg.sharepoint.com/B%20a%20c%20k%20u%20p%20%20(%20a%20u%20d%20i%20t%200%203%20)/p%20e%20u%20a%20n/Mortgage%20loan%20information/Mortgage%202006/03%20mortgage%20mar06%20(discount%202%20&#3611;&#3637;%2060,40)/Gaap%20provision.xls" TargetMode="External" Id="rId1"/></Relationships>
</file>

<file path=xl/externalLinks/_rels/externalLink82.xml.rels><Relationships xmlns="http://schemas.openxmlformats.org/package/2006/relationships"><Relationship Type="http://schemas.openxmlformats.org/officeDocument/2006/relationships/externalLinkPath" Target="https://mitsuifudosanasiasg.sharepoint.com/WINDOWS/Temp/Documents%20and%20Settings/bkwcw/My%20Documents/My%20Jobs/MIDA/Mida%20Asset/Mida%20Asset%20Q1'04/working%20paper/Documents%20and%20Settings/bkkon/My%20Documents/Job/MFEC/AP.XLS" TargetMode="External" Id="rId1"/></Relationships>
</file>

<file path=xl/externalLinks/_rels/externalLink83.xml.rels><Relationships xmlns="http://schemas.openxmlformats.org/package/2006/relationships"><Relationship Type="http://schemas.openxmlformats.org/officeDocument/2006/relationships/externalLinkPath" Target="https://ananda365-my.sharepoint.com/WINDOWS/Temporary%20Internet%20Files/Content.IE5/6PKLYBUD/pattern%20conso(1).xls" TargetMode="External" Id="rId1"/></Relationships>
</file>

<file path=xl/externalLinks/_rels/externalLink84.xml.rels><Relationships xmlns="http://schemas.openxmlformats.org/package/2006/relationships"><Relationship Type="http://schemas.openxmlformats.org/officeDocument/2006/relationships/externalLinkPath" Target="file:///U:\DTL&amp;Aluta\DTL-KLL\section%20K\WINDOWS\Temp\Documents%20and%20Settings\bkwcw\My%20Documents\My%20Jobs\MIDA\Mida%20Asset\Mida%20Asset%20Q1'04\working%20paper\Documents%20and%20Settings\bkkon\My%20Documents\Job\MFEC\AP.XLS" TargetMode="External" Id="rId1"/></Relationships>
</file>

<file path=xl/externalLinks/_rels/externalLink85.xml.rels><Relationships xmlns="http://schemas.openxmlformats.org/package/2006/relationships"><Relationship Type="http://schemas.openxmlformats.org/officeDocument/2006/relationships/externalLinkPath" Target="https://mitsuifudosanasiasg.sharepoint.com/FixAsset/Asset41-42(07-03-01).xls" TargetMode="External" Id="rId1"/></Relationships>
</file>

<file path=xl/externalLinks/_rels/externalLink86.xml.rels><Relationships xmlns="http://schemas.openxmlformats.org/package/2006/relationships"><Relationship Type="http://schemas.openxmlformats.org/officeDocument/2006/relationships/externalLinkPath" Target="https://mitsuifudosanasiasg.sharepoint.com/My%20Documents/backup/Mortgage%202005%20(due%20&#3621;&#3591;&#3607;&#3640;&#3609;)/08%20mortgage%20aug05%20(discount%202%20&#3611;&#3637;%2060,40)/Subledger%20aug05.xls" TargetMode="External" Id="rId1"/></Relationships>
</file>

<file path=xl/externalLinks/_rels/externalLink87.xml.rels><Relationships xmlns="http://schemas.openxmlformats.org/package/2006/relationships"><Relationship Type="http://schemas.openxmlformats.org/officeDocument/2006/relationships/externalLinkPath" Target="https://mitsuifudosanasiasg.sharepoint.com/Server03/AP2004/FOH%20PLAN%20-%202004/Cost%20of%20FOH/Allocat_Cost%20Element.xls" TargetMode="External" Id="rId1"/></Relationships>
</file>

<file path=xl/externalLinks/_rels/externalLink88.xml.rels><Relationships xmlns="http://schemas.openxmlformats.org/package/2006/relationships"><Relationship Type="http://schemas.openxmlformats.org/officeDocument/2006/relationships/externalLinkPath" Target="https://mitsuifudosanasiasg.sharepoint.com/TWG_MAIL/DATA/LRH/CONSO00/LRHGROUP.XLS" TargetMode="External" Id="rId1"/></Relationships>
</file>

<file path=xl/externalLinks/_rels/externalLink89.xml.rels><Relationships xmlns="http://schemas.openxmlformats.org/package/2006/relationships"><Relationship Type="http://schemas.openxmlformats.org/officeDocument/2006/relationships/externalLinkPath" Target="https://mitsuifudosanasiasg.sharepoint.com/THNB00178/aws/Documents%20and%20Settings/bktph.THNB00255/Desktop/TR_AP12.xls" TargetMode="External" Id="rId1"/></Relationships>
</file>

<file path=xl/externalLinks/_rels/externalLink90.xml.rels><Relationships xmlns="http://schemas.openxmlformats.org/package/2006/relationships"><Relationship Type="http://schemas.openxmlformats.org/officeDocument/2006/relationships/externalLinkPath" Target="file:///E:\Documents%20and%20Settings\sukantha.siriruangam\Desktop\S454_31.10.2006\S454_31.10.2006_section%20K\S454_31.10.2006_Act10_WP_Section%20K.xls" TargetMode="External" Id="rId1"/></Relationships>
</file>

<file path=xl/externalLinks/_rels/externalLink91.xml.rels><Relationships xmlns="http://schemas.openxmlformats.org/package/2006/relationships"><Relationship Type="http://schemas.openxmlformats.org/officeDocument/2006/relationships/externalLinkPath" Target="https://mitsuifudosanasiasg.sharepoint.com/Server03/AP2004/FOH%20PLAN%20-%202004/Group%203/01%20Mr.%20K.%20Nithy.xls" TargetMode="External" Id="rId1"/></Relationships>
</file>

<file path=xl/externalLinks/_rels/externalLink92.xml.rels><Relationships xmlns="http://schemas.openxmlformats.org/package/2006/relationships"><Relationship Type="http://schemas.openxmlformats.org/officeDocument/2006/relationships/externalLinkPath" Target="https://mitsuifudosanasiasg.sharepoint.com/Citrixsvr1/h/Gay/&#3626;&#3635;&#3627;&#3619;&#3633;&#3610;&#3614;&#3637;&#3656;&#3648;&#3585;%20&#3592;&#3634;&#3585;&#3609;&#3633;&#3607;/TYPE%20C%20REV.6(16-5-48)/&#3591;&#3634;&#3609;&#3650;&#3588;&#3619;&#3591;&#3626;&#3619;&#3657;&#3634;&#3591;/&#3591;&#3634;&#3609;&#3650;&#3588;&#3619;&#3591;&#3626;&#3619;&#3657;&#3634;&#3591;.xls" TargetMode="External" Id="rId1"/></Relationships>
</file>

<file path=xl/externalLinks/_rels/externalLink93.xml.rels><Relationships xmlns="http://schemas.openxmlformats.org/package/2006/relationships"><Relationship Type="http://schemas.openxmlformats.org/officeDocument/2006/relationships/externalLinkPath" Target="https://mitsuifudosanasiasg.sharepoint.com/Citrixsvr1/h/%60b&#3663;m~/TYPE%20C%20(27-4-48)/&#3591;&#3634;&#3609;&#3626;&#3606;&#3634;&#3611;&#3633;&#3605;&#3618;&#3660;/1.&#3626;&#3606;&#3634;&#3611;&#3633;&#3605;&#3618;&#3660;%20&#3612;&#3609;&#3633;&#3591;%20C.xls" TargetMode="External" Id="rId1"/></Relationships>
</file>

<file path=xl/externalLinks/_rels/externalLink94.xml.rels><Relationships xmlns="http://schemas.openxmlformats.org/package/2006/relationships"><Relationship Type="http://schemas.openxmlformats.org/officeDocument/2006/relationships/externalLinkPath" Target="https://mitsuifudosanasiasg.sharepoint.com/lanta/Documents%20and%20Settings/user/My%20Documents/Klang%20Parade/Budget/???/?????/?????/MJR/??/?????????3.XLS" TargetMode="External" Id="rId1"/></Relationships>
</file>

<file path=xl/externalLinks/_rels/externalLink95.xml.rels><Relationships xmlns="http://schemas.openxmlformats.org/package/2006/relationships"><Relationship Type="http://schemas.openxmlformats.org/officeDocument/2006/relationships/externalLinkPath" Target="file:///S:\Finance\Q-NARE\Q_NARE%20CTL%202001.xls" TargetMode="External" Id="rId1"/></Relationships>
</file>

<file path=xl/externalLinks/_rels/externalLink96.xml.rels><Relationships xmlns="http://schemas.openxmlformats.org/package/2006/relationships"><Relationship Type="http://schemas.openxmlformats.org/officeDocument/2006/relationships/externalLinkPath" Target="file:///E:\WINDOWS\Desktop\Ess\done\Documents%20and%20Settings\bkklo\Desktop\working\Section%20K..xls" TargetMode="External" Id="rId1"/></Relationships>
</file>

<file path=xl/externalLinks/_rels/externalLink97.xml.rels><Relationships xmlns="http://schemas.openxmlformats.org/package/2006/relationships"><Relationship Type="http://schemas.openxmlformats.org/officeDocument/2006/relationships/externalLinkPath" Target="https://mitsuifudosanasiasg.sharepoint.com/Prajeed/prajeet/NSS/MOB/MOBPLAN/STR_PLAN2.xls" TargetMode="External" Id="rId1"/></Relationships>
</file>

<file path=xl/externalLinks/_rels/externalLink98.xml.rels><Relationships xmlns="http://schemas.openxmlformats.org/package/2006/relationships"><Relationship Type="http://schemas.openxmlformats.org/officeDocument/2006/relationships/externalLinkPath" Target="https://ananda365-my.sharepoint.com/For%20work/tom/jv-pv%20form.xls" TargetMode="External" Id="rId1"/></Relationships>
</file>

<file path=xl/externalLinks/_rels/externalLink99.xml.rels><Relationships xmlns="http://schemas.openxmlformats.org/package/2006/relationships"><Relationship Type="http://schemas.openxmlformats.org/officeDocument/2006/relationships/externalLinkPath" Target="https://ananda365-my.sharepoint.com/Documents%20and%20Settings/pyamart.battya/Desktop/Keppel%20Q2'06_NKI/PWN/WINDOWS/Desktop/WP%20TTT/k/Asset/AssetAllocation_2002.xls" TargetMode="External" Id="rId1"/></Relationships>
</file>

<file path=xl/externalLinks/_rels/externalLink100.xml.rels><Relationships xmlns="http://schemas.openxmlformats.org/package/2006/relationships"><Relationship Type="http://schemas.openxmlformats.org/officeDocument/2006/relationships/externalLinkPath" Target="file:///A:\data\Cost\tot_332\cost\revised\data\tot_332\M-Assump-5.xls" TargetMode="External" Id="rId1"/></Relationships>
</file>

<file path=xl/externalLinks/_rels/externalLink101.xml.rels><Relationships xmlns="http://schemas.openxmlformats.org/package/2006/relationships"><Relationship Type="http://schemas.openxmlformats.org/officeDocument/2006/relationships/externalLinkPath" Target="file:///A:\&#49324;&#50629;&#51109;\&#47196;&#45812;&#53076;&#53440;&#50892;\&#50900;&#47568;&#48372;&#44256;&#49436;\MJR\&#44277;&#50976;\&#54620;&#44397;&#51473;&#44277;&#50629;&#49884;&#49444;.XLS" TargetMode="External" Id="rId1"/></Relationships>
</file>

<file path=xl/externalLinks/_rels/externalLink102.xml.rels><Relationships xmlns="http://schemas.openxmlformats.org/package/2006/relationships"><Relationship Type="http://schemas.openxmlformats.org/officeDocument/2006/relationships/externalLinkPath" Target="file:///A:\&#49324;&#50629;&#51109;\&#47196;&#45812;&#53076;&#53440;&#50892;\&#50900;&#47568;&#48372;&#44256;&#49436;\MJR\&#44277;&#50976;\&#54620;&#44397;&#51473;&#44277;&#50629;&#48372;&#50504;.XLS" TargetMode="External" Id="rId1"/></Relationships>
</file>

<file path=xl/externalLinks/_rels/externalLink103.xml.rels><Relationships xmlns="http://schemas.openxmlformats.org/package/2006/relationships"><Relationship Type="http://schemas.openxmlformats.org/officeDocument/2006/relationships/externalLinkPath" Target="https://mitsuifudosanasiasg.sharepoint.com/accsap4/AP/Bugget2003/Prepar%20Bug%20Mill.xls" TargetMode="External" Id="rId1"/></Relationships>
</file>

<file path=xl/externalLinks/_rels/externalLink104.xml.rels><Relationships xmlns="http://schemas.openxmlformats.org/package/2006/relationships"><Relationship Type="http://schemas.openxmlformats.org/officeDocument/2006/relationships/externalLinkPath" Target="file:///Q:\My%20Documents\002-&#3588;&#3635;&#3609;&#3623;&#3603;&#3618;&#3629;&#3604;&#3651;&#3594;&#3657;&#3623;&#3633;&#3605;&#3606;&#3640;&#3604;&#3636;&#3610;\2009\01B-&#3588;&#3635;&#3609;&#3623;&#3603;&#3605;&#3657;&#3609;&#3607;&#3640;&#3609;&#3648;&#3604;&#3639;&#3629;&#3609;&#3617;&#3585;&#3619;&#3634;&#3588;&#3617;2552.xls" TargetMode="External" Id="rId1"/></Relationships>
</file>

<file path=xl/externalLinks/_rels/externalLink105.xml.rels><Relationships xmlns="http://schemas.openxmlformats.org/package/2006/relationships"><Relationship Type="http://schemas.openxmlformats.org/officeDocument/2006/relationships/externalLinkPath" Target="file:///E:\Documents%20and%20Settings\bkkbp\My%20Documents\my%20job\Seafresh%20Group\SFI%20Group%20Q2'04\DETAILAC.XLS" TargetMode="External" Id="rId1"/></Relationships>
</file>

<file path=xl/externalLinks/_rels/externalLink106.xml.rels><Relationships xmlns="http://schemas.openxmlformats.org/package/2006/relationships"><Relationship Type="http://schemas.openxmlformats.org/officeDocument/2006/relationships/externalLinkPath" Target="https://mitsuifudosanasiasg.sharepoint.com/Documents%20and%20Settings/Rujilak.Bokhambo/My%20Documents/EY/Ananda/ADC%20YE'55/WK/C_Cash%20and%20cash%20equivalent_workbook.xlsx" TargetMode="External" Id="rId1"/></Relationships>
</file>

<file path=xl/externalLinks/_rels/externalLink107.xml.rels><Relationships xmlns="http://schemas.openxmlformats.org/package/2006/relationships"><Relationship Type="http://schemas.openxmlformats.org/officeDocument/2006/relationships/externalLinkPath" Target="https://mitsuifudosanasiasg.sharepoint.com/10.09.10.59/may/Documents%20and%20Settings/toshiba/My%20Documents/Inter%20business/Financial%20report/management%20report_SG.xls" TargetMode="External" Id="rId1"/></Relationships>
</file>

<file path=xl/externalLinks/_rels/externalLink108.xml.rels><Relationships xmlns="http://schemas.openxmlformats.org/package/2006/relationships"><Relationship Type="http://schemas.openxmlformats.org/officeDocument/2006/relationships/externalLinkPath" Target="https://ananda365-my.sharepoint.com/Documents%20and%20Settings/user/My%20Documents/Downloads/ADO/Misc%20&amp;%20Back%20up/ADO-Pricelist/Pricelist%202010/Pricelist%20all%20project.xlsx" TargetMode="External" Id="rId1"/></Relationships>
</file>

<file path=xl/externalLinks/_rels/externalLink109.xml.rels><Relationships xmlns="http://schemas.openxmlformats.org/package/2006/relationships"><Relationship Type="http://schemas.openxmlformats.org/officeDocument/2006/relationships/externalLinkPath" Target="https://ananda365-my.sharepoint.com/Documents%20and%20Settings/user/My%20Documents/Downloads/Users/punya/AppData/Local/Microsoft/Windows/Temporary%20Internet%20Files/Content.Outlook/4WXAW76J/Project%20Plus/Onnuch%20Ladkrabang-s.xls" TargetMode="External" Id="rId1"/></Relationships>
</file>

<file path=xl/externalLinks/_rels/externalLink110.xml.rels><Relationships xmlns="http://schemas.openxmlformats.org/package/2006/relationships"><Relationship Type="http://schemas.openxmlformats.org/officeDocument/2006/relationships/externalLinkPath" Target="https://mitsuifudosanasiasg.sharepoint.com/WINDOWS/Temp/Lead%20MTL2004%20ForFS/Section%20H/Mortgage_loan.xls" TargetMode="External" Id="rId1"/></Relationships>
</file>

<file path=xl/externalLinks/_rels/externalLink111.xml.rels><Relationships xmlns="http://schemas.openxmlformats.org/package/2006/relationships"><Relationship Type="http://schemas.openxmlformats.org/officeDocument/2006/relationships/externalLinkPath" Target="file:///A:\FIII\My%20Documents\Budget%202001%20&amp;%203%20yr%20plan\Submission\Structural%20Costs\Philippines%20-%20VW%20Philippines.XLS" TargetMode="External" Id="rId1"/></Relationships>
</file>

<file path=xl/externalLinks/_rels/externalLink112.xml.rels><Relationships xmlns="http://schemas.openxmlformats.org/package/2006/relationships"><Relationship Type="http://schemas.openxmlformats.org/officeDocument/2006/relationships/externalLinkPath" Target="https://mitsuifudosanasiasg.sharepoint.com/Prasanta/epco/WINDOWS/TEMP/PostOrdStat.xls" TargetMode="External" Id="rId1"/></Relationships>
</file>

<file path=xl/externalLinks/_rels/externalLink113.xml.rels><Relationships xmlns="http://schemas.openxmlformats.org/package/2006/relationships"><Relationship Type="http://schemas.openxmlformats.org/officeDocument/2006/relationships/externalLinkPath" Target="https://mitsuifudosanasiasg.sharepoint.com/Chaichan/c/Dee3/Land%20Sub%20divsn/BaanPiman/kenan/Kanapresent.xls" TargetMode="External" Id="rId1"/></Relationships>
</file>

<file path=xl/externalLinks/_rels/externalLink114.xml.rels><Relationships xmlns="http://schemas.openxmlformats.org/package/2006/relationships"><Relationship Type="http://schemas.openxmlformats.org/officeDocument/2006/relationships/externalLinkPath" Target="https://ananda365-my.sharepoint.com/Somrat/Documents/01.%20Somrat%20data/02.%202013/23.%20Helix/AX%20Budget/Computer%20HW+SW/Computer.xlsx" TargetMode="External" Id="rId1"/></Relationships>
</file>

<file path=xl/externalLinks/_rels/externalLink115.xml.rels><Relationships xmlns="http://schemas.openxmlformats.org/package/2006/relationships"><Relationship Type="http://schemas.openxmlformats.org/officeDocument/2006/relationships/externalLinkPath" Target="https://mitsuifudosanasiasg.sharepoint.com/Chaipat/chaipatd/SAKSHARE/FILE41/CUSTOMER.XLS" TargetMode="External" Id="rId1"/></Relationships>
</file>

<file path=xl/externalLinks/_rels/externalLink116.xml.rels><Relationships xmlns="http://schemas.openxmlformats.org/package/2006/relationships"><Relationship Type="http://schemas.openxmlformats.org/officeDocument/2006/relationships/externalLinkPath" Target="file:///L:\WINNT\TEMP\SBA_Dragoco2002(up%20date)\DETAILAC.XLS" TargetMode="External" Id="rId1"/></Relationships>
</file>

<file path=xl/externalLinks/_rels/externalLink117.xml.rels><Relationships xmlns="http://schemas.openxmlformats.org/package/2006/relationships"><Relationship Type="http://schemas.openxmlformats.org/officeDocument/2006/relationships/externalLinkPath" Target="https://mitsuifudosanasiasg.sharepoint.com/Buai%20Folder/Model/Info%20from%20SSC/01A-&#3588;&#3635;&#3609;&#3623;&#3603;&#3618;&#3629;&#3604;&#3651;&#3594;&#3657;&#3623;&#3633;&#3605;&#3606;&#3640;&#3604;&#3636;&#3610;&#3648;&#3604;&#3639;&#3629;&#3609;&#3617;&#3585;&#3619;&#3634;&#3588;&#3617;2552.xls" TargetMode="External" Id="rId1"/></Relationships>
</file>

<file path=xl/externalLinks/_rels/externalLink118.xml.rels><Relationships xmlns="http://schemas.openxmlformats.org/package/2006/relationships"><Relationship Type="http://schemas.openxmlformats.org/officeDocument/2006/relationships/externalLinkPath" Target="https://mitsuifudosanasiasg.sharepoint.com/data/DrvD/ana/SALES_UNIT/&#3618;&#3629;&#3604;&#3586;&#3634;&#3618;-2009_Y09M12.xls" TargetMode="External" Id="rId1"/></Relationships>
</file>

<file path=xl/externalLinks/_rels/externalLink119.xml.rels><Relationships xmlns="http://schemas.openxmlformats.org/package/2006/relationships"><Relationship Type="http://schemas.openxmlformats.org/officeDocument/2006/relationships/externalLinkPath" Target="file:///J:\Gay\BOQ.&#3585;&#3621;&#3634;&#3591;\B.O.Q.&#3607;&#3634;&#3623;&#3609;&#3660;&#3648;&#3630;&#3657;&#3634;&#3626;&#3660;%20N2%202548-2.xls" TargetMode="External" Id="rId1"/></Relationships>
</file>

<file path=xl/externalLinks/_rels/externalLink120.xml.rels><Relationships xmlns="http://schemas.openxmlformats.org/package/2006/relationships"><Relationship Type="http://schemas.openxmlformats.org/officeDocument/2006/relationships/externalLinkPath" Target="https://mitsuifudosanasiasg.sharepoint.com/thn1665/SEC/Documents%20and%20Settings/nisara.rodnut/Desktop/2008_AA%20Group/AP/Detail%20from%20client/detail%20Dec%202008.xls" TargetMode="External" Id="rId1"/></Relationships>
</file>

<file path=xl/externalLinks/_rels/externalLink121.xml.rels><Relationships xmlns="http://schemas.openxmlformats.org/package/2006/relationships"><Relationship Type="http://schemas.openxmlformats.org/officeDocument/2006/relationships/externalLinkPath" Target="https://mitsuifudosanasiasg.sharepoint.com/N0844/aws/Engagements/Modernform%20Group%20Plc/Modernform2002/Documents/AP.XLS" TargetMode="External" Id="rId1"/></Relationships>
</file>

<file path=xl/externalLinks/_rels/externalLink122.xml.rels><Relationships xmlns="http://schemas.openxmlformats.org/package/2006/relationships"><Relationship Type="http://schemas.openxmlformats.org/officeDocument/2006/relationships/externalLinkPath" Target="file:///L:\WINNT\Temp\DETAILAC.XLS" TargetMode="External" Id="rId1"/></Relationships>
</file>

<file path=xl/externalLinks/_rels/externalLink123.xml.rels><Relationships xmlns="http://schemas.openxmlformats.org/package/2006/relationships"><Relationship Type="http://schemas.openxmlformats.org/officeDocument/2006/relationships/externalLinkPath" Target="file:///E:\Documents%20and%20Settings\bkchp\My%20Documents\My%20Jobs@ey.com\NPC\Working%20Paper\YE'03\WINNT\Profiles\a-twarya\Personal\INVOICEprototype1.xls" TargetMode="External" Id="rId1"/></Relationships>
</file>

<file path=xl/externalLinks/_rels/externalLink124.xml.rels><Relationships xmlns="http://schemas.openxmlformats.org/package/2006/relationships"><Relationship Type="http://schemas.openxmlformats.org/officeDocument/2006/relationships/externalLinkPath" Target="file:///U:\Documents%20and%20Settings\Wilaiporn.Chaowiwatk\My%20Documents\My%20Jobs\Vejthani\V044_2005_act10_GAM\V044_2005_act10_WP_Section%20U\cost%20and%20admin.xls" TargetMode="External" Id="rId1"/></Relationships>
</file>

<file path=xl/externalLinks/_rels/externalLink125.xml.rels><Relationships xmlns="http://schemas.openxmlformats.org/package/2006/relationships"><Relationship Type="http://schemas.openxmlformats.org/officeDocument/2006/relationships/externalLinkPath" Target="file:///A:\JOB\ASIMAR\Quarter\Q3'2002\LeadQ3_2002.xls" TargetMode="External" Id="rId1"/></Relationships>
</file>

<file path=xl/externalLinks/_rels/externalLink126.xml.rels><Relationships xmlns="http://schemas.openxmlformats.org/package/2006/relationships"><Relationship Type="http://schemas.openxmlformats.org/officeDocument/2006/relationships/externalLinkPath" Target="https://mitsuifudosanasiasg.sharepoint.com/Data%20N/&#3619;&#3634;&#3618;&#3591;&#3634;&#3609;&#3626;&#3619;&#3640;&#3611;/Month/comparison%20size%20Free/net/Year%2008/&#3619;&#3634;&#3618;&#3591;&#3634;&#3609;&#3626;&#3619;&#3640;&#3611;/ACC%20Free%20Drink/Mar_08/&#3619;&#3634;&#3618;&#3591;&#3634;&#3609;&#3626;&#3619;&#3640;&#3611;/Month/sale/sale%20Nadhonsawan%202007/sale%20Nadhonsawan%202007/1%20&#3617;.&#3588;/Total.xls" TargetMode="External" Id="rId1"/></Relationships>
</file>

<file path=xl/externalLinks/_rels/externalLink127.xml.rels><Relationships xmlns="http://schemas.openxmlformats.org/package/2006/relationships"><Relationship Type="http://schemas.openxmlformats.org/officeDocument/2006/relationships/externalLinkPath" Target="https://mitsuifudosanasiasg.sharepoint.com/kt/kitty/Kitty/consolidated%20Financial%20Statements.xls" TargetMode="External" Id="rId1"/></Relationships>
</file>

<file path=xl/externalLinks/_rels/externalLink128.xml.rels><Relationships xmlns="http://schemas.openxmlformats.org/package/2006/relationships"><Relationship Type="http://schemas.openxmlformats.org/officeDocument/2006/relationships/externalLinkPath" Target="file:///U:\Documents%20and%20Settings\wipada.boonlarp\Desktop\BOW_WBL\BECL&amp;NECL\BECL&amp;NECL%20YE\WBL\BECL\Bow\NECL%20y%2005\AP.XLS" TargetMode="External" Id="rId1"/></Relationships>
</file>

<file path=xl/externalLinks/_rels/externalLink129.xml.rels><Relationships xmlns="http://schemas.openxmlformats.org/package/2006/relationships"><Relationship Type="http://schemas.openxmlformats.org/officeDocument/2006/relationships/externalLinkPath" Target="https://mitsuifudosanasiasg.sharepoint.com/THNB00234/aws/Engagements/Modernform%20Group%20Plc/Modernform2002/Documents/TR_AP.XLS" TargetMode="External" Id="rId1"/></Relationships>
</file>

<file path=xl/externalLinks/_rels/externalLink130.xml.rels><Relationships xmlns="http://schemas.openxmlformats.org/package/2006/relationships"><Relationship Type="http://schemas.openxmlformats.org/officeDocument/2006/relationships/externalLinkPath" Target="file:///E:\Documents%20and%20Settings\bkttr\Desktop\SFI%20YE'03\AP.XLS" TargetMode="External" Id="rId1"/></Relationships>
</file>

<file path=xl/externalLinks/_rels/externalLink131.xml.rels><Relationships xmlns="http://schemas.openxmlformats.org/package/2006/relationships"><Relationship Type="http://schemas.openxmlformats.org/officeDocument/2006/relationships/externalLinkPath" Target="https://mitsuifudosanasiasg.sharepoint.com/citrixsvr1/ppi/Budget-2003/Factory%20Overhead/Budget_FOH/FC_7251.xls" TargetMode="External" Id="rId1"/></Relationships>
</file>

<file path=xl/externalLinks/_rels/externalLink132.xml.rels><Relationships xmlns="http://schemas.openxmlformats.org/package/2006/relationships"><Relationship Type="http://schemas.openxmlformats.org/officeDocument/2006/relationships/externalLinkPath" Target="https://ananda365-my.sharepoint.com/&#3591;&#3634;&#3609;&#3607;&#3633;&#3657;&#3591;&#3627;&#3617;&#3604;/Prin/A01_Zerene%20&#3607;&#3656;&#3634;&#3586;&#3657;&#3634;&#3617;/Compare%20BOQ%20Zerene%2029-11-11/Serene_G1_29.11.11(&#3626;&#3656;&#3591;).xls" TargetMode="External" Id="rId1"/></Relationships>
</file>

<file path=xl/externalLinks/_rels/externalLink133.xml.rels><Relationships xmlns="http://schemas.openxmlformats.org/package/2006/relationships"><Relationship Type="http://schemas.openxmlformats.org/officeDocument/2006/relationships/externalLinkPath" Target="https://mitsuifudosanasiasg.sharepoint.com/Documents%20and%20Settings/Wipaporn.Niamla-ong/My%20Documents/@Jobs/Thai%20Tank%20Terminal/TTT%20YE'05/Working%20papers/K/T331_2005_YE_K%20Working%20paper.xls" TargetMode="External" Id="rId1"/></Relationships>
</file>

<file path=xl/externalLinks/_rels/externalLink134.xml.rels><Relationships xmlns="http://schemas.openxmlformats.org/package/2006/relationships"><Relationship Type="http://schemas.openxmlformats.org/officeDocument/2006/relationships/externalLinkPath" Target="https://mitsuifudosanasiasg.sharepoint.com/Documents%20and%20Settings/Chonawat.Watapukkana/My%20Documents/Job/Group%20Lease%20%20Public%20Co.,Ltd_Q1_2007/CWP/S/G186_2007_Q1_S%20working%20paper.xls" TargetMode="External" Id="rId1"/></Relationships>
</file>

<file path=xl/externalLinks/_rels/externalLink135.xml.rels><Relationships xmlns="http://schemas.openxmlformats.org/package/2006/relationships"><Relationship Type="http://schemas.openxmlformats.org/officeDocument/2006/relationships/externalLinkPath" Target="https://ananda365-my.sharepoint.com/Documents%20and%20Settings/user/My%20Documents/Klang%20Parade/Budget/???/?????/?????/MJR/??/???????.XLS" TargetMode="External" Id="rId1"/></Relationships>
</file>

<file path=xl/externalLinks/_rels/externalLink136.xml.rels><Relationships xmlns="http://schemas.openxmlformats.org/package/2006/relationships"><Relationship Type="http://schemas.openxmlformats.org/officeDocument/2006/relationships/externalLinkPath" Target="https://mitsuifudosanasiasg.sharepoint.com/Documents%20and%20Settings/karan.sruamsiri/Desktop/RPC%20group%20FS/RPC%20Group%20Lead%202006/WINDOWS/Desktop/Ess/done/AP.XLS" TargetMode="External" Id="rId1"/></Relationships>
</file>

<file path=xl/externalLinks/_rels/externalLink137.xml.rels><Relationships xmlns="http://schemas.openxmlformats.org/package/2006/relationships"><Relationship Type="http://schemas.openxmlformats.org/officeDocument/2006/relationships/externalLinkPath" Target="file:///E:\Documents%20and%20Settings\bktpr\Desktop\Major%20DevelopmentQ1'04\working%20paper%20Q1'04\WINDOWS\Desktop\AP.XLS" TargetMode="External" Id="rId1"/></Relationships>
</file>

<file path=xl/externalLinks/_rels/externalLink138.xml.rels><Relationships xmlns="http://schemas.openxmlformats.org/package/2006/relationships"><Relationship Type="http://schemas.openxmlformats.org/officeDocument/2006/relationships/externalLinkPath" Target="file:///E:\DOCUME~1\ADMINI~1\LOCALS~1\Temp\FS_NOTE.XLS" TargetMode="External" Id="rId1"/></Relationships>
</file>

<file path=xl/externalLinks/_rels/externalLink139.xml.rels><Relationships xmlns="http://schemas.openxmlformats.org/package/2006/relationships"><Relationship Type="http://schemas.openxmlformats.org/officeDocument/2006/relationships/externalLinkPath" Target="https://mitsuifudosanasiasg.sharepoint.com/Projects/Project%20Ascend/Model/Ananda%20Asset-by-Asset/DCF/090914_Business%20plan%20For%20rex%20version%20post%20money/03_AD2.xlsm" TargetMode="External" Id="rId1"/></Relationships>
</file>

<file path=xl/externalLinks/_rels/externalLink140.xml.rels><Relationships xmlns="http://schemas.openxmlformats.org/package/2006/relationships"><Relationship Type="http://schemas.openxmlformats.org/officeDocument/2006/relationships/externalLinkPath" Target="https://mitsuifudosanasiasg.sharepoint.com/Projects/Project%20Ascend/Model/Ananda%20Asset-by-Asset/DCF/090914_Business%20plan%20For%20rex%20version%20post%20money/ADC%20Group%20Model.xlsm" TargetMode="External" Id="rId1"/></Relationships>
</file>

<file path=xl/externalLinks/_rels/externalLink141.xml.rels><Relationships xmlns="http://schemas.openxmlformats.org/package/2006/relationships"><Relationship Type="http://schemas.openxmlformats.org/officeDocument/2006/relationships/externalLinkPath" Target="file:///P:\ASIALINK\DDIC.XLS" TargetMode="External" Id="rId1"/></Relationships>
</file>

<file path=xl/externalLinks/_rels/externalLink142.xml.rels><Relationships xmlns="http://schemas.openxmlformats.org/package/2006/relationships"><Relationship Type="http://schemas.openxmlformats.org/officeDocument/2006/relationships/externalLinkPath" Target="file:///E:\WINDOWS\Temp\Documents%20and%20Settings\bkwcw\My%20Documents\My%20Jobs\Autoliv\AUTOLIV%20hard%20close%2024.9.04\Lead%2024.9.04\WINDOWS\Desktop\AP.XLS" TargetMode="External" Id="rId1"/></Relationships>
</file>

<file path=xl/externalLinks/_rels/externalLink143.xml.rels><Relationships xmlns="http://schemas.openxmlformats.org/package/2006/relationships"><Relationship Type="http://schemas.openxmlformats.org/officeDocument/2006/relationships/externalLinkPath" Target="https://mitsuifudosanasiasg.sharepoint.com/kongkraphun/document/DOCUME~1/tangmo/LOCALS~1/Temp/Mida%20leasing%2030.6.04/PPM/Mida%20leasing%2031.3.04/JOB/ASIMAR/Quarter/Q2'2002/LeadQ2_2002_update.xls" TargetMode="External" Id="rId1"/></Relationships>
</file>

<file path=xl/externalLinks/_rels/externalLink144.xml.rels><Relationships xmlns="http://schemas.openxmlformats.org/package/2006/relationships"><Relationship Type="http://schemas.openxmlformats.org/officeDocument/2006/relationships/externalLinkPath" Target="https://mitsuifudosanasiasg.sharepoint.com/N1102/Mida/Documents%20and%20Settings/All%20Users/Documents/aws/Engagements/Thai%20Plaspac%20Company%20Limited/Thai%20Plaspac2004/Documents/AP.XLS" TargetMode="External" Id="rId1"/></Relationships>
</file>

<file path=xl/externalLinks/_rels/externalLink145.xml.rels><Relationships xmlns="http://schemas.openxmlformats.org/package/2006/relationships"><Relationship Type="http://schemas.openxmlformats.org/officeDocument/2006/relationships/externalLinkPath" Target="https://mitsuifudosanasiasg.sharepoint.com/Documents%20and%20Settings/yaovaphan.phantuna/Desktop/Documents%20and%20Settings/bkklo/Desktop/working/Section%20K..xls" TargetMode="External" Id="rId1"/></Relationships>
</file>

<file path=xl/externalLinks/_rels/externalLink146.xml.rels><Relationships xmlns="http://schemas.openxmlformats.org/package/2006/relationships"><Relationship Type="http://schemas.microsoft.com/office/2006/relationships/xlExternalLinkPath/xlPathMissing" Target="RecoveredExternalLink9" TargetMode="External" Id="rId1"/></Relationships>
</file>

<file path=xl/externalLinks/_rels/externalLink147.xml.rels><Relationships xmlns="http://schemas.openxmlformats.org/package/2006/relationships"><Relationship Type="http://schemas.openxmlformats.org/officeDocument/2006/relationships/externalLinkPath" Target="https://mitsuifudosanasiasg.sharepoint.com/N0866/bsk/Documents%20and%20Settings/bktdi/My%20Documents/RECONCILIATION%20TSD.xls" TargetMode="External" Id="rId1"/></Relationships>
</file>

<file path=xl/externalLinks/_rels/externalLink148.xml.rels><Relationships xmlns="http://schemas.openxmlformats.org/package/2006/relationships"><Relationship Type="http://schemas.openxmlformats.org/officeDocument/2006/relationships/externalLinkPath" Target="https://mitsuifudosanasiasg.sharepoint.com/WINDOWS/Temp/Documents%20and%20Settings/bkwcw/My%20Documents/My%20Jobs/SCBP%202003/JOB/ASIMAR/Quarter/Q3'2002/LeadQ3_2002.xls" TargetMode="External" Id="rId1"/></Relationships>
</file>

<file path=xl/externalLinks/_rels/externalLink149.xml.rels><Relationships xmlns="http://schemas.openxmlformats.org/package/2006/relationships"><Relationship Type="http://schemas.openxmlformats.org/officeDocument/2006/relationships/externalLinkPath" Target="https://ananda365-my.sharepoint.com/personal/gun_pu_ananda_co_th/Documents/Dropbox/Ananda/Mitsui%20Dataroom/Presentation/MRM/MRM%20-%20Serviced%20Apartments%20Cost%20Tracking.xlsx" TargetMode="External" Id="rId1"/></Relationships>
</file>

<file path=xl/externalLinks/_rels/externalLink150.xml.rels><Relationships xmlns="http://schemas.openxmlformats.org/package/2006/relationships"><Relationship Type="http://schemas.openxmlformats.org/officeDocument/2006/relationships/externalLinkPath" Target="file:///E:\Documents%20and%20Settings\bkwpt\Desktop\@BFIT%20SEC\30.06.05\Act%209&amp;10\not%20update\@Far%20east\Far%20East%20YE%2002\AP.XLS" TargetMode="External" Id="rId1"/></Relationships>
</file>

<file path=xl/externalLinks/_rels/externalLink151.xml.rels><Relationships xmlns="http://schemas.openxmlformats.org/package/2006/relationships"><Relationship Type="http://schemas.openxmlformats.org/officeDocument/2006/relationships/externalLinkPath" Target="file:///L:\WINNT\TEMP\SBA_Dragoco2002(up%20date)\AP.XLS" TargetMode="External" Id="rId1"/></Relationships>
</file>

<file path=xl/externalLinks/_rels/externalLink152.xml.rels><Relationships xmlns="http://schemas.openxmlformats.org/package/2006/relationships"><Relationship Type="http://schemas.openxmlformats.org/officeDocument/2006/relationships/externalLinkPath" Target="file:///U:\Documents%20and%20Settings\bkwcw\My%20Documents\My%20Jobs\Distri%20Thai\YE%202003_DTL_03\section%20E\Documents%20and%20Settings\bkwcw\My%20Documents\My%20Jobs\SCBP%202003\Documents%20and%20Settings\bkkon\My%20Documents\Job\MFEC\AP.XLS" TargetMode="External" Id="rId1"/></Relationships>
</file>

<file path=xl/externalLinks/_rels/externalLink153.xml.rels><Relationships xmlns="http://schemas.openxmlformats.org/package/2006/relationships"><Relationship Type="http://schemas.openxmlformats.org/officeDocument/2006/relationships/externalLinkPath" Target="https://mitsuifudosanasiasg.sharepoint.com/Documents%20and%20Settings/user/My%20Documents/Klang%20Parade/Budget/???/?????/?????/MJR/??/???????.XLS" TargetMode="External" Id="rId1"/></Relationships>
</file>

<file path=xl/externalLinks/_rels/externalLink154.xml.rels><Relationships xmlns="http://schemas.openxmlformats.org/package/2006/relationships"><Relationship Type="http://schemas.openxmlformats.org/officeDocument/2006/relationships/externalLinkPath" Target="https://mitsuifudosanasiasg.sharepoint.com/Users/jerdjan/AppData/Local/Microsoft/Windows/Temporary%20Internet%20Files/Content.Outlook/IRTUI8OJ/5%20Chula-ProjectSheet-Add%20Con%20Cost%20(2).xlsx" TargetMode="External" Id="rId1"/></Relationships>
</file>

<file path=xl/externalLinks/_rels/externalLink155.xml.rels><Relationships xmlns="http://schemas.openxmlformats.org/package/2006/relationships"><Relationship Type="http://schemas.openxmlformats.org/officeDocument/2006/relationships/externalLinkPath" Target="file:///E:\Mida\Mida%20leasing%2030.6.04\JOB\ASIMAR\Year-ended\YE_2002\WPK\OTHER\LeadYE2002_&#3648;&#3614;&#3636;&#3656;&#3617;&#3594;&#3656;&#3629;&#3591;%20Q3'02.xls" TargetMode="External" Id="rId1"/></Relationships>
</file>

<file path=xl/externalLinks/_rels/externalLink156.xml.rels><Relationships xmlns="http://schemas.openxmlformats.org/package/2006/relationships"><Relationship Type="http://schemas.openxmlformats.org/officeDocument/2006/relationships/externalLinkPath" Target="file:///A:\unzipped\46loan\3Manege-Statement_1045HKL_refinal2.xls" TargetMode="External" Id="rId1"/></Relationships>
</file>

<file path=xl/externalLinks/_rels/externalLink157.xml.rels><Relationships xmlns="http://schemas.openxmlformats.org/package/2006/relationships"><Relationship Type="http://schemas.openxmlformats.org/officeDocument/2006/relationships/externalLinkPath" Target="file:///A:\WINDOWS\TEMP\notesFFF692\ELEC4501.xls" TargetMode="External" Id="rId1"/></Relationships>
</file>

<file path=xl/externalLinks/_rels/externalLink158.xml.rels><Relationships xmlns="http://schemas.openxmlformats.org/package/2006/relationships"><Relationship Type="http://schemas.openxmlformats.org/officeDocument/2006/relationships/externalLinkPath" Target="file:///E:\Documents%20and%20Settings\bkwcw\My%20Documents\My%20Jobs\Distri%20Thai\YE%202003_DTL_03\section%20E\Documents%20and%20Settings\bkwcw\My%20Documents\My%20Jobs\SCBP%202003\JOB\ASIMAR\Quarter\Q3'2002\LeadQ3_2002.xls" TargetMode="External" Id="rId1"/></Relationships>
</file>

<file path=xl/externalLinks/_rels/externalLink159.xml.rels><Relationships xmlns="http://schemas.openxmlformats.org/package/2006/relationships"><Relationship Type="http://schemas.openxmlformats.org/officeDocument/2006/relationships/externalLinkPath" Target="https://mitsuifudosanasiasg.sharepoint.com/My%20Documents%20D/SU/Jobs/Audit/&#3612;&#3641;&#3657;&#3626;&#3629;&#3610;&#3616;&#3634;&#3618;&#3609;&#3629;&#3585;/mg,%20dec04/&#3626;&#3656;&#3591;&#3585;&#3619;&#3617;'48.xls" TargetMode="External" Id="rId1"/></Relationships>
</file>

<file path=xl/externalLinks/_rels/externalLink160.xml.rels><Relationships xmlns="http://schemas.openxmlformats.org/package/2006/relationships"><Relationship Type="http://schemas.openxmlformats.org/officeDocument/2006/relationships/externalLinkPath" Target="file:///A:\Documents%20and%20Settings\bkwcw\My%20Documents\My%20Jobs\MIDA\Mida%20Asset\Mida%20Asset%20Q1'04\working%20paper\Documents%20and%20Settings\bkkon\My%20Documents\Job\MFEC\AP.XLS" TargetMode="External" Id="rId1"/></Relationships>
</file>

<file path=xl/externalLinks/_rels/externalLink161.xml.rels><Relationships xmlns="http://schemas.openxmlformats.org/package/2006/relationships"><Relationship Type="http://schemas.openxmlformats.org/officeDocument/2006/relationships/externalLinkPath" Target="https://mitsuifudosanasiasg.sharepoint.com/kongkraphun/document/Mida/Mida%20leasing%2030.6.04/JOB/ASIMAR/Year-ended/YE_2002/WPK/OTHER/LeadYE2002_&#3648;&#3614;&#3636;&#3656;&#3617;&#3594;&#3656;&#3629;&#3591;%20Q3'02.xls" TargetMode="External" Id="rId1"/></Relationships>
</file>

<file path=xl/externalLinks/_rels/externalLink162.xml.rels><Relationships xmlns="http://schemas.openxmlformats.org/package/2006/relationships"><Relationship Type="http://schemas.openxmlformats.org/officeDocument/2006/relationships/externalLinkPath" Target="file:///A:\My%20Documents\Trial\DETAILAC.XLS" TargetMode="External" Id="rId1"/></Relationships>
</file>

<file path=xl/externalLinks/_rels/externalLink163.xml.rels><Relationships xmlns="http://schemas.openxmlformats.org/package/2006/relationships"><Relationship Type="http://schemas.openxmlformats.org/officeDocument/2006/relationships/externalLinkPath" Target="https://mitsuifudosanasiasg.sharepoint.com/WINDOWS/Desktop/WINDOWS/Desktop/Ess/done/AP.XLS" TargetMode="External" Id="rId1"/></Relationships>
</file>

<file path=xl/externalLinks/_rels/externalLink164.xml.rels><Relationships xmlns="http://schemas.openxmlformats.org/package/2006/relationships"><Relationship Type="http://schemas.openxmlformats.org/officeDocument/2006/relationships/externalLinkPath" Target="https://mitsuifudosanasiasg.sharepoint.com/thn1314/CMC%20YE2007/Mida/Mida%20leasing%2030.6.04/JOB/ASIMAR/Year-ended/YE_2002/WPK/OTHER/LeadYE2002_&#3648;&#3614;&#3636;&#3656;&#3617;&#3594;&#3656;&#3629;&#3591;%20Q3'02.xls" TargetMode="External" Id="rId1"/></Relationships>
</file>

<file path=xl/externalLinks/_rels/externalLink165.xml.rels><Relationships xmlns="http://schemas.openxmlformats.org/package/2006/relationships"><Relationship Type="http://schemas.openxmlformats.org/officeDocument/2006/relationships/externalLinkPath" Target="file:///E:\Documents%20and%20Settings\Nisa.Sunantapongsak\My%20Documents\JOB\Leasing%20Sinn%20Asia\Leasing%20Sinn%20Asia%2030.6.05\Audit%20working%20paper%2030.6.05\TPP%20Q2'04\AP.XLS" TargetMode="External" Id="rId1"/></Relationships>
</file>

<file path=xl/externalLinks/_rels/externalLink166.xml.rels><Relationships xmlns="http://schemas.openxmlformats.org/package/2006/relationships"><Relationship Type="http://schemas.openxmlformats.org/officeDocument/2006/relationships/externalLinkPath" Target="https://mitsuifudosanasiasg.sharepoint.com/Documents%20and%20Settings/patamaporn.srinualde/Desktop/JOB/Q.House/YE'04/QH'YE'04/Sub%20QH'YE04/Salee%20I/Lead%202003/Lead%202003/AP.XLS" TargetMode="External" Id="rId1"/></Relationships>
</file>

<file path=xl/externalLinks/_rels/externalLink167.xml.rels><Relationships xmlns="http://schemas.openxmlformats.org/package/2006/relationships"><Relationship Type="http://schemas.openxmlformats.org/officeDocument/2006/relationships/externalLinkPath" Target="file:///E:\Documents%20and%20Settings\supapornl\Local%20Settings\Temp\Temporary%20Directory%201%20for%20ufcQ1.zip\AP.XLS" TargetMode="External" Id="rId1"/></Relationships>
</file>

<file path=xl/externalLinks/_rels/externalLink168.xml.rels><Relationships xmlns="http://schemas.openxmlformats.org/package/2006/relationships"><Relationship Type="http://schemas.openxmlformats.org/officeDocument/2006/relationships/externalLinkPath" Target="file:///A:\&#49324;&#50629;&#51109;\&#47196;&#45812;&#53076;&#53440;&#50892;\&#50900;&#47568;&#48372;&#44256;&#49436;\MJR\&#44277;&#50976;\&#47196;&#45812;&#53076;&#52509;&#44292;&#51228;&#50504;&#44204;&#51201;3.XLS" TargetMode="External" Id="rId1"/></Relationships>
</file>

<file path=xl/externalLinks/_rels/externalLink169.xml.rels><Relationships xmlns="http://schemas.openxmlformats.org/package/2006/relationships"><Relationship Type="http://schemas.openxmlformats.org/officeDocument/2006/relationships/externalLinkPath" Target="https://ananda365-my.sharepoint.com/WINDOWS/Desktop/WINDOWS/Desktop/Ess/done/AP.XLS" TargetMode="External" Id="rId1"/></Relationships>
</file>

<file path=xl/externalLinks/_rels/externalLink170.xml.rels><Relationships xmlns="http://schemas.openxmlformats.org/package/2006/relationships"><Relationship Type="http://schemas.openxmlformats.org/officeDocument/2006/relationships/externalLinkPath" Target="https://mitsuifudosanasiasg.sharepoint.com/WINDOWS/TEMP/C.Lotus.Notes.Data/Dec04_Audit.xls" TargetMode="External" Id="rId1"/></Relationships>
</file>

<file path=xl/externalLinks/_rels/externalLink171.xml.rels><Relationships xmlns="http://schemas.openxmlformats.org/package/2006/relationships"><Relationship Type="http://schemas.openxmlformats.org/officeDocument/2006/relationships/externalLinkPath" Target="https://mitsuifudosanasiasg.sharepoint.com/Users/orathaij/AppData/Local/Microsoft/Windows/Temporary%20Internet%20Files/Content.Outlook/VCSA6TI9/ADC%20Group%20Model.xlsm" TargetMode="External" Id="rId1"/></Relationships>
</file>

<file path=xl/externalLinks/_rels/externalLink172.xml.rels><Relationships xmlns="http://schemas.openxmlformats.org/package/2006/relationships"><Relationship Type="http://schemas.microsoft.com/office/2006/relationships/xlExternalLinkPath/xlPathMissing" Target="RecoveredExternalLink10" TargetMode="External" Id="rId1"/></Relationships>
</file>

<file path=xl/externalLinks/_rels/externalLink173.xml.rels><Relationships xmlns="http://schemas.openxmlformats.org/package/2006/relationships"><Relationship Type="http://schemas.openxmlformats.org/officeDocument/2006/relationships/externalLinkPath" Target="https://mitsuifudosanasiasg.sharepoint.com/user/My%20Documents/Klang%20Parade/Budget/Funds%20Management/Seapc/Assets/Avalon/2002/Jan02%20Avalon%20Leasing.xls" TargetMode="External" Id="rId1"/></Relationships>
</file>

<file path=xl/externalLinks/_rels/externalLink174.xml.rels><Relationships xmlns="http://schemas.openxmlformats.org/package/2006/relationships"><Relationship Type="http://schemas.openxmlformats.org/officeDocument/2006/relationships/externalLinkPath" Target="file:///E:\WINDOWS\Desktop\WINDOWS\Desktop\Ess\done\AP.XLS" TargetMode="External" Id="rId1"/></Relationships>
</file>

<file path=xl/externalLinks/_rels/externalLink175.xml.rels><Relationships xmlns="http://schemas.openxmlformats.org/package/2006/relationships"><Relationship Type="http://schemas.openxmlformats.org/officeDocument/2006/relationships/externalLinkPath" Target="file:///E:\Documents%20and%20Settings\Satid.Handunyaphan\Desktop\Sansiri%20venture\SSV%20PM%20TE.xls" TargetMode="External" Id="rId1"/></Relationships>
</file>

<file path=xl/externalLinks/_rels/externalLink176.xml.rels><Relationships xmlns="http://schemas.openxmlformats.org/package/2006/relationships"><Relationship Type="http://schemas.openxmlformats.org/officeDocument/2006/relationships/externalLinkPath" Target="https://ananda365-my.sharepoint.com/Documents%20and%20Settings/Thunchanok.hirunstit/Desktop/San%20Siri_YE2006/Section%20U/Conso/lead/Rojnaruemit_2006_Q1_PM%20&amp;%20TE.xls" TargetMode="External" Id="rId1"/></Relationships>
</file>

<file path=xl/externalLinks/_rels/externalLink177.xml.rels><Relationships xmlns="http://schemas.openxmlformats.org/package/2006/relationships"><Relationship Type="http://schemas.openxmlformats.org/officeDocument/2006/relationships/externalLinkPath" Target="https://mitsuifudosanasiasg.sharepoint.com/WINDOWS/Temp/Documents%20and%20Settings/patamaporn.srinualde/Desktop/JOB/Q.House/YE'04/QH'YE'04/Sub%20QH'YE04/Salee%20I/Lead%202003/Lead%202003/AP.XLS" TargetMode="External" Id="rId1"/></Relationships>
</file>

<file path=xl/externalLinks/_rels/externalLink178.xml.rels><Relationships xmlns="http://schemas.openxmlformats.org/package/2006/relationships"><Relationship Type="http://schemas.openxmlformats.org/officeDocument/2006/relationships/externalLinkPath" Target="file:///E:\Documents%20and%20Settings\bkslp\Desktop\Documents%20and%20Settings\bkklc\My%20Documents\Job\TPC\TPC%202003\TPC%20Q3'03\AP.XLS" TargetMode="External" Id="rId1"/></Relationships>
</file>

<file path=xl/externalLinks/_rels/externalLink179.xml.rels><Relationships xmlns="http://schemas.openxmlformats.org/package/2006/relationships"><Relationship Type="http://schemas.openxmlformats.org/officeDocument/2006/relationships/externalLinkPath" Target="https://mitsuifudosanasiasg.sharepoint.com/&#51333;&#54633;&#50629;&#47924;/&#49352;%20&#54260;&#45908;/MJR/&#44277;&#50976;/&#54620;&#44397;&#51473;&#44277;&#50629;&#48372;&#50504;.XLS" TargetMode="External" Id="rId1"/></Relationships>
</file>

<file path=xl/externalLinks/_rels/externalLink180.xml.rels><Relationships xmlns="http://schemas.openxmlformats.org/package/2006/relationships"><Relationship Type="http://schemas.openxmlformats.org/officeDocument/2006/relationships/externalLinkPath" Target="https://mitsuifudosanasiasg.sharepoint.com/Wizard/c$/NSS/MOB/MOBPLAN/PPG_MOB2.XLS" TargetMode="External" Id="rId1"/></Relationships>
</file>

<file path=xl/externalLinks/_rels/externalLink181.xml.rels><Relationships xmlns="http://schemas.openxmlformats.org/package/2006/relationships"><Relationship Type="http://schemas.openxmlformats.org/officeDocument/2006/relationships/externalLinkPath" Target="https://ananda365-my.sharepoint.com/Por/&#3591;&#3610;&#3611;&#3636;&#3604;&#3650;&#3588;&#3619;&#3591;&#3585;&#3634;&#3619;/&#3611;&#3636;&#3604;&#3650;&#3588;&#3619;&#3591;&#3585;&#3634;&#3619;%20IVY%20&#3619;&#3633;&#3594;&#3604;&#3634;/&#3591;&#3610;&#3611;&#3636;&#3604;&#3650;&#3588;&#3619;&#3591;&#3585;&#3634;&#3619;%20&#3619;&#3633;&#3594;&#3604;&#3634;%2018.11.08.xls" TargetMode="External" Id="rId1"/></Relationships>
</file>

<file path=xl/externalLinks/_rels/externalLink182.xml.rels><Relationships xmlns="http://schemas.openxmlformats.org/package/2006/relationships"><Relationship Type="http://schemas.openxmlformats.org/officeDocument/2006/relationships/externalLinkPath" Target="file:///L:\WINNT\Temp\Documents%20and%20Settings\bksac\My%20Documents\Job\Trinity%20Group\2003\TAC\Q3'03\AP.XLS" TargetMode="External" Id="rId1"/></Relationships>
</file>

<file path=xl/externalLinks/_rels/externalLink183.xml.rels><Relationships xmlns="http://schemas.openxmlformats.org/package/2006/relationships"><Relationship Type="http://schemas.openxmlformats.org/officeDocument/2006/relationships/externalLinkPath" Target="file:///A:\Documents%20and%20Settings\vichail\Desktop\monthly_TCB.xls" TargetMode="External" Id="rId1"/></Relationships>
</file>

<file path=xl/externalLinks/_rels/externalLink184.xml.rels><Relationships xmlns="http://schemas.openxmlformats.org/package/2006/relationships"><Relationship Type="http://schemas.microsoft.com/office/2006/relationships/xlExternalLinkPath/xlPathMissing" Target="RecoveredExternalLink11" TargetMode="External" Id="rId1"/></Relationships>
</file>

<file path=xl/externalLinks/_rels/externalLink185.xml.rels><Relationships xmlns="http://schemas.openxmlformats.org/package/2006/relationships"><Relationship Type="http://schemas.openxmlformats.org/officeDocument/2006/relationships/externalLinkPath" Target="https://ananda365-my.sharepoint.com/Dokumente%20und%20Einstellungen/PC04/Lokale%20Einstellungen/Temporary%20Internet%20Files/OLK7/Reporting%20Package.xls" TargetMode="External" Id="rId1"/></Relationships>
</file>

<file path=xl/externalLinks/_rels/externalLink186.xml.rels><Relationships xmlns="http://schemas.openxmlformats.org/package/2006/relationships"><Relationship Type="http://schemas.openxmlformats.org/officeDocument/2006/relationships/externalLinkPath" Target="https://ananda365-my.sharepoint.com/Documents%20and%20Settings/user/My%20Documents/Downloads/Documents%20and%20Settings/user/My%20Documents/Klang%20Parade/Budget/???/?????/?????/MJR/??/???????.XLS" TargetMode="External" Id="rId1"/></Relationships>
</file>

<file path=xl/externalLinks/_rels/externalLink187.xml.rels><Relationships xmlns="http://schemas.openxmlformats.org/package/2006/relationships"><Relationship Type="http://schemas.openxmlformats.org/officeDocument/2006/relationships/externalLinkPath" Target="file:///E:\Documents%20and%20Settings\bkkan\My%20Documents\SCS-S382\Substantive\301-TB.xls" TargetMode="External" Id="rId1"/></Relationships>
</file>

<file path=xl/externalLinks/_rels/externalLink188.xml.rels><Relationships xmlns="http://schemas.openxmlformats.org/package/2006/relationships"><Relationship Type="http://schemas.openxmlformats.org/officeDocument/2006/relationships/externalLinkPath" Target="https://ananda365-my.sharepoint.com/LH%20Group%20Q1'08/1.LH_Q1'08/LH%20Q1'08/Section%20H/R125_2005_ACT10_Lead%20Schedule/RXB%20YE'04/Financial%20Statement/Documents%20and%20Settings/Pure/Desktop/Cake%20PA/Lead_PA%20Q2'04.XLS" TargetMode="External" Id="rId1"/></Relationships>
</file>

<file path=xl/externalLinks/_rels/externalLink189.xml.rels><Relationships xmlns="http://schemas.openxmlformats.org/package/2006/relationships"><Relationship Type="http://schemas.openxmlformats.org/officeDocument/2006/relationships/externalLinkPath" Target="file:///E:\JOB\ASIMAR\Quarter\Q3'2002\LeadQ3_2002.xls" TargetMode="External" Id="rId1"/></Relationships>
</file>

<file path=xl/externalLinks/_rels/externalLink190.xml.rels><Relationships xmlns="http://schemas.openxmlformats.org/package/2006/relationships"><Relationship Type="http://schemas.openxmlformats.org/officeDocument/2006/relationships/externalLinkPath" Target="https://mitsuifudosanasiasg.sharepoint.com/WINNT/Temp/NPI/Q2'03/HCC/Account/account/jum/audit311245/fa/Note%20to%20TPC.xls" TargetMode="External" Id="rId1"/></Relationships>
</file>

<file path=xl/externalLinks/_rels/externalLink191.xml.rels><Relationships xmlns="http://schemas.openxmlformats.org/package/2006/relationships"><Relationship Type="http://schemas.openxmlformats.org/officeDocument/2006/relationships/externalLinkPath" Target="file:///A:\WINNT\Temp\10130104%202004.xls" TargetMode="External" Id="rId1"/></Relationships>
</file>

<file path=xl/externalLinks/_rels/externalLink192.xml.rels><Relationships xmlns="http://schemas.openxmlformats.org/package/2006/relationships"><Relationship Type="http://schemas.openxmlformats.org/officeDocument/2006/relationships/externalLinkPath" Target="file:///E:\Documents%20and%20Settings\bktpr\Desktop\Major%20DevelopmentQ1'04\working%20paper%20Q1'04\Documents%20and%20Settings\bksac\My%20Documents\Job\Trinity%20Group\2003\TAC\Q3'03\AP.XLS" TargetMode="External" Id="rId1"/></Relationships>
</file>

<file path=xl/externalLinks/_rels/externalLink193.xml.rels><Relationships xmlns="http://schemas.openxmlformats.org/package/2006/relationships"><Relationship Type="http://schemas.openxmlformats.org/officeDocument/2006/relationships/externalLinkPath" Target="https://mitsuifudosanasiasg.sharepoint.com/Users/downgporn/AppData/Local/Microsoft/Windows/Temporary%20Internet%20Files/Content.Outlook/SZ4JVG33/&#51200;&#51109;&#51088;&#47308;/databank/Office/forecast/abroption%20projection_01.xls" TargetMode="External" Id="rId1"/></Relationships>
</file>

<file path=xl/externalLinks/_rels/externalLink194.xml.rels><Relationships xmlns="http://schemas.openxmlformats.org/package/2006/relationships"><Relationship Type="http://schemas.openxmlformats.org/officeDocument/2006/relationships/externalLinkPath" Target="file:///E:\Documents%20and%20Settings\Athlon\Desktop\Documents%20and%20Settings\bkdpp\My%20Documents\A%20My%20jobs\Synthese\Synthese%20YE31.10.04\Synthese%20-%20Oct'04\K\AP.XLS" TargetMode="External" Id="rId1"/></Relationships>
</file>

<file path=xl/externalLinks/_rels/externalLink195.xml.rels><Relationships xmlns="http://schemas.openxmlformats.org/package/2006/relationships"><Relationship Type="http://schemas.openxmlformats.org/officeDocument/2006/relationships/externalLinkPath" Target="file:///E:\&#51200;&#51109;&#51088;&#47308;\databank\Office\forecast\abroption%20projection_01.xls" TargetMode="External" Id="rId1"/></Relationships>
</file>

<file path=xl/externalLinks/_rels/externalLink196.xml.rels><Relationships xmlns="http://schemas.openxmlformats.org/package/2006/relationships"><Relationship Type="http://schemas.openxmlformats.org/officeDocument/2006/relationships/externalLinkPath" Target="https://mitsuifudosanasiasg.sharepoint.com/LH%20Group%20Q1'08/1.LH_Q1'08/LH%20Q1'08/Section%20H/R125_2005_ACT10_Lead%20Schedule/RXB%20YE'04/Financial%20Statement/Documents%20and%20Settings/Pure/Desktop/Cake%20PA/Lead_PA%20Q2'04.XLS" TargetMode="External" Id="rId1"/></Relationships>
</file>

<file path=xl/externalLinks/_rels/externalLink197.xml.rels><Relationships xmlns="http://schemas.openxmlformats.org/package/2006/relationships"><Relationship Type="http://schemas.openxmlformats.org/officeDocument/2006/relationships/externalLinkPath" Target="https://mitsuifudosanasiasg.sharepoint.com/Data%20N/&#3619;&#3634;&#3618;&#3591;&#3634;&#3609;&#3626;&#3619;&#3640;&#3611;/Month/comparison%20size%20Free/sale/sale%20Nakhonsawan%20Plant%202006/sale%20Nadhonsawan%202007/1%20&#3617;.&#3588;/Total.xls" TargetMode="External" Id="rId1"/></Relationships>
</file>

<file path=xl/externalLinks/_rels/externalLink198.xml.rels><Relationships xmlns="http://schemas.openxmlformats.org/package/2006/relationships"><Relationship Type="http://schemas.openxmlformats.org/officeDocument/2006/relationships/externalLinkPath" Target="https://mitsuifudosanasiasg.sharepoint.com/Documents%20and%20Settings/bkpns/Desktop/LRH-Q2'04/Land%20Bank%20Q2'04/LRH%20Q1'04/TWRH%20Q1'04/ARAC/AP.XLS" TargetMode="External" Id="rId1"/></Relationships>
</file>

<file path=xl/externalLinks/_rels/externalLink199.xml.rels><Relationships xmlns="http://schemas.openxmlformats.org/package/2006/relationships"><Relationship Type="http://schemas.openxmlformats.org/officeDocument/2006/relationships/externalLinkPath" Target="file:///I:\SRGV\BUDGET\1997\SUBMIS1\97B_RET.XLS" TargetMode="External" Id="rId1"/></Relationships>
</file>

<file path=xl/externalLinks/_rels/externalLink200.xml.rels><Relationships xmlns="http://schemas.openxmlformats.org/package/2006/relationships"><Relationship Type="http://schemas.openxmlformats.org/officeDocument/2006/relationships/externalLinkPath" Target="file:///J:\PROJECT\SBIA\5JUNE00\TKC-NET\AC\PACKAGE3.XLS" TargetMode="External" Id="rId1"/></Relationships>
</file>

<file path=xl/externalLinks/_rels/externalLink201.xml.rels><Relationships xmlns="http://schemas.openxmlformats.org/package/2006/relationships"><Relationship Type="http://schemas.openxmlformats.org/officeDocument/2006/relationships/externalLinkPath" Target="https://mitsuifudosanasiasg.sharepoint.com/Users/user/Desktop/WORK/SA/opening%20strategy/&#38283;&#26989;&#21069;/Sr9&#23455;&#32318;.xlsx" TargetMode="External" Id="rId1"/></Relationships>
</file>

<file path=xl/externalLinks/_rels/externalLink202.xml.rels><Relationships xmlns="http://schemas.openxmlformats.org/package/2006/relationships"><Relationship Type="http://schemas.openxmlformats.org/officeDocument/2006/relationships/externalLinkPath" Target="https://mitsuifudosanasiasg.sharepoint.com/Users/user/Desktop/WORK/SA/!&#26376;&#20363;/1006/220927_supplement_materialSA.xlsx" TargetMode="External" Id="rId1"/></Relationships>
</file>

<file path=xl/externalLinks/_rels/externalLink203.xml.rels><Relationships xmlns="http://schemas.openxmlformats.org/package/2006/relationships"><Relationship Type="http://schemas.openxmlformats.org/officeDocument/2006/relationships/externalLinkPath" Target="https://mitsuifudosanasiasg.sharepoint.com/server03/AP2004/Documents%20and%20Settings/Kung/My%20Documents/Kung/Kung1/2004/05-FOH.xls" TargetMode="External" Id="rId1"/></Relationships>
</file>

<file path=xl/externalLinks/_rels/externalLink204.xml.rels><Relationships xmlns="http://schemas.openxmlformats.org/package/2006/relationships"><Relationship Type="http://schemas.openxmlformats.org/officeDocument/2006/relationships/externalLinkPath" Target="https://mitsuifudosanasiasg.sharepoint.com/Dokumente%20und%20Einstellungen/PC04/Lokale%20Einstellungen/Temporary%20Internet%20Files/OLK7/Reporting%20Package.xls" TargetMode="External" Id="rId1"/></Relationships>
</file>

<file path=xl/externalLinks/_rels/externalLink205.xml.rels><Relationships xmlns="http://schemas.openxmlformats.org/package/2006/relationships"><Relationship Type="http://schemas.openxmlformats.org/officeDocument/2006/relationships/externalLinkPath" Target="https://mitsuifudosanasiasg.sharepoint.com/Kt/d/Financial%20Statements/LeadQ1_2002.xls" TargetMode="External" Id="rId1"/></Relationships>
</file>

<file path=xl/externalLinks/_rels/externalLink206.xml.rels><Relationships xmlns="http://schemas.openxmlformats.org/package/2006/relationships"><Relationship Type="http://schemas.openxmlformats.org/officeDocument/2006/relationships/externalLinkPath" Target="https://mitsuifudosanasiasg.sharepoint.com/N1042/Property/WINDOWS/TEMP/notesD30550/Documents%20and%20Settings/nipapaw/Local%20Settings/Temporary%20Internet%20Files/OLKBA/2002%20Tax%20Return%20Questionnaire.xls" TargetMode="External" Id="rId1"/></Relationships>
</file>

<file path=xl/externalLinks/_rels/externalLink207.xml.rels><Relationships xmlns="http://schemas.openxmlformats.org/package/2006/relationships"><Relationship Type="http://schemas.openxmlformats.org/officeDocument/2006/relationships/externalLinkPath" Target="https://mitsuifudosanasiasg.sharepoint.com/DOCUME~1/ACER47~1/LOCALS~1/Temp/Rar$DI00.687/Tulip%20Model%20v70.xls" TargetMode="External" Id="rId1"/></Relationships>
</file>

<file path=xl/externalLinks/_rels/externalLink208.xml.rels><Relationships xmlns="http://schemas.openxmlformats.org/package/2006/relationships"><Relationship Type="http://schemas.openxmlformats.org/officeDocument/2006/relationships/externalLinkPath" Target="https://ananda365-my.sharepoint.com/The%20seed%20&#3614;&#3627;&#3621;&#3650;&#3618;&#3608;&#3636;&#3609;%2014/&#3619;&#3633;&#3657;&#3623;&#3650;&#3588;&#3619;&#3591;&#3585;&#3634;&#3619;&#3588;&#3629;&#3609;&#3650;&#3604;&#3619;&#3633;&#3594;&#3604;&#3634;%20.xls" TargetMode="External" Id="rId1"/></Relationships>
</file>

<file path=xl/externalLinks/_rels/externalLink209.xml.rels><Relationships xmlns="http://schemas.openxmlformats.org/package/2006/relationships"><Relationship Type="http://schemas.openxmlformats.org/officeDocument/2006/relationships/externalLinkPath" Target="https://mitsuifudosanasiasg.sharepoint.com/Users/downgporn/AppData/Local/Microsoft/Windows/Temporary%20Internet%20Files/Content.Outlook/SZ4JVG33/Documents%20and%20Settings/bkptr/Desktop/AP.XLS" TargetMode="External" Id="rId1"/></Relationships>
</file>

<file path=xl/externalLinks/_rels/externalLink210.xml.rels><Relationships xmlns="http://schemas.openxmlformats.org/package/2006/relationships"><Relationship Type="http://schemas.openxmlformats.org/officeDocument/2006/relationships/externalLinkPath" Target="file:///E:\Documents%20and%20Settings\bkptr\Desktop\AP.XLS" TargetMode="External" Id="rId1"/></Relationships>
</file>

<file path=xl/externalLinks/_rels/externalLink211.xml.rels><Relationships xmlns="http://schemas.openxmlformats.org/package/2006/relationships"><Relationship Type="http://schemas.openxmlformats.org/officeDocument/2006/relationships/externalLinkPath" Target="file:///T:\Documents%20and%20Settings\Mr.D\My%20Documents\INDEX%20&#3626;&#3606;&#3634;&#3611;&#3633;&#3605;&#3618;&#3660;\&#3591;&#3634;&#3609;&#3648;&#3614;&#3636;&#3656;&#3617;&#3648;&#3605;&#3636;&#3617;%20&#3619;&#3614;.&#3616;&#3641;&#3648;&#3585;&#3655;&#3605;\&#3591;&#3634;&#3609;&#3648;&#3626;&#3609;&#3629;&#3619;&#3634;&#3588;&#3634;&#3649;&#3621;&#3657;&#3623;\&#3591;&#3634;&#3609;&#3650;&#3588;&#3619;&#3591;&#3626;&#3619;&#3657;&#3634;&#3591;-&#3626;&#3606;&#3634;&#3611;&#3633;&#3605;&#3618;&#3660;\ESTIMATE\BOQ\BOQ_&#3648;&#3629;&#3585;&#3594;&#3609;\BIG-C\Radamri_rev106\Bill%20No.%202.xls" TargetMode="External" Id="rId1"/></Relationships>
</file>

<file path=xl/externalLinks/_rels/externalLink212.xml.rels><Relationships xmlns="http://schemas.openxmlformats.org/package/2006/relationships"><Relationship Type="http://schemas.microsoft.com/office/2006/relationships/xlExternalLinkPath/xlPathMissing" Target="RecoveredExternalLink12" TargetMode="External" Id="rId1"/></Relationships>
</file>

<file path=xl/externalLinks/_rels/externalLink213.xml.rels><Relationships xmlns="http://schemas.openxmlformats.org/package/2006/relationships"><Relationship Type="http://schemas.openxmlformats.org/officeDocument/2006/relationships/externalLinkPath" Target="file:///E:\WINDOWS\Temp\Documents%20and%20Settings\bkwcw\My%20Documents\My%20Jobs\MIDA\Mida%20Asset\Mida%20Asset%20Q1'04\working%20paper\Documents%20and%20Settings\bkkon\My%20Documents\Job\MFEC\AP.XLS" TargetMode="External" Id="rId1"/></Relationships>
</file>

<file path=xl/externalLinks/_rels/externalLink214.xml.rels><Relationships xmlns="http://schemas.openxmlformats.org/package/2006/relationships"><Relationship Type="http://schemas.openxmlformats.org/officeDocument/2006/relationships/externalLinkPath" Target="file:///A:\Documents%20and%20Settings\bkdpp\My%20Documents\My%20jobs\GSP\YE%2031.12.03\&#3591;&#3610;&#3585;&#3634;&#3619;&#3648;&#3591;&#3636;&#3609;0244_4.xls" TargetMode="External" Id="rId1"/></Relationships>
</file>

<file path=xl/externalLinks/_rels/externalLink215.xml.rels><Relationships xmlns="http://schemas.openxmlformats.org/package/2006/relationships"><Relationship Type="http://schemas.openxmlformats.org/officeDocument/2006/relationships/externalLinkPath" Target="https://mitsuifudosanasiasg.sharepoint.com/WINDOWS/Local%20Settings/Temporary%20Internet%20Files/Content.IE5/UT6HITM7/commonstock.xls" TargetMode="External" Id="rId1"/></Relationships>
</file>

<file path=xl/externalLinks/_rels/externalLink216.xml.rels><Relationships xmlns="http://schemas.openxmlformats.org/package/2006/relationships"><Relationship Type="http://schemas.openxmlformats.org/officeDocument/2006/relationships/externalLinkPath" Target="https://ananda365-my.sharepoint.com/Project/IVY%20CHAINA%20TOWN/Boq/PROJECT/SAD.xls" TargetMode="External" Id="rId1"/></Relationships>
</file>

<file path=xl/externalLinks/_rels/externalLink217.xml.rels><Relationships xmlns="http://schemas.openxmlformats.org/package/2006/relationships"><Relationship Type="http://schemas.openxmlformats.org/officeDocument/2006/relationships/externalLinkPath" Target="https://mitsuifudosanasiasg.sharepoint.com/Data%20N/&#3619;&#3634;&#3618;&#3591;&#3634;&#3609;&#3626;&#3619;&#3640;&#3611;/Month/comparison%20size%20Free/net/Year%2008/Free%20Drink/2007/February%202007/16-30/F493_Daily(1).xls" TargetMode="External" Id="rId1"/></Relationships>
</file>

<file path=xl/externalLinks/_rels/externalLink218.xml.rels><Relationships xmlns="http://schemas.openxmlformats.org/package/2006/relationships"><Relationship Type="http://schemas.openxmlformats.org/officeDocument/2006/relationships/externalLinkPath" Target="file:///A:\Account\Nicha\&#3591;&#3610;&#3585;&#3634;&#3619;&#3648;&#3591;&#3636;&#3609;\&#3591;&#3610;&#3585;&#3634;&#3619;&#3648;&#3591;&#3636;&#3609;45\OH_Report.xls" TargetMode="External" Id="rId1"/></Relationships>
</file>

<file path=xl/externalLinks/_rels/externalLink219.xml.rels><Relationships xmlns="http://schemas.openxmlformats.org/package/2006/relationships"><Relationship Type="http://schemas.openxmlformats.org/officeDocument/2006/relationships/externalLinkPath" Target="https://mitsuifudosanasiasg.sharepoint.com/thn1665/SEC/sarintorn%20on%2010.29.3.27%20on%20accountingap/cost/budget/2007/Documents%20and%20Settings/trainee/Desktop/AAH-ACC2/Form%20SAP-AAH.xls" TargetMode="External" Id="rId1"/></Relationships>
</file>

<file path=xl/externalLinks/_rels/externalLink220.xml.rels><Relationships xmlns="http://schemas.openxmlformats.org/package/2006/relationships"><Relationship Type="http://schemas.openxmlformats.org/officeDocument/2006/relationships/externalLinkPath" Target="https://ananda365-my.sharepoint.com/Jakkit/condo/EXCEL.xls" TargetMode="External" Id="rId1"/></Relationships>
</file>

<file path=xl/externalLinks/_rels/externalLink221.xml.rels><Relationships xmlns="http://schemas.openxmlformats.org/package/2006/relationships"><Relationship Type="http://schemas.openxmlformats.org/officeDocument/2006/relationships/externalLinkPath" Target="file:///A:\unzipped\GDP095\3&#3591;&#3610;Au_Reno1624_3Final.xls" TargetMode="External" Id="rId1"/></Relationships>
</file>

<file path=xl/externalLinks/_rels/externalLink222.xml.rels><Relationships xmlns="http://schemas.openxmlformats.org/package/2006/relationships"><Relationship Type="http://schemas.openxmlformats.org/officeDocument/2006/relationships/externalLinkPath" Target="file:///A:\Account\Nicha\&#3591;&#3610;&#3585;&#3634;&#3619;&#3648;&#3591;&#3636;&#3609;\&#3591;&#3610;&#3585;&#3634;&#3619;&#3648;&#3591;&#3636;&#3609;0145_T77HKT3UK.xls" TargetMode="External" Id="rId1"/></Relationships>
</file>

<file path=xl/externalLinks/_rels/externalLink223.xml.rels><Relationships xmlns="http://schemas.openxmlformats.org/package/2006/relationships"><Relationship Type="http://schemas.openxmlformats.org/officeDocument/2006/relationships/externalLinkPath" Target="file:///A:\unzipped\asset-2\GDEP1231_45PDasset.xls" TargetMode="External" Id="rId1"/></Relationships>
</file>

<file path=xl/externalLinks/_rels/externalLink224.xml.rels><Relationships xmlns="http://schemas.openxmlformats.org/package/2006/relationships"><Relationship Type="http://schemas.openxmlformats.org/officeDocument/2006/relationships/externalLinkPath" Target="file:///G:\1%20CMC-&#3648;&#3592;&#3657;&#3634;&#3614;&#3619;&#3632;&#3618;&#3634;&#3617;&#3627;&#3634;&#3609;&#3588;&#3619;\CMC%202549\Cmc%20&#3591;&#3610;%2012-49\Documents%20and%20Settings\bkwck\My%20Documents\JOB\TPP\TPP%20Q2'04\ELEC4501.xls" TargetMode="External" Id="rId1"/></Relationships>
</file>

<file path=xl/externalLinks/_rels/externalLink225.xml.rels><Relationships xmlns="http://schemas.openxmlformats.org/package/2006/relationships"><Relationship Type="http://schemas.openxmlformats.org/officeDocument/2006/relationships/externalLinkPath" Target="file:///E:\Documents%20and%20Settings\bksoj\My%20Documents\My%20jobs\BT%20Leasiing\BT%20Leasing%20Q2'05\Evason%20Phuket\JOB\ASIMAR\Quarter\Q2'2002\LeadQ2_2002_update.xls" TargetMode="External" Id="rId1"/></Relationships>
</file>

<file path=xl/externalLinks/_rels/externalLink226.xml.rels><Relationships xmlns="http://schemas.openxmlformats.org/package/2006/relationships"><Relationship Type="http://schemas.openxmlformats.org/officeDocument/2006/relationships/externalLinkPath" Target="https://mitsuifudosanasiasg.sharepoint.com/Job02/Appraisal/Trfc%20for%20Amt-P'nan/Base_NoKPP_Cdisc_SES(P'Nan-revise).xls" TargetMode="External" Id="rId1"/></Relationships>
</file>

<file path=xl/externalLinks/_rels/externalLink227.xml.rels><Relationships xmlns="http://schemas.openxmlformats.org/package/2006/relationships"><Relationship Type="http://schemas.openxmlformats.org/officeDocument/2006/relationships/externalLinkPath" Target="file:///E:\Documents%20and%20Settings\nattaya.saptaweewat\Desktop\LH%20Group%20Q1'06\10.LHM\My%20Job\Thai%20Plastic%20Chemical\TPC%20YE2005\K\TPC%20Section%20K%2031.12.05.xls" TargetMode="External" Id="rId1"/></Relationships>
</file>

<file path=xl/externalLinks/_rels/externalLink228.xml.rels><Relationships xmlns="http://schemas.openxmlformats.org/package/2006/relationships"><Relationship Type="http://schemas.openxmlformats.org/officeDocument/2006/relationships/externalLinkPath" Target="https://mitsuifudosanasiasg.sharepoint.com/TCR.BS.IBM02/D/TEMP/1998/CASH98.XLS" TargetMode="External" Id="rId1"/></Relationships>
</file>

<file path=xl/externalLinks/_rels/externalLink229.xml.rels><Relationships xmlns="http://schemas.openxmlformats.org/package/2006/relationships"><Relationship Type="http://schemas.openxmlformats.org/officeDocument/2006/relationships/externalLinkPath" Target="https://ananda365-my.sharepoint.com/Documents%20and%20Settings/bkslu/Desktop/Documents%20and%20Settings/bkwct/My%20Documents/Q'3%20(2004)/Rayong%20Q'3/K/WINDOWS/Desktop/Ess/done/AP.XLS" TargetMode="External" Id="rId1"/></Relationships>
</file>

<file path=xl/externalLinks/_rels/externalLink230.xml.rels><Relationships xmlns="http://schemas.openxmlformats.org/package/2006/relationships"><Relationship Type="http://schemas.openxmlformats.org/officeDocument/2006/relationships/externalLinkPath" Target="https://ananda365-my.sharepoint.com/Users/somrat/AppData/Local/Microsoft/Windows/Temporary%20Internet%20Files/Content.Outlook/DDO2N15K/Summary_Tax%20Shield_2555.xlsx" TargetMode="External" Id="rId1"/></Relationships>
</file>

<file path=xl/externalLinks/_rels/externalLink231.xml.rels><Relationships xmlns="http://schemas.openxmlformats.org/package/2006/relationships"><Relationship Type="http://schemas.microsoft.com/office/2006/relationships/xlExternalLinkPath/xlPathMissing" Target="RecoveredExternalLink13" TargetMode="External" Id="rId1"/></Relationships>
</file>

<file path=xl/externalLinks/_rels/externalLink232.xml.rels><Relationships xmlns="http://schemas.openxmlformats.org/package/2006/relationships"><Relationship Type="http://schemas.microsoft.com/office/2006/relationships/xlExternalLinkPath/xlPathMissing" Target="RecoveredExternalLink14" TargetMode="External" Id="rId1"/></Relationships>
</file>

<file path=xl/externalLinks/_rels/externalLink233.xml.rels><Relationships xmlns="http://schemas.openxmlformats.org/package/2006/relationships"><Relationship Type="http://schemas.openxmlformats.org/officeDocument/2006/relationships/externalLinkPath" Target="https://mitsuifudosanasiasg.sharepoint.com/Documents%20and%20Settings/bkttr/Desktop/Lead_ASIMAR_30092004-filled.xls" TargetMode="External" Id="rId1"/></Relationships>
</file>

<file path=xl/externalLinks/_rels/externalLink234.xml.rels><Relationships xmlns="http://schemas.openxmlformats.org/package/2006/relationships"><Relationship Type="http://schemas.openxmlformats.org/officeDocument/2006/relationships/externalLinkPath" Target="https://mitsuifudosanasiasg.sharepoint.com/ADO/Misc/ADO-Project/Maldives%20Palms/CF/Maldives%20Palms%20-cf.xls" TargetMode="External" Id="rId1"/></Relationships>
</file>

<file path=xl/externalLinks/_rels/externalLink235.xml.rels><Relationships xmlns="http://schemas.openxmlformats.org/package/2006/relationships"><Relationship Type="http://schemas.openxmlformats.org/officeDocument/2006/relationships/externalLinkPath" Target="https://mitsuifudosanasiasg.sharepoint.com/Credit%20Rating/Corporate/Property%20Development/Real%20Estate%20Industry/Industry%20Financial%20Comparison%20II/Industry%20Comparison%20-%20Quarterly%20Performance.xls" TargetMode="External" Id="rId1"/></Relationships>
</file>

<file path=xl/externalLinks/_rels/externalLink236.xml.rels><Relationships xmlns="http://schemas.openxmlformats.org/package/2006/relationships"><Relationship Type="http://schemas.openxmlformats.org/officeDocument/2006/relationships/externalLinkPath" Target="https://mitsuifudosanasiasg.sharepoint.com/Account09/advance%20pape/Somsak/Heil%20asia/Bs9905.xls" TargetMode="External" Id="rId1"/></Relationships>
</file>

<file path=xl/externalLinks/_rels/externalLink237.xml.rels><Relationships xmlns="http://schemas.openxmlformats.org/package/2006/relationships"><Relationship Type="http://schemas.openxmlformats.org/officeDocument/2006/relationships/externalLinkPath" Target="https://mitsuifudosanasiasg.sharepoint.com/CP_HEIL/INFORMATION/account/SAK/Bs9904A.xls" TargetMode="External" Id="rId1"/></Relationships>
</file>

<file path=xl/externalLinks/_rels/externalLink238.xml.rels><Relationships xmlns="http://schemas.openxmlformats.org/package/2006/relationships"><Relationship Type="http://schemas.openxmlformats.org/officeDocument/2006/relationships/externalLinkPath" Target="https://mitsuifudosanasiasg.sharepoint.com/Documents%20and%20Settings/bkwct/My%20Documents/Jobs/2004/Sompo%20Japan%20Insurance/Sompo%20YE'04/Workdone%2031.12.04/Sompo%20Q'3/WINNT/TEMP/AP.XLS" TargetMode="External" Id="rId1"/></Relationships>
</file>

<file path=xl/externalLinks/_rels/externalLink239.xml.rels><Relationships xmlns="http://schemas.openxmlformats.org/package/2006/relationships"><Relationship Type="http://schemas.openxmlformats.org/officeDocument/2006/relationships/externalLinkPath" Target="https://mitsuifudosanasiasg.sharepoint.com/Users/downgporn/AppData/Local/Microsoft/Windows/Temporary%20Internet%20Files/Content.Outlook/SZ4JVG33/Documents%20and%20Settings/bkttr/Desktop/Lead_ASIMAR_30092004-filled.xls" TargetMode="External" Id="rId1"/></Relationships>
</file>

<file path=xl/externalLinks/_rels/externalLink240.xml.rels><Relationships xmlns="http://schemas.openxmlformats.org/package/2006/relationships"><Relationship Type="http://schemas.openxmlformats.org/officeDocument/2006/relationships/externalLinkPath" Target="file:///E:\Documents%20and%20Settings\bkttr\Desktop\Lead_ASIMAR_30092004-filled.xls" TargetMode="External" Id="rId1"/></Relationships>
</file>

<file path=xl/externalLinks/_rels/externalLink241.xml.rels><Relationships xmlns="http://schemas.openxmlformats.org/package/2006/relationships"><Relationship Type="http://schemas.openxmlformats.org/officeDocument/2006/relationships/externalLinkPath" Target="https://mitsuifudosanasiasg.sharepoint.com/Prajeed/prajeet/Planning/INSTRUMENTATION/Instprof0828.xls" TargetMode="External" Id="rId1"/></Relationships>
</file>

<file path=xl/externalLinks/_rels/externalLink242.xml.rels><Relationships xmlns="http://schemas.openxmlformats.org/package/2006/relationships"><Relationship Type="http://schemas.openxmlformats.org/officeDocument/2006/relationships/externalLinkPath" Target="file:///F:\FS-ADO\&#51333;&#54633;&#50629;&#47924;\&#49352;%20&#54260;&#45908;\MJR\&#44277;&#50976;\&#54620;&#44397;&#51473;&#44277;&#50629;&#49884;&#49444;.XLS" TargetMode="External" Id="rId1"/></Relationships>
</file>

<file path=xl/externalLinks/_rels/externalLink243.xml.rels><Relationships xmlns="http://schemas.openxmlformats.org/package/2006/relationships"><Relationship Type="http://schemas.openxmlformats.org/officeDocument/2006/relationships/externalLinkPath" Target="https://mitsuifudosanasiasg.sharepoint.com/Thespc40272/est%20files/&#3648;&#3621;&#3655;&#3585;/BOQ.&#3607;&#3637;&#3656;&#3619;&#3637;&#3610;&#3612;&#3636;&#3604;&#3594;&#3629;&#3610;/D&amp;D1%20(MO1)/TYPE%20D&amp;D1-MO1%20NORMAL%20(&#3592;&#3633;&#3604;&#3627;&#3617;&#3623;&#3604;&#3591;&#3634;&#3609;&#3651;&#3627;&#3617;&#3656;)/TYPE%20D-M1(Normal).xls" TargetMode="External" Id="rId1"/></Relationships>
</file>

<file path=xl/externalLinks/_rels/externalLink244.xml.rels><Relationships xmlns="http://schemas.openxmlformats.org/package/2006/relationships"><Relationship Type="http://schemas.microsoft.com/office/2006/relationships/xlExternalLinkPath/xlPathMissing" Target="RecoveredExternalLink15" TargetMode="External" Id="rId1"/></Relationships>
</file>

<file path=xl/externalLinks/_rels/externalLink245.xml.rels><Relationships xmlns="http://schemas.openxmlformats.org/package/2006/relationships"><Relationship Type="http://schemas.openxmlformats.org/officeDocument/2006/relationships/externalLinkPath" Target="file:///A:\UTI_8.XLS" TargetMode="External" Id="rId1"/></Relationships>
</file>

<file path=xl/externalLinks/_rels/externalLink246.xml.rels><Relationships xmlns="http://schemas.openxmlformats.org/package/2006/relationships"><Relationship Type="http://schemas.openxmlformats.org/officeDocument/2006/relationships/externalLinkPath" Target="https://ananda365-my.sharepoint.com/&#3648;&#3621;&#3655;&#3585;/BOQ.&#3607;&#3637;&#3656;&#3619;&#3637;&#3610;&#3612;&#3636;&#3604;&#3594;&#3629;&#3610;/TYPE%20H/NORMAL/TYPE%20H%20(H001)%20PS7%20%20Nornal.xls" TargetMode="External" Id="rId1"/></Relationships>
</file>

<file path=xl/externalLinks/_rels/externalLink247.xml.rels><Relationships xmlns="http://schemas.openxmlformats.org/package/2006/relationships"><Relationship Type="http://schemas.openxmlformats.org/officeDocument/2006/relationships/externalLinkPath" Target="https://ananda365-my.sharepoint.com/Documents%20and%20Settings/bkbpj/Desktop/BFITQ3/K_Q2/@Far%20east/Far%20East%20YE%2002/AP.XLS" TargetMode="External" Id="rId1"/></Relationships>
</file>

<file path=xl/externalLinks/_rels/externalLink248.xml.rels><Relationships xmlns="http://schemas.openxmlformats.org/package/2006/relationships"><Relationship Type="http://schemas.openxmlformats.org/officeDocument/2006/relationships/externalLinkPath" Target="https://mitsuifudosanasiasg.sharepoint.com/Kt/d/Financial%20Statements/LeadQ2-2003%20for%20ey.xls" TargetMode="External" Id="rId1"/></Relationships>
</file>

<file path=xl/externalLinks/_rels/externalLink249.xml.rels><Relationships xmlns="http://schemas.openxmlformats.org/package/2006/relationships"><Relationship Type="http://schemas.openxmlformats.org/officeDocument/2006/relationships/externalLinkPath" Target="file:///E:\kai%20document\PF\2547\FS_NOTE.XLS" TargetMode="External" Id="rId1"/></Relationships>
</file>

<file path=xl/externalLinks/_rels/externalLink250.xml.rels><Relationships xmlns="http://schemas.openxmlformats.org/package/2006/relationships"><Relationship Type="http://schemas.openxmlformats.org/officeDocument/2006/relationships/externalLinkPath" Target="https://ananda365-my.sharepoint.com/Mida%20%20leasing/lead%2030.6.04/JOB/ASIMAR/Quarter/Q2'2002/LeadQ2_2002_update.xls" TargetMode="External" Id="rId1"/></Relationships>
</file>

<file path=xl/externalLinks/_rels/externalLink251.xml.rels><Relationships xmlns="http://schemas.openxmlformats.org/package/2006/relationships"><Relationship Type="http://schemas.openxmlformats.org/officeDocument/2006/relationships/externalLinkPath" Target="file:///F:\FS-ADO\Windows\Temporary%20Internet%20Files\OLKB355\&#49324;&#50629;&#51109;\&#47196;&#45812;&#53076;&#53440;&#50892;\&#50900;&#47568;&#48372;&#44256;&#49436;\MJR\&#44277;&#50976;\&#47196;&#45812;&#53076;&#52509;&#44292;&#51228;&#50504;&#44204;&#51201;3.XLS" TargetMode="External" Id="rId1"/></Relationships>
</file>

<file path=xl/externalLinks/_rels/externalLink252.xml.rels><Relationships xmlns="http://schemas.openxmlformats.org/package/2006/relationships"><Relationship Type="http://schemas.openxmlformats.org/officeDocument/2006/relationships/externalLinkPath" Target="https://mitsuifudosanasiasg.sharepoint.com/WINNT/Profiles/wkongsamut/Temporary%20Internet%20Files/Content.IE5/CDERGTUV/Danfoss%20Submission%20form%202004%20(1).xls" TargetMode="External" Id="rId1"/></Relationships>
</file>

<file path=xl/externalLinks/_rels/externalLink253.xml.rels><Relationships xmlns="http://schemas.openxmlformats.org/package/2006/relationships"><Relationship Type="http://schemas.openxmlformats.org/officeDocument/2006/relationships/externalLinkPath" Target="file:///U:\Documents%20and%20Settings\bkwcw\My%20Documents\My%20Jobs\Distri%20Thai\YE%202003_DTL_03\section%20E\Documents%20and%20Settings\bkwcw\My%20Documents\My%20Jobs\SCBP%202003\JOB\ASIMAR\Quarter\Q3'2002\LeadQ3_2002.xls" TargetMode="External" Id="rId1"/></Relationships>
</file>

<file path=xl/externalLinks/_rels/externalLink254.xml.rels><Relationships xmlns="http://schemas.openxmlformats.org/package/2006/relationships"><Relationship Type="http://schemas.openxmlformats.org/officeDocument/2006/relationships/externalLinkPath" Target="file:///U:\1%20CMC-&#3648;&#3592;&#3657;&#3634;&#3614;&#3619;&#3632;&#3618;&#3634;&#3617;&#3627;&#3634;&#3609;&#3588;&#3619;\CMC%202549\Cmc%20&#3591;&#3610;%2012-49\Documents%20and%20Settings\bkwck\My%20Documents\JOB\TPP\TPP%20Q2'04\ELEC4501.xls" TargetMode="External" Id="rId1"/></Relationships>
</file>

<file path=xl/externalLinks/_rels/externalLink255.xml.rels><Relationships xmlns="http://schemas.openxmlformats.org/package/2006/relationships"><Relationship Type="http://schemas.openxmlformats.org/officeDocument/2006/relationships/externalLinkPath" Target="https://ananda365-my.sharepoint.com/PS/A02-Ivy%20&#3619;&#3634;&#3625;&#3598;&#3619;&#3660;&#3610;&#3641;&#3619;&#3603;&#3632;/&#3629;&#3634;&#3588;&#3634;&#3619;%20A/DevPgm/erp/2006/2006%20&#3611;&#3619;&#3633;&#3610;&#3611;&#3619;&#3640;&#3591;&#3619;&#3632;&#3610;&#3610;&#3585;&#3634;&#3619;%20import%20WBS%20&#3651;&#3609;%20Softpro/upload/20070321/DATA-EXPORT_PK-28-2_2-3-50.xls" TargetMode="External" Id="rId1"/></Relationships>
</file>

<file path=xl/externalLinks/_rels/externalLink256.xml.rels><Relationships xmlns="http://schemas.openxmlformats.org/package/2006/relationships"><Relationship Type="http://schemas.openxmlformats.org/officeDocument/2006/relationships/externalLinkPath" Target="https://ananda365-my.sharepoint.com/!!&#3624;&#3641;&#3609;&#3618;&#3660;&#3611;&#3599;&#3636;&#3610;&#3633;&#3605;&#3636;&#3585;&#3634;&#3619;&#3586;&#3657;&#3629;&#3617;&#3641;&#3621;&#3648;&#3594;&#3636;&#3591;&#3619;&#3640;&#3585;&#3613;&#3656;&#3634;&#3618;&#3591;&#3610;&#3611;&#3619;&#3632;&#3617;&#3634;&#3603;!!/KPI%20SAP%201-2551.xls" TargetMode="External" Id="rId1"/></Relationships>
</file>

<file path=xl/externalLinks/_rels/externalLink257.xml.rels><Relationships xmlns="http://schemas.openxmlformats.org/package/2006/relationships"><Relationship Type="http://schemas.openxmlformats.org/officeDocument/2006/relationships/externalLinkPath" Target="https://mitsuifudosanasiasg.sharepoint.com/&#51333;&#54633;&#50629;&#47924;/&#49352;%20&#54260;&#45908;/MJR/&#44277;&#50976;/&#54620;&#44397;&#51473;&#44277;&#50629;&#49884;&#49444;.XLS" TargetMode="External" Id="rId1"/></Relationships>
</file>

<file path=xl/externalLinks/_rels/externalLink258.xml.rels><Relationships xmlns="http://schemas.openxmlformats.org/package/2006/relationships"><Relationship Type="http://schemas.openxmlformats.org/officeDocument/2006/relationships/externalLinkPath" Target="https://mitsuifudosanasiasg.sharepoint.com/account/My%20Documents/Unallocated%20files/PST%20Group/Lead%20Sch_PST%20Group_0607/PST6-50(&#3619;&#3629;&#3610;2)&#3627;&#3621;&#3633;&#3591;&#3611;&#3611;.2(&#3621;&#3656;&#3634;&#3626;&#3640;&#3604;%20&#3626;&#3640;&#3604;).xls" TargetMode="External" Id="rId1"/></Relationships>
</file>

<file path=xl/externalLinks/_rels/externalLink259.xml.rels><Relationships xmlns="http://schemas.openxmlformats.org/package/2006/relationships"><Relationship Type="http://schemas.openxmlformats.org/officeDocument/2006/relationships/externalLinkPath" Target="https://ananda365-my.sharepoint.com/LH%20Group%20Q1'08/1.LH_Q1'08/My%20Job/2007/YE'07/LH%20group%20YE%202007/1.LH_YE'07/JOB/JOB/LH_Q2'07/LH%20Group%20Q2'07/1.LH%20Q2'07/LH%20Q1'07%20Group/1.LH%20Q1'07/Q2'04F,K,J,S%20.xls" TargetMode="External" Id="rId1"/></Relationships>
</file>

<file path=xl/externalLinks/_rels/externalLink260.xml.rels><Relationships xmlns="http://schemas.openxmlformats.org/package/2006/relationships"><Relationship Type="http://schemas.openxmlformats.org/officeDocument/2006/relationships/externalLinkPath" Target="https://ananda365-my.sharepoint.com/&#3648;&#3621;&#3655;&#3585;/BOQ.&#3607;&#3637;&#3656;&#3619;&#3637;&#3610;&#3612;&#3636;&#3604;&#3594;&#3629;&#3610;/Fmo2-002%20&#3623;&#3636;&#3621;&#3648;&#3621;&#3592;/TYPE%20Fmo2-002%20(Normal).xls" TargetMode="External" Id="rId1"/></Relationships>
</file>

<file path=xl/externalLinks/_rels/externalLink261.xml.rels><Relationships xmlns="http://schemas.openxmlformats.org/package/2006/relationships"><Relationship Type="http://schemas.openxmlformats.org/officeDocument/2006/relationships/externalLinkPath" Target="file:///E:\Q2'04F,K,J,S%20.xls" TargetMode="External" Id="rId1"/></Relationships>
</file>

<file path=xl/externalLinks/_rels/externalLink262.xml.rels><Relationships xmlns="http://schemas.openxmlformats.org/package/2006/relationships"><Relationship Type="http://schemas.openxmlformats.org/officeDocument/2006/relationships/externalLinkPath" Target="https://mitsuifudosanasiasg.sharepoint.com/Ps02-09/peera/peera/e-mail/06-05-18/&#3610;&#3657;&#3634;&#3609;%20Type%20A%20R.1%20NORMAL.xls" TargetMode="External" Id="rId1"/></Relationships>
</file>

<file path=xl/externalLinks/_rels/externalLink263.xml.rels><Relationships xmlns="http://schemas.openxmlformats.org/package/2006/relationships"><Relationship Type="http://schemas.openxmlformats.org/officeDocument/2006/relationships/externalLinkPath" Target="https://ananda365-my.sharepoint.com/&#3648;&#3621;&#3655;&#3585;/BOQ.&#3607;&#3637;&#3656;&#3619;&#3637;&#3610;&#3612;&#3636;&#3604;&#3594;&#3629;&#3610;/Fmo2-003%20&#3616;&#3633;&#3626;&#3626;&#3619;/&#3616;&#3633;&#3626;&#3626;&#3619;%2012/TYPE%20D-M1(Normal).xls" TargetMode="External" Id="rId1"/></Relationships>
</file>

<file path=xl/externalLinks/_rels/externalLink264.xml.rels><Relationships xmlns="http://schemas.openxmlformats.org/package/2006/relationships"><Relationship Type="http://schemas.openxmlformats.org/officeDocument/2006/relationships/externalLinkPath" Target="https://mitsuifudosanasiasg.sharepoint.com/Thespc40272/est%20files/BOQ.&#3607;&#3637;&#3656;&#3619;&#3637;&#3610;&#3612;&#3636;&#3604;&#3594;&#3629;&#3610;/TYPE%20A/TYPE%20A%20&#3648;&#3605;&#3619;&#3637;&#3618;&#3617;&#3618;&#3636;&#3591;/&#3610;&#3657;&#3634;&#3609;%20Type%20A%20R.1%20NORMAL.xls" TargetMode="External" Id="rId1"/></Relationships>
</file>

<file path=xl/externalLinks/_rels/externalLink265.xml.rels><Relationships xmlns="http://schemas.openxmlformats.org/package/2006/relationships"><Relationship Type="http://schemas.openxmlformats.org/officeDocument/2006/relationships/externalLinkPath" Target="file:///L:\Documents%20and%20Settings\Administrator\My%20Documents\&#20107;&#26989;&#35336;&#30011;\&#31532;8&#26399;&#22522;&#26412;&#35336;&#30011;\&#25237;&#36039;&#35336;&#30011;04.xls" TargetMode="External" Id="rId1"/></Relationships>
</file>

<file path=xl/externalLinks/_rels/externalLink266.xml.rels><Relationships xmlns="http://schemas.openxmlformats.org/package/2006/relationships"><Relationship Type="http://schemas.openxmlformats.org/officeDocument/2006/relationships/externalLinkPath" Target="file:///A:\Project%202000%20.xls\Somchai15.xls" TargetMode="External" Id="rId1"/></Relationships>
</file>

<file path=xl/externalLinks/_rels/externalLink267.xml.rels><Relationships xmlns="http://schemas.openxmlformats.org/package/2006/relationships"><Relationship Type="http://schemas.openxmlformats.org/officeDocument/2006/relationships/externalLinkPath" Target="file:///A:\Compare%20Boq%20struc.LHR%20rev.4\New%20Folder\Documents%20and%20Settings\02\Desktop\BH.ST.%20L&amp;H\Documents%20and%20Settings\All%20Users.WINDOWS\Documents\Documents%20and%20Settings\All%20Users.WINDOWS\Documents\Doc" TargetMode="External" Id="rId1"/></Relationships>
</file>

<file path=xl/externalLinks/_rels/externalLink268.xml.rels><Relationships xmlns="http://schemas.openxmlformats.org/package/2006/relationships"><Relationship Type="http://schemas.openxmlformats.org/officeDocument/2006/relationships/externalLinkPath" Target="https://ananda365-my.sharepoint.com/!!&#3624;&#3641;&#3609;&#3618;&#3660;&#3611;&#3599;&#3636;&#3610;&#3633;&#3605;&#3636;&#3585;&#3634;&#3619;&#3586;&#3657;&#3629;&#3617;&#3641;&#3621;&#3648;&#3594;&#3636;&#3591;&#3619;&#3640;&#3585;&#3613;&#3656;&#3634;&#3618;&#3591;&#3610;&#3611;&#3619;&#3632;&#3617;&#3634;&#3603;!!/&#3591;&#3610;&#3607;&#3633;&#3657;&#3591;&#3650;&#3588;&#3619;&#3591;&#3585;&#3634;&#3619;(&#3648;&#3629;&#3585;).xls" TargetMode="External" Id="rId1"/></Relationships>
</file>

<file path=xl/externalLinks/_rels/externalLink269.xml.rels><Relationships xmlns="http://schemas.openxmlformats.org/package/2006/relationships"><Relationship Type="http://schemas.openxmlformats.org/officeDocument/2006/relationships/externalLinkPath" Target="https://mitsuifudosanasiasg.sharepoint.com/Documents%20and%20Settings/bkbps/My%20Documents/RAV/wp%20rav.xls" TargetMode="External" Id="rId1"/></Relationships>
</file>

<file path=xl/externalLinks/_rels/externalLink270.xml.rels><Relationships xmlns="http://schemas.openxmlformats.org/package/2006/relationships"><Relationship Type="http://schemas.microsoft.com/office/2006/relationships/xlExternalLinkPath/xlPathMissing" Target="RecoveredExternalLink16" TargetMode="External" Id="rId1"/></Relationships>
</file>

<file path=xl/externalLinks/_rels/externalLink271.xml.rels><Relationships xmlns="http://schemas.openxmlformats.org/package/2006/relationships"><Relationship Type="http://schemas.openxmlformats.org/officeDocument/2006/relationships/externalLinkPath" Target="https://ananda365-my.sharepoint.com/Preuksa%20III(1Sep05)/&#3613;&#3656;&#3634;&#3618;&#3591;&#3610;&#3611;&#3619;&#3632;&#3617;&#3634;&#3603;/&#3591;&#3610;&#3607;&#3633;&#3657;&#3591;&#3650;&#3588;&#3619;&#3591;&#3585;&#3634;&#3619;/&#3591;&#3610;&#3607;&#3633;&#3657;&#3591;&#3650;&#3588;&#3619;&#3591;&#3585;&#3634;&#3619;%20PK/BOQ/TH%205.7%20&#3626;&#3629;&#3591;&#3594;&#3633;&#3657;&#3609;/B.O.Q.&#3607;&#3634;&#3623;&#3609;&#3660;&#3648;&#3630;&#3657;&#3634;&#3626;&#3660;%20C-N4%20R.0%20(2-9-2006).xls" TargetMode="External" Id="rId1"/></Relationships>
</file>

<file path=xl/externalLinks/_rels/externalLink272.xml.rels><Relationships xmlns="http://schemas.openxmlformats.org/package/2006/relationships"><Relationship Type="http://schemas.openxmlformats.org/officeDocument/2006/relationships/externalLinkPath" Target="https://ananda365-my.sharepoint.com/&#3648;&#3621;&#3655;&#3585;/BOQ.&#3607;&#3637;&#3656;&#3619;&#3637;&#3610;&#3612;&#3636;&#3604;&#3594;&#3629;&#3610;/D&amp;D1%20(MO1)/NORMAL/TYPE%20D-M1(Normal).xls" TargetMode="External" Id="rId1"/></Relationships>
</file>

<file path=xl/externalLinks/_rels/externalLink273.xml.rels><Relationships xmlns="http://schemas.openxmlformats.org/package/2006/relationships"><Relationship Type="http://schemas.openxmlformats.org/officeDocument/2006/relationships/externalLinkPath" Target="https://mitsuifudosanasiasg.sharepoint.com/Windows/Temporary%20Internet%20Files/OLKB355/&#49324;&#50629;&#51109;/&#47196;&#45812;&#53076;&#53440;&#50892;/&#50900;&#47568;&#48372;&#44256;&#49436;/MJR/&#44277;&#50976;/&#47196;&#45812;&#53076;&#52509;&#44292;&#51228;&#50504;&#44204;&#51201;3.XLS" TargetMode="External" Id="rId1"/></Relationships>
</file>

<file path=xl/externalLinks/_rels/externalLink274.xml.rels><Relationships xmlns="http://schemas.openxmlformats.org/package/2006/relationships"><Relationship Type="http://schemas.openxmlformats.org/officeDocument/2006/relationships/externalLinkPath" Target="file:///E:\WINDOWS\TEMP\GAMxFiles\ReadOnly\5670abffbebe4e3b818c1725507180cb\A412_2009_Lead_WWI.xlsx" TargetMode="External" Id="rId1"/></Relationships>
</file>

<file path=xl/externalLinks/_rels/externalLink275.xml.rels><Relationships xmlns="http://schemas.openxmlformats.org/package/2006/relationships"><Relationship Type="http://schemas.microsoft.com/office/2006/relationships/xlExternalLinkPath/xlPathMissing" Target="RecoveredExternalLink18" TargetMode="External" Id="rId1"/></Relationships>
</file>

<file path=xl/externalLinks/_rels/externalLink276.xml.rels><Relationships xmlns="http://schemas.openxmlformats.org/package/2006/relationships"><Relationship Type="http://schemas.microsoft.com/office/2006/relationships/xlExternalLinkPath/xlPathMissing" Target="RecoveredExternalLink20" TargetMode="External" Id="rId1"/></Relationships>
</file>

<file path=xl/externalLinks/_rels/externalLink277.xml.rels><Relationships xmlns="http://schemas.openxmlformats.org/package/2006/relationships"><Relationship Type="http://schemas.microsoft.com/office/2006/relationships/xlExternalLinkPath/xlPathMissing" Target="RecoveredExternalLink19" TargetMode="External" Id="rId1"/></Relationships>
</file>

<file path=xl/externalLinks/_rels/externalLink278.xml.rels><Relationships xmlns="http://schemas.openxmlformats.org/package/2006/relationships"><Relationship Type="http://schemas.openxmlformats.org/officeDocument/2006/relationships/externalLinkPath" Target="https://mitsuifudosanasiasg-my.sharepoint.com/personal/ariya_mitsuifudosan-asia_com/Documents/RecoveredExternalLink17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開業戦略 (2)"/>
      <sheetName val="!!sa開業まとめ修正"/>
    </sheetNames>
    <definedNames>
      <definedName name="Header1" refersTo="#REF!"/>
      <definedName name="Header2" refersTo="#REF!"/>
      <definedName name="Last_Row" refersTo="#REF!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-1"/>
      <sheetName val="C-3"/>
      <sheetName val="C-5"/>
      <sheetName val="C-11"/>
      <sheetName val="C_1"/>
      <sheetName val="G001 AD3"/>
      <sheetName val="GROUPTB"/>
      <sheetName val="ELEC45-01"/>
      <sheetName val="14A- Mobi Sathorn"/>
      <sheetName val="Driver"/>
      <sheetName val="TrialBalance Q3-2002"/>
      <sheetName val="FS"/>
      <sheetName val="chalinee ปี49"/>
      <sheetName val="Master"/>
      <sheetName val="SCB 1 - Current"/>
      <sheetName val="SCB 2 - Current"/>
      <sheetName val="I"/>
      <sheetName val="J"/>
      <sheetName val="Financial Analysis"/>
      <sheetName val="#REF"/>
      <sheetName val="TPP-C 2003"/>
      <sheetName val="ตั๋วเงินรับ"/>
      <sheetName val="CRITERIA2"/>
      <sheetName val="desc"/>
      <sheetName val="type"/>
      <sheetName val="BUILD95"/>
      <sheetName val="21505990"/>
      <sheetName val="BS_Conso "/>
      <sheetName val="Group"/>
      <sheetName val="EXIT"/>
      <sheetName val="RSS9801"/>
      <sheetName val="Sheet2"/>
      <sheetName val="Analysis-PL"/>
      <sheetName val="Detail-segment"/>
      <sheetName val="K-1A"/>
      <sheetName val="2 BS"/>
      <sheetName val="1 Analysis"/>
      <sheetName val="関東ドレージ"/>
      <sheetName val="DLD Query Query Query"/>
      <sheetName val="Company&amp;Project"/>
      <sheetName val="เงินกู้ธนชาติ"/>
      <sheetName val="R"/>
      <sheetName val="ชื่อหุ้น"/>
      <sheetName val="Sheet1"/>
      <sheetName val="อสังหาริมทรัพย์"/>
      <sheetName val="สิทธิการเช่า"/>
      <sheetName val="G001_AD3"/>
      <sheetName val="14A-_Mobi_Sathorn"/>
      <sheetName val="TrialBalance_Q3-2002"/>
      <sheetName val="chalinee_ปี49"/>
      <sheetName val="SCB_1_-_Current"/>
      <sheetName val="SCB_2_-_Current"/>
      <sheetName val="Financial_Analysis"/>
      <sheetName val="Hotel Cash Flow"/>
      <sheetName val="TPP-C_2003"/>
      <sheetName val="2_BS"/>
      <sheetName val="1_Analysis"/>
      <sheetName val="DLD_Query_Query_Query"/>
      <sheetName val="BS_Conso_"/>
      <sheetName val="Hotel_Cash_Flow"/>
      <sheetName val="G001_AD31"/>
      <sheetName val="14A-_Mobi_Sathorn1"/>
      <sheetName val="chalinee_ปี491"/>
      <sheetName val="SCB_1_-_Current1"/>
      <sheetName val="SCB_2_-_Current1"/>
      <sheetName val="TrialBalance_Q3-20021"/>
      <sheetName val="TPP-C_20031"/>
      <sheetName val="Financial_Analysis1"/>
      <sheetName val="2_BS1"/>
      <sheetName val="1_Analysis1"/>
      <sheetName val="DLD_Query_Query_Query1"/>
      <sheetName val="BS_Conso_1"/>
      <sheetName val="Hotel_Cash_Flow1"/>
      <sheetName val="G001_AD32"/>
      <sheetName val="14A-_Mobi_Sathorn2"/>
      <sheetName val="chalinee_ปี492"/>
      <sheetName val="SCB_1_-_Current2"/>
      <sheetName val="SCB_2_-_Current2"/>
      <sheetName val="TrialBalance_Q3-20022"/>
      <sheetName val="TPP-C_20032"/>
      <sheetName val="Financial_Analysis2"/>
      <sheetName val="2_BS2"/>
      <sheetName val="1_Analysis2"/>
      <sheetName val="DLD_Query_Query_Query2"/>
      <sheetName val="BS_Conso_2"/>
      <sheetName val="Hotel_Cash_Flow2"/>
      <sheetName val="G001_AD33"/>
      <sheetName val="14A-_Mobi_Sathorn3"/>
      <sheetName val="chalinee_ปี493"/>
      <sheetName val="SCB_1_-_Current3"/>
      <sheetName val="SCB_2_-_Current3"/>
      <sheetName val="TrialBalance_Q3-20023"/>
      <sheetName val="TPP-C_20033"/>
      <sheetName val="Financial_Analysis3"/>
      <sheetName val="2_BS3"/>
      <sheetName val="1_Analysis3"/>
      <sheetName val="DLD_Query_Query_Query3"/>
      <sheetName val="BS_Conso_3"/>
      <sheetName val="Hotel_Cash_Flow3"/>
      <sheetName val="Sales by Month"/>
      <sheetName val="TB-SAP"/>
      <sheetName val="6_25"/>
      <sheetName val="pa group"/>
      <sheetName val="G001_AD34"/>
      <sheetName val="14A-_Mobi_Sathorn4"/>
      <sheetName val="chalinee_ปี494"/>
      <sheetName val="SCB_1_-_Current4"/>
      <sheetName val="SCB_2_-_Current4"/>
      <sheetName val="TrialBalance_Q3-20024"/>
      <sheetName val="TPP-C_20034"/>
      <sheetName val="Financial_Analysis4"/>
      <sheetName val="2_BS4"/>
      <sheetName val="1_Analysis4"/>
      <sheetName val="DLD_Query_Query_Query4"/>
      <sheetName val="BS_Conso_4"/>
      <sheetName val="Hotel_Cash_Flow4"/>
      <sheetName val="Sales_by_Month"/>
      <sheetName val="Pricing-Updated by J. Simpson"/>
      <sheetName val="Variables"/>
      <sheetName val="TB09.30.04"/>
      <sheetName val="BS-FULL"/>
      <sheetName val="BS_FULL"/>
      <sheetName val="B&amp;S 1999"/>
      <sheetName val="DIV186"/>
      <sheetName val="ลูกหนี้(เก่า)"/>
      <sheetName val="total"/>
      <sheetName val="sales3level"/>
      <sheetName val="FSALES"/>
      <sheetName val="เงินกู้ MGC"/>
      <sheetName val="5.11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ลูกหนี้(เก่า)"/>
      <sheetName val="C-1"/>
      <sheetName val="Elim"/>
      <sheetName val="TB"/>
      <sheetName val="Template lead"/>
      <sheetName val="FS_E"/>
      <sheetName val="PL By Month 2016"/>
      <sheetName val="BS"/>
      <sheetName val="PL"/>
      <sheetName val="FS monthly 2018"/>
      <sheetName val="FS"/>
      <sheetName val="REC_Q3'19"/>
      <sheetName val="CJE Q3'19"/>
      <sheetName val="Sumlead"/>
      <sheetName val="C001"/>
      <sheetName val="F001"/>
      <sheetName val="G001"/>
      <sheetName val="I001"/>
      <sheetName val="J001"/>
      <sheetName val="K001"/>
      <sheetName val="N001"/>
      <sheetName val="P001"/>
      <sheetName val="Q001"/>
      <sheetName val="T001"/>
      <sheetName val="U001"/>
      <sheetName val="UB001"/>
      <sheetName val="VC001"/>
      <sheetName val="VE001"/>
      <sheetName val="Caltax"/>
      <sheetName val="GP"/>
      <sheetName val="CN41N"/>
      <sheetName val="3.DevCosts"/>
      <sheetName val="%Complete"/>
      <sheetName val="TrialBalance Q3-2002"/>
      <sheetName val="DB-Name List"/>
      <sheetName val="Template_lead1"/>
      <sheetName val="PL_By_Month_20161"/>
      <sheetName val="FS_monthly_20181"/>
      <sheetName val="CJE_Q3'191"/>
      <sheetName val="3_DevCosts1"/>
      <sheetName val="DB-Name_List1"/>
      <sheetName val="TrialBalance_Q3-20021"/>
      <sheetName val="Template_lead"/>
      <sheetName val="PL_By_Month_2016"/>
      <sheetName val="FS_monthly_2018"/>
      <sheetName val="CJE_Q3'19"/>
      <sheetName val="3_DevCosts"/>
      <sheetName val="DB-Name_List"/>
      <sheetName val="TrialBalance_Q3-2002"/>
      <sheetName val="stat local"/>
      <sheetName val="Fx Rate"/>
      <sheetName val="other tables"/>
      <sheetName val="TrialBalance_Q3-20023"/>
      <sheetName val="Template_lead3"/>
      <sheetName val="PL_By_Month_20163"/>
      <sheetName val="FS_monthly_20183"/>
      <sheetName val="CJE_Q3'193"/>
      <sheetName val="3_DevCosts3"/>
      <sheetName val="DB-Name_List3"/>
      <sheetName val="TrialBalance_Q3-20022"/>
      <sheetName val="Template_lead2"/>
      <sheetName val="PL_By_Month_20162"/>
      <sheetName val="FS_monthly_20182"/>
      <sheetName val="CJE_Q3'192"/>
      <sheetName val="3_DevCosts2"/>
      <sheetName val="DB-Name_List2"/>
      <sheetName val="TrialBalance_Q3-20024"/>
      <sheetName val="Template_lead4"/>
      <sheetName val="PL_By_Month_20164"/>
      <sheetName val="FS_monthly_20184"/>
      <sheetName val="CJE_Q3'194"/>
      <sheetName val="3_DevCosts4"/>
      <sheetName val="DB-Name_List4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sales-re"/>
      <sheetName val="BSALES"/>
      <sheetName val="FSALES"/>
      <sheetName val="board-re"/>
      <sheetName val="board-re (2)"/>
      <sheetName val="MTP"/>
      <sheetName val="SALE2L"/>
      <sheetName val="sales"/>
      <sheetName val="sales (2)"/>
      <sheetName val="fsales-re (2)"/>
      <sheetName val="Baht per Ton"/>
      <sheetName val="ขายผ่าน"/>
      <sheetName val="SKIC"/>
      <sheetName val="board-re_(2)"/>
      <sheetName val="sales_(2)"/>
      <sheetName val="fsales-re_(2)"/>
      <sheetName val="Baht_per_Ton"/>
      <sheetName val="Budget "/>
      <sheetName val="ยอดขาย"/>
      <sheetName val="ใบประหน้า"/>
      <sheetName val="Assumption"/>
      <sheetName val="Table Name"/>
      <sheetName val="Indirect SG&amp;A"/>
      <sheetName val="Province"/>
      <sheetName val="Plan&amp;Act โอน"/>
      <sheetName val="Sheet1"/>
      <sheetName val="PK110_PJ 00032017"/>
      <sheetName val="Summary_Mgt"/>
      <sheetName val="Summary"/>
      <sheetName val="ROA_New"/>
      <sheetName val="Project Budget_equity"/>
      <sheetName val="P&amp;L Yearly"/>
      <sheetName val="Project Budget"/>
      <sheetName val="Data"/>
      <sheetName val="Inv"/>
      <sheetName val="BOI_Edge"/>
      <sheetName val="BOI_Center"/>
      <sheetName val="SGP"/>
      <sheetName val="แผนการชำระค่าที่ดิน"/>
      <sheetName val="DC"/>
      <sheetName val="CC"/>
      <sheetName val="OH"/>
      <sheetName val="SG&amp;A"/>
      <sheetName val="Std.Rate_Type"/>
      <sheetName val="Std.Rate_Unit"/>
      <sheetName val="Interest extra"/>
      <sheetName val="Interest"/>
      <sheetName val="COGS"/>
      <sheetName val="% MD&amp;SBU"/>
      <sheetName val="%BU Support"/>
      <sheetName val="Asset Turnover"/>
      <sheetName val="P&amp;L"/>
      <sheetName val="Actual_SG&amp;A"/>
      <sheetName val="ยอดขาย,ยอดโอน"/>
      <sheetName val="Actual"/>
      <sheetName val="Cash In"/>
      <sheetName val="WBS"/>
      <sheetName val="board-re_(2)1"/>
      <sheetName val="sales_(2)1"/>
      <sheetName val="fsales-re_(2)1"/>
      <sheetName val="Baht_per_Ton1"/>
      <sheetName val="Table_Name"/>
      <sheetName val="Indirect_SG&amp;A"/>
      <sheetName val="June"/>
      <sheetName val="Jan"/>
      <sheetName val="Feb"/>
      <sheetName val="Mar"/>
      <sheetName val="Apr"/>
      <sheetName val="May"/>
      <sheetName val="MD_R"/>
      <sheetName val="แบบ_A"/>
      <sheetName val="ราคา"/>
      <sheetName val="ADM_A"/>
      <sheetName val="CELL_A"/>
      <sheetName val="CHE_A"/>
      <sheetName val="CE_A"/>
      <sheetName val="YTD-Actual"/>
      <sheetName val="DESP_A"/>
      <sheetName val="JUNE1"/>
      <sheetName val="ENV_A"/>
      <sheetName val="PG_A"/>
      <sheetName val="ISO_A"/>
      <sheetName val="MD_A"/>
      <sheetName val="PC_A"/>
      <sheetName val="PM_A"/>
      <sheetName val="RECY"/>
      <sheetName val="QA&amp;R_A"/>
      <sheetName val="RMP_A"/>
      <sheetName val="RMZ_A"/>
      <sheetName val="SHEET_A"/>
      <sheetName val="RECO_A"/>
      <sheetName val="YARD_A"/>
      <sheetName val="แบบ_B"/>
      <sheetName val="CODE"/>
      <sheetName val="Mat_Code"/>
      <sheetName val="แบบ_C"/>
      <sheetName val="UNIT"/>
      <sheetName val="แบบ_D"/>
      <sheetName val="MIROR_H9(TR1)"/>
      <sheetName val="ค่าวัสดุ"/>
      <sheetName val="DMD_Office"/>
      <sheetName val="แบบ_E"/>
      <sheetName val="แบบ_G"/>
      <sheetName val="แบบ_H"/>
      <sheetName val="D&amp;W_Accessories_Price"/>
      <sheetName val="แบบ_L"/>
      <sheetName val="แบบ_M"/>
      <sheetName val="แบบ_N"/>
      <sheetName val="แบบ_P"/>
      <sheetName val="ENV_R"/>
      <sheetName val="PG_R"/>
      <sheetName val="CELL_R"/>
      <sheetName val="QA&amp;R_R"/>
      <sheetName val="RMP_R"/>
      <sheetName val="RMZ_R"/>
      <sheetName val="code4130"/>
      <sheetName val="Sheet2"/>
      <sheetName val="Admin"/>
      <sheetName val="ADMIN_OFFICE_(2)"/>
      <sheetName val="CDC"/>
      <sheetName val="CHEMICAL"/>
      <sheetName val="DESPATCH"/>
      <sheetName val="Drwing"/>
      <sheetName val="Elec"/>
      <sheetName val="Estate"/>
      <sheetName val="YTD_Revised"/>
      <sheetName val="Fire"/>
      <sheetName val="Guest"/>
      <sheetName val="Inst"/>
      <sheetName val="ISO"/>
      <sheetName val="IT"/>
      <sheetName val="Mech"/>
      <sheetName val="CE"/>
      <sheetName val="Medical"/>
      <sheetName val="PRODUCT"/>
      <sheetName val="PULP_MILL1"/>
      <sheetName val="Power"/>
      <sheetName val="PR"/>
      <sheetName val="PRE"/>
      <sheetName val="Secutiry"/>
      <sheetName val="SHEETING"/>
      <sheetName val="SODA"/>
      <sheetName val="Store"/>
      <sheetName val="Waste"/>
      <sheetName val="YARD"/>
      <sheetName val="แบบ_S"/>
      <sheetName val="Elec_Square_D"/>
      <sheetName val="แบบ_T"/>
      <sheetName val="แบบ_TP"/>
      <sheetName val="แบบ_V"/>
      <sheetName val="code4090"/>
      <sheetName val="แบบ_Y"/>
      <sheetName val="ราคาบ้านแต่ละไตรมาส"/>
      <sheetName val="ราคาวัสดุวิลล์6"/>
      <sheetName val="Plan&amp;Act_โอน"/>
      <sheetName val="Budget_"/>
      <sheetName val="Project_Budget_equity"/>
      <sheetName val="P&amp;L_Yearly"/>
      <sheetName val="Project_Budget"/>
      <sheetName val="Std_Rate_Type"/>
      <sheetName val="Std_Rate_Unit"/>
      <sheetName val="Interest_extra"/>
      <sheetName val="%_MD&amp;SBU"/>
      <sheetName val="%BU_Support"/>
      <sheetName val="Asset_Turnover"/>
      <sheetName val="Cash_In"/>
      <sheetName val="Cost"/>
      <sheetName val="board-re_(2)2"/>
      <sheetName val="sales_(2)2"/>
      <sheetName val="fsales-re_(2)2"/>
      <sheetName val="Baht_per_Ton2"/>
      <sheetName val="Indirect_SG&amp;A1"/>
      <sheetName val="Table_Name1"/>
      <sheetName val="Plan&amp;Act_โอน1"/>
      <sheetName val="Budget_1"/>
      <sheetName val="Project_Budget_equity1"/>
      <sheetName val="P&amp;L_Yearly1"/>
      <sheetName val="Project_Budget1"/>
      <sheetName val="Std_Rate_Type1"/>
      <sheetName val="Std_Rate_Unit1"/>
      <sheetName val="Interest_extra1"/>
      <sheetName val="%_MD&amp;SBU1"/>
      <sheetName val="%BU_Support1"/>
      <sheetName val="Asset_Turnover1"/>
      <sheetName val="Cash_In1"/>
      <sheetName val="PCF7 Slab+Beam 65%"/>
      <sheetName val="TOTAL"/>
      <sheetName val="WP SDH-2016"/>
      <sheetName val="Sheet5"/>
      <sheetName val="New BOQ"/>
      <sheetName val="Plan vs Order Wall"/>
      <sheetName val="Plan vs Order Slab"/>
      <sheetName val="Plan vs Order Beam"/>
      <sheetName val="Plan vs Order GB"/>
      <sheetName val="Vender list"/>
      <sheetName val="Tag"/>
      <sheetName val="Sheet12"/>
      <sheetName val="Intro."/>
      <sheetName val="List_Project"/>
      <sheetName val="FS_Projection"/>
      <sheetName val="คำแนะนำในการใช้แบบฟอร์ม"/>
      <sheetName val="board-re_(2)4"/>
      <sheetName val="sales_(2)4"/>
      <sheetName val="fsales-re_(2)4"/>
      <sheetName val="Baht_per_Ton4"/>
      <sheetName val="Table_Name3"/>
      <sheetName val="Indirect_SG&amp;A3"/>
      <sheetName val="Plan&amp;Act_โอน3"/>
      <sheetName val="Budget_3"/>
      <sheetName val="Project_Budget_equity3"/>
      <sheetName val="P&amp;L_Yearly3"/>
      <sheetName val="Project_Budget3"/>
      <sheetName val="Std_Rate_Type3"/>
      <sheetName val="Std_Rate_Unit3"/>
      <sheetName val="Interest_extra3"/>
      <sheetName val="%_MD&amp;SBU3"/>
      <sheetName val="%BU_Support3"/>
      <sheetName val="Asset_Turnover3"/>
      <sheetName val="Cash_In3"/>
      <sheetName val="PCF7_Slab+Beam_65%1"/>
      <sheetName val="WP_SDH-20161"/>
      <sheetName val="New_BOQ1"/>
      <sheetName val="Plan_vs_Order_Wall1"/>
      <sheetName val="Plan_vs_Order_Slab1"/>
      <sheetName val="Plan_vs_Order_Beam1"/>
      <sheetName val="Plan_vs_Order_GB1"/>
      <sheetName val="Vender_list1"/>
      <sheetName val="Intro_1"/>
      <sheetName val="board-re_(2)3"/>
      <sheetName val="sales_(2)3"/>
      <sheetName val="fsales-re_(2)3"/>
      <sheetName val="Baht_per_Ton3"/>
      <sheetName val="Table_Name2"/>
      <sheetName val="Indirect_SG&amp;A2"/>
      <sheetName val="Plan&amp;Act_โอน2"/>
      <sheetName val="Budget_2"/>
      <sheetName val="Project_Budget_equity2"/>
      <sheetName val="P&amp;L_Yearly2"/>
      <sheetName val="Project_Budget2"/>
      <sheetName val="Std_Rate_Type2"/>
      <sheetName val="Std_Rate_Unit2"/>
      <sheetName val="Interest_extra2"/>
      <sheetName val="%_MD&amp;SBU2"/>
      <sheetName val="%BU_Support2"/>
      <sheetName val="Asset_Turnover2"/>
      <sheetName val="Cash_In2"/>
      <sheetName val="PCF7_Slab+Beam_65%"/>
      <sheetName val="WP_SDH-2016"/>
      <sheetName val="New_BOQ"/>
      <sheetName val="Plan_vs_Order_Wall"/>
      <sheetName val="Plan_vs_Order_Slab"/>
      <sheetName val="Plan_vs_Order_Beam"/>
      <sheetName val="Plan_vs_Order_GB"/>
      <sheetName val="Vender_list"/>
      <sheetName val="Intro_"/>
      <sheetName val="ยานพาหนะ"/>
      <sheetName val="NCR 2019"/>
      <sheetName val="CCtr map Profit Center"/>
      <sheetName val="list project in SAP"/>
      <sheetName val="board-re_(2)9"/>
      <sheetName val="sales_(2)9"/>
      <sheetName val="fsales-re_(2)9"/>
      <sheetName val="Baht_per_Ton9"/>
      <sheetName val="Budget_8"/>
      <sheetName val="Table_Name8"/>
      <sheetName val="Indirect_SG&amp;A8"/>
      <sheetName val="Plan&amp;Act_โอน8"/>
      <sheetName val="Project_Budget_equity8"/>
      <sheetName val="P&amp;L_Yearly8"/>
      <sheetName val="Project_Budget8"/>
      <sheetName val="Std_Rate_Type8"/>
      <sheetName val="Std_Rate_Unit8"/>
      <sheetName val="Interest_extra8"/>
      <sheetName val="%_MD&amp;SBU8"/>
      <sheetName val="%BU_Support8"/>
      <sheetName val="Asset_Turnover8"/>
      <sheetName val="Cash_In8"/>
      <sheetName val="PCF7_Slab+Beam_65%6"/>
      <sheetName val="PK110_PJ_000320175"/>
      <sheetName val="WP_SDH-20166"/>
      <sheetName val="Vender_list6"/>
      <sheetName val="New_BOQ6"/>
      <sheetName val="Plan_vs_Order_Wall6"/>
      <sheetName val="Plan_vs_Order_Slab6"/>
      <sheetName val="Plan_vs_Order_Beam6"/>
      <sheetName val="Plan_vs_Order_GB6"/>
      <sheetName val="Intro_6"/>
      <sheetName val="PK110_PJ_00032017"/>
      <sheetName val="NCR_20194"/>
      <sheetName val="board-re_(2)5"/>
      <sheetName val="sales_(2)5"/>
      <sheetName val="fsales-re_(2)5"/>
      <sheetName val="Baht_per_Ton5"/>
      <sheetName val="Indirect_SG&amp;A4"/>
      <sheetName val="Table_Name4"/>
      <sheetName val="Plan&amp;Act_โอน4"/>
      <sheetName val="Budget_4"/>
      <sheetName val="Project_Budget_equity4"/>
      <sheetName val="P&amp;L_Yearly4"/>
      <sheetName val="Project_Budget4"/>
      <sheetName val="Std_Rate_Type4"/>
      <sheetName val="Std_Rate_Unit4"/>
      <sheetName val="Interest_extra4"/>
      <sheetName val="%_MD&amp;SBU4"/>
      <sheetName val="%BU_Support4"/>
      <sheetName val="Asset_Turnover4"/>
      <sheetName val="Cash_In4"/>
      <sheetName val="PCF7_Slab+Beam_65%2"/>
      <sheetName val="WP_SDH-20162"/>
      <sheetName val="Vender_list2"/>
      <sheetName val="New_BOQ2"/>
      <sheetName val="Plan_vs_Order_Wall2"/>
      <sheetName val="Plan_vs_Order_Slab2"/>
      <sheetName val="Plan_vs_Order_Beam2"/>
      <sheetName val="Plan_vs_Order_GB2"/>
      <sheetName val="Intro_2"/>
      <sheetName val="PK110_PJ_000320171"/>
      <sheetName val="NCR_2019"/>
      <sheetName val="board-re_(2)8"/>
      <sheetName val="sales_(2)8"/>
      <sheetName val="fsales-re_(2)8"/>
      <sheetName val="Baht_per_Ton8"/>
      <sheetName val="Budget_7"/>
      <sheetName val="Table_Name7"/>
      <sheetName val="Indirect_SG&amp;A7"/>
      <sheetName val="Plan&amp;Act_โอน7"/>
      <sheetName val="Project_Budget_equity7"/>
      <sheetName val="P&amp;L_Yearly7"/>
      <sheetName val="Project_Budget7"/>
      <sheetName val="Std_Rate_Type7"/>
      <sheetName val="Std_Rate_Unit7"/>
      <sheetName val="Interest_extra7"/>
      <sheetName val="%_MD&amp;SBU7"/>
      <sheetName val="%BU_Support7"/>
      <sheetName val="Asset_Turnover7"/>
      <sheetName val="Cash_In7"/>
      <sheetName val="PCF7_Slab+Beam_65%5"/>
      <sheetName val="PK110_PJ_000320174"/>
      <sheetName val="WP_SDH-20165"/>
      <sheetName val="Vender_list5"/>
      <sheetName val="New_BOQ5"/>
      <sheetName val="Plan_vs_Order_Wall5"/>
      <sheetName val="Plan_vs_Order_Slab5"/>
      <sheetName val="Plan_vs_Order_Beam5"/>
      <sheetName val="Plan_vs_Order_GB5"/>
      <sheetName val="Intro_5"/>
      <sheetName val="NCR_20193"/>
      <sheetName val="board-re_(2)6"/>
      <sheetName val="sales_(2)6"/>
      <sheetName val="fsales-re_(2)6"/>
      <sheetName val="Baht_per_Ton6"/>
      <sheetName val="Budget_5"/>
      <sheetName val="Table_Name5"/>
      <sheetName val="Indirect_SG&amp;A5"/>
      <sheetName val="Plan&amp;Act_โอน5"/>
      <sheetName val="Project_Budget_equity5"/>
      <sheetName val="P&amp;L_Yearly5"/>
      <sheetName val="Project_Budget5"/>
      <sheetName val="Std_Rate_Type5"/>
      <sheetName val="Std_Rate_Unit5"/>
      <sheetName val="Interest_extra5"/>
      <sheetName val="%_MD&amp;SBU5"/>
      <sheetName val="%BU_Support5"/>
      <sheetName val="Asset_Turnover5"/>
      <sheetName val="Cash_In5"/>
      <sheetName val="PCF7_Slab+Beam_65%3"/>
      <sheetName val="PK110_PJ_000320172"/>
      <sheetName val="WP_SDH-20163"/>
      <sheetName val="Vender_list3"/>
      <sheetName val="New_BOQ3"/>
      <sheetName val="Plan_vs_Order_Wall3"/>
      <sheetName val="Plan_vs_Order_Slab3"/>
      <sheetName val="Plan_vs_Order_Beam3"/>
      <sheetName val="Plan_vs_Order_GB3"/>
      <sheetName val="Intro_3"/>
      <sheetName val="NCR_20191"/>
      <sheetName val="board-re_(2)7"/>
      <sheetName val="sales_(2)7"/>
      <sheetName val="fsales-re_(2)7"/>
      <sheetName val="Baht_per_Ton7"/>
      <sheetName val="Budget_6"/>
      <sheetName val="Table_Name6"/>
      <sheetName val="Indirect_SG&amp;A6"/>
      <sheetName val="Plan&amp;Act_โอน6"/>
      <sheetName val="Project_Budget_equity6"/>
      <sheetName val="P&amp;L_Yearly6"/>
      <sheetName val="Project_Budget6"/>
      <sheetName val="Std_Rate_Type6"/>
      <sheetName val="Std_Rate_Unit6"/>
      <sheetName val="Interest_extra6"/>
      <sheetName val="%_MD&amp;SBU6"/>
      <sheetName val="%BU_Support6"/>
      <sheetName val="Asset_Turnover6"/>
      <sheetName val="Cash_In6"/>
      <sheetName val="PCF7_Slab+Beam_65%4"/>
      <sheetName val="PK110_PJ_000320173"/>
      <sheetName val="WP_SDH-20164"/>
      <sheetName val="Vender_list4"/>
      <sheetName val="New_BOQ4"/>
      <sheetName val="Plan_vs_Order_Wall4"/>
      <sheetName val="Plan_vs_Order_Slab4"/>
      <sheetName val="Plan_vs_Order_Beam4"/>
      <sheetName val="Plan_vs_Order_GB4"/>
      <sheetName val="Intro_4"/>
      <sheetName val="NCR_20192"/>
      <sheetName val="board-re_(2)10"/>
      <sheetName val="sales_(2)10"/>
      <sheetName val="fsales-re_(2)10"/>
      <sheetName val="Baht_per_Ton10"/>
      <sheetName val="Budget_9"/>
      <sheetName val="Table_Name9"/>
      <sheetName val="Indirect_SG&amp;A9"/>
      <sheetName val="Plan&amp;Act_โอน9"/>
      <sheetName val="Project_Budget_equity9"/>
      <sheetName val="P&amp;L_Yearly9"/>
      <sheetName val="Project_Budget9"/>
      <sheetName val="Std_Rate_Type9"/>
      <sheetName val="Std_Rate_Unit9"/>
      <sheetName val="Interest_extra9"/>
      <sheetName val="%_MD&amp;SBU9"/>
      <sheetName val="%BU_Support9"/>
      <sheetName val="Asset_Turnover9"/>
      <sheetName val="Cash_In9"/>
      <sheetName val="PCF7_Slab+Beam_65%7"/>
      <sheetName val="PK110_PJ_000320176"/>
      <sheetName val="WP_SDH-20167"/>
      <sheetName val="Vender_list7"/>
      <sheetName val="New_BOQ7"/>
      <sheetName val="Plan_vs_Order_Wall7"/>
      <sheetName val="Plan_vs_Order_Slab7"/>
      <sheetName val="Plan_vs_Order_Beam7"/>
      <sheetName val="Plan_vs_Order_GB7"/>
      <sheetName val="Intro_7"/>
      <sheetName val="NCR_20195"/>
      <sheetName val="CCtr_map_Profit_Center"/>
      <sheetName val="list_project_in_SAP"/>
      <sheetName val="board-re_(2)11"/>
      <sheetName val="sales_(2)11"/>
      <sheetName val="fsales-re_(2)11"/>
      <sheetName val="Baht_per_Ton11"/>
      <sheetName val="Budget_10"/>
      <sheetName val="Table_Name10"/>
      <sheetName val="Indirect_SG&amp;A10"/>
      <sheetName val="Plan&amp;Act_โอน10"/>
      <sheetName val="Project_Budget_equity10"/>
      <sheetName val="P&amp;L_Yearly10"/>
      <sheetName val="Project_Budget10"/>
      <sheetName val="Std_Rate_Type10"/>
      <sheetName val="Std_Rate_Unit10"/>
      <sheetName val="Interest_extra10"/>
      <sheetName val="%_MD&amp;SBU10"/>
      <sheetName val="%BU_Support10"/>
      <sheetName val="Asset_Turnover10"/>
      <sheetName val="Cash_In10"/>
      <sheetName val="PCF7_Slab+Beam_65%8"/>
      <sheetName val="PK110_PJ_000320177"/>
      <sheetName val="WP_SDH-20168"/>
      <sheetName val="Vender_list8"/>
      <sheetName val="New_BOQ8"/>
      <sheetName val="Plan_vs_Order_Wall8"/>
      <sheetName val="Plan_vs_Order_Slab8"/>
      <sheetName val="Plan_vs_Order_Beam8"/>
      <sheetName val="Plan_vs_Order_GB8"/>
      <sheetName val="Intro_8"/>
      <sheetName val="NCR_20196"/>
      <sheetName val="CCtr_map_Profit_Center1"/>
      <sheetName val="list_project_in_SAP1"/>
      <sheetName val="board-re_(2)12"/>
      <sheetName val="sales_(2)12"/>
      <sheetName val="fsales-re_(2)12"/>
      <sheetName val="Baht_per_Ton12"/>
      <sheetName val="Budget_11"/>
      <sheetName val="Table_Name11"/>
      <sheetName val="Indirect_SG&amp;A11"/>
      <sheetName val="Plan&amp;Act_โอน11"/>
      <sheetName val="Project_Budget_equity11"/>
      <sheetName val="P&amp;L_Yearly11"/>
      <sheetName val="Project_Budget11"/>
      <sheetName val="Std_Rate_Type11"/>
      <sheetName val="Std_Rate_Unit11"/>
      <sheetName val="Interest_extra11"/>
      <sheetName val="%_MD&amp;SBU11"/>
      <sheetName val="%BU_Support11"/>
      <sheetName val="Asset_Turnover11"/>
      <sheetName val="Cash_In11"/>
      <sheetName val="PCF7_Slab+Beam_65%9"/>
      <sheetName val="PK110_PJ_000320178"/>
      <sheetName val="WP_SDH-20169"/>
      <sheetName val="Vender_list9"/>
      <sheetName val="New_BOQ9"/>
      <sheetName val="Plan_vs_Order_Wall9"/>
      <sheetName val="Plan_vs_Order_Slab9"/>
      <sheetName val="Plan_vs_Order_Beam9"/>
      <sheetName val="Plan_vs_Order_GB9"/>
      <sheetName val="Intro_9"/>
      <sheetName val="NCR_20197"/>
      <sheetName val="CCtr_map_Profit_Center2"/>
      <sheetName val="list_project_in_SAP2"/>
      <sheetName val="vimut"/>
      <sheetName val="GTNF-01"/>
      <sheetName val="board-re_(2)13"/>
      <sheetName val="sales_(2)13"/>
      <sheetName val="fsales-re_(2)13"/>
      <sheetName val="Baht_per_Ton13"/>
      <sheetName val="Budget_12"/>
      <sheetName val="Table_Name12"/>
      <sheetName val="Indirect_SG&amp;A12"/>
      <sheetName val="Plan&amp;Act_โอน12"/>
      <sheetName val="Project_Budget_equity12"/>
      <sheetName val="P&amp;L_Yearly12"/>
      <sheetName val="Project_Budget12"/>
      <sheetName val="Std_Rate_Type12"/>
      <sheetName val="Std_Rate_Unit12"/>
      <sheetName val="Interest_extra12"/>
      <sheetName val="%_MD&amp;SBU12"/>
      <sheetName val="%BU_Support12"/>
      <sheetName val="Asset_Turnover12"/>
      <sheetName val="Cash_In12"/>
      <sheetName val="PCF7_Slab+Beam_65%10"/>
      <sheetName val="PK110_PJ_000320179"/>
      <sheetName val="WP_SDH-201610"/>
      <sheetName val="Vender_list10"/>
      <sheetName val="New_BOQ10"/>
      <sheetName val="Plan_vs_Order_Wall10"/>
      <sheetName val="Plan_vs_Order_Slab10"/>
      <sheetName val="Plan_vs_Order_Beam10"/>
      <sheetName val="Plan_vs_Order_GB10"/>
      <sheetName val="Intro_10"/>
      <sheetName val="NCR_20198"/>
      <sheetName val="CCtr_map_Profit_Center3"/>
      <sheetName val="list_project_in_SAP3"/>
      <sheetName val="Raw data"/>
      <sheetName val="board-re_(2)14"/>
      <sheetName val="sales_(2)14"/>
      <sheetName val="fsales-re_(2)14"/>
      <sheetName val="Baht_per_Ton14"/>
      <sheetName val="Table_Name13"/>
      <sheetName val="Indirect_SG&amp;A13"/>
      <sheetName val="Plan&amp;Act_โอน13"/>
      <sheetName val="Budget_13"/>
      <sheetName val="Project_Budget_equity13"/>
      <sheetName val="P&amp;L_Yearly13"/>
      <sheetName val="Project_Budget13"/>
      <sheetName val="Std_Rate_Type13"/>
      <sheetName val="Std_Rate_Unit13"/>
      <sheetName val="Interest_extra13"/>
      <sheetName val="%_MD&amp;SBU13"/>
      <sheetName val="%BU_Support13"/>
      <sheetName val="Asset_Turnover13"/>
      <sheetName val="Cash_In13"/>
      <sheetName val="PCF7_Slab+Beam_65%11"/>
      <sheetName val="WP_SDH-201611"/>
      <sheetName val="New_BOQ11"/>
      <sheetName val="Plan_vs_Order_Wall11"/>
      <sheetName val="Plan_vs_Order_Slab11"/>
      <sheetName val="Plan_vs_Order_Beam11"/>
      <sheetName val="Plan_vs_Order_GB11"/>
      <sheetName val="Vender_list11"/>
      <sheetName val="Intro_11"/>
      <sheetName val="NCR_20199"/>
      <sheetName val="PK110_PJ_0003201710"/>
      <sheetName val="CCtr_map_Profit_Center4"/>
      <sheetName val="list_project_in_SAP4"/>
      <sheetName val="2 Master"/>
      <sheetName val="CG_plan1"/>
      <sheetName val="Classification-Appendix"/>
      <sheetName val="List"/>
      <sheetName val="PROGRAM"/>
      <sheetName val="12IBECost"/>
      <sheetName val="OP2016_Cost"/>
      <sheetName val="Project Capex"/>
      <sheetName val="drop down list"/>
      <sheetName val="Account code"/>
      <sheetName val="Cost center FOH"/>
      <sheetName val="DropDown"/>
      <sheetName val="INDEX"/>
      <sheetName val="Q"/>
      <sheetName val="Cost center"/>
      <sheetName val="board-re_(2)15"/>
      <sheetName val="sales_(2)15"/>
      <sheetName val="fsales-re_(2)15"/>
      <sheetName val="Baht_per_Ton15"/>
      <sheetName val="Table_Name14"/>
      <sheetName val="Indirect_SG&amp;A14"/>
      <sheetName val="Plan&amp;Act_โอน14"/>
      <sheetName val="Budget_14"/>
      <sheetName val="Project_Budget_equity14"/>
      <sheetName val="P&amp;L_Yearly14"/>
      <sheetName val="Project_Budget14"/>
      <sheetName val="Std_Rate_Type14"/>
      <sheetName val="Std_Rate_Unit14"/>
      <sheetName val="Interest_extra14"/>
      <sheetName val="%_MD&amp;SBU14"/>
      <sheetName val="%BU_Support14"/>
      <sheetName val="Asset_Turnover14"/>
      <sheetName val="Cash_In14"/>
      <sheetName val="PCF7_Slab+Beam_65%12"/>
      <sheetName val="WP_SDH-201612"/>
      <sheetName val="New_BOQ12"/>
      <sheetName val="Plan_vs_Order_Wall12"/>
      <sheetName val="Plan_vs_Order_Slab12"/>
      <sheetName val="Plan_vs_Order_Beam12"/>
      <sheetName val="Plan_vs_Order_GB12"/>
      <sheetName val="Vender_list12"/>
      <sheetName val="Intro_12"/>
      <sheetName val="NCR_201910"/>
      <sheetName val="PK110_PJ_0003201711"/>
      <sheetName val="CCtr_map_Profit_Center5"/>
      <sheetName val="list_project_in_SAP5"/>
      <sheetName val="2_Master"/>
      <sheetName val="Project_Capex"/>
      <sheetName val="drop_down_list"/>
      <sheetName val="Account_code"/>
      <sheetName val="Cost_center_FOH"/>
      <sheetName val="Cost_center"/>
      <sheetName val="Plan Pack"/>
      <sheetName val="Month"/>
      <sheetName val="CE TypeName"/>
      <sheetName val="CE_TypeName"/>
      <sheetName val="4+2"/>
      <sheetName val="FXType"/>
      <sheetName val="Mapping account"/>
      <sheetName val="PVF.DAILY"/>
      <sheetName val="Comapny Name"/>
      <sheetName val="SCG Chemicals group"/>
      <sheetName val="2_Master1"/>
      <sheetName val="Project_Capex1"/>
      <sheetName val="drop_down_list1"/>
      <sheetName val="Account_code1"/>
      <sheetName val="Cost_center_FOH1"/>
      <sheetName val="Cost_center1"/>
      <sheetName val="Plan_Pack"/>
      <sheetName val="CE_TypeName1"/>
      <sheetName val="Mapping_account"/>
      <sheetName val="PVF_DAILY"/>
      <sheetName val="Comapny_Name"/>
      <sheetName val="SCG_Chemicals_group"/>
      <sheetName val="Sheet4"/>
      <sheetName val="2_Master2"/>
      <sheetName val="Project_Capex2"/>
      <sheetName val="drop_down_list2"/>
      <sheetName val="Account_code2"/>
      <sheetName val="Cost_center_FOH2"/>
      <sheetName val="Cost_center2"/>
      <sheetName val="CE_TypeName2"/>
      <sheetName val="Plan_Pack1"/>
      <sheetName val="Mapping_account1"/>
      <sheetName val="PVF_DAILY1"/>
      <sheetName val="Comapny_Name1"/>
      <sheetName val="SCG_Chemicals_group1"/>
      <sheetName val="สถานะวงเงินกู้"/>
      <sheetName val="ค่าใช้จ่ายขาย-บริหาร"/>
      <sheetName val="รายละเอียด-ทรัพย์สิน"/>
      <sheetName val="ลูกหนี้(เก่า)"/>
      <sheetName val="สถานะวงเงิน ปัจจุบัน"/>
      <sheetName val="Statement-BAHT"/>
      <sheetName val="Group Zdecor+ECO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LEC45-01"/>
      <sheetName val="ELEC45-02"/>
      <sheetName val="ELEC45-03"/>
      <sheetName val="ELEC45-04"/>
      <sheetName val="ELEC45-05"/>
      <sheetName val="ELEC45-06"/>
      <sheetName val="ELEC45-07"/>
      <sheetName val="ELEC46"/>
      <sheetName val="ELEC45_01"/>
      <sheetName val="C-1"/>
      <sheetName val="Trial Balance"/>
      <sheetName val="Elim"/>
      <sheetName val="TB"/>
      <sheetName val="Template lead"/>
      <sheetName val="FS_E"/>
      <sheetName val="PL By Month 2016"/>
      <sheetName val="BS"/>
      <sheetName val="PL"/>
      <sheetName val="FS monthly 2018"/>
      <sheetName val="FS"/>
      <sheetName val="REC_Q3'19"/>
      <sheetName val="CJE Q3'19"/>
      <sheetName val="Sumlead"/>
      <sheetName val="C001"/>
      <sheetName val="F001"/>
      <sheetName val="G001"/>
      <sheetName val="I001"/>
      <sheetName val="J001"/>
      <sheetName val="K001"/>
      <sheetName val="N001"/>
      <sheetName val="P001"/>
      <sheetName val="Q001"/>
      <sheetName val="T001"/>
      <sheetName val="U001"/>
      <sheetName val="UB001"/>
      <sheetName val="VC001"/>
      <sheetName val="VE001"/>
      <sheetName val="Caltax"/>
      <sheetName val="GP"/>
      <sheetName val="CN41N"/>
      <sheetName val="3.DevCosts"/>
      <sheetName val="%Complete"/>
      <sheetName val="TB-2001-Apr'01"/>
      <sheetName val="TrialBalance Q3-2002"/>
      <sheetName val="MOULD"/>
      <sheetName val="Trial_Balance"/>
      <sheetName val="TrialBalance_Q3-2002"/>
      <sheetName val="Template_lead"/>
      <sheetName val="PL_By_Month_2016"/>
      <sheetName val="FS_monthly_2018"/>
      <sheetName val="CJE_Q3'19"/>
      <sheetName val="3_DevCosts"/>
      <sheetName val="Trial_Balance1"/>
      <sheetName val="TrialBalance_Q3-20021"/>
      <sheetName val="Template_lead1"/>
      <sheetName val="PL_By_Month_20161"/>
      <sheetName val="FS_monthly_20181"/>
      <sheetName val="CJE_Q3'191"/>
      <sheetName val="3_DevCosts1"/>
      <sheetName val="Trial_Balance2"/>
      <sheetName val="TrialBalance_Q3-20022"/>
      <sheetName val="Template_lead2"/>
      <sheetName val="PL_By_Month_20162"/>
      <sheetName val="FS_monthly_20182"/>
      <sheetName val="CJE_Q3'192"/>
      <sheetName val="3_DevCosts2"/>
      <sheetName val="Trial_Balance3"/>
      <sheetName val="TrialBalance_Q3-20023"/>
      <sheetName val="Template_lead3"/>
      <sheetName val="PL_By_Month_20163"/>
      <sheetName val="FS_monthly_20183"/>
      <sheetName val="CJE_Q3'193"/>
      <sheetName val="3_DevCosts3"/>
      <sheetName val="UA100"/>
      <sheetName val="BKK_marketing"/>
      <sheetName val="PL_PKT"/>
      <sheetName val="PKT_sales"/>
      <sheetName val="BKK_sale"/>
      <sheetName val="FSALES"/>
      <sheetName val="Trial_Balance4"/>
      <sheetName val="TrialBalance_Q3-20024"/>
      <sheetName val="Template_lead4"/>
      <sheetName val="PL_By_Month_20164"/>
      <sheetName val="FS_monthly_20184"/>
      <sheetName val="CJE_Q3'194"/>
      <sheetName val="3_DevCosts4"/>
      <sheetName val="acc.depre-report-old"/>
      <sheetName val="งบบริหาร PL-report"/>
      <sheetName val="P&amp;LFINAL - 44"/>
      <sheetName val="DATABASE -sumifTB"/>
      <sheetName val="31.12.04"/>
      <sheetName val="ตั๋วเงินรับ"/>
      <sheetName val="GL06"/>
      <sheetName val="เงินกู้ MGC"/>
      <sheetName val="2002"/>
      <sheetName val="data"/>
      <sheetName val="tab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ETAIL"/>
      <sheetName val="55555"/>
      <sheetName val="ใบปะหน้าใหม่ Bidding"/>
      <sheetName val="SH-E"/>
      <sheetName val="ต้นไม้ทางเท้า"/>
      <sheetName val="Structure"/>
      <sheetName val="TYPE SD125"/>
      <sheetName val="Driver"/>
      <sheetName val="Drop Down"/>
      <sheetName val="Sheet2"/>
      <sheetName val="Bill No. 2 - Carpark"/>
      <sheetName val="sheetNO"/>
      <sheetName val="เลขห้อง"/>
      <sheetName val="เลขที่ห้องทั้งหมด (2)"/>
      <sheetName val="เลขที่ห้องทั้งหมด"/>
      <sheetName val="F13รายชื่อแยกfolio (2)"/>
      <sheetName val="F13รายชื่อแยกfolio"/>
      <sheetName val="F05เลขที่ห้อง+ชื่อคน"/>
      <sheetName val="F04เลขที่ห้อง+ค่าเช่า"/>
      <sheetName val="FEB 2007 "/>
      <sheetName val="MAR 2007"/>
      <sheetName val="APR 2007"/>
      <sheetName val="MAY 2007"/>
      <sheetName val="APR 2007-GTW"/>
      <sheetName val="MAY 2007 (2)"/>
      <sheetName val="MAY 2007-NUCH"/>
      <sheetName val="JUN 2007-NUCH "/>
      <sheetName val="JULY 2007-NUCH"/>
      <sheetName val="AUG 2007-NUCH "/>
      <sheetName val="AUG 2007"/>
      <sheetName val="ค่าเช่า ด.9"/>
      <sheetName val="Sheet1"/>
      <sheetName val="ค่าเช่า ด.10"/>
      <sheetName val="Status update31.8.07"/>
      <sheetName val="Status update31.8.07 (2)"/>
      <sheetName val="ค่าเช่า ด.11"/>
      <sheetName val="ค่าเช่า ด.11 (2)"/>
      <sheetName val="G26"/>
      <sheetName val="Sheet1 (2)"/>
      <sheetName val="sales3level"/>
      <sheetName val="ZPS02"/>
      <sheetName val="Goal"/>
      <sheetName val="วัดใต้"/>
      <sheetName val="I-slab"/>
      <sheetName val="COUNT_wh (2)"/>
      <sheetName val="COUNT_wh"/>
      <sheetName val="INVEN"/>
      <sheetName val="INVEN(TEST)"/>
      <sheetName val="COUNT_NNDC"/>
      <sheetName val="NTET2004 (DEC)"/>
      <sheetName val="NEG2004 (DEC)"/>
      <sheetName val="NEG2004 (DEC) (2)"/>
      <sheetName val="PLANBS3"/>
      <sheetName val="Group"/>
      <sheetName val="Min.-Max. Stock"/>
      <sheetName val="Tax coupon"/>
      <sheetName val="Macro5"/>
      <sheetName val="PRO-TOTAL"/>
      <sheetName val="PGMMNG"/>
      <sheetName val="UPC_SKU"/>
      <sheetName val="ตารางคำนวณกระเบื้อง A"/>
      <sheetName val="DDL"/>
      <sheetName val="stat local"/>
      <sheetName val="Table Name"/>
      <sheetName val="BAL"/>
      <sheetName val="ลูกหนี้(เก่า)"/>
      <sheetName val="Law data"/>
      <sheetName val="Index"/>
      <sheetName val="com"/>
      <sheetName val="Data"/>
      <sheetName val="FR"/>
      <sheetName val="Volume Loco May 2015"/>
      <sheetName val="Summary"/>
      <sheetName val="Summary report"/>
      <sheetName val="JUNE"/>
      <sheetName val="Performance BP"/>
      <sheetName val="4.1CAPEX_Additional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Feb"/>
      <sheetName val="ISO"/>
      <sheetName val="PRODUCT"/>
      <sheetName val="PULP MILL"/>
      <sheetName val="SHEETING"/>
      <sheetName val="SODA"/>
      <sheetName val="YARD"/>
      <sheetName val="code"/>
      <sheetName val="MyWork"/>
      <sheetName val="คำชี้แจง"/>
      <sheetName val="43"/>
      <sheetName val="Vender list"/>
      <sheetName val="SCG group"/>
      <sheetName val="List"/>
      <sheetName val="อ้างอิง"/>
      <sheetName val="2017"/>
      <sheetName val="Production Queue GB"/>
      <sheetName val="Master"/>
      <sheetName val="Prhd"/>
      <sheetName val="Control"/>
      <sheetName val="Cost center"/>
      <sheetName val="Account code"/>
      <sheetName val="Chart"/>
      <sheetName val="Comapny Name"/>
      <sheetName val="Company Name"/>
      <sheetName val="Mapping"/>
      <sheetName val="S-Plant"/>
      <sheetName val="Office_plants"/>
      <sheetName val="คำอธิบาย"/>
      <sheetName val="Sheet3"/>
      <sheetName val="Type ถูก House"/>
      <sheetName val="รายชื่อ"/>
      <sheetName val="Cases Actuals SAP"/>
      <sheetName val="Chilled Vol &amp; GS"/>
      <sheetName val="Master Query_SL"/>
      <sheetName val="Addresses"/>
      <sheetName val="PBSG Severance"/>
      <sheetName val="SELL"/>
      <sheetName val="Sum-sys"/>
      <sheetName val="Cover"/>
      <sheetName val="Detail (2)"/>
      <sheetName val="DEATAIL KENTOCOST Sheet Low20MB"/>
      <sheetName val="Cover (2)"/>
      <sheetName val="Detail "/>
      <sheetName val="(PMCmaki)"/>
      <sheetName val="(COMPmaki)"/>
      <sheetName val="SCOPE OF WORK"/>
      <sheetName val="VENDOR"/>
      <sheetName val="Unit price"/>
      <sheetName val="BG"/>
      <sheetName val="received net-BG"/>
      <sheetName val="Summary BG Code"/>
      <sheetName val=""/>
      <sheetName val="Zone"/>
      <sheetName val="Northeast"/>
      <sheetName val="PNT-QUOT-#3"/>
      <sheetName val="PNT-P3"/>
      <sheetName val="2018"/>
      <sheetName val="data validation"/>
      <sheetName val="Sheet5"/>
      <sheetName val="ห้ามลบ"/>
      <sheetName val="stair"/>
      <sheetName val="แยกงบ"/>
      <sheetName val="สาเหตุ Error "/>
      <sheetName val="L410"/>
      <sheetName val="SCG Chemicals group"/>
      <sheetName val="Ref"/>
      <sheetName val="Config"/>
      <sheetName val="Dont delete!!"/>
      <sheetName val="00Summary"/>
      <sheetName val="Condition"/>
      <sheetName val="B-Prelim"/>
      <sheetName val="EE-HOTEL"/>
      <sheetName val="SN&amp;FP-HOTEL"/>
      <sheetName val="MVAC-HOTEL"/>
      <sheetName val="EE-BOH"/>
      <sheetName val="SN&amp;FP-BOH"/>
      <sheetName val="MVAC-BOH"/>
      <sheetName val="Cost history sheet"/>
      <sheetName val="Scope of work "/>
      <sheetName val="Detail (CMM)"/>
      <sheetName val="SUM KENTO COST LOW 20MB."/>
      <sheetName val="Data-ac"/>
      <sheetName val="Data-san"/>
      <sheetName val="SUM KENTO COST REPORT 20MB.UP"/>
      <sheetName val="DETAIL KENTOCOST Sheet 20MB.UP"/>
      <sheetName val="summary_ee"/>
      <sheetName val="ee_unit type"/>
      <sheetName val="ee_build "/>
      <sheetName val="CF weekly"/>
      <sheetName val="1.CF (M)(Ratchatewee)"/>
      <sheetName val="1.CF (M)(Rama4)"/>
      <sheetName val="1.CF (M) (TL10ph2)"/>
      <sheetName val="cost center name"/>
      <sheetName val="TTL"/>
      <sheetName val="ไม่ใช้"/>
      <sheetName val="ใช้หน้านี้"/>
      <sheetName val="S-CUVE-2 14 M"/>
      <sheetName val="S3 Architectural"/>
      <sheetName val="rate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설계내역서"/>
      <sheetName val="TP"/>
      <sheetName val="ดอกเบี้ย TR2560"/>
      <sheetName val="S300"/>
      <sheetName val="Accure"/>
      <sheetName val="MasterTB"/>
      <sheetName val="F-1"/>
      <sheetName val="P300"/>
      <sheetName val="Materiality"/>
      <sheetName val="Log CCR TG 3"/>
      <sheetName val="Month"/>
      <sheetName val="DTA"/>
      <sheetName val="2019"/>
      <sheetName val="Assumption"/>
      <sheetName val="TB(PY 2016)"/>
      <sheetName val="IS"/>
      <sheetName val="GL"/>
      <sheetName val="Risk Level"/>
      <sheetName val="Risk Category"/>
      <sheetName val="Business"/>
      <sheetName val="DD List"/>
      <sheetName val="Ms"/>
      <sheetName val="Variance"/>
      <sheetName val="REPORT"/>
      <sheetName val="Master TB"/>
      <sheetName val="H300"/>
      <sheetName val="F-3"/>
      <sheetName val="K400"/>
      <sheetName val="X1"/>
      <sheetName val="instruction"/>
      <sheetName val="Forecast movement"/>
      <sheetName val="i_Setup"/>
      <sheetName val="O_PL Link"/>
      <sheetName val="i_actmth from SAP"/>
      <sheetName val="i_Actual by cc"/>
      <sheetName val="Fixed Selling"/>
      <sheetName val="SA_OT"/>
      <sheetName val="SA_WS_MAKRO"/>
      <sheetName val="SA_ASD"/>
      <sheetName val="SA_TM"/>
      <sheetName val="SA_Field"/>
      <sheetName val="SA_OP"/>
      <sheetName val="SA_BIS"/>
      <sheetName val="SA_CommFin"/>
      <sheetName val="SA_Bus"/>
      <sheetName val="SA_CC2"/>
      <sheetName val="SA_Cus"/>
      <sheetName val="BIS Selling"/>
      <sheetName val="SA_TT"/>
      <sheetName val="Uniform"/>
      <sheetName val="Total GA"/>
      <sheetName val="HR"/>
      <sheetName val="Fin_Control"/>
      <sheetName val="Fin_Plan"/>
      <sheetName val="Fin_RMC"/>
      <sheetName val="Fin_LPN"/>
      <sheetName val="Fin_RJN"/>
      <sheetName val="BIS"/>
      <sheetName val="BIS_Proj"/>
      <sheetName val="BIS_Common"/>
      <sheetName val="BIS_XChrg"/>
      <sheetName val="Mkt"/>
      <sheetName val="Exec"/>
      <sheetName val="Legal"/>
      <sheetName val="RD"/>
      <sheetName val="Facilities"/>
      <sheetName val="SAP_Proj"/>
      <sheetName val="2nd_Pnt"/>
      <sheetName val="Pallet_Frypk"/>
      <sheetName val="CA"/>
      <sheetName val="EHS"/>
      <sheetName val="CA only"/>
      <sheetName val="Legal only"/>
      <sheetName val="GACC2"/>
      <sheetName val="GACC3"/>
      <sheetName val="TH36022"/>
      <sheetName val="TH36023"/>
      <sheetName val="sub cost center"/>
      <sheetName val="GL_DBS"/>
      <sheetName val="OH CC_DBS"/>
      <sheetName val="Fin"/>
      <sheetName val="BIS G&amp;A"/>
      <sheetName val="2015 reconcile &amp; restate"/>
      <sheetName val="Consulting"/>
      <sheetName val="BIS_Common detail"/>
      <sheetName val="Total GA+BIS common"/>
      <sheetName val="HFM Line"/>
      <sheetName val="HFM Mapping"/>
      <sheetName val="Account"/>
      <sheetName val="T&amp;E sales cut"/>
      <sheetName val="Control - Consulting fee_SN (2)"/>
      <sheetName val="V1"/>
      <sheetName val="V7 Confirm RPT"/>
      <sheetName val="Multi Rater"/>
      <sheetName val="#REF"/>
      <sheetName val="Status"/>
      <sheetName val="Trial Balance"/>
      <sheetName val="Master COA V21"/>
      <sheetName val="Data_2"/>
      <sheetName val="K.Suporn"/>
      <sheetName val="บมจ.พฤกษา"/>
      <sheetName val="บ.พนาลี"/>
      <sheetName val="บ.พุทธชาด"/>
      <sheetName val="บ.เกสร"/>
      <sheetName val="สรุป PS"/>
      <sheetName val="สรุป PNL"/>
      <sheetName val="สรุป PTC"/>
      <sheetName val="สรุป KS"/>
      <sheetName val="IP Land"/>
      <sheetName val="beer-indstry"/>
      <sheetName val="ชลทิพย์"/>
      <sheetName val="Wkgs_BS Lead"/>
      <sheetName val="Discounted Cash Flow"/>
      <sheetName val="6.ข้อมูลวัสดุ-ค่าดำเนิน"/>
      <sheetName val="PL"/>
      <sheetName val="A"/>
      <sheetName val="JobSetup"/>
      <sheetName val="Proposal Form"/>
      <sheetName val="BQ-Ext  "/>
      <sheetName val="Sch 2"/>
      <sheetName val="Commun"/>
      <sheetName val="FS"/>
      <sheetName val="Sum"/>
      <sheetName val="Sec.1.1 Site clearanceworks"/>
      <sheetName val="เงื่อนไขการเสนอราคา"/>
      <sheetName val="VE LIST"/>
      <sheetName val="Sec.0"/>
      <sheetName val="Sec.1"/>
      <sheetName val="Arch unit rate"/>
      <sheetName val="ID unit rate"/>
      <sheetName val="Sec.2 "/>
      <sheetName val="sec.3.1"/>
      <sheetName val="sec.3.2"/>
      <sheetName val="sec.3.3"/>
      <sheetName val="sec.3.4"/>
      <sheetName val="Sec.4"/>
      <sheetName val="Sec.5"/>
      <sheetName val="Sec. 6"/>
      <sheetName val="Sec.7"/>
      <sheetName val="코드관리"/>
      <sheetName val="SUM-AIR-Submit"/>
      <sheetName val="KKC Brkdwn"/>
      <sheetName val="SPT vs PHI"/>
      <sheetName val="escon"/>
      <sheetName val="Store"/>
      <sheetName val="Demand"/>
      <sheetName val="Occ"/>
      <sheetName val="สรุป"/>
      <sheetName val="TT-2"/>
      <sheetName val="BS"/>
      <sheetName val="Reason"/>
      <sheetName val="Dropdown list "/>
      <sheetName val="COUNT_wh_(2)"/>
      <sheetName val="NTET2004_(DEC)"/>
      <sheetName val="NEG2004_(DEC)"/>
      <sheetName val="NEG2004_(DEC)_(2)"/>
      <sheetName val="Min_-Max__Stock"/>
      <sheetName val="Tax_coupon"/>
      <sheetName val="Sheet1_(2)"/>
      <sheetName val="ตารางคำนวณกระเบื้อง_A"/>
      <sheetName val="ใบปะหน้าใหม่_Bidding"/>
      <sheetName val="Law_data"/>
      <sheetName val="stat_local"/>
      <sheetName val="Volume_Loco_May_2015"/>
      <sheetName val="Summary_report"/>
      <sheetName val="Performance_BP"/>
      <sheetName val="4_1CAPEX_Additional"/>
      <sheetName val="PULP_MILL"/>
      <sheetName val="TYPE_SD125"/>
      <sheetName val="Drop_Down"/>
      <sheetName val="เลขที่ห้องทั้งหมด_(2)"/>
      <sheetName val="F13รายชื่อแยกfolio_(2)"/>
      <sheetName val="FEB_2007_"/>
      <sheetName val="MAR_2007"/>
      <sheetName val="APR_2007"/>
      <sheetName val="MAY_2007"/>
      <sheetName val="APR_2007-GTW"/>
      <sheetName val="MAY_2007_(2)"/>
      <sheetName val="MAY_2007-NUCH"/>
      <sheetName val="JUN_2007-NUCH_"/>
      <sheetName val="JULY_2007-NUCH"/>
      <sheetName val="AUG_2007-NUCH_"/>
      <sheetName val="AUG_2007"/>
      <sheetName val="ค่าเช่า_ด_9"/>
      <sheetName val="ค่าเช่า_ด_10"/>
      <sheetName val="Status_update31_8_07"/>
      <sheetName val="Status_update31_8_07_(2)"/>
      <sheetName val="ค่าเช่า_ด_11"/>
      <sheetName val="ค่าเช่า_ด_11_(2)"/>
      <sheetName val="Bill_No__2_-_Carpark"/>
      <sheetName val="SCG_group"/>
      <sheetName val="Comapny_Name"/>
      <sheetName val="Cost_center"/>
      <sheetName val="Account_code"/>
      <sheetName val="Company_Name"/>
      <sheetName val="data_validation"/>
      <sheetName val="Cases_Actuals_SAP"/>
      <sheetName val="Chilled_Vol_&amp;_GS"/>
      <sheetName val="Master_Query_SL"/>
      <sheetName val="PBSG_Severance"/>
      <sheetName val="สาเหตุ_Error_"/>
      <sheetName val="Table_Name"/>
      <sheetName val="SCG_Chemicals_group"/>
      <sheetName val="Dont_delete!!"/>
      <sheetName val="Vender_list"/>
      <sheetName val="Production_Queue_GB"/>
      <sheetName val="cost_center_name"/>
      <sheetName val="Log_CCR_TG_3"/>
      <sheetName val="Type_ถูก_House"/>
      <sheetName val="TB(PY_2016)"/>
      <sheetName val="Risk_Level"/>
      <sheetName val="Risk_Category"/>
      <sheetName val="DD_List"/>
      <sheetName val="Multi_Rater"/>
      <sheetName val="ดอกเบี้ย_TR2560"/>
      <sheetName val="Trial_Balance"/>
      <sheetName val="Forecast_movement"/>
      <sheetName val="O_PL_Link"/>
      <sheetName val="i_actmth_from_SAP"/>
      <sheetName val="i_Actual_by_cc"/>
      <sheetName val="Fixed_Selling"/>
      <sheetName val="BIS_Selling"/>
      <sheetName val="Total_GA"/>
      <sheetName val="CA_only"/>
      <sheetName val="Legal_only"/>
      <sheetName val="sub_cost_center"/>
      <sheetName val="OH_CC_DBS"/>
      <sheetName val="BIS_G&amp;A"/>
      <sheetName val="2015_reconcile_&amp;_restate"/>
      <sheetName val="BIS_Common_detail"/>
      <sheetName val="Total_GA+BIS_common"/>
      <sheetName val="HFM_Line"/>
      <sheetName val="HFM_Mapping"/>
      <sheetName val="T&amp;E_sales_cut"/>
      <sheetName val="Control_-_Consulting_fee_SN_(2)"/>
      <sheetName val="Master_TB"/>
      <sheetName val="CF_weekly"/>
      <sheetName val="1_CF_(M)(Ratchatewee)"/>
      <sheetName val="1_CF_(M)(Rama4)"/>
      <sheetName val="1_CF_(M)_(TL10ph2)"/>
      <sheetName val="Dropdown_list_"/>
      <sheetName val="Detail_(2)"/>
      <sheetName val="DEATAIL_KENTOCOST_Sheet_Low20MB"/>
      <sheetName val="Cover_(2)"/>
      <sheetName val="Detail_"/>
      <sheetName val="SCOPE_OF_WORK"/>
      <sheetName val="Unit_price"/>
      <sheetName val="received_net-BG"/>
      <sheetName val="Summary_BG_Code"/>
      <sheetName val="V7_Confirm_RPT"/>
      <sheetName val="MasterBrand"/>
      <sheetName val="data บัญชี"/>
      <sheetName val="ฐานข้อมูล"/>
      <sheetName val="Data (2)"/>
      <sheetName val="interest income from VMI"/>
      <sheetName val="interest payable to PSH"/>
      <sheetName val="発停サイクル表"/>
      <sheetName val="Summary 31Mar'20"/>
      <sheetName val="2020"/>
      <sheetName val="ESS Performance 2020+2021"/>
      <sheetName val="S330 Increase salary rate"/>
      <sheetName val="Reference(do not delete)"/>
      <sheetName val="Parameters"/>
      <sheetName val="COUNT_wh_(2)1"/>
      <sheetName val="NTET2004_(DEC)1"/>
      <sheetName val="NEG2004_(DEC)1"/>
      <sheetName val="NEG2004_(DEC)_(2)1"/>
      <sheetName val="Min_-Max__Stock1"/>
      <sheetName val="Tax_coupon1"/>
      <sheetName val="Sheet1_(2)1"/>
      <sheetName val="ตารางคำนวณกระเบื้อง_A1"/>
      <sheetName val="ใบปะหน้าใหม่_Bidding1"/>
      <sheetName val="Law_data1"/>
      <sheetName val="stat_local1"/>
      <sheetName val="Volume_Loco_May_20151"/>
      <sheetName val="Summary_report1"/>
      <sheetName val="Performance_BP1"/>
      <sheetName val="PULP_MILL1"/>
      <sheetName val="4_1CAPEX_Additional1"/>
      <sheetName val="TYPE_SD1251"/>
      <sheetName val="Drop_Down1"/>
      <sheetName val="เลขที่ห้องทั้งหมด_(2)1"/>
      <sheetName val="F13รายชื่อแยกfolio_(2)1"/>
      <sheetName val="FEB_2007_1"/>
      <sheetName val="MAR_20071"/>
      <sheetName val="APR_20071"/>
      <sheetName val="MAY_20071"/>
      <sheetName val="APR_2007-GTW1"/>
      <sheetName val="MAY_2007_(2)1"/>
      <sheetName val="MAY_2007-NUCH1"/>
      <sheetName val="JUN_2007-NUCH_1"/>
      <sheetName val="JULY_2007-NUCH1"/>
      <sheetName val="AUG_2007-NUCH_1"/>
      <sheetName val="AUG_20071"/>
      <sheetName val="ค่าเช่า_ด_91"/>
      <sheetName val="ค่าเช่า_ด_101"/>
      <sheetName val="Status_update31_8_071"/>
      <sheetName val="Status_update31_8_07_(2)1"/>
      <sheetName val="ค่าเช่า_ด_111"/>
      <sheetName val="ค่าเช่า_ด_11_(2)1"/>
      <sheetName val="Bill_No__2_-_Carpark1"/>
      <sheetName val="SCG_group1"/>
      <sheetName val="Cost_center1"/>
      <sheetName val="Account_code1"/>
      <sheetName val="Comapny_Name1"/>
      <sheetName val="Company_Name1"/>
      <sheetName val="data_validation1"/>
      <sheetName val="Cases_Actuals_SAP1"/>
      <sheetName val="Chilled_Vol_&amp;_GS1"/>
      <sheetName val="Master_Query_SL1"/>
      <sheetName val="PBSG_Severance1"/>
      <sheetName val="สาเหตุ_Error_1"/>
      <sheetName val="SCG_Chemicals_group1"/>
      <sheetName val="Table_Name1"/>
      <sheetName val="Dont_delete!!1"/>
      <sheetName val="Vender_list1"/>
      <sheetName val="Production_Queue_GB1"/>
      <sheetName val="cost_center_name1"/>
      <sheetName val="Log_CCR_TG_31"/>
      <sheetName val="Type_ถูก_House1"/>
      <sheetName val="TB(PY_2016)1"/>
      <sheetName val="Risk_Level1"/>
      <sheetName val="Risk_Category1"/>
      <sheetName val="DD_List1"/>
      <sheetName val="Multi_Rater1"/>
      <sheetName val="ดอกเบี้ย_TR25601"/>
      <sheetName val="Trial_Balance1"/>
      <sheetName val="Forecast_movement1"/>
      <sheetName val="O_PL_Link1"/>
      <sheetName val="i_actmth_from_SAP1"/>
      <sheetName val="i_Actual_by_cc1"/>
      <sheetName val="Fixed_Selling1"/>
      <sheetName val="BIS_Selling1"/>
      <sheetName val="Total_GA1"/>
      <sheetName val="CA_only1"/>
      <sheetName val="Legal_only1"/>
      <sheetName val="sub_cost_center1"/>
      <sheetName val="OH_CC_DBS1"/>
      <sheetName val="BIS_G&amp;A1"/>
      <sheetName val="2015_reconcile_&amp;_restate1"/>
      <sheetName val="BIS_Common_detail1"/>
      <sheetName val="Total_GA+BIS_common1"/>
      <sheetName val="HFM_Line1"/>
      <sheetName val="HFM_Mapping1"/>
      <sheetName val="T&amp;E_sales_cut1"/>
      <sheetName val="Control_-_Consulting_fee_SN_(21"/>
      <sheetName val="Master_TB1"/>
      <sheetName val="CF_weekly1"/>
      <sheetName val="1_CF_(M)(Ratchatewee)1"/>
      <sheetName val="1_CF_(M)(Rama4)1"/>
      <sheetName val="1_CF_(M)_(TL10ph2)1"/>
      <sheetName val="Dropdown_list_1"/>
      <sheetName val="Detail_(2)1"/>
      <sheetName val="DEATAIL_KENTOCOST_Sheet_Low20M1"/>
      <sheetName val="Cover_(2)1"/>
      <sheetName val="Detail_1"/>
      <sheetName val="SCOPE_OF_WORK1"/>
      <sheetName val="Unit_price1"/>
      <sheetName val="received_net-BG1"/>
      <sheetName val="Summary_BG_Code1"/>
      <sheetName val="V7_Confirm_RPT1"/>
      <sheetName val="Summary_31Mar'20"/>
      <sheetName val="Cost_history_sheet"/>
      <sheetName val="Scope_of_work_"/>
      <sheetName val="Detail_(CMM)"/>
      <sheetName val="SUM_KENTO_COST_LOW_20MB_"/>
      <sheetName val="SUM_KENTO_COST_REPORT_20MB_UP"/>
      <sheetName val="DETAIL_KENTOCOST_Sheet_20MB_UP"/>
      <sheetName val="Master_COA_V21"/>
      <sheetName val="ee_unit_type"/>
      <sheetName val="ee_build_"/>
      <sheetName val="S3_Architectural"/>
      <sheetName val="ESS_Performance_2020+2021"/>
      <sheetName val="ZA110 Sale"/>
      <sheetName val="masterEO IO"/>
      <sheetName val="กำหนดค่า"/>
      <sheetName val="Employee EN"/>
      <sheetName val="Mat"/>
      <sheetName val="PGM_2LEVYTD"/>
      <sheetName val="Reference(do_not_delete)"/>
      <sheetName val="LS"/>
      <sheetName val="Factor F Data"/>
      <sheetName val="PROJECT BRIEF"/>
      <sheetName val="footing"/>
      <sheetName val="upa"/>
      <sheetName val="RE9604"/>
      <sheetName val="NOT"/>
      <sheetName val="STart"/>
      <sheetName val="Data (Forecast-m3)"/>
      <sheetName val="summary1-2"/>
      <sheetName val="summary1-3"/>
      <sheetName val="Info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preliminaries"/>
      <sheetName val="공문"/>
      <sheetName val="FitOutConfCentre"/>
      <sheetName val="covere"/>
      <sheetName val="Boq(1)"/>
      <sheetName val="FlatBottomClarifier (Not used)"/>
      <sheetName val="Summ"/>
      <sheetName val="Designated P&amp;L"/>
      <sheetName val="S-CUVE-2_14_M"/>
      <sheetName val="Discounted_Cash_Flow"/>
      <sheetName val="6_ข้อมูลวัสดุ-ค่าดำเนิน"/>
      <sheetName val="K_Suporn"/>
      <sheetName val="บมจ_พฤกษา"/>
      <sheetName val="บ_พนาลี"/>
      <sheetName val="บ_พุทธชาด"/>
      <sheetName val="บ_เกสร"/>
      <sheetName val="สรุป_PS"/>
      <sheetName val="สรุป_PNL"/>
      <sheetName val="สรุป_PTC"/>
      <sheetName val="สรุป_KS"/>
      <sheetName val="IP_Land"/>
      <sheetName val="Mapping account"/>
      <sheetName val="asset"/>
      <sheetName val="Mar"/>
      <sheetName val="Apr"/>
      <sheetName val="May"/>
      <sheetName val="Jan"/>
      <sheetName val="MD_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RMP_R"/>
      <sheetName val="RMZ_R"/>
      <sheetName val="Raw_data"/>
      <sheetName val="data_steam"/>
      <sheetName val="DO"/>
      <sheetName val="磨煤加压"/>
      <sheetName val="Final Summary - Base"/>
      <sheetName val="1B"/>
      <sheetName val="slipsumpR"/>
      <sheetName val="Utility and Fire flange"/>
      <sheetName val="Sales"/>
      <sheetName val="ค่าเริ่มต้น"/>
      <sheetName val="Drop Down Lists"/>
      <sheetName val="List of Rem Entries - IS"/>
      <sheetName val="DATA (ชื่อสินค้า)"/>
      <sheetName val="CVM"/>
      <sheetName val="กระจาย-V-Boot"/>
      <sheetName val="กระจาย-Oishi"/>
      <sheetName val="กระจาย -NPDองุ่นเคียวโฮ"/>
      <sheetName val="สุราแช่พญานาคแถม"/>
      <sheetName val="สรุปกระจายBLS+RK"/>
      <sheetName val="สรุปกระจายSS+RK"/>
      <sheetName val="รายละเอียดกิจกรรม"/>
      <sheetName val="Sheet25"/>
      <sheetName val="Activity Q1"/>
      <sheetName val="สีแถมโซดา"/>
      <sheetName val="Validation"/>
      <sheetName val="DataValidation_NotDelete"/>
      <sheetName val="TL"/>
      <sheetName val="マスタ"/>
      <sheetName val="Aging"/>
      <sheetName val="April"/>
      <sheetName val="March"/>
      <sheetName val="M-14"/>
      <sheetName val="M-92"/>
      <sheetName val="M-19"/>
      <sheetName val="M-49"/>
      <sheetName val="M-12"/>
      <sheetName val="M-30"/>
      <sheetName val="5200"/>
      <sheetName val="J01"/>
      <sheetName val="QlikView"/>
      <sheetName val="Revenue(2019)"/>
      <sheetName val="Graph(2019)"/>
      <sheetName val="Strategic Cus"/>
      <sheetName val="Rev per Head(2019)"/>
      <sheetName val="WH Utilization"/>
      <sheetName val="Stock Graph"/>
      <sheetName val="No. Customer (2019)"/>
      <sheetName val="No. Customer"/>
      <sheetName val="Customer Name"/>
      <sheetName val=" ANALYSIS FP"/>
      <sheetName val="TB 1-3"/>
      <sheetName val="Sheet15"/>
      <sheetName val="95059D"/>
      <sheetName val="โซนโฟกัส TT"/>
      <sheetName val="ข้อมูลทำ DropDown"/>
      <sheetName val="รายพนักงาน"/>
      <sheetName val="แนวทาง"/>
      <sheetName val="2021"/>
      <sheetName val="dataยอดขายทีมนิยมไทย"/>
      <sheetName val="ขน2019"/>
      <sheetName val="ขน2020"/>
      <sheetName val="ขน2021"/>
      <sheetName val="แผนใหม่-BG22 รายเอเย่นต์"/>
      <sheetName val="In AG VS Sub"/>
      <sheetName val="Calendar_นายสรศักดิ์ กล่ำศรี"/>
      <sheetName val="ยอดขาย"/>
      <sheetName val="สรุปโซนโฟกัส TT"/>
      <sheetName val="B1.01-Times"/>
      <sheetName val="Assa VO (2)"/>
      <sheetName val="B1.02.02(IDP-2) "/>
      <sheetName val="Kamol VO"/>
      <sheetName val="B2.17 Skyline"/>
      <sheetName val="19th -MOS"/>
      <sheetName val="A6.2 VO-PLE"/>
      <sheetName val="KA -MOS"/>
      <sheetName val="Kitchen VO"/>
      <sheetName val="DSG-MOS-break"/>
      <sheetName val="Pinklao MOS"/>
      <sheetName val="B2.07 Kitchen"/>
      <sheetName val="B2.03 Assa"/>
      <sheetName val="B1.01.03(VC)"/>
      <sheetName val="A4 ARCH(FSR)"/>
      <sheetName val="A7 EXT(FSR)"/>
      <sheetName val="1-BCEG "/>
      <sheetName val="sUM -FFE"/>
      <sheetName val="Rates"/>
      <sheetName val="Metrix"/>
      <sheetName val="B1.01.1Times"/>
      <sheetName val="Production info"/>
      <sheetName val="XLR_NoRangeSheet"/>
      <sheetName val="ตารางส่วนลด EE."/>
      <sheetName val="A5.2 VO-KAMA"/>
      <sheetName val="A6.2VO-PLE"/>
      <sheetName val="A.VO-MEP (BCEG)"/>
      <sheetName val="A5.1 Kama"/>
      <sheetName val="B1.01.09.2-Deco Mart"/>
      <sheetName val="B1.01.10.1THC"/>
      <sheetName val="B1.02.01(IDP-1)"/>
      <sheetName val="ประมาณการประตูหน้าต่าง "/>
      <sheetName val="SCHEDULE 10_BUILD MANAGEMENT"/>
      <sheetName val="Sheet"/>
      <sheetName val="ตารางวันหยุด"/>
      <sheetName val="Emp_Data"/>
      <sheetName val="SHT1-CONSOL"/>
      <sheetName val="Status Budget"/>
      <sheetName val="Analytic Sales&amp;Cost"/>
      <sheetName val="Vendors Database"/>
      <sheetName val="มีค 64"/>
      <sheetName val="PDPC0908"/>
      <sheetName val="Rank"/>
      <sheetName val="Spread"/>
      <sheetName val="5X"/>
      <sheetName val="FF-3"/>
      <sheetName val="bill 2"/>
      <sheetName val="cover page"/>
      <sheetName val="Material Price List"/>
      <sheetName val="SuspSb"/>
      <sheetName val="JSiar"/>
      <sheetName val="SW-TEO"/>
      <sheetName val="21"/>
      <sheetName val="B1.02.2(IDP-2) (BCEG)"/>
      <sheetName val="B1.02.3(IDP-3)-DSG (BCEG)"/>
      <sheetName val="Profit_Budget"/>
      <sheetName val="Cert"/>
      <sheetName val="Take-off stru"/>
      <sheetName val="QUANTITY COMPARISON"/>
      <sheetName val="Cert-Rev1"/>
      <sheetName val="B2.01.1_Mitsu(VO)"/>
      <sheetName val="Cer- Sub"/>
      <sheetName val="B2.17_Skyline-BMU(Cert)"/>
      <sheetName val="B2.07_SMV(Progress)"/>
      <sheetName val="B2.09_Wayfit(Progress)"/>
      <sheetName val="B2.13_19th(MOS)"/>
      <sheetName val="B2.16_Linen Chute-Reenigue"/>
      <sheetName val="B2.03_Assa(Cert) "/>
      <sheetName val="B2.02_Opeable Wall-Hafele(Cert)"/>
      <sheetName val="Conclusion IPC 51"/>
      <sheetName val="A5_VO(Facade)"/>
      <sheetName val="A6 ATT(SPY-C) (VO)"/>
      <sheetName val="Keen (Re-PS)"/>
      <sheetName val="Bill"/>
      <sheetName val="Equipment"/>
      <sheetName val="Main Sum (Hotel &amp; Residences)"/>
      <sheetName val="Listes Caractéristiques"/>
      <sheetName val="Liste Référentiel"/>
      <sheetName val="BOX Cryostat Details"/>
      <sheetName val="Driver Linac Layout"/>
      <sheetName val="Inputs"/>
      <sheetName val="Magnet Details"/>
      <sheetName val="Master01"/>
      <sheetName val="板房区目标成本"/>
      <sheetName val="Bldg"/>
      <sheetName val="GB1"/>
      <sheetName val="Blk A"/>
      <sheetName val="Out Flow"/>
      <sheetName val="Infra"/>
      <sheetName val="GFA"/>
      <sheetName val="Studio"/>
      <sheetName val="#REF!"/>
      <sheetName val="Sum Direct"/>
      <sheetName val="App A"/>
      <sheetName val="Sum-Re-VO-AR"/>
      <sheetName val="EST-FOOTING (G)"/>
      <sheetName val="ค่าวัสดุ"/>
      <sheetName val="Conso จัดลำดับลุกหนี้"/>
      <sheetName val="COUNT_wh_(2)2"/>
      <sheetName val="NTET2004_(DEC)2"/>
      <sheetName val="NEG2004_(DEC)2"/>
      <sheetName val="NEG2004_(DEC)_(2)2"/>
      <sheetName val="Min_-Max__Stock2"/>
      <sheetName val="Sheet1_(2)2"/>
      <sheetName val="Tax_coupon2"/>
      <sheetName val="ตารางคำนวณกระเบื้อง_A2"/>
      <sheetName val="ใบปะหน้าใหม่_Bidding2"/>
      <sheetName val="stat_local2"/>
      <sheetName val="Law_data2"/>
      <sheetName val="Volume_Loco_May_20152"/>
      <sheetName val="Summary_report2"/>
      <sheetName val="Performance_BP2"/>
      <sheetName val="PULP_MILL2"/>
      <sheetName val="4_1CAPEX_Additional2"/>
      <sheetName val="TYPE_SD1252"/>
      <sheetName val="Drop_Down2"/>
      <sheetName val="เลขที่ห้องทั้งหมด_(2)2"/>
      <sheetName val="F13รายชื่อแยกfolio_(2)2"/>
      <sheetName val="FEB_2007_2"/>
      <sheetName val="MAR_20072"/>
      <sheetName val="APR_20072"/>
      <sheetName val="MAY_20072"/>
      <sheetName val="APR_2007-GTW2"/>
      <sheetName val="MAY_2007_(2)2"/>
      <sheetName val="MAY_2007-NUCH2"/>
      <sheetName val="JUN_2007-NUCH_2"/>
      <sheetName val="JULY_2007-NUCH2"/>
      <sheetName val="AUG_2007-NUCH_2"/>
      <sheetName val="AUG_20072"/>
      <sheetName val="ค่าเช่า_ด_92"/>
      <sheetName val="ค่าเช่า_ด_102"/>
      <sheetName val="Status_update31_8_072"/>
      <sheetName val="Status_update31_8_07_(2)2"/>
      <sheetName val="ค่าเช่า_ด_112"/>
      <sheetName val="ค่าเช่า_ด_11_(2)2"/>
      <sheetName val="Bill_No__2_-_Carpark2"/>
      <sheetName val="SCG_group2"/>
      <sheetName val="Cost_center2"/>
      <sheetName val="Account_code2"/>
      <sheetName val="Comapny_Name2"/>
      <sheetName val="Company_Name2"/>
      <sheetName val="data_validation2"/>
      <sheetName val="Cases_Actuals_SAP2"/>
      <sheetName val="Chilled_Vol_&amp;_GS2"/>
      <sheetName val="Master_Query_SL2"/>
      <sheetName val="PBSG_Severance2"/>
      <sheetName val="สาเหตุ_Error_2"/>
      <sheetName val="Table_Name2"/>
      <sheetName val="SCG_Chemicals_group2"/>
      <sheetName val="Dont_delete!!2"/>
      <sheetName val="cost_center_name2"/>
      <sheetName val="Vender_list2"/>
      <sheetName val="Production_Queue_GB2"/>
      <sheetName val="Log_CCR_TG_32"/>
      <sheetName val="Type_ถูก_House2"/>
      <sheetName val="TB(PY_2016)2"/>
      <sheetName val="Risk_Level2"/>
      <sheetName val="Risk_Category2"/>
      <sheetName val="DD_List2"/>
      <sheetName val="Multi_Rater2"/>
      <sheetName val="ดอกเบี้ย_TR25602"/>
      <sheetName val="Trial_Balance2"/>
      <sheetName val="Detail_(2)2"/>
      <sheetName val="DEATAIL_KENTOCOST_Sheet_Low20M2"/>
      <sheetName val="Cover_(2)2"/>
      <sheetName val="Detail_2"/>
      <sheetName val="SCOPE_OF_WORK2"/>
      <sheetName val="Unit_price2"/>
      <sheetName val="received_net-BG2"/>
      <sheetName val="Summary_BG_Code2"/>
      <sheetName val="ee_unit_type1"/>
      <sheetName val="ee_build_1"/>
      <sheetName val="Cost_history_sheet1"/>
      <sheetName val="Scope_of_work_1"/>
      <sheetName val="Detail_(CMM)1"/>
      <sheetName val="SUM_KENTO_COST_LOW_20MB_1"/>
      <sheetName val="SUM_KENTO_COST_REPORT_20MB_UP1"/>
      <sheetName val="DETAIL_KENTOCOST_Sheet_20MB_UP1"/>
      <sheetName val="Forecast_movement2"/>
      <sheetName val="O_PL_Link2"/>
      <sheetName val="i_actmth_from_SAP2"/>
      <sheetName val="i_Actual_by_cc2"/>
      <sheetName val="Fixed_Selling2"/>
      <sheetName val="BIS_Selling2"/>
      <sheetName val="Total_GA2"/>
      <sheetName val="CA_only2"/>
      <sheetName val="Legal_only2"/>
      <sheetName val="sub_cost_center2"/>
      <sheetName val="OH_CC_DBS2"/>
      <sheetName val="BIS_G&amp;A2"/>
      <sheetName val="2015_reconcile_&amp;_restate2"/>
      <sheetName val="BIS_Common_detail2"/>
      <sheetName val="Total_GA+BIS_common2"/>
      <sheetName val="HFM_Line2"/>
      <sheetName val="HFM_Mapping2"/>
      <sheetName val="T&amp;E_sales_cut2"/>
      <sheetName val="Control_-_Consulting_fee_SN_(22"/>
      <sheetName val="Master_TB2"/>
      <sheetName val="CF_weekly2"/>
      <sheetName val="1_CF_(M)(Ratchatewee)2"/>
      <sheetName val="1_CF_(M)(Rama4)2"/>
      <sheetName val="1_CF_(M)_(TL10ph2)2"/>
      <sheetName val="Dropdown_list_2"/>
      <sheetName val="S3_Architectural1"/>
      <sheetName val="V7_Confirm_RPT2"/>
      <sheetName val="Master_COA_V211"/>
      <sheetName val="Summary_31Mar'201"/>
      <sheetName val="ESS_Performance_2020+20211"/>
      <sheetName val="Reference(do_not_delete)1"/>
      <sheetName val="S330_Increase_salary_rate"/>
      <sheetName val="S-CUVE-2_14_M1"/>
      <sheetName val="Discounted_Cash_Flow1"/>
      <sheetName val="6_ข้อมูลวัสดุ-ค่าดำเนิน1"/>
      <sheetName val="K_Suporn1"/>
      <sheetName val="บมจ_พฤกษา1"/>
      <sheetName val="บ_พนาลี1"/>
      <sheetName val="บ_พุทธชาด1"/>
      <sheetName val="บ_เกสร1"/>
      <sheetName val="สรุป_PS1"/>
      <sheetName val="สรุป_PNL1"/>
      <sheetName val="สรุป_PTC1"/>
      <sheetName val="สรุป_KS1"/>
      <sheetName val="IP_Land1"/>
      <sheetName val="Mapping_account"/>
      <sheetName val="data_บัญชี"/>
      <sheetName val="Data_(2)"/>
      <sheetName val="masterEO_IO"/>
      <sheetName val="Employee_EN"/>
      <sheetName val="Wkgs_BS_Lead"/>
      <sheetName val="Sec_1_1_Site_clearanceworks"/>
      <sheetName val="VE_LIST"/>
      <sheetName val="Sec_0"/>
      <sheetName val="Sec_1"/>
      <sheetName val="Arch_unit_rate"/>
      <sheetName val="ID_unit_rate"/>
      <sheetName val="Sec_2_"/>
      <sheetName val="sec_3_1"/>
      <sheetName val="sec_3_2"/>
      <sheetName val="sec_3_3"/>
      <sheetName val="sec_3_4"/>
      <sheetName val="Sec_4"/>
      <sheetName val="Sec_5"/>
      <sheetName val="Sec__6"/>
      <sheetName val="Sec_7"/>
      <sheetName val="ZA110_Sale"/>
      <sheetName val="KKC_Brkdwn"/>
      <sheetName val="SPT_vs_PHI"/>
      <sheetName val="Proposal_Form"/>
      <sheetName val="BQ-Ext__"/>
      <sheetName val="Sch_2"/>
      <sheetName val="interest_income_from_VMI"/>
      <sheetName val="interest_payable_to_PSH"/>
      <sheetName val="PROJECT_BRIEF"/>
      <sheetName val="Customer_Name"/>
      <sheetName val="Strategic_Cus"/>
      <sheetName val="Rev_per_Head(2019)"/>
      <sheetName val="WH_Utilization"/>
      <sheetName val="Stock_Graph"/>
      <sheetName val="No__Customer_(2019)"/>
      <sheetName val="No__Customer"/>
      <sheetName val="DATA_(ชื่อสินค้า)"/>
      <sheetName val="กระจาย_-NPDองุ่นเคียวโฮ"/>
      <sheetName val="Activity_Q1"/>
      <sheetName val="TB 10"/>
      <sheetName val="30's-Components"/>
      <sheetName val="Page4"/>
      <sheetName val="drop"/>
      <sheetName val="co 10"/>
      <sheetName val="118508"/>
      <sheetName val="612004"/>
      <sheetName val="Prepaid"/>
      <sheetName val="Sheet6"/>
      <sheetName val="Appendix#3 PBC - ICIS (ECH)"/>
      <sheetName val="ส่งเสริมและจัดหาไม้ขอถัง 118 ใบ"/>
      <sheetName val="แอร์เก่า"/>
      <sheetName val="ถังเปล่ารับ,เบิก,คืน"/>
      <sheetName val="Coorodinator Sec"/>
      <sheetName val="Jan_monthly"/>
      <sheetName val="Stock"/>
      <sheetName val="gfhfhf"/>
      <sheetName val="Feb_monthly"/>
      <sheetName val="Gen"/>
      <sheetName val="Inventory"/>
      <sheetName val="Q1"/>
      <sheetName val="Q2"/>
      <sheetName val="Q3"/>
      <sheetName val="Q4"/>
      <sheetName val="Q1-4"/>
      <sheetName val="Gen&amp;Manage"/>
      <sheetName val="Management"/>
      <sheetName val="ขาย_scrap'19"/>
      <sheetName val="Income&amp;Inventory"/>
      <sheetName val="Jan_Daily"/>
      <sheetName val="Feb_Daily"/>
      <sheetName val="Mar_Daily"/>
      <sheetName val="Manage"/>
      <sheetName val="โซนโฟกัส_TT"/>
      <sheetName val="ข้อมูลทำ_DropDown"/>
      <sheetName val="Calendar_นายสรศักดิ์_กล่ำศรี"/>
      <sheetName val="แผนใหม่-BG22_รายเอเย่นต์"/>
      <sheetName val="In_AG_VS_Sub"/>
      <sheetName val="สรุปโซนโฟกัส_TT"/>
      <sheetName val="มีค_64"/>
      <sheetName val="OPbyMonth"/>
      <sheetName val="Sheet8"/>
      <sheetName val="2002"/>
      <sheetName val="PL_FORECAST"/>
      <sheetName val="report detial"/>
      <sheetName val="Mat_Source"/>
      <sheetName val="MTP"/>
      <sheetName val="Main Summary"/>
      <sheetName val="SCIB_Proforma"/>
      <sheetName val="SCIB_Data"/>
      <sheetName val="Database"/>
      <sheetName val="Output"/>
      <sheetName val="Cctmst"/>
      <sheetName val="Rpt All states"/>
      <sheetName val="Rate Analysis"/>
      <sheetName val="입찰내역 발주처 양식"/>
      <sheetName val="Lookup data"/>
      <sheetName val="Cost per SQM_M&amp;E"/>
      <sheetName val="Purchase Order"/>
      <sheetName val="(2)AIR"/>
      <sheetName val="rc"/>
      <sheetName val="PHASE I"/>
      <sheetName val="Financ. Overview"/>
      <sheetName val="Toolbox"/>
      <sheetName val="Lead"/>
      <sheetName val="3C1"/>
      <sheetName val="Office Improve"/>
      <sheetName val="ภูมิทัศน์"/>
      <sheetName val="fuel"/>
      <sheetName val="&lt;&lt;รายละเอียดร้าน"/>
      <sheetName val="QS-Payment"/>
      <sheetName val="B2.03 (Assa)"/>
      <sheetName val="TOSHIBA-Structure"/>
      <sheetName val="PRICE LIST"/>
      <sheetName val="S0"/>
      <sheetName val="CASH"/>
      <sheetName val="opstat"/>
      <sheetName val="costs"/>
      <sheetName val="Sap_Actual"/>
      <sheetName val="SH-F"/>
      <sheetName val="รวม"/>
      <sheetName val="Cost Assumption"/>
      <sheetName val="Recap_ราย พนง."/>
      <sheetName val="ใบปะหน้าใหม่_Bidding3"/>
      <sheetName val="TYPE_SD1253"/>
      <sheetName val="Drop_Down3"/>
      <sheetName val="เลขที่ห้องทั้งหมด_(2)3"/>
      <sheetName val="F13รายชื่อแยกfolio_(2)3"/>
      <sheetName val="FEB_2007_3"/>
      <sheetName val="MAR_20073"/>
      <sheetName val="APR_20073"/>
      <sheetName val="MAY_20073"/>
      <sheetName val="APR_2007-GTW3"/>
      <sheetName val="MAY_2007_(2)3"/>
      <sheetName val="MAY_2007-NUCH3"/>
      <sheetName val="JUN_2007-NUCH_3"/>
      <sheetName val="JULY_2007-NUCH3"/>
      <sheetName val="AUG_2007-NUCH_3"/>
      <sheetName val="AUG_20073"/>
      <sheetName val="ค่าเช่า_ด_93"/>
      <sheetName val="ค่าเช่า_ด_103"/>
      <sheetName val="Status_update31_8_073"/>
      <sheetName val="Status_update31_8_07_(2)3"/>
      <sheetName val="ค่าเช่า_ด_113"/>
      <sheetName val="ค่าเช่า_ด_11_(2)3"/>
      <sheetName val="Sheet1_(2)3"/>
      <sheetName val="Bill_No__2_-_Carpark3"/>
      <sheetName val="Table_Name3"/>
      <sheetName val="COUNT_wh_(2)3"/>
      <sheetName val="NTET2004_(DEC)3"/>
      <sheetName val="NEG2004_(DEC)3"/>
      <sheetName val="NEG2004_(DEC)_(2)3"/>
      <sheetName val="Min_-Max__Stock3"/>
      <sheetName val="Tax_coupon3"/>
      <sheetName val="stat_local3"/>
      <sheetName val="ตารางคำนวณกระเบื้อง_A3"/>
      <sheetName val="Law_data3"/>
      <sheetName val="Volume_Loco_May_20153"/>
      <sheetName val="Summary_report3"/>
      <sheetName val="Performance_BP3"/>
      <sheetName val="4_1CAPEX_Additional3"/>
      <sheetName val="PULP_MILL3"/>
      <sheetName val="Vender_list3"/>
      <sheetName val="SCG_group3"/>
      <sheetName val="Production_Queue_GB3"/>
      <sheetName val="Cost_center3"/>
      <sheetName val="Account_code3"/>
      <sheetName val="Comapny_Name3"/>
      <sheetName val="Company_Name3"/>
      <sheetName val="Type_ถูก_House3"/>
      <sheetName val="Cases_Actuals_SAP3"/>
      <sheetName val="Chilled_Vol_&amp;_GS3"/>
      <sheetName val="Master_Query_SL3"/>
      <sheetName val="PBSG_Severance3"/>
      <sheetName val="data_validation3"/>
      <sheetName val="Detail_(2)3"/>
      <sheetName val="DEATAIL_KENTOCOST_Sheet_Low20M3"/>
      <sheetName val="Cover_(2)3"/>
      <sheetName val="Detail_3"/>
      <sheetName val="SCOPE_OF_WORK3"/>
      <sheetName val="Unit_price3"/>
      <sheetName val="received_net-BG3"/>
      <sheetName val="Summary_BG_Code3"/>
      <sheetName val="สาเหตุ_Error_3"/>
      <sheetName val="SCG_Chemicals_group3"/>
      <sheetName val="Dont_delete!!3"/>
      <sheetName val="cost_center_name3"/>
      <sheetName val="ee_unit_type2"/>
      <sheetName val="ee_build_2"/>
      <sheetName val="ดอกเบี้ย_TR25603"/>
      <sheetName val="Cost_history_sheet2"/>
      <sheetName val="Scope_of_work_2"/>
      <sheetName val="Detail_(CMM)2"/>
      <sheetName val="SUM_KENTO_COST_LOW_20MB_2"/>
      <sheetName val="SUM_KENTO_COST_REPORT_20MB_UP2"/>
      <sheetName val="DETAIL_KENTOCOST_Sheet_20MB_UP2"/>
      <sheetName val="S3_Architectural2"/>
      <sheetName val="Log_CCR_TG_33"/>
      <sheetName val="TB(PY_2016)3"/>
      <sheetName val="Risk_Level3"/>
      <sheetName val="Risk_Category3"/>
      <sheetName val="DD_List3"/>
      <sheetName val="CF_weekly3"/>
      <sheetName val="1_CF_(M)(Ratchatewee)3"/>
      <sheetName val="1_CF_(M)(Rama4)3"/>
      <sheetName val="1_CF_(M)_(TL10ph2)3"/>
      <sheetName val="Master_TB3"/>
      <sheetName val="Forecast_movement3"/>
      <sheetName val="O_PL_Link3"/>
      <sheetName val="i_actmth_from_SAP3"/>
      <sheetName val="i_Actual_by_cc3"/>
      <sheetName val="Fixed_Selling3"/>
      <sheetName val="BIS_Selling3"/>
      <sheetName val="Total_GA3"/>
      <sheetName val="CA_only3"/>
      <sheetName val="Legal_only3"/>
      <sheetName val="sub_cost_center3"/>
      <sheetName val="OH_CC_DBS3"/>
      <sheetName val="BIS_G&amp;A3"/>
      <sheetName val="2015_reconcile_&amp;_restate3"/>
      <sheetName val="BIS_Common_detail3"/>
      <sheetName val="Total_GA+BIS_common3"/>
      <sheetName val="HFM_Line3"/>
      <sheetName val="HFM_Mapping3"/>
      <sheetName val="T&amp;E_sales_cut3"/>
      <sheetName val="Control_-_Consulting_fee_SN_(23"/>
      <sheetName val="V7_Confirm_RPT3"/>
      <sheetName val="Multi_Rater3"/>
      <sheetName val="Trial_Balance3"/>
      <sheetName val="Master_COA_V212"/>
      <sheetName val="Wkgs_BS_Lead1"/>
      <sheetName val="Sec_1_1_Site_clearanceworks1"/>
      <sheetName val="VE_LIST1"/>
      <sheetName val="Sec_01"/>
      <sheetName val="Sec_11"/>
      <sheetName val="Arch_unit_rate1"/>
      <sheetName val="ID_unit_rate1"/>
      <sheetName val="Sec_2_1"/>
      <sheetName val="sec_3_11"/>
      <sheetName val="sec_3_21"/>
      <sheetName val="sec_3_31"/>
      <sheetName val="sec_3_41"/>
      <sheetName val="Sec_41"/>
      <sheetName val="Sec_51"/>
      <sheetName val="Sec__61"/>
      <sheetName val="Sec_71"/>
      <sheetName val="KKC_Brkdwn1"/>
      <sheetName val="SPT_vs_PHI1"/>
      <sheetName val="Proposal_Form1"/>
      <sheetName val="BQ-Ext__1"/>
      <sheetName val="Sch_21"/>
      <sheetName val="Dropdown_list_3"/>
      <sheetName val="data_บัญชี1"/>
      <sheetName val="Data_(2)1"/>
      <sheetName val="interest_income_from_VMI1"/>
      <sheetName val="interest_payable_to_PSH1"/>
      <sheetName val="Summary_31Mar'202"/>
      <sheetName val="ESS_Performance_2020+20212"/>
      <sheetName val="S330_Increase_salary_rate1"/>
      <sheetName val="Reference(do_not_delete)2"/>
      <sheetName val="masterEO_IO1"/>
      <sheetName val="Employee_EN1"/>
      <sheetName val="ZA110_Sale1"/>
      <sheetName val="Factor_F_Data"/>
      <sheetName val="Data_(Forecast-m3)"/>
      <sheetName val="TDC_COA_Sumry"/>
      <sheetName val="COA_Sumry_by_Area"/>
      <sheetName val="COA_Sumry_by_Contr"/>
      <sheetName val="COA_Sumry_by_RG"/>
      <sheetName val="TDC_COA_Grp_Sumry"/>
      <sheetName val="TDC_Item_Dets-Full"/>
      <sheetName val="TDC_Item_Dets-IPM-Full"/>
      <sheetName val="TDC_Item_Dets"/>
      <sheetName val="TDC_Item_Sumry"/>
      <sheetName val="TDC_Key_Qty_Sumry"/>
      <sheetName val="List_-_Components"/>
      <sheetName val="List_-_Equipment"/>
      <sheetName val="Project_Metrics"/>
      <sheetName val="COA_Sumry_-_Std_Imp"/>
      <sheetName val="Contr_TDC_-_Std_Imp"/>
      <sheetName val="Item_Sumry_-_Std_Imp"/>
      <sheetName val="Proj_TIC_-_Std_Imp"/>
      <sheetName val="Unit_Costs_-_Std_Imp"/>
      <sheetName val="Unit_MH_-_Std_Imp"/>
      <sheetName val="FlatBottomClarifier_(Not_used)"/>
      <sheetName val="Designated_P&amp;L"/>
      <sheetName val="Final_Summary_-_Base"/>
      <sheetName val="Utility_and_Fire_flange"/>
      <sheetName val="Drop_Down_Lists"/>
      <sheetName val="List_of_Rem_Entries_-_IS"/>
      <sheetName val="DATA_(ชื่อสินค้า)1"/>
      <sheetName val="กระจาย_-NPDองุ่นเคียวโฮ1"/>
      <sheetName val="Activity_Q11"/>
      <sheetName val="_ANALYSIS_FP"/>
      <sheetName val="TB_1-3"/>
      <sheetName val="โซนโฟกัส_TT1"/>
      <sheetName val="ข้อมูลทำ_DropDown1"/>
      <sheetName val="แผนใหม่-BG22_รายเอเย่นต์1"/>
      <sheetName val="In_AG_VS_Sub1"/>
      <sheetName val="Calendar_นายสรศักดิ์_กล่ำศรี1"/>
      <sheetName val="สรุปโซนโฟกัส_TT1"/>
      <sheetName val="B1_01-Times"/>
      <sheetName val="Assa_VO_(2)"/>
      <sheetName val="B1_02_02(IDP-2)_"/>
      <sheetName val="Kamol_VO"/>
      <sheetName val="B2_17_Skyline"/>
      <sheetName val="19th_-MOS"/>
      <sheetName val="A6_2_VO-PLE"/>
      <sheetName val="KA_-MOS"/>
      <sheetName val="Kitchen_VO"/>
      <sheetName val="Pinklao_MOS"/>
      <sheetName val="B2_07_Kitchen"/>
      <sheetName val="B2_03_Assa"/>
      <sheetName val="B1_01_03(VC)"/>
      <sheetName val="A4_ARCH(FSR)"/>
      <sheetName val="A7_EXT(FSR)"/>
      <sheetName val="1-BCEG_"/>
      <sheetName val="sUM_-FFE"/>
      <sheetName val="B1_01_1Times"/>
      <sheetName val="Production_info"/>
      <sheetName val="ตารางส่วนลด_EE_"/>
      <sheetName val="A5_2_VO-KAMA"/>
      <sheetName val="A6_2VO-PLE"/>
      <sheetName val="A_VO-MEP_(BCEG)"/>
      <sheetName val="A5_1_Kama"/>
      <sheetName val="B1_01_09_2-Deco_Mart"/>
      <sheetName val="B1_01_10_1THC"/>
      <sheetName val="B1_02_01(IDP-1)"/>
      <sheetName val="ประมาณการประตูหน้าต่าง_"/>
      <sheetName val="SCHEDULE_10_BUILD_MANAGEMENT"/>
      <sheetName val="Status_Budget"/>
      <sheetName val="Analytic_Sales&amp;Cost"/>
      <sheetName val="Vendors_Database"/>
      <sheetName val="มีค_641"/>
      <sheetName val="bill_2"/>
      <sheetName val="cover_page"/>
      <sheetName val="Material_Price_List"/>
      <sheetName val="EST-FOOTING_(G)"/>
      <sheetName val="report_detial"/>
      <sheetName val="Appendix#3_PBC_-_ICIS_(ECH)"/>
      <sheetName val="Conso_จัดลำดับลุกหนี้"/>
      <sheetName val="B1_02_2(IDP-2)_(BCEG)"/>
      <sheetName val="B1_02_3(IDP-3)-DSG_(BCEG)"/>
      <sheetName val="Take-off_stru"/>
      <sheetName val="QUANTITY_COMPARISON"/>
      <sheetName val="B2_01_1_Mitsu(VO)"/>
      <sheetName val="Cer-_Sub"/>
      <sheetName val="B2_17_Skyline-BMU(Cert)"/>
      <sheetName val="B2_07_SMV(Progress)"/>
      <sheetName val="B2_09_Wayfit(Progress)"/>
      <sheetName val="B2_13_19th(MOS)"/>
      <sheetName val="B2_16_Linen_Chute-Reenigue"/>
      <sheetName val="B2_03_Assa(Cert)_"/>
      <sheetName val="B2_02_Opeable_Wall-Hafele(Cert)"/>
      <sheetName val="Conclusion_IPC_51"/>
      <sheetName val="A6_ATT(SPY-C)_(VO)"/>
      <sheetName val="Keen_(Re-PS)"/>
      <sheetName val="Main_Sum_(Hotel_&amp;_Residences)"/>
      <sheetName val="Listes_Caractéristiques"/>
      <sheetName val="Liste_Référentiel"/>
      <sheetName val="BOX_Cryostat_Details"/>
      <sheetName val="Driver_Linac_Layout"/>
      <sheetName val="Magnet_Details"/>
      <sheetName val="Blk_A"/>
      <sheetName val="Out_Flow"/>
      <sheetName val="Sum_Direct"/>
      <sheetName val="App_A"/>
      <sheetName val="AP BUY"/>
      <sheetName val="Agreement"/>
      <sheetName val="Summary BOQ"/>
      <sheetName val="Summary BOQ (ผรม)"/>
      <sheetName val="BOQ"/>
      <sheetName val="Summary BOQ (2)"/>
      <sheetName val="Summary BOQ (ผรม) (2)"/>
      <sheetName val="BOQ (2)"/>
      <sheetName val="Summary BOQ (TPN)"/>
      <sheetName val="Summary BOQ (ผรม) (TPN)"/>
      <sheetName val="BOQ (TPN)"/>
      <sheetName val="M.Payment"/>
      <sheetName val="UPG BEAM"/>
      <sheetName val="UPGB"/>
      <sheetName val="No.1"/>
      <sheetName val="진행 DATA (2)"/>
      <sheetName val="CC Down load 0716"/>
      <sheetName val="MP2006 data"/>
      <sheetName val="2 카드채권(대출포함)"/>
      <sheetName val="금액내역서"/>
      <sheetName val="95투자02"/>
      <sheetName val="CODE生成机"/>
      <sheetName val="CTEMCOST"/>
      <sheetName val="B053 (990701)공정실적PP%계산"/>
      <sheetName val="W-현원가"/>
      <sheetName val="하남요청"/>
      <sheetName val="시산표"/>
      <sheetName val="제안서입력"/>
      <sheetName val="BU"/>
      <sheetName val="JL4"/>
      <sheetName val="BS_YE22"/>
      <sheetName val="PPE_YE22"/>
      <sheetName val="운반"/>
      <sheetName val="ﾌﾟﾛﾄ_P772分解5号機"/>
      <sheetName val="Cashflow"/>
      <sheetName val="Expenses"/>
      <sheetName val="NRNWD"/>
      <sheetName val="WK1  Key Assumpt"/>
      <sheetName val="B  Mgt Rep BS"/>
      <sheetName val="C  Mgt Rep CF"/>
      <sheetName val="A  Mgt Rep NIS"/>
      <sheetName val="Reference"/>
      <sheetName val="All Years"/>
      <sheetName val="All Years Pivot"/>
      <sheetName val="NWD"/>
      <sheetName val="Pivot NWD"/>
      <sheetName val="CMT"/>
      <sheetName val="FY19 Detail"/>
      <sheetName val="FY18 Global data"/>
      <sheetName val="FY19 Global Data"/>
      <sheetName val="CI Input"/>
      <sheetName val="Input Tab"/>
      <sheetName val="Pivot Input Tab"/>
      <sheetName val="Executive Summary"/>
      <sheetName val="CSG Executive Summary"/>
      <sheetName val="Revenue Sequential Growth"/>
      <sheetName val="Underlying NCC Chg Assumption"/>
      <sheetName val="Mappings"/>
      <sheetName val="File Classification"/>
      <sheetName val="Sumarry sheets&gt;&gt;&gt;&gt;&gt;&gt;"/>
      <sheetName val="Trend table"/>
      <sheetName val="To Fill view"/>
      <sheetName val="To-fill Simulation"/>
      <sheetName val="Summary w mkt shr"/>
      <sheetName val="TS"/>
      <sheetName val="SI"/>
      <sheetName val="AO"/>
      <sheetName val="IO"/>
      <sheetName val="Datasheets&gt;&gt;&gt;&gt;&gt;&gt;"/>
      <sheetName val="By Mkt data"/>
      <sheetName val="Pipeline to Rev"/>
      <sheetName val="Backlog Growth"/>
      <sheetName val="Pipeline Growth"/>
      <sheetName val="H2 sales growth"/>
      <sheetName val="for CCI model"/>
      <sheetName val="Unused&gt;&gt;&gt;&gt;&gt;"/>
      <sheetName val="FY19 POV"/>
      <sheetName val="Drivers for Deck"/>
      <sheetName val="To Fill by OG &amp; Area"/>
      <sheetName val="Short summary by OG &amp; Area"/>
      <sheetName val="Compared to OG Submission May25"/>
      <sheetName val="Jul Sub vs PoV"/>
      <sheetName val="Seq Rev Gr wo Acq."/>
      <sheetName val="SCB 1 - Current"/>
      <sheetName val="SCB 2 - Current"/>
      <sheetName val="Co"/>
      <sheetName val="Dept"/>
      <sheetName val="InterCo"/>
      <sheetName val="OU"/>
      <sheetName val="_ANALYSIS_FP1"/>
      <sheetName val="PS-1995"/>
      <sheetName val="Financials"/>
      <sheetName val="VCC 11110-461"/>
      <sheetName val="TABLE-A"/>
      <sheetName val="Behavior"/>
      <sheetName val="CAPEX"/>
      <sheetName val="PwrBdgt"/>
      <sheetName val="Ratios"/>
      <sheetName val="RollOut"/>
      <sheetName val="PLStat"/>
      <sheetName val="GC0997"/>
      <sheetName val="price"/>
      <sheetName val="pricep"/>
      <sheetName val="PRICE-taiwan"/>
      <sheetName val="PRICE-malaysia"/>
      <sheetName val="1999cf"/>
      <sheetName val="PBC Template"/>
      <sheetName val="Work_Area"/>
      <sheetName val="South"/>
      <sheetName val="Puerto Rico"/>
      <sheetName val="RU"/>
      <sheetName val="MU"/>
      <sheetName val="CSD"/>
      <sheetName val="Prft&amp;Loss"/>
      <sheetName val="FIN TB_SI"/>
      <sheetName val="Type"/>
      <sheetName val="항목별"/>
      <sheetName val="M-6A"/>
      <sheetName val="GL_GeneralLedgerActvity"/>
      <sheetName val="LK400_Data Sales &amp; COGs"/>
      <sheetName val="审批表 Rev"/>
      <sheetName val="Letter"/>
      <sheetName val="bp bill"/>
      <sheetName val="calc_menu_déroulant"/>
      <sheetName val="งานโครงสร้าง"/>
      <sheetName val="corbeldatail"/>
      <sheetName val="Road"/>
      <sheetName val="cov-estimate"/>
      <sheetName val="3.1 Piling"/>
      <sheetName val="splinkler"/>
      <sheetName val="STMspry"/>
      <sheetName val="PsychroData"/>
      <sheetName val="SH-C"/>
      <sheetName val="SH-A"/>
      <sheetName val="Kihon-Jiko"/>
      <sheetName val="Equip Item Dets"/>
      <sheetName val="Pipe Item Dets"/>
      <sheetName val="Civil Item Dets"/>
      <sheetName val="Inst Item Dets"/>
      <sheetName val="Elec Item Dets"/>
      <sheetName val="Paint Item Dets"/>
      <sheetName val="Finance"/>
      <sheetName val="D"/>
      <sheetName val="MANU"/>
      <sheetName val="PState"/>
      <sheetName val="Truot_nen"/>
      <sheetName val="Input"/>
      <sheetName val="China"/>
      <sheetName val="Consumption"/>
      <sheetName val="Cost"/>
      <sheetName val="DMD Office"/>
      <sheetName val="ADMIN OFFICE (2)"/>
      <sheetName val="CE_A"/>
      <sheetName val="Drwing"/>
      <sheetName val="Elec"/>
      <sheetName val="Inst"/>
      <sheetName val="IT"/>
      <sheetName val="Mech"/>
      <sheetName val="CE"/>
      <sheetName val="Power"/>
      <sheetName val="FSALES"/>
      <sheetName val="Std Loading"/>
      <sheetName val="Option1"/>
      <sheetName val="ค่าขนส่ง(6ล้อ)"/>
      <sheetName val="ค่าขนส่ง(พ่วง)"/>
      <sheetName val="配管単価"/>
      <sheetName val="เตรียมการและบริหารโครงการ"/>
      <sheetName val="   合同台账  "/>
      <sheetName val="Struc. "/>
      <sheetName val="Furniture"/>
      <sheetName val="付款进度表"/>
      <sheetName val="lstRebarFactor"/>
      <sheetName val="BQ"/>
      <sheetName val="CABLE"/>
      <sheetName val="bp bill-mark"/>
      <sheetName val="liste"/>
      <sheetName val="EXF"/>
      <sheetName val="หลักเกณฑ์"/>
      <sheetName val="Interial"/>
      <sheetName val="IPP"/>
      <sheetName val="无合同工程及销费"/>
      <sheetName val="科目列表"/>
      <sheetName val="ELECTRICAL"/>
      <sheetName val="CPA7-31"/>
      <sheetName val="gvl"/>
      <sheetName val="GI 01"/>
      <sheetName val="Mapping_account1"/>
      <sheetName val="S-CUVE-2_14_M2"/>
      <sheetName val="Discounted_Cash_Flow2"/>
      <sheetName val="6_ข้อมูลวัสดุ-ค่าดำเนิน2"/>
      <sheetName val="K_Suporn2"/>
      <sheetName val="บมจ_พฤกษา2"/>
      <sheetName val="บ_พนาลี2"/>
      <sheetName val="บ_พุทธชาด2"/>
      <sheetName val="บ_เกสร2"/>
      <sheetName val="สรุป_PS2"/>
      <sheetName val="สรุป_PNL2"/>
      <sheetName val="สรุป_PTC2"/>
      <sheetName val="สรุป_KS2"/>
      <sheetName val="IP_Land2"/>
      <sheetName val="PROJECT_BRIEF1"/>
      <sheetName val="Customer_Name1"/>
      <sheetName val="Strategic_Cus1"/>
      <sheetName val="Rev_per_Head(2019)1"/>
      <sheetName val="WH_Utilization1"/>
      <sheetName val="Stock_Graph1"/>
      <sheetName val="No__Customer_(2019)1"/>
      <sheetName val="No__Customer1"/>
      <sheetName val="TB_10"/>
      <sheetName val="co_10"/>
      <sheetName val="ส่งเสริมและจัดหาไม้ขอถัง_118_ใบ"/>
      <sheetName val="Coorodinator_Sec"/>
      <sheetName val="Main_Summary"/>
      <sheetName val="Rpt_All_states"/>
      <sheetName val="Rate_Analysis"/>
      <sheetName val="입찰내역_발주처_양식"/>
      <sheetName val="Lookup_data"/>
      <sheetName val="VCC_11110-461"/>
      <sheetName val="WK1__Key_Assumpt"/>
      <sheetName val="B__Mgt_Rep_BS"/>
      <sheetName val="C__Mgt_Rep_CF"/>
      <sheetName val="A__Mgt_Rep_NIS"/>
      <sheetName val="All_Years"/>
      <sheetName val="All_Years_Pivot"/>
      <sheetName val="Pivot_NWD"/>
      <sheetName val="FY19_Detail"/>
      <sheetName val="FY18_Global_data"/>
      <sheetName val="FY19_Global_Data"/>
      <sheetName val="CI_Input"/>
      <sheetName val="Input_Tab"/>
      <sheetName val="Pivot_Input_Tab"/>
      <sheetName val="Executive_Summary"/>
      <sheetName val="CSG_Executive_Summary"/>
      <sheetName val="Revenue_Sequential_Growth"/>
      <sheetName val="Underlying_NCC_Chg_Assumption"/>
      <sheetName val="File_Classification"/>
      <sheetName val="Sumarry_sheets&gt;&gt;&gt;&gt;&gt;&gt;"/>
      <sheetName val="Trend_table"/>
      <sheetName val="To_Fill_view"/>
      <sheetName val="To-fill_Simulation"/>
      <sheetName val="Summary_w_mkt_shr"/>
      <sheetName val="By_Mkt_data"/>
      <sheetName val="Pipeline_to_Rev"/>
      <sheetName val="Backlog_Growth"/>
      <sheetName val="Pipeline_Growth"/>
      <sheetName val="H2_sales_growth"/>
      <sheetName val="for_CCI_model"/>
      <sheetName val="FY19_POV"/>
      <sheetName val="Drivers_for_Deck"/>
      <sheetName val="To_Fill_by_OG_&amp;_Area"/>
      <sheetName val="Short_summary_by_OG_&amp;_Area"/>
      <sheetName val="Compared_to_OG_Submission_May25"/>
      <sheetName val="Jul_Sub_vs_PoV"/>
      <sheetName val="Seq_Rev_Gr_wo_Acq_"/>
      <sheetName val="Recap_ราย_พนง_"/>
      <sheetName val="Purchase_Order"/>
      <sheetName val="PHASE_I"/>
      <sheetName val="Identitas"/>
      <sheetName val="Module2"/>
      <sheetName val="1195 B1"/>
      <sheetName val="EXC-R"/>
      <sheetName val="ชื่อหุ้น"/>
      <sheetName val="total"/>
      <sheetName val="PS1L(Most)"/>
      <sheetName val="CODE-รวม"/>
      <sheetName val="CRUDE-D"/>
      <sheetName val="POSTF1"/>
      <sheetName val="S'PORE-D"/>
      <sheetName val="POSTHD1"/>
      <sheetName val="POSTLPG"/>
      <sheetName val="PO97(02)"/>
      <sheetName val="CompanyLevel"/>
      <sheetName val="Delivery Report"/>
      <sheetName val="Est last year"/>
      <sheetName val="EBITDA"/>
      <sheetName val="PS"/>
      <sheetName val="COUNT_wh_(2)4"/>
      <sheetName val="NTET2004_(DEC)4"/>
      <sheetName val="NEG2004_(DEC)4"/>
      <sheetName val="NEG2004_(DEC)_(2)4"/>
      <sheetName val="Min_-Max__Stock4"/>
      <sheetName val="Sheet1_(2)4"/>
      <sheetName val="Tax_coupon4"/>
      <sheetName val="ตารางคำนวณกระเบื้อง_A4"/>
      <sheetName val="ใบปะหน้าใหม่_Bidding4"/>
      <sheetName val="stat_local4"/>
      <sheetName val="Law_data4"/>
      <sheetName val="Volume_Loco_May_20154"/>
      <sheetName val="Summary_report4"/>
      <sheetName val="Performance_BP4"/>
      <sheetName val="4_1CAPEX_Additional4"/>
      <sheetName val="PULP_MILL4"/>
      <sheetName val="TYPE_SD1254"/>
      <sheetName val="Drop_Down4"/>
      <sheetName val="เลขที่ห้องทั้งหมด_(2)4"/>
      <sheetName val="F13รายชื่อแยกfolio_(2)4"/>
      <sheetName val="FEB_2007_4"/>
      <sheetName val="MAR_20074"/>
      <sheetName val="APR_20074"/>
      <sheetName val="MAY_20074"/>
      <sheetName val="APR_2007-GTW4"/>
      <sheetName val="MAY_2007_(2)4"/>
      <sheetName val="MAY_2007-NUCH4"/>
      <sheetName val="JUN_2007-NUCH_4"/>
      <sheetName val="JULY_2007-NUCH4"/>
      <sheetName val="AUG_2007-NUCH_4"/>
      <sheetName val="AUG_20074"/>
      <sheetName val="ค่าเช่า_ด_94"/>
      <sheetName val="ค่าเช่า_ด_104"/>
      <sheetName val="Status_update31_8_074"/>
      <sheetName val="Status_update31_8_07_(2)4"/>
      <sheetName val="ค่าเช่า_ด_114"/>
      <sheetName val="ค่าเช่า_ด_11_(2)4"/>
      <sheetName val="Bill_No__2_-_Carpark4"/>
      <sheetName val="SCG_group4"/>
      <sheetName val="Cost_center4"/>
      <sheetName val="Account_code4"/>
      <sheetName val="Comapny_Name4"/>
      <sheetName val="Company_Name4"/>
      <sheetName val="data_validation4"/>
      <sheetName val="Cases_Actuals_SAP4"/>
      <sheetName val="Chilled_Vol_&amp;_GS4"/>
      <sheetName val="Master_Query_SL4"/>
      <sheetName val="PBSG_Severance4"/>
      <sheetName val="สาเหตุ_Error_4"/>
      <sheetName val="Table_Name4"/>
      <sheetName val="SCG_Chemicals_group4"/>
      <sheetName val="Dont_delete!!4"/>
      <sheetName val="cost_center_name4"/>
      <sheetName val="Vender_list4"/>
      <sheetName val="Production_Queue_GB4"/>
      <sheetName val="Log_CCR_TG_34"/>
      <sheetName val="Type_ถูก_House4"/>
      <sheetName val="TB(PY_2016)4"/>
      <sheetName val="Risk_Level4"/>
      <sheetName val="Risk_Category4"/>
      <sheetName val="DD_List4"/>
      <sheetName val="Multi_Rater4"/>
      <sheetName val="ดอกเบี้ย_TR25604"/>
      <sheetName val="Trial_Balance4"/>
      <sheetName val="Detail_(2)4"/>
      <sheetName val="DEATAIL_KENTOCOST_Sheet_Low20M4"/>
      <sheetName val="Cover_(2)4"/>
      <sheetName val="Detail_4"/>
      <sheetName val="SCOPE_OF_WORK4"/>
      <sheetName val="Unit_price4"/>
      <sheetName val="received_net-BG4"/>
      <sheetName val="Summary_BG_Code4"/>
      <sheetName val="ee_unit_type3"/>
      <sheetName val="ee_build_3"/>
      <sheetName val="Cost_history_sheet3"/>
      <sheetName val="Scope_of_work_3"/>
      <sheetName val="Detail_(CMM)3"/>
      <sheetName val="SUM_KENTO_COST_LOW_20MB_3"/>
      <sheetName val="SUM_KENTO_COST_REPORT_20MB_UP3"/>
      <sheetName val="DETAIL_KENTOCOST_Sheet_20MB_UP3"/>
      <sheetName val="Forecast_movement4"/>
      <sheetName val="O_PL_Link4"/>
      <sheetName val="i_actmth_from_SAP4"/>
      <sheetName val="i_Actual_by_cc4"/>
      <sheetName val="Fixed_Selling4"/>
      <sheetName val="BIS_Selling4"/>
      <sheetName val="Total_GA4"/>
      <sheetName val="CA_only4"/>
      <sheetName val="Legal_only4"/>
      <sheetName val="sub_cost_center4"/>
      <sheetName val="OH_CC_DBS4"/>
      <sheetName val="BIS_G&amp;A4"/>
      <sheetName val="2015_reconcile_&amp;_restate4"/>
      <sheetName val="BIS_Common_detail4"/>
      <sheetName val="Total_GA+BIS_common4"/>
      <sheetName val="HFM_Line4"/>
      <sheetName val="HFM_Mapping4"/>
      <sheetName val="T&amp;E_sales_cut4"/>
      <sheetName val="Control_-_Consulting_fee_SN_(24"/>
      <sheetName val="Master_TB4"/>
      <sheetName val="CF_weekly4"/>
      <sheetName val="1_CF_(M)(Ratchatewee)4"/>
      <sheetName val="1_CF_(M)(Rama4)4"/>
      <sheetName val="1_CF_(M)_(TL10ph2)4"/>
      <sheetName val="Dropdown_list_4"/>
      <sheetName val="S3_Architectural3"/>
      <sheetName val="V7_Confirm_RPT4"/>
      <sheetName val="Master_COA_V213"/>
      <sheetName val="Summary_31Mar'203"/>
      <sheetName val="ESS_Performance_2020+20213"/>
      <sheetName val="Reference(do_not_delete)3"/>
      <sheetName val="S330_Increase_salary_rate2"/>
      <sheetName val="data_บัญชี2"/>
      <sheetName val="Data_(2)2"/>
      <sheetName val="masterEO_IO2"/>
      <sheetName val="Employee_EN2"/>
      <sheetName val="Wkgs_BS_Lead2"/>
      <sheetName val="Sec_1_1_Site_clearanceworks2"/>
      <sheetName val="VE_LIST2"/>
      <sheetName val="Sec_02"/>
      <sheetName val="Sec_12"/>
      <sheetName val="Arch_unit_rate2"/>
      <sheetName val="ID_unit_rate2"/>
      <sheetName val="Sec_2_2"/>
      <sheetName val="sec_3_12"/>
      <sheetName val="sec_3_22"/>
      <sheetName val="sec_3_32"/>
      <sheetName val="sec_3_42"/>
      <sheetName val="Sec_42"/>
      <sheetName val="Sec_52"/>
      <sheetName val="Sec__62"/>
      <sheetName val="Sec_72"/>
      <sheetName val="ZA110_Sale2"/>
      <sheetName val="KKC_Brkdwn2"/>
      <sheetName val="SPT_vs_PHI2"/>
      <sheetName val="Proposal_Form2"/>
      <sheetName val="BQ-Ext__2"/>
      <sheetName val="Sch_22"/>
      <sheetName val="interest_income_from_VMI2"/>
      <sheetName val="interest_payable_to_PSH2"/>
      <sheetName val="DATA_(ชื่อสินค้า)2"/>
      <sheetName val="กระจาย_-NPDองุ่นเคียวโฮ2"/>
      <sheetName val="Activity_Q12"/>
      <sheetName val="Designated_P&amp;L1"/>
      <sheetName val="Drop_Down_Lists1"/>
      <sheetName val="List_of_Rem_Entries_-_IS1"/>
      <sheetName val="Factor_F_Data1"/>
      <sheetName val="TDC_COA_Sumry1"/>
      <sheetName val="COA_Sumry_by_Area1"/>
      <sheetName val="COA_Sumry_by_Contr1"/>
      <sheetName val="COA_Sumry_by_RG1"/>
      <sheetName val="TDC_COA_Grp_Sumry1"/>
      <sheetName val="TDC_Item_Dets-Full1"/>
      <sheetName val="TDC_Item_Dets-IPM-Full1"/>
      <sheetName val="TDC_Item_Dets1"/>
      <sheetName val="TDC_Item_Sumry1"/>
      <sheetName val="TDC_Key_Qty_Sumry1"/>
      <sheetName val="List_-_Components1"/>
      <sheetName val="List_-_Equipment1"/>
      <sheetName val="Project_Metrics1"/>
      <sheetName val="COA_Sumry_-_Std_Imp1"/>
      <sheetName val="Contr_TDC_-_Std_Imp1"/>
      <sheetName val="Item_Sumry_-_Std_Imp1"/>
      <sheetName val="Proj_TIC_-_Std_Imp1"/>
      <sheetName val="Unit_Costs_-_Std_Imp1"/>
      <sheetName val="Unit_MH_-_Std_Imp1"/>
      <sheetName val="FlatBottomClarifier_(Not_used)1"/>
      <sheetName val="TB_1-31"/>
      <sheetName val="Data_(Forecast-m3)1"/>
      <sheetName val="Final_Summary_-_Base1"/>
      <sheetName val="Status_Budget1"/>
      <sheetName val="Utility_and_Fire_flange1"/>
      <sheetName val="โซนโฟกัส_TT2"/>
      <sheetName val="ข้อมูลทำ_DropDown2"/>
      <sheetName val="แผนใหม่-BG22_รายเอเย่นต์2"/>
      <sheetName val="In_AG_VS_Sub2"/>
      <sheetName val="Calendar_นายสรศักดิ์_กล่ำศรี2"/>
      <sheetName val="สรุปโซนโฟกัส_TT2"/>
      <sheetName val="Analytic_Sales&amp;Cost1"/>
      <sheetName val="มีค_642"/>
      <sheetName val="Vendors_Database1"/>
      <sheetName val="B1_01-Times1"/>
      <sheetName val="Assa_VO_(2)1"/>
      <sheetName val="B1_02_02(IDP-2)_1"/>
      <sheetName val="Kamol_VO1"/>
      <sheetName val="B2_17_Skyline1"/>
      <sheetName val="19th_-MOS1"/>
      <sheetName val="A6_2_VO-PLE1"/>
      <sheetName val="KA_-MOS1"/>
      <sheetName val="Kitchen_VO1"/>
      <sheetName val="Pinklao_MOS1"/>
      <sheetName val="B2_07_Kitchen1"/>
      <sheetName val="B2_03_Assa1"/>
      <sheetName val="B1_01_03(VC)1"/>
      <sheetName val="A4_ARCH(FSR)1"/>
      <sheetName val="A7_EXT(FSR)1"/>
      <sheetName val="1-BCEG_1"/>
      <sheetName val="sUM_-FFE1"/>
      <sheetName val="B1_01_1Times1"/>
      <sheetName val="Production_info1"/>
      <sheetName val="ตารางส่วนลด_EE_1"/>
      <sheetName val="A5_2_VO-KAMA1"/>
      <sheetName val="A6_2VO-PLE1"/>
      <sheetName val="A_VO-MEP_(BCEG)1"/>
      <sheetName val="A5_1_Kama1"/>
      <sheetName val="B1_01_09_2-Deco_Mart1"/>
      <sheetName val="B1_01_10_1THC1"/>
      <sheetName val="B1_02_01(IDP-1)1"/>
      <sheetName val="ประมาณการประตูหน้าต่าง_1"/>
      <sheetName val="SCHEDULE_10_BUILD_MANAGEMENT1"/>
      <sheetName val="Appendix#3_PBC_-_ICIS_(ECH)1"/>
      <sheetName val="bill_21"/>
      <sheetName val="cover_page1"/>
      <sheetName val="Material_Price_List1"/>
      <sheetName val="Conso_จัดลำดับลุกหนี้1"/>
      <sheetName val="report_detial1"/>
      <sheetName val="EST-FOOTING_(G)1"/>
      <sheetName val="B1_02_2(IDP-2)_(BCEG)1"/>
      <sheetName val="B1_02_3(IDP-3)-DSG_(BCEG)1"/>
      <sheetName val="Take-off_stru1"/>
      <sheetName val="QUANTITY_COMPARISON1"/>
      <sheetName val="B2_01_1_Mitsu(VO)1"/>
      <sheetName val="Cer-_Sub1"/>
      <sheetName val="B2_17_Skyline-BMU(Cert)1"/>
      <sheetName val="B2_07_SMV(Progress)1"/>
      <sheetName val="B2_09_Wayfit(Progress)1"/>
      <sheetName val="B2_13_19th(MOS)1"/>
      <sheetName val="B2_16_Linen_Chute-Reenigue1"/>
      <sheetName val="B2_03_Assa(Cert)_1"/>
      <sheetName val="B2_02_Opeable_Wall-Hafele(Cert1"/>
      <sheetName val="Conclusion_IPC_511"/>
      <sheetName val="A6_ATT(SPY-C)_(VO)1"/>
      <sheetName val="Keen_(Re-PS)1"/>
      <sheetName val="Main_Sum_(Hotel_&amp;_Residences)1"/>
      <sheetName val="Listes_Caractéristiques1"/>
      <sheetName val="Liste_Référentiel1"/>
      <sheetName val="BOX_Cryostat_Details1"/>
      <sheetName val="Driver_Linac_Layout1"/>
      <sheetName val="Magnet_Details1"/>
      <sheetName val="Blk_A1"/>
      <sheetName val="Out_Flow1"/>
      <sheetName val="Sum_Direct1"/>
      <sheetName val="App_A1"/>
      <sheetName val="진행_DATA_(2)"/>
      <sheetName val="CC_Down_load_0716"/>
      <sheetName val="MP2006_data"/>
      <sheetName val="2_카드채권(대출포함)"/>
      <sheetName val="B053_(990701)공정실적PP%계산"/>
      <sheetName val="Cost_per_SQM_M&amp;E"/>
      <sheetName val="AP_BUY"/>
      <sheetName val="Summary_BOQ"/>
      <sheetName val="Summary_BOQ_(ผรม)"/>
      <sheetName val="Summary_BOQ_(2)"/>
      <sheetName val="Summary_BOQ_(ผรม)_(2)"/>
      <sheetName val="BOQ_(2)"/>
      <sheetName val="Summary_BOQ_(TPN)"/>
      <sheetName val="Summary_BOQ_(ผรม)_(TPN)"/>
      <sheetName val="BOQ_(TPN)"/>
      <sheetName val="M_Payment"/>
      <sheetName val="PBC_Template"/>
      <sheetName val="DMD_Office"/>
      <sheetName val="ADMIN_OFFICE_(2)"/>
      <sheetName val="Financ__Overview"/>
      <sheetName val="Office_Improve"/>
      <sheetName val="FIN_TB_SI"/>
      <sheetName val="P&amp;L"/>
      <sheetName val="Prog State"/>
      <sheetName val="BS - P&amp;L - CF"/>
      <sheetName val="Boiler Curves"/>
      <sheetName val="Definition Table"/>
      <sheetName val="MAT 1539 "/>
      <sheetName val="노임이"/>
      <sheetName val="Register"/>
      <sheetName val="대비표"/>
      <sheetName val="ตัดแบ่งกม.ส่งพี่หนุ่ม"/>
      <sheetName val="หา FACTOR F"/>
      <sheetName val="unitcost"/>
      <sheetName val="97 사업추정(WEKI)"/>
      <sheetName val="11 ข้อมูลงานCon"/>
      <sheetName val="12 ข้อมูลงานไม้แบบ"/>
      <sheetName val="OPERATING EXPS."/>
      <sheetName val="DELISTED DATA"/>
      <sheetName val="Cntmrs-Recruit"/>
      <sheetName val="投資･工数推移"/>
      <sheetName val="BL (2)"/>
      <sheetName val="BL3-5"/>
      <sheetName val="PL6-9"/>
      <sheetName val="SH10"/>
      <sheetName val="SH-11 "/>
      <sheetName val="SH12-13"/>
      <sheetName val="BL6-9 (2)"/>
      <sheetName val="cf14-16"/>
      <sheetName val="EPS"/>
      <sheetName val="งบกระแสเงินสด "/>
      <sheetName val="A.FA Movement"/>
      <sheetName val="ATF Inventory"/>
      <sheetName val="DEDE98"/>
      <sheetName val="Profit and Loss"/>
      <sheetName val="control sheet"/>
      <sheetName val="Sheet249"/>
      <sheetName val="Parameter"/>
      <sheetName val="SMU"/>
      <sheetName val="以前月份剩余工时"/>
      <sheetName val="转换率"/>
      <sheetName val="1_Parameters"/>
      <sheetName val="Macro Market Trends"/>
      <sheetName val="W604"/>
      <sheetName val="Tons"/>
      <sheetName val="EFFECT."/>
      <sheetName val="#¡REF"/>
      <sheetName val="Input Sheet"/>
      <sheetName val="AOP-JUNE FCST"/>
      <sheetName val="C'03 act &amp; '04 AOP"/>
      <sheetName val="Инфо"/>
      <sheetName val="FC"/>
      <sheetName val="FU"/>
      <sheetName val="ROFE"/>
      <sheetName val="DRAWDOWN"/>
      <sheetName val="ASSUMPTIONS"/>
      <sheetName val="DBT_SUMM"/>
      <sheetName val="Age311299TESP"/>
      <sheetName val="P4DDBFTESP"/>
      <sheetName val="TB SAP"/>
      <sheetName val="PL (2)"/>
      <sheetName val="Revised_2007"/>
      <sheetName val="BS ATTACH"/>
      <sheetName val="Menu"/>
      <sheetName val="BS mapping"/>
      <sheetName val="PO"/>
      <sheetName val="10-1 Media"/>
      <sheetName val="10-cut"/>
      <sheetName val="BALANCE SHEET "/>
      <sheetName val="YTD-Actual"/>
      <sheetName val="YTD_Revised"/>
      <sheetName val="CF-ACT-USD"/>
      <sheetName val="SFG-DPW"/>
      <sheetName val="ABC Prof&amp;Bal"/>
      <sheetName val="10.Achieve OI Step 1-4"/>
      <sheetName val="WORKING TB Q3"/>
      <sheetName val="ส.ค. (2)"/>
      <sheetName val="Emitter"/>
      <sheetName val="Materials"/>
      <sheetName val="hf-4"/>
      <sheetName val="10 ข้อมูลวัสดุ-ค่าดำเนิน"/>
      <sheetName val="9-1차이내역"/>
      <sheetName val="07.AC อาคารทิศเหนือ (2FL)"/>
      <sheetName val="07.AC อาคารทิศเหนือ (4FL)"/>
      <sheetName val="07.AC อาคารทิศเหนือ (3FL)"/>
      <sheetName val="07.AC อาคารทิศเหนือ (11FL)"/>
      <sheetName val="F(ของเรา)"/>
      <sheetName val="ราคาต้นไม้"/>
      <sheetName val="ราคาวัสดุ"/>
      <sheetName val="ข้อ1.1"/>
      <sheetName val="ปร.5"/>
      <sheetName val="ราคาต่อหน่วย2-9"/>
      <sheetName val="ปร4"/>
      <sheetName val="หา FACTORF"/>
      <sheetName val="ค่าขนส่ง(กรอก)"/>
      <sheetName val="OHCทาง"/>
      <sheetName val="WR,LV"/>
      <sheetName val="ETL"/>
      <sheetName val="EPSW2"/>
      <sheetName val="EPNP"/>
      <sheetName val="PTP"/>
      <sheetName val="RefSheet"/>
      <sheetName val="S.23 (EE)"/>
      <sheetName val="S.24 (SN)"/>
      <sheetName val="S25 (FP)"/>
      <sheetName val="S26(AC)"/>
      <sheetName val="ราคาต่ำสุด-721"/>
      <sheetName val="Price per model"/>
      <sheetName val="5.) Time Delays"/>
      <sheetName val="Detail_EE"/>
      <sheetName val="VECD sy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ost his VECD"/>
      <sheetName val="Cost his VECD-SELL"/>
      <sheetName val="Cost his VECD-NET1"/>
      <sheetName val="Cost his VECD-KENTO"/>
      <sheetName val="Unit price EE"/>
      <sheetName val="nHDD"/>
      <sheetName val="Form1"/>
      <sheetName val="ได้ราคาคอนกรีต-เหล็กเสริม"/>
      <sheetName val="Form3"/>
      <sheetName val="ได้งานตีเส้น"/>
      <sheetName val="ข้อมูลวัสดุและค่าดำเนินการ"/>
      <sheetName val="concrete&amp;งานไม้แบบ"/>
      <sheetName val="ราคาวัสดุ-ค่าแรง"/>
      <sheetName val="Multi_Box 1"/>
      <sheetName val="ค่างานต้นทุน"/>
      <sheetName val="ข้อมูลคำนวณ1"/>
      <sheetName val="หกล้อขนส่ง"/>
      <sheetName val="ค่างานต้นทุนสะพาน1"/>
      <sheetName val="ราคาราง"/>
      <sheetName val="ทางเชื่อม"/>
      <sheetName val="ปร.4สะพาน1"/>
      <sheetName val="ปก"/>
      <sheetName val="ใบแจ้งหนี้"/>
      <sheetName val="Grand SUMMARY "/>
      <sheetName val="ค่าใช้จ่ายและแผนการเบิก"/>
      <sheetName val="Grand Summary ( Variation)"/>
      <sheetName val="ค่าใช้จ่ายและแผนการเบิกolan"/>
      <sheetName val="ST work con.M"/>
      <sheetName val="ST work con.carpark"/>
      <sheetName val="ST work M"/>
      <sheetName val="ST work Facad(M) "/>
      <sheetName val="ST work carpark"/>
      <sheetName val="back up arc.Car Park"/>
      <sheetName val="backup str.carpark"/>
      <sheetName val="back up arc. M"/>
      <sheetName val="แยกงาน ผนัง พื้น ฝ้า สี"/>
      <sheetName val="Grand SUMMARY MEP "/>
      <sheetName val="แยกงาน"/>
      <sheetName val="แยกงาน (2)"/>
      <sheetName val="eqpmad2"/>
      <sheetName val="2_Building"/>
      <sheetName val="LITF"/>
      <sheetName val="SCHEDULE_3"/>
      <sheetName val="SCHEDULE_2"/>
      <sheetName val="SH-B"/>
      <sheetName val="SH-D"/>
      <sheetName val="SH-G"/>
      <sheetName val="Pile(backup)"/>
      <sheetName val="BC"/>
      <sheetName val="Resi. Areas"/>
      <sheetName val="Preliminaries "/>
      <sheetName val="Beam Gridline1-7"/>
      <sheetName val="allowances"/>
      <sheetName val="SAN REDUCED 1"/>
      <sheetName val="5a.)LTV_1002-4001"/>
      <sheetName val="tender allowances"/>
      <sheetName val="SCHEDULE_1"/>
      <sheetName val="Manpower"/>
      <sheetName val="analysis"/>
      <sheetName val="8_DR"/>
      <sheetName val="11_IF"/>
      <sheetName val="12_IC"/>
      <sheetName val="13_StrF"/>
      <sheetName val="14_ExtWF"/>
      <sheetName val="15_StrHR"/>
      <sheetName val="16_MW"/>
      <sheetName val="17_SanFtt"/>
      <sheetName val="20_Pro"/>
      <sheetName val="1_LFSF"/>
      <sheetName val="2_CLW"/>
      <sheetName val="3_UFSB"/>
      <sheetName val="4_RFST"/>
      <sheetName val="5_SS"/>
      <sheetName val="6_RFC"/>
      <sheetName val="5a. Code_E"/>
      <sheetName val="NPV"/>
      <sheetName val="STAIR-A"/>
      <sheetName val="CERTIFICATE"/>
      <sheetName val="Key Data"/>
      <sheetName val="SA Lifecycle Inputs"/>
      <sheetName val="SA  Lifecycle"/>
      <sheetName val="schedule4"/>
      <sheetName val="S58"/>
      <sheetName val="SN ช.บิว"/>
      <sheetName val="back up S40"/>
      <sheetName val="S41 (CCTV)"/>
      <sheetName val="S23"/>
      <sheetName val="S23C(FA)"/>
      <sheetName val="BMS"/>
      <sheetName val="Summary of changes"/>
      <sheetName val="Main Summary_A"/>
      <sheetName val="2A_Villa_Summary"/>
      <sheetName val="2C_Hotel Infra_Summary"/>
      <sheetName val="B2_03_(Assa)"/>
      <sheetName val="PRICE_LIST"/>
      <sheetName val="Cost_Assumption"/>
      <sheetName val="No_1"/>
      <sheetName val="UPG_BEAM"/>
      <sheetName val="Notes"/>
      <sheetName val="ตาราง E"/>
      <sheetName val="ตาราง G"/>
      <sheetName val="ตาราง F"/>
      <sheetName val="ตาราง H"/>
      <sheetName val="EE-N"/>
      <sheetName val="P_L"/>
      <sheetName val="2a-Consol-RVOs"/>
      <sheetName val="EFR30696"/>
      <sheetName val="โครงสร้าง"/>
      <sheetName val="NEW"/>
      <sheetName val="7.2 ปร 4 ST ASOฐานราก"/>
      <sheetName val="ปร. 5ก  (No Vat)"/>
      <sheetName val="รายละเอียดโครงการ"/>
      <sheetName val="งานระบบไฟฟ้าและสื่อสาร"/>
      <sheetName val="Lead - AR"/>
      <sheetName val="Lead Revenue"/>
      <sheetName val="C-3"/>
      <sheetName val="List related company"/>
      <sheetName val="Library Procedures"/>
      <sheetName val="CJEs"/>
      <sheetName val="Change Order Log"/>
      <sheetName val="Customize Your Purchase Order"/>
      <sheetName val="tifico"/>
      <sheetName val="1.GENERAL "/>
      <sheetName val="SKA"/>
      <sheetName val="BS_FULL"/>
      <sheetName val="ELEC45-01"/>
      <sheetName val="ADJ - RATE"/>
      <sheetName val="TB09.30.04"/>
      <sheetName val="Lease AP 2008"/>
      <sheetName val="ตั๋วเงินรับ"/>
      <sheetName val="เขต 1,2 ธ.ค"/>
      <sheetName val="for SCGA"/>
      <sheetName val="currency"/>
      <sheetName val="TUNA Price"/>
      <sheetName val="CFG"/>
      <sheetName val="FORMAT"/>
      <sheetName val="OIL RECEIVER"/>
      <sheetName val="JE"/>
      <sheetName val="Link"/>
      <sheetName val="Pivot"/>
      <sheetName val="Cost Disp Detail"/>
      <sheetName val="Accum Disp Detail"/>
      <sheetName val="LawsonDrillInfo"/>
      <sheetName val="Disposal Summary"/>
      <sheetName val="Disposal Summary Co2"/>
      <sheetName val="8604 PScreen"/>
      <sheetName val="all"/>
      <sheetName val="Accum"/>
      <sheetName val="8604"/>
      <sheetName val="1419"/>
      <sheetName val="Recon Cover"/>
      <sheetName val="B - Liabilities Roll"/>
      <sheetName val="C - Fiscal Year 2019"/>
      <sheetName val="D - GL Activity"/>
      <sheetName val="E - Trial Balance"/>
      <sheetName val="F - Received Material Rebate"/>
      <sheetName val="GL-AP "/>
      <sheetName val="Cass P1-P12"/>
      <sheetName val="2020 AP"/>
      <sheetName val="2020 GL"/>
      <sheetName val="bucket"/>
      <sheetName val="58) Q2-2000 Demand Schedule"/>
      <sheetName val="16) D Spilovr  Avg 12 1 2 Feb"/>
      <sheetName val="14) E® DDD Data"/>
      <sheetName val="77) Deferred Revenue JE"/>
      <sheetName val="15) Procrit® DDD Data"/>
      <sheetName val="3) Reported Sales"/>
      <sheetName val="67) CY00 Roy Inc Calc "/>
      <sheetName val="AACLIENT"/>
      <sheetName val="Corp"/>
      <sheetName val="WP"/>
      <sheetName val="Fuel Price"/>
      <sheetName val="drop list"/>
      <sheetName val="Eq. Mobilization"/>
      <sheetName val="AC-BANK"/>
      <sheetName val="เงินกู้ธนชาติ"/>
      <sheetName val="เทียบ_3-4mb"/>
      <sheetName val="ใบปะหน้าใหม่_Bidding6"/>
      <sheetName val="TYPE_SD1256"/>
      <sheetName val="Drop_Down6"/>
      <sheetName val="เลขที่ห้องทั้งหมด_(2)6"/>
      <sheetName val="F13รายชื่อแยกfolio_(2)6"/>
      <sheetName val="FEB_2007_6"/>
      <sheetName val="MAR_20076"/>
      <sheetName val="APR_20076"/>
      <sheetName val="MAY_20076"/>
      <sheetName val="APR_2007-GTW6"/>
      <sheetName val="MAY_2007_(2)6"/>
      <sheetName val="MAY_2007-NUCH6"/>
      <sheetName val="JUN_2007-NUCH_6"/>
      <sheetName val="JULY_2007-NUCH6"/>
      <sheetName val="AUG_2007-NUCH_6"/>
      <sheetName val="AUG_20076"/>
      <sheetName val="ค่าเช่า_ด_96"/>
      <sheetName val="ค่าเช่า_ด_106"/>
      <sheetName val="Status_update31_8_076"/>
      <sheetName val="Status_update31_8_07_(2)6"/>
      <sheetName val="ค่าเช่า_ด_116"/>
      <sheetName val="ค่าเช่า_ด_11_(2)6"/>
      <sheetName val="Sheet1_(2)6"/>
      <sheetName val="Bill_No__2_-_Carpark6"/>
      <sheetName val="Table_Name6"/>
      <sheetName val="COUNT_wh_(2)6"/>
      <sheetName val="NTET2004_(DEC)6"/>
      <sheetName val="NEG2004_(DEC)6"/>
      <sheetName val="NEG2004_(DEC)_(2)6"/>
      <sheetName val="Min_-Max__Stock6"/>
      <sheetName val="Tax_coupon6"/>
      <sheetName val="stat_local6"/>
      <sheetName val="ตารางคำนวณกระเบื้อง_A6"/>
      <sheetName val="Law_data6"/>
      <sheetName val="Volume_Loco_May_20156"/>
      <sheetName val="Summary_report6"/>
      <sheetName val="Performance_BP6"/>
      <sheetName val="4_1CAPEX_Additional6"/>
      <sheetName val="PULP_MILL6"/>
      <sheetName val="Vender_list6"/>
      <sheetName val="SCG_group6"/>
      <sheetName val="Production_Queue_GB6"/>
      <sheetName val="Cost_center6"/>
      <sheetName val="Account_code6"/>
      <sheetName val="Comapny_Name6"/>
      <sheetName val="Company_Name6"/>
      <sheetName val="Type_ถูก_House6"/>
      <sheetName val="Cases_Actuals_SAP6"/>
      <sheetName val="Chilled_Vol_&amp;_GS6"/>
      <sheetName val="Master_Query_SL6"/>
      <sheetName val="PBSG_Severance6"/>
      <sheetName val="data_validation6"/>
      <sheetName val="Detail_(2)6"/>
      <sheetName val="DEATAIL_KENTOCOST_Sheet_Low20M6"/>
      <sheetName val="Cover_(2)6"/>
      <sheetName val="Detail_6"/>
      <sheetName val="SCOPE_OF_WORK6"/>
      <sheetName val="Unit_price6"/>
      <sheetName val="received_net-BG6"/>
      <sheetName val="Summary_BG_Code6"/>
      <sheetName val="สาเหตุ_Error_6"/>
      <sheetName val="SCG_Chemicals_group6"/>
      <sheetName val="Dont_delete!!6"/>
      <sheetName val="cost_center_name6"/>
      <sheetName val="ee_unit_type5"/>
      <sheetName val="ee_build_5"/>
      <sheetName val="ดอกเบี้ย_TR25606"/>
      <sheetName val="Cost_history_sheet5"/>
      <sheetName val="Scope_of_work_5"/>
      <sheetName val="Detail_(CMM)5"/>
      <sheetName val="SUM_KENTO_COST_LOW_20MB_5"/>
      <sheetName val="SUM_KENTO_COST_REPORT_20MB_UP5"/>
      <sheetName val="DETAIL_KENTOCOST_Sheet_20MB_UP5"/>
      <sheetName val="S3_Architectural5"/>
      <sheetName val="S-CUVE-2_14_M4"/>
      <sheetName val="Log_CCR_TG_36"/>
      <sheetName val="TB(PY_2016)6"/>
      <sheetName val="Risk_Level6"/>
      <sheetName val="Risk_Category6"/>
      <sheetName val="DD_List6"/>
      <sheetName val="CF_weekly6"/>
      <sheetName val="1_CF_(M)(Ratchatewee)6"/>
      <sheetName val="1_CF_(M)(Rama4)6"/>
      <sheetName val="1_CF_(M)_(TL10ph2)6"/>
      <sheetName val="Master_TB6"/>
      <sheetName val="Forecast_movement6"/>
      <sheetName val="O_PL_Link6"/>
      <sheetName val="i_actmth_from_SAP6"/>
      <sheetName val="i_Actual_by_cc6"/>
      <sheetName val="Fixed_Selling6"/>
      <sheetName val="BIS_Selling6"/>
      <sheetName val="Total_GA6"/>
      <sheetName val="CA_only6"/>
      <sheetName val="Legal_only6"/>
      <sheetName val="sub_cost_center6"/>
      <sheetName val="OH_CC_DBS6"/>
      <sheetName val="BIS_G&amp;A6"/>
      <sheetName val="2015_reconcile_&amp;_restate6"/>
      <sheetName val="BIS_Common_detail6"/>
      <sheetName val="Total_GA+BIS_common6"/>
      <sheetName val="HFM_Line6"/>
      <sheetName val="HFM_Mapping6"/>
      <sheetName val="T&amp;E_sales_cut6"/>
      <sheetName val="Control_-_Consulting_fee_SN_(26"/>
      <sheetName val="V7_Confirm_RPT6"/>
      <sheetName val="Multi_Rater6"/>
      <sheetName val="Trial_Balance6"/>
      <sheetName val="Master_COA_V215"/>
      <sheetName val="K_Suporn4"/>
      <sheetName val="บมจ_พฤกษา4"/>
      <sheetName val="บ_พนาลี4"/>
      <sheetName val="บ_พุทธชาด4"/>
      <sheetName val="บ_เกสร4"/>
      <sheetName val="สรุป_PS4"/>
      <sheetName val="สรุป_PNL4"/>
      <sheetName val="สรุป_PTC4"/>
      <sheetName val="สรุป_KS4"/>
      <sheetName val="IP_Land4"/>
      <sheetName val="Wkgs_BS_Lead4"/>
      <sheetName val="Discounted_Cash_Flow4"/>
      <sheetName val="6_ข้อมูลวัสดุ-ค่าดำเนิน4"/>
      <sheetName val="Sec_1_1_Site_clearanceworks4"/>
      <sheetName val="VE_LIST4"/>
      <sheetName val="Sec_04"/>
      <sheetName val="Sec_14"/>
      <sheetName val="Arch_unit_rate4"/>
      <sheetName val="ID_unit_rate4"/>
      <sheetName val="Sec_2_4"/>
      <sheetName val="sec_3_14"/>
      <sheetName val="sec_3_24"/>
      <sheetName val="sec_3_34"/>
      <sheetName val="sec_3_44"/>
      <sheetName val="Sec_44"/>
      <sheetName val="Sec_54"/>
      <sheetName val="Sec__64"/>
      <sheetName val="Sec_74"/>
      <sheetName val="KKC_Brkdwn4"/>
      <sheetName val="SPT_vs_PHI4"/>
      <sheetName val="Proposal_Form4"/>
      <sheetName val="BQ-Ext__4"/>
      <sheetName val="Sch_24"/>
      <sheetName val="Dropdown_list_6"/>
      <sheetName val="data_บัญชี4"/>
      <sheetName val="Data_(2)4"/>
      <sheetName val="interest_income_from_VMI4"/>
      <sheetName val="interest_payable_to_PSH4"/>
      <sheetName val="Summary_31Mar'205"/>
      <sheetName val="ESS_Performance_2020+20215"/>
      <sheetName val="S330_Increase_salary_rate4"/>
      <sheetName val="Reference(do_not_delete)5"/>
      <sheetName val="masterEO_IO4"/>
      <sheetName val="Employee_EN4"/>
      <sheetName val="ZA110_Sale4"/>
      <sheetName val="Factor_F_Data3"/>
      <sheetName val="PROJECT_BRIEF3"/>
      <sheetName val="Data_(Forecast-m3)3"/>
      <sheetName val="TDC_COA_Sumry3"/>
      <sheetName val="COA_Sumry_by_Area3"/>
      <sheetName val="COA_Sumry_by_Contr3"/>
      <sheetName val="COA_Sumry_by_RG3"/>
      <sheetName val="TDC_COA_Grp_Sumry3"/>
      <sheetName val="TDC_Item_Dets-Full3"/>
      <sheetName val="TDC_Item_Dets-IPM-Full3"/>
      <sheetName val="TDC_Item_Dets3"/>
      <sheetName val="TDC_Item_Sumry3"/>
      <sheetName val="TDC_Key_Qty_Sumry3"/>
      <sheetName val="List_-_Components3"/>
      <sheetName val="List_-_Equipment3"/>
      <sheetName val="Project_Metrics3"/>
      <sheetName val="COA_Sumry_-_Std_Imp3"/>
      <sheetName val="Contr_TDC_-_Std_Imp3"/>
      <sheetName val="Item_Sumry_-_Std_Imp3"/>
      <sheetName val="Proj_TIC_-_Std_Imp3"/>
      <sheetName val="Unit_Costs_-_Std_Imp3"/>
      <sheetName val="Unit_MH_-_Std_Imp3"/>
      <sheetName val="FlatBottomClarifier_(Not_used)3"/>
      <sheetName val="Designated_P&amp;L3"/>
      <sheetName val="Final_Summary_-_Base3"/>
      <sheetName val="Utility_and_Fire_flange3"/>
      <sheetName val="Mapping_account3"/>
      <sheetName val="Drop_Down_Lists3"/>
      <sheetName val="List_of_Rem_Entries_-_IS3"/>
      <sheetName val="DATA_(ชื่อสินค้า)4"/>
      <sheetName val="กระจาย_-NPDองุ่นเคียวโฮ4"/>
      <sheetName val="Activity_Q14"/>
      <sheetName val="Strategic_Cus3"/>
      <sheetName val="Rev_per_Head(2019)3"/>
      <sheetName val="WH_Utilization3"/>
      <sheetName val="Stock_Graph3"/>
      <sheetName val="No__Customer_(2019)3"/>
      <sheetName val="No__Customer3"/>
      <sheetName val="Customer_Name3"/>
      <sheetName val="_ANALYSIS_FP3"/>
      <sheetName val="TB_1-33"/>
      <sheetName val="โซนโฟกัส_TT4"/>
      <sheetName val="ข้อมูลทำ_DropDown4"/>
      <sheetName val="แผนใหม่-BG22_รายเอเย่นต์4"/>
      <sheetName val="In_AG_VS_Sub4"/>
      <sheetName val="Calendar_นายสรศักดิ์_กล่ำศรี4"/>
      <sheetName val="สรุปโซนโฟกัส_TT4"/>
      <sheetName val="B1_01-Times3"/>
      <sheetName val="Assa_VO_(2)3"/>
      <sheetName val="B1_02_02(IDP-2)_3"/>
      <sheetName val="Kamol_VO3"/>
      <sheetName val="B2_17_Skyline3"/>
      <sheetName val="19th_-MOS3"/>
      <sheetName val="A6_2_VO-PLE3"/>
      <sheetName val="KA_-MOS3"/>
      <sheetName val="Kitchen_VO3"/>
      <sheetName val="Pinklao_MOS3"/>
      <sheetName val="B2_07_Kitchen3"/>
      <sheetName val="B2_03_Assa3"/>
      <sheetName val="B1_01_03(VC)3"/>
      <sheetName val="A4_ARCH(FSR)3"/>
      <sheetName val="A7_EXT(FSR)3"/>
      <sheetName val="1-BCEG_3"/>
      <sheetName val="sUM_-FFE3"/>
      <sheetName val="B1_01_1Times3"/>
      <sheetName val="Production_info3"/>
      <sheetName val="ตารางส่วนลด_EE_3"/>
      <sheetName val="A5_2_VO-KAMA3"/>
      <sheetName val="A6_2VO-PLE3"/>
      <sheetName val="A_VO-MEP_(BCEG)3"/>
      <sheetName val="A5_1_Kama3"/>
      <sheetName val="B1_01_09_2-Deco_Mart3"/>
      <sheetName val="B1_01_10_1THC3"/>
      <sheetName val="B1_02_01(IDP-1)3"/>
      <sheetName val="ประมาณการประตูหน้าต่าง_3"/>
      <sheetName val="SCHEDULE_10_BUILD_MANAGEMENT3"/>
      <sheetName val="Status_Budget3"/>
      <sheetName val="Analytic_Sales&amp;Cost3"/>
      <sheetName val="Vendors_Database3"/>
      <sheetName val="มีค_644"/>
      <sheetName val="bill_23"/>
      <sheetName val="cover_page3"/>
      <sheetName val="Material_Price_List3"/>
      <sheetName val="report_detial3"/>
      <sheetName val="EST-FOOTING_(G)3"/>
      <sheetName val="Appendix#3_PBC_-_ICIS_(ECH)3"/>
      <sheetName val="B1_02_2(IDP-2)_(BCEG)3"/>
      <sheetName val="B1_02_3(IDP-3)-DSG_(BCEG)3"/>
      <sheetName val="Take-off_stru3"/>
      <sheetName val="QUANTITY_COMPARISON3"/>
      <sheetName val="B2_01_1_Mitsu(VO)3"/>
      <sheetName val="Cer-_Sub3"/>
      <sheetName val="B2_17_Skyline-BMU(Cert)3"/>
      <sheetName val="B2_07_SMV(Progress)3"/>
      <sheetName val="B2_09_Wayfit(Progress)3"/>
      <sheetName val="B2_13_19th(MOS)3"/>
      <sheetName val="B2_16_Linen_Chute-Reenigue3"/>
      <sheetName val="B2_03_Assa(Cert)_3"/>
      <sheetName val="B2_02_Opeable_Wall-Hafele(Cert3"/>
      <sheetName val="Conclusion_IPC_513"/>
      <sheetName val="A6_ATT(SPY-C)_(VO)3"/>
      <sheetName val="Keen_(Re-PS)3"/>
      <sheetName val="Main_Sum_(Hotel_&amp;_Residences)3"/>
      <sheetName val="Listes_Caractéristiques3"/>
      <sheetName val="Liste_Référentiel3"/>
      <sheetName val="BOX_Cryostat_Details3"/>
      <sheetName val="Driver_Linac_Layout3"/>
      <sheetName val="Magnet_Details3"/>
      <sheetName val="Blk_A3"/>
      <sheetName val="Out_Flow3"/>
      <sheetName val="Sum_Direct3"/>
      <sheetName val="App_A3"/>
      <sheetName val="Conso_จัดลำดับลุกหนี้3"/>
      <sheetName val="Purchase_Order2"/>
      <sheetName val="PHASE_I2"/>
      <sheetName val="Cost_per_SQM_M&amp;E2"/>
      <sheetName val="Lookup_data2"/>
      <sheetName val="Main_Summary2"/>
      <sheetName val="Rpt_All_states2"/>
      <sheetName val="Rate_Analysis2"/>
      <sheetName val="입찰내역_발주처_양식2"/>
      <sheetName val="AP_BUY2"/>
      <sheetName val="Summary_BOQ2"/>
      <sheetName val="Summary_BOQ_(ผรม)2"/>
      <sheetName val="Summary_BOQ_(2)2"/>
      <sheetName val="Summary_BOQ_(ผรม)_(2)2"/>
      <sheetName val="BOQ_(2)2"/>
      <sheetName val="Summary_BOQ_(TPN)2"/>
      <sheetName val="Summary_BOQ_(ผรม)_(TPN)2"/>
      <sheetName val="BOQ_(TPN)2"/>
      <sheetName val="M_Payment2"/>
      <sheetName val="TB_102"/>
      <sheetName val="co_102"/>
      <sheetName val="ส่งเสริมและจัดหาไม้ขอถัง_118_ใ2"/>
      <sheetName val="Coorodinator_Sec2"/>
      <sheetName val="Recap_ราย_พนง_2"/>
      <sheetName val="Financ__Overview2"/>
      <sheetName val="Office_Improve2"/>
      <sheetName val="B2_03_(Assa)2"/>
      <sheetName val="PRICE_LIST2"/>
      <sheetName val="Std_Loading1"/>
      <sheetName val="Cost_Assumption2"/>
      <sheetName val="UPG_BEAM2"/>
      <sheetName val="No_12"/>
      <sheetName val="MAT_1539_1"/>
      <sheetName val="진행_DATA_(2)2"/>
      <sheetName val="CC_Down_load_07162"/>
      <sheetName val="MP2006_data2"/>
      <sheetName val="2_카드채권(대출포함)2"/>
      <sheetName val="B053_(990701)공정실적PP%계산2"/>
      <sheetName val="VCC_11110-4612"/>
      <sheetName val="WK1__Key_Assumpt2"/>
      <sheetName val="B__Mgt_Rep_BS2"/>
      <sheetName val="C__Mgt_Rep_CF2"/>
      <sheetName val="A__Mgt_Rep_NIS2"/>
      <sheetName val="All_Years2"/>
      <sheetName val="All_Years_Pivot2"/>
      <sheetName val="Pivot_NWD2"/>
      <sheetName val="FY19_Detail2"/>
      <sheetName val="FY18_Global_data2"/>
      <sheetName val="FY19_Global_Data2"/>
      <sheetName val="CI_Input2"/>
      <sheetName val="Input_Tab2"/>
      <sheetName val="Pivot_Input_Tab2"/>
      <sheetName val="Executive_Summary2"/>
      <sheetName val="CSG_Executive_Summary2"/>
      <sheetName val="Revenue_Sequential_Growth2"/>
      <sheetName val="Underlying_NCC_Chg_Assumption2"/>
      <sheetName val="File_Classification2"/>
      <sheetName val="Sumarry_sheets&gt;&gt;&gt;&gt;&gt;&gt;2"/>
      <sheetName val="Trend_table2"/>
      <sheetName val="To_Fill_view2"/>
      <sheetName val="To-fill_Simulation2"/>
      <sheetName val="Summary_w_mkt_shr2"/>
      <sheetName val="By_Mkt_data2"/>
      <sheetName val="Pipeline_to_Rev2"/>
      <sheetName val="Backlog_Growth2"/>
      <sheetName val="Pipeline_Growth2"/>
      <sheetName val="H2_sales_growth2"/>
      <sheetName val="for_CCI_model2"/>
      <sheetName val="FY19_POV2"/>
      <sheetName val="Drivers_for_Deck2"/>
      <sheetName val="To_Fill_by_OG_&amp;_Area2"/>
      <sheetName val="Short_summary_by_OG_&amp;_Area2"/>
      <sheetName val="Compared_to_OG_Submission_May22"/>
      <sheetName val="Jul_Sub_vs_PoV2"/>
      <sheetName val="Seq_Rev_Gr_wo_Acq_2"/>
      <sheetName val="PBC_Template2"/>
      <sheetName val="Puerto_Rico1"/>
      <sheetName val="FIN_TB_SI2"/>
      <sheetName val="SCB_1_-_Current1"/>
      <sheetName val="SCB_2_-_Current1"/>
      <sheetName val="审批表_Rev1"/>
      <sheetName val="bp_bill1"/>
      <sheetName val="3_1_Piling1"/>
      <sheetName val="___合同台账__1"/>
      <sheetName val="Struc__1"/>
      <sheetName val="bp_bill-mark1"/>
      <sheetName val="Equip_Item_Dets1"/>
      <sheetName val="Pipe_Item_Dets1"/>
      <sheetName val="Civil_Item_Dets1"/>
      <sheetName val="Inst_Item_Dets1"/>
      <sheetName val="Elec_Item_Dets1"/>
      <sheetName val="Paint_Item_Dets1"/>
      <sheetName val="DMD_Office2"/>
      <sheetName val="ADMIN_OFFICE_(2)2"/>
      <sheetName val="Boiler_Curves1"/>
      <sheetName val="Definition_Table1"/>
      <sheetName val="LK400_Data_Sales_&amp;_COGs1"/>
      <sheetName val="OPERATING_EXPS_1"/>
      <sheetName val="DELISTED_DATA1"/>
      <sheetName val="BL_(2)1"/>
      <sheetName val="SH-11_1"/>
      <sheetName val="BL6-9_(2)1"/>
      <sheetName val="งบกระแสเงินสด_1"/>
      <sheetName val="BS_-_P&amp;L_-_CF1"/>
      <sheetName val="ATF_Inventory1"/>
      <sheetName val="GI_011"/>
      <sheetName val="1195_B11"/>
      <sheetName val="Delivery_Report1"/>
      <sheetName val="Est_last_year1"/>
      <sheetName val="Prog_State1"/>
      <sheetName val="A_FA_Movement1"/>
      <sheetName val="ตัดแบ่งกม_ส่งพี่หนุ่ม1"/>
      <sheetName val="หา_FACTOR_F1"/>
      <sheetName val="97_사업추정(WEKI)1"/>
      <sheetName val="11_ข้อมูลงานCon1"/>
      <sheetName val="12_ข้อมูลงานไม้แบบ1"/>
      <sheetName val="10_ข้อมูลวัสดุ-ค่าดำเนิน1"/>
      <sheetName val="07_AC_อาคารทิศเหนือ_(2FL)1"/>
      <sheetName val="07_AC_อาคารทิศเหนือ_(4FL)1"/>
      <sheetName val="07_AC_อาคารทิศเหนือ_(3FL)1"/>
      <sheetName val="07_AC_อาคารทิศเหนือ_(11FL)1"/>
      <sheetName val="ข้อ1_11"/>
      <sheetName val="ปร_51"/>
      <sheetName val="หา_FACTORF1"/>
      <sheetName val="10_Achieve_OI_Step_1-41"/>
      <sheetName val="ABC_Prof&amp;Bal1"/>
      <sheetName val="S_23_(EE)1"/>
      <sheetName val="S_24_(SN)1"/>
      <sheetName val="S25_(FP)1"/>
      <sheetName val="Price_per_model1"/>
      <sheetName val="5_)_Time_Delays1"/>
      <sheetName val="WORKING_TB_Q31"/>
      <sheetName val="ส_ค__(2)1"/>
      <sheetName val="Profit_and_Loss1"/>
      <sheetName val="control_sheet1"/>
      <sheetName val="Macro_Market_Trends1"/>
      <sheetName val="EFFECT_1"/>
      <sheetName val="Input_Sheet1"/>
      <sheetName val="AOP-JUNE_FCST1"/>
      <sheetName val="C'03_act_&amp;_'04_AOP1"/>
      <sheetName val="ตาราง_E1"/>
      <sheetName val="ตาราง_G1"/>
      <sheetName val="ตาราง_F1"/>
      <sheetName val="ตาราง_H1"/>
      <sheetName val="VECD_sys1"/>
      <sheetName val="Cost_his_VECD1"/>
      <sheetName val="Cost_his_VECD-SELL1"/>
      <sheetName val="Cost_his_VECD-NET11"/>
      <sheetName val="Cost_his_VECD-KENTO1"/>
      <sheetName val="Unit_price_EE1"/>
      <sheetName val="ใบปะหน้าใหม่_Bidding5"/>
      <sheetName val="TYPE_SD1255"/>
      <sheetName val="Drop_Down5"/>
      <sheetName val="เลขที่ห้องทั้งหมด_(2)5"/>
      <sheetName val="F13รายชื่อแยกfolio_(2)5"/>
      <sheetName val="FEB_2007_5"/>
      <sheetName val="MAR_20075"/>
      <sheetName val="APR_20075"/>
      <sheetName val="MAY_20075"/>
      <sheetName val="APR_2007-GTW5"/>
      <sheetName val="MAY_2007_(2)5"/>
      <sheetName val="MAY_2007-NUCH5"/>
      <sheetName val="JUN_2007-NUCH_5"/>
      <sheetName val="JULY_2007-NUCH5"/>
      <sheetName val="AUG_2007-NUCH_5"/>
      <sheetName val="AUG_20075"/>
      <sheetName val="ค่าเช่า_ด_95"/>
      <sheetName val="ค่าเช่า_ด_105"/>
      <sheetName val="Status_update31_8_075"/>
      <sheetName val="Status_update31_8_07_(2)5"/>
      <sheetName val="ค่าเช่า_ด_115"/>
      <sheetName val="ค่าเช่า_ด_11_(2)5"/>
      <sheetName val="Sheet1_(2)5"/>
      <sheetName val="Bill_No__2_-_Carpark5"/>
      <sheetName val="Table_Name5"/>
      <sheetName val="COUNT_wh_(2)5"/>
      <sheetName val="NTET2004_(DEC)5"/>
      <sheetName val="NEG2004_(DEC)5"/>
      <sheetName val="NEG2004_(DEC)_(2)5"/>
      <sheetName val="Min_-Max__Stock5"/>
      <sheetName val="Tax_coupon5"/>
      <sheetName val="stat_local5"/>
      <sheetName val="ตารางคำนวณกระเบื้อง_A5"/>
      <sheetName val="Law_data5"/>
      <sheetName val="Volume_Loco_May_20155"/>
      <sheetName val="Summary_report5"/>
      <sheetName val="Performance_BP5"/>
      <sheetName val="4_1CAPEX_Additional5"/>
      <sheetName val="PULP_MILL5"/>
      <sheetName val="Vender_list5"/>
      <sheetName val="SCG_group5"/>
      <sheetName val="Production_Queue_GB5"/>
      <sheetName val="Cost_center5"/>
      <sheetName val="Account_code5"/>
      <sheetName val="Comapny_Name5"/>
      <sheetName val="Company_Name5"/>
      <sheetName val="Type_ถูก_House5"/>
      <sheetName val="Cases_Actuals_SAP5"/>
      <sheetName val="Chilled_Vol_&amp;_GS5"/>
      <sheetName val="Master_Query_SL5"/>
      <sheetName val="PBSG_Severance5"/>
      <sheetName val="Detail_(2)5"/>
      <sheetName val="DEATAIL_KENTOCOST_Sheet_Low20M5"/>
      <sheetName val="Cover_(2)5"/>
      <sheetName val="Detail_5"/>
      <sheetName val="SCOPE_OF_WORK5"/>
      <sheetName val="Unit_price5"/>
      <sheetName val="received_net-BG5"/>
      <sheetName val="Summary_BG_Code5"/>
      <sheetName val="S-CUVE-2_14_M3"/>
      <sheetName val="data_validation5"/>
      <sheetName val="สาเหตุ_Error_5"/>
      <sheetName val="SCG_Chemicals_group5"/>
      <sheetName val="Dont_delete!!5"/>
      <sheetName val="ee_unit_type4"/>
      <sheetName val="ee_build_4"/>
      <sheetName val="Cost_history_sheet4"/>
      <sheetName val="Scope_of_work_4"/>
      <sheetName val="Detail_(CMM)4"/>
      <sheetName val="SUM_KENTO_COST_LOW_20MB_4"/>
      <sheetName val="SUM_KENTO_COST_REPORT_20MB_UP4"/>
      <sheetName val="DETAIL_KENTOCOST_Sheet_20MB_UP4"/>
      <sheetName val="S3_Architectural4"/>
      <sheetName val="cost_center_name5"/>
      <sheetName val="ดอกเบี้ย_TR25605"/>
      <sheetName val="Log_CCR_TG_35"/>
      <sheetName val="TB(PY_2016)5"/>
      <sheetName val="Risk_Level5"/>
      <sheetName val="Risk_Category5"/>
      <sheetName val="DD_List5"/>
      <sheetName val="CF_weekly5"/>
      <sheetName val="1_CF_(M)(Ratchatewee)5"/>
      <sheetName val="1_CF_(M)(Rama4)5"/>
      <sheetName val="1_CF_(M)_(TL10ph2)5"/>
      <sheetName val="Master_TB5"/>
      <sheetName val="Forecast_movement5"/>
      <sheetName val="O_PL_Link5"/>
      <sheetName val="i_actmth_from_SAP5"/>
      <sheetName val="i_Actual_by_cc5"/>
      <sheetName val="Fixed_Selling5"/>
      <sheetName val="BIS_Selling5"/>
      <sheetName val="Total_GA5"/>
      <sheetName val="CA_only5"/>
      <sheetName val="Legal_only5"/>
      <sheetName val="sub_cost_center5"/>
      <sheetName val="OH_CC_DBS5"/>
      <sheetName val="BIS_G&amp;A5"/>
      <sheetName val="2015_reconcile_&amp;_restate5"/>
      <sheetName val="BIS_Common_detail5"/>
      <sheetName val="Total_GA+BIS_common5"/>
      <sheetName val="HFM_Line5"/>
      <sheetName val="HFM_Mapping5"/>
      <sheetName val="T&amp;E_sales_cut5"/>
      <sheetName val="Control_-_Consulting_fee_SN_(25"/>
      <sheetName val="V7_Confirm_RPT5"/>
      <sheetName val="Multi_Rater5"/>
      <sheetName val="Trial_Balance5"/>
      <sheetName val="Master_COA_V214"/>
      <sheetName val="Discounted_Cash_Flow3"/>
      <sheetName val="6_ข้อมูลวัสดุ-ค่าดำเนิน3"/>
      <sheetName val="K_Suporn3"/>
      <sheetName val="บมจ_พฤกษา3"/>
      <sheetName val="บ_พนาลี3"/>
      <sheetName val="บ_พุทธชาด3"/>
      <sheetName val="บ_เกสร3"/>
      <sheetName val="สรุป_PS3"/>
      <sheetName val="สรุป_PNL3"/>
      <sheetName val="สรุป_PTC3"/>
      <sheetName val="สรุป_KS3"/>
      <sheetName val="IP_Land3"/>
      <sheetName val="Wkgs_BS_Lead3"/>
      <sheetName val="Proposal_Form3"/>
      <sheetName val="BQ-Ext__3"/>
      <sheetName val="Sch_23"/>
      <sheetName val="Sec_1_1_Site_clearanceworks3"/>
      <sheetName val="VE_LIST3"/>
      <sheetName val="Sec_03"/>
      <sheetName val="Sec_13"/>
      <sheetName val="Arch_unit_rate3"/>
      <sheetName val="ID_unit_rate3"/>
      <sheetName val="Sec_2_3"/>
      <sheetName val="sec_3_13"/>
      <sheetName val="sec_3_23"/>
      <sheetName val="sec_3_33"/>
      <sheetName val="sec_3_43"/>
      <sheetName val="Sec_43"/>
      <sheetName val="Sec_53"/>
      <sheetName val="Sec__63"/>
      <sheetName val="Sec_73"/>
      <sheetName val="KKC_Brkdwn3"/>
      <sheetName val="SPT_vs_PHI3"/>
      <sheetName val="Dropdown_list_5"/>
      <sheetName val="data_บัญชี3"/>
      <sheetName val="Data_(2)3"/>
      <sheetName val="interest_income_from_VMI3"/>
      <sheetName val="interest_payable_to_PSH3"/>
      <sheetName val="PROJECT_BRIEF2"/>
      <sheetName val="Factor_F_Data2"/>
      <sheetName val="TDC_COA_Sumry2"/>
      <sheetName val="COA_Sumry_by_Area2"/>
      <sheetName val="COA_Sumry_by_Contr2"/>
      <sheetName val="COA_Sumry_by_RG2"/>
      <sheetName val="TDC_COA_Grp_Sumry2"/>
      <sheetName val="TDC_Item_Dets-Full2"/>
      <sheetName val="TDC_Item_Dets-IPM-Full2"/>
      <sheetName val="TDC_Item_Dets2"/>
      <sheetName val="TDC_Item_Sumry2"/>
      <sheetName val="TDC_Key_Qty_Sumry2"/>
      <sheetName val="List_-_Components2"/>
      <sheetName val="List_-_Equipment2"/>
      <sheetName val="Project_Metrics2"/>
      <sheetName val="COA_Sumry_-_Std_Imp2"/>
      <sheetName val="Contr_TDC_-_Std_Imp2"/>
      <sheetName val="Item_Sumry_-_Std_Imp2"/>
      <sheetName val="Proj_TIC_-_Std_Imp2"/>
      <sheetName val="Unit_Costs_-_Std_Imp2"/>
      <sheetName val="Unit_MH_-_Std_Imp2"/>
      <sheetName val="FlatBottomClarifier_(Not_used)2"/>
      <sheetName val="Summary_31Mar'204"/>
      <sheetName val="ESS_Performance_2020+20214"/>
      <sheetName val="S330_Increase_salary_rate3"/>
      <sheetName val="Designated_P&amp;L2"/>
      <sheetName val="ZA110_Sale3"/>
      <sheetName val="masterEO_IO3"/>
      <sheetName val="Reference(do_not_delete)4"/>
      <sheetName val="Employee_EN3"/>
      <sheetName val="Final_Summary_-_Base2"/>
      <sheetName val="Data_(Forecast-m3)2"/>
      <sheetName val="Utility_and_Fire_flange2"/>
      <sheetName val="Mapping_account2"/>
      <sheetName val="Drop_Down_Lists2"/>
      <sheetName val="List_of_Rem_Entries_-_IS2"/>
      <sheetName val="DATA_(ชื่อสินค้า)3"/>
      <sheetName val="กระจาย_-NPDองุ่นเคียวโฮ3"/>
      <sheetName val="Activity_Q13"/>
      <sheetName val="Strategic_Cus2"/>
      <sheetName val="Rev_per_Head(2019)2"/>
      <sheetName val="WH_Utilization2"/>
      <sheetName val="Stock_Graph2"/>
      <sheetName val="No__Customer_(2019)2"/>
      <sheetName val="No__Customer2"/>
      <sheetName val="Customer_Name2"/>
      <sheetName val="_ANALYSIS_FP2"/>
      <sheetName val="TB_1-32"/>
      <sheetName val="โซนโฟกัส_TT3"/>
      <sheetName val="ข้อมูลทำ_DropDown3"/>
      <sheetName val="แผนใหม่-BG22_รายเอเย่นต์3"/>
      <sheetName val="In_AG_VS_Sub3"/>
      <sheetName val="Calendar_นายสรศักดิ์_กล่ำศรี3"/>
      <sheetName val="สรุปโซนโฟกัส_TT3"/>
      <sheetName val="B1_01-Times2"/>
      <sheetName val="Assa_VO_(2)2"/>
      <sheetName val="B1_02_02(IDP-2)_2"/>
      <sheetName val="Kamol_VO2"/>
      <sheetName val="B2_17_Skyline2"/>
      <sheetName val="19th_-MOS2"/>
      <sheetName val="A6_2_VO-PLE2"/>
      <sheetName val="KA_-MOS2"/>
      <sheetName val="Kitchen_VO2"/>
      <sheetName val="Pinklao_MOS2"/>
      <sheetName val="B2_07_Kitchen2"/>
      <sheetName val="B2_03_Assa2"/>
      <sheetName val="B1_01_03(VC)2"/>
      <sheetName val="A4_ARCH(FSR)2"/>
      <sheetName val="A7_EXT(FSR)2"/>
      <sheetName val="1-BCEG_2"/>
      <sheetName val="sUM_-FFE2"/>
      <sheetName val="B1_01_1Times2"/>
      <sheetName val="Production_info2"/>
      <sheetName val="ตารางส่วนลด_EE_2"/>
      <sheetName val="A5_2_VO-KAMA2"/>
      <sheetName val="A6_2VO-PLE2"/>
      <sheetName val="A_VO-MEP_(BCEG)2"/>
      <sheetName val="A5_1_Kama2"/>
      <sheetName val="B1_01_09_2-Deco_Mart2"/>
      <sheetName val="B1_01_10_1THC2"/>
      <sheetName val="B1_02_01(IDP-1)2"/>
      <sheetName val="ประมาณการประตูหน้าต่าง_2"/>
      <sheetName val="SCHEDULE_10_BUILD_MANAGEMENT2"/>
      <sheetName val="Status_Budget2"/>
      <sheetName val="Analytic_Sales&amp;Cost2"/>
      <sheetName val="Vendors_Database2"/>
      <sheetName val="มีค_643"/>
      <sheetName val="bill_22"/>
      <sheetName val="cover_page2"/>
      <sheetName val="Material_Price_List2"/>
      <sheetName val="report_detial2"/>
      <sheetName val="EST-FOOTING_(G)2"/>
      <sheetName val="Appendix#3_PBC_-_ICIS_(ECH)2"/>
      <sheetName val="Conso_จัดลำดับลุกหนี้2"/>
      <sheetName val="B1_02_2(IDP-2)_(BCEG)2"/>
      <sheetName val="B1_02_3(IDP-3)-DSG_(BCEG)2"/>
      <sheetName val="Take-off_stru2"/>
      <sheetName val="QUANTITY_COMPARISON2"/>
      <sheetName val="B2_01_1_Mitsu(VO)2"/>
      <sheetName val="Cer-_Sub2"/>
      <sheetName val="B2_17_Skyline-BMU(Cert)2"/>
      <sheetName val="B2_07_SMV(Progress)2"/>
      <sheetName val="B2_09_Wayfit(Progress)2"/>
      <sheetName val="B2_13_19th(MOS)2"/>
      <sheetName val="B2_16_Linen_Chute-Reenigue2"/>
      <sheetName val="B2_03_Assa(Cert)_2"/>
      <sheetName val="B2_02_Opeable_Wall-Hafele(Cert2"/>
      <sheetName val="Conclusion_IPC_512"/>
      <sheetName val="A6_ATT(SPY-C)_(VO)2"/>
      <sheetName val="Keen_(Re-PS)2"/>
      <sheetName val="Main_Sum_(Hotel_&amp;_Residences)2"/>
      <sheetName val="Listes_Caractéristiques2"/>
      <sheetName val="Liste_Référentiel2"/>
      <sheetName val="BOX_Cryostat_Details2"/>
      <sheetName val="Driver_Linac_Layout2"/>
      <sheetName val="Magnet_Details2"/>
      <sheetName val="Blk_A2"/>
      <sheetName val="Out_Flow2"/>
      <sheetName val="Sum_Direct2"/>
      <sheetName val="App_A2"/>
      <sheetName val="Purchase_Order1"/>
      <sheetName val="PHASE_I1"/>
      <sheetName val="Cost_per_SQM_M&amp;E1"/>
      <sheetName val="Lookup_data1"/>
      <sheetName val="Main_Summary1"/>
      <sheetName val="Rpt_All_states1"/>
      <sheetName val="Rate_Analysis1"/>
      <sheetName val="입찰내역_발주처_양식1"/>
      <sheetName val="AP_BUY1"/>
      <sheetName val="Summary_BOQ1"/>
      <sheetName val="Summary_BOQ_(ผรม)1"/>
      <sheetName val="Summary_BOQ_(2)1"/>
      <sheetName val="Summary_BOQ_(ผรม)_(2)1"/>
      <sheetName val="BOQ_(2)1"/>
      <sheetName val="Summary_BOQ_(TPN)1"/>
      <sheetName val="Summary_BOQ_(ผรม)_(TPN)1"/>
      <sheetName val="BOQ_(TPN)1"/>
      <sheetName val="M_Payment1"/>
      <sheetName val="Recap_ราย_พนง_1"/>
      <sheetName val="TB_101"/>
      <sheetName val="co_101"/>
      <sheetName val="ส่งเสริมและจัดหาไม้ขอถัง_118_ใ1"/>
      <sheetName val="Coorodinator_Sec1"/>
      <sheetName val="Financ__Overview1"/>
      <sheetName val="Office_Improve1"/>
      <sheetName val="B2_03_(Assa)1"/>
      <sheetName val="PRICE_LIST1"/>
      <sheetName val="Std_Loading"/>
      <sheetName val="Cost_Assumption1"/>
      <sheetName val="UPG_BEAM1"/>
      <sheetName val="No_11"/>
      <sheetName val="MAT_1539_"/>
      <sheetName val="진행_DATA_(2)1"/>
      <sheetName val="CC_Down_load_07161"/>
      <sheetName val="MP2006_data1"/>
      <sheetName val="2_카드채권(대출포함)1"/>
      <sheetName val="B053_(990701)공정실적PP%계산1"/>
      <sheetName val="VCC_11110-4611"/>
      <sheetName val="WK1__Key_Assumpt1"/>
      <sheetName val="B__Mgt_Rep_BS1"/>
      <sheetName val="C__Mgt_Rep_CF1"/>
      <sheetName val="A__Mgt_Rep_NIS1"/>
      <sheetName val="All_Years1"/>
      <sheetName val="All_Years_Pivot1"/>
      <sheetName val="Pivot_NWD1"/>
      <sheetName val="FY19_Detail1"/>
      <sheetName val="FY18_Global_data1"/>
      <sheetName val="FY19_Global_Data1"/>
      <sheetName val="CI_Input1"/>
      <sheetName val="Input_Tab1"/>
      <sheetName val="Pivot_Input_Tab1"/>
      <sheetName val="Executive_Summary1"/>
      <sheetName val="CSG_Executive_Summary1"/>
      <sheetName val="Revenue_Sequential_Growth1"/>
      <sheetName val="Underlying_NCC_Chg_Assumption1"/>
      <sheetName val="File_Classification1"/>
      <sheetName val="Sumarry_sheets&gt;&gt;&gt;&gt;&gt;&gt;1"/>
      <sheetName val="Trend_table1"/>
      <sheetName val="To_Fill_view1"/>
      <sheetName val="To-fill_Simulation1"/>
      <sheetName val="Summary_w_mkt_shr1"/>
      <sheetName val="By_Mkt_data1"/>
      <sheetName val="Pipeline_to_Rev1"/>
      <sheetName val="Backlog_Growth1"/>
      <sheetName val="Pipeline_Growth1"/>
      <sheetName val="H2_sales_growth1"/>
      <sheetName val="for_CCI_model1"/>
      <sheetName val="FY19_POV1"/>
      <sheetName val="Drivers_for_Deck1"/>
      <sheetName val="To_Fill_by_OG_&amp;_Area1"/>
      <sheetName val="Short_summary_by_OG_&amp;_Area1"/>
      <sheetName val="Compared_to_OG_Submission_May21"/>
      <sheetName val="Jul_Sub_vs_PoV1"/>
      <sheetName val="Seq_Rev_Gr_wo_Acq_1"/>
      <sheetName val="PBC_Template1"/>
      <sheetName val="Puerto_Rico"/>
      <sheetName val="FIN_TB_SI1"/>
      <sheetName val="SCB_1_-_Current"/>
      <sheetName val="SCB_2_-_Current"/>
      <sheetName val="审批表_Rev"/>
      <sheetName val="bp_bill"/>
      <sheetName val="3_1_Piling"/>
      <sheetName val="___合同台账__"/>
      <sheetName val="Struc__"/>
      <sheetName val="bp_bill-mark"/>
      <sheetName val="Equip_Item_Dets"/>
      <sheetName val="Pipe_Item_Dets"/>
      <sheetName val="Civil_Item_Dets"/>
      <sheetName val="Inst_Item_Dets"/>
      <sheetName val="Elec_Item_Dets"/>
      <sheetName val="Paint_Item_Dets"/>
      <sheetName val="DMD_Office1"/>
      <sheetName val="ADMIN_OFFICE_(2)1"/>
      <sheetName val="Boiler_Curves"/>
      <sheetName val="Definition_Table"/>
      <sheetName val="LK400_Data_Sales_&amp;_COGs"/>
      <sheetName val="OPERATING_EXPS_"/>
      <sheetName val="DELISTED_DATA"/>
      <sheetName val="BL_(2)"/>
      <sheetName val="SH-11_"/>
      <sheetName val="BL6-9_(2)"/>
      <sheetName val="งบกระแสเงินสด_"/>
      <sheetName val="BS_-_P&amp;L_-_CF"/>
      <sheetName val="ATF_Inventory"/>
      <sheetName val="GI_01"/>
      <sheetName val="1195_B1"/>
      <sheetName val="Delivery_Report"/>
      <sheetName val="Est_last_year"/>
      <sheetName val="Prog_State"/>
      <sheetName val="A_FA_Movement"/>
      <sheetName val="ตัดแบ่งกม_ส่งพี่หนุ่ม"/>
      <sheetName val="หา_FACTOR_F"/>
      <sheetName val="97_사업추정(WEKI)"/>
      <sheetName val="11_ข้อมูลงานCon"/>
      <sheetName val="12_ข้อมูลงานไม้แบบ"/>
      <sheetName val="10_ข้อมูลวัสดุ-ค่าดำเนิน"/>
      <sheetName val="07_AC_อาคารทิศเหนือ_(2FL)"/>
      <sheetName val="07_AC_อาคารทิศเหนือ_(4FL)"/>
      <sheetName val="07_AC_อาคารทิศเหนือ_(3FL)"/>
      <sheetName val="07_AC_อาคารทิศเหนือ_(11FL)"/>
      <sheetName val="ข้อ1_1"/>
      <sheetName val="ปร_5"/>
      <sheetName val="หา_FACTORF"/>
      <sheetName val="10_Achieve_OI_Step_1-4"/>
      <sheetName val="ABC_Prof&amp;Bal"/>
      <sheetName val="S_23_(EE)"/>
      <sheetName val="S_24_(SN)"/>
      <sheetName val="S25_(FP)"/>
      <sheetName val="Price_per_model"/>
      <sheetName val="5_)_Time_Delays"/>
      <sheetName val="WORKING_TB_Q3"/>
      <sheetName val="ส_ค__(2)"/>
      <sheetName val="Profit_and_Loss"/>
      <sheetName val="control_sheet"/>
      <sheetName val="Macro_Market_Trends"/>
      <sheetName val="EFFECT_"/>
      <sheetName val="Input_Sheet"/>
      <sheetName val="AOP-JUNE_FCST"/>
      <sheetName val="C'03_act_&amp;_'04_AOP"/>
      <sheetName val="ตาราง_E"/>
      <sheetName val="ตาราง_G"/>
      <sheetName val="ตาราง_F"/>
      <sheetName val="ตาราง_H"/>
      <sheetName val="VECD_sys"/>
      <sheetName val="Cost_his_VECD"/>
      <sheetName val="Cost_his_VECD-SELL"/>
      <sheetName val="Cost_his_VECD-NET1"/>
      <sheetName val="Cost_his_VECD-KENTO"/>
      <sheetName val="Unit_price_EE"/>
      <sheetName val="Multi_Box_1"/>
      <sheetName val="ปร_4สะพาน1"/>
      <sheetName val="5a__Code_E"/>
      <sheetName val="Resi__Areas"/>
      <sheetName val="Preliminaries_"/>
      <sheetName val="Beam_Gridline1-7"/>
      <sheetName val="Key_Data"/>
      <sheetName val="SA_Lifecycle_Inputs"/>
      <sheetName val="SA__Lifecycle"/>
      <sheetName val="SAN_REDUCED_1"/>
      <sheetName val="5a_)LTV_1002-4001"/>
      <sheetName val="tender_allowances"/>
      <sheetName val="SN_ช_บิว"/>
      <sheetName val="back_up_S40"/>
      <sheetName val="S41_(CCTV)"/>
      <sheetName val="Summary_of_changes"/>
      <sheetName val="Main_Summary_A"/>
      <sheetName val="2C_Hotel_Infra_Summary"/>
      <sheetName val="ใบปะหน้าใหม่_Bidding7"/>
      <sheetName val="TYPE_SD1257"/>
      <sheetName val="Drop_Down7"/>
      <sheetName val="เลขที่ห้องทั้งหมด_(2)7"/>
      <sheetName val="F13รายชื่อแยกfolio_(2)7"/>
      <sheetName val="FEB_2007_7"/>
      <sheetName val="MAR_20077"/>
      <sheetName val="APR_20077"/>
      <sheetName val="MAY_20077"/>
      <sheetName val="APR_2007-GTW7"/>
      <sheetName val="MAY_2007_(2)7"/>
      <sheetName val="MAY_2007-NUCH7"/>
      <sheetName val="JUN_2007-NUCH_7"/>
      <sheetName val="JULY_2007-NUCH7"/>
      <sheetName val="AUG_2007-NUCH_7"/>
      <sheetName val="AUG_20077"/>
      <sheetName val="ค่าเช่า_ด_97"/>
      <sheetName val="ค่าเช่า_ด_107"/>
      <sheetName val="Status_update31_8_077"/>
      <sheetName val="Status_update31_8_07_(2)7"/>
      <sheetName val="ค่าเช่า_ด_117"/>
      <sheetName val="ค่าเช่า_ด_11_(2)7"/>
      <sheetName val="Sheet1_(2)7"/>
      <sheetName val="Bill_No__2_-_Carpark7"/>
      <sheetName val="Table_Name7"/>
      <sheetName val="COUNT_wh_(2)7"/>
      <sheetName val="NTET2004_(DEC)7"/>
      <sheetName val="NEG2004_(DEC)7"/>
      <sheetName val="NEG2004_(DEC)_(2)7"/>
      <sheetName val="Min_-Max__Stock7"/>
      <sheetName val="Tax_coupon7"/>
      <sheetName val="stat_local7"/>
      <sheetName val="ตารางคำนวณกระเบื้อง_A7"/>
      <sheetName val="Law_data7"/>
      <sheetName val="Volume_Loco_May_20157"/>
      <sheetName val="Summary_report7"/>
      <sheetName val="Performance_BP7"/>
      <sheetName val="4_1CAPEX_Additional7"/>
      <sheetName val="PULP_MILL7"/>
      <sheetName val="Vender_list7"/>
      <sheetName val="SCG_group7"/>
      <sheetName val="Production_Queue_GB7"/>
      <sheetName val="Cost_center7"/>
      <sheetName val="Account_code7"/>
      <sheetName val="Comapny_Name7"/>
      <sheetName val="Company_Name7"/>
      <sheetName val="Type_ถูก_House7"/>
      <sheetName val="Cases_Actuals_SAP7"/>
      <sheetName val="Chilled_Vol_&amp;_GS7"/>
      <sheetName val="Master_Query_SL7"/>
      <sheetName val="PBSG_Severance7"/>
      <sheetName val="data_validation7"/>
      <sheetName val="Detail_(2)7"/>
      <sheetName val="DEATAIL_KENTOCOST_Sheet_Low20M7"/>
      <sheetName val="Cover_(2)7"/>
      <sheetName val="Detail_7"/>
      <sheetName val="SCOPE_OF_WORK7"/>
      <sheetName val="Unit_price7"/>
      <sheetName val="received_net-BG7"/>
      <sheetName val="Summary_BG_Code7"/>
      <sheetName val="สาเหตุ_Error_7"/>
      <sheetName val="SCG_Chemicals_group7"/>
      <sheetName val="Dont_delete!!7"/>
      <sheetName val="cost_center_name7"/>
      <sheetName val="ee_unit_type6"/>
      <sheetName val="ee_build_6"/>
      <sheetName val="ดอกเบี้ย_TR25607"/>
      <sheetName val="Cost_history_sheet6"/>
      <sheetName val="Scope_of_work_6"/>
      <sheetName val="Detail_(CMM)6"/>
      <sheetName val="SUM_KENTO_COST_LOW_20MB_6"/>
      <sheetName val="SUM_KENTO_COST_REPORT_20MB_UP6"/>
      <sheetName val="DETAIL_KENTOCOST_Sheet_20MB_UP6"/>
      <sheetName val="S3_Architectural6"/>
      <sheetName val="S-CUVE-2_14_M5"/>
      <sheetName val="Log_CCR_TG_37"/>
      <sheetName val="TB(PY_2016)7"/>
      <sheetName val="Risk_Level7"/>
      <sheetName val="Risk_Category7"/>
      <sheetName val="DD_List7"/>
      <sheetName val="CF_weekly7"/>
      <sheetName val="1_CF_(M)(Ratchatewee)7"/>
      <sheetName val="1_CF_(M)(Rama4)7"/>
      <sheetName val="1_CF_(M)_(TL10ph2)7"/>
      <sheetName val="Master_TB7"/>
      <sheetName val="Forecast_movement7"/>
      <sheetName val="O_PL_Link7"/>
      <sheetName val="i_actmth_from_SAP7"/>
      <sheetName val="i_Actual_by_cc7"/>
      <sheetName val="Fixed_Selling7"/>
      <sheetName val="BIS_Selling7"/>
      <sheetName val="Total_GA7"/>
      <sheetName val="CA_only7"/>
      <sheetName val="Legal_only7"/>
      <sheetName val="sub_cost_center7"/>
      <sheetName val="OH_CC_DBS7"/>
      <sheetName val="BIS_G&amp;A7"/>
      <sheetName val="2015_reconcile_&amp;_restate7"/>
      <sheetName val="BIS_Common_detail7"/>
      <sheetName val="Total_GA+BIS_common7"/>
      <sheetName val="HFM_Line7"/>
      <sheetName val="HFM_Mapping7"/>
      <sheetName val="T&amp;E_sales_cut7"/>
      <sheetName val="Control_-_Consulting_fee_SN_(27"/>
      <sheetName val="V7_Confirm_RPT7"/>
      <sheetName val="Multi_Rater7"/>
      <sheetName val="Trial_Balance7"/>
      <sheetName val="Master_COA_V216"/>
      <sheetName val="K_Suporn5"/>
      <sheetName val="บมจ_พฤกษา5"/>
      <sheetName val="บ_พนาลี5"/>
      <sheetName val="บ_พุทธชาด5"/>
      <sheetName val="บ_เกสร5"/>
      <sheetName val="สรุป_PS5"/>
      <sheetName val="สรุป_PNL5"/>
      <sheetName val="สรุป_PTC5"/>
      <sheetName val="สรุป_KS5"/>
      <sheetName val="IP_Land5"/>
      <sheetName val="Wkgs_BS_Lead5"/>
      <sheetName val="Discounted_Cash_Flow5"/>
      <sheetName val="6_ข้อมูลวัสดุ-ค่าดำเนิน5"/>
      <sheetName val="Sec_1_1_Site_clearanceworks5"/>
      <sheetName val="VE_LIST5"/>
      <sheetName val="Sec_05"/>
      <sheetName val="Sec_15"/>
      <sheetName val="Arch_unit_rate5"/>
      <sheetName val="ID_unit_rate5"/>
      <sheetName val="Sec_2_5"/>
      <sheetName val="sec_3_15"/>
      <sheetName val="sec_3_25"/>
      <sheetName val="sec_3_35"/>
      <sheetName val="sec_3_45"/>
      <sheetName val="Sec_45"/>
      <sheetName val="Sec_55"/>
      <sheetName val="Sec__65"/>
      <sheetName val="Sec_75"/>
      <sheetName val="KKC_Brkdwn5"/>
      <sheetName val="SPT_vs_PHI5"/>
      <sheetName val="Proposal_Form5"/>
      <sheetName val="BQ-Ext__5"/>
      <sheetName val="Sch_25"/>
      <sheetName val="Dropdown_list_7"/>
      <sheetName val="data_บัญชี5"/>
      <sheetName val="Data_(2)5"/>
      <sheetName val="interest_income_from_VMI5"/>
      <sheetName val="interest_payable_to_PSH5"/>
      <sheetName val="Summary_31Mar'206"/>
      <sheetName val="ESS_Performance_2020+20216"/>
      <sheetName val="S330_Increase_salary_rate5"/>
      <sheetName val="Reference(do_not_delete)6"/>
      <sheetName val="masterEO_IO5"/>
      <sheetName val="Employee_EN5"/>
      <sheetName val="ZA110_Sale5"/>
      <sheetName val="Factor_F_Data4"/>
      <sheetName val="PROJECT_BRIEF4"/>
      <sheetName val="Data_(Forecast-m3)4"/>
      <sheetName val="TDC_COA_Sumry4"/>
      <sheetName val="COA_Sumry_by_Area4"/>
      <sheetName val="COA_Sumry_by_Contr4"/>
      <sheetName val="COA_Sumry_by_RG4"/>
      <sheetName val="TDC_COA_Grp_Sumry4"/>
      <sheetName val="TDC_Item_Dets-Full4"/>
      <sheetName val="TDC_Item_Dets-IPM-Full4"/>
      <sheetName val="TDC_Item_Dets4"/>
      <sheetName val="TDC_Item_Sumry4"/>
      <sheetName val="TDC_Key_Qty_Sumry4"/>
      <sheetName val="List_-_Components4"/>
      <sheetName val="List_-_Equipment4"/>
      <sheetName val="Project_Metrics4"/>
      <sheetName val="COA_Sumry_-_Std_Imp4"/>
      <sheetName val="Contr_TDC_-_Std_Imp4"/>
      <sheetName val="Item_Sumry_-_Std_Imp4"/>
      <sheetName val="Proj_TIC_-_Std_Imp4"/>
      <sheetName val="Unit_Costs_-_Std_Imp4"/>
      <sheetName val="Unit_MH_-_Std_Imp4"/>
      <sheetName val="FlatBottomClarifier_(Not_used)4"/>
      <sheetName val="Designated_P&amp;L4"/>
      <sheetName val="Final_Summary_-_Base4"/>
      <sheetName val="Utility_and_Fire_flange4"/>
      <sheetName val="Mapping_account4"/>
      <sheetName val="Drop_Down_Lists4"/>
      <sheetName val="List_of_Rem_Entries_-_IS4"/>
      <sheetName val="DATA_(ชื่อสินค้า)5"/>
      <sheetName val="กระจาย_-NPDองุ่นเคียวโฮ5"/>
      <sheetName val="Activity_Q15"/>
      <sheetName val="Strategic_Cus4"/>
      <sheetName val="Rev_per_Head(2019)4"/>
      <sheetName val="WH_Utilization4"/>
      <sheetName val="Stock_Graph4"/>
      <sheetName val="No__Customer_(2019)4"/>
      <sheetName val="No__Customer4"/>
      <sheetName val="Customer_Name4"/>
      <sheetName val="_ANALYSIS_FP4"/>
      <sheetName val="TB_1-34"/>
      <sheetName val="โซนโฟกัส_TT5"/>
      <sheetName val="ข้อมูลทำ_DropDown5"/>
      <sheetName val="แผนใหม่-BG22_รายเอเย่นต์5"/>
      <sheetName val="In_AG_VS_Sub5"/>
      <sheetName val="Calendar_นายสรศักดิ์_กล่ำศรี5"/>
      <sheetName val="สรุปโซนโฟกัส_TT5"/>
      <sheetName val="B1_01-Times4"/>
      <sheetName val="Assa_VO_(2)4"/>
      <sheetName val="B1_02_02(IDP-2)_4"/>
      <sheetName val="Kamol_VO4"/>
      <sheetName val="B2_17_Skyline4"/>
      <sheetName val="19th_-MOS4"/>
      <sheetName val="A6_2_VO-PLE4"/>
      <sheetName val="KA_-MOS4"/>
      <sheetName val="Kitchen_VO4"/>
      <sheetName val="Pinklao_MOS4"/>
      <sheetName val="B2_07_Kitchen4"/>
      <sheetName val="B2_03_Assa4"/>
      <sheetName val="B1_01_03(VC)4"/>
      <sheetName val="A4_ARCH(FSR)4"/>
      <sheetName val="A7_EXT(FSR)4"/>
      <sheetName val="1-BCEG_4"/>
      <sheetName val="sUM_-FFE4"/>
      <sheetName val="B1_01_1Times4"/>
      <sheetName val="Production_info4"/>
      <sheetName val="ตารางส่วนลด_EE_4"/>
      <sheetName val="A5_2_VO-KAMA4"/>
      <sheetName val="A6_2VO-PLE4"/>
      <sheetName val="A_VO-MEP_(BCEG)4"/>
      <sheetName val="A5_1_Kama4"/>
      <sheetName val="B1_01_09_2-Deco_Mart4"/>
      <sheetName val="B1_01_10_1THC4"/>
      <sheetName val="B1_02_01(IDP-1)4"/>
      <sheetName val="ประมาณการประตูหน้าต่าง_4"/>
      <sheetName val="SCHEDULE_10_BUILD_MANAGEMENT4"/>
      <sheetName val="Status_Budget4"/>
      <sheetName val="Analytic_Sales&amp;Cost4"/>
      <sheetName val="Vendors_Database4"/>
      <sheetName val="มีค_645"/>
      <sheetName val="bill_24"/>
      <sheetName val="cover_page4"/>
      <sheetName val="Material_Price_List4"/>
      <sheetName val="EST-FOOTING_(G)4"/>
      <sheetName val="report_detial4"/>
      <sheetName val="Appendix#3_PBC_-_ICIS_(ECH)4"/>
      <sheetName val="B1_02_2(IDP-2)_(BCEG)4"/>
      <sheetName val="B1_02_3(IDP-3)-DSG_(BCEG)4"/>
      <sheetName val="Take-off_stru4"/>
      <sheetName val="QUANTITY_COMPARISON4"/>
      <sheetName val="B2_01_1_Mitsu(VO)4"/>
      <sheetName val="Cer-_Sub4"/>
      <sheetName val="B2_17_Skyline-BMU(Cert)4"/>
      <sheetName val="B2_07_SMV(Progress)4"/>
      <sheetName val="B2_09_Wayfit(Progress)4"/>
      <sheetName val="B2_13_19th(MOS)4"/>
      <sheetName val="B2_16_Linen_Chute-Reenigue4"/>
      <sheetName val="B2_03_Assa(Cert)_4"/>
      <sheetName val="B2_02_Opeable_Wall-Hafele(Cert4"/>
      <sheetName val="Conclusion_IPC_514"/>
      <sheetName val="A6_ATT(SPY-C)_(VO)4"/>
      <sheetName val="Keen_(Re-PS)4"/>
      <sheetName val="Main_Sum_(Hotel_&amp;_Residences)4"/>
      <sheetName val="Listes_Caractéristiques4"/>
      <sheetName val="Liste_Référentiel4"/>
      <sheetName val="BOX_Cryostat_Details4"/>
      <sheetName val="Driver_Linac_Layout4"/>
      <sheetName val="Magnet_Details4"/>
      <sheetName val="Blk_A4"/>
      <sheetName val="Out_Flow4"/>
      <sheetName val="Sum_Direct4"/>
      <sheetName val="App_A4"/>
      <sheetName val="Conso_จัดลำดับลุกหนี้4"/>
      <sheetName val="Purchase_Order3"/>
      <sheetName val="PHASE_I3"/>
      <sheetName val="Cost_per_SQM_M&amp;E3"/>
      <sheetName val="Lookup_data3"/>
      <sheetName val="Main_Summary3"/>
      <sheetName val="Rpt_All_states3"/>
      <sheetName val="Rate_Analysis3"/>
      <sheetName val="입찰내역_발주처_양식3"/>
      <sheetName val="AP_BUY3"/>
      <sheetName val="Summary_BOQ3"/>
      <sheetName val="Summary_BOQ_(ผรม)3"/>
      <sheetName val="Summary_BOQ_(2)3"/>
      <sheetName val="Summary_BOQ_(ผรม)_(2)3"/>
      <sheetName val="BOQ_(2)3"/>
      <sheetName val="Summary_BOQ_(TPN)3"/>
      <sheetName val="Summary_BOQ_(ผรม)_(TPN)3"/>
      <sheetName val="BOQ_(TPN)3"/>
      <sheetName val="M_Payment3"/>
      <sheetName val="TB_103"/>
      <sheetName val="co_103"/>
      <sheetName val="ส่งเสริมและจัดหาไม้ขอถัง_118_ใ3"/>
      <sheetName val="Coorodinator_Sec3"/>
      <sheetName val="Recap_ราย_พนง_3"/>
      <sheetName val="Financ__Overview3"/>
      <sheetName val="Office_Improve3"/>
      <sheetName val="B2_03_(Assa)3"/>
      <sheetName val="PRICE_LIST3"/>
      <sheetName val="Std_Loading2"/>
      <sheetName val="Cost_Assumption3"/>
      <sheetName val="UPG_BEAM3"/>
      <sheetName val="No_13"/>
      <sheetName val="MAT_1539_2"/>
      <sheetName val="진행_DATA_(2)3"/>
      <sheetName val="CC_Down_load_07163"/>
      <sheetName val="MP2006_data3"/>
      <sheetName val="2_카드채권(대출포함)3"/>
      <sheetName val="B053_(990701)공정실적PP%계산3"/>
      <sheetName val="VCC_11110-4613"/>
      <sheetName val="WK1__Key_Assumpt3"/>
      <sheetName val="B__Mgt_Rep_BS3"/>
      <sheetName val="C__Mgt_Rep_CF3"/>
      <sheetName val="A__Mgt_Rep_NIS3"/>
      <sheetName val="All_Years3"/>
      <sheetName val="All_Years_Pivot3"/>
      <sheetName val="Pivot_NWD3"/>
      <sheetName val="FY19_Detail3"/>
      <sheetName val="FY18_Global_data3"/>
      <sheetName val="FY19_Global_Data3"/>
      <sheetName val="CI_Input3"/>
      <sheetName val="Input_Tab3"/>
      <sheetName val="Pivot_Input_Tab3"/>
      <sheetName val="Executive_Summary3"/>
      <sheetName val="CSG_Executive_Summary3"/>
      <sheetName val="Revenue_Sequential_Growth3"/>
      <sheetName val="Underlying_NCC_Chg_Assumption3"/>
      <sheetName val="File_Classification3"/>
      <sheetName val="Sumarry_sheets&gt;&gt;&gt;&gt;&gt;&gt;3"/>
      <sheetName val="Trend_table3"/>
      <sheetName val="To_Fill_view3"/>
      <sheetName val="To-fill_Simulation3"/>
      <sheetName val="Summary_w_mkt_shr3"/>
      <sheetName val="By_Mkt_data3"/>
      <sheetName val="Pipeline_to_Rev3"/>
      <sheetName val="Backlog_Growth3"/>
      <sheetName val="Pipeline_Growth3"/>
      <sheetName val="H2_sales_growth3"/>
      <sheetName val="for_CCI_model3"/>
      <sheetName val="FY19_POV3"/>
      <sheetName val="Drivers_for_Deck3"/>
      <sheetName val="To_Fill_by_OG_&amp;_Area3"/>
      <sheetName val="Short_summary_by_OG_&amp;_Area3"/>
      <sheetName val="Compared_to_OG_Submission_May23"/>
      <sheetName val="Jul_Sub_vs_PoV3"/>
      <sheetName val="Seq_Rev_Gr_wo_Acq_3"/>
      <sheetName val="PBC_Template3"/>
      <sheetName val="Puerto_Rico2"/>
      <sheetName val="FIN_TB_SI3"/>
      <sheetName val="SCB_1_-_Current2"/>
      <sheetName val="SCB_2_-_Current2"/>
      <sheetName val="审批表_Rev2"/>
      <sheetName val="bp_bill2"/>
      <sheetName val="3_1_Piling2"/>
      <sheetName val="___合同台账__2"/>
      <sheetName val="Struc__2"/>
      <sheetName val="bp_bill-mark2"/>
      <sheetName val="Equip_Item_Dets2"/>
      <sheetName val="Pipe_Item_Dets2"/>
      <sheetName val="Civil_Item_Dets2"/>
      <sheetName val="Inst_Item_Dets2"/>
      <sheetName val="Elec_Item_Dets2"/>
      <sheetName val="Paint_Item_Dets2"/>
      <sheetName val="DMD_Office3"/>
      <sheetName val="ADMIN_OFFICE_(2)3"/>
      <sheetName val="Boiler_Curves2"/>
      <sheetName val="Definition_Table2"/>
      <sheetName val="ตัดแบ่งกม_ส่งพี่หนุ่ม2"/>
      <sheetName val="หา_FACTOR_F2"/>
      <sheetName val="97_사업추정(WEKI)2"/>
      <sheetName val="11_ข้อมูลงานCon2"/>
      <sheetName val="12_ข้อมูลงานไม้แบบ2"/>
      <sheetName val="10_ข้อมูลวัสดุ-ค่าดำเนิน2"/>
      <sheetName val="07_AC_อาคารทิศเหนือ_(2FL)2"/>
      <sheetName val="07_AC_อาคารทิศเหนือ_(4FL)2"/>
      <sheetName val="07_AC_อาคารทิศเหนือ_(3FL)2"/>
      <sheetName val="07_AC_อาคารทิศเหนือ_(11FL)2"/>
      <sheetName val="ข้อ1_12"/>
      <sheetName val="ปร_52"/>
      <sheetName val="หา_FACTORF2"/>
      <sheetName val="LK400_Data_Sales_&amp;_COGs2"/>
      <sheetName val="OPERATING_EXPS_2"/>
      <sheetName val="DELISTED_DATA2"/>
      <sheetName val="BL_(2)2"/>
      <sheetName val="SH-11_2"/>
      <sheetName val="BL6-9_(2)2"/>
      <sheetName val="งบกระแสเงินสด_2"/>
      <sheetName val="BS_-_P&amp;L_-_CF2"/>
      <sheetName val="ATF_Inventory2"/>
      <sheetName val="GI_012"/>
      <sheetName val="1195_B12"/>
      <sheetName val="Delivery_Report2"/>
      <sheetName val="Est_last_year2"/>
      <sheetName val="Prog_State2"/>
      <sheetName val="A_FA_Movement2"/>
      <sheetName val="10_Achieve_OI_Step_1-42"/>
      <sheetName val="ABC_Prof&amp;Bal2"/>
      <sheetName val="S_23_(EE)2"/>
      <sheetName val="S_24_(SN)2"/>
      <sheetName val="S25_(FP)2"/>
      <sheetName val="Price_per_model2"/>
      <sheetName val="5_)_Time_Delays2"/>
      <sheetName val="WORKING_TB_Q32"/>
      <sheetName val="ส_ค__(2)2"/>
      <sheetName val="Profit_and_Loss2"/>
      <sheetName val="control_sheet2"/>
      <sheetName val="Macro_Market_Trends2"/>
      <sheetName val="EFFECT_2"/>
      <sheetName val="Input_Sheet2"/>
      <sheetName val="AOP-JUNE_FCST2"/>
      <sheetName val="C'03_act_&amp;_'04_AOP2"/>
      <sheetName val="ตาราง_E2"/>
      <sheetName val="ตาราง_G2"/>
      <sheetName val="ตาราง_F2"/>
      <sheetName val="ตาราง_H2"/>
      <sheetName val="VECD_sys2"/>
      <sheetName val="Cost_his_VECD2"/>
      <sheetName val="Cost_his_VECD-SELL2"/>
      <sheetName val="Cost_his_VECD-NET12"/>
      <sheetName val="Cost_his_VECD-KENTO2"/>
      <sheetName val="Unit_price_EE2"/>
      <sheetName val="Multi_Box_11"/>
      <sheetName val="ปร_4สะพาน11"/>
      <sheetName val="5a__Code_E1"/>
      <sheetName val="Resi__Areas1"/>
      <sheetName val="Preliminaries_1"/>
      <sheetName val="Beam_Gridline1-71"/>
      <sheetName val="Key_Data1"/>
      <sheetName val="SA_Lifecycle_Inputs1"/>
      <sheetName val="SA__Lifecycle1"/>
      <sheetName val="SAN_REDUCED_11"/>
      <sheetName val="5a_)LTV_1002-40011"/>
      <sheetName val="tender_allowances1"/>
      <sheetName val="SN_ช_บิว1"/>
      <sheetName val="back_up_S401"/>
      <sheetName val="S41_(CCTV)1"/>
      <sheetName val="Summary_of_changes1"/>
      <sheetName val="Main_Summary_A1"/>
      <sheetName val="2C_Hotel_Infra_Summary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 refreshError="1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 refreshError="1"/>
      <sheetData sheetId="1024"/>
      <sheetData sheetId="1025"/>
      <sheetData sheetId="1026"/>
      <sheetData sheetId="1027"/>
      <sheetData sheetId="1028"/>
      <sheetData sheetId="1029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 refreshError="1"/>
      <sheetData sheetId="1331" refreshError="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/>
      <sheetData sheetId="2074"/>
      <sheetData sheetId="2075"/>
      <sheetData sheetId="2076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????-??"/>
      <sheetName val="เงินกู้ MGC"/>
      <sheetName val="7 Jan 02"/>
      <sheetName val="TrialBalance Q3-2002"/>
      <sheetName val="เงินกู้ธนชาติ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????-??"/>
      <sheetName val="Info"/>
    </sheetNames>
    <sheetDataSet>
      <sheetData sheetId="0"/>
      <sheetData sheetId="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?????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????-??"/>
      <sheetName val="A"/>
      <sheetName val="พื้นที่AD2"/>
    </sheetNames>
    <sheetDataSet>
      <sheetData sheetId="0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?????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????-??"/>
      <sheetName val="A"/>
      <sheetName val="พื้นที่AD2"/>
      <sheetName val="ELEC45-01"/>
      <sheetName val="?????"/>
      <sheetName val="sheetNO"/>
      <sheetName val="Goal"/>
      <sheetName val="data0802"/>
      <sheetName val="data0803"/>
      <sheetName val="data080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?????"/>
      <sheetName val="Trial Balance"/>
      <sheetName val="????-??"/>
      <sheetName val="Trial_Balance"/>
      <sheetName val="Trial_Balance1"/>
      <sheetName val="Trial_Balance2"/>
      <sheetName val="stat local"/>
      <sheetName val="準備ｼｰﾄ"/>
      <sheetName val="損益計算表"/>
      <sheetName val="入金・未入金明細表"/>
      <sheetName val="未払・延納"/>
      <sheetName val="支払明細"/>
      <sheetName val="予算→実績"/>
      <sheetName val="予算"/>
      <sheetName val="委託手数料"/>
      <sheetName val="添付資料（１）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CB 1 - Current"/>
      <sheetName val="SCB 2 - Current"/>
      <sheetName val="SCB 1 _ Current"/>
      <sheetName val="SCB 2 _ Current"/>
      <sheetName val="Bงบต้นทุนC"/>
      <sheetName val="2.DL "/>
      <sheetName val="2.2 IDL"/>
      <sheetName val="SKA"/>
      <sheetName val="เขตการค้าย่อย"/>
      <sheetName val="Seal 1-07-04"/>
      <sheetName val="1149"/>
      <sheetName val="BALANCE SHEET "/>
      <sheetName val="เงินกู้ธนชาติ"/>
      <sheetName val="TrialBalance Q3-2002"/>
      <sheetName val="03中"/>
      <sheetName val="CIPA"/>
      <sheetName val="BANK"/>
      <sheetName val="BS"/>
      <sheetName val="เงินกู้ MGC"/>
      <sheetName val="HPL"/>
      <sheetName val="HBS"/>
      <sheetName val="ข้อมูล PM"/>
      <sheetName val="Disposal"/>
      <sheetName val="FP Friends Other"/>
      <sheetName val="Accts_ET"/>
      <sheetName val="Reftable"/>
      <sheetName val="oresreqsum"/>
      <sheetName val="Sal"/>
      <sheetName val="ACS Revenue"/>
      <sheetName val="ตั๋วเงินรับ"/>
      <sheetName val="ชื่อหุ้น"/>
      <sheetName val="BUILD95"/>
      <sheetName val="N-4 Patent right"/>
      <sheetName val="Allocate96-98"/>
      <sheetName val="desc"/>
      <sheetName val="Invoice"/>
      <sheetName val="type"/>
      <sheetName val="B&amp;S 1999"/>
      <sheetName val="คชจ.ดำเนินงาน6-43"/>
      <sheetName val="TB-2001-Apr'01"/>
      <sheetName val="관세"/>
      <sheetName val="Budgets"/>
      <sheetName val="P&amp;L Rates"/>
      <sheetName val="PRICE LIST"/>
      <sheetName val="data"/>
      <sheetName val="FG Joint"/>
      <sheetName val="Non Movement"/>
      <sheetName val="สรุปรวม"/>
      <sheetName val="Exp"/>
      <sheetName val="ยอดkill1005"/>
      <sheetName val="Master"/>
      <sheetName val="Assumptions"/>
      <sheetName val="Jun 06"/>
      <sheetName val="GLTable"/>
      <sheetName val="IncidentsEAP"/>
      <sheetName val="Rate"/>
      <sheetName val="Mkt Dev 1291 ONL 1290 - 1010"/>
      <sheetName val="Compare"/>
      <sheetName val="Detail-Sep"/>
      <sheetName val="REVENUE"/>
      <sheetName val="part-import"/>
      <sheetName val="TB Worksheet"/>
      <sheetName val="DealerData"/>
      <sheetName val="ELEC45-01"/>
      <sheetName val="ADJ - RATE"/>
      <sheetName val="M1,2"/>
      <sheetName val="Item Code - Machine"/>
      <sheetName val="M9"/>
      <sheetName val="Sap_927_Vdr"/>
      <sheetName val="B053 (990701)공정실적PP%계산"/>
      <sheetName val="recon"/>
      <sheetName val="Update_041110"/>
      <sheetName val="sub-mat2011"/>
      <sheetName val="Sheet1"/>
      <sheetName val="Sheet2"/>
      <sheetName val="Sheet3"/>
      <sheetName val="DataInput1"/>
      <sheetName val="cc Nov08"/>
      <sheetName val="2003 Growth"/>
      <sheetName val="DEP12"/>
      <sheetName val="เครื่องตกแต่ง"/>
      <sheetName val="อาคาร"/>
      <sheetName val="10-1 Media"/>
      <sheetName val="10-cut"/>
      <sheetName val="BS-SCH"/>
      <sheetName val="Front"/>
      <sheetName val="141010"/>
      <sheetName val="ap"/>
      <sheetName val="065005s"/>
      <sheetName val="Juta"/>
      <sheetName val="SCB_1_-_Current"/>
      <sheetName val="SCB_2_-_Current"/>
      <sheetName val="SCB_1___Current"/>
      <sheetName val="SCB_2___Current"/>
      <sheetName val="2_DL_"/>
      <sheetName val="2_2_IDL"/>
      <sheetName val="Seal_1-07-04"/>
      <sheetName val="BALANCE_SHEET_"/>
      <sheetName val="TrialBalance_Q3-2002"/>
      <sheetName val="FP_Friends_Other"/>
      <sheetName val="เงินกู้_MGC"/>
      <sheetName val="ข้อมูล_PM"/>
      <sheetName val="ACS_Revenue"/>
      <sheetName val="P&amp;L_Rates"/>
      <sheetName val="PRICE_LIST"/>
      <sheetName val="N-4_Patent_right"/>
      <sheetName val="B&amp;S_1999"/>
      <sheetName val="คชจ_ดำเนินงาน6-43"/>
      <sheetName val="FG_Joint"/>
      <sheetName val="Non_Movement"/>
      <sheetName val="Jun_06"/>
      <sheetName val="Other_Sch"/>
      <sheetName val="TB_2001_Apr_01"/>
      <sheetName val="MPT 07 Sale Forecast"/>
      <sheetName val="MPT 08 Sale Forecast"/>
      <sheetName val="TL Scrap rate"/>
      <sheetName val="MA"/>
      <sheetName val="SCB_1_-_Current1"/>
      <sheetName val="SCB_2_-_Current1"/>
      <sheetName val="SCB_1___Current1"/>
      <sheetName val="SCB_2___Current1"/>
      <sheetName val="Mkt_Dev_1291_ONL_1290_-_1010"/>
      <sheetName val="TB_Worksheet"/>
      <sheetName val="ADJ_-_RATE"/>
      <sheetName val="Item_Code_-_Machine"/>
      <sheetName val="B053_(990701)공정실적PP%계산"/>
      <sheetName val="cc_Nov08"/>
      <sheetName val="2003_Growth"/>
      <sheetName val="19"/>
      <sheetName val="Header"/>
      <sheetName val="ops tb"/>
      <sheetName val="ProductData"/>
      <sheetName val=" Direct load "/>
      <sheetName val="BS-Thai"/>
      <sheetName val="CST1198"/>
      <sheetName val="Selling and Admins (DONE)"/>
      <sheetName val="03?"/>
      <sheetName val="สมมติฐาน"/>
      <sheetName val="TB SAP"/>
      <sheetName val="130709"/>
      <sheetName val="Cover2"/>
      <sheetName val="Nonmove"/>
      <sheetName val="Standing Data"/>
      <sheetName val="SCB_1_-_Current2"/>
      <sheetName val="SCB_2_-_Current2"/>
      <sheetName val="SCB_1___Current2"/>
      <sheetName val="SCB_2___Current2"/>
      <sheetName val="Seal_1-07-042"/>
      <sheetName val="BALANCE_SHEET_2"/>
      <sheetName val="เงินกู้_MGC2"/>
      <sheetName val="ข้อมูล_PM2"/>
      <sheetName val="FG_Joint2"/>
      <sheetName val="Non_Movement2"/>
      <sheetName val="_Direct_load_1"/>
      <sheetName val="2_DL_1"/>
      <sheetName val="2_2_IDL1"/>
      <sheetName val="TrialBalance_Q3-20021"/>
      <sheetName val="FP_Friends_Other1"/>
      <sheetName val="ACS_Revenue1"/>
      <sheetName val="N-4_Patent_right1"/>
      <sheetName val="B&amp;S_19991"/>
      <sheetName val="คชจ_ดำเนินงาน6-431"/>
      <sheetName val="P&amp;L_Rates1"/>
      <sheetName val="PRICE_LIST1"/>
      <sheetName val="TB_SAP1"/>
      <sheetName val="Jun_061"/>
      <sheetName val="Seal_1-07-041"/>
      <sheetName val="BALANCE_SHEET_1"/>
      <sheetName val="เงินกู้_MGC1"/>
      <sheetName val="ข้อมูล_PM1"/>
      <sheetName val="FG_Joint1"/>
      <sheetName val="Non_Movement1"/>
      <sheetName val="_Direct_load_"/>
      <sheetName val="TB_SAP"/>
      <sheetName val="CUSTOMER"/>
      <sheetName val="pa group"/>
      <sheetName val="F1 Log On"/>
      <sheetName val="43"/>
      <sheetName val="S33"/>
      <sheetName val="[BANK.XLS뉮׾_x0003_㌏Joint"/>
      <sheetName val="DLD Query Query Query"/>
      <sheetName val="หักกลบ-ลบหนี้"/>
      <sheetName val="RANK"/>
      <sheetName val="FA"/>
      <sheetName val="REC GROUP"/>
      <sheetName val="MMRR"/>
      <sheetName val="Write off"/>
      <sheetName val="JV"/>
      <sheetName val="Clientes"/>
      <sheetName val="Details"/>
      <sheetName val="IBASE"/>
      <sheetName val="List"/>
      <sheetName val="Op_Produccion"/>
      <sheetName val="Main"/>
      <sheetName val="INV(未作成)"/>
      <sheetName val="N-2"/>
      <sheetName val="Unrecorded Misstatement"/>
      <sheetName val="見積表紙原紙"/>
      <sheetName val="CRITERIA1"/>
      <sheetName val="Spa Sales"/>
      <sheetName val="FF-3"/>
      <sheetName val="SCB_1_-_Current3"/>
      <sheetName val="SCB_2_-_Current3"/>
      <sheetName val="SCB_1___Current3"/>
      <sheetName val="SCB_2___Current3"/>
      <sheetName val="2_DL_2"/>
      <sheetName val="2_2_IDL2"/>
      <sheetName val="Seal_1-07-043"/>
      <sheetName val="BALANCE_SHEET_3"/>
      <sheetName val="TrialBalance_Q3-20022"/>
      <sheetName val="เงินกู้_MGC3"/>
      <sheetName val="FP_Friends_Other2"/>
      <sheetName val="ข้อมูล_PM3"/>
      <sheetName val="ACS_Revenue2"/>
      <sheetName val="N-4_Patent_right2"/>
      <sheetName val="B&amp;S_19992"/>
      <sheetName val="คชจ_ดำเนินงาน6-432"/>
      <sheetName val="P&amp;L_Rates2"/>
      <sheetName val="PRICE_LIST2"/>
      <sheetName val="FG_Joint3"/>
      <sheetName val="Non_Movement3"/>
      <sheetName val="Jun_062"/>
      <sheetName val="10-1_Media"/>
      <sheetName val="MPT_07_Sale_Forecast"/>
      <sheetName val="MPT_08_Sale_Forecast"/>
      <sheetName val="TL_Scrap_rate"/>
      <sheetName val="Selling_and_Admins_(DONE)"/>
      <sheetName val="_Direct_load_2"/>
      <sheetName val="TB_SAP2"/>
      <sheetName val="Standing_Data"/>
      <sheetName val="ops_tb"/>
      <sheetName val="Sale 0502"/>
      <sheetName val="AP-FAsb"/>
      <sheetName val="Lead"/>
      <sheetName val="PLL"/>
      <sheetName val="PP"/>
      <sheetName val="U-5.2"/>
      <sheetName val="03_"/>
      <sheetName val="SCB_1_-_Current4"/>
      <sheetName val="SCB_2_-_Current4"/>
      <sheetName val="SCB_1___Current4"/>
      <sheetName val="SCB_2___Current4"/>
      <sheetName val="2_DL_3"/>
      <sheetName val="2_2_IDL3"/>
      <sheetName val="Seal_1-07-044"/>
      <sheetName val="BALANCE_SHEET_4"/>
      <sheetName val="TrialBalance_Q3-20023"/>
      <sheetName val="เงินกู้_MGC4"/>
      <sheetName val="FP_Friends_Other3"/>
      <sheetName val="ข้อมูล_PM4"/>
      <sheetName val="ACS_Revenue3"/>
      <sheetName val="N-4_Patent_right3"/>
      <sheetName val="B&amp;S_19993"/>
      <sheetName val="คชจ_ดำเนินงาน6-433"/>
      <sheetName val="P&amp;L_Rates3"/>
      <sheetName val="PRICE_LIST3"/>
      <sheetName val="FG_Joint4"/>
      <sheetName val="Non_Movement4"/>
      <sheetName val="Jun_063"/>
      <sheetName val="Mkt_Dev_1291_ONL_1290_-_10101"/>
      <sheetName val="TB_Worksheet1"/>
      <sheetName val="ADJ_-_RATE1"/>
      <sheetName val="Item_Code_-_Machine1"/>
      <sheetName val="B053_(990701)공정실적PP%계산1"/>
      <sheetName val="cc_Nov081"/>
      <sheetName val="2003_Growth1"/>
      <sheetName val="10-1_Media1"/>
      <sheetName val="MPT_07_Sale_Forecast1"/>
      <sheetName val="MPT_08_Sale_Forecast1"/>
      <sheetName val="TL_Scrap_rate1"/>
      <sheetName val="Selling_and_Admins_(DONE)1"/>
      <sheetName val="_Direct_load_3"/>
      <sheetName val="TB_SAP3"/>
      <sheetName val="Standing_Data1"/>
      <sheetName val="ops_tb1"/>
      <sheetName val="pa_group"/>
      <sheetName val="F1_Log_On"/>
      <sheetName val="DLD_Query_Query_Query"/>
      <sheetName val="Unrecorded_Misstatement"/>
      <sheetName val="[BANK_XLS뉮׾㌏Joint"/>
      <sheetName val="REC_GROUP"/>
      <sheetName val="Sale_0502"/>
      <sheetName val="TB12-42"/>
      <sheetName val="Write_off"/>
      <sheetName val="Spa_Sales"/>
      <sheetName val="pa_group1"/>
      <sheetName val="F1_Log_On1"/>
      <sheetName val="Write_off1"/>
      <sheetName val="ADVANCE-STAFF"/>
      <sheetName val="Links"/>
      <sheetName val="Seagate _share_in_units"/>
      <sheetName val="total"/>
      <sheetName val="STATEMENT"/>
      <sheetName val="LRA"/>
      <sheetName val="#REF"/>
      <sheetName val="RPR3050"/>
      <sheetName val="Menu"/>
      <sheetName val="Parameters"/>
      <sheetName val="Detail_เงินให้กู้"/>
      <sheetName val="TB"/>
      <sheetName val=""/>
      <sheetName val="Controller"/>
      <sheetName val="C2C"/>
      <sheetName val="ctTBA"/>
      <sheetName val="gVL"/>
      <sheetName val="SCB_1_-_Current5"/>
      <sheetName val="SCB_2_-_Current5"/>
      <sheetName val="SCB_1___Current5"/>
      <sheetName val="SCB_2___Current5"/>
      <sheetName val="2_DL_4"/>
      <sheetName val="2_2_IDL4"/>
      <sheetName val="Seal_1-07-045"/>
      <sheetName val="BALANCE_SHEET_5"/>
      <sheetName val="TrialBalance_Q3-20024"/>
      <sheetName val="FP_Friends_Other4"/>
      <sheetName val="เงินกู้_MGC5"/>
      <sheetName val="ข้อมูล_PM5"/>
      <sheetName val="ACS_Revenue4"/>
      <sheetName val="N-4_Patent_right4"/>
      <sheetName val="B&amp;S_19994"/>
      <sheetName val="คชจ_ดำเนินงาน6-434"/>
      <sheetName val="P&amp;L_Rates4"/>
      <sheetName val="PRICE_LIST4"/>
      <sheetName val="FG_Joint5"/>
      <sheetName val="Non_Movement5"/>
      <sheetName val="Jun_064"/>
      <sheetName val="Mkt_Dev_1291_ONL_1290_-_10102"/>
      <sheetName val="TB_Worksheet2"/>
      <sheetName val="ADJ_-_RATE2"/>
      <sheetName val="Item_Code_-_Machine2"/>
      <sheetName val="B053_(990701)공정실적PP%계산2"/>
      <sheetName val="cc_Nov082"/>
      <sheetName val="2003_Growth2"/>
      <sheetName val="10-1_Media2"/>
      <sheetName val="_Direct_load_4"/>
      <sheetName val="TB_SAP4"/>
      <sheetName val="ops_tb2"/>
      <sheetName val="pa_group2"/>
      <sheetName val="F1_Log_On2"/>
      <sheetName val="MPT_07_Sale_Forecast2"/>
      <sheetName val="MPT_08_Sale_Forecast2"/>
      <sheetName val="TL_Scrap_rate2"/>
      <sheetName val="Selling_and_Admins_(DONE)2"/>
      <sheetName val="Standing_Data2"/>
      <sheetName val="Sale_05021"/>
      <sheetName val="DLD_Query_Query_Query1"/>
      <sheetName val="Unrecorded_Misstatement1"/>
      <sheetName val="Write_off2"/>
      <sheetName val="REC_GROUP1"/>
      <sheetName val="SCB_1_-_Current6"/>
      <sheetName val="SCB_2_-_Current6"/>
      <sheetName val="SCB_1___Current6"/>
      <sheetName val="SCB_2___Current6"/>
      <sheetName val="2_DL_5"/>
      <sheetName val="2_2_IDL5"/>
      <sheetName val="Seal_1-07-046"/>
      <sheetName val="BALANCE_SHEET_6"/>
      <sheetName val="TrialBalance_Q3-20025"/>
      <sheetName val="FP_Friends_Other5"/>
      <sheetName val="เงินกู้_MGC6"/>
      <sheetName val="ข้อมูล_PM6"/>
      <sheetName val="ACS_Revenue5"/>
      <sheetName val="N-4_Patent_right5"/>
      <sheetName val="B&amp;S_19995"/>
      <sheetName val="คชจ_ดำเนินงาน6-435"/>
      <sheetName val="P&amp;L_Rates5"/>
      <sheetName val="PRICE_LIST5"/>
      <sheetName val="FG_Joint6"/>
      <sheetName val="Non_Movement6"/>
      <sheetName val="Jun_065"/>
      <sheetName val="Mkt_Dev_1291_ONL_1290_-_10103"/>
      <sheetName val="TB_Worksheet3"/>
      <sheetName val="ADJ_-_RATE3"/>
      <sheetName val="Item_Code_-_Machine3"/>
      <sheetName val="B053_(990701)공정실적PP%계산3"/>
      <sheetName val="cc_Nov083"/>
      <sheetName val="2003_Growth3"/>
      <sheetName val="10-1_Media3"/>
      <sheetName val="_Direct_load_5"/>
      <sheetName val="TB_SAP5"/>
      <sheetName val="ops_tb3"/>
      <sheetName val="pa_group3"/>
      <sheetName val="F1_Log_On3"/>
      <sheetName val="MPT_07_Sale_Forecast3"/>
      <sheetName val="MPT_08_Sale_Forecast3"/>
      <sheetName val="TL_Scrap_rate3"/>
      <sheetName val="Selling_and_Admins_(DONE)3"/>
      <sheetName val="Standing_Data3"/>
      <sheetName val="Sale_05022"/>
      <sheetName val="DLD_Query_Query_Query2"/>
      <sheetName val="Unrecorded_Misstatement2"/>
      <sheetName val="Write_off3"/>
      <sheetName val="REC_GROUP2"/>
      <sheetName val="Spa_Sales1"/>
      <sheetName val="_BANK.XLS뉮׾_x0003_㌏Joint"/>
      <sheetName val="BANESCO"/>
      <sheetName val="_BANK.XLS뉮׾_x005f_x0003_㌏Joint"/>
      <sheetName val="IE UPS"/>
      <sheetName val="Newspaper"/>
      <sheetName val="Pd01 vsl sked"/>
      <sheetName val="Drop down list"/>
      <sheetName val="February-17"/>
      <sheetName val="RA-Grouping"/>
      <sheetName val="LOOSECHKLIST"/>
      <sheetName val="PRɉCE_LIST4"/>
      <sheetName val="Start"/>
      <sheetName val="Bill No. 2 - Carpark"/>
      <sheetName val="AM_COST"/>
      <sheetName val="SCB_1_-_Current7"/>
      <sheetName val="SCB_2_-_Current7"/>
      <sheetName val="SCB_1___Current7"/>
      <sheetName val="SCB_2___Current7"/>
      <sheetName val="Seal_1-07-047"/>
      <sheetName val="BALANCE_SHEET_7"/>
      <sheetName val="2_DL_6"/>
      <sheetName val="2_2_IDL6"/>
      <sheetName val="TrialBalance_Q3-20026"/>
      <sheetName val="เงินกู้_MGC7"/>
      <sheetName val="FP_Friends_Other6"/>
      <sheetName val="ข้อมูล_PM7"/>
      <sheetName val="ACS_Revenue6"/>
      <sheetName val="N-4_Patent_right6"/>
      <sheetName val="B&amp;S_19996"/>
      <sheetName val="คชจ_ดำเนินงาน6-436"/>
      <sheetName val="P&amp;L_Rates6"/>
      <sheetName val="PRICE_LIST6"/>
      <sheetName val="FG_Joint7"/>
      <sheetName val="Non_Movement7"/>
      <sheetName val="Jun_066"/>
      <sheetName val="Mkt_Dev_1291_ONL_1290_-_10104"/>
      <sheetName val="TB_Worksheet4"/>
      <sheetName val="ADJ_-_RATE4"/>
      <sheetName val="Item_Code_-_Machine4"/>
      <sheetName val="B053_(990701)공정실적PP%계산4"/>
      <sheetName val="cc_Nov084"/>
      <sheetName val="2003_Growth4"/>
      <sheetName val="10-1_Media4"/>
      <sheetName val="MPT_07_Sale_Forecast4"/>
      <sheetName val="MPT_08_Sale_Forecast4"/>
      <sheetName val="TL_Scrap_rate4"/>
      <sheetName val="_Direct_load_6"/>
      <sheetName val="ops_tb4"/>
      <sheetName val="Selling_and_Admins_(DONE)4"/>
      <sheetName val="TB_SAP6"/>
      <sheetName val="pa_group4"/>
      <sheetName val="F1_Log_On4"/>
      <sheetName val="Standing_Data4"/>
      <sheetName val="DLD_Query_Query_Query3"/>
      <sheetName val="REC_GROUP3"/>
      <sheetName val="Write_off4"/>
      <sheetName val="Unrecorded_Misstatement3"/>
      <sheetName val="Spa_Sales2"/>
      <sheetName val="Sale_05023"/>
      <sheetName val="U-5_2"/>
      <sheetName val="Seagate__share_in_units"/>
      <sheetName val="IE_UPS"/>
      <sheetName val="_BANK_XLS뉮׾_x005f_x0003_㌏Joint"/>
      <sheetName val="SCB_1_-_Current8"/>
      <sheetName val="SCB_2_-_Current8"/>
      <sheetName val="SCB_1___Current8"/>
      <sheetName val="SCB_2___Current8"/>
      <sheetName val="Seal_1-07-048"/>
      <sheetName val="BALANCE_SHEET_8"/>
      <sheetName val="2_DL_7"/>
      <sheetName val="2_2_IDL7"/>
      <sheetName val="TrialBalance_Q3-20027"/>
      <sheetName val="เงินกู้_MGC8"/>
      <sheetName val="FP_Friends_Other7"/>
      <sheetName val="ข้อมูล_PM8"/>
      <sheetName val="ACS_Revenue7"/>
      <sheetName val="N-4_Patent_right7"/>
      <sheetName val="B&amp;S_19997"/>
      <sheetName val="คชจ_ดำเนินงาน6-437"/>
      <sheetName val="P&amp;L_Rates7"/>
      <sheetName val="PRICE_LIST7"/>
      <sheetName val="FG_Joint8"/>
      <sheetName val="Non_Movement8"/>
      <sheetName val="Jun_067"/>
      <sheetName val="Mkt_Dev_1291_ONL_1290_-_10105"/>
      <sheetName val="TB_Worksheet5"/>
      <sheetName val="ADJ_-_RATE5"/>
      <sheetName val="Item_Code_-_Machine5"/>
      <sheetName val="B053_(990701)공정실적PP%계산5"/>
      <sheetName val="cc_Nov085"/>
      <sheetName val="2003_Growth5"/>
      <sheetName val="10-1_Media5"/>
      <sheetName val="MPT_07_Sale_Forecast5"/>
      <sheetName val="MPT_08_Sale_Forecast5"/>
      <sheetName val="TL_Scrap_rate5"/>
      <sheetName val="_Direct_load_7"/>
      <sheetName val="ops_tb5"/>
      <sheetName val="Selling_and_Admins_(DONE)5"/>
      <sheetName val="TB_SAP7"/>
      <sheetName val="pa_group5"/>
      <sheetName val="F1_Log_On5"/>
      <sheetName val="Standing_Data5"/>
      <sheetName val="DLD_Query_Query_Query4"/>
      <sheetName val="REC_GROUP4"/>
      <sheetName val="Write_off5"/>
      <sheetName val="Unrecorded_Misstatement4"/>
      <sheetName val="Spa_Sales3"/>
      <sheetName val="Sale_05024"/>
      <sheetName val="U-5_21"/>
      <sheetName val="Seagate__share_in_units1"/>
      <sheetName val="IE_UPS1"/>
      <sheetName val="_BANK_XLS뉮׾_x005f_x0003_㌏Joint1"/>
      <sheetName val="Mar"/>
      <sheetName val="B131 "/>
      <sheetName val="IS"/>
      <sheetName val="PL"/>
      <sheetName val="CA Sheet"/>
      <sheetName val="_BANK_XLS뉮׾㌏Joint"/>
      <sheetName val="רכוש קבוע "/>
      <sheetName val="ตารางลูกหนี้สัญญาเช่า. "/>
      <sheetName val="411and431sum"/>
      <sheetName val="K110_NFS"/>
      <sheetName val="InvPlan_NI and WIN 2017"/>
      <sheetName val="1"/>
      <sheetName val="SAN REDUCED 1"/>
      <sheetName val="BS&amp;PL"/>
      <sheetName val="page1"/>
      <sheetName val="Gen Info"/>
      <sheetName val="sum_amt_mount"/>
      <sheetName val="Oct"/>
      <sheetName val="MISC"/>
      <sheetName val="GiaVL"/>
      <sheetName val="Balance Sheet"/>
      <sheetName val=" IBPL0001"/>
      <sheetName val="COVER"/>
      <sheetName val=" IB-PL-YTD"/>
      <sheetName val="SUMSCHED"/>
      <sheetName val="FOREC1"/>
      <sheetName val="HEADC"/>
      <sheetName val="INVENT"/>
      <sheetName val="INVEST"/>
      <sheetName val="AIS"/>
      <sheetName val="Analysis"/>
      <sheetName val="GROSSM"/>
      <sheetName val="DPLA"/>
      <sheetName val="M_Maincomp"/>
      <sheetName val="StandingData"/>
      <sheetName val="gl"/>
      <sheetName val="BSI"/>
      <sheetName val="YSS31"/>
      <sheetName val="EAS"/>
      <sheetName val="P&amp;LFINAL - 44"/>
      <sheetName val="Pd01_vsl_sked"/>
      <sheetName val="Quarterly 4"/>
      <sheetName val="[BANK.XLS뉮׾_x005f_x0003_㌏Joint"/>
      <sheetName val="Bill_No__2_-_Carpark"/>
      <sheetName val="SAN_REDUCED_1"/>
      <sheetName val="B1"/>
      <sheetName val="Trial Balance"/>
      <sheetName val="สัญญาบริการอื่น"/>
      <sheetName val="ค่าที่ปรึกษา"/>
      <sheetName val="สัญญาเช่าสนง"/>
      <sheetName val="Estimation - 2018"/>
      <sheetName val="P'ต่าย"/>
      <sheetName val="F9 Parameters "/>
      <sheetName val="JV Entry"/>
      <sheetName val="Nature of Expense"/>
      <sheetName val="mapping"/>
      <sheetName val="dongia (2)"/>
      <sheetName val="Prm"/>
      <sheetName val="CON_infrai"/>
      <sheetName val="Summary Adjustment"/>
      <sheetName val="ลูกค้า"/>
      <sheetName val="SCB_1_-_Current9"/>
      <sheetName val="SCB_2_-_Current9"/>
      <sheetName val="SCB_1___Current9"/>
      <sheetName val="SCB_2___Current9"/>
      <sheetName val="2_DL_8"/>
      <sheetName val="2_2_IDL8"/>
      <sheetName val="Seal_1-07-049"/>
      <sheetName val="BALANCE_SHEET_9"/>
      <sheetName val="TrialBalance_Q3-20028"/>
      <sheetName val="FP_Friends_Other8"/>
      <sheetName val="เงินกู้_MGC9"/>
      <sheetName val="ข้อมูล_PM9"/>
      <sheetName val="ACS_Revenue8"/>
      <sheetName val="N-4_Patent_right8"/>
      <sheetName val="B&amp;S_19998"/>
      <sheetName val="คชจ_ดำเนินงาน6-438"/>
      <sheetName val="P&amp;L_Rates8"/>
      <sheetName val="PRICE_LIST8"/>
      <sheetName val="FG_Joint9"/>
      <sheetName val="Non_Movement9"/>
      <sheetName val="Jun_068"/>
      <sheetName val="Mkt_Dev_1291_ONL_1290_-_10106"/>
      <sheetName val="TB_Worksheet6"/>
      <sheetName val="Item_Code_-_Machine6"/>
      <sheetName val="ops_tb6"/>
      <sheetName val="ADJ_-_RATE6"/>
      <sheetName val="B053_(990701)공정실적PP%계산6"/>
      <sheetName val="cc_Nov086"/>
      <sheetName val="2003_Growth6"/>
      <sheetName val="10-1_Media6"/>
      <sheetName val="MPT_07_Sale_Forecast6"/>
      <sheetName val="MPT_08_Sale_Forecast6"/>
      <sheetName val="TL_Scrap_rate6"/>
      <sheetName val="Selling_and_Admins_(DONE)6"/>
      <sheetName val="_Direct_load_8"/>
      <sheetName val="TB_SAP8"/>
      <sheetName val="Standing_Data6"/>
      <sheetName val="DLD_Query_Query_Query5"/>
      <sheetName val="Write_off6"/>
      <sheetName val="Unrecorded_Misstatement5"/>
      <sheetName val="pa_group6"/>
      <sheetName val="F1_Log_On6"/>
      <sheetName val="REC_GROUP5"/>
      <sheetName val="Spa_Sales4"/>
      <sheetName val="Sale_05025"/>
      <sheetName val="U-5_22"/>
      <sheetName val="Seagate__share_in_units2"/>
      <sheetName val="_BANK_XLS뉮׾_x005f_x0003_㌏Joint2"/>
      <sheetName val="IE_UPS2"/>
      <sheetName val="Trial_Balance"/>
      <sheetName val="dongia_(2)"/>
      <sheetName val="Drop_down_list"/>
      <sheetName val="רכוש_קבוע_"/>
      <sheetName val="B131_"/>
      <sheetName val="InvPlan_NI_and_WIN_2017"/>
      <sheetName val="SCB_1_-_Current10"/>
      <sheetName val="SCB_2_-_Current10"/>
      <sheetName val="SCB_1___Current10"/>
      <sheetName val="SCB_2___Current10"/>
      <sheetName val="2_DL_9"/>
      <sheetName val="2_2_IDL9"/>
      <sheetName val="Seal_1-07-0410"/>
      <sheetName val="BALANCE_SHEET_10"/>
      <sheetName val="TrialBalance_Q3-20029"/>
      <sheetName val="FP_Friends_Other9"/>
      <sheetName val="เงินกู้_MGC10"/>
      <sheetName val="ข้อมูล_PM10"/>
      <sheetName val="ACS_Revenue9"/>
      <sheetName val="N-4_Patent_right9"/>
      <sheetName val="B&amp;S_19999"/>
      <sheetName val="คชจ_ดำเนินงาน6-439"/>
      <sheetName val="P&amp;L_Rates9"/>
      <sheetName val="PRICE_LIST9"/>
      <sheetName val="FG_Joint10"/>
      <sheetName val="Non_Movement10"/>
      <sheetName val="Jun_069"/>
      <sheetName val="Mkt_Dev_1291_ONL_1290_-_10107"/>
      <sheetName val="TB_Worksheet7"/>
      <sheetName val="Item_Code_-_Machine7"/>
      <sheetName val="ops_tb7"/>
      <sheetName val="ADJ_-_RATE7"/>
      <sheetName val="B053_(990701)공정실적PP%계산7"/>
      <sheetName val="cc_Nov087"/>
      <sheetName val="2003_Growth7"/>
      <sheetName val="10-1_Media7"/>
      <sheetName val="MPT_07_Sale_Forecast7"/>
      <sheetName val="MPT_08_Sale_Forecast7"/>
      <sheetName val="TL_Scrap_rate7"/>
      <sheetName val="Selling_and_Admins_(DONE)7"/>
      <sheetName val="_Direct_load_9"/>
      <sheetName val="TB_SAP9"/>
      <sheetName val="Standing_Data7"/>
      <sheetName val="DLD_Query_Query_Query6"/>
      <sheetName val="Write_off7"/>
      <sheetName val="Unrecorded_Misstatement6"/>
      <sheetName val="pa_group7"/>
      <sheetName val="F1_Log_On7"/>
      <sheetName val="REC_GROUP6"/>
      <sheetName val="Spa_Sales5"/>
      <sheetName val="Sale_05026"/>
      <sheetName val="U-5_23"/>
      <sheetName val="Seagate__share_in_units3"/>
      <sheetName val="_BANK_XLS뉮׾_x005f_x0003_㌏Joint3"/>
      <sheetName val="Pd01_vsl_sked1"/>
      <sheetName val="IE_UPS3"/>
      <sheetName val="Trial_Balance1"/>
      <sheetName val="dongia_(2)1"/>
      <sheetName val="Drop_down_list1"/>
      <sheetName val="רכוש_קבוע_1"/>
      <sheetName val="Bill_No__2_-_Carpark1"/>
      <sheetName val="B131_1"/>
      <sheetName val="InvPlan_NI_and_WIN_20171"/>
      <sheetName val="SCB_1_-_Current11"/>
      <sheetName val="SCB_2_-_Current11"/>
      <sheetName val="SCB_1___Current11"/>
      <sheetName val="SCB_2___Current11"/>
      <sheetName val="2_DL_10"/>
      <sheetName val="2_2_IDL10"/>
      <sheetName val="Seal_1-07-0411"/>
      <sheetName val="BALANCE_SHEET_11"/>
      <sheetName val="TrialBalance_Q3-200210"/>
      <sheetName val="FP_Friends_Other10"/>
      <sheetName val="เงินกู้_MGC11"/>
      <sheetName val="ข้อมูล_PM11"/>
      <sheetName val="ACS_Revenue10"/>
      <sheetName val="N-4_Patent_right10"/>
      <sheetName val="B&amp;S_199910"/>
      <sheetName val="คชจ_ดำเนินงาน6-4310"/>
      <sheetName val="P&amp;L_Rates10"/>
      <sheetName val="PRICE_LIST10"/>
      <sheetName val="FG_Joint11"/>
      <sheetName val="Non_Movement11"/>
      <sheetName val="Jun_0610"/>
      <sheetName val="Mkt_Dev_1291_ONL_1290_-_10108"/>
      <sheetName val="TB_Worksheet8"/>
      <sheetName val="Item_Code_-_Machine8"/>
      <sheetName val="ops_tb8"/>
      <sheetName val="ADJ_-_RATE8"/>
      <sheetName val="B053_(990701)공정실적PP%계산8"/>
      <sheetName val="cc_Nov088"/>
      <sheetName val="2003_Growth8"/>
      <sheetName val="10-1_Media8"/>
      <sheetName val="MPT_07_Sale_Forecast8"/>
      <sheetName val="MPT_08_Sale_Forecast8"/>
      <sheetName val="TL_Scrap_rate8"/>
      <sheetName val="Selling_and_Admins_(DONE)8"/>
      <sheetName val="_Direct_load_10"/>
      <sheetName val="TB_SAP10"/>
      <sheetName val="Standing_Data8"/>
      <sheetName val="DLD_Query_Query_Query7"/>
      <sheetName val="Write_off8"/>
      <sheetName val="Unrecorded_Misstatement7"/>
      <sheetName val="pa_group8"/>
      <sheetName val="F1_Log_On8"/>
      <sheetName val="REC_GROUP7"/>
      <sheetName val="Spa_Sales6"/>
      <sheetName val="Sale_05027"/>
      <sheetName val="U-5_24"/>
      <sheetName val="Seagate__share_in_units4"/>
      <sheetName val="_BANK_XLS뉮׾_x005f_x0003_㌏Joint4"/>
      <sheetName val="Pd01_vsl_sked2"/>
      <sheetName val="IE_UPS4"/>
      <sheetName val="Trial_Balance2"/>
      <sheetName val="dongia_(2)2"/>
      <sheetName val="Drop_down_list2"/>
      <sheetName val="רכוש_קבוע_2"/>
      <sheetName val="Bill_No__2_-_Carpark2"/>
      <sheetName val="B131_2"/>
      <sheetName val="InvPlan_NI_and_WIN_20172"/>
      <sheetName val="SCB_1_-_Current12"/>
      <sheetName val="SCB_2_-_Current12"/>
      <sheetName val="SCB_1___Current12"/>
      <sheetName val="SCB_2___Current12"/>
      <sheetName val="2_DL_11"/>
      <sheetName val="2_2_IDL11"/>
      <sheetName val="Seal_1-07-0412"/>
      <sheetName val="BALANCE_SHEET_12"/>
      <sheetName val="TrialBalance_Q3-200211"/>
      <sheetName val="FP_Friends_Other11"/>
      <sheetName val="เงินกู้_MGC12"/>
      <sheetName val="ข้อมูล_PM12"/>
      <sheetName val="ACS_Revenue11"/>
      <sheetName val="N-4_Patent_right11"/>
      <sheetName val="B&amp;S_199911"/>
      <sheetName val="คชจ_ดำเนินงาน6-4311"/>
      <sheetName val="P&amp;L_Rates11"/>
      <sheetName val="PRICE_LIST11"/>
      <sheetName val="FG_Joint12"/>
      <sheetName val="Non_Movement12"/>
      <sheetName val="Jun_0611"/>
      <sheetName val="Mkt_Dev_1291_ONL_1290_-_10109"/>
      <sheetName val="TB_Worksheet9"/>
      <sheetName val="Item_Code_-_Machine9"/>
      <sheetName val="ops_tb9"/>
      <sheetName val="ADJ_-_RATE9"/>
      <sheetName val="B053_(990701)공정실적PP%계산9"/>
      <sheetName val="cc_Nov089"/>
      <sheetName val="2003_Growth9"/>
      <sheetName val="10-1_Media9"/>
      <sheetName val="MPT_07_Sale_Forecast9"/>
      <sheetName val="MPT_08_Sale_Forecast9"/>
      <sheetName val="TL_Scrap_rate9"/>
      <sheetName val="Selling_and_Admins_(DONE)9"/>
      <sheetName val="_Direct_load_11"/>
      <sheetName val="TB_SAP11"/>
      <sheetName val="Standing_Data9"/>
      <sheetName val="DLD_Query_Query_Query8"/>
      <sheetName val="Write_off9"/>
      <sheetName val="Unrecorded_Misstatement8"/>
      <sheetName val="pa_group9"/>
      <sheetName val="F1_Log_On9"/>
      <sheetName val="REC_GROUP8"/>
      <sheetName val="Spa_Sales7"/>
      <sheetName val="Sale_05028"/>
      <sheetName val="U-5_25"/>
      <sheetName val="Seagate__share_in_units5"/>
      <sheetName val="_BANK_XLS뉮׾_x005f_x0003_㌏Joint5"/>
      <sheetName val="Pd01_vsl_sked3"/>
      <sheetName val="IE_UPS5"/>
      <sheetName val="Trial_Balance3"/>
      <sheetName val="dongia_(2)3"/>
      <sheetName val="Drop_down_list3"/>
      <sheetName val="רכוש_קבוע_3"/>
      <sheetName val="Bill_No__2_-_Carpark3"/>
      <sheetName val="B131_3"/>
      <sheetName val="InvPlan_NI_and_WIN_20173"/>
      <sheetName val="SCB_1_-_Current13"/>
      <sheetName val="SCB_2_-_Current13"/>
      <sheetName val="SCB_1___Current13"/>
      <sheetName val="SCB_2___Current13"/>
      <sheetName val="2_DL_12"/>
      <sheetName val="2_2_IDL12"/>
      <sheetName val="Seal_1-07-0413"/>
      <sheetName val="BALANCE_SHEET_13"/>
      <sheetName val="TrialBalance_Q3-200212"/>
      <sheetName val="FP_Friends_Other12"/>
      <sheetName val="เงินกู้_MGC13"/>
      <sheetName val="ข้อมูล_PM13"/>
      <sheetName val="ACS_Revenue12"/>
      <sheetName val="N-4_Patent_right12"/>
      <sheetName val="B&amp;S_199912"/>
      <sheetName val="คชจ_ดำเนินงาน6-4312"/>
      <sheetName val="P&amp;L_Rates12"/>
      <sheetName val="PRICE_LIST12"/>
      <sheetName val="FG_Joint13"/>
      <sheetName val="Non_Movement13"/>
      <sheetName val="Jun_0612"/>
      <sheetName val="Mkt_Dev_1291_ONL_1290_-_101010"/>
      <sheetName val="TB_Worksheet10"/>
      <sheetName val="Item_Code_-_Machine10"/>
      <sheetName val="ops_tb10"/>
      <sheetName val="ADJ_-_RATE10"/>
      <sheetName val="B053_(990701)공정실적PP%계산10"/>
      <sheetName val="cc_Nov0810"/>
      <sheetName val="2003_Growth10"/>
      <sheetName val="10-1_Media10"/>
      <sheetName val="MPT_07_Sale_Forecast10"/>
      <sheetName val="MPT_08_Sale_Forecast10"/>
      <sheetName val="TL_Scrap_rate10"/>
      <sheetName val="Selling_and_Admins_(DONE)10"/>
      <sheetName val="_Direct_load_12"/>
      <sheetName val="TB_SAP12"/>
      <sheetName val="Standing_Data10"/>
      <sheetName val="DLD_Query_Query_Query9"/>
      <sheetName val="Write_off10"/>
      <sheetName val="Unrecorded_Misstatement9"/>
      <sheetName val="pa_group10"/>
      <sheetName val="F1_Log_On10"/>
      <sheetName val="REC_GROUP9"/>
      <sheetName val="Spa_Sales8"/>
      <sheetName val="Sale_05029"/>
      <sheetName val="U-5_26"/>
      <sheetName val="Seagate__share_in_units6"/>
      <sheetName val="_BANK_XLS뉮׾_x005f_x0003_㌏Joint6"/>
      <sheetName val="Pd01_vsl_sked4"/>
      <sheetName val="IE_UPS6"/>
      <sheetName val="Trial_Balance4"/>
      <sheetName val="dongia_(2)4"/>
      <sheetName val="Drop_down_list4"/>
      <sheetName val="רכוש_קבוע_4"/>
      <sheetName val="Bill_No__2_-_Carpark4"/>
      <sheetName val="B131_4"/>
      <sheetName val="InvPlan_NI_and_WIN_20174"/>
      <sheetName val="SCB_1_-_Current14"/>
      <sheetName val="SCB_2_-_Current14"/>
      <sheetName val="SCB_1___Current14"/>
      <sheetName val="SCB_2___Current14"/>
      <sheetName val="2_DL_13"/>
      <sheetName val="2_2_IDL13"/>
      <sheetName val="Seal_1-07-0414"/>
      <sheetName val="BALANCE_SHEET_14"/>
      <sheetName val="TrialBalance_Q3-200213"/>
      <sheetName val="FP_Friends_Other13"/>
      <sheetName val="เงินกู้_MGC14"/>
      <sheetName val="ข้อมูล_PM14"/>
      <sheetName val="ACS_Revenue13"/>
      <sheetName val="N-4_Patent_right13"/>
      <sheetName val="B&amp;S_199913"/>
      <sheetName val="คชจ_ดำเนินงาน6-4313"/>
      <sheetName val="P&amp;L_Rates13"/>
      <sheetName val="PRICE_LIST13"/>
      <sheetName val="FG_Joint14"/>
      <sheetName val="Non_Movement14"/>
      <sheetName val="Jun_0613"/>
      <sheetName val="Mkt_Dev_1291_ONL_1290_-_101011"/>
      <sheetName val="TB_Worksheet11"/>
      <sheetName val="Item_Code_-_Machine11"/>
      <sheetName val="ops_tb11"/>
      <sheetName val="ADJ_-_RATE11"/>
      <sheetName val="B053_(990701)공정실적PP%계산11"/>
      <sheetName val="cc_Nov0811"/>
      <sheetName val="2003_Growth11"/>
      <sheetName val="10-1_Media11"/>
      <sheetName val="MPT_07_Sale_Forecast11"/>
      <sheetName val="MPT_08_Sale_Forecast11"/>
      <sheetName val="TL_Scrap_rate11"/>
      <sheetName val="Selling_and_Admins_(DONE)11"/>
      <sheetName val="_Direct_load_13"/>
      <sheetName val="TB_SAP13"/>
      <sheetName val="Standing_Data11"/>
      <sheetName val="DLD_Query_Query_Query10"/>
      <sheetName val="Write_off11"/>
      <sheetName val="Unrecorded_Misstatement10"/>
      <sheetName val="pa_group11"/>
      <sheetName val="F1_Log_On11"/>
      <sheetName val="REC_GROUP10"/>
      <sheetName val="Spa_Sales9"/>
      <sheetName val="Sale_050210"/>
      <sheetName val="U-5_27"/>
      <sheetName val="Seagate__share_in_units7"/>
      <sheetName val="_BANK_XLS뉮׾_x005f_x0003_㌏Joint7"/>
      <sheetName val="Pd01_vsl_sked5"/>
      <sheetName val="IE_UPS7"/>
      <sheetName val="Trial_Balance5"/>
      <sheetName val="dongia_(2)5"/>
      <sheetName val="Drop_down_list5"/>
      <sheetName val="רכוש_קבוע_5"/>
      <sheetName val="Bill_No__2_-_Carpark5"/>
      <sheetName val="B131_5"/>
      <sheetName val="InvPlan_NI_and_WIN_20175"/>
      <sheetName val="db"/>
      <sheetName val="REPORT"/>
      <sheetName val="tb Q3'08"/>
      <sheetName val="สรุป"/>
      <sheetName val="_BANK.XLS뉮׾_x005f_x005f_x005f_x0003_㌏Joint"/>
      <sheetName val="FORMC94"/>
      <sheetName val="Asset &amp; Liability"/>
      <sheetName val="Net asset value"/>
      <sheetName val="AFA"/>
      <sheetName val="อัตรามรณะ"/>
      <sheetName val="FF_3"/>
      <sheetName val="_BANK.XLS뉮׾_x005f_x005f_x005f_x005f_x005f_x005f_x"/>
      <sheetName val="[BANK.XLS뉮׾_x005f_x005f_x005f_x0003_㌏Joint"/>
      <sheetName val="HP"/>
      <sheetName val="9110"/>
      <sheetName val="FF-1"/>
      <sheetName val="table"/>
      <sheetName val="interest tree generation"/>
      <sheetName val="공사비 내역 (가)"/>
      <sheetName val="Ratio"/>
      <sheetName val="SFFee"/>
      <sheetName val="FRECEFECBAILEYS"/>
      <sheetName val="F8.1 Slw mving stck"/>
      <sheetName val="F 5.7 Value red"/>
      <sheetName val="F6.4 Slow Moving SP 2004"/>
      <sheetName val="名簿データ"/>
      <sheetName val="dBase"/>
      <sheetName val="alamat"/>
      <sheetName val="Setup"/>
      <sheetName val="Tables"/>
      <sheetName val="Assets"/>
      <sheetName val="XBSUP"/>
      <sheetName val="ForCorpUse"/>
      <sheetName val="IncomeStmt"/>
      <sheetName val="Instructions"/>
      <sheetName val="XISUP"/>
      <sheetName val="Liabilities"/>
      <sheetName val="Supplemental"/>
      <sheetName val="XBS"/>
      <sheetName val="XCASHFLW"/>
      <sheetName val="XIS"/>
      <sheetName val="XISQTR"/>
      <sheetName val="PL12M"/>
      <sheetName val="FF_4"/>
      <sheetName val="C 1"/>
      <sheetName val="_BANK.XLS뉮׾_x005f_x005f_x"/>
      <sheetName val="OutstandingDec#019  "/>
      <sheetName val="OutstandingJan05#019 "/>
      <sheetName val="OutstandingFeb05#019 "/>
      <sheetName val="OutstandingMar05#019"/>
      <sheetName val="OutstandingApr05#019"/>
      <sheetName val="OutstandingMay05#019 "/>
      <sheetName val="Outstanding June05#019 "/>
      <sheetName val="Outstanding July05"/>
      <sheetName val="Outstanding Aug 05 "/>
      <sheetName val="Outstanding Sep 05 "/>
      <sheetName val="Outstanding Oct 05"/>
      <sheetName val="Outstanding Nov 05 "/>
      <sheetName val="Dec2005--2463"/>
      <sheetName val="Outstanding Dec 05"/>
      <sheetName val="已開立支票"/>
      <sheetName val="Bank Statement #019"/>
      <sheetName val="未兌現支票&amp;已開立支票 #910"/>
      <sheetName val="Outstanding#910Apr"/>
      <sheetName val="Sale0402"/>
      <sheetName val="Sale0311"/>
      <sheetName val="rss9801"/>
      <sheetName val="Names"/>
      <sheetName val="Selection"/>
      <sheetName val="Sale0307"/>
      <sheetName val="อัตราค่าบรรทุก"/>
      <sheetName val="12jun12"/>
      <sheetName val="15jun12"/>
      <sheetName val="16jun12"/>
      <sheetName val="9jun12"/>
      <sheetName val="GL CB"/>
      <sheetName val="GL M"/>
      <sheetName val="CODE,NAME"/>
      <sheetName val="warehouse fixed v var. (calcs)"/>
      <sheetName val="Gen_Info"/>
      <sheetName val="SAN_REDUCED_11"/>
      <sheetName val="Gen_Info1"/>
      <sheetName val="OMC April 02"/>
      <sheetName val="RF April 02"/>
      <sheetName val="DATABASE"/>
      <sheetName val="Review wording"/>
      <sheetName val="Summary of documents"/>
      <sheetName val="JAN"/>
      <sheetName val="FEB"/>
      <sheetName val="APR"/>
      <sheetName val="MAY"/>
      <sheetName val="JUN"/>
      <sheetName val="JULY"/>
      <sheetName val="AUG"/>
      <sheetName val="SEP"/>
      <sheetName val="NOV"/>
      <sheetName val="DEC"/>
      <sheetName val="industry"/>
      <sheetName val="Schedule"/>
      <sheetName val="วิธีกรอกข้อมูล"/>
      <sheetName val="Q4 Y19"/>
      <sheetName val="Target Y20"/>
      <sheetName val="Q1 Y20"/>
      <sheetName val="Actual &amp; Target"/>
      <sheetName val="1.Cash Flow"/>
      <sheetName val="2.P&amp;L Performance"/>
      <sheetName val="3.Corporate Risk"/>
      <sheetName val="Calculations"/>
      <sheetName val="acc.depre-report-old"/>
      <sheetName val="summary"/>
      <sheetName val="Tax"/>
      <sheetName val="Life &amp; Health"/>
      <sheetName val="CA_Sheet"/>
      <sheetName val="ตารางลูกหนี้สัญญาเช่า__"/>
      <sheetName val="_IBPL0001"/>
      <sheetName val="_IB-PL-YTD"/>
      <sheetName val="Nature_of_Expense"/>
      <sheetName val="????-??"/>
      <sheetName val="Workbook Inputs"/>
      <sheetName val="P&amp;LFINAL_-_44"/>
      <sheetName val="Estimation_-_2018"/>
      <sheetName val="[BANK_XLS뉮׾_x005f_x0003_㌏Joint"/>
      <sheetName val="AssetStatus"/>
      <sheetName val="AssetType"/>
      <sheetName val="License BOI"/>
      <sheetName val="Asset Class"/>
      <sheetName val="Depre. Key"/>
      <sheetName val="[BANK.XLS뉮׾_x005f_x005f_x005f_x005f_x005f_x005f_x"/>
      <sheetName val="Data 2"/>
      <sheetName val="Actual-ＹＴＤ"/>
      <sheetName val="Budget-Monthly"/>
      <sheetName val="Budget-YTD"/>
      <sheetName val="D"/>
      <sheetName val="B"/>
      <sheetName val="FSA"/>
      <sheetName val="FF_6"/>
      <sheetName val="2006_1_"/>
      <sheetName val="July2007"/>
      <sheetName val="2006_2_"/>
      <sheetName val="_BANK.XLS뉮׾_x"/>
      <sheetName val="cal (2)"/>
      <sheetName val="TBA"/>
      <sheetName val="BPR"/>
      <sheetName val="อุปกรณ์ a2"/>
      <sheetName val="อุปกรณ์ a1"/>
      <sheetName val="ประมาณการ"/>
      <sheetName val="#Lookup"/>
      <sheetName val="InventTableModule_1-1"/>
      <sheetName val="Energy(update)"/>
      <sheetName val="MFA"/>
      <sheetName val="Order_Nov_w45"/>
      <sheetName val="[BANK.XLS뉮׾_x005f_x005f_x"/>
      <sheetName val="U-2.1"/>
      <sheetName val="ภาคการขายโฆษณาNBT_ALL"/>
      <sheetName val="ภาคการขายวิศวกรรม_Weekly"/>
      <sheetName val="ภาคการขายโฆษณาNBT_Weekly"/>
      <sheetName val="[BANK.XLS뉮׾_x"/>
      <sheetName val="AA-1"/>
      <sheetName val="Age311299TESP"/>
      <sheetName val="P4DDBFTESP"/>
      <sheetName val="IntDec00TespM&amp;B"/>
      <sheetName val="P&amp;LFINAL_-_443"/>
      <sheetName val="P&amp;LFINAL_-_441"/>
      <sheetName val="P&amp;LFINAL_-_442"/>
      <sheetName val="bs is"/>
      <sheetName val="Drop Down"/>
      <sheetName val="SAN_REDUCED_12"/>
      <sheetName val="Gen_Info2"/>
      <sheetName val="OMC_April_02"/>
      <sheetName val="RF_April_02"/>
      <sheetName val="品情"/>
      <sheetName val="免驗"/>
      <sheetName val="By  Customer"/>
      <sheetName val="SCB_2_-_Curren2็"/>
      <sheetName val="KPI F1.3 พรทิพย์ 2559"/>
      <sheetName val="Instruction"/>
      <sheetName val="MD - Bank"/>
      <sheetName val="Bank Country"/>
      <sheetName val="Region"/>
      <sheetName val="Unit rate Architecture"/>
      <sheetName val="conso"/>
      <sheetName val="Co info"/>
      <sheetName val="CBO0497"/>
      <sheetName val="p&amp;L"/>
      <sheetName val="6A CA"/>
      <sheetName val="Sale0406"/>
      <sheetName val="งบกำไรฯ_48(1)"/>
      <sheetName val="10"/>
      <sheetName val="_BANK.XLS뉮׾_x005f_x005f_x005f_x005f_x"/>
      <sheetName val="Actual-Monthly"/>
      <sheetName val="F-5"/>
      <sheetName val="gold แลกทอง"/>
      <sheetName val="Sale0309"/>
      <sheetName val="feature"/>
      <sheetName val="Age311299TAS"/>
      <sheetName val="TASintDec00"/>
      <sheetName val="P4DDBFTAS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Outstanding"/>
      <sheetName val="Weighted Ave Cost"/>
      <sheetName val="Inventory Master List"/>
      <sheetName val="assum"/>
      <sheetName val="A"/>
      <sheetName val="interest_tree_generation"/>
      <sheetName val="DIALY"/>
      <sheetName val="INCST"/>
      <sheetName val="J1"/>
      <sheetName val="default values"/>
      <sheetName val="ave 6 months del qty"/>
      <sheetName val="Common"/>
      <sheetName val="Endo"/>
      <sheetName val="Pacu"/>
      <sheetName val="SICU"/>
      <sheetName val="CCU"/>
      <sheetName val="CATHLAB"/>
      <sheetName val="CVOR"/>
      <sheetName val="Addition_AUC"/>
      <sheetName val="Manual"/>
      <sheetName val="DATABASE -sumifTB"/>
      <sheetName val="สมุดรายวัน"/>
      <sheetName val="OthCode"/>
      <sheetName val="UA120"/>
      <sheetName val="PL_16"/>
      <sheetName val="PL_15"/>
      <sheetName val="WM"/>
      <sheetName val="original"/>
      <sheetName val="FSSummary"/>
      <sheetName val="MS Box"/>
      <sheetName val="bblยังไม่จ่าย"/>
      <sheetName val="2006(1)"/>
      <sheetName val="2006(2)"/>
      <sheetName val="FF_21_a_"/>
      <sheetName val="Info"/>
      <sheetName val="LC _ TR Listing"/>
      <sheetName val="Gain Loss Calculation"/>
      <sheetName val="Location"/>
      <sheetName val="F9_Parameters_"/>
      <sheetName val="SCB_1_-_Current15"/>
      <sheetName val="SCB_2_-_Current15"/>
      <sheetName val="SCB_1___Current15"/>
      <sheetName val="SCB_2___Current15"/>
      <sheetName val="2_DL_14"/>
      <sheetName val="2_2_IDL14"/>
      <sheetName val="Seal_1-07-0415"/>
      <sheetName val="BALANCE_SHEET_15"/>
      <sheetName val="TrialBalance_Q3-200214"/>
      <sheetName val="เงินกู้_MGC15"/>
      <sheetName val="FP_Friends_Other14"/>
      <sheetName val="ข้อมูล_PM15"/>
      <sheetName val="ACS_Revenue14"/>
      <sheetName val="N-4_Patent_right14"/>
      <sheetName val="B&amp;S_199914"/>
      <sheetName val="คชจ_ดำเนินงาน6-4314"/>
      <sheetName val="P&amp;L_Rates14"/>
      <sheetName val="PRICE_LIST14"/>
      <sheetName val="FG_Joint15"/>
      <sheetName val="Non_Movement15"/>
      <sheetName val="Jun_0614"/>
      <sheetName val="Mkt_Dev_1291_ONL_1290_-_101012"/>
      <sheetName val="Item_Code_-_Machine12"/>
      <sheetName val="TB_Worksheet12"/>
      <sheetName val="B053_(990701)공정실적PP%계산12"/>
      <sheetName val="cc_Nov0812"/>
      <sheetName val="ADJ_-_RATE12"/>
      <sheetName val="2003_Growth12"/>
      <sheetName val="10-1_Media12"/>
      <sheetName val="MPT_07_Sale_Forecast12"/>
      <sheetName val="MPT_08_Sale_Forecast12"/>
      <sheetName val="TL_Scrap_rate12"/>
      <sheetName val="ops_tb12"/>
      <sheetName val="_Direct_load_14"/>
      <sheetName val="Selling_and_Admins_(DONE)12"/>
      <sheetName val="TB_SAP14"/>
      <sheetName val="Standing_Data12"/>
      <sheetName val="DLD_Query_Query_Query11"/>
      <sheetName val="Unrecorded_Misstatement11"/>
      <sheetName val="pa_group12"/>
      <sheetName val="F1_Log_On12"/>
      <sheetName val="REC_GROUP11"/>
      <sheetName val="Write_off12"/>
      <sheetName val="Spa_Sales10"/>
      <sheetName val="Sale_050211"/>
      <sheetName val="U-5_28"/>
      <sheetName val="Seagate__share_in_units8"/>
      <sheetName val="_BANK_XLS뉮׾_x005f_x0003_㌏Joint8"/>
      <sheetName val="Pd01_vsl_sked6"/>
      <sheetName val="IE_UPS8"/>
      <sheetName val="Drop_down_list6"/>
      <sheetName val="רכוש_קבוע_6"/>
      <sheetName val="Bill_No__2_-_Carpark6"/>
      <sheetName val="InvPlan_NI_and_WIN_20176"/>
      <sheetName val="Trial_Balance6"/>
      <sheetName val="ตารางลูกหนี้สัญญาเช่า__1"/>
      <sheetName val="SAN_REDUCED_13"/>
      <sheetName val="Gen_Info3"/>
      <sheetName val="Estimation_-_20181"/>
      <sheetName val="B131_6"/>
      <sheetName val="[BANK_XLS뉮׾_x005f_x0003_㌏Joint1"/>
      <sheetName val="F9_Parameters_1"/>
      <sheetName val="CA_Sheet1"/>
      <sheetName val="Balance_Sheet"/>
      <sheetName val="_IBPL00011"/>
      <sheetName val="_IB-PL-YTD1"/>
      <sheetName val="Quarterly_4"/>
      <sheetName val="_BANK_XLS뉮׾_x005f_x005f_x005f_x0003_㌏Joint"/>
      <sheetName val="Asset_&amp;_Liability"/>
      <sheetName val="Net_asset_value"/>
      <sheetName val="_BANK_XLS뉮׾_x005f_x005f_x005f_x005f_x005f_x005f_x"/>
      <sheetName val="[BANK_XLS뉮׾_x005f_x005f_x005f_x0003_㌏Joint"/>
      <sheetName val="P&amp;LFINAL_-_444"/>
      <sheetName val="interest_tree_generation1"/>
      <sheetName val="tb_Q3'08"/>
      <sheetName val="JV_Entry"/>
      <sheetName val="Nature_of_Expense1"/>
      <sheetName val="dongia_(2)6"/>
      <sheetName val="F8_1_Slw_mving_stck"/>
      <sheetName val="F_5_7_Value_red"/>
      <sheetName val="F6_4_Slow_Moving_SP_2004"/>
      <sheetName val="warehouse_fixed_v_var__(calcs)"/>
      <sheetName val="_BANK_XLS뉮׾_x005f_x005f_x"/>
      <sheetName val="Workbook_Inputs"/>
      <sheetName val="OutstandingDec#019__"/>
      <sheetName val="OutstandingJan05#019_"/>
      <sheetName val="OutstandingFeb05#019_"/>
      <sheetName val="OutstandingMay05#019_"/>
      <sheetName val="Outstanding_June05#019_"/>
      <sheetName val="Outstanding_July05"/>
      <sheetName val="Outstanding_Aug_05_"/>
      <sheetName val="Outstanding_Sep_05_"/>
      <sheetName val="Outstanding_Oct_05"/>
      <sheetName val="Outstanding_Nov_05_"/>
      <sheetName val="Outstanding_Dec_05"/>
      <sheetName val="Bank_Statement_#019"/>
      <sheetName val="未兌現支票&amp;已開立支票_#910"/>
      <sheetName val="C_1"/>
      <sheetName val="License_BOI"/>
      <sheetName val="Asset_Class"/>
      <sheetName val="Depre__Key"/>
      <sheetName val="[BANK_XLS뉮׾_x005f_x005f_x005f_x005f_x005f_x005f_x"/>
      <sheetName val="Data_2"/>
      <sheetName val="_BANK_XLS뉮׾_x"/>
      <sheetName val="cal_(2)"/>
      <sheetName val="อุปกรณ์_a2"/>
      <sheetName val="อุปกรณ์_a1"/>
      <sheetName val="[BANK_XLS뉮׾_x005f_x005f_x"/>
      <sheetName val="U-2_1"/>
      <sheetName val="[BANK_XLS뉮׾_x"/>
      <sheetName val="GL_CB"/>
      <sheetName val="GL_M"/>
      <sheetName val="Life_&amp;_Health"/>
      <sheetName val="OMC_April_021"/>
      <sheetName val="RF_April_021"/>
      <sheetName val="Review_wording"/>
      <sheetName val="Summary_of_documents"/>
      <sheetName val="Q4_Y19"/>
      <sheetName val="Target_Y20"/>
      <sheetName val="Q1_Y20"/>
      <sheetName val="Actual_&amp;_Target"/>
      <sheetName val="1_Cash_Flow"/>
      <sheetName val="2_P&amp;L_Performance"/>
      <sheetName val="3_Corporate_Risk"/>
      <sheetName val="acc_depre-report-old"/>
      <sheetName val="bs_is"/>
      <sheetName val="KPI_F1_3_พรทิพย์_2559"/>
      <sheetName val="DATABASE_-sumifTB"/>
      <sheetName val="MD_-_Bank"/>
      <sheetName val="Bank_Country"/>
      <sheetName val="By__Customer"/>
      <sheetName val="Summary_Adjustment"/>
      <sheetName val="공사비_내역_(가)"/>
      <sheetName val="Co_info"/>
      <sheetName val="6A_CA"/>
      <sheetName val="_BANK_XLS뉮׾_x005f_x005f_x005f_x005f_x"/>
      <sheetName val="gold_แลกทอง"/>
      <sheetName val="Weighted_Ave_Cost"/>
      <sheetName val="Inventory_Master_List"/>
      <sheetName val="default_values"/>
      <sheetName val="ave_6_months_del_qty"/>
      <sheetName val="Unit_rate_Architecture"/>
      <sheetName val="SCB_1_-_Current16"/>
      <sheetName val="SCB_2_-_Current16"/>
      <sheetName val="SCB_1___Current16"/>
      <sheetName val="SCB_2___Current16"/>
      <sheetName val="2_DL_15"/>
      <sheetName val="2_2_IDL15"/>
      <sheetName val="Seal_1-07-0416"/>
      <sheetName val="BALANCE_SHEET_16"/>
      <sheetName val="TrialBalance_Q3-200215"/>
      <sheetName val="เงินกู้_MGC16"/>
      <sheetName val="FP_Friends_Other15"/>
      <sheetName val="ข้อมูล_PM16"/>
      <sheetName val="N-4_Patent_right15"/>
      <sheetName val="B&amp;S_199915"/>
      <sheetName val="คชจ_ดำเนินงาน6-4315"/>
      <sheetName val="ACS_Revenue15"/>
      <sheetName val="P&amp;L_Rates15"/>
      <sheetName val="PRICE_LIST15"/>
      <sheetName val="FG_Joint16"/>
      <sheetName val="Non_Movement16"/>
      <sheetName val="Jun_0615"/>
      <sheetName val="Mkt_Dev_1291_ONL_1290_-_101013"/>
      <sheetName val="Item_Code_-_Machine13"/>
      <sheetName val="TB_Worksheet13"/>
      <sheetName val="B053_(990701)공정실적PP%계산13"/>
      <sheetName val="cc_Nov0813"/>
      <sheetName val="ADJ_-_RATE13"/>
      <sheetName val="2003_Growth13"/>
      <sheetName val="10-1_Media13"/>
      <sheetName val="MPT_07_Sale_Forecast13"/>
      <sheetName val="MPT_08_Sale_Forecast13"/>
      <sheetName val="TL_Scrap_rate13"/>
      <sheetName val="ops_tb13"/>
      <sheetName val="_Direct_load_15"/>
      <sheetName val="Selling_and_Admins_(DONE)13"/>
      <sheetName val="TB_SAP15"/>
      <sheetName val="Standing_Data13"/>
      <sheetName val="DLD_Query_Query_Query12"/>
      <sheetName val="Unrecorded_Misstatement12"/>
      <sheetName val="pa_group13"/>
      <sheetName val="F1_Log_On13"/>
      <sheetName val="REC_GROUP12"/>
      <sheetName val="Write_off13"/>
      <sheetName val="Spa_Sales11"/>
      <sheetName val="Sale_050212"/>
      <sheetName val="U-5_29"/>
      <sheetName val="Seagate__share_in_units9"/>
      <sheetName val="_BANK_XLS뉮׾_x005f_x0003_㌏Joint9"/>
      <sheetName val="Pd01_vsl_sked7"/>
      <sheetName val="IE_UPS9"/>
      <sheetName val="Drop_down_list7"/>
      <sheetName val="רכוש_קבוע_7"/>
      <sheetName val="SCB_1_-_Current17"/>
      <sheetName val="SCB_1_-_Current19"/>
      <sheetName val="SCB_2_-_Current18"/>
      <sheetName val="SCB_1___Current18"/>
      <sheetName val="SCB_2___Current18"/>
      <sheetName val="2_DL_17"/>
      <sheetName val="2_2_IDL17"/>
      <sheetName val="Seal_1-07-0418"/>
      <sheetName val="BALANCE_SHEET_18"/>
      <sheetName val="TrialBalance_Q3-200217"/>
      <sheetName val="เงินกู้_MGC18"/>
      <sheetName val="FP_Friends_Other17"/>
      <sheetName val="ข้อมูล_PM18"/>
      <sheetName val="N-4_Patent_right17"/>
      <sheetName val="B&amp;S_199917"/>
      <sheetName val="คชจ_ดำเนินงาน6-4317"/>
      <sheetName val="ACS_Revenue17"/>
      <sheetName val="P&amp;L_Rates17"/>
      <sheetName val="PRICE_LIST17"/>
      <sheetName val="FG_Joint18"/>
      <sheetName val="Non_Movement18"/>
      <sheetName val="Jun_0617"/>
      <sheetName val="Mkt_Dev_1291_ONL_1290_-_101015"/>
      <sheetName val="Item_Code_-_Machine15"/>
      <sheetName val="TB_Worksheet15"/>
      <sheetName val="B053_(990701)공정실적PP%계산15"/>
      <sheetName val="cc_Nov0815"/>
      <sheetName val="ADJ_-_RATE15"/>
      <sheetName val="2003_Growth15"/>
      <sheetName val="10-1_Media15"/>
      <sheetName val="MPT_07_Sale_Forecast15"/>
      <sheetName val="MPT_08_Sale_Forecast15"/>
      <sheetName val="TL_Scrap_rate15"/>
      <sheetName val="ops_tb15"/>
      <sheetName val="_Direct_load_17"/>
      <sheetName val="Selling_and_Admins_(DONE)15"/>
      <sheetName val="TB_SAP17"/>
      <sheetName val="Standing_Data15"/>
      <sheetName val="DLD_Query_Query_Query14"/>
      <sheetName val="Unrecorded_Misstatement14"/>
      <sheetName val="pa_group15"/>
      <sheetName val="F1_Log_On15"/>
      <sheetName val="REC_GROUP14"/>
      <sheetName val="Write_off15"/>
      <sheetName val="Spa_Sales13"/>
      <sheetName val="Sale_050214"/>
      <sheetName val="U-5_211"/>
      <sheetName val="Seagate__share_in_units11"/>
      <sheetName val="_BANK_XLS뉮׾_x005f_x0003_㌏Joint11"/>
      <sheetName val="Pd01_vsl_sked9"/>
      <sheetName val="IE_UPS11"/>
      <sheetName val="Drop_down_list9"/>
      <sheetName val="רכוש_קבוע_9"/>
      <sheetName val="SCB_1_-_Current18"/>
      <sheetName val="SCB_2_-_Current17"/>
      <sheetName val="SCB_1___Current17"/>
      <sheetName val="SCB_2___Current17"/>
      <sheetName val="2_DL_16"/>
      <sheetName val="2_2_IDL16"/>
      <sheetName val="Seal_1-07-0417"/>
      <sheetName val="BALANCE_SHEET_17"/>
      <sheetName val="TrialBalance_Q3-200216"/>
      <sheetName val="เงินกู้_MGC17"/>
      <sheetName val="FP_Friends_Other16"/>
      <sheetName val="ข้อมูล_PM17"/>
      <sheetName val="N-4_Patent_right16"/>
      <sheetName val="B&amp;S_199916"/>
      <sheetName val="คชจ_ดำเนินงาน6-4316"/>
      <sheetName val="ACS_Revenue16"/>
      <sheetName val="P&amp;L_Rates16"/>
      <sheetName val="PRICE_LIST16"/>
      <sheetName val="FG_Joint17"/>
      <sheetName val="Non_Movement17"/>
      <sheetName val="Jun_0616"/>
      <sheetName val="Mkt_Dev_1291_ONL_1290_-_101014"/>
      <sheetName val="Item_Code_-_Machine14"/>
      <sheetName val="TB_Worksheet14"/>
      <sheetName val="B053_(990701)공정실적PP%계산14"/>
      <sheetName val="cc_Nov0814"/>
      <sheetName val="ADJ_-_RATE14"/>
      <sheetName val="2003_Growth14"/>
      <sheetName val="10-1_Media14"/>
      <sheetName val="MPT_07_Sale_Forecast14"/>
      <sheetName val="MPT_08_Sale_Forecast14"/>
      <sheetName val="TL_Scrap_rate14"/>
      <sheetName val="ops_tb14"/>
      <sheetName val="_Direct_load_16"/>
      <sheetName val="Selling_and_Admins_(DONE)14"/>
      <sheetName val="TB_SAP16"/>
      <sheetName val="Standing_Data14"/>
      <sheetName val="DLD_Query_Query_Query13"/>
      <sheetName val="Unrecorded_Misstatement13"/>
      <sheetName val="pa_group14"/>
      <sheetName val="F1_Log_On14"/>
      <sheetName val="REC_GROUP13"/>
      <sheetName val="Write_off14"/>
      <sheetName val="Spa_Sales12"/>
      <sheetName val="Sale_050213"/>
      <sheetName val="U-5_210"/>
      <sheetName val="Seagate__share_in_units10"/>
      <sheetName val="_BANK_XLS뉮׾_x005f_x0003_㌏Joint10"/>
      <sheetName val="Pd01_vsl_sked8"/>
      <sheetName val="IE_UPS10"/>
      <sheetName val="Drop_down_list8"/>
      <sheetName val="רכוש_קבוע_8"/>
      <sheetName val="Bill_No__2_-_Carpark7"/>
      <sheetName val="InvPlan_NI_and_WIN_20177"/>
      <sheetName val="Trial_Balance7"/>
      <sheetName val="ตารางลูกหนี้สัญญาเช่า__2"/>
      <sheetName val="SAN_REDUCED_14"/>
      <sheetName val="Gen_Info4"/>
      <sheetName val="Estimation_-_20182"/>
      <sheetName val="B131_7"/>
      <sheetName val="[BANK_XLS뉮׾_x005f_x0003_㌏Joint2"/>
      <sheetName val="F9_Parameters_2"/>
      <sheetName val="CA_Sheet2"/>
      <sheetName val="Balance_Sheet1"/>
      <sheetName val="_IBPL00012"/>
      <sheetName val="_IB-PL-YTD2"/>
      <sheetName val="Quarterly_41"/>
      <sheetName val="_BANK_XLS뉮׾_x005f_x005f_x005f_x0003_㌏Joint1"/>
      <sheetName val="Asset_&amp;_Liability1"/>
      <sheetName val="Net_asset_value1"/>
      <sheetName val="_BANK_XLS뉮׾_x005f_x005f_x005f_x005f_x005f_x005f_1"/>
      <sheetName val="[BANK_XLS뉮׾_x005f_x005f_x005f_x0003_㌏Joint1"/>
      <sheetName val="P&amp;LFINAL_-_445"/>
      <sheetName val="interest_tree_generation2"/>
      <sheetName val="tb_Q3'081"/>
      <sheetName val="JV_Entry1"/>
      <sheetName val="Nature_of_Expense2"/>
      <sheetName val="dongia_(2)7"/>
      <sheetName val="F8_1_Slw_mving_stck1"/>
      <sheetName val="F_5_7_Value_red1"/>
      <sheetName val="F6_4_Slow_Moving_SP_20041"/>
      <sheetName val="warehouse_fixed_v_var__(calcs)1"/>
      <sheetName val="_BANK_XLS뉮׾_x005f_x005f_x1"/>
      <sheetName val="Workbook_Inputs1"/>
      <sheetName val="OutstandingDec#019__1"/>
      <sheetName val="OutstandingJan05#019_1"/>
      <sheetName val="OutstandingFeb05#019_1"/>
      <sheetName val="OutstandingMay05#019_1"/>
      <sheetName val="Outstanding_June05#019_1"/>
      <sheetName val="Outstanding_July051"/>
      <sheetName val="Outstanding_Aug_05_1"/>
      <sheetName val="Outstanding_Sep_05_1"/>
      <sheetName val="Outstanding_Oct_051"/>
      <sheetName val="Outstanding_Nov_05_1"/>
      <sheetName val="Outstanding_Dec_051"/>
      <sheetName val="Bank_Statement_#0191"/>
      <sheetName val="未兌現支票&amp;已開立支票_#9101"/>
      <sheetName val="C_11"/>
      <sheetName val="License_BOI1"/>
      <sheetName val="Asset_Class1"/>
      <sheetName val="Depre__Key1"/>
      <sheetName val="[BANK_XLS뉮׾_x005f_x005f_x005f_x005f_x005f_x005f_1"/>
      <sheetName val="Data_21"/>
      <sheetName val="_BANK_XLS뉮׾_x1"/>
      <sheetName val="cal_(2)1"/>
      <sheetName val="อุปกรณ์_a21"/>
      <sheetName val="อุปกรณ์_a11"/>
      <sheetName val="[BANK_XLS뉮׾_x005f_x005f_x1"/>
      <sheetName val="U-2_11"/>
      <sheetName val="[BANK_XLS뉮׾_x1"/>
      <sheetName val="GL_CB1"/>
      <sheetName val="GL_M1"/>
      <sheetName val="Life_&amp;_Health1"/>
      <sheetName val="OMC_April_022"/>
      <sheetName val="RF_April_022"/>
      <sheetName val="Review_wording1"/>
      <sheetName val="Summary_of_documents1"/>
      <sheetName val="Q4_Y191"/>
      <sheetName val="Target_Y201"/>
      <sheetName val="Q1_Y201"/>
      <sheetName val="Actual_&amp;_Target1"/>
      <sheetName val="1_Cash_Flow1"/>
      <sheetName val="2_P&amp;L_Performance1"/>
      <sheetName val="3_Corporate_Risk1"/>
      <sheetName val="acc_depre-report-old1"/>
      <sheetName val="bs_is1"/>
      <sheetName val="KPI_F1_3_พรทิพย์_25591"/>
      <sheetName val="DATABASE_-sumifTB1"/>
      <sheetName val="MD_-_Bank1"/>
      <sheetName val="Bank_Country1"/>
      <sheetName val="By__Customer1"/>
      <sheetName val="Summary_Adjustment1"/>
      <sheetName val="공사비_내역_(가)1"/>
      <sheetName val="Co_info1"/>
      <sheetName val="6A_CA1"/>
      <sheetName val="_BANK_XLS뉮׾_x005f_x005f_x005f_x005f_x1"/>
      <sheetName val="gold_แลกทอง1"/>
      <sheetName val="Weighted_Ave_Cost1"/>
      <sheetName val="Inventory_Master_List1"/>
      <sheetName val="default_values1"/>
      <sheetName val="ave_6_months_del_qty1"/>
      <sheetName val="Unit_rate_Architecture1"/>
      <sheetName val="Bill_No__2_-_Carpark8"/>
      <sheetName val="InvPlan_NI_and_WIN_20178"/>
      <sheetName val="Trial_Balance8"/>
      <sheetName val="ตารางลูกหนี้สัญญาเช่า__3"/>
      <sheetName val="SAN_REDUCED_15"/>
      <sheetName val="Gen_Info5"/>
      <sheetName val="Estimation_-_20183"/>
      <sheetName val="B131_8"/>
      <sheetName val="[BANK_XLS뉮׾_x005f_x0003_㌏Joint3"/>
      <sheetName val="F9_Parameters_3"/>
      <sheetName val="_IBPL00013"/>
      <sheetName val="_IB-PL-YTD3"/>
      <sheetName val="Quarterly_42"/>
      <sheetName val="CA_Sheet3"/>
      <sheetName val="_BANK_XLS뉮׾_x005f_x005f_x005f_x0003_㌏Joint2"/>
      <sheetName val="Asset_&amp;_Liability2"/>
      <sheetName val="Net_asset_value2"/>
      <sheetName val="_BANK_XLS뉮׾_x005f_x005f_x005f_x005f_x005f_x005f_2"/>
      <sheetName val="[BANK_XLS뉮׾_x005f_x005f_x005f_x0003_㌏Joint2"/>
      <sheetName val="P&amp;LFINAL_-_446"/>
      <sheetName val="interest_tree_generation3"/>
      <sheetName val="tb_Q3'082"/>
      <sheetName val="Balance_Sheet2"/>
      <sheetName val="JV_Entry2"/>
      <sheetName val="Nature_of_Expense3"/>
      <sheetName val="dongia_(2)8"/>
      <sheetName val="F8_1_Slw_mving_stck2"/>
      <sheetName val="F_5_7_Value_red2"/>
      <sheetName val="F6_4_Slow_Moving_SP_20042"/>
      <sheetName val="warehouse_fixed_v_var__(calcs)2"/>
      <sheetName val="_BANK_XLS뉮׾_x005f_x005f_x2"/>
      <sheetName val="Workbook_Inputs2"/>
      <sheetName val="OutstandingDec#019__2"/>
      <sheetName val="OutstandingJan05#019_2"/>
      <sheetName val="OutstandingFeb05#019_2"/>
      <sheetName val="OutstandingMay05#019_2"/>
      <sheetName val="Outstanding_June05#019_2"/>
      <sheetName val="Outstanding_July052"/>
      <sheetName val="Outstanding_Aug_05_2"/>
      <sheetName val="Outstanding_Sep_05_2"/>
      <sheetName val="Outstanding_Oct_052"/>
      <sheetName val="Outstanding_Nov_05_2"/>
      <sheetName val="Outstanding_Dec_052"/>
      <sheetName val="Bank_Statement_#0192"/>
      <sheetName val="未兌現支票&amp;已開立支票_#9102"/>
      <sheetName val="C_12"/>
      <sheetName val="License_BOI2"/>
      <sheetName val="Asset_Class2"/>
      <sheetName val="Depre__Key2"/>
      <sheetName val="[BANK_XLS뉮׾_x005f_x005f_x005f_x005f_x005f_x005f_2"/>
      <sheetName val="Data_22"/>
      <sheetName val="_BANK_XLS뉮׾_x2"/>
      <sheetName val="cal_(2)2"/>
      <sheetName val="อุปกรณ์_a22"/>
      <sheetName val="อุปกรณ์_a12"/>
      <sheetName val="[BANK_XLS뉮׾_x005f_x005f_x2"/>
      <sheetName val="U-2_12"/>
      <sheetName val="[BANK_XLS뉮׾_x2"/>
      <sheetName val="GL_CB2"/>
      <sheetName val="GL_M2"/>
      <sheetName val="Life_&amp;_Health2"/>
      <sheetName val="OMC_April_023"/>
      <sheetName val="RF_April_023"/>
      <sheetName val="Review_wording2"/>
      <sheetName val="Summary_of_documents2"/>
      <sheetName val="Q4_Y192"/>
      <sheetName val="Target_Y202"/>
      <sheetName val="Q1_Y202"/>
      <sheetName val="Actual_&amp;_Target2"/>
      <sheetName val="1_Cash_Flow2"/>
      <sheetName val="2_P&amp;L_Performance2"/>
      <sheetName val="3_Corporate_Risk2"/>
      <sheetName val="acc_depre-report-old2"/>
      <sheetName val="bs_is2"/>
      <sheetName val="KPI_F1_3_พรทิพย์_25592"/>
      <sheetName val="DATABASE_-sumifTB2"/>
      <sheetName val="MD_-_Bank2"/>
      <sheetName val="Bank_Country2"/>
      <sheetName val="By__Customer2"/>
      <sheetName val="Summary_Adjustment2"/>
      <sheetName val="공사비_내역_(가)2"/>
      <sheetName val="Co_info2"/>
      <sheetName val="6A_CA2"/>
      <sheetName val="_BANK_XLS뉮׾_x005f_x005f_x005f_x005f_x2"/>
      <sheetName val="gold_แลกทอง2"/>
      <sheetName val="Weighted_Ave_Cost2"/>
      <sheetName val="Inventory_Master_List2"/>
      <sheetName val="default_values2"/>
      <sheetName val="ave_6_months_del_qty2"/>
      <sheetName val="Unit_rate_Architecture2"/>
      <sheetName val="Tickmarks"/>
      <sheetName val="SCB_1_-_Current20"/>
      <sheetName val="SCB_2_-_Current19"/>
      <sheetName val="SCB_1___Current19"/>
      <sheetName val="SCB_2___Current19"/>
      <sheetName val="2_DL_18"/>
      <sheetName val="2_2_IDL18"/>
      <sheetName val="Seal_1-07-0419"/>
      <sheetName val="BALANCE_SHEET_19"/>
      <sheetName val="TrialBalance_Q3-200218"/>
      <sheetName val="เงินกู้_MGC19"/>
      <sheetName val="FP_Friends_Other18"/>
      <sheetName val="ข้อมูล_PM19"/>
      <sheetName val="N-4_Patent_right18"/>
      <sheetName val="B&amp;S_199918"/>
      <sheetName val="คชจ_ดำเนินงาน6-4318"/>
      <sheetName val="ACS_Revenue18"/>
      <sheetName val="P&amp;L_Rates18"/>
      <sheetName val="PRICE_LIST18"/>
      <sheetName val="FG_Joint19"/>
      <sheetName val="Non_Movement19"/>
      <sheetName val="Jun_0618"/>
      <sheetName val="Mkt_Dev_1291_ONL_1290_-_101016"/>
      <sheetName val="Item_Code_-_Machine16"/>
      <sheetName val="TB_Worksheet16"/>
      <sheetName val="B053_(990701)공정실적PP%계산16"/>
      <sheetName val="cc_Nov0816"/>
      <sheetName val="ADJ_-_RATE16"/>
      <sheetName val="2003_Growth16"/>
      <sheetName val="10-1_Media16"/>
      <sheetName val="MPT_07_Sale_Forecast16"/>
      <sheetName val="MPT_08_Sale_Forecast16"/>
      <sheetName val="TL_Scrap_rate16"/>
      <sheetName val="ops_tb16"/>
      <sheetName val="_Direct_load_18"/>
      <sheetName val="Selling_and_Admins_(DONE)16"/>
      <sheetName val="TB_SAP18"/>
      <sheetName val="Standing_Data16"/>
      <sheetName val="DLD_Query_Query_Query15"/>
      <sheetName val="Unrecorded_Misstatement15"/>
      <sheetName val="pa_group16"/>
      <sheetName val="F1_Log_On16"/>
      <sheetName val="REC_GROUP15"/>
      <sheetName val="Write_off16"/>
      <sheetName val="Spa_Sales14"/>
      <sheetName val="Sale_050215"/>
      <sheetName val="U-5_212"/>
      <sheetName val="Seagate__share_in_units12"/>
      <sheetName val="_BANK_XLS뉮׾_x005f_x0003_㌏Joint12"/>
      <sheetName val="Pd01_vsl_sked10"/>
      <sheetName val="IE_UPS12"/>
      <sheetName val="Drop_down_list10"/>
      <sheetName val="U120_Asset"/>
      <sheetName val="Capital Expenditure 1999-2001"/>
      <sheetName val="vehicle"/>
      <sheetName val="Capital by division"/>
      <sheetName val="DEPRECIATION 1998-NEW ASSETS"/>
      <sheetName val="DEPRECIATION 1999"/>
      <sheetName val="Summery Depreciation 1998-2001"/>
      <sheetName val="1208"/>
      <sheetName val="1206"/>
      <sheetName val="1205"/>
      <sheetName val="1204"/>
      <sheetName val="1203"/>
      <sheetName val="1201"/>
      <sheetName val="PlanB"/>
      <sheetName val="SRO"/>
      <sheetName val="Stock Aging"/>
      <sheetName val="cost allocation"/>
      <sheetName val="PF PL OP"/>
      <sheetName val="Purchases"/>
      <sheetName val="Detail"/>
      <sheetName val="10Segment report"/>
      <sheetName val="7Long term liabilities"/>
      <sheetName val="1Cash for Interest"/>
      <sheetName val="3Detail of cash flow"/>
      <sheetName val="C-3"/>
      <sheetName val="PAN"/>
      <sheetName val="0.0ControlSheet"/>
      <sheetName val="ยานพาหนะ"/>
      <sheetName val="ส่วนปรับปรุงที่ดิน"/>
      <sheetName val="อาคารสำนักงาน-PJ"/>
      <sheetName val="เครื่องตกแต่ง-PJ (BF)"/>
      <sheetName val="TaxCal_2012Final"/>
      <sheetName val="detail(sum)"/>
      <sheetName val="97CAPREN"/>
      <sheetName val="Core"/>
      <sheetName val="会社セグメントマスタ加工シート"/>
      <sheetName val="Debt Info"/>
      <sheetName val="Job header"/>
      <sheetName val="2005 DATA"/>
      <sheetName val="OUTLK%"/>
      <sheetName val="RANGES"/>
      <sheetName val="Old IAC Canada"/>
      <sheetName val="Template Data"/>
      <sheetName val="ocean voyage"/>
      <sheetName val="FACTORS"/>
      <sheetName val="ESTIMATE"/>
      <sheetName val="Capital_Expenditure_1999-2001"/>
      <sheetName val="Capital_by_division"/>
      <sheetName val="DEPRECIATION_1998-NEW_ASSETS"/>
      <sheetName val="DEPRECIATION_1999"/>
      <sheetName val="Summery_Depreciation_1998-2001"/>
      <sheetName val="Stock_Aging"/>
      <sheetName val="cost_allocation"/>
      <sheetName val="PF_PL_OP"/>
      <sheetName val="10Segment_report"/>
      <sheetName val="7Long_term_liabilities"/>
      <sheetName val="1Cash_for_Interest"/>
      <sheetName val="3Detail_of_cash_flow"/>
      <sheetName val="เครื่องตกแต่ง-PJ_(BF)"/>
      <sheetName val="0_0ControlSheet"/>
      <sheetName val="Debt_Info"/>
      <sheetName val="Job_header"/>
      <sheetName val="2005_DATA"/>
      <sheetName val="Old_IAC_Canada"/>
      <sheetName val="損益分岐点"/>
      <sheetName val="車会集約"/>
      <sheetName val="Vol_Rev"/>
      <sheetName val="chiller"/>
      <sheetName val="mea"/>
      <sheetName val="PDR_PL _ACCT-MBK"/>
      <sheetName val="SCB_1_-_Current24"/>
      <sheetName val="SCB_2_-_Current23"/>
      <sheetName val="SCB_1___Current23"/>
      <sheetName val="SCB_2___Current23"/>
      <sheetName val="2_DL_22"/>
      <sheetName val="2_2_IDL22"/>
      <sheetName val="Seal_1-07-0423"/>
      <sheetName val="BALANCE_SHEET_23"/>
      <sheetName val="TrialBalance_Q3-200222"/>
      <sheetName val="เงินกู้_MGC23"/>
      <sheetName val="FP_Friends_Other22"/>
      <sheetName val="ข้อมูล_PM23"/>
      <sheetName val="ACS_Revenue22"/>
      <sheetName val="N-4_Patent_right22"/>
      <sheetName val="B&amp;S_199922"/>
      <sheetName val="คชจ_ดำเนินงาน6-4322"/>
      <sheetName val="P&amp;L_Rates22"/>
      <sheetName val="PRICE_LIST22"/>
      <sheetName val="FG_Joint23"/>
      <sheetName val="Non_Movement23"/>
      <sheetName val="Jun_0622"/>
      <sheetName val="Mkt_Dev_1291_ONL_1290_-_101020"/>
      <sheetName val="Item_Code_-_Machine20"/>
      <sheetName val="TB_Worksheet20"/>
      <sheetName val="B053_(990701)공정실적PP%계산20"/>
      <sheetName val="cc_Nov0820"/>
      <sheetName val="ADJ_-_RATE20"/>
      <sheetName val="2003_Growth20"/>
      <sheetName val="10-1_Media20"/>
      <sheetName val="MPT_07_Sale_Forecast20"/>
      <sheetName val="MPT_08_Sale_Forecast20"/>
      <sheetName val="TL_Scrap_rate20"/>
      <sheetName val="ops_tb20"/>
      <sheetName val="_Direct_load_22"/>
      <sheetName val="Selling_and_Admins_(DONE)20"/>
      <sheetName val="TB_SAP22"/>
      <sheetName val="Standing_Data20"/>
      <sheetName val="DLD_Query_Query_Query19"/>
      <sheetName val="Unrecorded_Misstatement19"/>
      <sheetName val="pa_group20"/>
      <sheetName val="F1_Log_On20"/>
      <sheetName val="REC_GROUP19"/>
      <sheetName val="Write_off20"/>
      <sheetName val="Spa_Sales18"/>
      <sheetName val="Sale_050219"/>
      <sheetName val="U-5_216"/>
      <sheetName val="Seagate__share_in_units16"/>
      <sheetName val="_BANK_XLS뉮׾_x005f_x0003_㌏Joint16"/>
      <sheetName val="Pd01_vsl_sked14"/>
      <sheetName val="IE_UPS16"/>
      <sheetName val="Drop_down_list14"/>
      <sheetName val="רכוש_קבוע_13"/>
      <sheetName val="Bill_No__2_-_Carpark12"/>
      <sheetName val="InvPlan_NI_and_WIN_201712"/>
      <sheetName val="Trial_Balance12"/>
      <sheetName val="ตารางลูกหนี้สัญญาเช่า__7"/>
      <sheetName val="SAN_REDUCED_19"/>
      <sheetName val="Gen_Info9"/>
      <sheetName val="Estimation_-_20187"/>
      <sheetName val="B131_12"/>
      <sheetName val="[BANK_XLS뉮׾_x005f_x0003_㌏Joint7"/>
      <sheetName val="F9_Parameters_7"/>
      <sheetName val="CA_Sheet7"/>
      <sheetName val="Balance_Sheet6"/>
      <sheetName val="_IBPL00017"/>
      <sheetName val="_IB-PL-YTD7"/>
      <sheetName val="Quarterly_46"/>
      <sheetName val="_BANK_XLS뉮׾_x005f_x005f_x005f_x0003_㌏Joint6"/>
      <sheetName val="Asset_&amp;_Liability6"/>
      <sheetName val="Net_asset_value6"/>
      <sheetName val="_BANK_XLS뉮׾_x005f_x005f_x005f_x005f_x005f_x005f_6"/>
      <sheetName val="[BANK_XLS뉮׾_x005f_x005f_x005f_x0003_㌏Joint6"/>
      <sheetName val="P&amp;LFINAL_-_4410"/>
      <sheetName val="interest_tree_generation7"/>
      <sheetName val="tb_Q3'086"/>
      <sheetName val="JV_Entry6"/>
      <sheetName val="Nature_of_Expense7"/>
      <sheetName val="dongia_(2)12"/>
      <sheetName val="F8_1_Slw_mving_stck6"/>
      <sheetName val="F_5_7_Value_red6"/>
      <sheetName val="F6_4_Slow_Moving_SP_20046"/>
      <sheetName val="warehouse_fixed_v_var__(calcs)6"/>
      <sheetName val="_BANK_XLS뉮׾_x005f_x005f_x6"/>
      <sheetName val="Workbook_Inputs6"/>
      <sheetName val="OutstandingDec#019__6"/>
      <sheetName val="OutstandingJan05#019_6"/>
      <sheetName val="OutstandingFeb05#019_6"/>
      <sheetName val="OutstandingMay05#019_6"/>
      <sheetName val="Outstanding_June05#019_6"/>
      <sheetName val="Outstanding_July056"/>
      <sheetName val="Outstanding_Aug_05_6"/>
      <sheetName val="Outstanding_Sep_05_6"/>
      <sheetName val="Outstanding_Oct_056"/>
      <sheetName val="Outstanding_Nov_05_6"/>
      <sheetName val="Outstanding_Dec_056"/>
      <sheetName val="Bank_Statement_#0196"/>
      <sheetName val="未兌現支票&amp;已開立支票_#9106"/>
      <sheetName val="C_16"/>
      <sheetName val="License_BOI6"/>
      <sheetName val="Asset_Class6"/>
      <sheetName val="Depre__Key6"/>
      <sheetName val="[BANK_XLS뉮׾_x005f_x005f_x005f_x005f_x005f_x005f_6"/>
      <sheetName val="Data_26"/>
      <sheetName val="_BANK_XLS뉮׾_x6"/>
      <sheetName val="cal_(2)6"/>
      <sheetName val="อุปกรณ์_a26"/>
      <sheetName val="อุปกรณ์_a16"/>
      <sheetName val="[BANK_XLS뉮׾_x005f_x005f_x6"/>
      <sheetName val="U-2_16"/>
      <sheetName val="[BANK_XLS뉮׾_x6"/>
      <sheetName val="GL_CB5"/>
      <sheetName val="GL_M5"/>
      <sheetName val="Life_&amp;_Health5"/>
      <sheetName val="OMC_April_026"/>
      <sheetName val="RF_April_026"/>
      <sheetName val="Review_wording5"/>
      <sheetName val="Summary_of_documents5"/>
      <sheetName val="Q4_Y195"/>
      <sheetName val="Target_Y205"/>
      <sheetName val="Q1_Y205"/>
      <sheetName val="Actual_&amp;_Target5"/>
      <sheetName val="1_Cash_Flow5"/>
      <sheetName val="2_P&amp;L_Performance5"/>
      <sheetName val="3_Corporate_Risk5"/>
      <sheetName val="acc_depre-report-old5"/>
      <sheetName val="bs_is5"/>
      <sheetName val="KPI_F1_3_พรทิพย์_25595"/>
      <sheetName val="DATABASE_-sumifTB5"/>
      <sheetName val="MD_-_Bank5"/>
      <sheetName val="Bank_Country5"/>
      <sheetName val="By__Customer5"/>
      <sheetName val="Summary_Adjustment5"/>
      <sheetName val="공사비_내역_(가)5"/>
      <sheetName val="Co_info5"/>
      <sheetName val="6A_CA5"/>
      <sheetName val="_BANK_XLS뉮׾_x005f_x005f_x005f_x005f_x5"/>
      <sheetName val="gold_แลกทอง5"/>
      <sheetName val="Weighted_Ave_Cost5"/>
      <sheetName val="Inventory_Master_List5"/>
      <sheetName val="default_values5"/>
      <sheetName val="ave_6_months_del_qty5"/>
      <sheetName val="Unit_rate_Architecture5"/>
      <sheetName val="SCB_1_-_Current21"/>
      <sheetName val="SCB_2_-_Current20"/>
      <sheetName val="SCB_1___Current20"/>
      <sheetName val="SCB_2___Current20"/>
      <sheetName val="2_DL_19"/>
      <sheetName val="2_2_IDL19"/>
      <sheetName val="Seal_1-07-0420"/>
      <sheetName val="BALANCE_SHEET_20"/>
      <sheetName val="TrialBalance_Q3-200219"/>
      <sheetName val="เงินกู้_MGC20"/>
      <sheetName val="FP_Friends_Other19"/>
      <sheetName val="ข้อมูล_PM20"/>
      <sheetName val="ACS_Revenue19"/>
      <sheetName val="N-4_Patent_right19"/>
      <sheetName val="B&amp;S_199919"/>
      <sheetName val="คชจ_ดำเนินงาน6-4319"/>
      <sheetName val="P&amp;L_Rates19"/>
      <sheetName val="PRICE_LIST19"/>
      <sheetName val="FG_Joint20"/>
      <sheetName val="Non_Movement20"/>
      <sheetName val="Jun_0619"/>
      <sheetName val="Mkt_Dev_1291_ONL_1290_-_101017"/>
      <sheetName val="Item_Code_-_Machine17"/>
      <sheetName val="TB_Worksheet17"/>
      <sheetName val="B053_(990701)공정실적PP%계산17"/>
      <sheetName val="cc_Nov0817"/>
      <sheetName val="ADJ_-_RATE17"/>
      <sheetName val="2003_Growth17"/>
      <sheetName val="10-1_Media17"/>
      <sheetName val="MPT_07_Sale_Forecast17"/>
      <sheetName val="MPT_08_Sale_Forecast17"/>
      <sheetName val="TL_Scrap_rate17"/>
      <sheetName val="ops_tb17"/>
      <sheetName val="_Direct_load_19"/>
      <sheetName val="Selling_and_Admins_(DONE)17"/>
      <sheetName val="TB_SAP19"/>
      <sheetName val="Standing_Data17"/>
      <sheetName val="DLD_Query_Query_Query16"/>
      <sheetName val="Unrecorded_Misstatement16"/>
      <sheetName val="pa_group17"/>
      <sheetName val="F1_Log_On17"/>
      <sheetName val="REC_GROUP16"/>
      <sheetName val="Write_off17"/>
      <sheetName val="Spa_Sales15"/>
      <sheetName val="Sale_050216"/>
      <sheetName val="U-5_213"/>
      <sheetName val="Seagate__share_in_units13"/>
      <sheetName val="_BANK_XLS뉮׾_x005f_x0003_㌏Joint13"/>
      <sheetName val="Pd01_vsl_sked11"/>
      <sheetName val="IE_UPS13"/>
      <sheetName val="Drop_down_list11"/>
      <sheetName val="רכוש_קבוע_10"/>
      <sheetName val="Bill_No__2_-_Carpark9"/>
      <sheetName val="InvPlan_NI_and_WIN_20179"/>
      <sheetName val="Trial_Balance9"/>
      <sheetName val="ตารางลูกหนี้สัญญาเช่า__4"/>
      <sheetName val="SAN_REDUCED_16"/>
      <sheetName val="Gen_Info6"/>
      <sheetName val="Estimation_-_20184"/>
      <sheetName val="B131_9"/>
      <sheetName val="[BANK_XLS뉮׾_x005f_x0003_㌏Joint4"/>
      <sheetName val="F9_Parameters_4"/>
      <sheetName val="CA_Sheet4"/>
      <sheetName val="Balance_Sheet3"/>
      <sheetName val="_IBPL00014"/>
      <sheetName val="_IB-PL-YTD4"/>
      <sheetName val="Quarterly_43"/>
      <sheetName val="_BANK_XLS뉮׾_x005f_x005f_x005f_x0003_㌏Joint3"/>
      <sheetName val="Asset_&amp;_Liability3"/>
      <sheetName val="Net_asset_value3"/>
      <sheetName val="_BANK_XLS뉮׾_x005f_x005f_x005f_x005f_x005f_x005f_3"/>
      <sheetName val="[BANK_XLS뉮׾_x005f_x005f_x005f_x0003_㌏Joint3"/>
      <sheetName val="P&amp;LFINAL_-_447"/>
      <sheetName val="interest_tree_generation4"/>
      <sheetName val="tb_Q3'083"/>
      <sheetName val="JV_Entry3"/>
      <sheetName val="Nature_of_Expense4"/>
      <sheetName val="dongia_(2)9"/>
      <sheetName val="F8_1_Slw_mving_stck3"/>
      <sheetName val="F_5_7_Value_red3"/>
      <sheetName val="F6_4_Slow_Moving_SP_20043"/>
      <sheetName val="warehouse_fixed_v_var__(calcs)3"/>
      <sheetName val="_BANK_XLS뉮׾_x005f_x005f_x3"/>
      <sheetName val="Workbook_Inputs3"/>
      <sheetName val="OutstandingDec#019__3"/>
      <sheetName val="OutstandingJan05#019_3"/>
      <sheetName val="OutstandingFeb05#019_3"/>
      <sheetName val="OutstandingMay05#019_3"/>
      <sheetName val="Outstanding_June05#019_3"/>
      <sheetName val="Outstanding_July053"/>
      <sheetName val="Outstanding_Aug_05_3"/>
      <sheetName val="Outstanding_Sep_05_3"/>
      <sheetName val="Outstanding_Oct_053"/>
      <sheetName val="Outstanding_Nov_05_3"/>
      <sheetName val="Outstanding_Dec_053"/>
      <sheetName val="Bank_Statement_#0193"/>
      <sheetName val="未兌現支票&amp;已開立支票_#9103"/>
      <sheetName val="C_13"/>
      <sheetName val="License_BOI3"/>
      <sheetName val="Asset_Class3"/>
      <sheetName val="Depre__Key3"/>
      <sheetName val="[BANK_XLS뉮׾_x005f_x005f_x005f_x005f_x005f_x005f_3"/>
      <sheetName val="Data_23"/>
      <sheetName val="_BANK_XLS뉮׾_x3"/>
      <sheetName val="cal_(2)3"/>
      <sheetName val="อุปกรณ์_a23"/>
      <sheetName val="อุปกรณ์_a13"/>
      <sheetName val="[BANK_XLS뉮׾_x005f_x005f_x3"/>
      <sheetName val="U-2_13"/>
      <sheetName val="[BANK_XLS뉮׾_x3"/>
      <sheetName val="GL_CB3"/>
      <sheetName val="GL_M3"/>
      <sheetName val="Life_&amp;_Health3"/>
      <sheetName val="OMC_April_024"/>
      <sheetName val="RF_April_024"/>
      <sheetName val="Review_wording3"/>
      <sheetName val="Summary_of_documents3"/>
      <sheetName val="Q4_Y193"/>
      <sheetName val="Target_Y203"/>
      <sheetName val="Q1_Y203"/>
      <sheetName val="Actual_&amp;_Target3"/>
      <sheetName val="1_Cash_Flow3"/>
      <sheetName val="2_P&amp;L_Performance3"/>
      <sheetName val="3_Corporate_Risk3"/>
      <sheetName val="acc_depre-report-old3"/>
      <sheetName val="bs_is3"/>
      <sheetName val="KPI_F1_3_พรทิพย์_25593"/>
      <sheetName val="DATABASE_-sumifTB3"/>
      <sheetName val="MD_-_Bank3"/>
      <sheetName val="Bank_Country3"/>
      <sheetName val="By__Customer3"/>
      <sheetName val="Summary_Adjustment3"/>
      <sheetName val="공사비_내역_(가)3"/>
      <sheetName val="Co_info3"/>
      <sheetName val="6A_CA3"/>
      <sheetName val="_BANK_XLS뉮׾_x005f_x005f_x005f_x005f_x3"/>
      <sheetName val="gold_แลกทอง3"/>
      <sheetName val="Weighted_Ave_Cost3"/>
      <sheetName val="Inventory_Master_List3"/>
      <sheetName val="default_values3"/>
      <sheetName val="ave_6_months_del_qty3"/>
      <sheetName val="Unit_rate_Architecture3"/>
      <sheetName val="SCB_1_-_Current22"/>
      <sheetName val="SCB_2_-_Current21"/>
      <sheetName val="SCB_1___Current21"/>
      <sheetName val="SCB_2___Current21"/>
      <sheetName val="2_DL_20"/>
      <sheetName val="2_2_IDL20"/>
      <sheetName val="Seal_1-07-0421"/>
      <sheetName val="BALANCE_SHEET_21"/>
      <sheetName val="TrialBalance_Q3-200220"/>
      <sheetName val="เงินกู้_MGC21"/>
      <sheetName val="FP_Friends_Other20"/>
      <sheetName val="ข้อมูล_PM21"/>
      <sheetName val="ACS_Revenue20"/>
      <sheetName val="N-4_Patent_right20"/>
      <sheetName val="B&amp;S_199920"/>
      <sheetName val="คชจ_ดำเนินงาน6-4320"/>
      <sheetName val="P&amp;L_Rates20"/>
      <sheetName val="PRICE_LIST20"/>
      <sheetName val="FG_Joint21"/>
      <sheetName val="Non_Movement21"/>
      <sheetName val="Jun_0620"/>
      <sheetName val="Mkt_Dev_1291_ONL_1290_-_101018"/>
      <sheetName val="Item_Code_-_Machine18"/>
      <sheetName val="TB_Worksheet18"/>
      <sheetName val="B053_(990701)공정실적PP%계산18"/>
      <sheetName val="cc_Nov0818"/>
      <sheetName val="ADJ_-_RATE18"/>
      <sheetName val="2003_Growth18"/>
      <sheetName val="10-1_Media18"/>
      <sheetName val="MPT_07_Sale_Forecast18"/>
      <sheetName val="MPT_08_Sale_Forecast18"/>
      <sheetName val="TL_Scrap_rate18"/>
      <sheetName val="ops_tb18"/>
      <sheetName val="_Direct_load_20"/>
      <sheetName val="Selling_and_Admins_(DONE)18"/>
      <sheetName val="TB_SAP20"/>
      <sheetName val="Standing_Data18"/>
      <sheetName val="DLD_Query_Query_Query17"/>
      <sheetName val="Unrecorded_Misstatement17"/>
      <sheetName val="pa_group18"/>
      <sheetName val="F1_Log_On18"/>
      <sheetName val="REC_GROUP17"/>
      <sheetName val="Write_off18"/>
      <sheetName val="Spa_Sales16"/>
      <sheetName val="Sale_050217"/>
      <sheetName val="U-5_214"/>
      <sheetName val="Seagate__share_in_units14"/>
      <sheetName val="_BANK_XLS뉮׾_x005f_x0003_㌏Joint14"/>
      <sheetName val="Pd01_vsl_sked12"/>
      <sheetName val="IE_UPS14"/>
      <sheetName val="Drop_down_list12"/>
      <sheetName val="רכוש_קבוע_11"/>
      <sheetName val="Bill_No__2_-_Carpark10"/>
      <sheetName val="InvPlan_NI_and_WIN_201710"/>
      <sheetName val="Trial_Balance10"/>
      <sheetName val="ตารางลูกหนี้สัญญาเช่า__5"/>
      <sheetName val="SAN_REDUCED_17"/>
      <sheetName val="Gen_Info7"/>
      <sheetName val="Estimation_-_20185"/>
      <sheetName val="B131_10"/>
      <sheetName val="[BANK_XLS뉮׾_x005f_x0003_㌏Joint5"/>
      <sheetName val="F9_Parameters_5"/>
      <sheetName val="CA_Sheet5"/>
      <sheetName val="Balance_Sheet4"/>
      <sheetName val="_IBPL00015"/>
      <sheetName val="_IB-PL-YTD5"/>
      <sheetName val="Quarterly_44"/>
      <sheetName val="_BANK_XLS뉮׾_x005f_x005f_x005f_x0003_㌏Joint4"/>
      <sheetName val="Asset_&amp;_Liability4"/>
      <sheetName val="Net_asset_value4"/>
      <sheetName val="_BANK_XLS뉮׾_x005f_x005f_x005f_x005f_x005f_x005f_4"/>
      <sheetName val="[BANK_XLS뉮׾_x005f_x005f_x005f_x0003_㌏Joint4"/>
      <sheetName val="P&amp;LFINAL_-_448"/>
      <sheetName val="interest_tree_generation5"/>
      <sheetName val="tb_Q3'084"/>
      <sheetName val="JV_Entry4"/>
      <sheetName val="Nature_of_Expense5"/>
      <sheetName val="dongia_(2)10"/>
      <sheetName val="F8_1_Slw_mving_stck4"/>
      <sheetName val="F_5_7_Value_red4"/>
      <sheetName val="F6_4_Slow_Moving_SP_20044"/>
      <sheetName val="warehouse_fixed_v_var__(calcs)4"/>
      <sheetName val="_BANK_XLS뉮׾_x005f_x005f_x4"/>
      <sheetName val="Workbook_Inputs4"/>
      <sheetName val="OutstandingDec#019__4"/>
      <sheetName val="OutstandingJan05#019_4"/>
      <sheetName val="OutstandingFeb05#019_4"/>
      <sheetName val="OutstandingMay05#019_4"/>
      <sheetName val="Outstanding_June05#019_4"/>
      <sheetName val="Outstanding_July054"/>
      <sheetName val="Outstanding_Aug_05_4"/>
      <sheetName val="Outstanding_Sep_05_4"/>
      <sheetName val="Outstanding_Oct_054"/>
      <sheetName val="Outstanding_Nov_05_4"/>
      <sheetName val="Outstanding_Dec_054"/>
      <sheetName val="Bank_Statement_#0194"/>
      <sheetName val="未兌現支票&amp;已開立支票_#9104"/>
      <sheetName val="C_14"/>
      <sheetName val="License_BOI4"/>
      <sheetName val="Asset_Class4"/>
      <sheetName val="Depre__Key4"/>
      <sheetName val="[BANK_XLS뉮׾_x005f_x005f_x005f_x005f_x005f_x005f_4"/>
      <sheetName val="Data_24"/>
      <sheetName val="_BANK_XLS뉮׾_x4"/>
      <sheetName val="cal_(2)4"/>
      <sheetName val="อุปกรณ์_a24"/>
      <sheetName val="อุปกรณ์_a14"/>
      <sheetName val="[BANK_XLS뉮׾_x005f_x005f_x4"/>
      <sheetName val="U-2_14"/>
      <sheetName val="[BANK_XLS뉮׾_x4"/>
      <sheetName val="GL_CB4"/>
      <sheetName val="GL_M4"/>
      <sheetName val="Life_&amp;_Health4"/>
      <sheetName val="OMC_April_025"/>
      <sheetName val="RF_April_025"/>
      <sheetName val="Review_wording4"/>
      <sheetName val="Summary_of_documents4"/>
      <sheetName val="Q4_Y194"/>
      <sheetName val="Target_Y204"/>
      <sheetName val="Q1_Y204"/>
      <sheetName val="Actual_&amp;_Target4"/>
      <sheetName val="1_Cash_Flow4"/>
      <sheetName val="2_P&amp;L_Performance4"/>
      <sheetName val="3_Corporate_Risk4"/>
      <sheetName val="acc_depre-report-old4"/>
      <sheetName val="bs_is4"/>
      <sheetName val="KPI_F1_3_พรทิพย์_25594"/>
      <sheetName val="DATABASE_-sumifTB4"/>
      <sheetName val="MD_-_Bank4"/>
      <sheetName val="Bank_Country4"/>
      <sheetName val="By__Customer4"/>
      <sheetName val="Summary_Adjustment4"/>
      <sheetName val="공사비_내역_(가)4"/>
      <sheetName val="Co_info4"/>
      <sheetName val="6A_CA4"/>
      <sheetName val="_BANK_XLS뉮׾_x005f_x005f_x005f_x005f_x4"/>
      <sheetName val="gold_แลกทอง4"/>
      <sheetName val="Weighted_Ave_Cost4"/>
      <sheetName val="Inventory_Master_List4"/>
      <sheetName val="default_values4"/>
      <sheetName val="ave_6_months_del_qty4"/>
      <sheetName val="Unit_rate_Architecture4"/>
      <sheetName val="SCB_1_-_Current23"/>
      <sheetName val="SCB_2_-_Current22"/>
      <sheetName val="SCB_1___Current22"/>
      <sheetName val="SCB_2___Current22"/>
      <sheetName val="2_DL_21"/>
      <sheetName val="2_2_IDL21"/>
      <sheetName val="Seal_1-07-0422"/>
      <sheetName val="BALANCE_SHEET_22"/>
      <sheetName val="TrialBalance_Q3-200221"/>
      <sheetName val="เงินกู้_MGC22"/>
      <sheetName val="FP_Friends_Other21"/>
      <sheetName val="ข้อมูล_PM22"/>
      <sheetName val="ACS_Revenue21"/>
      <sheetName val="N-4_Patent_right21"/>
      <sheetName val="B&amp;S_199921"/>
      <sheetName val="คชจ_ดำเนินงาน6-4321"/>
      <sheetName val="P&amp;L_Rates21"/>
      <sheetName val="PRICE_LIST21"/>
      <sheetName val="FG_Joint22"/>
      <sheetName val="Non_Movement22"/>
      <sheetName val="Jun_0621"/>
      <sheetName val="Mkt_Dev_1291_ONL_1290_-_101019"/>
      <sheetName val="Item_Code_-_Machine19"/>
      <sheetName val="TB_Worksheet19"/>
      <sheetName val="B053_(990701)공정실적PP%계산19"/>
      <sheetName val="cc_Nov0819"/>
      <sheetName val="ADJ_-_RATE19"/>
      <sheetName val="2003_Growth19"/>
      <sheetName val="10-1_Media19"/>
      <sheetName val="MPT_07_Sale_Forecast19"/>
      <sheetName val="MPT_08_Sale_Forecast19"/>
      <sheetName val="TL_Scrap_rate19"/>
      <sheetName val="ops_tb19"/>
      <sheetName val="_Direct_load_21"/>
      <sheetName val="Selling_and_Admins_(DONE)19"/>
      <sheetName val="TB_SAP21"/>
      <sheetName val="Standing_Data19"/>
      <sheetName val="DLD_Query_Query_Query18"/>
      <sheetName val="Unrecorded_Misstatement18"/>
      <sheetName val="pa_group19"/>
      <sheetName val="F1_Log_On19"/>
      <sheetName val="REC_GROUP18"/>
      <sheetName val="Write_off19"/>
      <sheetName val="Spa_Sales17"/>
      <sheetName val="Sale_050218"/>
      <sheetName val="U-5_215"/>
      <sheetName val="Seagate__share_in_units15"/>
      <sheetName val="_BANK_XLS뉮׾_x005f_x0003_㌏Joint15"/>
      <sheetName val="Pd01_vsl_sked13"/>
      <sheetName val="IE_UPS15"/>
      <sheetName val="Drop_down_list13"/>
      <sheetName val="רכוש_קבוע_12"/>
      <sheetName val="Bill_No__2_-_Carpark11"/>
      <sheetName val="InvPlan_NI_and_WIN_201711"/>
      <sheetName val="Trial_Balance11"/>
      <sheetName val="ตารางลูกหนี้สัญญาเช่า__6"/>
      <sheetName val="SAN_REDUCED_18"/>
      <sheetName val="Gen_Info8"/>
      <sheetName val="Estimation_-_20186"/>
      <sheetName val="B131_11"/>
      <sheetName val="[BANK_XLS뉮׾_x005f_x0003_㌏Joint6"/>
      <sheetName val="F9_Parameters_6"/>
      <sheetName val="CA_Sheet6"/>
      <sheetName val="Balance_Sheet5"/>
      <sheetName val="_IBPL00016"/>
      <sheetName val="_IB-PL-YTD6"/>
      <sheetName val="Quarterly_45"/>
      <sheetName val="_BANK_XLS뉮׾_x005f_x005f_x005f_x0003_㌏Joint5"/>
      <sheetName val="Asset_&amp;_Liability5"/>
      <sheetName val="Net_asset_value5"/>
      <sheetName val="_BANK_XLS뉮׾_x005f_x005f_x005f_x005f_x005f_x005f_5"/>
      <sheetName val="[BANK_XLS뉮׾_x005f_x005f_x005f_x0003_㌏Joint5"/>
      <sheetName val="P&amp;LFINAL_-_449"/>
      <sheetName val="interest_tree_generation6"/>
      <sheetName val="tb_Q3'085"/>
      <sheetName val="JV_Entry5"/>
      <sheetName val="Nature_of_Expense6"/>
      <sheetName val="dongia_(2)11"/>
      <sheetName val="F8_1_Slw_mving_stck5"/>
      <sheetName val="F_5_7_Value_red5"/>
      <sheetName val="F6_4_Slow_Moving_SP_20045"/>
      <sheetName val="warehouse_fixed_v_var__(calcs)5"/>
      <sheetName val="_BANK_XLS뉮׾_x005f_x005f_x5"/>
      <sheetName val="Workbook_Inputs5"/>
      <sheetName val="OutstandingDec#019__5"/>
      <sheetName val="OutstandingJan05#019_5"/>
      <sheetName val="OutstandingFeb05#019_5"/>
      <sheetName val="OutstandingMay05#019_5"/>
      <sheetName val="Outstanding_June05#019_5"/>
      <sheetName val="Outstanding_July055"/>
      <sheetName val="Outstanding_Aug_05_5"/>
      <sheetName val="Outstanding_Sep_05_5"/>
      <sheetName val="Outstanding_Oct_055"/>
      <sheetName val="Outstanding_Nov_05_5"/>
      <sheetName val="Outstanding_Dec_055"/>
      <sheetName val="Bank_Statement_#0195"/>
      <sheetName val="未兌現支票&amp;已開立支票_#9105"/>
      <sheetName val="C_15"/>
      <sheetName val="License_BOI5"/>
      <sheetName val="Asset_Class5"/>
      <sheetName val="Depre__Key5"/>
      <sheetName val="[BANK_XLS뉮׾_x005f_x005f_x005f_x005f_x005f_x005f_5"/>
      <sheetName val="Data_25"/>
      <sheetName val="_BANK_XLS뉮׾_x5"/>
      <sheetName val="cal_(2)5"/>
      <sheetName val="อุปกรณ์_a25"/>
      <sheetName val="อุปกรณ์_a15"/>
      <sheetName val="[BANK_XLS뉮׾_x005f_x005f_x5"/>
      <sheetName val="U-2_15"/>
      <sheetName val="[BANK_XLS뉮׾_x5"/>
      <sheetName val="SCB_1_-_Current25"/>
      <sheetName val="SCB_2_-_Current24"/>
      <sheetName val="SCB_1___Current24"/>
      <sheetName val="SCB_2___Current24"/>
      <sheetName val="2_DL_23"/>
      <sheetName val="2_2_IDL23"/>
      <sheetName val="Seal_1-07-0424"/>
      <sheetName val="BALANCE_SHEET_24"/>
      <sheetName val="TrialBalance_Q3-200223"/>
      <sheetName val="เงินกู้_MGC24"/>
      <sheetName val="FP_Friends_Other23"/>
      <sheetName val="ข้อมูล_PM24"/>
      <sheetName val="N-4_Patent_right23"/>
      <sheetName val="B&amp;S_199923"/>
      <sheetName val="คชจ_ดำเนินงาน6-4323"/>
      <sheetName val="ACS_Revenue23"/>
      <sheetName val="P&amp;L_Rates23"/>
      <sheetName val="PRICE_LIST23"/>
      <sheetName val="FG_Joint24"/>
      <sheetName val="Non_Movement24"/>
      <sheetName val="Jun_0623"/>
      <sheetName val="Mkt_Dev_1291_ONL_1290_-_101021"/>
      <sheetName val="Item_Code_-_Machine21"/>
      <sheetName val="TB_Worksheet21"/>
      <sheetName val="B053_(990701)공정실적PP%계산21"/>
      <sheetName val="cc_Nov0821"/>
      <sheetName val="ADJ_-_RATE21"/>
      <sheetName val="2003_Growth21"/>
      <sheetName val="10-1_Media21"/>
      <sheetName val="MPT_07_Sale_Forecast21"/>
      <sheetName val="MPT_08_Sale_Forecast21"/>
      <sheetName val="TL_Scrap_rate21"/>
      <sheetName val="ops_tb21"/>
      <sheetName val="_Direct_load_23"/>
      <sheetName val="Selling_and_Admins_(DONE)21"/>
      <sheetName val="TB_SAP23"/>
      <sheetName val="Standing_Data21"/>
      <sheetName val="DLD_Query_Query_Query20"/>
      <sheetName val="Unrecorded_Misstatement20"/>
      <sheetName val="pa_group21"/>
      <sheetName val="F1_Log_On21"/>
      <sheetName val="REC_GROUP20"/>
      <sheetName val="Write_off21"/>
      <sheetName val="Spa_Sales19"/>
      <sheetName val="Sale_050220"/>
      <sheetName val="U-5_217"/>
      <sheetName val="Seagate__share_in_units17"/>
      <sheetName val="_BANK_XLS뉮׾_x005f_x0003_㌏Joint17"/>
      <sheetName val="Pd01_vsl_sked15"/>
      <sheetName val="IE_UPS17"/>
      <sheetName val="Drop_down_list15"/>
      <sheetName val="רכוש_קבוע_14"/>
      <sheetName val="Bill_No__2_-_Carpark13"/>
      <sheetName val="InvPlan_NI_and_WIN_201713"/>
      <sheetName val="Trial_Balance13"/>
      <sheetName val="ตารางลูกหนี้สัญญาเช่า__8"/>
      <sheetName val="SAN_REDUCED_110"/>
      <sheetName val="Gen_Info10"/>
      <sheetName val="Estimation_-_20188"/>
      <sheetName val="B131_13"/>
      <sheetName val="[BANK_XLS뉮׾_x005f_x0003_㌏Joint8"/>
      <sheetName val="F9_Parameters_8"/>
      <sheetName val="_IBPL00018"/>
      <sheetName val="_IB-PL-YTD8"/>
      <sheetName val="Quarterly_47"/>
      <sheetName val="CA_Sheet8"/>
      <sheetName val="_BANK_XLS뉮׾_x005f_x005f_x005f_x0003_㌏Joint7"/>
      <sheetName val="Asset_&amp;_Liability7"/>
      <sheetName val="Net_asset_value7"/>
      <sheetName val="_BANK_XLS뉮׾_x005f_x005f_x005f_x005f_x005f_x005f_7"/>
      <sheetName val="[BANK_XLS뉮׾_x005f_x005f_x005f_x0003_㌏Joint7"/>
      <sheetName val="P&amp;LFINAL_-_4411"/>
      <sheetName val="interest_tree_generation8"/>
      <sheetName val="tb_Q3'087"/>
      <sheetName val="Balance_Sheet7"/>
      <sheetName val="JV_Entry7"/>
      <sheetName val="Nature_of_Expense8"/>
      <sheetName val="dongia_(2)13"/>
      <sheetName val="F8_1_Slw_mving_stck7"/>
      <sheetName val="F_5_7_Value_red7"/>
      <sheetName val="F6_4_Slow_Moving_SP_20047"/>
      <sheetName val="warehouse_fixed_v_var__(calcs)7"/>
      <sheetName val="_BANK_XLS뉮׾_x005f_x005f_x7"/>
      <sheetName val="Workbook_Inputs7"/>
      <sheetName val="OutstandingDec#019__7"/>
      <sheetName val="OutstandingJan05#019_7"/>
      <sheetName val="OutstandingFeb05#019_7"/>
      <sheetName val="OutstandingMay05#019_7"/>
      <sheetName val="Outstanding_June05#019_7"/>
      <sheetName val="Outstanding_July057"/>
      <sheetName val="Outstanding_Aug_05_7"/>
      <sheetName val="Outstanding_Sep_05_7"/>
      <sheetName val="Outstanding_Oct_057"/>
      <sheetName val="Outstanding_Nov_05_7"/>
      <sheetName val="Outstanding_Dec_057"/>
      <sheetName val="Bank_Statement_#0197"/>
      <sheetName val="未兌現支票&amp;已開立支票_#9107"/>
      <sheetName val="C_17"/>
      <sheetName val="License_BOI7"/>
      <sheetName val="Asset_Class7"/>
      <sheetName val="Depre__Key7"/>
      <sheetName val="[BANK_XLS뉮׾_x005f_x005f_x005f_x005f_x005f_x005f_7"/>
      <sheetName val="Data_27"/>
      <sheetName val="_BANK_XLS뉮׾_x7"/>
      <sheetName val="cal_(2)7"/>
      <sheetName val="อุปกรณ์_a27"/>
      <sheetName val="อุปกรณ์_a17"/>
      <sheetName val="[BANK_XLS뉮׾_x005f_x005f_x7"/>
      <sheetName val="U-2_17"/>
      <sheetName val="[BANK_XLS뉮׾_x7"/>
      <sheetName val="GL_CB6"/>
      <sheetName val="GL_M6"/>
      <sheetName val="Life_&amp;_Health6"/>
      <sheetName val="OMC_April_027"/>
      <sheetName val="RF_April_027"/>
      <sheetName val="Review_wording6"/>
      <sheetName val="Summary_of_documents6"/>
      <sheetName val="Q4_Y196"/>
      <sheetName val="Target_Y206"/>
      <sheetName val="Q1_Y206"/>
      <sheetName val="Actual_&amp;_Target6"/>
      <sheetName val="1_Cash_Flow6"/>
      <sheetName val="2_P&amp;L_Performance6"/>
      <sheetName val="3_Corporate_Risk6"/>
      <sheetName val="acc_depre-report-old6"/>
      <sheetName val="bs_is6"/>
      <sheetName val="KPI_F1_3_พรทิพย์_25596"/>
      <sheetName val="DATABASE_-sumifTB6"/>
      <sheetName val="MD_-_Bank6"/>
      <sheetName val="Bank_Country6"/>
      <sheetName val="By__Customer6"/>
      <sheetName val="Summary_Adjustment6"/>
      <sheetName val="공사비_내역_(가)6"/>
      <sheetName val="Co_info6"/>
      <sheetName val="6A_CA6"/>
      <sheetName val="_BANK_XLS뉮׾_x005f_x005f_x005f_x005f_x6"/>
      <sheetName val="gold_แลกทอง6"/>
      <sheetName val="Weighted_Ave_Cost6"/>
      <sheetName val="Inventory_Master_List6"/>
      <sheetName val="default_values6"/>
      <sheetName val="ave_6_months_del_qty6"/>
      <sheetName val="Unit_rate_Architecture6"/>
      <sheetName val="Drop_Down"/>
      <sheetName val="Drop_Down1"/>
      <sheetName val="BudgetInput"/>
      <sheetName val="_BANK_XLS뉮׾_x0003_㌏Joint1"/>
      <sheetName val="รายงาน Promotion"/>
      <sheetName val="BMCT2003"/>
      <sheetName val="GLTRIAL0704"/>
      <sheetName val="GLTRIAL0708"/>
      <sheetName val="Life_&amp;_Health7"/>
      <sheetName val="bs_is7"/>
      <sheetName val="Bill_No__2_-_Carpark14"/>
      <sheetName val="P&amp;LFINAL_-_4412"/>
      <sheetName val="tb_Q3'088"/>
      <sheetName val="B131_14"/>
      <sheetName val="InvPlan_NI_and_WIN_201714"/>
      <sheetName val="Trial_Balance14"/>
      <sheetName val="Quarterly_48"/>
      <sheetName val="_BANK_XLS뉮׾_x005f_x005f_x005f_x0003_㌏Joint8"/>
      <sheetName val="Asset_&amp;_Liability8"/>
      <sheetName val="Net_asset_value8"/>
      <sheetName val="_BANK_XLS뉮׾_x005f_x005f_x005f_x005f_x005f_x005f_8"/>
      <sheetName val="[BANK_XLS뉮׾_x005f_x005f_x005f_x0003_㌏Joint8"/>
      <sheetName val="Balance_Sheet8"/>
      <sheetName val="dongia_(2)14"/>
      <sheetName val="Life_&amp;_Health8"/>
      <sheetName val="JV_Entry8"/>
      <sheetName val="F8_1_Slw_mving_stck8"/>
      <sheetName val="F_5_7_Value_red8"/>
      <sheetName val="F6_4_Slow_Moving_SP_20048"/>
      <sheetName val="bs_is8"/>
      <sheetName val="PLUS"/>
      <sheetName val="系統直接人工及製造費用"/>
      <sheetName val="Sampling"/>
      <sheetName val="Weights"/>
      <sheetName val="SumP&amp;L current Sites"/>
      <sheetName val="_BANK_XLS뉮׾_x0003_㌏Joint2"/>
      <sheetName val="_BANK_XLS뉮׾_x0003_㌏Joint3"/>
      <sheetName val="_BANK_XLS뉮׾_x0003_㌏Joint4"/>
      <sheetName val="_BANK_XLS뉮׾_x0003_㌏Joint5"/>
      <sheetName val="_BANK_XLS뉮׾_x0003_㌏Joint6"/>
      <sheetName val="_BANK_XLS뉮׾_x0003_㌏Joint7"/>
      <sheetName val="TMS2000"/>
      <sheetName val="SPARES"/>
      <sheetName val="SPP 5"/>
      <sheetName val="Summary ตามตาราง"/>
      <sheetName val="PR4"/>
      <sheetName val="Reckitt"/>
      <sheetName val="R544"/>
      <sheetName val="group"/>
      <sheetName val="Office Improve"/>
      <sheetName val="9"/>
      <sheetName val="GLTRIAL0812"/>
      <sheetName val="GLTRIAL0712"/>
      <sheetName val="GLTRIAL0802"/>
      <sheetName val="GLTRIAL0801"/>
      <sheetName val="GLTRIAL0707"/>
      <sheetName val="GLTRIAL0706"/>
      <sheetName val="GLTRIAL0803"/>
      <sheetName val="GLTRIAL0705"/>
      <sheetName val="GLTRIAL0711"/>
      <sheetName val="GLTRIAL0710"/>
      <sheetName val="GLTRIAL0709"/>
      <sheetName val="TOPS"/>
      <sheetName val="KKP"/>
      <sheetName val="N-4.4"/>
      <sheetName val="RW6"/>
      <sheetName val="Work sheet FB"/>
      <sheetName val="Review"/>
      <sheetName val="KPI Score"/>
      <sheetName val="Graph"/>
      <sheetName val="Key"/>
      <sheetName val="mix"/>
      <sheetName val="cf"/>
      <sheetName val="CA"/>
      <sheetName val="SAME"/>
      <sheetName val="0100"/>
      <sheetName val="FS"/>
      <sheetName val="TB1207"/>
      <sheetName val="Employee"/>
      <sheetName val="JobOrder"/>
      <sheetName val="SCB_1_-_Current26"/>
      <sheetName val="SCB_2_-_Current25"/>
      <sheetName val="SCB_1___Current25"/>
      <sheetName val="SCB_2___Current25"/>
      <sheetName val="2_DL_24"/>
      <sheetName val="2_2_IDL24"/>
      <sheetName val="Seal_1-07-0425"/>
      <sheetName val="BALANCE_SHEET_25"/>
      <sheetName val="TrialBalance_Q3-200224"/>
      <sheetName val="เงินกู้_MGC25"/>
      <sheetName val="FP_Friends_Other24"/>
      <sheetName val="ข้อมูล_PM25"/>
      <sheetName val="N-4_Patent_right24"/>
      <sheetName val="B&amp;S_199924"/>
      <sheetName val="คชจ_ดำเนินงาน6-4324"/>
      <sheetName val="ACS_Revenue24"/>
      <sheetName val="P&amp;L_Rates24"/>
      <sheetName val="PRICE_LIST24"/>
      <sheetName val="FG_Joint25"/>
      <sheetName val="Non_Movement25"/>
      <sheetName val="Jun_0624"/>
      <sheetName val="Mkt_Dev_1291_ONL_1290_-_101022"/>
      <sheetName val="Item_Code_-_Machine22"/>
      <sheetName val="TB_Worksheet22"/>
      <sheetName val="B053_(990701)공정실적PP%계산22"/>
      <sheetName val="cc_Nov0822"/>
      <sheetName val="ADJ_-_RATE22"/>
      <sheetName val="2003_Growth22"/>
      <sheetName val="10-1_Media22"/>
      <sheetName val="MPT_07_Sale_Forecast22"/>
      <sheetName val="MPT_08_Sale_Forecast22"/>
      <sheetName val="TL_Scrap_rate22"/>
      <sheetName val="ops_tb22"/>
      <sheetName val="_Direct_load_24"/>
      <sheetName val="Selling_and_Admins_(DONE)22"/>
      <sheetName val="TB_SAP24"/>
      <sheetName val="Standing_Data22"/>
      <sheetName val="DLD_Query_Query_Query21"/>
      <sheetName val="Unrecorded_Misstatement21"/>
      <sheetName val="pa_group22"/>
      <sheetName val="F1_Log_On22"/>
      <sheetName val="REC_GROUP21"/>
      <sheetName val="Write_off22"/>
      <sheetName val="Spa_Sales20"/>
      <sheetName val="Sale_050221"/>
      <sheetName val="U-5_218"/>
      <sheetName val="Seagate__share_in_units18"/>
      <sheetName val="_BANK_XLS뉮׾_x005f_x0003_㌏Joint18"/>
      <sheetName val="Pd01_vsl_sked16"/>
      <sheetName val="IE_UPS18"/>
      <sheetName val="Drop_down_list16"/>
      <sheetName val="רכוש_קבוע_15"/>
      <sheetName val="ตารางลูกหนี้สัญญาเช่า__9"/>
      <sheetName val="SAN_REDUCED_111"/>
      <sheetName val="Gen_Info11"/>
      <sheetName val="Estimation_-_20189"/>
      <sheetName val="[BANK_XLS뉮׾_x005f_x0003_㌏Joint9"/>
      <sheetName val="F9_Parameters_9"/>
      <sheetName val="CA_Sheet9"/>
      <sheetName val="_IBPL00019"/>
      <sheetName val="_IB-PL-YTD9"/>
      <sheetName val="interest_tree_generation9"/>
      <sheetName val="Nature_of_Expense9"/>
      <sheetName val="warehouse_fixed_v_var__(calcs)8"/>
      <sheetName val="_BANK_XLS뉮׾_x005f_x005f_x8"/>
      <sheetName val="Workbook_Inputs8"/>
      <sheetName val="OutstandingDec#019__8"/>
      <sheetName val="OutstandingJan05#019_8"/>
      <sheetName val="OutstandingFeb05#019_8"/>
      <sheetName val="OutstandingMay05#019_8"/>
      <sheetName val="Outstanding_June05#019_8"/>
      <sheetName val="Outstanding_July058"/>
      <sheetName val="Outstanding_Aug_05_8"/>
      <sheetName val="Outstanding_Sep_05_8"/>
      <sheetName val="Outstanding_Oct_058"/>
      <sheetName val="Outstanding_Nov_05_8"/>
      <sheetName val="Outstanding_Dec_058"/>
      <sheetName val="Bank_Statement_#0198"/>
      <sheetName val="未兌現支票&amp;已開立支票_#9108"/>
      <sheetName val="C_18"/>
      <sheetName val="License_BOI8"/>
      <sheetName val="Asset_Class8"/>
      <sheetName val="Depre__Key8"/>
      <sheetName val="[BANK_XLS뉮׾_x005f_x005f_x005f_x005f_x005f_x005f_8"/>
      <sheetName val="Data_28"/>
      <sheetName val="_BANK_XLS뉮׾_x8"/>
      <sheetName val="cal_(2)8"/>
      <sheetName val="อุปกรณ์_a28"/>
      <sheetName val="อุปกรณ์_a18"/>
      <sheetName val="[BANK_XLS뉮׾_x005f_x005f_x8"/>
      <sheetName val="U-2_18"/>
      <sheetName val="[BANK_XLS뉮׾_x8"/>
      <sheetName val="GL_CB7"/>
      <sheetName val="GL_M7"/>
      <sheetName val="OMC_April_028"/>
      <sheetName val="RF_April_028"/>
      <sheetName val="Review_wording7"/>
      <sheetName val="Summary_of_documents7"/>
      <sheetName val="Q4_Y197"/>
      <sheetName val="Target_Y207"/>
      <sheetName val="Q1_Y207"/>
      <sheetName val="Actual_&amp;_Target7"/>
      <sheetName val="1_Cash_Flow7"/>
      <sheetName val="2_P&amp;L_Performance7"/>
      <sheetName val="3_Corporate_Risk7"/>
      <sheetName val="acc_depre-report-old7"/>
      <sheetName val="KPI_F1_3_พรทิพย์_25597"/>
      <sheetName val="DATABASE_-sumifTB7"/>
      <sheetName val="MD_-_Bank7"/>
      <sheetName val="Bank_Country7"/>
      <sheetName val="By__Customer7"/>
      <sheetName val="Summary_Adjustment7"/>
      <sheetName val="공사비_내역_(가)7"/>
      <sheetName val="Co_info7"/>
      <sheetName val="6A_CA7"/>
      <sheetName val="_BANK_XLS뉮׾_x005f_x005f_x005f_x005f_x7"/>
      <sheetName val="gold_แลกทอง7"/>
      <sheetName val="Weighted_Ave_Cost7"/>
      <sheetName val="Inventory_Master_List7"/>
      <sheetName val="default_values7"/>
      <sheetName val="ave_6_months_del_qty7"/>
      <sheetName val="Unit_rate_Architecture7"/>
      <sheetName val="ต้นฉบับ"/>
      <sheetName val="TW_銷售分析_200909"/>
      <sheetName val="06X02-5001"/>
      <sheetName val="06X02-1300"/>
      <sheetName val="เงินกู้MGC"/>
      <sheetName val="Overview"/>
      <sheetName val="Date"/>
      <sheetName val="sumdata"/>
      <sheetName val="งบบริหาร PL-report"/>
      <sheetName val="Int."/>
      <sheetName val="BEN"/>
      <sheetName val="2.Conso"/>
      <sheetName val="8.1|Invest in Equity"/>
      <sheetName val="Datasheet"/>
      <sheetName val="_BANK_XLS뉮׾_x005f_x005f_1"/>
      <sheetName val="Map"/>
      <sheetName val="Index"/>
      <sheetName val="10-1 Media:10-cut"/>
      <sheetName val="PL _ACCT-MBK"/>
      <sheetName val="FOR PL_ACCT-MBK"/>
      <sheetName val="dec'04"/>
      <sheetName val="Bill_No__2_-_Carpark15"/>
      <sheetName val="InvPlan_NI_and_WIN_201715"/>
      <sheetName val="Balance_Sheet9"/>
      <sheetName val="P&amp;LFINAL_-_4413"/>
      <sheetName val="B131_15"/>
      <sheetName val="Quarterly_49"/>
      <sheetName val="Trial_Balance15"/>
      <sheetName val="_BANK_XLS뉮׾_x005f_x005f_x005f_x0003_㌏Joint9"/>
      <sheetName val="Asset_&amp;_Liability9"/>
      <sheetName val="Net_asset_value9"/>
      <sheetName val="_BANK_XLS뉮׾_x005f_x005f_x005f_x005f_x005f_x005f_9"/>
      <sheetName val="[BANK_XLS뉮׾_x005f_x005f_x005f_x0003_㌏Joint9"/>
      <sheetName val="dongia_(2)15"/>
      <sheetName val="F8_1_Slw_mving_stck9"/>
      <sheetName val="F_5_7_Value_red9"/>
      <sheetName val="F6_4_Slow_Moving_SP_20049"/>
      <sheetName val="JV_Entry9"/>
      <sheetName val="tb_Q3'089"/>
      <sheetName val="Life_&amp;_Health9"/>
      <sheetName val="bs_is9"/>
      <sheetName val="MS_Box"/>
      <sheetName val="LC___TR_Listing"/>
      <sheetName val="Gain_Loss_Calculation"/>
      <sheetName val="Capital_Expenditure_1999-20011"/>
      <sheetName val="Capital_by_division1"/>
      <sheetName val="DEPRECIATION_1998-NEW_ASSETS1"/>
      <sheetName val="DEPRECIATION_19991"/>
      <sheetName val="Summery_Depreciation_1998-20011"/>
      <sheetName val="Stock_Aging1"/>
      <sheetName val="cost_allocation1"/>
      <sheetName val="PF_PL_OP1"/>
      <sheetName val="10Segment_report1"/>
      <sheetName val="7Long_term_liabilities1"/>
      <sheetName val="1Cash_for_Interest1"/>
      <sheetName val="3Detail_of_cash_flow1"/>
      <sheetName val="0_0ControlSheet1"/>
      <sheetName val="เครื่องตกแต่ง-PJ_(BF)1"/>
      <sheetName val="Debt_Info1"/>
      <sheetName val="Job_header1"/>
      <sheetName val="2005_DATA1"/>
      <sheetName val="Old_IAC_Canada1"/>
      <sheetName val="Template_Data"/>
      <sheetName val="ocean_voyage"/>
      <sheetName val="Work_sheet_FB"/>
      <sheetName val="Office_Improve"/>
      <sheetName val="P'Tai(ห้ามลบ)"/>
      <sheetName val="SCB_2_-_Current26"/>
      <sheetName val="SCB_1___Current26"/>
      <sheetName val="SCB_2___Current26"/>
      <sheetName val="Seal_1-07-0426"/>
      <sheetName val="BALANCE_SHEET_26"/>
      <sheetName val="2_DL_25"/>
      <sheetName val="2_2_IDL25"/>
      <sheetName val="TrialBalance_Q3-200225"/>
      <sheetName val="เงินกู้_MGC26"/>
      <sheetName val="FP_Friends_Other25"/>
      <sheetName val="ข้อมูล_PM26"/>
      <sheetName val="ACS_Revenue25"/>
      <sheetName val="N-4_Patent_right25"/>
      <sheetName val="B&amp;S_199925"/>
      <sheetName val="คชจ_ดำเนินงาน6-4325"/>
      <sheetName val="P&amp;L_Rates25"/>
      <sheetName val="PRICE_LIST25"/>
      <sheetName val="FG_Joint26"/>
      <sheetName val="Non_Movement26"/>
      <sheetName val="Jun_0625"/>
      <sheetName val="Mkt_Dev_1291_ONL_1290_-_101023"/>
      <sheetName val="TB_Worksheet23"/>
      <sheetName val="ADJ_-_RATE23"/>
      <sheetName val="Item_Code_-_Machine23"/>
      <sheetName val="B053_(990701)공정실적PP%계산23"/>
      <sheetName val="cc_Nov0823"/>
      <sheetName val="2003_Growth23"/>
      <sheetName val="10-1_Media23"/>
      <sheetName val="MPT_07_Sale_Forecast23"/>
      <sheetName val="MPT_08_Sale_Forecast23"/>
      <sheetName val="TL_Scrap_rate23"/>
      <sheetName val="_Direct_load_25"/>
      <sheetName val="TB_SAP25"/>
      <sheetName val="ops_tb23"/>
      <sheetName val="pa_group23"/>
      <sheetName val="F1_Log_On23"/>
      <sheetName val="Selling_and_Admins_(DONE)23"/>
      <sheetName val="Standing_Data23"/>
      <sheetName val="Write_off23"/>
      <sheetName val="DLD_Query_Query_Query22"/>
      <sheetName val="REC_GROUP22"/>
      <sheetName val="Unrecorded_Misstatement22"/>
      <sheetName val="Sale_050222"/>
      <sheetName val="Spa_Sales21"/>
      <sheetName val="U-5_219"/>
      <sheetName val="Seagate__share_in_units19"/>
      <sheetName val="_BANK_XLS뉮׾_x005f_x0003_㌏Joint19"/>
      <sheetName val="Drop_down_list17"/>
      <sheetName val="tb_Q3'0811"/>
      <sheetName val="IE_UPS19"/>
      <sheetName val="dongia_(2)17"/>
      <sheetName val="B131_17"/>
      <sheetName val="Pd01_vsl_sked17"/>
      <sheetName val="[BANK_XLS뉮׾_x005f_x0003_㌏Joint11"/>
      <sheetName val="Bill_No__2_-_Carpark17"/>
      <sheetName val="רכוש_קבוע_17"/>
      <sheetName val="InvPlan_NI_and_WIN_201717"/>
      <sheetName val="SAN_REDUCED_112"/>
      <sheetName val="ตารางลูกหนี้สัญญาเช่า__11"/>
      <sheetName val="Balance_Sheet11"/>
      <sheetName val="_IBPL000111"/>
      <sheetName val="_IB-PL-YTD11"/>
      <sheetName val="P&amp;LFINAL_-_4415"/>
      <sheetName val="JV_Entry11"/>
      <sheetName val="CA_Sheet11"/>
      <sheetName val="Trial_Balance17"/>
      <sheetName val="Quarterly_411"/>
      <sheetName val="Nature_of_Expense11"/>
      <sheetName val="Estimation_-_201811"/>
      <sheetName val="F9_Parameters_11"/>
      <sheetName val="_BANK_XLS뉮׾_x005f_x005f_x005f_x0003_㌏Join11"/>
      <sheetName val="Asset_&amp;_Liability11"/>
      <sheetName val="Net_asset_value11"/>
      <sheetName val="_BANK_XLS뉮׾_x005f_x005f_x005f_x005f_x005f11"/>
      <sheetName val="[BANK_XLS뉮׾_x005f_x005f_x005f_x0003_㌏Join11"/>
      <sheetName val="F8_1_Slw_mving_stck11"/>
      <sheetName val="F_5_7_Value_red11"/>
      <sheetName val="F6_4_Slow_Moving_SP_200411"/>
      <sheetName val="interest_tree_generation11"/>
      <sheetName val="Review_wording8"/>
      <sheetName val="Summary_of_documents8"/>
      <sheetName val="Q4_Y198"/>
      <sheetName val="Target_Y208"/>
      <sheetName val="Q1_Y208"/>
      <sheetName val="Actual_&amp;_Target8"/>
      <sheetName val="1_Cash_Flow8"/>
      <sheetName val="2_P&amp;L_Performance8"/>
      <sheetName val="3_Corporate_Risk8"/>
      <sheetName val="acc_depre-report-old8"/>
      <sheetName val="Life_&amp;_Health11"/>
      <sheetName val="bs_is11"/>
      <sheetName val="Drop_Down2"/>
      <sheetName val="MS_Box2"/>
      <sheetName val="LC___TR_Listing2"/>
      <sheetName val="Gain_Loss_Calculation2"/>
      <sheetName val="Capital_Expenditure_1999-20013"/>
      <sheetName val="Capital_by_division3"/>
      <sheetName val="DEPRECIATION_1998-NEW_ASSETS3"/>
      <sheetName val="DEPRECIATION_19993"/>
      <sheetName val="Summery_Depreciation_1998-20013"/>
      <sheetName val="Stock_Aging3"/>
      <sheetName val="cost_allocation3"/>
      <sheetName val="PF_PL_OP3"/>
      <sheetName val="10Segment_report3"/>
      <sheetName val="7Long_term_liabilities3"/>
      <sheetName val="1Cash_for_Interest3"/>
      <sheetName val="3Detail_of_cash_flow3"/>
      <sheetName val="0_0ControlSheet3"/>
      <sheetName val="เครื่องตกแต่ง-PJ_(BF)3"/>
      <sheetName val="Debt_Info3"/>
      <sheetName val="Job_header3"/>
      <sheetName val="2005_DATA3"/>
      <sheetName val="Old_IAC_Canada3"/>
      <sheetName val="Template_Data2"/>
      <sheetName val="ocean_voyage2"/>
      <sheetName val="tb_Q3'0810"/>
      <sheetName val="dongia_(2)16"/>
      <sheetName val="B131_16"/>
      <sheetName val="[BANK_XLS뉮׾_x005f_x0003_㌏Joint10"/>
      <sheetName val="Bill_No__2_-_Carpark16"/>
      <sheetName val="רכוש_קבוע_16"/>
      <sheetName val="InvPlan_NI_and_WIN_201716"/>
      <sheetName val="ตารางลูกหนี้สัญญาเช่า__10"/>
      <sheetName val="Balance_Sheet10"/>
      <sheetName val="_IBPL000110"/>
      <sheetName val="_IB-PL-YTD10"/>
      <sheetName val="P&amp;LFINAL_-_4414"/>
      <sheetName val="JV_Entry10"/>
      <sheetName val="CA_Sheet10"/>
      <sheetName val="Trial_Balance16"/>
      <sheetName val="Quarterly_410"/>
      <sheetName val="Nature_of_Expense10"/>
      <sheetName val="Estimation_-_201810"/>
      <sheetName val="F9_Parameters_10"/>
      <sheetName val="_BANK_XLS뉮׾_x005f_x005f_x005f_x0003_㌏Join10"/>
      <sheetName val="Asset_&amp;_Liability10"/>
      <sheetName val="Net_asset_value10"/>
      <sheetName val="_BANK_XLS뉮׾_x005f_x005f_x005f_x005f_x005f10"/>
      <sheetName val="[BANK_XLS뉮׾_x005f_x005f_x005f_x0003_㌏Join10"/>
      <sheetName val="F8_1_Slw_mving_stck10"/>
      <sheetName val="F_5_7_Value_red10"/>
      <sheetName val="F6_4_Slow_Moving_SP_200410"/>
      <sheetName val="interest_tree_generation10"/>
      <sheetName val="Life_&amp;_Health10"/>
      <sheetName val="bs_is10"/>
      <sheetName val="MS_Box1"/>
      <sheetName val="LC___TR_Listing1"/>
      <sheetName val="Gain_Loss_Calculation1"/>
      <sheetName val="Capital_Expenditure_1999-20012"/>
      <sheetName val="Capital_by_division2"/>
      <sheetName val="DEPRECIATION_1998-NEW_ASSETS2"/>
      <sheetName val="DEPRECIATION_19992"/>
      <sheetName val="Summery_Depreciation_1998-20012"/>
      <sheetName val="Stock_Aging2"/>
      <sheetName val="cost_allocation2"/>
      <sheetName val="PF_PL_OP2"/>
      <sheetName val="10Segment_report2"/>
      <sheetName val="7Long_term_liabilities2"/>
      <sheetName val="1Cash_for_Interest2"/>
      <sheetName val="3Detail_of_cash_flow2"/>
      <sheetName val="0_0ControlSheet2"/>
      <sheetName val="เครื่องตกแต่ง-PJ_(BF)2"/>
      <sheetName val="Debt_Info2"/>
      <sheetName val="Job_header2"/>
      <sheetName val="2005_DATA2"/>
      <sheetName val="Old_IAC_Canada2"/>
      <sheetName val="Template_Data1"/>
      <sheetName val="ocean_voyage1"/>
      <sheetName val="TW_銷售分析_200906"/>
      <sheetName val="營業中"/>
      <sheetName val="day end stock"/>
      <sheetName val="당초"/>
      <sheetName val="งบการเงิน"/>
      <sheetName val="cash flow 1"/>
      <sheetName val="cash flow 2"/>
      <sheetName val="Combine"/>
      <sheetName val="Parameter"/>
      <sheetName val="PL-D"/>
      <sheetName val="pl.cps "/>
      <sheetName val="detail bs"/>
      <sheetName val="____-__"/>
      <sheetName val="LocCode"/>
      <sheetName val="Proj Data"/>
      <sheetName val="Lock-up CM rev"/>
      <sheetName val="ProjIndex"/>
      <sheetName val="EditedYTD"/>
      <sheetName val="EditedLTD"/>
      <sheetName val="EditedMTD"/>
      <sheetName val="YTD Perf"/>
      <sheetName val="YTD Perf incl subs"/>
      <sheetName val="RegPerf"/>
      <sheetName val="EditedYTD by Function"/>
      <sheetName val="RegFunctPerf"/>
      <sheetName val="FunctPerf"/>
      <sheetName val="StateFunctPerf"/>
      <sheetName val="ohead distribution"/>
      <sheetName val="overheads"/>
      <sheetName val="Debtors Pivot"/>
      <sheetName val="Debtors"/>
      <sheetName val="sub Advs"/>
      <sheetName val="OS Advs"/>
      <sheetName val="Accruals CM"/>
      <sheetName val="Accruals LM"/>
      <sheetName val="Internal contribution trf"/>
      <sheetName val="Lock-up"/>
      <sheetName val="Int West Lock Up Analysis"/>
      <sheetName val="Int East Lock Up Analysis"/>
      <sheetName val="Australia Lockup Analysis"/>
      <sheetName val="Definitions"/>
      <sheetName val="jun04WIP"/>
      <sheetName val="Range Names"/>
      <sheetName val="COVERING SHEET"/>
      <sheetName val="INSTRUCTIONAL"/>
      <sheetName val="CONTROL"/>
      <sheetName val="Sch1"/>
      <sheetName val="Sch1a "/>
      <sheetName val="Sch 2"/>
      <sheetName val="Sch 2a"/>
      <sheetName val="Sch 2b"/>
      <sheetName val="Sch 3"/>
      <sheetName val="Sch 4"/>
      <sheetName val="Sch 5"/>
      <sheetName val="Sch 6"/>
      <sheetName val="Sch 7"/>
      <sheetName val="Sch 8"/>
      <sheetName val="CASH FLOW CALCULATION SHEET"/>
      <sheetName val="Proj_Data"/>
      <sheetName val="Lock-up_CM_rev"/>
      <sheetName val="YTD_Perf"/>
      <sheetName val="YTD_Perf_incl_subs"/>
      <sheetName val="EditedYTD_by_Function"/>
      <sheetName val="ohead_distribution"/>
      <sheetName val="Debtors_Pivot"/>
      <sheetName val="sub_Advs"/>
      <sheetName val="OS_Advs"/>
      <sheetName val="Accruals_CM"/>
      <sheetName val="Accruals_LM"/>
      <sheetName val="Internal_contribution_trf"/>
      <sheetName val="Int_West_Lock_Up_Analysis"/>
      <sheetName val="Int_East_Lock_Up_Analysis"/>
      <sheetName val="Australia_Lockup_Analysis"/>
      <sheetName val="Range_Names"/>
      <sheetName val="COVERING_SHEET"/>
      <sheetName val="Sch1a_"/>
      <sheetName val="Sch_2"/>
      <sheetName val="Sch_2a"/>
      <sheetName val="Sch_2b"/>
      <sheetName val="Sch_3"/>
      <sheetName val="Sch_4"/>
      <sheetName val="Sch_5"/>
      <sheetName val="Sch_6"/>
      <sheetName val="Sch_7"/>
      <sheetName val="Sch_8"/>
      <sheetName val="CASH_FLOW_CALCULATION_SHEET"/>
      <sheetName val="SCB_1_-_Current27"/>
      <sheetName val="_BANK_XLS뉮׾㌏Joint8"/>
      <sheetName val="Gen_Info12"/>
      <sheetName val="warehouse_fixed_v_var__(calcs)9"/>
      <sheetName val="_BANK_XLS뉮׾_x005f_x005f_x9"/>
      <sheetName val="Workbook_Inputs9"/>
      <sheetName val="OutstandingDec#019__9"/>
      <sheetName val="OutstandingJan05#019_9"/>
      <sheetName val="OutstandingFeb05#019_9"/>
      <sheetName val="OutstandingMay05#019_9"/>
      <sheetName val="Outstanding_June05#019_9"/>
      <sheetName val="Outstanding_July059"/>
      <sheetName val="Outstanding_Aug_05_9"/>
      <sheetName val="Outstanding_Sep_05_9"/>
      <sheetName val="Outstanding_Oct_059"/>
      <sheetName val="Outstanding_Nov_05_9"/>
      <sheetName val="Outstanding_Dec_059"/>
      <sheetName val="Bank_Statement_#0199"/>
      <sheetName val="未兌現支票&amp;已開立支票_#9109"/>
      <sheetName val="C_19"/>
      <sheetName val="License_BOI9"/>
      <sheetName val="Asset_Class9"/>
      <sheetName val="Depre__Key9"/>
      <sheetName val="[BANK_XLS뉮׾_x005f_x005f_x005f_x005f_x005f_x005f_9"/>
      <sheetName val="Data_29"/>
      <sheetName val="_BANK_XLS뉮׾_x9"/>
      <sheetName val="cal_(2)9"/>
      <sheetName val="อุปกรณ์_a29"/>
      <sheetName val="อุปกรณ์_a19"/>
      <sheetName val="[BANK_XLS뉮׾_x005f_x005f_x9"/>
      <sheetName val="U-2_19"/>
      <sheetName val="[BANK_XLS뉮׾_x9"/>
      <sheetName val="GL_CB8"/>
      <sheetName val="GL_M8"/>
      <sheetName val="OMC_April_029"/>
      <sheetName val="RF_April_029"/>
      <sheetName val="Co_info8"/>
      <sheetName val="6A_CA8"/>
      <sheetName val="_BANK_XLS뉮׾_x005f_x005f_x005f_x005f_x8"/>
      <sheetName val="gold_แลกทอง8"/>
      <sheetName val="공사비_내역_(가)8"/>
      <sheetName val="Weighted_Ave_Cost8"/>
      <sheetName val="Inventory_Master_List8"/>
      <sheetName val="default_values8"/>
      <sheetName val="ave_6_months_del_qty8"/>
      <sheetName val="By__Customer8"/>
      <sheetName val="KPI_F1_3_พรทิพย์_25598"/>
      <sheetName val="MD_-_Bank8"/>
      <sheetName val="Bank_Country8"/>
      <sheetName val="Unit_rate_Architecture8"/>
      <sheetName val="DATABASE_-sumifTB8"/>
      <sheetName val="Summary_Adjustment8"/>
      <sheetName val="PDR_PL__ACCT-MBK"/>
      <sheetName val="รายงาน_Promotion"/>
      <sheetName val="N-4_4"/>
      <sheetName val="SumP&amp;L_current_Sites"/>
      <sheetName val="KPI_Score"/>
      <sheetName val="SPP_5"/>
      <sheetName val="Summary_ตามตาราง"/>
      <sheetName val="EQUITY ITEMS"/>
      <sheetName val="งบบริหาร_PL-report"/>
      <sheetName val="Int_"/>
      <sheetName val="2_Conso"/>
      <sheetName val="8_1|Invest_in_Equity"/>
      <sheetName val="Actual"/>
      <sheetName val="PROCESS"/>
      <sheetName val="FS-YTD"/>
      <sheetName val="water record..."/>
      <sheetName val="electric"/>
      <sheetName val="[BANK_XLS뉮׾_x005f_x005f_1"/>
      <sheetName val="_BANK_XLS뉮׾_x005f_x005f_2"/>
      <sheetName val="[BANK_XLS뉮׾_x005f_x005f_2"/>
      <sheetName val="_BANK_XLS뉮׾_x005f_x005f_6"/>
      <sheetName val="[BANK_XLS뉮׾_x005f_x005f_6"/>
      <sheetName val="_BANK_XLS뉮׾_x005f_x005f_3"/>
      <sheetName val="[BANK_XLS뉮׾_x005f_x005f_3"/>
      <sheetName val="_BANK_XLS뉮׾_x005f_x005f_4"/>
      <sheetName val="[BANK_XLS뉮׾_x005f_x005f_4"/>
      <sheetName val="_BANK_XLS뉮׾_x005f_x005f_5"/>
      <sheetName val="[BANK_XLS뉮׾_x005f_x005f_5"/>
      <sheetName val="_BANK_XLS뉮׾_x005f_x005f_7"/>
      <sheetName val="[BANK_XLS뉮׾_x005f_x005f_7"/>
      <sheetName val="_BANK_XLS뉮׾_x005f_x005f_8"/>
      <sheetName val="[BANK_XLS뉮׾_x005f_x005f_8"/>
      <sheetName val="RW1&amp;3 of9"/>
      <sheetName val="U1.6"/>
      <sheetName val="U1.2"/>
      <sheetName val="U1.5"/>
      <sheetName val="U1.3"/>
      <sheetName val="Monthly Vessel IS - Level 3"/>
      <sheetName val="Two Step Revenue Testing Master"/>
      <sheetName val="graphs"/>
      <sheetName val="TRIAL BAL."/>
      <sheetName val="SGXLHIDDENSHEET"/>
      <sheetName val="2003 Forecast"/>
      <sheetName val="2004 Risk Adjusted AOP"/>
      <sheetName val="FR"/>
      <sheetName val="9109"/>
      <sheetName val="ESO"/>
      <sheetName val="ESL"/>
      <sheetName val="PortSTDSave"/>
      <sheetName val="LE1(act3mth)"/>
      <sheetName val="11922"/>
      <sheetName val="Sheet1 (2)"/>
      <sheetName val="CA Lab Equp"/>
      <sheetName val="Country"/>
      <sheetName val="Sheet1_(2)"/>
      <sheetName val="ROOMS_ST"/>
      <sheetName val="SCH_B13"/>
      <sheetName val="Scoping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PG02"/>
      <sheetName val="PG05"/>
      <sheetName val="PG06"/>
      <sheetName val="PG07"/>
      <sheetName val="PG08"/>
      <sheetName val="PG09"/>
      <sheetName val="PG10"/>
      <sheetName val="PG11"/>
      <sheetName val="PG12"/>
      <sheetName val="PG13"/>
      <sheetName val="PG14"/>
      <sheetName val="PG15"/>
      <sheetName val="PG16"/>
      <sheetName val="PG17"/>
      <sheetName val="PG03"/>
      <sheetName val="Cashflow(Scenario)"/>
      <sheetName val="TB1112"/>
      <sheetName val="安全服务"/>
      <sheetName val="ENGG_VAL"/>
      <sheetName val="BF2003"/>
      <sheetName val="Order_Oct_w40"/>
      <sheetName val="Order_Oct_w41"/>
      <sheetName val="Factor"/>
      <sheetName val="[BANK.XLS]10-1 Media:10-cut"/>
      <sheetName val="マクロバランス表"/>
      <sheetName val="Income Statement"/>
      <sheetName val="day_end_stock"/>
      <sheetName val="manreq"/>
      <sheetName val="smfix"/>
      <sheetName val="extra"/>
      <sheetName val="prf"/>
      <sheetName val="非固内訳"/>
      <sheetName val="UPG表"/>
      <sheetName val="securities movement"/>
      <sheetName val="STO"/>
      <sheetName val="SCB_1_-_Current28"/>
      <sheetName val="SCB_2_-_Current27"/>
      <sheetName val="SCB_1___Current27"/>
      <sheetName val="SCB_2___Current27"/>
      <sheetName val="2_DL_26"/>
      <sheetName val="2_2_IDL26"/>
      <sheetName val="Seal_1-07-0427"/>
      <sheetName val="BALANCE_SHEET_27"/>
      <sheetName val="TrialBalance_Q3-200226"/>
      <sheetName val="FP_Friends_Other26"/>
      <sheetName val="เงินกู้_MGC27"/>
      <sheetName val="ข้อมูล_PM27"/>
      <sheetName val="ACS_Revenue26"/>
      <sheetName val="N-4_Patent_right26"/>
      <sheetName val="B&amp;S_199926"/>
      <sheetName val="คชจ_ดำเนินงาน6-4326"/>
      <sheetName val="P&amp;L_Rates26"/>
      <sheetName val="PRICE_LIST26"/>
      <sheetName val="FG_Joint27"/>
      <sheetName val="Non_Movement27"/>
      <sheetName val="Jun_0626"/>
      <sheetName val="Mkt_Dev_1291_ONL_1290_-_101024"/>
      <sheetName val="TB_Worksheet24"/>
      <sheetName val="ADJ_-_RATE24"/>
      <sheetName val="Item_Code_-_Machine24"/>
      <sheetName val="B053_(990701)공정실적PP%계산24"/>
      <sheetName val="cc_Nov0824"/>
      <sheetName val="2003_Growth24"/>
      <sheetName val="10-1_Media24"/>
      <sheetName val="MPT_07_Sale_Forecast24"/>
      <sheetName val="MPT_08_Sale_Forecast24"/>
      <sheetName val="TL_Scrap_rate24"/>
      <sheetName val="ops_tb24"/>
      <sheetName val="Selling_and_Admins_(DONE)24"/>
      <sheetName val="_Direct_load_26"/>
      <sheetName val="TB_SAP26"/>
      <sheetName val="Standing_Data24"/>
      <sheetName val="[BANK_XLS뉮׾㌏Joint1"/>
      <sheetName val="DLD_Query_Query_Query23"/>
      <sheetName val="REC_GROUP23"/>
      <sheetName val="pa_group24"/>
      <sheetName val="F1_Log_On24"/>
      <sheetName val="Write_off24"/>
      <sheetName val="Unrecorded_Misstatement23"/>
      <sheetName val="Spa_Sales22"/>
      <sheetName val="Sale_050223"/>
      <sheetName val="U-5_220"/>
      <sheetName val="Seagate__share_in_units20"/>
      <sheetName val="_BANK_XLS뉮׾_x005f_x0003_㌏Joint20"/>
      <sheetName val="IE_UPS20"/>
      <sheetName val="Pd01_vsl_sked18"/>
      <sheetName val="Drop_down_list18"/>
      <sheetName val="רכוש_קבוע_18"/>
      <sheetName val="InvPlan_NI_and_WIN_201718"/>
      <sheetName val="Bill_No__2_-_Carpark18"/>
      <sheetName val="ตารางลูกหนี้สัญญาเช่า__12"/>
      <sheetName val="SAN_REDUCED_113"/>
      <sheetName val="Gen_Info13"/>
      <sheetName val="Estimation_-_201812"/>
      <sheetName val="B131_18"/>
      <sheetName val="[BANK_XLS뉮׾_x005f_x0003_㌏Joint12"/>
      <sheetName val="P&amp;LFINAL_-_4416"/>
      <sheetName val="Trial_Balance18"/>
      <sheetName val="_IBPL000112"/>
      <sheetName val="_IB-PL-YTD12"/>
      <sheetName val="Quarterly_412"/>
      <sheetName val="CA_Sheet12"/>
      <sheetName val="_BANK_XLS뉮׾_x005f_x005f_x005f_x0003_㌏Join12"/>
      <sheetName val="Asset_&amp;_Liability12"/>
      <sheetName val="Net_asset_value12"/>
      <sheetName val="_BANK_XLS뉮׾_x005f_x005f_x005f_x005f_x005f12"/>
      <sheetName val="[BANK_XLS뉮׾_x005f_x005f_x005f_x0003_㌏Join12"/>
      <sheetName val="interest_tree_generation12"/>
      <sheetName val="Balance_Sheet12"/>
      <sheetName val="dongia_(2)18"/>
      <sheetName val="F9_Parameters_12"/>
      <sheetName val="JV_Entry12"/>
      <sheetName val="Nature_of_Expense12"/>
      <sheetName val="tb_Q3'0812"/>
      <sheetName val="F8_1_Slw_mving_stck12"/>
      <sheetName val="F_5_7_Value_red12"/>
      <sheetName val="F6_4_Slow_Moving_SP_200412"/>
      <sheetName val="_BANK_XLS뉮׾_x005f_x005f_x10"/>
      <sheetName val="Workbook_Inputs10"/>
      <sheetName val="OutstandingDec#019__10"/>
      <sheetName val="OutstandingJan05#019_10"/>
      <sheetName val="OutstandingFeb05#019_10"/>
      <sheetName val="OutstandingMay05#019_10"/>
      <sheetName val="Outstanding_June05#019_10"/>
      <sheetName val="Outstanding_July0510"/>
      <sheetName val="Outstanding_Aug_05_10"/>
      <sheetName val="Outstanding_Sep_05_10"/>
      <sheetName val="Outstanding_Oct_0510"/>
      <sheetName val="Outstanding_Nov_05_10"/>
      <sheetName val="Outstanding_Dec_0510"/>
      <sheetName val="Bank_Statement_#01910"/>
      <sheetName val="未兌現支票&amp;已開立支票_#91010"/>
      <sheetName val="C_110"/>
      <sheetName val="License_BOI10"/>
      <sheetName val="Asset_Class10"/>
      <sheetName val="Depre__Key10"/>
      <sheetName val="[BANK_XLS뉮׾_x005f_x005f_x005f_x005f_x005f10"/>
      <sheetName val="Data_210"/>
      <sheetName val="_BANK_XLS뉮׾_x10"/>
      <sheetName val="cal_(2)10"/>
      <sheetName val="อุปกรณ์_a210"/>
      <sheetName val="อุปกรณ์_a110"/>
      <sheetName val="[BANK_XLS뉮׾_x005f_x005f_x10"/>
      <sheetName val="U-2_110"/>
      <sheetName val="[BANK_XLS뉮׾_x10"/>
      <sheetName val="OMC_April_0210"/>
      <sheetName val="RF_April_0210"/>
      <sheetName val="Review_wording9"/>
      <sheetName val="Summary_of_documents9"/>
      <sheetName val="Q4_Y199"/>
      <sheetName val="Target_Y209"/>
      <sheetName val="Q1_Y209"/>
      <sheetName val="Actual_&amp;_Target9"/>
      <sheetName val="1_Cash_Flow9"/>
      <sheetName val="2_P&amp;L_Performance9"/>
      <sheetName val="3_Corporate_Risk9"/>
      <sheetName val="acc_depre-report-old9"/>
      <sheetName val="warehouse_fixed_v_var__(calcs10"/>
      <sheetName val="GL_CB9"/>
      <sheetName val="GL_M9"/>
      <sheetName val="Life_&amp;_Health12"/>
      <sheetName val="Summary_Adjustment9"/>
      <sheetName val="공사비_내역_(가)9"/>
      <sheetName val="Co_info9"/>
      <sheetName val="6A_CA9"/>
      <sheetName val="gold_แลกทอง9"/>
      <sheetName val="Weighted_Ave_Cost9"/>
      <sheetName val="Inventory_Master_List9"/>
      <sheetName val="default_values9"/>
      <sheetName val="ave_6_months_del_qty9"/>
      <sheetName val="bs_is12"/>
      <sheetName val="By__Customer9"/>
      <sheetName val="KPI_F1_3_พรทิพย์_25599"/>
      <sheetName val="DATABASE_-sumifTB9"/>
      <sheetName val="MD_-_Bank9"/>
      <sheetName val="Bank_Country9"/>
      <sheetName val="Drop_Down3"/>
      <sheetName val="Unit_rate_Architecture9"/>
      <sheetName val="Office_Improve1"/>
      <sheetName val="MS_Box3"/>
      <sheetName val="LC___TR_Listing3"/>
      <sheetName val="Gain_Loss_Calculation3"/>
      <sheetName val="งบบริหาร_PL-report1"/>
      <sheetName val="Int_1"/>
      <sheetName val="2_Conso1"/>
      <sheetName val="8_1|Invest_in_Equity1"/>
      <sheetName val="Capital_Expenditure_1999-20014"/>
      <sheetName val="Capital_by_division4"/>
      <sheetName val="DEPRECIATION_1998-NEW_ASSETS4"/>
      <sheetName val="DEPRECIATION_19994"/>
      <sheetName val="Summery_Depreciation_1998-20014"/>
      <sheetName val="Stock_Aging4"/>
      <sheetName val="cost_allocation4"/>
      <sheetName val="PF_PL_OP4"/>
      <sheetName val="0_0ControlSheet4"/>
      <sheetName val="เครื่องตกแต่ง-PJ_(BF)4"/>
      <sheetName val="Debt_Info4"/>
      <sheetName val="Job_header4"/>
      <sheetName val="2005_DATA4"/>
      <sheetName val="Old_IAC_Canada4"/>
      <sheetName val="Template_Data3"/>
      <sheetName val="ocean_voyage3"/>
      <sheetName val="PDR_PL__ACCT-MBK1"/>
      <sheetName val="รายงาน_Promotion1"/>
      <sheetName val="SumP&amp;L_current_Sites1"/>
      <sheetName val="SPP_51"/>
      <sheetName val="Summary_ตามตาราง1"/>
      <sheetName val="KPI_Score1"/>
      <sheetName val="N-4_41"/>
      <sheetName val="Work_sheet_FB1"/>
      <sheetName val="10-1_Media:10-cut"/>
      <sheetName val="PL__ACCT-MBK"/>
      <sheetName val="FOR_PL_ACCT-MBK"/>
      <sheetName val="cash_flow_1"/>
      <sheetName val="cash_flow_2"/>
      <sheetName val="pl_cps_"/>
      <sheetName val="detail_bs"/>
      <sheetName val="Proj_Data1"/>
      <sheetName val="Lock-up_CM_rev1"/>
      <sheetName val="YTD_Perf1"/>
      <sheetName val="YTD_Perf_incl_subs1"/>
      <sheetName val="EditedYTD_by_Function1"/>
      <sheetName val="ohead_distribution1"/>
      <sheetName val="Debtors_Pivot1"/>
      <sheetName val="sub_Advs1"/>
      <sheetName val="OS_Advs1"/>
      <sheetName val="Accruals_CM1"/>
      <sheetName val="Accruals_LM1"/>
      <sheetName val="Internal_contribution_trf1"/>
      <sheetName val="Int_West_Lock_Up_Analysis1"/>
      <sheetName val="Int_East_Lock_Up_Analysis1"/>
      <sheetName val="Australia_Lockup_Analysis1"/>
      <sheetName val="Range_Names1"/>
      <sheetName val="COVERING_SHEET1"/>
      <sheetName val="Sch1a_1"/>
      <sheetName val="Sch_21"/>
      <sheetName val="Sch_2a1"/>
      <sheetName val="Sch_2b1"/>
      <sheetName val="Sch_31"/>
      <sheetName val="Sch_41"/>
      <sheetName val="Sch_51"/>
      <sheetName val="Sch_61"/>
      <sheetName val="Sch_71"/>
      <sheetName val="Sch_81"/>
      <sheetName val="CASH_FLOW_CALCULATION_SHEET1"/>
      <sheetName val="EQUITY_ITEMS"/>
      <sheetName val="SCB_1_-_Current29"/>
      <sheetName val="SCB_2_-_Current28"/>
      <sheetName val="SCB_1___Current28"/>
      <sheetName val="SCB_2___Current28"/>
      <sheetName val="2_DL_27"/>
      <sheetName val="2_2_IDL27"/>
      <sheetName val="Seal_1-07-0428"/>
      <sheetName val="BALANCE_SHEET_28"/>
      <sheetName val="TrialBalance_Q3-200227"/>
      <sheetName val="FP_Friends_Other27"/>
      <sheetName val="เงินกู้_MGC28"/>
      <sheetName val="ข้อมูล_PM28"/>
      <sheetName val="ACS_Revenue27"/>
      <sheetName val="N-4_Patent_right27"/>
      <sheetName val="B&amp;S_199927"/>
      <sheetName val="คชจ_ดำเนินงาน6-4327"/>
      <sheetName val="P&amp;L_Rates27"/>
      <sheetName val="PRICE_LIST27"/>
      <sheetName val="FG_Joint28"/>
      <sheetName val="Non_Movement28"/>
      <sheetName val="Jun_0627"/>
      <sheetName val="Mkt_Dev_1291_ONL_1290_-_101025"/>
      <sheetName val="TB_Worksheet25"/>
      <sheetName val="Item_Code_-_Machine25"/>
      <sheetName val="B053_(990701)공정실적PP%계산25"/>
      <sheetName val="ADJ_-_RATE25"/>
      <sheetName val="cc_Nov0825"/>
      <sheetName val="2003_Growth25"/>
      <sheetName val="10-1_Media25"/>
      <sheetName val="MPT_07_Sale_Forecast25"/>
      <sheetName val="MPT_08_Sale_Forecast25"/>
      <sheetName val="TL_Scrap_rate25"/>
      <sheetName val="_Direct_load_27"/>
      <sheetName val="ops_tb25"/>
      <sheetName val="Selling_and_Admins_(DONE)25"/>
      <sheetName val="TB_SAP27"/>
      <sheetName val="Standing_Data25"/>
      <sheetName val="pa_group25"/>
      <sheetName val="F1_Log_On25"/>
      <sheetName val="DLD_Query_Query_Query24"/>
      <sheetName val="REC_GROUP24"/>
      <sheetName val="Write_off25"/>
      <sheetName val="Sale_050224"/>
      <sheetName val="Unrecorded_Misstatement24"/>
      <sheetName val="Spa_Sales23"/>
      <sheetName val="U-5_221"/>
      <sheetName val="Seagate__share_in_units21"/>
      <sheetName val="_BANK_XLS뉮׾_x005f_x0003_㌏Joint21"/>
      <sheetName val="Pd01_vsl_sked19"/>
      <sheetName val="IE_UPS21"/>
      <sheetName val="Drop_down_list19"/>
      <sheetName val="רכוש_קבוע_19"/>
      <sheetName val="Bill_No__2_-_Carpark19"/>
      <sheetName val="InvPlan_NI_and_WIN_201719"/>
      <sheetName val="ตารางลูกหนี้สัญญาเช่า__13"/>
      <sheetName val="SAN_REDUCED_114"/>
      <sheetName val="Gen_Info14"/>
      <sheetName val="_IBPL000113"/>
      <sheetName val="_IB-PL-YTD13"/>
      <sheetName val="Estimation_-_201813"/>
      <sheetName val="B131_19"/>
      <sheetName val="[BANK_XLS뉮׾_x005f_x0003_㌏Joint13"/>
      <sheetName val="F9_Parameters_13"/>
      <sheetName val="Trial_Balance19"/>
      <sheetName val="CA_Sheet13"/>
      <sheetName val="Balance_Sheet13"/>
      <sheetName val="P&amp;LFINAL_-_4417"/>
      <sheetName val="Quarterly_413"/>
      <sheetName val="_BANK_XLS뉮׾_x005f_x005f_x005f_x0003_㌏Join13"/>
      <sheetName val="Asset_&amp;_Liability13"/>
      <sheetName val="Net_asset_value13"/>
      <sheetName val="_BANK_XLS뉮׾_x005f_x005f_x005f_x005f_x005f13"/>
      <sheetName val="[BANK_XLS뉮׾_x005f_x005f_x005f_x0003_㌏Join13"/>
      <sheetName val="interest_tree_generation13"/>
      <sheetName val="tb_Q3'0813"/>
      <sheetName val="JV_Entry13"/>
      <sheetName val="Nature_of_Expense13"/>
      <sheetName val="dongia_(2)19"/>
      <sheetName val="F8_1_Slw_mving_stck13"/>
      <sheetName val="F_5_7_Value_red13"/>
      <sheetName val="F6_4_Slow_Moving_SP_200413"/>
      <sheetName val="C_111"/>
      <sheetName val="_BANK_XLS뉮׾_x005f_x005f_x11"/>
      <sheetName val="OutstandingDec#019__11"/>
      <sheetName val="OutstandingJan05#019_11"/>
      <sheetName val="OutstandingFeb05#019_11"/>
      <sheetName val="OutstandingMay05#019_11"/>
      <sheetName val="Outstanding_June05#019_11"/>
      <sheetName val="Outstanding_July0511"/>
      <sheetName val="Outstanding_Aug_05_11"/>
      <sheetName val="Outstanding_Sep_05_11"/>
      <sheetName val="Outstanding_Oct_0511"/>
      <sheetName val="Outstanding_Nov_05_11"/>
      <sheetName val="Outstanding_Dec_0511"/>
      <sheetName val="Bank_Statement_#01911"/>
      <sheetName val="未兌現支票&amp;已開立支票_#91011"/>
      <sheetName val="GL_CB10"/>
      <sheetName val="GL_M10"/>
      <sheetName val="warehouse_fixed_v_var__(calcs11"/>
      <sheetName val="OMC_April_0211"/>
      <sheetName val="RF_April_0211"/>
      <sheetName val="Review_wording10"/>
      <sheetName val="Summary_of_documents10"/>
      <sheetName val="Q4_Y1910"/>
      <sheetName val="Target_Y2010"/>
      <sheetName val="Q1_Y2010"/>
      <sheetName val="Actual_&amp;_Target10"/>
      <sheetName val="1_Cash_Flow10"/>
      <sheetName val="2_P&amp;L_Performance10"/>
      <sheetName val="3_Corporate_Risk10"/>
      <sheetName val="acc_depre-report-old10"/>
      <sheetName val="Workbook_Inputs11"/>
      <sheetName val="License_BOI11"/>
      <sheetName val="Asset_Class11"/>
      <sheetName val="Depre__Key11"/>
      <sheetName val="[BANK_XLS뉮׾_x005f_x005f_x005f_x005f_x005f11"/>
      <sheetName val="Data_211"/>
      <sheetName val="_BANK_XLS뉮׾_x11"/>
      <sheetName val="cal_(2)11"/>
      <sheetName val="อุปกรณ์_a211"/>
      <sheetName val="อุปกรณ์_a111"/>
      <sheetName val="[BANK_XLS뉮׾_x005f_x005f_x11"/>
      <sheetName val="U-2_111"/>
      <sheetName val="[BANK_XLS뉮׾_x11"/>
      <sheetName val="Co_info10"/>
      <sheetName val="6A_CA10"/>
      <sheetName val="_BANK_XLS뉮׾_x005f_x005f_x005f_x005f_x9"/>
      <sheetName val="gold_แลกทอง10"/>
      <sheetName val="Life_&amp;_Health13"/>
      <sheetName val="공사비_내역_(가)10"/>
      <sheetName val="Weighted_Ave_Cost10"/>
      <sheetName val="Inventory_Master_List10"/>
      <sheetName val="default_values10"/>
      <sheetName val="ave_6_months_del_qty10"/>
      <sheetName val="By__Customer10"/>
      <sheetName val="KPI_F1_3_พรทิพย์_255910"/>
      <sheetName val="MD_-_Bank10"/>
      <sheetName val="Bank_Country10"/>
      <sheetName val="bs_is13"/>
      <sheetName val="Drop_Down4"/>
      <sheetName val="DATABASE_-sumifTB10"/>
      <sheetName val="MS_Box4"/>
      <sheetName val="LC___TR_Listing4"/>
      <sheetName val="Gain_Loss_Calculation4"/>
      <sheetName val="Unit_rate_Architecture10"/>
      <sheetName val="Summary_Adjustment10"/>
      <sheetName val="SumP&amp;L_current_Sites2"/>
      <sheetName val="SPP_52"/>
      <sheetName val="Summary_ตามตาราง2"/>
      <sheetName val="Capital_Expenditure_1999-20015"/>
      <sheetName val="Capital_by_division5"/>
      <sheetName val="DEPRECIATION_1998-NEW_ASSETS5"/>
      <sheetName val="DEPRECIATION_19995"/>
      <sheetName val="Summery_Depreciation_1998-20015"/>
      <sheetName val="Stock_Aging5"/>
      <sheetName val="cost_allocation5"/>
      <sheetName val="PF_PL_OP5"/>
      <sheetName val="10Segment_report4"/>
      <sheetName val="7Long_term_liabilities4"/>
      <sheetName val="1Cash_for_Interest4"/>
      <sheetName val="3Detail_of_cash_flow4"/>
      <sheetName val="0_0ControlSheet5"/>
      <sheetName val="เครื่องตกแต่ง-PJ_(BF)5"/>
      <sheetName val="Debt_Info5"/>
      <sheetName val="Job_header5"/>
      <sheetName val="2005_DATA5"/>
      <sheetName val="Old_IAC_Canada5"/>
      <sheetName val="Template_Data4"/>
      <sheetName val="ocean_voyage4"/>
      <sheetName val="PDR_PL__ACCT-MBK2"/>
      <sheetName val="รายงาน_Promotion2"/>
      <sheetName val="KPI_Score2"/>
      <sheetName val="N-4_42"/>
      <sheetName val="Work_sheet_FB2"/>
      <sheetName val="Office_Improve2"/>
      <sheetName val="งบบริหาร_PL-report2"/>
      <sheetName val="Int_2"/>
      <sheetName val="2_Conso2"/>
      <sheetName val="8_1|Invest_in_Equity2"/>
      <sheetName val="10-1_Media:10-cut1"/>
      <sheetName val="SCB_1_-_Current30"/>
      <sheetName val="SCB_2_-_Current29"/>
      <sheetName val="SCB_1___Current29"/>
      <sheetName val="SCB_2___Current29"/>
      <sheetName val="2_DL_28"/>
      <sheetName val="2_2_IDL28"/>
      <sheetName val="Seal_1-07-0429"/>
      <sheetName val="BALANCE_SHEET_29"/>
      <sheetName val="TrialBalance_Q3-200228"/>
      <sheetName val="FP_Friends_Other28"/>
      <sheetName val="เงินกู้_MGC29"/>
      <sheetName val="ข้อมูล_PM29"/>
      <sheetName val="ACS_Revenue28"/>
      <sheetName val="N-4_Patent_right28"/>
      <sheetName val="B&amp;S_199928"/>
      <sheetName val="คชจ_ดำเนินงาน6-4328"/>
      <sheetName val="P&amp;L_Rates28"/>
      <sheetName val="PRICE_LIST28"/>
      <sheetName val="FG_Joint29"/>
      <sheetName val="Non_Movement29"/>
      <sheetName val="Jun_0628"/>
      <sheetName val="Mkt_Dev_1291_ONL_1290_-_101026"/>
      <sheetName val="TB_Worksheet26"/>
      <sheetName val="Item_Code_-_Machine26"/>
      <sheetName val="B053_(990701)공정실적PP%계산26"/>
      <sheetName val="ADJ_-_RATE26"/>
      <sheetName val="cc_Nov0826"/>
      <sheetName val="2003_Growth26"/>
      <sheetName val="10-1_Media26"/>
      <sheetName val="MPT_07_Sale_Forecast26"/>
      <sheetName val="MPT_08_Sale_Forecast26"/>
      <sheetName val="TL_Scrap_rate26"/>
      <sheetName val="_Direct_load_28"/>
      <sheetName val="ops_tb26"/>
      <sheetName val="Selling_and_Admins_(DONE)26"/>
      <sheetName val="TB_SAP28"/>
      <sheetName val="Standing_Data26"/>
      <sheetName val="pa_group26"/>
      <sheetName val="F1_Log_On26"/>
      <sheetName val="DLD_Query_Query_Query25"/>
      <sheetName val="REC_GROUP25"/>
      <sheetName val="Write_off26"/>
      <sheetName val="Sale_050225"/>
      <sheetName val="Unrecorded_Misstatement25"/>
      <sheetName val="Spa_Sales24"/>
      <sheetName val="U-5_222"/>
      <sheetName val="Seagate__share_in_units22"/>
      <sheetName val="_BANK_XLS뉮׾_x005f_x0003_㌏Joint22"/>
      <sheetName val="Pd01_vsl_sked20"/>
      <sheetName val="IE_UPS22"/>
      <sheetName val="Drop_down_list20"/>
      <sheetName val="רכוש_קבוע_20"/>
      <sheetName val="Bill_No__2_-_Carpark20"/>
      <sheetName val="InvPlan_NI_and_WIN_201720"/>
      <sheetName val="ตารางลูกหนี้สัญญาเช่า__14"/>
      <sheetName val="SAN_REDUCED_115"/>
      <sheetName val="Gen_Info15"/>
      <sheetName val="_IBPL000114"/>
      <sheetName val="_IB-PL-YTD14"/>
      <sheetName val="Estimation_-_201814"/>
      <sheetName val="B131_20"/>
      <sheetName val="[BANK_XLS뉮׾_x005f_x0003_㌏Joint14"/>
      <sheetName val="F9_Parameters_14"/>
      <sheetName val="Trial_Balance20"/>
      <sheetName val="CA_Sheet14"/>
      <sheetName val="Balance_Sheet14"/>
      <sheetName val="P&amp;LFINAL_-_4418"/>
      <sheetName val="Quarterly_414"/>
      <sheetName val="_BANK_XLS뉮׾_x005f_x005f_x005f_x0003_㌏Join14"/>
      <sheetName val="Asset_&amp;_Liability14"/>
      <sheetName val="Net_asset_value14"/>
      <sheetName val="_BANK_XLS뉮׾_x005f_x005f_x005f_x005f_x005f14"/>
      <sheetName val="[BANK_XLS뉮׾_x005f_x005f_x005f_x0003_㌏Join14"/>
      <sheetName val="interest_tree_generation14"/>
      <sheetName val="tb_Q3'0814"/>
      <sheetName val="JV_Entry14"/>
      <sheetName val="Nature_of_Expense14"/>
      <sheetName val="dongia_(2)20"/>
      <sheetName val="F8_1_Slw_mving_stck14"/>
      <sheetName val="F_5_7_Value_red14"/>
      <sheetName val="F6_4_Slow_Moving_SP_200414"/>
      <sheetName val="C_112"/>
      <sheetName val="_BANK_XLS뉮׾_x005f_x005f_x12"/>
      <sheetName val="OutstandingDec#019__12"/>
      <sheetName val="OutstandingJan05#019_12"/>
      <sheetName val="OutstandingFeb05#019_12"/>
      <sheetName val="OutstandingMay05#019_12"/>
      <sheetName val="Outstanding_June05#019_12"/>
      <sheetName val="Outstanding_July0512"/>
      <sheetName val="Outstanding_Aug_05_12"/>
      <sheetName val="Outstanding_Sep_05_12"/>
      <sheetName val="Outstanding_Oct_0512"/>
      <sheetName val="Outstanding_Nov_05_12"/>
      <sheetName val="Outstanding_Dec_0512"/>
      <sheetName val="Bank_Statement_#01912"/>
      <sheetName val="未兌現支票&amp;已開立支票_#91012"/>
      <sheetName val="GL_CB11"/>
      <sheetName val="GL_M11"/>
      <sheetName val="warehouse_fixed_v_var__(calcs12"/>
      <sheetName val="OMC_April_0212"/>
      <sheetName val="RF_April_0212"/>
      <sheetName val="Review_wording11"/>
      <sheetName val="Summary_of_documents11"/>
      <sheetName val="Q4_Y1911"/>
      <sheetName val="Target_Y2011"/>
      <sheetName val="Q1_Y2011"/>
      <sheetName val="Actual_&amp;_Target11"/>
      <sheetName val="1_Cash_Flow11"/>
      <sheetName val="2_P&amp;L_Performance11"/>
      <sheetName val="3_Corporate_Risk11"/>
      <sheetName val="acc_depre-report-old11"/>
      <sheetName val="Workbook_Inputs12"/>
      <sheetName val="License_BOI12"/>
      <sheetName val="Asset_Class12"/>
      <sheetName val="Depre__Key12"/>
      <sheetName val="[BANK_XLS뉮׾_x005f_x005f_x005f_x005f_x005f12"/>
      <sheetName val="Data_212"/>
      <sheetName val="_BANK_XLS뉮׾_x12"/>
      <sheetName val="cal_(2)12"/>
      <sheetName val="อุปกรณ์_a212"/>
      <sheetName val="อุปกรณ์_a112"/>
      <sheetName val="[BANK_XLS뉮׾_x005f_x005f_x12"/>
      <sheetName val="U-2_112"/>
      <sheetName val="[BANK_XLS뉮׾_x12"/>
      <sheetName val="Co_info11"/>
      <sheetName val="6A_CA11"/>
      <sheetName val="_BANK_XLS뉮׾_x005f_x005f_x005f_x005f_x10"/>
      <sheetName val="gold_แลกทอง11"/>
      <sheetName val="Life_&amp;_Health14"/>
      <sheetName val="공사비_내역_(가)11"/>
      <sheetName val="Weighted_Ave_Cost11"/>
      <sheetName val="Inventory_Master_List11"/>
      <sheetName val="default_values11"/>
      <sheetName val="ave_6_months_del_qty11"/>
      <sheetName val="By__Customer11"/>
      <sheetName val="KPI_F1_3_พรทิพย์_255911"/>
      <sheetName val="MD_-_Bank11"/>
      <sheetName val="Bank_Country11"/>
      <sheetName val="bs_is14"/>
      <sheetName val="Drop_Down5"/>
      <sheetName val="DATABASE_-sumifTB11"/>
      <sheetName val="MS_Box5"/>
      <sheetName val="LC___TR_Listing5"/>
      <sheetName val="Gain_Loss_Calculation5"/>
      <sheetName val="Unit_rate_Architecture11"/>
      <sheetName val="Summary_Adjustment11"/>
      <sheetName val="SumP&amp;L_current_Sites3"/>
      <sheetName val="SPP_53"/>
      <sheetName val="Summary_ตามตาราง3"/>
      <sheetName val="Capital_Expenditure_1999-20016"/>
      <sheetName val="Capital_by_division6"/>
      <sheetName val="DEPRECIATION_1998-NEW_ASSETS6"/>
      <sheetName val="DEPRECIATION_19996"/>
      <sheetName val="Summery_Depreciation_1998-20016"/>
      <sheetName val="Stock_Aging6"/>
      <sheetName val="cost_allocation6"/>
      <sheetName val="PF_PL_OP6"/>
      <sheetName val="10Segment_report5"/>
      <sheetName val="7Long_term_liabilities5"/>
      <sheetName val="1Cash_for_Interest5"/>
      <sheetName val="3Detail_of_cash_flow5"/>
      <sheetName val="0_0ControlSheet6"/>
      <sheetName val="เครื่องตกแต่ง-PJ_(BF)6"/>
      <sheetName val="Debt_Info6"/>
      <sheetName val="Job_header6"/>
      <sheetName val="2005_DATA6"/>
      <sheetName val="Old_IAC_Canada6"/>
      <sheetName val="Template_Data5"/>
      <sheetName val="ocean_voyage5"/>
      <sheetName val="PDR_PL__ACCT-MBK3"/>
      <sheetName val="รายงาน_Promotion3"/>
      <sheetName val="KPI_Score3"/>
      <sheetName val="N-4_43"/>
      <sheetName val="Work_sheet_FB3"/>
      <sheetName val="Office_Improve3"/>
      <sheetName val="งบบริหาร_PL-report3"/>
      <sheetName val="Int_3"/>
      <sheetName val="2_Conso3"/>
      <sheetName val="8_1|Invest_in_Equity3"/>
      <sheetName val="10-1_Media:10-cut2"/>
      <sheetName val="day_end_stock1"/>
      <sheetName val="cash_flow_11"/>
      <sheetName val="cash_flow_21"/>
      <sheetName val="2003_Forecast"/>
      <sheetName val="2004_Risk_Adjusted_AOP"/>
      <sheetName val="EQUITY_ITEMS1"/>
      <sheetName val="PL__ACCT-MBK1"/>
      <sheetName val="FOR_PL_ACCT-MBK1"/>
      <sheetName val="pl_cps_1"/>
      <sheetName val="detail_bs1"/>
      <sheetName val="Proj_Data2"/>
      <sheetName val="Lock-up_CM_rev2"/>
      <sheetName val="YTD_Perf2"/>
      <sheetName val="YTD_Perf_incl_subs2"/>
      <sheetName val="EditedYTD_by_Function2"/>
      <sheetName val="ohead_distribution2"/>
      <sheetName val="Debtors_Pivot2"/>
      <sheetName val="sub_Advs2"/>
      <sheetName val="OS_Advs2"/>
      <sheetName val="Accruals_CM2"/>
      <sheetName val="Accruals_LM2"/>
      <sheetName val="Internal_contribution_trf2"/>
      <sheetName val="Int_West_Lock_Up_Analysis2"/>
      <sheetName val="Int_East_Lock_Up_Analysis2"/>
      <sheetName val="Australia_Lockup_Analysis2"/>
      <sheetName val="Range_Names2"/>
      <sheetName val="COVERING_SHEET2"/>
      <sheetName val="Sch1a_2"/>
      <sheetName val="Sch_22"/>
      <sheetName val="Sch_2a2"/>
      <sheetName val="Sch_2b2"/>
      <sheetName val="Sch_32"/>
      <sheetName val="Sch_42"/>
      <sheetName val="Sch_52"/>
      <sheetName val="Sch_62"/>
      <sheetName val="Sch_72"/>
      <sheetName val="Sch_82"/>
      <sheetName val="CASH_FLOW_CALCULATION_SHEET2"/>
      <sheetName val="water_record___"/>
      <sheetName val="RW1&amp;3_of9"/>
      <sheetName val="U1_6"/>
      <sheetName val="U1_2"/>
      <sheetName val="U1_5"/>
      <sheetName val="U1_3"/>
      <sheetName val="Monthly_Vessel_IS_-_Level_3"/>
      <sheetName val="Two_Step_Revenue_Testing_Master"/>
      <sheetName val="TRIAL_BAL_"/>
      <sheetName val="Market Insights and Opportuniti"/>
      <sheetName val="ลูกหนี้(เก่า)"/>
      <sheetName val="10K4"/>
      <sheetName val="Depre"/>
      <sheetName val="Office_Improve4"/>
      <sheetName val="10Segment_report6"/>
      <sheetName val="7Long_term_liabilities6"/>
      <sheetName val="1Cash_for_Interest6"/>
      <sheetName val="3Detail_of_cash_flow6"/>
      <sheetName val="Office_Improve5"/>
      <sheetName val="[BANK.XLS][BANK.XLS]10_1_Medi_3"/>
      <sheetName val="[BANK.XLS][BANK.XLS]10_1_Medi_2"/>
      <sheetName val="[BANK.XLS][BANK.XLS]10_1_Medi_5"/>
      <sheetName val="[BANK.XLS][BANK.XLS]10_1_Medi_4"/>
      <sheetName val="TB09.30.04"/>
      <sheetName val="SCB_1_-_Current31"/>
      <sheetName val="SCB_2_-_Current30"/>
      <sheetName val="SCB_1___Current30"/>
      <sheetName val="SCB_2___Current30"/>
      <sheetName val="2_DL_29"/>
      <sheetName val="2_2_IDL29"/>
      <sheetName val="Seal_1-07-0430"/>
      <sheetName val="BALANCE_SHEET_30"/>
      <sheetName val="TrialBalance_Q3-200229"/>
      <sheetName val="FP_Friends_Other29"/>
      <sheetName val="เงินกู้_MGC30"/>
      <sheetName val="ข้อมูล_PM30"/>
      <sheetName val="ACS_Revenue29"/>
      <sheetName val="N-4_Patent_right29"/>
      <sheetName val="B&amp;S_199929"/>
      <sheetName val="คชจ_ดำเนินงาน6-4329"/>
      <sheetName val="P&amp;L_Rates29"/>
      <sheetName val="PRICE_LIST29"/>
      <sheetName val="Jun_0629"/>
      <sheetName val="FG_Joint30"/>
      <sheetName val="Non_Movement30"/>
      <sheetName val="Mkt_Dev_1291_ONL_1290_-_101027"/>
      <sheetName val="TB_Worksheet27"/>
      <sheetName val="ADJ_-_RATE27"/>
      <sheetName val="Item_Code_-_Machine27"/>
      <sheetName val="B053_(990701)공정실적PP%계산27"/>
      <sheetName val="cc_Nov0827"/>
      <sheetName val="2003_Growth27"/>
      <sheetName val="10-1_Media27"/>
      <sheetName val="MPT_07_Sale_Forecast27"/>
      <sheetName val="MPT_08_Sale_Forecast27"/>
      <sheetName val="TL_Scrap_rate27"/>
      <sheetName val="ops_tb27"/>
      <sheetName val="_Direct_load_29"/>
      <sheetName val="Selling_and_Admins_(DONE)27"/>
      <sheetName val="pa_group27"/>
      <sheetName val="F1_Log_On27"/>
      <sheetName val="TB_SAP29"/>
      <sheetName val="Standing_Data27"/>
      <sheetName val="DLD_Query_Query_Query26"/>
      <sheetName val="REC_GROUP26"/>
      <sheetName val="Write_off27"/>
      <sheetName val="Sale_050226"/>
      <sheetName val="Unrecorded_Misstatement26"/>
      <sheetName val="Spa_Sales25"/>
      <sheetName val="U-5_223"/>
      <sheetName val="Seagate__share_in_units23"/>
      <sheetName val="Pd01_vsl_sked21"/>
      <sheetName val="_BANK_XLS뉮׾_x005f_x0003_㌏Joint23"/>
      <sheetName val="IE_UPS23"/>
      <sheetName val="Drop_down_list21"/>
      <sheetName val="רכוש_קבוע_21"/>
      <sheetName val="Bill_No__2_-_Carpark21"/>
      <sheetName val="InvPlan_NI_and_WIN_201721"/>
      <sheetName val="ตารางลูกหนี้สัญญาเช่า__15"/>
      <sheetName val="SAN_REDUCED_116"/>
      <sheetName val="Gen_Info16"/>
      <sheetName val="Trial_Balance21"/>
      <sheetName val="Estimation_-_201815"/>
      <sheetName val="_IBPL000115"/>
      <sheetName val="_IB-PL-YTD15"/>
      <sheetName val="B131_21"/>
      <sheetName val="Quarterly_415"/>
      <sheetName val="CA_Sheet15"/>
      <sheetName val="_BANK_XLS뉮׾_x005f_x005f_x005f_x0003_㌏Join15"/>
      <sheetName val="[BANK_XLS뉮׾_x005f_x0003_㌏Joint15"/>
      <sheetName val="Asset_&amp;_Liability15"/>
      <sheetName val="Net_asset_value15"/>
      <sheetName val="_BANK_XLS뉮׾_x005f_x005f_x005f_x005f_x005f15"/>
      <sheetName val="[BANK_XLS뉮׾_x005f_x005f_x005f_x0003_㌏Join15"/>
      <sheetName val="P&amp;LFINAL_-_4419"/>
      <sheetName val="interest_tree_generation15"/>
      <sheetName val="tb_Q3'0815"/>
      <sheetName val="Balance_Sheet15"/>
      <sheetName val="JV_Entry15"/>
      <sheetName val="Nature_of_Expense15"/>
      <sheetName val="F9_Parameters_15"/>
      <sheetName val="dongia_(2)21"/>
      <sheetName val="F8_1_Slw_mving_stck15"/>
      <sheetName val="F_5_7_Value_red15"/>
      <sheetName val="F6_4_Slow_Moving_SP_200415"/>
      <sheetName val="C_113"/>
      <sheetName val="_BANK_XLS뉮׾_x005f_x005f_x13"/>
      <sheetName val="OutstandingDec#019__13"/>
      <sheetName val="OutstandingJan05#019_13"/>
      <sheetName val="OutstandingFeb05#019_13"/>
      <sheetName val="OutstandingMay05#019_13"/>
      <sheetName val="Outstanding_June05#019_13"/>
      <sheetName val="Outstanding_July0513"/>
      <sheetName val="Outstanding_Aug_05_13"/>
      <sheetName val="Outstanding_Sep_05_13"/>
      <sheetName val="Outstanding_Oct_0513"/>
      <sheetName val="Outstanding_Nov_05_13"/>
      <sheetName val="Outstanding_Dec_0513"/>
      <sheetName val="Bank_Statement_#01913"/>
      <sheetName val="未兌現支票&amp;已開立支票_#91013"/>
      <sheetName val="GL_CB12"/>
      <sheetName val="GL_M12"/>
      <sheetName val="warehouse_fixed_v_var__(calcs13"/>
      <sheetName val="OMC_April_0213"/>
      <sheetName val="RF_April_0213"/>
      <sheetName val="Review_wording12"/>
      <sheetName val="Summary_of_documents12"/>
      <sheetName val="Q4_Y1912"/>
      <sheetName val="Target_Y2012"/>
      <sheetName val="Q1_Y2012"/>
      <sheetName val="Actual_&amp;_Target12"/>
      <sheetName val="1_Cash_Flow12"/>
      <sheetName val="2_P&amp;L_Performance12"/>
      <sheetName val="3_Corporate_Risk12"/>
      <sheetName val="acc_depre-report-old12"/>
      <sheetName val="Life_&amp;_Health15"/>
      <sheetName val="Workbook_Inputs13"/>
      <sheetName val="공사비_내역_(가)12"/>
      <sheetName val="License_BOI13"/>
      <sheetName val="Asset_Class13"/>
      <sheetName val="Depre__Key13"/>
      <sheetName val="[BANK_XLS뉮׾_x005f_x005f_x005f_x005f_x005f13"/>
      <sheetName val="Data_213"/>
      <sheetName val="_BANK_XLS뉮׾_x13"/>
      <sheetName val="cal_(2)13"/>
      <sheetName val="อุปกรณ์_a213"/>
      <sheetName val="อุปกรณ์_a113"/>
      <sheetName val="[BANK_XLS뉮׾_x005f_x005f_x13"/>
      <sheetName val="U-2_113"/>
      <sheetName val="[BANK_XLS뉮׾_x13"/>
      <sheetName val="Drop_Down6"/>
      <sheetName val="Co_info12"/>
      <sheetName val="6A_CA12"/>
      <sheetName val="_BANK_XLS뉮׾_x005f_x005f_x005f_x005f_x11"/>
      <sheetName val="gold_แลกทอง12"/>
      <sheetName val="Weighted_Ave_Cost12"/>
      <sheetName val="Inventory_Master_List12"/>
      <sheetName val="default_values12"/>
      <sheetName val="ave_6_months_del_qty12"/>
      <sheetName val="KPI_F1_3_พรทิพย์_255912"/>
      <sheetName val="DATABASE_-sumifTB12"/>
      <sheetName val="MD_-_Bank12"/>
      <sheetName val="Bank_Country12"/>
      <sheetName val="bs_is15"/>
      <sheetName val="Summary_Adjustment12"/>
      <sheetName val="By__Customer12"/>
      <sheetName val="Unit_rate_Architecture12"/>
      <sheetName val="MS_Box6"/>
      <sheetName val="LC___TR_Listing6"/>
      <sheetName val="Gain_Loss_Calculation6"/>
      <sheetName val="Capital_Expenditure_1999-20017"/>
      <sheetName val="Capital_by_division7"/>
      <sheetName val="DEPRECIATION_1998-NEW_ASSETS7"/>
      <sheetName val="DEPRECIATION_19997"/>
      <sheetName val="Summery_Depreciation_1998-20017"/>
      <sheetName val="Stock_Aging7"/>
      <sheetName val="cost_allocation7"/>
      <sheetName val="PF_PL_OP7"/>
      <sheetName val="0_0ControlSheet7"/>
      <sheetName val="เครื่องตกแต่ง-PJ_(BF)7"/>
      <sheetName val="Debt_Info7"/>
      <sheetName val="Job_header7"/>
      <sheetName val="2005_DATA7"/>
      <sheetName val="Old_IAC_Canada7"/>
      <sheetName val="Template_Data6"/>
      <sheetName val="ocean_voyage6"/>
      <sheetName val="Work_sheet_FB4"/>
      <sheetName val="SumP&amp;L_current_Sites4"/>
      <sheetName val="SPP_54"/>
      <sheetName val="Summary_ตามตาราง4"/>
      <sheetName val="รายงาน_Promotion4"/>
      <sheetName val="PDR_PL__ACCT-MBK4"/>
      <sheetName val="N-4_44"/>
      <sheetName val="KPI_Score4"/>
      <sheetName val="งบบริหาร_PL-report4"/>
      <sheetName val="Int_4"/>
      <sheetName val="2_Conso4"/>
      <sheetName val="8_1|Invest_in_Equity4"/>
      <sheetName val="10-1_Media:10-cut3"/>
      <sheetName val="day_end_stock2"/>
      <sheetName val="cash_flow_12"/>
      <sheetName val="cash_flow_22"/>
      <sheetName val="2003_Forecast1"/>
      <sheetName val="2004_Risk_Adjusted_AOP1"/>
      <sheetName val="EQUITY_ITEMS2"/>
      <sheetName val="PL__ACCT-MBK2"/>
      <sheetName val="FOR_PL_ACCT-MBK2"/>
      <sheetName val="pl_cps_2"/>
      <sheetName val="detail_bs2"/>
      <sheetName val="Proj_Data3"/>
      <sheetName val="Lock-up_CM_rev3"/>
      <sheetName val="YTD_Perf3"/>
      <sheetName val="YTD_Perf_incl_subs3"/>
      <sheetName val="EditedYTD_by_Function3"/>
      <sheetName val="ohead_distribution3"/>
      <sheetName val="Debtors_Pivot3"/>
      <sheetName val="sub_Advs3"/>
      <sheetName val="OS_Advs3"/>
      <sheetName val="Accruals_CM3"/>
      <sheetName val="Accruals_LM3"/>
      <sheetName val="Internal_contribution_trf3"/>
      <sheetName val="Int_West_Lock_Up_Analysis3"/>
      <sheetName val="Int_East_Lock_Up_Analysis3"/>
      <sheetName val="Australia_Lockup_Analysis3"/>
      <sheetName val="Range_Names3"/>
      <sheetName val="COVERING_SHEET3"/>
      <sheetName val="Sch1a_3"/>
      <sheetName val="Sch_23"/>
      <sheetName val="Sch_2a3"/>
      <sheetName val="Sch_2b3"/>
      <sheetName val="Sch_33"/>
      <sheetName val="Sch_43"/>
      <sheetName val="Sch_53"/>
      <sheetName val="Sch_63"/>
      <sheetName val="Sch_73"/>
      <sheetName val="Sch_83"/>
      <sheetName val="CASH_FLOW_CALCULATION_SHEET3"/>
      <sheetName val="water_record___1"/>
      <sheetName val="RW1&amp;3_of91"/>
      <sheetName val="U1_61"/>
      <sheetName val="U1_21"/>
      <sheetName val="U1_51"/>
      <sheetName val="U1_31"/>
      <sheetName val="Monthly_Vessel_IS_-_Level_31"/>
      <sheetName val="Two_Step_Revenue_Testing_Maste1"/>
      <sheetName val="TRIAL_BAL_1"/>
      <sheetName val="Sheet1_(2)1"/>
      <sheetName val="CA_Lab_Equp"/>
      <sheetName val="TONG_HOP_VL-NC"/>
      <sheetName val="TONGKE3p_"/>
      <sheetName val="TH_VL,_NC,_DDHT_Thanhphuoc"/>
      <sheetName val="DON_GIA"/>
      <sheetName val="CHITIET_VL-NC"/>
      <sheetName val="addl cost"/>
      <sheetName val="accumdeprn"/>
      <sheetName val="description"/>
      <sheetName val="Cum.91-93"/>
      <sheetName val="Dec 94"/>
      <sheetName val="BAL42"/>
      <sheetName val="name"/>
      <sheetName val="U"/>
      <sheetName val="FF_2"/>
      <sheetName val="BGT97STAFF"/>
      <sheetName val="ภาคการขายวิศวกรรม"/>
      <sheetName val="MOLP C"/>
      <sheetName val="QR_4.1"/>
      <sheetName val="LTX"/>
      <sheetName val="E"/>
      <sheetName val="B- 1"/>
      <sheetName val="3 P&amp;L "/>
      <sheetName val="Deferred Charge"/>
      <sheetName val="MCMD95"/>
      <sheetName val="Cash Flow"/>
      <sheetName val="Financial Summary"/>
      <sheetName val="212"/>
      <sheetName val="個品ﾘｽﾄ"/>
      <sheetName val="ifs"/>
      <sheetName val="uf"/>
      <sheetName val="Code1"/>
      <sheetName val="Val_Ind"/>
      <sheetName val="part-local"/>
      <sheetName val="Compงบต้นทุนผลิตAct&amp;Bud(จริง)"/>
      <sheetName val="New Item"/>
      <sheetName val="Cost centre expenditure"/>
      <sheetName val="spytd"/>
      <sheetName val="1131 "/>
      <sheetName val="PL_A05 APA Input"/>
      <sheetName val="PAYROLL"/>
      <sheetName val="Sale 0408"/>
      <sheetName val="Totaloversikt"/>
      <sheetName val="현금및현금등가물"/>
      <sheetName val="PBC Template"/>
      <sheetName val="현금흐름표"/>
      <sheetName val="入力"/>
      <sheetName val="_Bal Int Acp"/>
      <sheetName val="AILC004"/>
      <sheetName val="capacity"/>
      <sheetName val="Man power"/>
      <sheetName val="_BANK_XLS뉮׾_x005f_x005f_9"/>
      <sheetName val="[BANK_XLS뉮׾_x005f_x005f_9"/>
      <sheetName val="_BANK_XLS뉮׾_x005f_x0003_㌏Join11"/>
      <sheetName val="_BANK_XLS뉮׾_x005f_x005f_x005f11"/>
      <sheetName val="[BANK_XLS뉮׾_x005f_x0003_㌏Join11"/>
      <sheetName val="_BANK_XLS뉮׾_x005f_x0003_㌏Join10"/>
      <sheetName val="_BANK_XLS뉮׾_x005f_x005f_x005f10"/>
      <sheetName val="[BANK_XLS뉮׾_x005f_x0003_㌏Join10"/>
      <sheetName val="ใบรับที่เคยบัญชีบัญชีแล้ว"/>
      <sheetName val="[BANK.XLS뉮׾_x005f_x005f_x005f_x005F_x"/>
      <sheetName val="_BANK_XLS뉮׾_x005f_x005f_x005f_x005F_1"/>
      <sheetName val="_BANK_XLS뉮׾_x005f_x005f_x005f_x005F_2"/>
      <sheetName val="[BANK_XLS뉮׾_x005f_x005f_x005f_x005F_x"/>
      <sheetName val="辦公設備"/>
      <sheetName val="SKLoan"/>
      <sheetName val="ผ้าสำเร็จ"/>
      <sheetName val="Pnl-10"/>
      <sheetName val="20"/>
      <sheetName val="30"/>
      <sheetName val="70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L"/>
      <sheetName val="M MM"/>
      <sheetName val="30a"/>
      <sheetName val="30-Note"/>
      <sheetName val="U-2"/>
      <sheetName val="cashflowcomp"/>
      <sheetName val="5 Analysis"/>
      <sheetName val="สำนักงาน"/>
      <sheetName val="SAP"/>
      <sheetName val="Sale0403"/>
      <sheetName val="Sale 0501"/>
      <sheetName val="TB-Inet "/>
      <sheetName val="tax-ss"/>
      <sheetName val="FF_2 _1_"/>
      <sheetName val="Sale 0401"/>
      <sheetName val="NewIndex "/>
      <sheetName val="Sep-20"/>
      <sheetName val="Jan-21"/>
      <sheetName val="Interim --&gt; Top"/>
      <sheetName val="Company Info"/>
      <sheetName val="CA Comp"/>
      <sheetName val="Revised-ProformaSoi11"/>
      <sheetName val="Revised_ProformaSoi16"/>
      <sheetName val="Revised-ProformaSoi24"/>
      <sheetName val="Revised_ProformaSoi8"/>
      <sheetName val="Revised-ProformaSoi18"/>
      <sheetName val="Norms SP"/>
      <sheetName val="จันทร์"/>
      <sheetName val="Summary cheque"/>
      <sheetName val="elim "/>
      <sheetName val="FR管理工程図"/>
      <sheetName val="pd"/>
      <sheetName val="inputs"/>
      <sheetName val="dcf"/>
      <sheetName val="EURO"/>
      <sheetName val="生涸"/>
      <sheetName val="総合B"/>
      <sheetName val="P_2005_4511 (Rachel)"/>
      <sheetName val="SFP"/>
      <sheetName val="SCI"/>
      <sheetName val="PL_TB as of Dec-2015"/>
      <sheetName val="Budget_2013|14 MEE. B.Centers"/>
      <sheetName val="Accounts"/>
      <sheetName val="Submit"/>
      <sheetName val="accure"/>
      <sheetName val="[BANK.XLS][BANK.XLS]10_1_Medi_6"/>
      <sheetName val="Profit and Loss"/>
      <sheetName val="[BANK.XLS][BANK.XLS]10_1_Medi_7"/>
      <sheetName val="[BANK.XLS][BANK.XLS]10_1_Medi_8"/>
      <sheetName val="[BANK.XLS]10-1_Media:10-cut"/>
      <sheetName val="[BANK.XLS]10-1_Media:10-cut1"/>
      <sheetName val="[BANK.XLS]10-1_Media:10-cut2"/>
      <sheetName val="_Bal_Int_Acp"/>
      <sheetName val="10Segment_report7"/>
      <sheetName val="7Long_term_liabilities7"/>
      <sheetName val="1Cash_for_Interest7"/>
      <sheetName val="3Detail_of_cash_flow7"/>
      <sheetName val="Office_Improve6"/>
      <sheetName val="SCB_1_-_Current32"/>
      <sheetName val="SCB_2_-_Current32"/>
      <sheetName val="SCB_1___Current32"/>
      <sheetName val="SCB_2___Current32"/>
      <sheetName val="2_DL_31"/>
      <sheetName val="2_2_IDL31"/>
      <sheetName val="Seal_1-07-0432"/>
      <sheetName val="BALANCE_SHEET_32"/>
      <sheetName val="TrialBalance_Q3-200231"/>
      <sheetName val="FP_Friends_Other31"/>
      <sheetName val="เงินกู้_MGC32"/>
      <sheetName val="ข้อมูล_PM32"/>
      <sheetName val="ACS_Revenue31"/>
      <sheetName val="N-4_Patent_right31"/>
      <sheetName val="B&amp;S_199931"/>
      <sheetName val="คชจ_ดำเนินงาน6-4331"/>
      <sheetName val="P&amp;L_Rates31"/>
      <sheetName val="PRICE_LIST31"/>
      <sheetName val="FG_Joint32"/>
      <sheetName val="Non_Movement32"/>
      <sheetName val="Jun_0631"/>
      <sheetName val="_Direct_load_31"/>
      <sheetName val="TB_SAP31"/>
      <sheetName val="Mkt_Dev_1291_ONL_1290_-_101029"/>
      <sheetName val="Item_Code_-_Machine29"/>
      <sheetName val="B053_(990701)공정실적PP%계산29"/>
      <sheetName val="TB_Worksheet29"/>
      <sheetName val="ADJ_-_RATE29"/>
      <sheetName val="cc_Nov0829"/>
      <sheetName val="2003_Growth29"/>
      <sheetName val="10-1_Media29"/>
      <sheetName val="MPT_07_Sale_Forecast29"/>
      <sheetName val="MPT_08_Sale_Forecast29"/>
      <sheetName val="TL_Scrap_rate29"/>
      <sheetName val="Selling_and_Admins_(DONE)29"/>
      <sheetName val="ops_tb29"/>
      <sheetName val="pa_group29"/>
      <sheetName val="F1_Log_On29"/>
      <sheetName val="Sale_050228"/>
      <sheetName val="DLD_Query_Query_Query28"/>
      <sheetName val="Standing_Data29"/>
      <sheetName val="Unrecorded_Misstatement28"/>
      <sheetName val="Write_off29"/>
      <sheetName val="REC_GROUP28"/>
      <sheetName val="Spa_Sales27"/>
      <sheetName val="U-5_225"/>
      <sheetName val="Seagate__share_in_units25"/>
      <sheetName val="_BANK_XLS뉮׾_x005f_x0003_㌏Joint25"/>
      <sheetName val="Pd01_vsl_sked23"/>
      <sheetName val="IE_UPS25"/>
      <sheetName val="Drop_down_list23"/>
      <sheetName val="Quarterly_417"/>
      <sheetName val="רכוש_קבוע_23"/>
      <sheetName val="Bill_No__2_-_Carpark23"/>
      <sheetName val="dongia_(2)23"/>
      <sheetName val="B131_23"/>
      <sheetName val="Estimation_-_201817"/>
      <sheetName val="InvPlan_NI_and_WIN_201723"/>
      <sheetName val="ตารางลูกหนี้สัญญาเช่า__17"/>
      <sheetName val="SAN_REDUCED_118"/>
      <sheetName val="Gen_Info17"/>
      <sheetName val="[BANK_XLS뉮׾_x005f_x0003_㌏Joint17"/>
      <sheetName val="P&amp;LFINAL_-_4421"/>
      <sheetName val="_IBPL000117"/>
      <sheetName val="_IB-PL-YTD17"/>
      <sheetName val="Balance_Sheet17"/>
      <sheetName val="Trial_Balance23"/>
      <sheetName val="F9_Parameters_17"/>
      <sheetName val="CA_Sheet17"/>
      <sheetName val="_BANK_XLS뉮׾_x005f_x005f_x005f_x0003_㌏Join17"/>
      <sheetName val="Asset_&amp;_Liability17"/>
      <sheetName val="Net_asset_value17"/>
      <sheetName val="_BANK_XLS뉮׾_x005f_x005f_x005f_x005f_x005f17"/>
      <sheetName val="[BANK_XLS뉮׾_x005f_x005f_x005f_x0003_㌏Join17"/>
      <sheetName val="interest_tree_generation17"/>
      <sheetName val="JV_Entry17"/>
      <sheetName val="Nature_of_Expense17"/>
      <sheetName val="F8_1_Slw_mving_stck17"/>
      <sheetName val="F_5_7_Value_red17"/>
      <sheetName val="F6_4_Slow_Moving_SP_200417"/>
      <sheetName val="tb_Q3'0817"/>
      <sheetName val="Life_&amp;_Health17"/>
      <sheetName val="bs_is17"/>
      <sheetName val="Drop_Down8"/>
      <sheetName val="MS_Box8"/>
      <sheetName val="LC___TR_Listing8"/>
      <sheetName val="Gain_Loss_Calculation8"/>
      <sheetName val="Capital_Expenditure_1999-20019"/>
      <sheetName val="Capital_by_division9"/>
      <sheetName val="DEPRECIATION_1998-NEW_ASSETS9"/>
      <sheetName val="DEPRECIATION_19999"/>
      <sheetName val="Summery_Depreciation_1998-20019"/>
      <sheetName val="Stock_Aging9"/>
      <sheetName val="cost_allocation9"/>
      <sheetName val="PF_PL_OP9"/>
      <sheetName val="10Segment_report9"/>
      <sheetName val="7Long_term_liabilities9"/>
      <sheetName val="1Cash_for_Interest9"/>
      <sheetName val="3Detail_of_cash_flow9"/>
      <sheetName val="0_0ControlSheet9"/>
      <sheetName val="เครื่องตกแต่ง-PJ_(BF)9"/>
      <sheetName val="Debt_Info9"/>
      <sheetName val="Job_header9"/>
      <sheetName val="2005_DATA9"/>
      <sheetName val="Old_IAC_Canada9"/>
      <sheetName val="Template_Data8"/>
      <sheetName val="ocean_voyage8"/>
      <sheetName val="Office_Improve8"/>
      <sheetName val="SCB_2_-_Current31"/>
      <sheetName val="SCB_1___Current31"/>
      <sheetName val="SCB_2___Current31"/>
      <sheetName val="2_DL_30"/>
      <sheetName val="2_2_IDL30"/>
      <sheetName val="Seal_1-07-0431"/>
      <sheetName val="BALANCE_SHEET_31"/>
      <sheetName val="TrialBalance_Q3-200230"/>
      <sheetName val="FP_Friends_Other30"/>
      <sheetName val="เงินกู้_MGC31"/>
      <sheetName val="ข้อมูล_PM31"/>
      <sheetName val="ACS_Revenue30"/>
      <sheetName val="N-4_Patent_right30"/>
      <sheetName val="B&amp;S_199930"/>
      <sheetName val="คชจ_ดำเนินงาน6-4330"/>
      <sheetName val="P&amp;L_Rates30"/>
      <sheetName val="PRICE_LIST30"/>
      <sheetName val="FG_Joint31"/>
      <sheetName val="Non_Movement31"/>
      <sheetName val="Jun_0630"/>
      <sheetName val="_Direct_load_30"/>
      <sheetName val="TB_SAP30"/>
      <sheetName val="Mkt_Dev_1291_ONL_1290_-_101028"/>
      <sheetName val="Item_Code_-_Machine28"/>
      <sheetName val="B053_(990701)공정실적PP%계산28"/>
      <sheetName val="TB_Worksheet28"/>
      <sheetName val="ADJ_-_RATE28"/>
      <sheetName val="cc_Nov0828"/>
      <sheetName val="2003_Growth28"/>
      <sheetName val="10-1_Media28"/>
      <sheetName val="MPT_07_Sale_Forecast28"/>
      <sheetName val="MPT_08_Sale_Forecast28"/>
      <sheetName val="TL_Scrap_rate28"/>
      <sheetName val="Selling_and_Admins_(DONE)28"/>
      <sheetName val="ops_tb28"/>
      <sheetName val="pa_group28"/>
      <sheetName val="F1_Log_On28"/>
      <sheetName val="Sale_050227"/>
      <sheetName val="DLD_Query_Query_Query27"/>
      <sheetName val="Standing_Data28"/>
      <sheetName val="Unrecorded_Misstatement27"/>
      <sheetName val="Write_off28"/>
      <sheetName val="REC_GROUP27"/>
      <sheetName val="Spa_Sales26"/>
      <sheetName val="U-5_224"/>
      <sheetName val="Seagate__share_in_units24"/>
      <sheetName val="_BANK_XLS뉮׾_x005f_x0003_㌏Joint24"/>
      <sheetName val="Pd01_vsl_sked22"/>
      <sheetName val="IE_UPS24"/>
      <sheetName val="Drop_down_list22"/>
      <sheetName val="Quarterly_416"/>
      <sheetName val="רכוש_קבוע_22"/>
      <sheetName val="Bill_No__2_-_Carpark22"/>
      <sheetName val="dongia_(2)22"/>
      <sheetName val="B131_22"/>
      <sheetName val="Estimation_-_201816"/>
      <sheetName val="InvPlan_NI_and_WIN_201722"/>
      <sheetName val="ตารางลูกหนี้สัญญาเช่า__16"/>
      <sheetName val="SAN_REDUCED_117"/>
      <sheetName val="[BANK_XLS뉮׾_x005f_x0003_㌏Joint16"/>
      <sheetName val="P&amp;LFINAL_-_4420"/>
      <sheetName val="_IBPL000116"/>
      <sheetName val="_IB-PL-YTD16"/>
      <sheetName val="Balance_Sheet16"/>
      <sheetName val="Trial_Balance22"/>
      <sheetName val="F9_Parameters_16"/>
      <sheetName val="CA_Sheet16"/>
      <sheetName val="_BANK_XLS뉮׾_x005f_x005f_x005f_x0003_㌏Join16"/>
      <sheetName val="Asset_&amp;_Liability16"/>
      <sheetName val="Net_asset_value16"/>
      <sheetName val="_BANK_XLS뉮׾_x005f_x005f_x005f_x005f_x005f16"/>
      <sheetName val="[BANK_XLS뉮׾_x005f_x005f_x005f_x0003_㌏Join16"/>
      <sheetName val="interest_tree_generation16"/>
      <sheetName val="JV_Entry16"/>
      <sheetName val="Nature_of_Expense16"/>
      <sheetName val="F8_1_Slw_mving_stck16"/>
      <sheetName val="F_5_7_Value_red16"/>
      <sheetName val="F6_4_Slow_Moving_SP_200416"/>
      <sheetName val="tb_Q3'0816"/>
      <sheetName val="Life_&amp;_Health16"/>
      <sheetName val="bs_is16"/>
      <sheetName val="Drop_Down7"/>
      <sheetName val="MS_Box7"/>
      <sheetName val="LC___TR_Listing7"/>
      <sheetName val="Gain_Loss_Calculation7"/>
      <sheetName val="Capital_Expenditure_1999-20018"/>
      <sheetName val="Capital_by_division8"/>
      <sheetName val="DEPRECIATION_1998-NEW_ASSETS8"/>
      <sheetName val="DEPRECIATION_19998"/>
      <sheetName val="Summery_Depreciation_1998-20018"/>
      <sheetName val="Stock_Aging8"/>
      <sheetName val="cost_allocation8"/>
      <sheetName val="PF_PL_OP8"/>
      <sheetName val="10Segment_report8"/>
      <sheetName val="7Long_term_liabilities8"/>
      <sheetName val="1Cash_for_Interest8"/>
      <sheetName val="3Detail_of_cash_flow8"/>
      <sheetName val="0_0ControlSheet8"/>
      <sheetName val="เครื่องตกแต่ง-PJ_(BF)8"/>
      <sheetName val="Debt_Info8"/>
      <sheetName val="Job_header8"/>
      <sheetName val="2005_DATA8"/>
      <sheetName val="Old_IAC_Canada8"/>
      <sheetName val="Template_Data7"/>
      <sheetName val="ocean_voyage7"/>
      <sheetName val="Office_Improve7"/>
      <sheetName val="_BANK_XLS뉮׾_x005f_x0003_㌏Join12"/>
      <sheetName val="_BANK_XLS뉮׾_x005f_x005f_x005f12"/>
      <sheetName val="[BANK_XLS뉮׾_x005f_x0003_㌏Join12"/>
      <sheetName val="[BANK_XLS뉮׾_x005f_x005f_x005f10"/>
      <sheetName val="_BANK_XLS뉮׾_x005f_x0003_㌏Join13"/>
      <sheetName val="_BANK_XLS뉮׾_x005f_x005f_x005f13"/>
      <sheetName val="[BANK_XLS뉮׾_x005f_x0003_㌏Join13"/>
      <sheetName val="[BANK_XLS뉮׾_x005f_x005f_x005f11"/>
      <sheetName val="_BANK_XLS뉮׾_x005f_x0003_㌏Join14"/>
      <sheetName val="_BANK_XLS뉮׾_x005f_x005f_x005f14"/>
      <sheetName val="[BANK_XLS뉮׾_x005f_x0003_㌏Join14"/>
      <sheetName val="[BANK_XLS뉮׾_x005f_x005f_x005f12"/>
      <sheetName val="TB1"/>
      <sheetName val="TB2"/>
      <sheetName val="CRA-Detail"/>
      <sheetName val="C_114"/>
      <sheetName val="_BANK_XLS뉮׾_x005f_x005f_x14"/>
      <sheetName val="OutstandingDec#019__14"/>
      <sheetName val="OutstandingJan05#019_14"/>
      <sheetName val="OutstandingFeb05#019_14"/>
      <sheetName val="OutstandingMay05#019_14"/>
      <sheetName val="Outstanding_June05#019_14"/>
      <sheetName val="Outstanding_July0514"/>
      <sheetName val="Outstanding_Aug_05_14"/>
      <sheetName val="Outstanding_Sep_05_14"/>
      <sheetName val="Outstanding_Oct_0514"/>
      <sheetName val="Outstanding_Nov_05_14"/>
      <sheetName val="Outstanding_Dec_0514"/>
      <sheetName val="Bank_Statement_#01914"/>
      <sheetName val="未兌現支票&amp;已開立支票_#91014"/>
      <sheetName val="GL_CB13"/>
      <sheetName val="GL_M13"/>
      <sheetName val="warehouse_fixed_v_var__(calcs14"/>
      <sheetName val="OMC_April_0214"/>
      <sheetName val="RF_April_0214"/>
      <sheetName val="Review_wording13"/>
      <sheetName val="Summary_of_documents13"/>
      <sheetName val="Q4_Y1913"/>
      <sheetName val="Target_Y2013"/>
      <sheetName val="Q1_Y2013"/>
      <sheetName val="Actual_&amp;_Target13"/>
      <sheetName val="1_Cash_Flow13"/>
      <sheetName val="2_P&amp;L_Performance13"/>
      <sheetName val="3_Corporate_Risk13"/>
      <sheetName val="acc_depre-report-old13"/>
      <sheetName val="Workbook_Inputs14"/>
      <sheetName val="License_BOI14"/>
      <sheetName val="Asset_Class14"/>
      <sheetName val="Depre__Key14"/>
      <sheetName val="[BANK_XLS뉮׾_x005f_x005f_x005f_x005f_x005f14"/>
      <sheetName val="Data_214"/>
      <sheetName val="_BANK_XLS뉮׾_x14"/>
      <sheetName val="cal_(2)14"/>
      <sheetName val="อุปกรณ์_a214"/>
      <sheetName val="อุปกรณ์_a114"/>
      <sheetName val="[BANK_XLS뉮׾_x005f_x005f_x14"/>
      <sheetName val="U-2_114"/>
      <sheetName val="[BANK_XLS뉮׾_x14"/>
      <sheetName val="Co_info13"/>
      <sheetName val="6A_CA13"/>
      <sheetName val="_BANK_XLS뉮׾_x005f_x005f_x005f_x005f_x12"/>
      <sheetName val="gold_แลกทอง13"/>
      <sheetName val="공사비_내역_(가)13"/>
      <sheetName val="Weighted_Ave_Cost13"/>
      <sheetName val="Inventory_Master_List13"/>
      <sheetName val="default_values13"/>
      <sheetName val="ave_6_months_del_qty13"/>
      <sheetName val="By__Customer13"/>
      <sheetName val="KPI_F1_3_พรทิพย์_255913"/>
      <sheetName val="MD_-_Bank13"/>
      <sheetName val="Bank_Country13"/>
      <sheetName val="DATABASE_-sumifTB13"/>
      <sheetName val="Unit_rate_Architecture13"/>
      <sheetName val="Summary_Adjustment13"/>
      <sheetName val="SumP&amp;L_current_Sites5"/>
      <sheetName val="SPP_55"/>
      <sheetName val="Summary_ตามตาราง5"/>
      <sheetName val="PDR_PL__ACCT-MBK5"/>
      <sheetName val="รายงาน_Promotion5"/>
      <sheetName val="KPI_Score5"/>
      <sheetName val="N-4_45"/>
      <sheetName val="Work_sheet_FB5"/>
      <sheetName val="งบบริหาร_PL-report5"/>
      <sheetName val="Int_5"/>
      <sheetName val="2_Conso5"/>
      <sheetName val="8_1|Invest_in_Equity5"/>
      <sheetName val="10-1_Media:10-cut4"/>
      <sheetName val="day_end_stock3"/>
      <sheetName val="cash_flow_13"/>
      <sheetName val="cash_flow_23"/>
      <sheetName val="2003_Forecast2"/>
      <sheetName val="2004_Risk_Adjusted_AOP2"/>
      <sheetName val="EQUITY_ITEMS3"/>
      <sheetName val="PL__ACCT-MBK3"/>
      <sheetName val="FOR_PL_ACCT-MBK3"/>
      <sheetName val="pl_cps_3"/>
      <sheetName val="detail_bs3"/>
      <sheetName val="Proj_Data4"/>
      <sheetName val="Lock-up_CM_rev4"/>
      <sheetName val="YTD_Perf4"/>
      <sheetName val="YTD_Perf_incl_subs4"/>
      <sheetName val="EditedYTD_by_Function4"/>
      <sheetName val="ohead_distribution4"/>
      <sheetName val="Debtors_Pivot4"/>
      <sheetName val="sub_Advs4"/>
      <sheetName val="OS_Advs4"/>
      <sheetName val="Accruals_CM4"/>
      <sheetName val="Accruals_LM4"/>
      <sheetName val="Internal_contribution_trf4"/>
      <sheetName val="Int_West_Lock_Up_Analysis4"/>
      <sheetName val="Int_East_Lock_Up_Analysis4"/>
      <sheetName val="Australia_Lockup_Analysis4"/>
      <sheetName val="Range_Names4"/>
      <sheetName val="COVERING_SHEET4"/>
      <sheetName val="Sch1a_4"/>
      <sheetName val="Sch_24"/>
      <sheetName val="Sch_2a4"/>
      <sheetName val="Sch_2b4"/>
      <sheetName val="Sch_34"/>
      <sheetName val="Sch_44"/>
      <sheetName val="Sch_54"/>
      <sheetName val="Sch_64"/>
      <sheetName val="Sch_74"/>
      <sheetName val="Sch_84"/>
      <sheetName val="CASH_FLOW_CALCULATION_SHEET4"/>
      <sheetName val="water_record___2"/>
      <sheetName val="RW1&amp;3_of92"/>
      <sheetName val="U1_62"/>
      <sheetName val="U1_22"/>
      <sheetName val="U1_52"/>
      <sheetName val="U1_32"/>
      <sheetName val="Monthly_Vessel_IS_-_Level_32"/>
      <sheetName val="Two_Step_Revenue_Testing_Maste2"/>
      <sheetName val="TRIAL_BAL_2"/>
      <sheetName val="Sheet1_(2)2"/>
      <sheetName val="CA_Lab_Equp1"/>
      <sheetName val="TONG_HOP_VL-NC1"/>
      <sheetName val="TONGKE3p_1"/>
      <sheetName val="TH_VL,_NC,_DDHT_Thanhphuoc1"/>
      <sheetName val="DON_GIA1"/>
      <sheetName val="CHITIET_VL-NC1"/>
      <sheetName val="[BANK_XLS]10-1_Media:10-cut"/>
      <sheetName val="Income_Statement"/>
      <sheetName val="addl_cost"/>
      <sheetName val="Cum_91-93"/>
      <sheetName val="Dec_94"/>
      <sheetName val="securities_movement"/>
      <sheetName val="MOLP_C"/>
      <sheetName val="QR_4_1"/>
      <sheetName val="B-_1"/>
      <sheetName val="3_P&amp;L_"/>
      <sheetName val="Deferred_Charge"/>
      <sheetName val="Cash_Flow"/>
      <sheetName val="Financial_Summary"/>
      <sheetName val="New_Item"/>
      <sheetName val="Cost_centre_expenditure"/>
      <sheetName val="1131_"/>
      <sheetName val="PL_A05_APA_Input"/>
      <sheetName val="Sale_0408"/>
      <sheetName val="[BANK_XLS][BANK_XLS]10_1_Medi_3"/>
      <sheetName val="[BANK_XLS][BANK_XLS]10_1_Medi_2"/>
      <sheetName val="[BANK_XLS][BANK_XLS]10_1_Medi_5"/>
      <sheetName val="[BANK_XLS][BANK_XLS]10_1_Medi_4"/>
      <sheetName val="Boq(1)"/>
      <sheetName val="Account Code_E"/>
      <sheetName val="[BANK.XLS][BANK.XLS]10_1_Medi_9"/>
      <sheetName val="[BANK.XLS][BANK.XLS]10_1_Med_10"/>
      <sheetName val="[BANK.XLS][BANK.XLS]10_1_Med_11"/>
      <sheetName val="[BANK.XLS][BANK.XLS]10_1_Med_12"/>
      <sheetName val="[BANK.XLS][BANK.XLS]10_1_Med_13"/>
      <sheetName val="[BANK.XLS][BANK.XLS]10_1_Med_14"/>
      <sheetName val="[BANK.XLS][BANK.XLS]10_1_Med_15"/>
      <sheetName val="[BANK.XLS][BANK.XLS]10_1_Med_16"/>
      <sheetName val="Prft&amp;Loss"/>
      <sheetName val="FIN TB_SI"/>
      <sheetName val=" APS  APS-DI ING"/>
      <sheetName val="Basics"/>
      <sheetName val="[BANK.XLS][BANK.XLS]10_1_Med_17"/>
      <sheetName val="[BANK.XLS][BANK.XLS]10_1_Med_18"/>
      <sheetName val="[BANK.XLS][BANK.XLS]10_1_Med_19"/>
      <sheetName val="[BANK.XLS][BANK.XLS]10_1_Med_20"/>
      <sheetName val="[BANK.XLS][BANK.XLS]10_1_Med_21"/>
      <sheetName val="[BANK.XLS][BANK.XLS]10_1_Med_22"/>
      <sheetName val="[BANK.XLS][BANK.XLS]10_1_Med_23"/>
      <sheetName val="[BANK.XLS][BANK.XLS]10_1_Med_24"/>
      <sheetName val="[BANK.XLS][BANK.XLS]10_1_Med_25"/>
      <sheetName val="[BANK.XLS][BANK.XLS]10_1_Med_26"/>
      <sheetName val="[BANK.XLS][BANK.XLS]10_1_Med_27"/>
      <sheetName val="[BANK.XLS][BANK.XLS]10_1_Med_28"/>
      <sheetName val="[BANK.XLS][BANK.XLS]10_1_Med_29"/>
      <sheetName val="[BANK.XLS][BANK.XLS]10_1_Med_30"/>
      <sheetName val="[BANK.XLS][BANK.XLS]10_1_Med_31"/>
      <sheetName val="[BANK.XLS][BANK.XLS]10_1_Med_32"/>
      <sheetName val="_BANK_XLS뉮׾_x0003_㌏Joint9"/>
      <sheetName val="_BANK_XLS뉮׾_x0003_㌏Joint11"/>
      <sheetName val="_BANK_XLS뉮׾_x0003_㌏Joint10"/>
      <sheetName val="[BANK_XLS뉮׾_x0003_㌏Joint2"/>
      <sheetName val="[BANK_XLS뉮׾_x0003_㌏Joint3"/>
      <sheetName val="_BANK_XLS뉮׾_x0003_㌏Joint12"/>
      <sheetName val="_BANK_XLS뉮׾_x0003_㌏Joint16"/>
      <sheetName val="[BANK_XLS뉮׾_x0003_㌏Joint7"/>
      <sheetName val="_BANK_XLS뉮׾_x0003_㌏Joint13"/>
      <sheetName val="[BANK_XLS뉮׾_x0003_㌏Joint4"/>
      <sheetName val="_BANK_XLS뉮׾_x0003_㌏Joint14"/>
      <sheetName val="[BANK_XLS뉮׾_x0003_㌏Joint5"/>
      <sheetName val="_BANK_XLS뉮׾_x0003_㌏Joint15"/>
      <sheetName val="[BANK_XLS뉮׾_x0003_㌏Joint6"/>
      <sheetName val="_BANK_XLS뉮׾_x0003_㌏Joint17"/>
      <sheetName val="[BANK_XLS뉮׾_x0003_㌏Joint8"/>
      <sheetName val="_BANK_XLS뉮׾_x0003_㌏Joint18"/>
      <sheetName val="[BANK_XLS뉮׾_x0003_㌏Joint9"/>
      <sheetName val="_BANK_XLS뉮׾_1"/>
      <sheetName val="_BANK_XLS뉮׾_2"/>
      <sheetName val="_BANK_XLS뉮׾_3"/>
      <sheetName val="_BANK_XLS뉮׾_4"/>
      <sheetName val="_BANK_XLS뉮׾_5"/>
      <sheetName val="_BANK_XLS뉮׾_6"/>
      <sheetName val="_BANK_XLS뉮׾_7"/>
      <sheetName val="_BANK_XLS뉮׾_8"/>
      <sheetName val="[BANK_XLS뉮׾_1"/>
      <sheetName val="[BANK_XLS뉮׾_2"/>
      <sheetName val="_BANK_XLS뉮׾_x0003_㌏Joint19"/>
      <sheetName val="[BANK_XLS뉮׾_x0003_㌏Joint11"/>
      <sheetName val="[BANK_XLS뉮׾_x0003_㌏Joint10"/>
      <sheetName val="[BANK_XLS뉮׾_6"/>
      <sheetName val="[BANK_XLS뉮׾_3"/>
      <sheetName val="[BANK_XLS뉮׾_4"/>
      <sheetName val="[BANK_XLS뉮׾_5"/>
      <sheetName val="[BANK_XLS뉮׾_7"/>
      <sheetName val="[BANK_XLS뉮׾_8"/>
      <sheetName val="BAL"/>
      <sheetName val="INCTAX"/>
      <sheetName val="Entity Data"/>
      <sheetName val="OTC market"/>
      <sheetName val="NPV"/>
      <sheetName val="AD output"/>
      <sheetName val="Boots OTC"/>
      <sheetName val="pro forma"/>
      <sheetName val="[BANK_XLS뉮׾_x005f_x005f_x005f_x005F_x1"/>
      <sheetName val="day_end_stock4"/>
      <sheetName val="RW1&amp;3_of94"/>
      <sheetName val="U1_64"/>
      <sheetName val="U1_24"/>
      <sheetName val="U1_54"/>
      <sheetName val="U1_34"/>
      <sheetName val="Monthly_Vessel_IS_-_Level_34"/>
      <sheetName val="Two_Step_Revenue_Testing_Maste4"/>
      <sheetName val="TRIAL_BAL_4"/>
      <sheetName val="pl_cps_4"/>
      <sheetName val="detail_bs4"/>
      <sheetName val="Proj_Data5"/>
      <sheetName val="Lock-up_CM_rev5"/>
      <sheetName val="YTD_Perf5"/>
      <sheetName val="YTD_Perf_incl_subs5"/>
      <sheetName val="EditedYTD_by_Function5"/>
      <sheetName val="ohead_distribution5"/>
      <sheetName val="Debtors_Pivot5"/>
      <sheetName val="sub_Advs5"/>
      <sheetName val="OS_Advs5"/>
      <sheetName val="Accruals_CM5"/>
      <sheetName val="Accruals_LM5"/>
      <sheetName val="Internal_contribution_trf5"/>
      <sheetName val="Int_West_Lock_Up_Analysis5"/>
      <sheetName val="Int_East_Lock_Up_Analysis5"/>
      <sheetName val="Australia_Lockup_Analysis5"/>
      <sheetName val="Range_Names5"/>
      <sheetName val="COVERING_SHEET5"/>
      <sheetName val="Sch1a_5"/>
      <sheetName val="Sch_25"/>
      <sheetName val="Sch_2a5"/>
      <sheetName val="Sch_2b5"/>
      <sheetName val="Sch_35"/>
      <sheetName val="Sch_45"/>
      <sheetName val="Sch_55"/>
      <sheetName val="Sch_65"/>
      <sheetName val="Sch_75"/>
      <sheetName val="Sch_85"/>
      <sheetName val="CASH_FLOW_CALCULATION_SHEET5"/>
      <sheetName val="RW1&amp;3_of93"/>
      <sheetName val="U1_63"/>
      <sheetName val="U1_23"/>
      <sheetName val="U1_53"/>
      <sheetName val="U1_33"/>
      <sheetName val="Monthly_Vessel_IS_-_Level_33"/>
      <sheetName val="Two_Step_Revenue_Testing_Maste3"/>
      <sheetName val="TRIAL_BAL_3"/>
      <sheetName val="SCB_1_-_Current35"/>
      <sheetName val="SCB_2_-_Current34"/>
      <sheetName val="SCB_1___Current34"/>
      <sheetName val="SCB_2___Current34"/>
      <sheetName val="Drop_down_list25"/>
      <sheetName val="2_DL_33"/>
      <sheetName val="2_2_IDL33"/>
      <sheetName val="Seal_1-07-0434"/>
      <sheetName val="BALANCE_SHEET_34"/>
      <sheetName val="TrialBalance_Q3-200233"/>
      <sheetName val="FP_Friends_Other33"/>
      <sheetName val="เงินกู้_MGC34"/>
      <sheetName val="ข้อมูล_PM34"/>
      <sheetName val="N-4_Patent_right33"/>
      <sheetName val="B&amp;S_199933"/>
      <sheetName val="คชจ_ดำเนินงาน6-4333"/>
      <sheetName val="ACS_Revenue33"/>
      <sheetName val="P&amp;L_Rates33"/>
      <sheetName val="PRICE_LIST33"/>
      <sheetName val="FG_Joint34"/>
      <sheetName val="Non_Movement34"/>
      <sheetName val="Jun_0633"/>
      <sheetName val="Mkt_Dev_1291_ONL_1290_-_101031"/>
      <sheetName val="TB_Worksheet31"/>
      <sheetName val="ADJ_-_RATE31"/>
      <sheetName val="Item_Code_-_Machine31"/>
      <sheetName val="B053_(990701)공정실적PP%계산31"/>
      <sheetName val="cc_Nov0831"/>
      <sheetName val="2003_Growth31"/>
      <sheetName val="10-1_Media31"/>
      <sheetName val="MPT_07_Sale_Forecast31"/>
      <sheetName val="MPT_08_Sale_Forecast31"/>
      <sheetName val="TL_Scrap_rate31"/>
      <sheetName val="_Direct_load_33"/>
      <sheetName val="ops_tb31"/>
      <sheetName val="Selling_and_Admins_(DONE)31"/>
      <sheetName val="TB_SAP33"/>
      <sheetName val="Standing_Data31"/>
      <sheetName val="pa_group31"/>
      <sheetName val="F1_Log_On31"/>
      <sheetName val="DLD_Query_Query_Query30"/>
      <sheetName val="REC_GROUP30"/>
      <sheetName val="Write_off31"/>
      <sheetName val="Unrecorded_Misstatement30"/>
      <sheetName val="Spa_Sales29"/>
      <sheetName val="Sale_050230"/>
      <sheetName val="U-5_227"/>
      <sheetName val="Seagate__share_in_units27"/>
      <sheetName val="_BANK_XLS뉮׾_x005f_x0003_㌏Joint27"/>
      <sheetName val="Pd01_vsl_sked25"/>
      <sheetName val="IE_UPS27"/>
      <sheetName val="Quarterly_419"/>
      <sheetName val="Q4_Y1916"/>
      <sheetName val="Target_Y2016"/>
      <sheetName val="Q1_Y2016"/>
      <sheetName val="Actual_&amp;_Target16"/>
      <sheetName val="1_Cash_Flow16"/>
      <sheetName val="2_P&amp;L_Performance16"/>
      <sheetName val="3_Corporate_Risk16"/>
      <sheetName val="רכוש_קבוע_25"/>
      <sheetName val="Bill_No__2_-_Carpark25"/>
      <sheetName val="tb_Q3'0819"/>
      <sheetName val="P&amp;LFINAL_-_4423"/>
      <sheetName val="B131_25"/>
      <sheetName val="[BANK_XLS뉮׾_x005f_x0003_㌏Joint19"/>
      <sheetName val="SAN_REDUCED_120"/>
      <sheetName val="Gen_Info20"/>
      <sheetName val="InvPlan_NI_and_WIN_201725"/>
      <sheetName val="ตารางลูกหนี้สัญญาเช่า__19"/>
      <sheetName val="_IBPL000119"/>
      <sheetName val="_IB-PL-YTD19"/>
      <sheetName val="Estimation_-_201819"/>
      <sheetName val="F9_Parameters_19"/>
      <sheetName val="Trial_Balance25"/>
      <sheetName val="JV_Entry19"/>
      <sheetName val="Nature_of_Expense19"/>
      <sheetName val="Balance_Sheet19"/>
      <sheetName val="dongia_(2)25"/>
      <sheetName val="CA_Sheet19"/>
      <sheetName val="_BANK_XLS뉮׾_x005f_x005f_x005f_x0003_㌏Join19"/>
      <sheetName val="Asset_&amp;_Liability19"/>
      <sheetName val="Net_asset_value19"/>
      <sheetName val="_BANK_XLS뉮׾_x005f_x005f_x005f_x005f_x005f19"/>
      <sheetName val="[BANK_XLS뉮׾_x005f_x005f_x005f_x0003_㌏Join19"/>
      <sheetName val="interest_tree_generation19"/>
      <sheetName val="공사비_내역_(가)16"/>
      <sheetName val="Summary_Adjustment16"/>
      <sheetName val="warehouse_fixed_v_var__(calcs17"/>
      <sheetName val="F8_1_Slw_mving_stck19"/>
      <sheetName val="F_5_7_Value_red19"/>
      <sheetName val="F6_4_Slow_Moving_SP_200419"/>
      <sheetName val="OMC_April_0217"/>
      <sheetName val="RF_April_0217"/>
      <sheetName val="Review_wording16"/>
      <sheetName val="Summary_of_documents16"/>
      <sheetName val="Workbook_Inputs17"/>
      <sheetName val="OutstandingDec#019__17"/>
      <sheetName val="OutstandingJan05#019_17"/>
      <sheetName val="OutstandingFeb05#019_17"/>
      <sheetName val="OutstandingMay05#019_17"/>
      <sheetName val="Outstanding_June05#019_17"/>
      <sheetName val="Outstanding_July0517"/>
      <sheetName val="Outstanding_Aug_05_17"/>
      <sheetName val="Outstanding_Sep_05_17"/>
      <sheetName val="Outstanding_Oct_0517"/>
      <sheetName val="Outstanding_Nov_05_17"/>
      <sheetName val="Outstanding_Dec_0517"/>
      <sheetName val="Bank_Statement_#01917"/>
      <sheetName val="未兌現支票&amp;已開立支票_#91017"/>
      <sheetName val="_BANK_XLS뉮׾_x005f_x005f_x17"/>
      <sheetName val="Life_&amp;_Health19"/>
      <sheetName val="C_117"/>
      <sheetName val="License_BOI17"/>
      <sheetName val="Asset_Class17"/>
      <sheetName val="Depre__Key17"/>
      <sheetName val="[BANK_XLS뉮׾_x005f_x005f_x005f_x005f_x005f17"/>
      <sheetName val="Data_217"/>
      <sheetName val="_BANK_XLS뉮׾_x17"/>
      <sheetName val="cal_(2)17"/>
      <sheetName val="อุปกรณ์_a217"/>
      <sheetName val="อุปกรณ์_a117"/>
      <sheetName val="[BANK_XLS뉮׾_x005f_x005f_x17"/>
      <sheetName val="U-2_117"/>
      <sheetName val="[BANK_XLS뉮׾_x17"/>
      <sheetName val="GL_CB16"/>
      <sheetName val="GL_M16"/>
      <sheetName val="acc_depre-report-old16"/>
      <sheetName val="By__Customer16"/>
      <sheetName val="KPI_F1_3_พรทิพย์_255916"/>
      <sheetName val="MD_-_Bank16"/>
      <sheetName val="Bank_Country16"/>
      <sheetName val="bs_is19"/>
      <sheetName val="Drop_Down10"/>
      <sheetName val="KPI_Score8"/>
      <sheetName val="Weighted_Ave_Cost16"/>
      <sheetName val="Inventory_Master_List16"/>
      <sheetName val="default_values16"/>
      <sheetName val="ave_6_months_del_qty16"/>
      <sheetName val="Unit_rate_Architecture16"/>
      <sheetName val="DATABASE_-sumifTB16"/>
      <sheetName val="6A_CA16"/>
      <sheetName val="Co_info16"/>
      <sheetName val="gold_แลกทอง16"/>
      <sheetName val="งบบริหาร_PL-report8"/>
      <sheetName val="Int_8"/>
      <sheetName val="2_Conso8"/>
      <sheetName val="8_1|Invest_in_Equity8"/>
      <sheetName val="MS_Box9"/>
      <sheetName val="LC___TR_Listing9"/>
      <sheetName val="Gain_Loss_Calculation9"/>
      <sheetName val="Capital_Expenditure_1999-200110"/>
      <sheetName val="Capital_by_division10"/>
      <sheetName val="DEPRECIATION_1998-NEW_ASSETS10"/>
      <sheetName val="DEPRECIATION_199910"/>
      <sheetName val="Summery_Depreciation_1998-20010"/>
      <sheetName val="Stock_Aging10"/>
      <sheetName val="cost_allocation10"/>
      <sheetName val="PF_PL_OP10"/>
      <sheetName val="10Segment_report10"/>
      <sheetName val="7Long_term_liabilities10"/>
      <sheetName val="1Cash_for_Interest10"/>
      <sheetName val="3Detail_of_cash_flow10"/>
      <sheetName val="0_0ControlSheet10"/>
      <sheetName val="เครื่องตกแต่ง-PJ_(BF)10"/>
      <sheetName val="Debt_Info10"/>
      <sheetName val="Job_header10"/>
      <sheetName val="2005_DATA10"/>
      <sheetName val="Old_IAC_Canada10"/>
      <sheetName val="Template_Data9"/>
      <sheetName val="ocean_voyage9"/>
      <sheetName val="PDR_PL__ACCT-MBK8"/>
      <sheetName val="รายงาน_Promotion8"/>
      <sheetName val="SumP&amp;L_current_Sites8"/>
      <sheetName val="SPP_58"/>
      <sheetName val="Summary_ตามตาราง8"/>
      <sheetName val="10-1_Media:10-cut8"/>
      <sheetName val="day_end_stock8"/>
      <sheetName val="Work_sheet_FB8"/>
      <sheetName val="N-4_48"/>
      <sheetName val="RW1&amp;3_of98"/>
      <sheetName val="U1_68"/>
      <sheetName val="U1_28"/>
      <sheetName val="U1_58"/>
      <sheetName val="U1_38"/>
      <sheetName val="Monthly_Vessel_IS_-_Level_38"/>
      <sheetName val="Two_Step_Revenue_Testing_Maste8"/>
      <sheetName val="TRIAL_BAL_8"/>
      <sheetName val="pl_cps_8"/>
      <sheetName val="detail_bs8"/>
      <sheetName val="Proj_Data9"/>
      <sheetName val="Lock-up_CM_rev9"/>
      <sheetName val="YTD_Perf9"/>
      <sheetName val="YTD_Perf_incl_subs9"/>
      <sheetName val="EditedYTD_by_Function9"/>
      <sheetName val="ohead_distribution9"/>
      <sheetName val="Debtors_Pivot9"/>
      <sheetName val="sub_Advs9"/>
      <sheetName val="OS_Advs9"/>
      <sheetName val="Accruals_CM9"/>
      <sheetName val="Accruals_LM9"/>
      <sheetName val="Internal_contribution_trf9"/>
      <sheetName val="Int_West_Lock_Up_Analysis9"/>
      <sheetName val="Int_East_Lock_Up_Analysis9"/>
      <sheetName val="Australia_Lockup_Analysis9"/>
      <sheetName val="Range_Names9"/>
      <sheetName val="COVERING_SHEET9"/>
      <sheetName val="Sch1a_9"/>
      <sheetName val="Sch_29"/>
      <sheetName val="Sch_2a9"/>
      <sheetName val="Sch_2b9"/>
      <sheetName val="Sch_39"/>
      <sheetName val="Sch_49"/>
      <sheetName val="Sch_59"/>
      <sheetName val="Sch_69"/>
      <sheetName val="Sch_79"/>
      <sheetName val="Sch_89"/>
      <sheetName val="CASH_FLOW_CALCULATION_SHEET9"/>
      <sheetName val="10-1_Media:10-cut5"/>
      <sheetName val="day_end_stock5"/>
      <sheetName val="RW1&amp;3_of95"/>
      <sheetName val="U1_65"/>
      <sheetName val="U1_25"/>
      <sheetName val="U1_55"/>
      <sheetName val="U1_35"/>
      <sheetName val="Monthly_Vessel_IS_-_Level_35"/>
      <sheetName val="Two_Step_Revenue_Testing_Maste5"/>
      <sheetName val="TRIAL_BAL_5"/>
      <sheetName val="pl_cps_5"/>
      <sheetName val="detail_bs5"/>
      <sheetName val="Proj_Data6"/>
      <sheetName val="Lock-up_CM_rev6"/>
      <sheetName val="YTD_Perf6"/>
      <sheetName val="YTD_Perf_incl_subs6"/>
      <sheetName val="EditedYTD_by_Function6"/>
      <sheetName val="ohead_distribution6"/>
      <sheetName val="Debtors_Pivot6"/>
      <sheetName val="sub_Advs6"/>
      <sheetName val="OS_Advs6"/>
      <sheetName val="Accruals_CM6"/>
      <sheetName val="Accruals_LM6"/>
      <sheetName val="Internal_contribution_trf6"/>
      <sheetName val="Int_West_Lock_Up_Analysis6"/>
      <sheetName val="Int_East_Lock_Up_Analysis6"/>
      <sheetName val="Australia_Lockup_Analysis6"/>
      <sheetName val="Range_Names6"/>
      <sheetName val="COVERING_SHEET6"/>
      <sheetName val="Sch1a_6"/>
      <sheetName val="Sch_26"/>
      <sheetName val="Sch_2a6"/>
      <sheetName val="Sch_2b6"/>
      <sheetName val="Sch_36"/>
      <sheetName val="Sch_46"/>
      <sheetName val="Sch_56"/>
      <sheetName val="Sch_66"/>
      <sheetName val="Sch_76"/>
      <sheetName val="Sch_86"/>
      <sheetName val="CASH_FLOW_CALCULATION_SHEET6"/>
      <sheetName val="SCB_1_-_Current33"/>
      <sheetName val="Q4_Y1914"/>
      <sheetName val="Target_Y2014"/>
      <sheetName val="Q1_Y2014"/>
      <sheetName val="Actual_&amp;_Target14"/>
      <sheetName val="1_Cash_Flow14"/>
      <sheetName val="2_P&amp;L_Performance14"/>
      <sheetName val="3_Corporate_Risk14"/>
      <sheetName val="Gen_Info18"/>
      <sheetName val="공사비_내역_(가)14"/>
      <sheetName val="Summary_Adjustment14"/>
      <sheetName val="warehouse_fixed_v_var__(calcs15"/>
      <sheetName val="OMC_April_0215"/>
      <sheetName val="RF_April_0215"/>
      <sheetName val="Review_wording14"/>
      <sheetName val="Summary_of_documents14"/>
      <sheetName val="Workbook_Inputs15"/>
      <sheetName val="OutstandingDec#019__15"/>
      <sheetName val="OutstandingJan05#019_15"/>
      <sheetName val="OutstandingFeb05#019_15"/>
      <sheetName val="OutstandingMay05#019_15"/>
      <sheetName val="Outstanding_June05#019_15"/>
      <sheetName val="Outstanding_July0515"/>
      <sheetName val="Outstanding_Aug_05_15"/>
      <sheetName val="Outstanding_Sep_05_15"/>
      <sheetName val="Outstanding_Oct_0515"/>
      <sheetName val="Outstanding_Nov_05_15"/>
      <sheetName val="Outstanding_Dec_0515"/>
      <sheetName val="Bank_Statement_#01915"/>
      <sheetName val="未兌現支票&amp;已開立支票_#91015"/>
      <sheetName val="_BANK_XLS뉮׾_x005f_x005f_x15"/>
      <sheetName val="C_115"/>
      <sheetName val="License_BOI15"/>
      <sheetName val="Asset_Class15"/>
      <sheetName val="Depre__Key15"/>
      <sheetName val="[BANK_XLS뉮׾_x005f_x005f_x005f_x005f_x005f15"/>
      <sheetName val="Data_215"/>
      <sheetName val="_BANK_XLS뉮׾_x15"/>
      <sheetName val="cal_(2)15"/>
      <sheetName val="อุปกรณ์_a215"/>
      <sheetName val="อุปกรณ์_a115"/>
      <sheetName val="[BANK_XLS뉮׾_x005f_x005f_x15"/>
      <sheetName val="U-2_115"/>
      <sheetName val="[BANK_XLS뉮׾_x15"/>
      <sheetName val="GL_CB14"/>
      <sheetName val="GL_M14"/>
      <sheetName val="acc_depre-report-old14"/>
      <sheetName val="By__Customer14"/>
      <sheetName val="KPI_F1_3_พรทิพย์_255914"/>
      <sheetName val="MD_-_Bank14"/>
      <sheetName val="Bank_Country14"/>
      <sheetName val="KPI_Score6"/>
      <sheetName val="Weighted_Ave_Cost14"/>
      <sheetName val="Inventory_Master_List14"/>
      <sheetName val="default_values14"/>
      <sheetName val="ave_6_months_del_qty14"/>
      <sheetName val="Unit_rate_Architecture14"/>
      <sheetName val="DATABASE_-sumifTB14"/>
      <sheetName val="6A_CA14"/>
      <sheetName val="Co_info14"/>
      <sheetName val="gold_แลกทอง14"/>
      <sheetName val="งบบริหาร_PL-report6"/>
      <sheetName val="Int_6"/>
      <sheetName val="2_Conso6"/>
      <sheetName val="8_1|Invest_in_Equity6"/>
      <sheetName val="PDR_PL__ACCT-MBK6"/>
      <sheetName val="รายงาน_Promotion6"/>
      <sheetName val="SumP&amp;L_current_Sites6"/>
      <sheetName val="SPP_56"/>
      <sheetName val="Summary_ตามตาราง6"/>
      <sheetName val="10-1_Media:10-cut6"/>
      <sheetName val="day_end_stock6"/>
      <sheetName val="Work_sheet_FB6"/>
      <sheetName val="N-4_46"/>
      <sheetName val="RW1&amp;3_of96"/>
      <sheetName val="U1_66"/>
      <sheetName val="U1_26"/>
      <sheetName val="U1_56"/>
      <sheetName val="U1_36"/>
      <sheetName val="Monthly_Vessel_IS_-_Level_36"/>
      <sheetName val="Two_Step_Revenue_Testing_Maste6"/>
      <sheetName val="TRIAL_BAL_6"/>
      <sheetName val="pl_cps_6"/>
      <sheetName val="detail_bs6"/>
      <sheetName val="Proj_Data7"/>
      <sheetName val="Lock-up_CM_rev7"/>
      <sheetName val="YTD_Perf7"/>
      <sheetName val="YTD_Perf_incl_subs7"/>
      <sheetName val="EditedYTD_by_Function7"/>
      <sheetName val="ohead_distribution7"/>
      <sheetName val="Debtors_Pivot7"/>
      <sheetName val="sub_Advs7"/>
      <sheetName val="OS_Advs7"/>
      <sheetName val="Accruals_CM7"/>
      <sheetName val="Accruals_LM7"/>
      <sheetName val="Internal_contribution_trf7"/>
      <sheetName val="Int_West_Lock_Up_Analysis7"/>
      <sheetName val="Int_East_Lock_Up_Analysis7"/>
      <sheetName val="Australia_Lockup_Analysis7"/>
      <sheetName val="Range_Names7"/>
      <sheetName val="COVERING_SHEET7"/>
      <sheetName val="Sch1a_7"/>
      <sheetName val="Sch_27"/>
      <sheetName val="Sch_2a7"/>
      <sheetName val="Sch_2b7"/>
      <sheetName val="Sch_37"/>
      <sheetName val="Sch_47"/>
      <sheetName val="Sch_57"/>
      <sheetName val="Sch_67"/>
      <sheetName val="Sch_77"/>
      <sheetName val="Sch_87"/>
      <sheetName val="CASH_FLOW_CALCULATION_SHEET7"/>
      <sheetName val="SCB_1_-_Current34"/>
      <sheetName val="SCB_2_-_Current33"/>
      <sheetName val="SCB_1___Current33"/>
      <sheetName val="SCB_2___Current33"/>
      <sheetName val="Drop_down_list24"/>
      <sheetName val="2_DL_32"/>
      <sheetName val="2_2_IDL32"/>
      <sheetName val="Seal_1-07-0433"/>
      <sheetName val="BALANCE_SHEET_33"/>
      <sheetName val="TrialBalance_Q3-200232"/>
      <sheetName val="FP_Friends_Other32"/>
      <sheetName val="เงินกู้_MGC33"/>
      <sheetName val="ข้อมูล_PM33"/>
      <sheetName val="N-4_Patent_right32"/>
      <sheetName val="B&amp;S_199932"/>
      <sheetName val="คชจ_ดำเนินงาน6-4332"/>
      <sheetName val="ACS_Revenue32"/>
      <sheetName val="P&amp;L_Rates32"/>
      <sheetName val="PRICE_LIST32"/>
      <sheetName val="FG_Joint33"/>
      <sheetName val="Non_Movement33"/>
      <sheetName val="Jun_0632"/>
      <sheetName val="Mkt_Dev_1291_ONL_1290_-_101030"/>
      <sheetName val="TB_Worksheet30"/>
      <sheetName val="ADJ_-_RATE30"/>
      <sheetName val="Item_Code_-_Machine30"/>
      <sheetName val="B053_(990701)공정실적PP%계산30"/>
      <sheetName val="cc_Nov0830"/>
      <sheetName val="2003_Growth30"/>
      <sheetName val="10-1_Media30"/>
      <sheetName val="MPT_07_Sale_Forecast30"/>
      <sheetName val="MPT_08_Sale_Forecast30"/>
      <sheetName val="TL_Scrap_rate30"/>
      <sheetName val="_Direct_load_32"/>
      <sheetName val="ops_tb30"/>
      <sheetName val="Selling_and_Admins_(DONE)30"/>
      <sheetName val="TB_SAP32"/>
      <sheetName val="Standing_Data30"/>
      <sheetName val="pa_group30"/>
      <sheetName val="F1_Log_On30"/>
      <sheetName val="DLD_Query_Query_Query29"/>
      <sheetName val="REC_GROUP29"/>
      <sheetName val="Write_off30"/>
      <sheetName val="Unrecorded_Misstatement29"/>
      <sheetName val="Spa_Sales28"/>
      <sheetName val="Sale_050229"/>
      <sheetName val="U-5_226"/>
      <sheetName val="Seagate__share_in_units26"/>
      <sheetName val="_BANK_XLS뉮׾_x005f_x0003_㌏Joint26"/>
      <sheetName val="Pd01_vsl_sked24"/>
      <sheetName val="IE_UPS26"/>
      <sheetName val="Quarterly_418"/>
      <sheetName val="Q4_Y1915"/>
      <sheetName val="Target_Y2015"/>
      <sheetName val="Q1_Y2015"/>
      <sheetName val="Actual_&amp;_Target15"/>
      <sheetName val="1_Cash_Flow15"/>
      <sheetName val="2_P&amp;L_Performance15"/>
      <sheetName val="3_Corporate_Risk15"/>
      <sheetName val="רכוש_קבוע_24"/>
      <sheetName val="Bill_No__2_-_Carpark24"/>
      <sheetName val="tb_Q3'0818"/>
      <sheetName val="P&amp;LFINAL_-_4422"/>
      <sheetName val="B131_24"/>
      <sheetName val="[BANK_XLS뉮׾_x005f_x0003_㌏Joint18"/>
      <sheetName val="SAN_REDUCED_119"/>
      <sheetName val="Gen_Info19"/>
      <sheetName val="InvPlan_NI_and_WIN_201724"/>
      <sheetName val="ตารางลูกหนี้สัญญาเช่า__18"/>
      <sheetName val="_IBPL000118"/>
      <sheetName val="_IB-PL-YTD18"/>
      <sheetName val="Estimation_-_201818"/>
      <sheetName val="F9_Parameters_18"/>
      <sheetName val="Trial_Balance24"/>
      <sheetName val="JV_Entry18"/>
      <sheetName val="Nature_of_Expense18"/>
      <sheetName val="Balance_Sheet18"/>
      <sheetName val="dongia_(2)24"/>
      <sheetName val="CA_Sheet18"/>
      <sheetName val="_BANK_XLS뉮׾_x005f_x005f_x005f_x0003_㌏Join18"/>
      <sheetName val="Asset_&amp;_Liability18"/>
      <sheetName val="Net_asset_value18"/>
      <sheetName val="_BANK_XLS뉮׾_x005f_x005f_x005f_x005f_x005f18"/>
      <sheetName val="[BANK_XLS뉮׾_x005f_x005f_x005f_x0003_㌏Join18"/>
      <sheetName val="interest_tree_generation18"/>
      <sheetName val="공사비_내역_(가)15"/>
      <sheetName val="Summary_Adjustment15"/>
      <sheetName val="warehouse_fixed_v_var__(calcs16"/>
      <sheetName val="F8_1_Slw_mving_stck18"/>
      <sheetName val="F_5_7_Value_red18"/>
      <sheetName val="F6_4_Slow_Moving_SP_200418"/>
      <sheetName val="OMC_April_0216"/>
      <sheetName val="RF_April_0216"/>
      <sheetName val="Review_wording15"/>
      <sheetName val="Summary_of_documents15"/>
      <sheetName val="Workbook_Inputs16"/>
      <sheetName val="OutstandingDec#019__16"/>
      <sheetName val="OutstandingJan05#019_16"/>
      <sheetName val="OutstandingFeb05#019_16"/>
      <sheetName val="OutstandingMay05#019_16"/>
      <sheetName val="Outstanding_June05#019_16"/>
      <sheetName val="Outstanding_July0516"/>
      <sheetName val="Outstanding_Aug_05_16"/>
      <sheetName val="Outstanding_Sep_05_16"/>
      <sheetName val="Outstanding_Oct_0516"/>
      <sheetName val="Outstanding_Nov_05_16"/>
      <sheetName val="Outstanding_Dec_0516"/>
      <sheetName val="Bank_Statement_#01916"/>
      <sheetName val="未兌現支票&amp;已開立支票_#91016"/>
      <sheetName val="_BANK_XLS뉮׾_x005f_x005f_x16"/>
      <sheetName val="Life_&amp;_Health18"/>
      <sheetName val="C_116"/>
      <sheetName val="License_BOI16"/>
      <sheetName val="Asset_Class16"/>
      <sheetName val="Depre__Key16"/>
      <sheetName val="[BANK_XLS뉮׾_x005f_x005f_x005f_x005f_x005f16"/>
      <sheetName val="Data_216"/>
      <sheetName val="_BANK_XLS뉮׾_x16"/>
      <sheetName val="cal_(2)16"/>
      <sheetName val="อุปกรณ์_a216"/>
      <sheetName val="อุปกรณ์_a116"/>
      <sheetName val="[BANK_XLS뉮׾_x005f_x005f_x16"/>
      <sheetName val="U-2_116"/>
      <sheetName val="[BANK_XLS뉮׾_x16"/>
      <sheetName val="GL_CB15"/>
      <sheetName val="GL_M15"/>
      <sheetName val="acc_depre-report-old15"/>
      <sheetName val="By__Customer15"/>
      <sheetName val="KPI_F1_3_พรทิพย์_255915"/>
      <sheetName val="MD_-_Bank15"/>
      <sheetName val="Bank_Country15"/>
      <sheetName val="bs_is18"/>
      <sheetName val="Drop_Down9"/>
      <sheetName val="KPI_Score7"/>
      <sheetName val="Weighted_Ave_Cost15"/>
      <sheetName val="Inventory_Master_List15"/>
      <sheetName val="default_values15"/>
      <sheetName val="ave_6_months_del_qty15"/>
      <sheetName val="Unit_rate_Architecture15"/>
      <sheetName val="DATABASE_-sumifTB15"/>
      <sheetName val="6A_CA15"/>
      <sheetName val="Co_info15"/>
      <sheetName val="gold_แลกทอง15"/>
      <sheetName val="งบบริหาร_PL-report7"/>
      <sheetName val="Int_7"/>
      <sheetName val="2_Conso7"/>
      <sheetName val="8_1|Invest_in_Equity7"/>
      <sheetName val="PDR_PL__ACCT-MBK7"/>
      <sheetName val="รายงาน_Promotion7"/>
      <sheetName val="SumP&amp;L_current_Sites7"/>
      <sheetName val="SPP_57"/>
      <sheetName val="Summary_ตามตาราง7"/>
      <sheetName val="10-1_Media:10-cut7"/>
      <sheetName val="day_end_stock7"/>
      <sheetName val="Work_sheet_FB7"/>
      <sheetName val="N-4_47"/>
      <sheetName val="RW1&amp;3_of97"/>
      <sheetName val="U1_67"/>
      <sheetName val="U1_27"/>
      <sheetName val="U1_57"/>
      <sheetName val="U1_37"/>
      <sheetName val="Monthly_Vessel_IS_-_Level_37"/>
      <sheetName val="Two_Step_Revenue_Testing_Maste7"/>
      <sheetName val="TRIAL_BAL_7"/>
      <sheetName val="pl_cps_7"/>
      <sheetName val="detail_bs7"/>
      <sheetName val="Proj_Data8"/>
      <sheetName val="Lock-up_CM_rev8"/>
      <sheetName val="YTD_Perf8"/>
      <sheetName val="YTD_Perf_incl_subs8"/>
      <sheetName val="EditedYTD_by_Function8"/>
      <sheetName val="ohead_distribution8"/>
      <sheetName val="Debtors_Pivot8"/>
      <sheetName val="sub_Advs8"/>
      <sheetName val="OS_Advs8"/>
      <sheetName val="Accruals_CM8"/>
      <sheetName val="Accruals_LM8"/>
      <sheetName val="Internal_contribution_trf8"/>
      <sheetName val="Int_West_Lock_Up_Analysis8"/>
      <sheetName val="Int_East_Lock_Up_Analysis8"/>
      <sheetName val="Australia_Lockup_Analysis8"/>
      <sheetName val="Range_Names8"/>
      <sheetName val="COVERING_SHEET8"/>
      <sheetName val="Sch1a_8"/>
      <sheetName val="Sch_28"/>
      <sheetName val="Sch_2a8"/>
      <sheetName val="Sch_2b8"/>
      <sheetName val="Sch_38"/>
      <sheetName val="Sch_48"/>
      <sheetName val="Sch_58"/>
      <sheetName val="Sch_68"/>
      <sheetName val="Sch_78"/>
      <sheetName val="Sch_88"/>
      <sheetName val="CASH_FLOW_CALCULATION_SHEET8"/>
      <sheetName val="SCB_1_-_Current36"/>
      <sheetName val="SCB_2_-_Current35"/>
      <sheetName val="SCB_1___Current35"/>
      <sheetName val="SCB_2___Current35"/>
      <sheetName val="Drop_down_list26"/>
      <sheetName val="2_DL_34"/>
      <sheetName val="2_2_IDL34"/>
      <sheetName val="Seal_1-07-0435"/>
      <sheetName val="BALANCE_SHEET_35"/>
      <sheetName val="TrialBalance_Q3-200234"/>
      <sheetName val="FP_Friends_Other34"/>
      <sheetName val="เงินกู้_MGC35"/>
      <sheetName val="ข้อมูล_PM35"/>
      <sheetName val="N-4_Patent_right34"/>
      <sheetName val="B&amp;S_199934"/>
      <sheetName val="คชจ_ดำเนินงาน6-4334"/>
      <sheetName val="ACS_Revenue34"/>
      <sheetName val="P&amp;L_Rates34"/>
      <sheetName val="PRICE_LIST34"/>
      <sheetName val="FG_Joint35"/>
      <sheetName val="Non_Movement35"/>
      <sheetName val="Jun_0634"/>
      <sheetName val="Mkt_Dev_1291_ONL_1290_-_101032"/>
      <sheetName val="TB_Worksheet32"/>
      <sheetName val="ADJ_-_RATE32"/>
      <sheetName val="Item_Code_-_Machine32"/>
      <sheetName val="B053_(990701)공정실적PP%계산32"/>
      <sheetName val="cc_Nov0832"/>
      <sheetName val="2003_Growth32"/>
      <sheetName val="10-1_Media32"/>
      <sheetName val="MPT_07_Sale_Forecast32"/>
      <sheetName val="MPT_08_Sale_Forecast32"/>
      <sheetName val="TL_Scrap_rate32"/>
      <sheetName val="_Direct_load_34"/>
      <sheetName val="ops_tb32"/>
      <sheetName val="Selling_and_Admins_(DONE)32"/>
      <sheetName val="TB_SAP34"/>
      <sheetName val="Standing_Data32"/>
      <sheetName val="pa_group32"/>
      <sheetName val="F1_Log_On32"/>
      <sheetName val="DLD_Query_Query_Query31"/>
      <sheetName val="REC_GROUP31"/>
      <sheetName val="Write_off32"/>
      <sheetName val="Unrecorded_Misstatement31"/>
      <sheetName val="Spa_Sales30"/>
      <sheetName val="Sale_050231"/>
      <sheetName val="U-5_228"/>
      <sheetName val="Seagate__share_in_units28"/>
      <sheetName val="_BANK_XLS뉮׾_x005f_x0003_㌏Joint28"/>
      <sheetName val="Pd01_vsl_sked26"/>
      <sheetName val="IE_UPS28"/>
      <sheetName val="Quarterly_420"/>
      <sheetName val="Q4_Y1917"/>
      <sheetName val="Target_Y2017"/>
      <sheetName val="Q1_Y2017"/>
      <sheetName val="Actual_&amp;_Target17"/>
      <sheetName val="1_Cash_Flow17"/>
      <sheetName val="2_P&amp;L_Performance17"/>
      <sheetName val="3_Corporate_Risk17"/>
      <sheetName val="רכוש_קבוע_26"/>
      <sheetName val="Bill_No__2_-_Carpark26"/>
      <sheetName val="tb_Q3'0820"/>
      <sheetName val="P&amp;LFINAL_-_4424"/>
      <sheetName val="B131_26"/>
      <sheetName val="[BANK_XLS뉮׾_x005f_x0003_㌏Joint20"/>
      <sheetName val="SAN_REDUCED_121"/>
      <sheetName val="Gen_Info21"/>
      <sheetName val="InvPlan_NI_and_WIN_201726"/>
      <sheetName val="ตารางลูกหนี้สัญญาเช่า__20"/>
      <sheetName val="_IBPL000120"/>
      <sheetName val="_IB-PL-YTD20"/>
      <sheetName val="Estimation_-_201820"/>
      <sheetName val="F9_Parameters_20"/>
      <sheetName val="Trial_Balance26"/>
      <sheetName val="JV_Entry20"/>
      <sheetName val="Nature_of_Expense20"/>
      <sheetName val="Balance_Sheet20"/>
      <sheetName val="dongia_(2)26"/>
      <sheetName val="CA_Sheet20"/>
      <sheetName val="_BANK_XLS뉮׾_x005f_x005f_x005f_x0003_㌏Join20"/>
      <sheetName val="Asset_&amp;_Liability20"/>
      <sheetName val="Net_asset_value20"/>
      <sheetName val="_BANK_XLS뉮׾_x005f_x005f_x005f_x005f_x005f20"/>
      <sheetName val="[BANK_XLS뉮׾_x005f_x005f_x005f_x0003_㌏Join20"/>
      <sheetName val="interest_tree_generation20"/>
      <sheetName val="공사비_내역_(가)17"/>
      <sheetName val="Summary_Adjustment17"/>
      <sheetName val="warehouse_fixed_v_var__(calcs18"/>
      <sheetName val="F8_1_Slw_mving_stck20"/>
      <sheetName val="F_5_7_Value_red20"/>
      <sheetName val="F6_4_Slow_Moving_SP_200420"/>
      <sheetName val="OMC_April_0218"/>
      <sheetName val="RF_April_0218"/>
      <sheetName val="Review_wording17"/>
      <sheetName val="Summary_of_documents17"/>
      <sheetName val="Workbook_Inputs18"/>
      <sheetName val="OutstandingDec#019__18"/>
      <sheetName val="OutstandingJan05#019_18"/>
      <sheetName val="OutstandingFeb05#019_18"/>
      <sheetName val="OutstandingMay05#019_18"/>
      <sheetName val="Outstanding_June05#019_18"/>
      <sheetName val="Outstanding_July0518"/>
      <sheetName val="Outstanding_Aug_05_18"/>
      <sheetName val="Outstanding_Sep_05_18"/>
      <sheetName val="Outstanding_Oct_0518"/>
      <sheetName val="Outstanding_Nov_05_18"/>
      <sheetName val="Outstanding_Dec_0518"/>
      <sheetName val="Bank_Statement_#01918"/>
      <sheetName val="未兌現支票&amp;已開立支票_#91018"/>
      <sheetName val="_BANK_XLS뉮׾_x005f_x005f_x18"/>
      <sheetName val="Life_&amp;_Health20"/>
      <sheetName val="C_118"/>
      <sheetName val="License_BOI18"/>
      <sheetName val="Asset_Class18"/>
      <sheetName val="Depre__Key18"/>
      <sheetName val="[BANK_XLS뉮׾_x005f_x005f_x005f_x005f_x005f18"/>
      <sheetName val="Data_218"/>
      <sheetName val="_BANK_XLS뉮׾_x18"/>
      <sheetName val="cal_(2)18"/>
      <sheetName val="อุปกรณ์_a218"/>
      <sheetName val="อุปกรณ์_a118"/>
      <sheetName val="[BANK_XLS뉮׾_x005f_x005f_x18"/>
      <sheetName val="U-2_118"/>
      <sheetName val="[BANK_XLS뉮׾_x18"/>
      <sheetName val="GL_CB17"/>
      <sheetName val="GL_M17"/>
      <sheetName val="acc_depre-report-old17"/>
      <sheetName val="By__Customer17"/>
      <sheetName val="KPI_F1_3_พรทิพย์_255917"/>
      <sheetName val="MD_-_Bank17"/>
      <sheetName val="Bank_Country17"/>
      <sheetName val="bs_is20"/>
      <sheetName val="Drop_Down11"/>
      <sheetName val="KPI_Score9"/>
      <sheetName val="Weighted_Ave_Cost17"/>
      <sheetName val="Inventory_Master_List17"/>
      <sheetName val="default_values17"/>
      <sheetName val="ave_6_months_del_qty17"/>
      <sheetName val="Unit_rate_Architecture17"/>
      <sheetName val="DATABASE_-sumifTB17"/>
      <sheetName val="6A_CA17"/>
      <sheetName val="Office_Improve9"/>
      <sheetName val="Co_info17"/>
      <sheetName val="gold_แลกทอง17"/>
      <sheetName val="งบบริหาร_PL-report9"/>
      <sheetName val="Int_9"/>
      <sheetName val="2_Conso9"/>
      <sheetName val="8_1|Invest_in_Equity9"/>
      <sheetName val="MS_Box10"/>
      <sheetName val="LC___TR_Listing10"/>
      <sheetName val="Gain_Loss_Calculation10"/>
      <sheetName val="Capital_Expenditure_1999-200111"/>
      <sheetName val="Capital_by_division11"/>
      <sheetName val="DEPRECIATION_1998-NEW_ASSETS11"/>
      <sheetName val="DEPRECIATION_199911"/>
      <sheetName val="Summery_Depreciation_1998-20020"/>
      <sheetName val="Stock_Aging11"/>
      <sheetName val="cost_allocation11"/>
      <sheetName val="PF_PL_OP11"/>
      <sheetName val="10Segment_report11"/>
      <sheetName val="7Long_term_liabilities11"/>
      <sheetName val="1Cash_for_Interest11"/>
      <sheetName val="3Detail_of_cash_flow11"/>
      <sheetName val="0_0ControlSheet11"/>
      <sheetName val="เครื่องตกแต่ง-PJ_(BF)11"/>
      <sheetName val="Debt_Info11"/>
      <sheetName val="Job_header11"/>
      <sheetName val="2005_DATA11"/>
      <sheetName val="Old_IAC_Canada11"/>
      <sheetName val="Template_Data10"/>
      <sheetName val="ocean_voyage10"/>
      <sheetName val="PDR_PL__ACCT-MBK9"/>
      <sheetName val="รายงาน_Promotion9"/>
      <sheetName val="SumP&amp;L_current_Sites9"/>
      <sheetName val="SPP_59"/>
      <sheetName val="Summary_ตามตาราง9"/>
      <sheetName val="10-1_Media:10-cut9"/>
      <sheetName val="day_end_stock9"/>
      <sheetName val="Work_sheet_FB9"/>
      <sheetName val="N-4_49"/>
      <sheetName val="RW1&amp;3_of99"/>
      <sheetName val="U1_69"/>
      <sheetName val="U1_29"/>
      <sheetName val="U1_59"/>
      <sheetName val="U1_39"/>
      <sheetName val="Monthly_Vessel_IS_-_Level_39"/>
      <sheetName val="Two_Step_Revenue_Testing_Maste9"/>
      <sheetName val="TRIAL_BAL_9"/>
      <sheetName val="pl_cps_9"/>
      <sheetName val="detail_bs9"/>
      <sheetName val="Proj_Data10"/>
      <sheetName val="Lock-up_CM_rev10"/>
      <sheetName val="YTD_Perf10"/>
      <sheetName val="YTD_Perf_incl_subs10"/>
      <sheetName val="EditedYTD_by_Function10"/>
      <sheetName val="ohead_distribution10"/>
      <sheetName val="Debtors_Pivot10"/>
      <sheetName val="sub_Advs10"/>
      <sheetName val="OS_Advs10"/>
      <sheetName val="Accruals_CM10"/>
      <sheetName val="Accruals_LM10"/>
      <sheetName val="Internal_contribution_trf10"/>
      <sheetName val="Int_West_Lock_Up_Analysis10"/>
      <sheetName val="Int_East_Lock_Up_Analysis10"/>
      <sheetName val="Australia_Lockup_Analysis10"/>
      <sheetName val="Range_Names10"/>
      <sheetName val="COVERING_SHEET10"/>
      <sheetName val="Sch1a_10"/>
      <sheetName val="Sch_210"/>
      <sheetName val="Sch_2a10"/>
      <sheetName val="Sch_2b10"/>
      <sheetName val="Sch_310"/>
      <sheetName val="Sch_410"/>
      <sheetName val="Sch_510"/>
      <sheetName val="Sch_610"/>
      <sheetName val="Sch_710"/>
      <sheetName val="Sch_810"/>
      <sheetName val="CASH_FLOW_CALCULATION_SHEET10"/>
      <sheetName val="SCB_1_-_Current37"/>
      <sheetName val="SCB_2_-_Current36"/>
      <sheetName val="SCB_1___Current36"/>
      <sheetName val="SCB_2___Current36"/>
      <sheetName val="Drop_down_list27"/>
      <sheetName val="2_DL_35"/>
      <sheetName val="2_2_IDL35"/>
      <sheetName val="Seal_1-07-0436"/>
      <sheetName val="BALANCE_SHEET_36"/>
      <sheetName val="TrialBalance_Q3-200235"/>
      <sheetName val="FP_Friends_Other35"/>
      <sheetName val="เงินกู้_MGC36"/>
      <sheetName val="ข้อมูล_PM36"/>
      <sheetName val="N-4_Patent_right35"/>
      <sheetName val="B&amp;S_199935"/>
      <sheetName val="คชจ_ดำเนินงาน6-4335"/>
      <sheetName val="ACS_Revenue35"/>
      <sheetName val="P&amp;L_Rates35"/>
      <sheetName val="PRICE_LIST35"/>
      <sheetName val="FG_Joint36"/>
      <sheetName val="Non_Movement36"/>
      <sheetName val="Jun_0635"/>
      <sheetName val="Mkt_Dev_1291_ONL_1290_-_101033"/>
      <sheetName val="TB_Worksheet33"/>
      <sheetName val="ADJ_-_RATE33"/>
      <sheetName val="Item_Code_-_Machine33"/>
      <sheetName val="B053_(990701)공정실적PP%계산33"/>
      <sheetName val="cc_Nov0833"/>
      <sheetName val="2003_Growth33"/>
      <sheetName val="10-1_Media33"/>
      <sheetName val="MPT_07_Sale_Forecast33"/>
      <sheetName val="MPT_08_Sale_Forecast33"/>
      <sheetName val="TL_Scrap_rate33"/>
      <sheetName val="_Direct_load_35"/>
      <sheetName val="ops_tb33"/>
      <sheetName val="Selling_and_Admins_(DONE)33"/>
      <sheetName val="TB_SAP35"/>
      <sheetName val="Standing_Data33"/>
      <sheetName val="pa_group33"/>
      <sheetName val="F1_Log_On33"/>
      <sheetName val="DLD_Query_Query_Query32"/>
      <sheetName val="REC_GROUP32"/>
      <sheetName val="Write_off33"/>
      <sheetName val="Unrecorded_Misstatement32"/>
      <sheetName val="Spa_Sales31"/>
      <sheetName val="Sale_050232"/>
      <sheetName val="U-5_229"/>
      <sheetName val="Seagate__share_in_units29"/>
      <sheetName val="_BANK_XLS뉮׾_x005f_x0003_㌏Joint29"/>
      <sheetName val="Pd01_vsl_sked27"/>
      <sheetName val="IE_UPS29"/>
      <sheetName val="Quarterly_421"/>
      <sheetName val="Q4_Y1918"/>
      <sheetName val="Target_Y2018"/>
      <sheetName val="Q1_Y2018"/>
      <sheetName val="Actual_&amp;_Target18"/>
      <sheetName val="1_Cash_Flow18"/>
      <sheetName val="2_P&amp;L_Performance18"/>
      <sheetName val="3_Corporate_Risk18"/>
      <sheetName val="רכוש_קבוע_27"/>
      <sheetName val="Bill_No__2_-_Carpark27"/>
      <sheetName val="tb_Q3'0821"/>
      <sheetName val="P&amp;LFINAL_-_4425"/>
      <sheetName val="B131_27"/>
      <sheetName val="[BANK_XLS뉮׾_x005f_x0003_㌏Joint21"/>
      <sheetName val="SAN_REDUCED_122"/>
      <sheetName val="Gen_Info22"/>
      <sheetName val="InvPlan_NI_and_WIN_201727"/>
      <sheetName val="ตารางลูกหนี้สัญญาเช่า__21"/>
      <sheetName val="_IBPL000121"/>
      <sheetName val="_IB-PL-YTD21"/>
      <sheetName val="Estimation_-_201821"/>
      <sheetName val="F9_Parameters_21"/>
      <sheetName val="Trial_Balance27"/>
      <sheetName val="JV_Entry21"/>
      <sheetName val="Nature_of_Expense21"/>
      <sheetName val="Balance_Sheet21"/>
      <sheetName val="dongia_(2)27"/>
      <sheetName val="CA_Sheet21"/>
      <sheetName val="_BANK_XLS뉮׾_x005f_x005f_x005f_x0003_㌏Join21"/>
      <sheetName val="Asset_&amp;_Liability21"/>
      <sheetName val="Net_asset_value21"/>
      <sheetName val="_BANK_XLS뉮׾_x005f_x005f_x005f_x005f_x005f21"/>
      <sheetName val="[BANK_XLS뉮׾_x005f_x005f_x005f_x0003_㌏Join21"/>
      <sheetName val="interest_tree_generation21"/>
      <sheetName val="공사비_내역_(가)18"/>
      <sheetName val="Summary_Adjustment18"/>
      <sheetName val="warehouse_fixed_v_var__(calcs19"/>
      <sheetName val="F8_1_Slw_mving_stck21"/>
      <sheetName val="F_5_7_Value_red21"/>
      <sheetName val="F6_4_Slow_Moving_SP_200421"/>
      <sheetName val="OMC_April_0219"/>
      <sheetName val="RF_April_0219"/>
      <sheetName val="Review_wording18"/>
      <sheetName val="Summary_of_documents18"/>
      <sheetName val="Workbook_Inputs19"/>
      <sheetName val="OutstandingDec#019__19"/>
      <sheetName val="OutstandingJan05#019_19"/>
      <sheetName val="OutstandingFeb05#019_19"/>
      <sheetName val="OutstandingMay05#019_19"/>
      <sheetName val="Outstanding_June05#019_19"/>
      <sheetName val="Outstanding_July0519"/>
      <sheetName val="Outstanding_Aug_05_19"/>
      <sheetName val="Outstanding_Sep_05_19"/>
      <sheetName val="Outstanding_Oct_0519"/>
      <sheetName val="Outstanding_Nov_05_19"/>
      <sheetName val="Outstanding_Dec_0519"/>
      <sheetName val="Bank_Statement_#01919"/>
      <sheetName val="未兌現支票&amp;已開立支票_#91019"/>
      <sheetName val="_BANK_XLS뉮׾_x005f_x005f_x19"/>
      <sheetName val="Life_&amp;_Health21"/>
      <sheetName val="C_119"/>
      <sheetName val="License_BOI19"/>
      <sheetName val="Asset_Class19"/>
      <sheetName val="Depre__Key19"/>
      <sheetName val="[BANK_XLS뉮׾_x005f_x005f_x005f_x005f_x005f19"/>
      <sheetName val="Data_219"/>
      <sheetName val="_BANK_XLS뉮׾_x19"/>
      <sheetName val="cal_(2)19"/>
      <sheetName val="อุปกรณ์_a219"/>
      <sheetName val="อุปกรณ์_a119"/>
      <sheetName val="[BANK_XLS뉮׾_x005f_x005f_x19"/>
      <sheetName val="U-2_119"/>
      <sheetName val="[BANK_XLS뉮׾_x19"/>
      <sheetName val="GL_CB18"/>
      <sheetName val="GL_M18"/>
      <sheetName val="acc_depre-report-old18"/>
      <sheetName val="By__Customer18"/>
      <sheetName val="KPI_F1_3_พรทิพย์_255918"/>
      <sheetName val="MD_-_Bank18"/>
      <sheetName val="Bank_Country18"/>
      <sheetName val="bs_is21"/>
      <sheetName val="Drop_Down12"/>
      <sheetName val="KPI_Score10"/>
      <sheetName val="Weighted_Ave_Cost18"/>
      <sheetName val="Inventory_Master_List18"/>
      <sheetName val="default_values18"/>
      <sheetName val="ave_6_months_del_qty18"/>
      <sheetName val="Unit_rate_Architecture18"/>
      <sheetName val="DATABASE_-sumifTB18"/>
      <sheetName val="6A_CA18"/>
      <sheetName val="Office_Improve10"/>
      <sheetName val="Co_info18"/>
      <sheetName val="gold_แลกทอง18"/>
      <sheetName val="งบบริหาร_PL-report10"/>
      <sheetName val="Int_10"/>
      <sheetName val="2_Conso10"/>
      <sheetName val="8_1|Invest_in_Equity10"/>
      <sheetName val="MS_Box11"/>
      <sheetName val="LC___TR_Listing11"/>
      <sheetName val="Gain_Loss_Calculation11"/>
      <sheetName val="Capital_Expenditure_1999-200112"/>
      <sheetName val="Capital_by_division12"/>
      <sheetName val="DEPRECIATION_1998-NEW_ASSETS12"/>
      <sheetName val="DEPRECIATION_199912"/>
      <sheetName val="Summery_Depreciation_1998-20021"/>
      <sheetName val="Stock_Aging12"/>
      <sheetName val="cost_allocation12"/>
      <sheetName val="PF_PL_OP12"/>
      <sheetName val="10Segment_report12"/>
      <sheetName val="7Long_term_liabilities12"/>
      <sheetName val="1Cash_for_Interest12"/>
      <sheetName val="3Detail_of_cash_flow12"/>
      <sheetName val="0_0ControlSheet12"/>
      <sheetName val="เครื่องตกแต่ง-PJ_(BF)12"/>
      <sheetName val="Debt_Info12"/>
      <sheetName val="Job_header12"/>
      <sheetName val="2005_DATA12"/>
      <sheetName val="Old_IAC_Canada12"/>
      <sheetName val="Template_Data11"/>
      <sheetName val="ocean_voyage11"/>
      <sheetName val="PDR_PL__ACCT-MBK10"/>
      <sheetName val="รายงาน_Promotion10"/>
      <sheetName val="SumP&amp;L_current_Sites10"/>
      <sheetName val="SPP_510"/>
      <sheetName val="Summary_ตามตาราง10"/>
      <sheetName val="10-1_Media:10-cut10"/>
      <sheetName val="day_end_stock10"/>
      <sheetName val="Work_sheet_FB10"/>
      <sheetName val="N-4_410"/>
      <sheetName val="RW1&amp;3_of910"/>
      <sheetName val="U1_610"/>
      <sheetName val="U1_210"/>
      <sheetName val="U1_510"/>
      <sheetName val="U1_310"/>
      <sheetName val="Monthly_Vessel_IS_-_Level_310"/>
      <sheetName val="Two_Step_Revenue_Testing_Mast10"/>
      <sheetName val="TRIAL_BAL_10"/>
      <sheetName val="pl_cps_10"/>
      <sheetName val="detail_bs10"/>
      <sheetName val="Proj_Data11"/>
      <sheetName val="Lock-up_CM_rev11"/>
      <sheetName val="YTD_Perf11"/>
      <sheetName val="YTD_Perf_incl_subs11"/>
      <sheetName val="EditedYTD_by_Function11"/>
      <sheetName val="ohead_distribution11"/>
      <sheetName val="Debtors_Pivot11"/>
      <sheetName val="sub_Advs11"/>
      <sheetName val="OS_Advs11"/>
      <sheetName val="Accruals_CM11"/>
      <sheetName val="Accruals_LM11"/>
      <sheetName val="Internal_contribution_trf11"/>
      <sheetName val="Int_West_Lock_Up_Analysis11"/>
      <sheetName val="Int_East_Lock_Up_Analysis11"/>
      <sheetName val="Australia_Lockup_Analysis11"/>
      <sheetName val="Range_Names11"/>
      <sheetName val="COVERING_SHEET11"/>
      <sheetName val="Sch1a_11"/>
      <sheetName val="Sch_211"/>
      <sheetName val="Sch_2a11"/>
      <sheetName val="Sch_2b11"/>
      <sheetName val="Sch_311"/>
      <sheetName val="Sch_411"/>
      <sheetName val="Sch_511"/>
      <sheetName val="Sch_611"/>
      <sheetName val="Sch_711"/>
      <sheetName val="Sch_811"/>
      <sheetName val="CASH_FLOW_CALCULATION_SHEET11"/>
      <sheetName val="SCB_1_-_Current38"/>
      <sheetName val="SCB_2_-_Current37"/>
      <sheetName val="SCB_1___Current37"/>
      <sheetName val="SCB_2___Current37"/>
      <sheetName val="Drop_down_list28"/>
      <sheetName val="2_DL_36"/>
      <sheetName val="2_2_IDL36"/>
      <sheetName val="Seal_1-07-0437"/>
      <sheetName val="BALANCE_SHEET_37"/>
      <sheetName val="TrialBalance_Q3-200236"/>
      <sheetName val="FP_Friends_Other36"/>
      <sheetName val="เงินกู้_MGC37"/>
      <sheetName val="ข้อมูล_PM37"/>
      <sheetName val="N-4_Patent_right36"/>
      <sheetName val="B&amp;S_199936"/>
      <sheetName val="คชจ_ดำเนินงาน6-4336"/>
      <sheetName val="ACS_Revenue36"/>
      <sheetName val="P&amp;L_Rates36"/>
      <sheetName val="PRICE_LIST36"/>
      <sheetName val="FG_Joint37"/>
      <sheetName val="Non_Movement37"/>
      <sheetName val="Jun_0636"/>
      <sheetName val="Mkt_Dev_1291_ONL_1290_-_101034"/>
      <sheetName val="TB_Worksheet34"/>
      <sheetName val="ADJ_-_RATE34"/>
      <sheetName val="Item_Code_-_Machine34"/>
      <sheetName val="B053_(990701)공정실적PP%계산34"/>
      <sheetName val="cc_Nov0834"/>
      <sheetName val="2003_Growth34"/>
      <sheetName val="10-1_Media34"/>
      <sheetName val="MPT_07_Sale_Forecast34"/>
      <sheetName val="MPT_08_Sale_Forecast34"/>
      <sheetName val="TL_Scrap_rate34"/>
      <sheetName val="_Direct_load_36"/>
      <sheetName val="ops_tb34"/>
      <sheetName val="Selling_and_Admins_(DONE)34"/>
      <sheetName val="TB_SAP36"/>
      <sheetName val="Standing_Data34"/>
      <sheetName val="pa_group34"/>
      <sheetName val="F1_Log_On34"/>
      <sheetName val="DLD_Query_Query_Query33"/>
      <sheetName val="REC_GROUP33"/>
      <sheetName val="Write_off34"/>
      <sheetName val="Unrecorded_Misstatement33"/>
      <sheetName val="Spa_Sales32"/>
      <sheetName val="Sale_050233"/>
      <sheetName val="U-5_230"/>
      <sheetName val="Seagate__share_in_units30"/>
      <sheetName val="_BANK_XLS뉮׾_x005f_x0003_㌏Joint30"/>
      <sheetName val="Pd01_vsl_sked28"/>
      <sheetName val="IE_UPS30"/>
      <sheetName val="Quarterly_422"/>
      <sheetName val="Q4_Y1919"/>
      <sheetName val="Target_Y2019"/>
      <sheetName val="Q1_Y2019"/>
      <sheetName val="Actual_&amp;_Target19"/>
      <sheetName val="1_Cash_Flow19"/>
      <sheetName val="2_P&amp;L_Performance19"/>
      <sheetName val="3_Corporate_Risk19"/>
      <sheetName val="רכוש_קבוע_28"/>
      <sheetName val="Bill_No__2_-_Carpark28"/>
      <sheetName val="tb_Q3'0822"/>
      <sheetName val="P&amp;LFINAL_-_4426"/>
      <sheetName val="B131_28"/>
      <sheetName val="[BANK_XLS뉮׾_x005f_x0003_㌏Joint22"/>
      <sheetName val="SAN_REDUCED_123"/>
      <sheetName val="Gen_Info23"/>
      <sheetName val="InvPlan_NI_and_WIN_201728"/>
      <sheetName val="ตารางลูกหนี้สัญญาเช่า__22"/>
      <sheetName val="_IBPL000122"/>
      <sheetName val="_IB-PL-YTD22"/>
      <sheetName val="Estimation_-_201822"/>
      <sheetName val="F9_Parameters_22"/>
      <sheetName val="Trial_Balance28"/>
      <sheetName val="JV_Entry22"/>
      <sheetName val="Nature_of_Expense22"/>
      <sheetName val="Balance_Sheet22"/>
      <sheetName val="dongia_(2)28"/>
      <sheetName val="CA_Sheet22"/>
      <sheetName val="_BANK_XLS뉮׾_x005f_x005f_x005f_x0003_㌏Join22"/>
      <sheetName val="Asset_&amp;_Liability22"/>
      <sheetName val="Net_asset_value22"/>
      <sheetName val="_BANK_XLS뉮׾_x005f_x005f_x005f_x005f_x005f22"/>
      <sheetName val="[BANK_XLS뉮׾_x005f_x005f_x005f_x0003_㌏Join22"/>
      <sheetName val="interest_tree_generation22"/>
      <sheetName val="공사비_내역_(가)19"/>
      <sheetName val="Summary_Adjustment19"/>
      <sheetName val="warehouse_fixed_v_var__(calcs20"/>
      <sheetName val="F8_1_Slw_mving_stck22"/>
      <sheetName val="F_5_7_Value_red22"/>
      <sheetName val="F6_4_Slow_Moving_SP_200422"/>
      <sheetName val="OMC_April_0220"/>
      <sheetName val="RF_April_0220"/>
      <sheetName val="Review_wording19"/>
      <sheetName val="Summary_of_documents19"/>
      <sheetName val="Workbook_Inputs20"/>
      <sheetName val="OutstandingDec#019__20"/>
      <sheetName val="OutstandingJan05#019_20"/>
      <sheetName val="OutstandingFeb05#019_20"/>
      <sheetName val="OutstandingMay05#019_20"/>
      <sheetName val="Outstanding_June05#019_20"/>
      <sheetName val="Outstanding_July0520"/>
      <sheetName val="Outstanding_Aug_05_20"/>
      <sheetName val="Outstanding_Sep_05_20"/>
      <sheetName val="Outstanding_Oct_0520"/>
      <sheetName val="Outstanding_Nov_05_20"/>
      <sheetName val="Outstanding_Dec_0520"/>
      <sheetName val="Bank_Statement_#01920"/>
      <sheetName val="未兌現支票&amp;已開立支票_#91020"/>
      <sheetName val="_BANK_XLS뉮׾_x005f_x005f_x20"/>
      <sheetName val="Life_&amp;_Health22"/>
      <sheetName val="C_120"/>
      <sheetName val="License_BOI20"/>
      <sheetName val="Asset_Class20"/>
      <sheetName val="Depre__Key20"/>
      <sheetName val="[BANK_XLS뉮׾_x005f_x005f_x005f_x005f_x005f20"/>
      <sheetName val="Data_220"/>
      <sheetName val="_BANK_XLS뉮׾_x20"/>
      <sheetName val="cal_(2)20"/>
      <sheetName val="อุปกรณ์_a220"/>
      <sheetName val="อุปกรณ์_a120"/>
      <sheetName val="[BANK_XLS뉮׾_x005f_x005f_x20"/>
      <sheetName val="U-2_120"/>
      <sheetName val="[BANK_XLS뉮׾_x20"/>
      <sheetName val="GL_CB19"/>
      <sheetName val="GL_M19"/>
      <sheetName val="acc_depre-report-old19"/>
      <sheetName val="By__Customer19"/>
      <sheetName val="KPI_F1_3_พรทิพย์_255919"/>
      <sheetName val="MD_-_Bank19"/>
      <sheetName val="Bank_Country19"/>
      <sheetName val="bs_is22"/>
      <sheetName val="Drop_Down13"/>
      <sheetName val="KPI_Score11"/>
      <sheetName val="Weighted_Ave_Cost19"/>
      <sheetName val="Inventory_Master_List19"/>
      <sheetName val="default_values19"/>
      <sheetName val="ave_6_months_del_qty19"/>
      <sheetName val="Unit_rate_Architecture19"/>
      <sheetName val="DATABASE_-sumifTB19"/>
      <sheetName val="6A_CA19"/>
      <sheetName val="Office_Improve11"/>
      <sheetName val="Co_info19"/>
      <sheetName val="gold_แลกทอง19"/>
      <sheetName val="งบบริหาร_PL-report11"/>
      <sheetName val="Int_11"/>
      <sheetName val="2_Conso11"/>
      <sheetName val="8_1|Invest_in_Equity11"/>
      <sheetName val="MS_Box12"/>
      <sheetName val="LC___TR_Listing12"/>
      <sheetName val="Gain_Loss_Calculation12"/>
      <sheetName val="Capital_Expenditure_1999-200113"/>
      <sheetName val="Capital_by_division13"/>
      <sheetName val="DEPRECIATION_1998-NEW_ASSETS13"/>
      <sheetName val="DEPRECIATION_199913"/>
      <sheetName val="Summery_Depreciation_1998-20022"/>
      <sheetName val="Stock_Aging13"/>
      <sheetName val="cost_allocation13"/>
      <sheetName val="PF_PL_OP13"/>
      <sheetName val="10Segment_report13"/>
      <sheetName val="7Long_term_liabilities13"/>
      <sheetName val="1Cash_for_Interest13"/>
      <sheetName val="3Detail_of_cash_flow13"/>
      <sheetName val="0_0ControlSheet13"/>
      <sheetName val="เครื่องตกแต่ง-PJ_(BF)13"/>
      <sheetName val="Debt_Info13"/>
      <sheetName val="Job_header13"/>
      <sheetName val="2005_DATA13"/>
      <sheetName val="Old_IAC_Canada13"/>
      <sheetName val="Template_Data12"/>
      <sheetName val="ocean_voyage12"/>
      <sheetName val="PDR_PL__ACCT-MBK11"/>
      <sheetName val="รายงาน_Promotion11"/>
      <sheetName val="SumP&amp;L_current_Sites11"/>
      <sheetName val="SPP_511"/>
      <sheetName val="Summary_ตามตาราง11"/>
      <sheetName val="10-1_Media:10-cut11"/>
      <sheetName val="day_end_stock11"/>
      <sheetName val="Work_sheet_FB11"/>
      <sheetName val="N-4_411"/>
      <sheetName val="RW1&amp;3_of911"/>
      <sheetName val="U1_611"/>
      <sheetName val="U1_211"/>
      <sheetName val="U1_511"/>
      <sheetName val="U1_311"/>
      <sheetName val="Monthly_Vessel_IS_-_Level_311"/>
      <sheetName val="Two_Step_Revenue_Testing_Mast11"/>
      <sheetName val="TRIAL_BAL_11"/>
      <sheetName val="pl_cps_11"/>
      <sheetName val="detail_bs11"/>
      <sheetName val="Proj_Data12"/>
      <sheetName val="Lock-up_CM_rev12"/>
      <sheetName val="YTD_Perf12"/>
      <sheetName val="YTD_Perf_incl_subs12"/>
      <sheetName val="EditedYTD_by_Function12"/>
      <sheetName val="ohead_distribution12"/>
      <sheetName val="Debtors_Pivot12"/>
      <sheetName val="sub_Advs12"/>
      <sheetName val="OS_Advs12"/>
      <sheetName val="Accruals_CM12"/>
      <sheetName val="Accruals_LM12"/>
      <sheetName val="Internal_contribution_trf12"/>
      <sheetName val="Int_West_Lock_Up_Analysis12"/>
      <sheetName val="Int_East_Lock_Up_Analysis12"/>
      <sheetName val="Australia_Lockup_Analysis12"/>
      <sheetName val="Range_Names12"/>
      <sheetName val="COVERING_SHEET12"/>
      <sheetName val="Sch1a_12"/>
      <sheetName val="Sch_212"/>
      <sheetName val="Sch_2a12"/>
      <sheetName val="Sch_2b12"/>
      <sheetName val="Sch_312"/>
      <sheetName val="Sch_412"/>
      <sheetName val="Sch_512"/>
      <sheetName val="Sch_612"/>
      <sheetName val="Sch_712"/>
      <sheetName val="Sch_812"/>
      <sheetName val="CASH_FLOW_CALCULATION_SHEET12"/>
      <sheetName val="SCB_1_-_Current39"/>
      <sheetName val="SCB_2_-_Current38"/>
      <sheetName val="SCB_1___Current38"/>
      <sheetName val="SCB_2___Current38"/>
      <sheetName val="Drop_down_list29"/>
      <sheetName val="2_DL_37"/>
      <sheetName val="2_2_IDL37"/>
      <sheetName val="Seal_1-07-0438"/>
      <sheetName val="BALANCE_SHEET_38"/>
      <sheetName val="TrialBalance_Q3-200237"/>
      <sheetName val="FP_Friends_Other37"/>
      <sheetName val="เงินกู้_MGC38"/>
      <sheetName val="ข้อมูล_PM38"/>
      <sheetName val="N-4_Patent_right37"/>
      <sheetName val="B&amp;S_199937"/>
      <sheetName val="คชจ_ดำเนินงาน6-4337"/>
      <sheetName val="ACS_Revenue37"/>
      <sheetName val="P&amp;L_Rates37"/>
      <sheetName val="PRICE_LIST37"/>
      <sheetName val="FG_Joint38"/>
      <sheetName val="Non_Movement38"/>
      <sheetName val="Jun_0637"/>
      <sheetName val="Mkt_Dev_1291_ONL_1290_-_101035"/>
      <sheetName val="TB_Worksheet35"/>
      <sheetName val="ADJ_-_RATE35"/>
      <sheetName val="Item_Code_-_Machine35"/>
      <sheetName val="B053_(990701)공정실적PP%계산35"/>
      <sheetName val="cc_Nov0835"/>
      <sheetName val="2003_Growth35"/>
      <sheetName val="10-1_Media35"/>
      <sheetName val="MPT_07_Sale_Forecast35"/>
      <sheetName val="MPT_08_Sale_Forecast35"/>
      <sheetName val="TL_Scrap_rate35"/>
      <sheetName val="_Direct_load_37"/>
      <sheetName val="ops_tb35"/>
      <sheetName val="Selling_and_Admins_(DONE)35"/>
      <sheetName val="TB_SAP37"/>
      <sheetName val="Standing_Data35"/>
      <sheetName val="pa_group35"/>
      <sheetName val="F1_Log_On35"/>
      <sheetName val="DLD_Query_Query_Query34"/>
      <sheetName val="REC_GROUP34"/>
      <sheetName val="Write_off35"/>
      <sheetName val="Unrecorded_Misstatement34"/>
      <sheetName val="Spa_Sales33"/>
      <sheetName val="Sale_050234"/>
      <sheetName val="U-5_231"/>
      <sheetName val="Seagate__share_in_units31"/>
      <sheetName val="_BANK_XLS뉮׾_x005f_x0003_㌏Joint31"/>
      <sheetName val="Pd01_vsl_sked29"/>
      <sheetName val="IE_UPS31"/>
      <sheetName val="Quarterly_423"/>
      <sheetName val="Q4_Y1920"/>
      <sheetName val="Target_Y2020"/>
      <sheetName val="Q1_Y2020"/>
      <sheetName val="Actual_&amp;_Target20"/>
      <sheetName val="1_Cash_Flow20"/>
      <sheetName val="2_P&amp;L_Performance20"/>
      <sheetName val="3_Corporate_Risk20"/>
      <sheetName val="רכוש_קבוע_29"/>
      <sheetName val="Bill_No__2_-_Carpark29"/>
      <sheetName val="tb_Q3'0823"/>
      <sheetName val="P&amp;LFINAL_-_4427"/>
      <sheetName val="B131_29"/>
      <sheetName val="[BANK_XLS뉮׾_x005f_x0003_㌏Joint23"/>
      <sheetName val="SAN_REDUCED_124"/>
      <sheetName val="Gen_Info24"/>
      <sheetName val="InvPlan_NI_and_WIN_201729"/>
      <sheetName val="ตารางลูกหนี้สัญญาเช่า__23"/>
      <sheetName val="_IBPL000123"/>
      <sheetName val="_IB-PL-YTD23"/>
      <sheetName val="Estimation_-_201823"/>
      <sheetName val="F9_Parameters_23"/>
      <sheetName val="Trial_Balance29"/>
      <sheetName val="JV_Entry23"/>
      <sheetName val="Nature_of_Expense23"/>
      <sheetName val="Balance_Sheet23"/>
      <sheetName val="dongia_(2)29"/>
      <sheetName val="CA_Sheet23"/>
      <sheetName val="_BANK_XLS뉮׾_x005f_x005f_x005f_x0003_㌏Join23"/>
      <sheetName val="Asset_&amp;_Liability23"/>
      <sheetName val="Net_asset_value23"/>
      <sheetName val="_BANK_XLS뉮׾_x005f_x005f_x005f_x005f_x005f23"/>
      <sheetName val="[BANK_XLS뉮׾_x005f_x005f_x005f_x0003_㌏Join23"/>
      <sheetName val="interest_tree_generation23"/>
      <sheetName val="공사비_내역_(가)20"/>
      <sheetName val="Summary_Adjustment20"/>
      <sheetName val="warehouse_fixed_v_var__(calcs21"/>
      <sheetName val="F8_1_Slw_mving_stck23"/>
      <sheetName val="F_5_7_Value_red23"/>
      <sheetName val="F6_4_Slow_Moving_SP_200423"/>
      <sheetName val="OMC_April_0221"/>
      <sheetName val="RF_April_0221"/>
      <sheetName val="Review_wording20"/>
      <sheetName val="Summary_of_documents20"/>
      <sheetName val="Workbook_Inputs21"/>
      <sheetName val="OutstandingDec#019__21"/>
      <sheetName val="OutstandingJan05#019_21"/>
      <sheetName val="OutstandingFeb05#019_21"/>
      <sheetName val="OutstandingMay05#019_21"/>
      <sheetName val="Outstanding_June05#019_21"/>
      <sheetName val="Outstanding_July0521"/>
      <sheetName val="Outstanding_Aug_05_21"/>
      <sheetName val="Outstanding_Sep_05_21"/>
      <sheetName val="Outstanding_Oct_0521"/>
      <sheetName val="Outstanding_Nov_05_21"/>
      <sheetName val="Outstanding_Dec_0521"/>
      <sheetName val="Bank_Statement_#01921"/>
      <sheetName val="未兌現支票&amp;已開立支票_#91021"/>
      <sheetName val="_BANK_XLS뉮׾_x005f_x005f_x21"/>
      <sheetName val="Life_&amp;_Health23"/>
      <sheetName val="C_121"/>
      <sheetName val="License_BOI21"/>
      <sheetName val="Asset_Class21"/>
      <sheetName val="Depre__Key21"/>
      <sheetName val="[BANK_XLS뉮׾_x005f_x005f_x005f_x005f_x005f21"/>
      <sheetName val="Data_221"/>
      <sheetName val="_BANK_XLS뉮׾_x21"/>
      <sheetName val="cal_(2)21"/>
      <sheetName val="อุปกรณ์_a221"/>
      <sheetName val="อุปกรณ์_a121"/>
      <sheetName val="[BANK_XLS뉮׾_x005f_x005f_x21"/>
      <sheetName val="U-2_121"/>
      <sheetName val="[BANK_XLS뉮׾_x21"/>
      <sheetName val="GL_CB20"/>
      <sheetName val="GL_M20"/>
      <sheetName val="acc_depre-report-old20"/>
      <sheetName val="By__Customer20"/>
      <sheetName val="KPI_F1_3_พรทิพย์_255920"/>
      <sheetName val="MD_-_Bank20"/>
      <sheetName val="Bank_Country20"/>
      <sheetName val="bs_is23"/>
      <sheetName val="Drop_Down14"/>
      <sheetName val="KPI_Score12"/>
      <sheetName val="Weighted_Ave_Cost20"/>
      <sheetName val="Inventory_Master_List20"/>
      <sheetName val="default_values20"/>
      <sheetName val="ave_6_months_del_qty20"/>
      <sheetName val="Unit_rate_Architecture20"/>
      <sheetName val="DATABASE_-sumifTB20"/>
      <sheetName val="6A_CA20"/>
      <sheetName val="Office_Improve12"/>
      <sheetName val="Co_info20"/>
      <sheetName val="gold_แลกทอง20"/>
      <sheetName val="งบบริหาร_PL-report12"/>
      <sheetName val="Int_12"/>
      <sheetName val="2_Conso12"/>
      <sheetName val="8_1|Invest_in_Equity12"/>
      <sheetName val="MS_Box13"/>
      <sheetName val="LC___TR_Listing13"/>
      <sheetName val="Gain_Loss_Calculation13"/>
      <sheetName val="Capital_Expenditure_1999-200114"/>
      <sheetName val="Capital_by_division14"/>
      <sheetName val="DEPRECIATION_1998-NEW_ASSETS14"/>
      <sheetName val="DEPRECIATION_199914"/>
      <sheetName val="Summery_Depreciation_1998-20023"/>
      <sheetName val="Stock_Aging14"/>
      <sheetName val="cost_allocation14"/>
      <sheetName val="PF_PL_OP14"/>
      <sheetName val="10Segment_report14"/>
      <sheetName val="7Long_term_liabilities14"/>
      <sheetName val="1Cash_for_Interest14"/>
      <sheetName val="3Detail_of_cash_flow14"/>
      <sheetName val="0_0ControlSheet14"/>
      <sheetName val="เครื่องตกแต่ง-PJ_(BF)14"/>
      <sheetName val="Debt_Info14"/>
      <sheetName val="Job_header14"/>
      <sheetName val="2005_DATA14"/>
      <sheetName val="Old_IAC_Canada14"/>
      <sheetName val="Template_Data13"/>
      <sheetName val="ocean_voyage13"/>
      <sheetName val="PDR_PL__ACCT-MBK12"/>
      <sheetName val="รายงาน_Promotion12"/>
      <sheetName val="SumP&amp;L_current_Sites12"/>
      <sheetName val="SPP_512"/>
      <sheetName val="Summary_ตามตาราง12"/>
      <sheetName val="10-1_Media:10-cut12"/>
      <sheetName val="day_end_stock12"/>
      <sheetName val="Work_sheet_FB12"/>
      <sheetName val="N-4_412"/>
      <sheetName val="RW1&amp;3_of912"/>
      <sheetName val="U1_612"/>
      <sheetName val="U1_212"/>
      <sheetName val="U1_512"/>
      <sheetName val="U1_312"/>
      <sheetName val="Monthly_Vessel_IS_-_Level_312"/>
      <sheetName val="Two_Step_Revenue_Testing_Mast12"/>
      <sheetName val="TRIAL_BAL_12"/>
      <sheetName val="pl_cps_12"/>
      <sheetName val="detail_bs12"/>
      <sheetName val="Proj_Data13"/>
      <sheetName val="Lock-up_CM_rev13"/>
      <sheetName val="YTD_Perf13"/>
      <sheetName val="YTD_Perf_incl_subs13"/>
      <sheetName val="EditedYTD_by_Function13"/>
      <sheetName val="ohead_distribution13"/>
      <sheetName val="Debtors_Pivot13"/>
      <sheetName val="sub_Advs13"/>
      <sheetName val="OS_Advs13"/>
      <sheetName val="Accruals_CM13"/>
      <sheetName val="Accruals_LM13"/>
      <sheetName val="Internal_contribution_trf13"/>
      <sheetName val="Int_West_Lock_Up_Analysis13"/>
      <sheetName val="Int_East_Lock_Up_Analysis13"/>
      <sheetName val="Australia_Lockup_Analysis13"/>
      <sheetName val="Range_Names13"/>
      <sheetName val="COVERING_SHEET13"/>
      <sheetName val="Sch1a_13"/>
      <sheetName val="Sch_213"/>
      <sheetName val="Sch_2a13"/>
      <sheetName val="Sch_2b13"/>
      <sheetName val="Sch_313"/>
      <sheetName val="Sch_413"/>
      <sheetName val="Sch_513"/>
      <sheetName val="Sch_613"/>
      <sheetName val="Sch_713"/>
      <sheetName val="Sch_813"/>
      <sheetName val="CASH_FLOW_CALCULATION_SHEET13"/>
      <sheetName val="SCB_1_-_Current41"/>
      <sheetName val="SCB_2_-_Current40"/>
      <sheetName val="SCB_1___Current40"/>
      <sheetName val="SCB_2___Current40"/>
      <sheetName val="Drop_down_list31"/>
      <sheetName val="2_DL_39"/>
      <sheetName val="2_2_IDL39"/>
      <sheetName val="Seal_1-07-0440"/>
      <sheetName val="BALANCE_SHEET_40"/>
      <sheetName val="TrialBalance_Q3-200239"/>
      <sheetName val="FP_Friends_Other39"/>
      <sheetName val="เงินกู้_MGC40"/>
      <sheetName val="ข้อมูล_PM40"/>
      <sheetName val="N-4_Patent_right39"/>
      <sheetName val="B&amp;S_199939"/>
      <sheetName val="คชจ_ดำเนินงาน6-4339"/>
      <sheetName val="ACS_Revenue39"/>
      <sheetName val="P&amp;L_Rates39"/>
      <sheetName val="PRICE_LIST39"/>
      <sheetName val="FG_Joint40"/>
      <sheetName val="Non_Movement40"/>
      <sheetName val="Jun_0639"/>
      <sheetName val="Mkt_Dev_1291_ONL_1290_-_101037"/>
      <sheetName val="TB_Worksheet37"/>
      <sheetName val="ADJ_-_RATE37"/>
      <sheetName val="Item_Code_-_Machine37"/>
      <sheetName val="B053_(990701)공정실적PP%계산37"/>
      <sheetName val="cc_Nov0837"/>
      <sheetName val="2003_Growth37"/>
      <sheetName val="10-1_Media37"/>
      <sheetName val="MPT_07_Sale_Forecast37"/>
      <sheetName val="MPT_08_Sale_Forecast37"/>
      <sheetName val="TL_Scrap_rate37"/>
      <sheetName val="_Direct_load_39"/>
      <sheetName val="ops_tb37"/>
      <sheetName val="Selling_and_Admins_(DONE)37"/>
      <sheetName val="TB_SAP39"/>
      <sheetName val="Standing_Data37"/>
      <sheetName val="pa_group37"/>
      <sheetName val="F1_Log_On37"/>
      <sheetName val="DLD_Query_Query_Query36"/>
      <sheetName val="REC_GROUP36"/>
      <sheetName val="Write_off37"/>
      <sheetName val="Unrecorded_Misstatement36"/>
      <sheetName val="Spa_Sales35"/>
      <sheetName val="Sale_050236"/>
      <sheetName val="U-5_233"/>
      <sheetName val="Seagate__share_in_units33"/>
      <sheetName val="_BANK_XLS뉮׾_x005f_x0003_㌏Joint33"/>
      <sheetName val="Pd01_vsl_sked31"/>
      <sheetName val="IE_UPS33"/>
      <sheetName val="Quarterly_425"/>
      <sheetName val="Q4_Y1922"/>
      <sheetName val="Target_Y2022"/>
      <sheetName val="Q1_Y2022"/>
      <sheetName val="Actual_&amp;_Target22"/>
      <sheetName val="1_Cash_Flow22"/>
      <sheetName val="2_P&amp;L_Performance22"/>
      <sheetName val="3_Corporate_Risk22"/>
      <sheetName val="רכוש_קבוע_31"/>
      <sheetName val="Bill_No__2_-_Carpark31"/>
      <sheetName val="tb_Q3'0825"/>
      <sheetName val="P&amp;LFINAL_-_4429"/>
      <sheetName val="B131_31"/>
      <sheetName val="[BANK_XLS뉮׾_x005f_x0003_㌏Joint25"/>
      <sheetName val="SAN_REDUCED_126"/>
      <sheetName val="Gen_Info26"/>
      <sheetName val="InvPlan_NI_and_WIN_201731"/>
      <sheetName val="ตารางลูกหนี้สัญญาเช่า__25"/>
      <sheetName val="_IBPL000125"/>
      <sheetName val="_IB-PL-YTD25"/>
      <sheetName val="Estimation_-_201825"/>
      <sheetName val="F9_Parameters_25"/>
      <sheetName val="Trial_Balance31"/>
      <sheetName val="JV_Entry25"/>
      <sheetName val="Nature_of_Expense25"/>
      <sheetName val="Balance_Sheet25"/>
      <sheetName val="dongia_(2)31"/>
      <sheetName val="CA_Sheet25"/>
      <sheetName val="_BANK_XLS뉮׾_x005f_x005f_x005f_x0003_㌏Join25"/>
      <sheetName val="Asset_&amp;_Liability25"/>
      <sheetName val="Net_asset_value25"/>
      <sheetName val="_BANK_XLS뉮׾_x005f_x005f_x005f_x005f_x005f25"/>
      <sheetName val="[BANK_XLS뉮׾_x005f_x005f_x005f_x0003_㌏Join25"/>
      <sheetName val="interest_tree_generation25"/>
      <sheetName val="공사비_내역_(가)22"/>
      <sheetName val="Summary_Adjustment22"/>
      <sheetName val="warehouse_fixed_v_var__(calcs23"/>
      <sheetName val="F8_1_Slw_mving_stck25"/>
      <sheetName val="F_5_7_Value_red25"/>
      <sheetName val="F6_4_Slow_Moving_SP_200425"/>
      <sheetName val="OMC_April_0223"/>
      <sheetName val="RF_April_0223"/>
      <sheetName val="Review_wording22"/>
      <sheetName val="Summary_of_documents22"/>
      <sheetName val="Workbook_Inputs23"/>
      <sheetName val="OutstandingDec#019__23"/>
      <sheetName val="OutstandingJan05#019_23"/>
      <sheetName val="OutstandingFeb05#019_23"/>
      <sheetName val="OutstandingMay05#019_23"/>
      <sheetName val="Outstanding_June05#019_23"/>
      <sheetName val="Outstanding_July0523"/>
      <sheetName val="Outstanding_Aug_05_23"/>
      <sheetName val="Outstanding_Sep_05_23"/>
      <sheetName val="Outstanding_Oct_0523"/>
      <sheetName val="Outstanding_Nov_05_23"/>
      <sheetName val="Outstanding_Dec_0523"/>
      <sheetName val="Bank_Statement_#01923"/>
      <sheetName val="未兌現支票&amp;已開立支票_#91023"/>
      <sheetName val="_BANK_XLS뉮׾_x005f_x005f_x23"/>
      <sheetName val="Life_&amp;_Health25"/>
      <sheetName val="C_123"/>
      <sheetName val="License_BOI23"/>
      <sheetName val="Asset_Class23"/>
      <sheetName val="Depre__Key23"/>
      <sheetName val="[BANK_XLS뉮׾_x005f_x005f_x005f_x005f_x005f23"/>
      <sheetName val="Data_223"/>
      <sheetName val="_BANK_XLS뉮׾_x23"/>
      <sheetName val="cal_(2)23"/>
      <sheetName val="อุปกรณ์_a223"/>
      <sheetName val="อุปกรณ์_a123"/>
      <sheetName val="[BANK_XLS뉮׾_x005f_x005f_x23"/>
      <sheetName val="U-2_123"/>
      <sheetName val="[BANK_XLS뉮׾_x23"/>
      <sheetName val="GL_CB22"/>
      <sheetName val="GL_M22"/>
      <sheetName val="acc_depre-report-old22"/>
      <sheetName val="By__Customer22"/>
      <sheetName val="KPI_F1_3_พรทิพย์_255922"/>
      <sheetName val="MD_-_Bank22"/>
      <sheetName val="Bank_Country22"/>
      <sheetName val="bs_is25"/>
      <sheetName val="Drop_Down16"/>
      <sheetName val="KPI_Score14"/>
      <sheetName val="Weighted_Ave_Cost22"/>
      <sheetName val="Inventory_Master_List22"/>
      <sheetName val="default_values22"/>
      <sheetName val="ave_6_months_del_qty22"/>
      <sheetName val="Unit_rate_Architecture22"/>
      <sheetName val="DATABASE_-sumifTB22"/>
      <sheetName val="6A_CA22"/>
      <sheetName val="_BANK_XLS뉮׾_x005f_x005f_x005f_x005f_x14"/>
      <sheetName val="Office_Improve14"/>
      <sheetName val="Co_info22"/>
      <sheetName val="gold_แลกทอง22"/>
      <sheetName val="งบบริหาร_PL-report14"/>
      <sheetName val="Int_14"/>
      <sheetName val="2_Conso14"/>
      <sheetName val="8_1|Invest_in_Equity14"/>
      <sheetName val="MS_Box15"/>
      <sheetName val="LC___TR_Listing15"/>
      <sheetName val="Gain_Loss_Calculation15"/>
      <sheetName val="Capital_Expenditure_1999-200116"/>
      <sheetName val="Capital_by_division16"/>
      <sheetName val="DEPRECIATION_1998-NEW_ASSETS16"/>
      <sheetName val="DEPRECIATION_199916"/>
      <sheetName val="Summery_Depreciation_1998-20025"/>
      <sheetName val="Stock_Aging16"/>
      <sheetName val="cost_allocation16"/>
      <sheetName val="PF_PL_OP16"/>
      <sheetName val="10Segment_report16"/>
      <sheetName val="7Long_term_liabilities16"/>
      <sheetName val="1Cash_for_Interest16"/>
      <sheetName val="3Detail_of_cash_flow16"/>
      <sheetName val="0_0ControlSheet16"/>
      <sheetName val="เครื่องตกแต่ง-PJ_(BF)16"/>
      <sheetName val="Debt_Info16"/>
      <sheetName val="Job_header16"/>
      <sheetName val="2005_DATA16"/>
      <sheetName val="Old_IAC_Canada16"/>
      <sheetName val="Template_Data15"/>
      <sheetName val="ocean_voyage15"/>
      <sheetName val="PDR_PL__ACCT-MBK14"/>
      <sheetName val="รายงาน_Promotion14"/>
      <sheetName val="SumP&amp;L_current_Sites14"/>
      <sheetName val="SPP_514"/>
      <sheetName val="Summary_ตามตาราง14"/>
      <sheetName val="10-1_Media:10-cut14"/>
      <sheetName val="day_end_stock14"/>
      <sheetName val="Work_sheet_FB14"/>
      <sheetName val="N-4_414"/>
      <sheetName val="RW1&amp;3_of914"/>
      <sheetName val="U1_614"/>
      <sheetName val="U1_214"/>
      <sheetName val="U1_514"/>
      <sheetName val="U1_314"/>
      <sheetName val="Monthly_Vessel_IS_-_Level_314"/>
      <sheetName val="Two_Step_Revenue_Testing_Mast14"/>
      <sheetName val="TRIAL_BAL_14"/>
      <sheetName val="pl_cps_14"/>
      <sheetName val="detail_bs14"/>
      <sheetName val="Proj_Data15"/>
      <sheetName val="Lock-up_CM_rev15"/>
      <sheetName val="YTD_Perf15"/>
      <sheetName val="YTD_Perf_incl_subs15"/>
      <sheetName val="EditedYTD_by_Function15"/>
      <sheetName val="ohead_distribution15"/>
      <sheetName val="Debtors_Pivot15"/>
      <sheetName val="sub_Advs15"/>
      <sheetName val="OS_Advs15"/>
      <sheetName val="Accruals_CM15"/>
      <sheetName val="Accruals_LM15"/>
      <sheetName val="Internal_contribution_trf15"/>
      <sheetName val="Int_West_Lock_Up_Analysis15"/>
      <sheetName val="Int_East_Lock_Up_Analysis15"/>
      <sheetName val="Australia_Lockup_Analysis15"/>
      <sheetName val="Range_Names15"/>
      <sheetName val="COVERING_SHEET15"/>
      <sheetName val="Sch1a_15"/>
      <sheetName val="Sch_215"/>
      <sheetName val="Sch_2a15"/>
      <sheetName val="Sch_2b15"/>
      <sheetName val="Sch_315"/>
      <sheetName val="Sch_415"/>
      <sheetName val="Sch_515"/>
      <sheetName val="Sch_615"/>
      <sheetName val="Sch_715"/>
      <sheetName val="Sch_815"/>
      <sheetName val="CASH_FLOW_CALCULATION_SHEET15"/>
      <sheetName val="SCB_1_-_Current40"/>
      <sheetName val="SCB_2_-_Current39"/>
      <sheetName val="SCB_1___Current39"/>
      <sheetName val="SCB_2___Current39"/>
      <sheetName val="Drop_down_list30"/>
      <sheetName val="2_DL_38"/>
      <sheetName val="2_2_IDL38"/>
      <sheetName val="Seal_1-07-0439"/>
      <sheetName val="BALANCE_SHEET_39"/>
      <sheetName val="TrialBalance_Q3-200238"/>
      <sheetName val="FP_Friends_Other38"/>
      <sheetName val="เงินกู้_MGC39"/>
      <sheetName val="ข้อมูล_PM39"/>
      <sheetName val="N-4_Patent_right38"/>
      <sheetName val="B&amp;S_199938"/>
      <sheetName val="คชจ_ดำเนินงาน6-4338"/>
      <sheetName val="ACS_Revenue38"/>
      <sheetName val="P&amp;L_Rates38"/>
      <sheetName val="PRICE_LIST38"/>
      <sheetName val="FG_Joint39"/>
      <sheetName val="Non_Movement39"/>
      <sheetName val="Jun_0638"/>
      <sheetName val="Mkt_Dev_1291_ONL_1290_-_101036"/>
      <sheetName val="TB_Worksheet36"/>
      <sheetName val="ADJ_-_RATE36"/>
      <sheetName val="Item_Code_-_Machine36"/>
      <sheetName val="B053_(990701)공정실적PP%계산36"/>
      <sheetName val="cc_Nov0836"/>
      <sheetName val="2003_Growth36"/>
      <sheetName val="10-1_Media36"/>
      <sheetName val="MPT_07_Sale_Forecast36"/>
      <sheetName val="MPT_08_Sale_Forecast36"/>
      <sheetName val="TL_Scrap_rate36"/>
      <sheetName val="_Direct_load_38"/>
      <sheetName val="ops_tb36"/>
      <sheetName val="Selling_and_Admins_(DONE)36"/>
      <sheetName val="TB_SAP38"/>
      <sheetName val="Standing_Data36"/>
      <sheetName val="pa_group36"/>
      <sheetName val="F1_Log_On36"/>
      <sheetName val="DLD_Query_Query_Query35"/>
      <sheetName val="REC_GROUP35"/>
      <sheetName val="Write_off36"/>
      <sheetName val="Unrecorded_Misstatement35"/>
      <sheetName val="Spa_Sales34"/>
      <sheetName val="Sale_050235"/>
      <sheetName val="U-5_232"/>
      <sheetName val="Seagate__share_in_units32"/>
      <sheetName val="_BANK_XLS뉮׾_x005f_x0003_㌏Joint32"/>
      <sheetName val="Pd01_vsl_sked30"/>
      <sheetName val="IE_UPS32"/>
      <sheetName val="Quarterly_424"/>
      <sheetName val="Q4_Y1921"/>
      <sheetName val="Target_Y2021"/>
      <sheetName val="Q1_Y2021"/>
      <sheetName val="Actual_&amp;_Target21"/>
      <sheetName val="1_Cash_Flow21"/>
      <sheetName val="2_P&amp;L_Performance21"/>
      <sheetName val="3_Corporate_Risk21"/>
      <sheetName val="רכוש_קבוע_30"/>
      <sheetName val="Bill_No__2_-_Carpark30"/>
      <sheetName val="tb_Q3'0824"/>
      <sheetName val="P&amp;LFINAL_-_4428"/>
      <sheetName val="B131_30"/>
      <sheetName val="[BANK_XLS뉮׾_x005f_x0003_㌏Joint24"/>
      <sheetName val="SAN_REDUCED_125"/>
      <sheetName val="Gen_Info25"/>
      <sheetName val="InvPlan_NI_and_WIN_201730"/>
      <sheetName val="ตารางลูกหนี้สัญญาเช่า__24"/>
      <sheetName val="_IBPL000124"/>
      <sheetName val="_IB-PL-YTD24"/>
      <sheetName val="Estimation_-_201824"/>
      <sheetName val="F9_Parameters_24"/>
      <sheetName val="Trial_Balance30"/>
      <sheetName val="JV_Entry24"/>
      <sheetName val="Nature_of_Expense24"/>
      <sheetName val="Balance_Sheet24"/>
      <sheetName val="dongia_(2)30"/>
      <sheetName val="CA_Sheet24"/>
      <sheetName val="_BANK_XLS뉮׾_x005f_x005f_x005f_x0003_㌏Join24"/>
      <sheetName val="Asset_&amp;_Liability24"/>
      <sheetName val="Net_asset_value24"/>
      <sheetName val="_BANK_XLS뉮׾_x005f_x005f_x005f_x005f_x005f24"/>
      <sheetName val="[BANK_XLS뉮׾_x005f_x005f_x005f_x0003_㌏Join24"/>
      <sheetName val="interest_tree_generation24"/>
      <sheetName val="공사비_내역_(가)21"/>
      <sheetName val="Summary_Adjustment21"/>
      <sheetName val="warehouse_fixed_v_var__(calcs22"/>
      <sheetName val="F8_1_Slw_mving_stck24"/>
      <sheetName val="F_5_7_Value_red24"/>
      <sheetName val="F6_4_Slow_Moving_SP_200424"/>
      <sheetName val="OMC_April_0222"/>
      <sheetName val="RF_April_0222"/>
      <sheetName val="Review_wording21"/>
      <sheetName val="Summary_of_documents21"/>
      <sheetName val="Workbook_Inputs22"/>
      <sheetName val="OutstandingDec#019__22"/>
      <sheetName val="OutstandingJan05#019_22"/>
      <sheetName val="OutstandingFeb05#019_22"/>
      <sheetName val="OutstandingMay05#019_22"/>
      <sheetName val="Outstanding_June05#019_22"/>
      <sheetName val="Outstanding_July0522"/>
      <sheetName val="Outstanding_Aug_05_22"/>
      <sheetName val="Outstanding_Sep_05_22"/>
      <sheetName val="Outstanding_Oct_0522"/>
      <sheetName val="Outstanding_Nov_05_22"/>
      <sheetName val="Outstanding_Dec_0522"/>
      <sheetName val="Bank_Statement_#01922"/>
      <sheetName val="未兌現支票&amp;已開立支票_#91022"/>
      <sheetName val="_BANK_XLS뉮׾_x005f_x005f_x22"/>
      <sheetName val="Life_&amp;_Health24"/>
      <sheetName val="C_122"/>
      <sheetName val="License_BOI22"/>
      <sheetName val="Asset_Class22"/>
      <sheetName val="Depre__Key22"/>
      <sheetName val="[BANK_XLS뉮׾_x005f_x005f_x005f_x005f_x005f22"/>
      <sheetName val="Data_222"/>
      <sheetName val="_BANK_XLS뉮׾_x22"/>
      <sheetName val="cal_(2)22"/>
      <sheetName val="อุปกรณ์_a222"/>
      <sheetName val="อุปกรณ์_a122"/>
      <sheetName val="[BANK_XLS뉮׾_x005f_x005f_x22"/>
      <sheetName val="U-2_122"/>
      <sheetName val="[BANK_XLS뉮׾_x22"/>
      <sheetName val="GL_CB21"/>
      <sheetName val="GL_M21"/>
      <sheetName val="acc_depre-report-old21"/>
      <sheetName val="By__Customer21"/>
      <sheetName val="KPI_F1_3_พรทิพย์_255921"/>
      <sheetName val="MD_-_Bank21"/>
      <sheetName val="Bank_Country21"/>
      <sheetName val="bs_is24"/>
      <sheetName val="Drop_Down15"/>
      <sheetName val="KPI_Score13"/>
      <sheetName val="Weighted_Ave_Cost21"/>
      <sheetName val="Inventory_Master_List21"/>
      <sheetName val="default_values21"/>
      <sheetName val="ave_6_months_del_qty21"/>
      <sheetName val="Unit_rate_Architecture21"/>
      <sheetName val="DATABASE_-sumifTB21"/>
      <sheetName val="6A_CA21"/>
      <sheetName val="_BANK_XLS뉮׾_x005f_x005f_x005f_x005f_x13"/>
      <sheetName val="Office_Improve13"/>
      <sheetName val="Co_info21"/>
      <sheetName val="gold_แลกทอง21"/>
      <sheetName val="งบบริหาร_PL-report13"/>
      <sheetName val="Int_13"/>
      <sheetName val="2_Conso13"/>
      <sheetName val="8_1|Invest_in_Equity13"/>
      <sheetName val="MS_Box14"/>
      <sheetName val="LC___TR_Listing14"/>
      <sheetName val="Gain_Loss_Calculation14"/>
      <sheetName val="Capital_Expenditure_1999-200115"/>
      <sheetName val="Capital_by_division15"/>
      <sheetName val="DEPRECIATION_1998-NEW_ASSETS15"/>
      <sheetName val="DEPRECIATION_199915"/>
      <sheetName val="Summery_Depreciation_1998-20024"/>
      <sheetName val="Stock_Aging15"/>
      <sheetName val="cost_allocation15"/>
      <sheetName val="PF_PL_OP15"/>
      <sheetName val="10Segment_report15"/>
      <sheetName val="7Long_term_liabilities15"/>
      <sheetName val="1Cash_for_Interest15"/>
      <sheetName val="3Detail_of_cash_flow15"/>
      <sheetName val="0_0ControlSheet15"/>
      <sheetName val="เครื่องตกแต่ง-PJ_(BF)15"/>
      <sheetName val="Debt_Info15"/>
      <sheetName val="Job_header15"/>
      <sheetName val="2005_DATA15"/>
      <sheetName val="Old_IAC_Canada15"/>
      <sheetName val="Template_Data14"/>
      <sheetName val="ocean_voyage14"/>
      <sheetName val="PDR_PL__ACCT-MBK13"/>
      <sheetName val="รายงาน_Promotion13"/>
      <sheetName val="SumP&amp;L_current_Sites13"/>
      <sheetName val="SPP_513"/>
      <sheetName val="Summary_ตามตาราง13"/>
      <sheetName val="10-1_Media:10-cut13"/>
      <sheetName val="day_end_stock13"/>
      <sheetName val="Work_sheet_FB13"/>
      <sheetName val="N-4_413"/>
      <sheetName val="RW1&amp;3_of913"/>
      <sheetName val="U1_613"/>
      <sheetName val="U1_213"/>
      <sheetName val="U1_513"/>
      <sheetName val="U1_313"/>
      <sheetName val="Monthly_Vessel_IS_-_Level_313"/>
      <sheetName val="Two_Step_Revenue_Testing_Mast13"/>
      <sheetName val="TRIAL_BAL_13"/>
      <sheetName val="pl_cps_13"/>
      <sheetName val="detail_bs13"/>
      <sheetName val="Proj_Data14"/>
      <sheetName val="Lock-up_CM_rev14"/>
      <sheetName val="YTD_Perf14"/>
      <sheetName val="YTD_Perf_incl_subs14"/>
      <sheetName val="EditedYTD_by_Function14"/>
      <sheetName val="ohead_distribution14"/>
      <sheetName val="Debtors_Pivot14"/>
      <sheetName val="sub_Advs14"/>
      <sheetName val="OS_Advs14"/>
      <sheetName val="Accruals_CM14"/>
      <sheetName val="Accruals_LM14"/>
      <sheetName val="Internal_contribution_trf14"/>
      <sheetName val="Int_West_Lock_Up_Analysis14"/>
      <sheetName val="Int_East_Lock_Up_Analysis14"/>
      <sheetName val="Australia_Lockup_Analysis14"/>
      <sheetName val="Range_Names14"/>
      <sheetName val="COVERING_SHEET14"/>
      <sheetName val="Sch1a_14"/>
      <sheetName val="Sch_214"/>
      <sheetName val="Sch_2a14"/>
      <sheetName val="Sch_2b14"/>
      <sheetName val="Sch_314"/>
      <sheetName val="Sch_414"/>
      <sheetName val="Sch_514"/>
      <sheetName val="Sch_614"/>
      <sheetName val="Sch_714"/>
      <sheetName val="Sch_814"/>
      <sheetName val="CASH_FLOW_CALCULATION_SHEET14"/>
      <sheetName val="SCB_1_-_Current43"/>
      <sheetName val="SCB_2_-_Current42"/>
      <sheetName val="SCB_1___Current42"/>
      <sheetName val="SCB_2___Current42"/>
      <sheetName val="Drop_down_list33"/>
      <sheetName val="2_DL_41"/>
      <sheetName val="2_2_IDL41"/>
      <sheetName val="Seal_1-07-0442"/>
      <sheetName val="BALANCE_SHEET_42"/>
      <sheetName val="TrialBalance_Q3-200241"/>
      <sheetName val="FP_Friends_Other41"/>
      <sheetName val="เงินกู้_MGC42"/>
      <sheetName val="ข้อมูล_PM42"/>
      <sheetName val="N-4_Patent_right41"/>
      <sheetName val="B&amp;S_199941"/>
      <sheetName val="คชจ_ดำเนินงาน6-4341"/>
      <sheetName val="ACS_Revenue41"/>
      <sheetName val="P&amp;L_Rates41"/>
      <sheetName val="PRICE_LIST41"/>
      <sheetName val="FG_Joint42"/>
      <sheetName val="Non_Movement42"/>
      <sheetName val="Jun_0641"/>
      <sheetName val="Mkt_Dev_1291_ONL_1290_-_101039"/>
      <sheetName val="TB_Worksheet39"/>
      <sheetName val="ADJ_-_RATE39"/>
      <sheetName val="Item_Code_-_Machine39"/>
      <sheetName val="B053_(990701)공정실적PP%계산39"/>
      <sheetName val="cc_Nov0839"/>
      <sheetName val="2003_Growth39"/>
      <sheetName val="10-1_Media39"/>
      <sheetName val="MPT_07_Sale_Forecast39"/>
      <sheetName val="MPT_08_Sale_Forecast39"/>
      <sheetName val="TL_Scrap_rate39"/>
      <sheetName val="_Direct_load_41"/>
      <sheetName val="ops_tb39"/>
      <sheetName val="Selling_and_Admins_(DONE)39"/>
      <sheetName val="TB_SAP41"/>
      <sheetName val="Standing_Data39"/>
      <sheetName val="pa_group39"/>
      <sheetName val="F1_Log_On39"/>
      <sheetName val="DLD_Query_Query_Query38"/>
      <sheetName val="REC_GROUP38"/>
      <sheetName val="Write_off39"/>
      <sheetName val="Unrecorded_Misstatement38"/>
      <sheetName val="Spa_Sales37"/>
      <sheetName val="Sale_050238"/>
      <sheetName val="U-5_235"/>
      <sheetName val="Seagate__share_in_units35"/>
      <sheetName val="_BANK_XLS뉮׾_x005f_x0003_㌏Joint35"/>
      <sheetName val="Pd01_vsl_sked33"/>
      <sheetName val="IE_UPS35"/>
      <sheetName val="Quarterly_427"/>
      <sheetName val="Q4_Y1924"/>
      <sheetName val="Target_Y2024"/>
      <sheetName val="Q1_Y2024"/>
      <sheetName val="Actual_&amp;_Target24"/>
      <sheetName val="1_Cash_Flow24"/>
      <sheetName val="2_P&amp;L_Performance24"/>
      <sheetName val="3_Corporate_Risk24"/>
      <sheetName val="רכוש_קבוע_33"/>
      <sheetName val="Bill_No__2_-_Carpark33"/>
      <sheetName val="tb_Q3'0827"/>
      <sheetName val="P&amp;LFINAL_-_4431"/>
      <sheetName val="B131_33"/>
      <sheetName val="[BANK_XLS뉮׾_x005f_x0003_㌏Joint27"/>
      <sheetName val="SAN_REDUCED_128"/>
      <sheetName val="Gen_Info28"/>
      <sheetName val="InvPlan_NI_and_WIN_201733"/>
      <sheetName val="ตารางลูกหนี้สัญญาเช่า__27"/>
      <sheetName val="_IBPL000127"/>
      <sheetName val="_IB-PL-YTD27"/>
      <sheetName val="Estimation_-_201827"/>
      <sheetName val="F9_Parameters_27"/>
      <sheetName val="Trial_Balance33"/>
      <sheetName val="JV_Entry27"/>
      <sheetName val="Nature_of_Expense27"/>
      <sheetName val="Balance_Sheet27"/>
      <sheetName val="dongia_(2)33"/>
      <sheetName val="CA_Sheet27"/>
      <sheetName val="_BANK_XLS뉮׾_x005f_x005f_x005f_x0003_㌏Join27"/>
      <sheetName val="Asset_&amp;_Liability27"/>
      <sheetName val="Net_asset_value27"/>
      <sheetName val="_BANK_XLS뉮׾_x005f_x005f_x005f_x005f_x005f27"/>
      <sheetName val="[BANK_XLS뉮׾_x005f_x005f_x005f_x0003_㌏Join27"/>
      <sheetName val="interest_tree_generation27"/>
      <sheetName val="공사비_내역_(가)24"/>
      <sheetName val="Summary_Adjustment24"/>
      <sheetName val="warehouse_fixed_v_var__(calcs25"/>
      <sheetName val="F8_1_Slw_mving_stck27"/>
      <sheetName val="F_5_7_Value_red27"/>
      <sheetName val="F6_4_Slow_Moving_SP_200427"/>
      <sheetName val="OMC_April_0225"/>
      <sheetName val="RF_April_0225"/>
      <sheetName val="Review_wording24"/>
      <sheetName val="Summary_of_documents24"/>
      <sheetName val="Workbook_Inputs25"/>
      <sheetName val="OutstandingDec#019__25"/>
      <sheetName val="OutstandingJan05#019_25"/>
      <sheetName val="OutstandingFeb05#019_25"/>
      <sheetName val="OutstandingMay05#019_25"/>
      <sheetName val="Outstanding_June05#019_25"/>
      <sheetName val="Outstanding_July0525"/>
      <sheetName val="Outstanding_Aug_05_25"/>
      <sheetName val="Outstanding_Sep_05_25"/>
      <sheetName val="Outstanding_Oct_0525"/>
      <sheetName val="Outstanding_Nov_05_25"/>
      <sheetName val="Outstanding_Dec_0525"/>
      <sheetName val="Bank_Statement_#01925"/>
      <sheetName val="未兌現支票&amp;已開立支票_#91025"/>
      <sheetName val="_BANK_XLS뉮׾_x005f_x005f_x25"/>
      <sheetName val="Life_&amp;_Health27"/>
      <sheetName val="C_125"/>
      <sheetName val="License_BOI25"/>
      <sheetName val="Asset_Class25"/>
      <sheetName val="Depre__Key25"/>
      <sheetName val="[BANK_XLS뉮׾_x005f_x005f_x005f_x005f_x005f25"/>
      <sheetName val="Data_225"/>
      <sheetName val="_BANK_XLS뉮׾_x25"/>
      <sheetName val="cal_(2)25"/>
      <sheetName val="อุปกรณ์_a225"/>
      <sheetName val="อุปกรณ์_a125"/>
      <sheetName val="[BANK_XLS뉮׾_x005f_x005f_x25"/>
      <sheetName val="U-2_125"/>
      <sheetName val="[BANK_XLS뉮׾_x25"/>
      <sheetName val="GL_CB24"/>
      <sheetName val="GL_M24"/>
      <sheetName val="acc_depre-report-old24"/>
      <sheetName val="By__Customer24"/>
      <sheetName val="KPI_F1_3_พรทิพย์_255924"/>
      <sheetName val="MD_-_Bank24"/>
      <sheetName val="Bank_Country24"/>
      <sheetName val="bs_is27"/>
      <sheetName val="Drop_Down18"/>
      <sheetName val="KPI_Score16"/>
      <sheetName val="Weighted_Ave_Cost24"/>
      <sheetName val="Inventory_Master_List24"/>
      <sheetName val="default_values24"/>
      <sheetName val="ave_6_months_del_qty24"/>
      <sheetName val="Unit_rate_Architecture24"/>
      <sheetName val="DATABASE_-sumifTB24"/>
      <sheetName val="6A_CA24"/>
      <sheetName val="_BANK_XLS뉮׾_x005f_x005f_x005f_x005f_x16"/>
      <sheetName val="Office_Improve16"/>
      <sheetName val="Co_info24"/>
      <sheetName val="gold_แลกทอง24"/>
      <sheetName val="งบบริหาร_PL-report16"/>
      <sheetName val="Int_16"/>
      <sheetName val="2_Conso16"/>
      <sheetName val="8_1|Invest_in_Equity16"/>
      <sheetName val="MS_Box17"/>
      <sheetName val="LC___TR_Listing17"/>
      <sheetName val="Gain_Loss_Calculation17"/>
      <sheetName val="Capital_Expenditure_1999-200118"/>
      <sheetName val="Capital_by_division18"/>
      <sheetName val="DEPRECIATION_1998-NEW_ASSETS18"/>
      <sheetName val="DEPRECIATION_199918"/>
      <sheetName val="Summery_Depreciation_1998-20027"/>
      <sheetName val="Stock_Aging18"/>
      <sheetName val="cost_allocation18"/>
      <sheetName val="PF_PL_OP18"/>
      <sheetName val="10Segment_report18"/>
      <sheetName val="7Long_term_liabilities18"/>
      <sheetName val="1Cash_for_Interest18"/>
      <sheetName val="3Detail_of_cash_flow18"/>
      <sheetName val="0_0ControlSheet18"/>
      <sheetName val="เครื่องตกแต่ง-PJ_(BF)18"/>
      <sheetName val="Debt_Info18"/>
      <sheetName val="Job_header18"/>
      <sheetName val="2005_DATA18"/>
      <sheetName val="Old_IAC_Canada18"/>
      <sheetName val="Template_Data17"/>
      <sheetName val="ocean_voyage17"/>
      <sheetName val="PDR_PL__ACCT-MBK16"/>
      <sheetName val="รายงาน_Promotion16"/>
      <sheetName val="SumP&amp;L_current_Sites16"/>
      <sheetName val="SPP_516"/>
      <sheetName val="Summary_ตามตาราง16"/>
      <sheetName val="10-1_Media:10-cut16"/>
      <sheetName val="day_end_stock16"/>
      <sheetName val="Work_sheet_FB16"/>
      <sheetName val="N-4_416"/>
      <sheetName val="RW1&amp;3_of916"/>
      <sheetName val="U1_616"/>
      <sheetName val="U1_216"/>
      <sheetName val="U1_516"/>
      <sheetName val="U1_316"/>
      <sheetName val="Monthly_Vessel_IS_-_Level_316"/>
      <sheetName val="Two_Step_Revenue_Testing_Mast16"/>
      <sheetName val="TRIAL_BAL_16"/>
      <sheetName val="pl_cps_16"/>
      <sheetName val="detail_bs16"/>
      <sheetName val="Proj_Data17"/>
      <sheetName val="Lock-up_CM_rev17"/>
      <sheetName val="YTD_Perf17"/>
      <sheetName val="YTD_Perf_incl_subs17"/>
      <sheetName val="EditedYTD_by_Function17"/>
      <sheetName val="ohead_distribution17"/>
      <sheetName val="Debtors_Pivot17"/>
      <sheetName val="sub_Advs17"/>
      <sheetName val="OS_Advs17"/>
      <sheetName val="Accruals_CM17"/>
      <sheetName val="Accruals_LM17"/>
      <sheetName val="Internal_contribution_trf17"/>
      <sheetName val="Int_West_Lock_Up_Analysis17"/>
      <sheetName val="Int_East_Lock_Up_Analysis17"/>
      <sheetName val="Australia_Lockup_Analysis17"/>
      <sheetName val="Range_Names17"/>
      <sheetName val="COVERING_SHEET17"/>
      <sheetName val="Sch1a_17"/>
      <sheetName val="Sch_217"/>
      <sheetName val="Sch_2a17"/>
      <sheetName val="Sch_2b17"/>
      <sheetName val="Sch_317"/>
      <sheetName val="Sch_417"/>
      <sheetName val="Sch_517"/>
      <sheetName val="Sch_617"/>
      <sheetName val="Sch_717"/>
      <sheetName val="Sch_817"/>
      <sheetName val="CASH_FLOW_CALCULATION_SHEET17"/>
      <sheetName val="SCB_1_-_Current42"/>
      <sheetName val="SCB_2_-_Current41"/>
      <sheetName val="SCB_1___Current41"/>
      <sheetName val="SCB_2___Current41"/>
      <sheetName val="Drop_down_list32"/>
      <sheetName val="2_DL_40"/>
      <sheetName val="2_2_IDL40"/>
      <sheetName val="Seal_1-07-0441"/>
      <sheetName val="BALANCE_SHEET_41"/>
      <sheetName val="TrialBalance_Q3-200240"/>
      <sheetName val="FP_Friends_Other40"/>
      <sheetName val="เงินกู้_MGC41"/>
      <sheetName val="ข้อมูล_PM41"/>
      <sheetName val="N-4_Patent_right40"/>
      <sheetName val="B&amp;S_199940"/>
      <sheetName val="คชจ_ดำเนินงาน6-4340"/>
      <sheetName val="ACS_Revenue40"/>
      <sheetName val="P&amp;L_Rates40"/>
      <sheetName val="PRICE_LIST40"/>
      <sheetName val="FG_Joint41"/>
      <sheetName val="Non_Movement41"/>
      <sheetName val="Jun_0640"/>
      <sheetName val="Mkt_Dev_1291_ONL_1290_-_101038"/>
      <sheetName val="TB_Worksheet38"/>
      <sheetName val="ADJ_-_RATE38"/>
      <sheetName val="Item_Code_-_Machine38"/>
      <sheetName val="B053_(990701)공정실적PP%계산38"/>
      <sheetName val="cc_Nov0838"/>
      <sheetName val="2003_Growth38"/>
      <sheetName val="10-1_Media38"/>
      <sheetName val="MPT_07_Sale_Forecast38"/>
      <sheetName val="MPT_08_Sale_Forecast38"/>
      <sheetName val="TL_Scrap_rate38"/>
      <sheetName val="_Direct_load_40"/>
      <sheetName val="ops_tb38"/>
      <sheetName val="Selling_and_Admins_(DONE)38"/>
      <sheetName val="TB_SAP40"/>
      <sheetName val="Standing_Data38"/>
      <sheetName val="pa_group38"/>
      <sheetName val="F1_Log_On38"/>
      <sheetName val="DLD_Query_Query_Query37"/>
      <sheetName val="REC_GROUP37"/>
      <sheetName val="Write_off38"/>
      <sheetName val="Unrecorded_Misstatement37"/>
      <sheetName val="Spa_Sales36"/>
      <sheetName val="Sale_050237"/>
      <sheetName val="U-5_234"/>
      <sheetName val="Seagate__share_in_units34"/>
      <sheetName val="_BANK_XLS뉮׾_x005f_x0003_㌏Joint34"/>
      <sheetName val="Pd01_vsl_sked32"/>
      <sheetName val="IE_UPS34"/>
      <sheetName val="Quarterly_426"/>
      <sheetName val="Q4_Y1923"/>
      <sheetName val="Target_Y2023"/>
      <sheetName val="Q1_Y2023"/>
      <sheetName val="Actual_&amp;_Target23"/>
      <sheetName val="1_Cash_Flow23"/>
      <sheetName val="2_P&amp;L_Performance23"/>
      <sheetName val="3_Corporate_Risk23"/>
      <sheetName val="רכוש_קבוע_32"/>
      <sheetName val="Bill_No__2_-_Carpark32"/>
      <sheetName val="tb_Q3'0826"/>
      <sheetName val="P&amp;LFINAL_-_4430"/>
      <sheetName val="B131_32"/>
      <sheetName val="[BANK_XLS뉮׾_x005f_x0003_㌏Joint26"/>
      <sheetName val="SAN_REDUCED_127"/>
      <sheetName val="Gen_Info27"/>
      <sheetName val="InvPlan_NI_and_WIN_201732"/>
      <sheetName val="ตารางลูกหนี้สัญญาเช่า__26"/>
      <sheetName val="_IBPL000126"/>
      <sheetName val="_IB-PL-YTD26"/>
      <sheetName val="Estimation_-_201826"/>
      <sheetName val="F9_Parameters_26"/>
      <sheetName val="Trial_Balance32"/>
      <sheetName val="JV_Entry26"/>
      <sheetName val="Nature_of_Expense26"/>
      <sheetName val="Balance_Sheet26"/>
      <sheetName val="dongia_(2)32"/>
      <sheetName val="CA_Sheet26"/>
      <sheetName val="_BANK_XLS뉮׾_x005f_x005f_x005f_x0003_㌏Join26"/>
      <sheetName val="Asset_&amp;_Liability26"/>
      <sheetName val="Net_asset_value26"/>
      <sheetName val="_BANK_XLS뉮׾_x005f_x005f_x005f_x005f_x005f26"/>
      <sheetName val="[BANK_XLS뉮׾_x005f_x005f_x005f_x0003_㌏Join26"/>
      <sheetName val="interest_tree_generation26"/>
      <sheetName val="공사비_내역_(가)23"/>
      <sheetName val="Summary_Adjustment23"/>
      <sheetName val="warehouse_fixed_v_var__(calcs24"/>
      <sheetName val="F8_1_Slw_mving_stck26"/>
      <sheetName val="F_5_7_Value_red26"/>
      <sheetName val="F6_4_Slow_Moving_SP_200426"/>
      <sheetName val="OMC_April_0224"/>
      <sheetName val="RF_April_0224"/>
      <sheetName val="Review_wording23"/>
      <sheetName val="Summary_of_documents23"/>
      <sheetName val="Workbook_Inputs24"/>
      <sheetName val="OutstandingDec#019__24"/>
      <sheetName val="OutstandingJan05#019_24"/>
      <sheetName val="OutstandingFeb05#019_24"/>
      <sheetName val="OutstandingMay05#019_24"/>
      <sheetName val="Outstanding_June05#019_24"/>
      <sheetName val="Outstanding_July0524"/>
      <sheetName val="Outstanding_Aug_05_24"/>
      <sheetName val="Outstanding_Sep_05_24"/>
      <sheetName val="Outstanding_Oct_0524"/>
      <sheetName val="Outstanding_Nov_05_24"/>
      <sheetName val="Outstanding_Dec_0524"/>
      <sheetName val="Bank_Statement_#01924"/>
      <sheetName val="未兌現支票&amp;已開立支票_#91024"/>
      <sheetName val="_BANK_XLS뉮׾_x005f_x005f_x24"/>
      <sheetName val="Life_&amp;_Health26"/>
      <sheetName val="C_124"/>
      <sheetName val="License_BOI24"/>
      <sheetName val="Asset_Class24"/>
      <sheetName val="Depre__Key24"/>
      <sheetName val="[BANK_XLS뉮׾_x005f_x005f_x005f_x005f_x005f24"/>
      <sheetName val="Data_224"/>
      <sheetName val="_BANK_XLS뉮׾_x24"/>
      <sheetName val="cal_(2)24"/>
      <sheetName val="อุปกรณ์_a224"/>
      <sheetName val="อุปกรณ์_a124"/>
      <sheetName val="[BANK_XLS뉮׾_x005f_x005f_x24"/>
      <sheetName val="U-2_124"/>
      <sheetName val="[BANK_XLS뉮׾_x24"/>
      <sheetName val="GL_CB23"/>
      <sheetName val="GL_M23"/>
      <sheetName val="acc_depre-report-old23"/>
      <sheetName val="By__Customer23"/>
      <sheetName val="KPI_F1_3_พรทิพย์_255923"/>
      <sheetName val="MD_-_Bank23"/>
      <sheetName val="Bank_Country23"/>
      <sheetName val="bs_is26"/>
      <sheetName val="Drop_Down17"/>
      <sheetName val="KPI_Score15"/>
      <sheetName val="Weighted_Ave_Cost23"/>
      <sheetName val="Inventory_Master_List23"/>
      <sheetName val="default_values23"/>
      <sheetName val="ave_6_months_del_qty23"/>
      <sheetName val="Unit_rate_Architecture23"/>
      <sheetName val="DATABASE_-sumifTB23"/>
      <sheetName val="6A_CA23"/>
      <sheetName val="_BANK_XLS뉮׾_x005f_x005f_x005f_x005f_x15"/>
      <sheetName val="Office_Improve15"/>
      <sheetName val="Co_info23"/>
      <sheetName val="gold_แลกทอง23"/>
      <sheetName val="งบบริหาร_PL-report15"/>
      <sheetName val="Int_15"/>
      <sheetName val="2_Conso15"/>
      <sheetName val="8_1|Invest_in_Equity15"/>
      <sheetName val="MS_Box16"/>
      <sheetName val="LC___TR_Listing16"/>
      <sheetName val="Gain_Loss_Calculation16"/>
      <sheetName val="Capital_Expenditure_1999-200117"/>
      <sheetName val="Capital_by_division17"/>
      <sheetName val="DEPRECIATION_1998-NEW_ASSETS17"/>
      <sheetName val="DEPRECIATION_199917"/>
      <sheetName val="Summery_Depreciation_1998-20026"/>
      <sheetName val="Stock_Aging17"/>
      <sheetName val="cost_allocation17"/>
      <sheetName val="PF_PL_OP17"/>
      <sheetName val="10Segment_report17"/>
      <sheetName val="7Long_term_liabilities17"/>
      <sheetName val="1Cash_for_Interest17"/>
      <sheetName val="3Detail_of_cash_flow17"/>
      <sheetName val="0_0ControlSheet17"/>
      <sheetName val="เครื่องตกแต่ง-PJ_(BF)17"/>
      <sheetName val="Debt_Info17"/>
      <sheetName val="Job_header17"/>
      <sheetName val="2005_DATA17"/>
      <sheetName val="Old_IAC_Canada17"/>
      <sheetName val="Template_Data16"/>
      <sheetName val="ocean_voyage16"/>
      <sheetName val="PDR_PL__ACCT-MBK15"/>
      <sheetName val="รายงาน_Promotion15"/>
      <sheetName val="SumP&amp;L_current_Sites15"/>
      <sheetName val="SPP_515"/>
      <sheetName val="Summary_ตามตาราง15"/>
      <sheetName val="10-1_Media:10-cut15"/>
      <sheetName val="day_end_stock15"/>
      <sheetName val="Work_sheet_FB15"/>
      <sheetName val="N-4_415"/>
      <sheetName val="RW1&amp;3_of915"/>
      <sheetName val="U1_615"/>
      <sheetName val="U1_215"/>
      <sheetName val="U1_515"/>
      <sheetName val="U1_315"/>
      <sheetName val="Monthly_Vessel_IS_-_Level_315"/>
      <sheetName val="Two_Step_Revenue_Testing_Mast15"/>
      <sheetName val="TRIAL_BAL_15"/>
      <sheetName val="pl_cps_15"/>
      <sheetName val="detail_bs15"/>
      <sheetName val="Proj_Data16"/>
      <sheetName val="Lock-up_CM_rev16"/>
      <sheetName val="YTD_Perf16"/>
      <sheetName val="YTD_Perf_incl_subs16"/>
      <sheetName val="EditedYTD_by_Function16"/>
      <sheetName val="ohead_distribution16"/>
      <sheetName val="Debtors_Pivot16"/>
      <sheetName val="sub_Advs16"/>
      <sheetName val="OS_Advs16"/>
      <sheetName val="Accruals_CM16"/>
      <sheetName val="Accruals_LM16"/>
      <sheetName val="Internal_contribution_trf16"/>
      <sheetName val="Int_West_Lock_Up_Analysis16"/>
      <sheetName val="Int_East_Lock_Up_Analysis16"/>
      <sheetName val="Australia_Lockup_Analysis16"/>
      <sheetName val="Range_Names16"/>
      <sheetName val="COVERING_SHEET16"/>
      <sheetName val="Sch1a_16"/>
      <sheetName val="Sch_216"/>
      <sheetName val="Sch_2a16"/>
      <sheetName val="Sch_2b16"/>
      <sheetName val="Sch_316"/>
      <sheetName val="Sch_416"/>
      <sheetName val="Sch_516"/>
      <sheetName val="Sch_616"/>
      <sheetName val="Sch_716"/>
      <sheetName val="Sch_816"/>
      <sheetName val="CASH_FLOW_CALCULATION_SHEET16"/>
      <sheetName val="SCB_1_-_Current44"/>
      <sheetName val="SCB_2_-_Current43"/>
      <sheetName val="SCB_1___Current43"/>
      <sheetName val="SCB_2___Current43"/>
      <sheetName val="2_DL_42"/>
      <sheetName val="2_2_IDL42"/>
      <sheetName val="Seal_1-07-0443"/>
      <sheetName val="BALANCE_SHEET_43"/>
      <sheetName val="TrialBalance_Q3-200242"/>
      <sheetName val="เงินกู้_MGC43"/>
      <sheetName val="ข้อมูล_PM43"/>
      <sheetName val="FP_Friends_Other42"/>
      <sheetName val="N-4_Patent_right42"/>
      <sheetName val="B&amp;S_199942"/>
      <sheetName val="คชจ_ดำเนินงาน6-4342"/>
      <sheetName val="ACS_Revenue42"/>
      <sheetName val="P&amp;L_Rates42"/>
      <sheetName val="PRICE_LIST42"/>
      <sheetName val="FG_Joint43"/>
      <sheetName val="Non_Movement43"/>
      <sheetName val="Jun_0642"/>
      <sheetName val="Mkt_Dev_1291_ONL_1290_-_101040"/>
      <sheetName val="TB_Worksheet40"/>
      <sheetName val="ADJ_-_RATE40"/>
      <sheetName val="Item_Code_-_Machine40"/>
      <sheetName val="B053_(990701)공정실적PP%계산40"/>
      <sheetName val="cc_Nov0840"/>
      <sheetName val="2003_Growth40"/>
      <sheetName val="10-1_Media40"/>
      <sheetName val="Spa_Sales38"/>
      <sheetName val="MPT_07_Sale_Forecast40"/>
      <sheetName val="MPT_08_Sale_Forecast40"/>
      <sheetName val="TL_Scrap_rate40"/>
      <sheetName val="_Direct_load_42"/>
      <sheetName val="ops_tb40"/>
      <sheetName val="Selling_and_Admins_(DONE)40"/>
      <sheetName val="pa_group40"/>
      <sheetName val="F1_Log_On40"/>
      <sheetName val="TB_SAP42"/>
      <sheetName val="Standing_Data40"/>
      <sheetName val="DLD_Query_Query_Query39"/>
      <sheetName val="REC_GROUP39"/>
      <sheetName val="Write_off40"/>
      <sheetName val="Unrecorded_Misstatement39"/>
      <sheetName val="Sale_050239"/>
      <sheetName val="U-5_236"/>
      <sheetName val="Seagate__share_in_units36"/>
      <sheetName val="Drop_down_list34"/>
      <sheetName val="_BANK_XLS뉮׾_x005f_x0003_㌏Joint36"/>
      <sheetName val="Pd01_vsl_sked34"/>
      <sheetName val="IE_UPS36"/>
      <sheetName val="Quarterly_428"/>
      <sheetName val="Q4_Y1925"/>
      <sheetName val="Target_Y2025"/>
      <sheetName val="Q1_Y2025"/>
      <sheetName val="Actual_&amp;_Target25"/>
      <sheetName val="1_Cash_Flow25"/>
      <sheetName val="2_P&amp;L_Performance25"/>
      <sheetName val="3_Corporate_Risk25"/>
      <sheetName val="רכוש_קבוע_34"/>
      <sheetName val="Bill_No__2_-_Carpark34"/>
      <sheetName val="tb_Q3'0828"/>
      <sheetName val="P&amp;LFINAL_-_4432"/>
      <sheetName val="B131_34"/>
      <sheetName val="[BANK_XLS뉮׾_x005f_x0003_㌏Joint28"/>
      <sheetName val="SAN_REDUCED_129"/>
      <sheetName val="Gen_Info29"/>
      <sheetName val="InvPlan_NI_and_WIN_201734"/>
      <sheetName val="ตารางลูกหนี้สัญญาเช่า__28"/>
      <sheetName val="_IBPL000128"/>
      <sheetName val="_IB-PL-YTD28"/>
      <sheetName val="Estimation_-_201828"/>
      <sheetName val="F9_Parameters_28"/>
      <sheetName val="Trial_Balance34"/>
      <sheetName val="JV_Entry28"/>
      <sheetName val="Nature_of_Expense28"/>
      <sheetName val="Balance_Sheet28"/>
      <sheetName val="dongia_(2)34"/>
      <sheetName val="CA_Sheet28"/>
      <sheetName val="_BANK_XLS뉮׾_x005f_x005f_x005f_x0003_㌏Join28"/>
      <sheetName val="Asset_&amp;_Liability28"/>
      <sheetName val="Net_asset_value28"/>
      <sheetName val="_BANK_XLS뉮׾_x005f_x005f_x005f_x005f_x005f28"/>
      <sheetName val="[BANK_XLS뉮׾_x005f_x005f_x005f_x0003_㌏Join28"/>
      <sheetName val="interest_tree_generation28"/>
      <sheetName val="공사비_내역_(가)25"/>
      <sheetName val="Summary_Adjustment25"/>
      <sheetName val="warehouse_fixed_v_var__(calcs26"/>
      <sheetName val="F8_1_Slw_mving_stck28"/>
      <sheetName val="F_5_7_Value_red28"/>
      <sheetName val="F6_4_Slow_Moving_SP_200428"/>
      <sheetName val="OMC_April_0226"/>
      <sheetName val="RF_April_0226"/>
      <sheetName val="Review_wording25"/>
      <sheetName val="Summary_of_documents25"/>
      <sheetName val="Workbook_Inputs26"/>
      <sheetName val="OutstandingDec#019__26"/>
      <sheetName val="OutstandingJan05#019_26"/>
      <sheetName val="OutstandingFeb05#019_26"/>
      <sheetName val="OutstandingMay05#019_26"/>
      <sheetName val="Outstanding_June05#019_26"/>
      <sheetName val="Outstanding_July0526"/>
      <sheetName val="Outstanding_Aug_05_26"/>
      <sheetName val="Outstanding_Sep_05_26"/>
      <sheetName val="Outstanding_Oct_0526"/>
      <sheetName val="Outstanding_Nov_05_26"/>
      <sheetName val="Outstanding_Dec_0526"/>
      <sheetName val="Bank_Statement_#01926"/>
      <sheetName val="未兌現支票&amp;已開立支票_#91026"/>
      <sheetName val="_BANK_XLS뉮׾_x005f_x005f_x26"/>
      <sheetName val="Life_&amp;_Health28"/>
      <sheetName val="C_126"/>
      <sheetName val="License_BOI26"/>
      <sheetName val="Asset_Class26"/>
      <sheetName val="Depre__Key26"/>
      <sheetName val="[BANK_XLS뉮׾_x005f_x005f_x005f_x005f_x005f26"/>
      <sheetName val="Data_226"/>
      <sheetName val="_BANK_XLS뉮׾_x26"/>
      <sheetName val="cal_(2)26"/>
      <sheetName val="อุปกรณ์_a226"/>
      <sheetName val="อุปกรณ์_a126"/>
      <sheetName val="[BANK_XLS뉮׾_x005f_x005f_x26"/>
      <sheetName val="U-2_126"/>
      <sheetName val="[BANK_XLS뉮׾_x26"/>
      <sheetName val="GL_CB25"/>
      <sheetName val="GL_M25"/>
      <sheetName val="acc_depre-report-old25"/>
      <sheetName val="By__Customer25"/>
      <sheetName val="KPI_F1_3_พรทิพย์_255925"/>
      <sheetName val="MD_-_Bank25"/>
      <sheetName val="Bank_Country25"/>
      <sheetName val="bs_is28"/>
      <sheetName val="Drop_Down19"/>
      <sheetName val="KPI_Score17"/>
      <sheetName val="Weighted_Ave_Cost25"/>
      <sheetName val="Inventory_Master_List25"/>
      <sheetName val="default_values25"/>
      <sheetName val="ave_6_months_del_qty25"/>
      <sheetName val="Unit_rate_Architecture25"/>
      <sheetName val="DATABASE_-sumifTB25"/>
      <sheetName val="6A_CA25"/>
      <sheetName val="_BANK_XLS뉮׾_x005f_x005f_x005f_x005f_x17"/>
      <sheetName val="Office_Improve17"/>
      <sheetName val="Co_info25"/>
      <sheetName val="gold_แลกทอง25"/>
      <sheetName val="งบบริหาร_PL-report17"/>
      <sheetName val="Int_17"/>
      <sheetName val="2_Conso17"/>
      <sheetName val="8_1|Invest_in_Equity17"/>
      <sheetName val="MS_Box18"/>
      <sheetName val="LC___TR_Listing18"/>
      <sheetName val="Gain_Loss_Calculation18"/>
      <sheetName val="Capital_Expenditure_1999-200119"/>
      <sheetName val="Capital_by_division19"/>
      <sheetName val="DEPRECIATION_1998-NEW_ASSETS19"/>
      <sheetName val="DEPRECIATION_199919"/>
      <sheetName val="Summery_Depreciation_1998-20028"/>
      <sheetName val="Stock_Aging19"/>
      <sheetName val="cost_allocation19"/>
      <sheetName val="PF_PL_OP19"/>
      <sheetName val="10Segment_report19"/>
      <sheetName val="7Long_term_liabilities19"/>
      <sheetName val="1Cash_for_Interest19"/>
      <sheetName val="3Detail_of_cash_flow19"/>
      <sheetName val="0_0ControlSheet19"/>
      <sheetName val="เครื่องตกแต่ง-PJ_(BF)19"/>
      <sheetName val="Debt_Info19"/>
      <sheetName val="Job_header19"/>
      <sheetName val="2005_DATA19"/>
      <sheetName val="Old_IAC_Canada19"/>
      <sheetName val="Template_Data18"/>
      <sheetName val="ocean_voyage18"/>
      <sheetName val="PDR_PL__ACCT-MBK17"/>
      <sheetName val="รายงาน_Promotion17"/>
      <sheetName val="SumP&amp;L_current_Sites17"/>
      <sheetName val="SPP_517"/>
      <sheetName val="Summary_ตามตาราง17"/>
      <sheetName val="10-1_Media:10-cut17"/>
      <sheetName val="day_end_stock17"/>
      <sheetName val="Work_sheet_FB17"/>
      <sheetName val="N-4_417"/>
      <sheetName val="RW1&amp;3_of917"/>
      <sheetName val="U1_617"/>
      <sheetName val="U1_217"/>
      <sheetName val="U1_517"/>
      <sheetName val="U1_317"/>
      <sheetName val="Monthly_Vessel_IS_-_Level_317"/>
      <sheetName val="Two_Step_Revenue_Testing_Mast17"/>
      <sheetName val="TRIAL_BAL_17"/>
      <sheetName val="pl_cps_17"/>
      <sheetName val="detail_bs17"/>
      <sheetName val="Proj_Data18"/>
      <sheetName val="Lock-up_CM_rev18"/>
      <sheetName val="YTD_Perf18"/>
      <sheetName val="YTD_Perf_incl_subs18"/>
      <sheetName val="EditedYTD_by_Function18"/>
      <sheetName val="ohead_distribution18"/>
      <sheetName val="Debtors_Pivot18"/>
      <sheetName val="sub_Advs18"/>
      <sheetName val="OS_Advs18"/>
      <sheetName val="Accruals_CM18"/>
      <sheetName val="Accruals_LM18"/>
      <sheetName val="Internal_contribution_trf18"/>
      <sheetName val="Int_West_Lock_Up_Analysis18"/>
      <sheetName val="Int_East_Lock_Up_Analysis18"/>
      <sheetName val="Australia_Lockup_Analysis18"/>
      <sheetName val="Range_Names18"/>
      <sheetName val="COVERING_SHEET18"/>
      <sheetName val="Sch1a_18"/>
      <sheetName val="Sch_218"/>
      <sheetName val="Sch_2a18"/>
      <sheetName val="Sch_2b18"/>
      <sheetName val="Sch_318"/>
      <sheetName val="Sch_418"/>
      <sheetName val="Sch_518"/>
      <sheetName val="Sch_618"/>
      <sheetName val="Sch_718"/>
      <sheetName val="Sch_818"/>
      <sheetName val="CASH_FLOW_CALCULATION_SHEET18"/>
      <sheetName val="SCB_1_-_Current45"/>
      <sheetName val="SCB_2_-_Current44"/>
      <sheetName val="SCB_1___Current44"/>
      <sheetName val="SCB_2___Current44"/>
      <sheetName val="Drop_down_list35"/>
      <sheetName val="2_DL_43"/>
      <sheetName val="2_2_IDL43"/>
      <sheetName val="Seal_1-07-0444"/>
      <sheetName val="BALANCE_SHEET_44"/>
      <sheetName val="TrialBalance_Q3-200243"/>
      <sheetName val="FP_Friends_Other43"/>
      <sheetName val="เงินกู้_MGC44"/>
      <sheetName val="ข้อมูล_PM44"/>
      <sheetName val="N-4_Patent_right43"/>
      <sheetName val="B&amp;S_199943"/>
      <sheetName val="คชจ_ดำเนินงาน6-4343"/>
      <sheetName val="ACS_Revenue43"/>
      <sheetName val="P&amp;L_Rates43"/>
      <sheetName val="PRICE_LIST43"/>
      <sheetName val="FG_Joint44"/>
      <sheetName val="Non_Movement44"/>
      <sheetName val="Jun_0643"/>
      <sheetName val="Mkt_Dev_1291_ONL_1290_-_101041"/>
      <sheetName val="TB_Worksheet41"/>
      <sheetName val="ADJ_-_RATE41"/>
      <sheetName val="Item_Code_-_Machine41"/>
      <sheetName val="B053_(990701)공정실적PP%계산41"/>
      <sheetName val="cc_Nov0841"/>
      <sheetName val="2003_Growth41"/>
      <sheetName val="10-1_Media41"/>
      <sheetName val="MPT_07_Sale_Forecast41"/>
      <sheetName val="MPT_08_Sale_Forecast41"/>
      <sheetName val="TL_Scrap_rate41"/>
      <sheetName val="_Direct_load_43"/>
      <sheetName val="ops_tb41"/>
      <sheetName val="Selling_and_Admins_(DONE)41"/>
      <sheetName val="TB_SAP43"/>
      <sheetName val="Standing_Data41"/>
      <sheetName val="pa_group41"/>
      <sheetName val="F1_Log_On41"/>
      <sheetName val="DLD_Query_Query_Query40"/>
      <sheetName val="REC_GROUP40"/>
      <sheetName val="Write_off41"/>
      <sheetName val="Unrecorded_Misstatement40"/>
      <sheetName val="Spa_Sales39"/>
      <sheetName val="Sale_050240"/>
      <sheetName val="U-5_237"/>
      <sheetName val="Seagate__share_in_units37"/>
      <sheetName val="_BANK_XLS뉮׾_x005f_x0003_㌏Joint37"/>
      <sheetName val="Pd01_vsl_sked35"/>
      <sheetName val="IE_UPS37"/>
      <sheetName val="Quarterly_429"/>
      <sheetName val="Q4_Y1926"/>
      <sheetName val="Target_Y2026"/>
      <sheetName val="Q1_Y2026"/>
      <sheetName val="Actual_&amp;_Target26"/>
      <sheetName val="1_Cash_Flow26"/>
      <sheetName val="2_P&amp;L_Performance26"/>
      <sheetName val="3_Corporate_Risk26"/>
      <sheetName val="רכוש_קבוע_35"/>
      <sheetName val="Bill_No__2_-_Carpark35"/>
      <sheetName val="tb_Q3'0829"/>
      <sheetName val="P&amp;LFINAL_-_4433"/>
      <sheetName val="B131_35"/>
      <sheetName val="[BANK_XLS뉮׾_x005f_x0003_㌏Joint29"/>
      <sheetName val="SAN_REDUCED_130"/>
      <sheetName val="Gen_Info30"/>
      <sheetName val="InvPlan_NI_and_WIN_201735"/>
      <sheetName val="ตารางลูกหนี้สัญญาเช่า__29"/>
      <sheetName val="_IBPL000129"/>
      <sheetName val="_IB-PL-YTD29"/>
      <sheetName val="Estimation_-_201829"/>
      <sheetName val="F9_Parameters_29"/>
      <sheetName val="Trial_Balance35"/>
      <sheetName val="JV_Entry29"/>
      <sheetName val="Nature_of_Expense29"/>
      <sheetName val="Balance_Sheet29"/>
      <sheetName val="dongia_(2)35"/>
      <sheetName val="CA_Sheet29"/>
      <sheetName val="_BANK_XLS뉮׾_x005f_x005f_x005f_x0003_㌏Join29"/>
      <sheetName val="Asset_&amp;_Liability29"/>
      <sheetName val="Net_asset_value29"/>
      <sheetName val="_BANK_XLS뉮׾_x005f_x005f_x005f_x005f_x005f29"/>
      <sheetName val="[BANK_XLS뉮׾_x005f_x005f_x005f_x0003_㌏Join29"/>
      <sheetName val="interest_tree_generation29"/>
      <sheetName val="공사비_내역_(가)26"/>
      <sheetName val="Summary_Adjustment26"/>
      <sheetName val="warehouse_fixed_v_var__(calcs27"/>
      <sheetName val="F8_1_Slw_mving_stck29"/>
      <sheetName val="F_5_7_Value_red29"/>
      <sheetName val="F6_4_Slow_Moving_SP_200429"/>
      <sheetName val="OMC_April_0227"/>
      <sheetName val="RF_April_0227"/>
      <sheetName val="Review_wording26"/>
      <sheetName val="Summary_of_documents26"/>
      <sheetName val="Workbook_Inputs27"/>
      <sheetName val="OutstandingDec#019__27"/>
      <sheetName val="OutstandingJan05#019_27"/>
      <sheetName val="OutstandingFeb05#019_27"/>
      <sheetName val="OutstandingMay05#019_27"/>
      <sheetName val="Outstanding_June05#019_27"/>
      <sheetName val="Outstanding_July0527"/>
      <sheetName val="Outstanding_Aug_05_27"/>
      <sheetName val="Outstanding_Sep_05_27"/>
      <sheetName val="Outstanding_Oct_0527"/>
      <sheetName val="Outstanding_Nov_05_27"/>
      <sheetName val="Outstanding_Dec_0527"/>
      <sheetName val="Bank_Statement_#01927"/>
      <sheetName val="未兌現支票&amp;已開立支票_#91027"/>
      <sheetName val="_BANK_XLS뉮׾_x005f_x005f_x27"/>
      <sheetName val="Life_&amp;_Health29"/>
      <sheetName val="C_127"/>
      <sheetName val="License_BOI27"/>
      <sheetName val="Asset_Class27"/>
      <sheetName val="Depre__Key27"/>
      <sheetName val="[BANK_XLS뉮׾_x005f_x005f_x005f_x005f_x005f27"/>
      <sheetName val="Data_227"/>
      <sheetName val="_BANK_XLS뉮׾_x27"/>
      <sheetName val="cal_(2)27"/>
      <sheetName val="อุปกรณ์_a227"/>
      <sheetName val="อุปกรณ์_a127"/>
      <sheetName val="[BANK_XLS뉮׾_x005f_x005f_x27"/>
      <sheetName val="U-2_127"/>
      <sheetName val="[BANK_XLS뉮׾_x27"/>
      <sheetName val="GL_CB26"/>
      <sheetName val="GL_M26"/>
      <sheetName val="acc_depre-report-old26"/>
      <sheetName val="By__Customer26"/>
      <sheetName val="KPI_F1_3_พรทิพย์_255926"/>
      <sheetName val="MD_-_Bank26"/>
      <sheetName val="Bank_Country26"/>
      <sheetName val="bs_is29"/>
      <sheetName val="Drop_Down20"/>
      <sheetName val="KPI_Score18"/>
      <sheetName val="Weighted_Ave_Cost26"/>
      <sheetName val="Inventory_Master_List26"/>
      <sheetName val="default_values26"/>
      <sheetName val="ave_6_months_del_qty26"/>
      <sheetName val="Unit_rate_Architecture26"/>
      <sheetName val="DATABASE_-sumifTB26"/>
      <sheetName val="6A_CA26"/>
      <sheetName val="_BANK_XLS뉮׾_x005f_x005f_x005f_x005f_x18"/>
      <sheetName val="Office_Improve18"/>
      <sheetName val="Co_info26"/>
      <sheetName val="gold_แลกทอง26"/>
      <sheetName val="งบบริหาร_PL-report18"/>
      <sheetName val="Int_18"/>
      <sheetName val="2_Conso18"/>
      <sheetName val="8_1|Invest_in_Equity18"/>
      <sheetName val="MS_Box19"/>
      <sheetName val="LC___TR_Listing19"/>
      <sheetName val="Gain_Loss_Calculation19"/>
      <sheetName val="Capital_Expenditure_1999-200120"/>
      <sheetName val="Capital_by_division20"/>
      <sheetName val="DEPRECIATION_1998-NEW_ASSETS20"/>
      <sheetName val="DEPRECIATION_199920"/>
      <sheetName val="Summery_Depreciation_1998-20029"/>
      <sheetName val="Stock_Aging20"/>
      <sheetName val="cost_allocation20"/>
      <sheetName val="PF_PL_OP20"/>
      <sheetName val="10Segment_report20"/>
      <sheetName val="7Long_term_liabilities20"/>
      <sheetName val="1Cash_for_Interest20"/>
      <sheetName val="3Detail_of_cash_flow20"/>
      <sheetName val="0_0ControlSheet20"/>
      <sheetName val="เครื่องตกแต่ง-PJ_(BF)20"/>
      <sheetName val="Debt_Info20"/>
      <sheetName val="Job_header20"/>
      <sheetName val="2005_DATA20"/>
      <sheetName val="Old_IAC_Canada20"/>
      <sheetName val="Template_Data19"/>
      <sheetName val="ocean_voyage19"/>
      <sheetName val="PDR_PL__ACCT-MBK18"/>
      <sheetName val="รายงาน_Promotion18"/>
      <sheetName val="SumP&amp;L_current_Sites18"/>
      <sheetName val="SPP_518"/>
      <sheetName val="Summary_ตามตาราง18"/>
      <sheetName val="10-1_Media:10-cut18"/>
      <sheetName val="day_end_stock18"/>
      <sheetName val="Work_sheet_FB18"/>
      <sheetName val="N-4_418"/>
      <sheetName val="RW1&amp;3_of918"/>
      <sheetName val="U1_618"/>
      <sheetName val="U1_218"/>
      <sheetName val="U1_518"/>
      <sheetName val="U1_318"/>
      <sheetName val="Monthly_Vessel_IS_-_Level_318"/>
      <sheetName val="Two_Step_Revenue_Testing_Mast18"/>
      <sheetName val="TRIAL_BAL_18"/>
      <sheetName val="pl_cps_18"/>
      <sheetName val="detail_bs18"/>
      <sheetName val="Proj_Data19"/>
      <sheetName val="Lock-up_CM_rev19"/>
      <sheetName val="YTD_Perf19"/>
      <sheetName val="YTD_Perf_incl_subs19"/>
      <sheetName val="EditedYTD_by_Function19"/>
      <sheetName val="ohead_distribution19"/>
      <sheetName val="Debtors_Pivot19"/>
      <sheetName val="sub_Advs19"/>
      <sheetName val="OS_Advs19"/>
      <sheetName val="Accruals_CM19"/>
      <sheetName val="Accruals_LM19"/>
      <sheetName val="Internal_contribution_trf19"/>
      <sheetName val="Int_West_Lock_Up_Analysis19"/>
      <sheetName val="Int_East_Lock_Up_Analysis19"/>
      <sheetName val="Australia_Lockup_Analysis19"/>
      <sheetName val="Range_Names19"/>
      <sheetName val="COVERING_SHEET19"/>
      <sheetName val="Sch1a_19"/>
      <sheetName val="Sch_219"/>
      <sheetName val="Sch_2a19"/>
      <sheetName val="Sch_2b19"/>
      <sheetName val="Sch_319"/>
      <sheetName val="Sch_419"/>
      <sheetName val="Sch_519"/>
      <sheetName val="Sch_619"/>
      <sheetName val="Sch_719"/>
      <sheetName val="Sch_819"/>
      <sheetName val="CASH_FLOW_CALCULATION_SHEET19"/>
      <sheetName val="SCB_1_-_Current46"/>
      <sheetName val="SCB_2_-_Current45"/>
      <sheetName val="SCB_1___Current45"/>
      <sheetName val="SCB_2___Current45"/>
      <sheetName val="Drop_down_list36"/>
      <sheetName val="2_DL_44"/>
      <sheetName val="2_2_IDL44"/>
      <sheetName val="Seal_1-07-0445"/>
      <sheetName val="BALANCE_SHEET_45"/>
      <sheetName val="TrialBalance_Q3-200244"/>
      <sheetName val="FP_Friends_Other44"/>
      <sheetName val="เงินกู้_MGC45"/>
      <sheetName val="ข้อมูล_PM45"/>
      <sheetName val="N-4_Patent_right44"/>
      <sheetName val="B&amp;S_199944"/>
      <sheetName val="คชจ_ดำเนินงาน6-4344"/>
      <sheetName val="ACS_Revenue44"/>
      <sheetName val="P&amp;L_Rates44"/>
      <sheetName val="PRICE_LIST44"/>
      <sheetName val="FG_Joint45"/>
      <sheetName val="Non_Movement45"/>
      <sheetName val="Jun_0644"/>
      <sheetName val="Mkt_Dev_1291_ONL_1290_-_101042"/>
      <sheetName val="TB_Worksheet42"/>
      <sheetName val="ADJ_-_RATE42"/>
      <sheetName val="Item_Code_-_Machine42"/>
      <sheetName val="B053_(990701)공정실적PP%계산42"/>
      <sheetName val="cc_Nov0842"/>
      <sheetName val="2003_Growth42"/>
      <sheetName val="10-1_Media42"/>
      <sheetName val="MPT_07_Sale_Forecast42"/>
      <sheetName val="MPT_08_Sale_Forecast42"/>
      <sheetName val="TL_Scrap_rate42"/>
      <sheetName val="_Direct_load_44"/>
      <sheetName val="ops_tb42"/>
      <sheetName val="Selling_and_Admins_(DONE)42"/>
      <sheetName val="TB_SAP44"/>
      <sheetName val="Standing_Data42"/>
      <sheetName val="pa_group42"/>
      <sheetName val="F1_Log_On42"/>
      <sheetName val="DLD_Query_Query_Query41"/>
      <sheetName val="REC_GROUP41"/>
      <sheetName val="Write_off42"/>
      <sheetName val="Unrecorded_Misstatement41"/>
      <sheetName val="Spa_Sales40"/>
      <sheetName val="Sale_050241"/>
      <sheetName val="U-5_238"/>
      <sheetName val="Seagate__share_in_units38"/>
      <sheetName val="_BANK_XLS뉮׾_x005f_x0003_㌏Joint38"/>
      <sheetName val="Pd01_vsl_sked36"/>
      <sheetName val="IE_UPS38"/>
      <sheetName val="Quarterly_430"/>
      <sheetName val="Q4_Y1927"/>
      <sheetName val="Target_Y2027"/>
      <sheetName val="Q1_Y2027"/>
      <sheetName val="Actual_&amp;_Target27"/>
      <sheetName val="1_Cash_Flow27"/>
      <sheetName val="2_P&amp;L_Performance27"/>
      <sheetName val="3_Corporate_Risk27"/>
      <sheetName val="רכוש_קבוע_36"/>
      <sheetName val="Bill_No__2_-_Carpark36"/>
      <sheetName val="tb_Q3'0830"/>
      <sheetName val="P&amp;LFINAL_-_4434"/>
      <sheetName val="B131_36"/>
      <sheetName val="[BANK_XLS뉮׾_x005f_x0003_㌏Joint30"/>
      <sheetName val="SAN_REDUCED_131"/>
      <sheetName val="Gen_Info31"/>
      <sheetName val="InvPlan_NI_and_WIN_201736"/>
      <sheetName val="ตารางลูกหนี้สัญญาเช่า__30"/>
      <sheetName val="_IBPL000130"/>
      <sheetName val="_IB-PL-YTD30"/>
      <sheetName val="Estimation_-_201830"/>
      <sheetName val="F9_Parameters_30"/>
      <sheetName val="Trial_Balance36"/>
      <sheetName val="JV_Entry30"/>
      <sheetName val="Nature_of_Expense30"/>
      <sheetName val="Balance_Sheet30"/>
      <sheetName val="dongia_(2)36"/>
      <sheetName val="CA_Sheet30"/>
      <sheetName val="_BANK_XLS뉮׾_x005f_x005f_x005f_x0003_㌏Join30"/>
      <sheetName val="Asset_&amp;_Liability30"/>
      <sheetName val="Net_asset_value30"/>
      <sheetName val="_BANK_XLS뉮׾_x005f_x005f_x005f_x005f_x005f30"/>
      <sheetName val="[BANK_XLS뉮׾_x005f_x005f_x005f_x0003_㌏Join30"/>
      <sheetName val="interest_tree_generation30"/>
      <sheetName val="공사비_내역_(가)27"/>
      <sheetName val="Summary_Adjustment27"/>
      <sheetName val="warehouse_fixed_v_var__(calcs28"/>
      <sheetName val="F8_1_Slw_mving_stck30"/>
      <sheetName val="F_5_7_Value_red30"/>
      <sheetName val="F6_4_Slow_Moving_SP_200430"/>
      <sheetName val="OMC_April_0228"/>
      <sheetName val="RF_April_0228"/>
      <sheetName val="Review_wording27"/>
      <sheetName val="Summary_of_documents27"/>
      <sheetName val="Workbook_Inputs28"/>
      <sheetName val="OutstandingDec#019__28"/>
      <sheetName val="OutstandingJan05#019_28"/>
      <sheetName val="OutstandingFeb05#019_28"/>
      <sheetName val="OutstandingMay05#019_28"/>
      <sheetName val="Outstanding_June05#019_28"/>
      <sheetName val="Outstanding_July0528"/>
      <sheetName val="Outstanding_Aug_05_28"/>
      <sheetName val="Outstanding_Sep_05_28"/>
      <sheetName val="Outstanding_Oct_0528"/>
      <sheetName val="Outstanding_Nov_05_28"/>
      <sheetName val="Outstanding_Dec_0528"/>
      <sheetName val="Bank_Statement_#01928"/>
      <sheetName val="未兌現支票&amp;已開立支票_#91028"/>
      <sheetName val="_BANK_XLS뉮׾_x005f_x005f_x28"/>
      <sheetName val="Life_&amp;_Health30"/>
      <sheetName val="C_128"/>
      <sheetName val="License_BOI28"/>
      <sheetName val="Asset_Class28"/>
      <sheetName val="Depre__Key28"/>
      <sheetName val="[BANK_XLS뉮׾_x005f_x005f_x005f_x005f_x005f28"/>
      <sheetName val="Data_228"/>
      <sheetName val="_BANK_XLS뉮׾_x28"/>
      <sheetName val="cal_(2)28"/>
      <sheetName val="อุปกรณ์_a228"/>
      <sheetName val="อุปกรณ์_a128"/>
      <sheetName val="[BANK_XLS뉮׾_x005f_x005f_x28"/>
      <sheetName val="U-2_128"/>
      <sheetName val="[BANK_XLS뉮׾_x28"/>
      <sheetName val="GL_CB27"/>
      <sheetName val="GL_M27"/>
      <sheetName val="acc_depre-report-old27"/>
      <sheetName val="By__Customer27"/>
      <sheetName val="KPI_F1_3_พรทิพย์_255927"/>
      <sheetName val="MD_-_Bank27"/>
      <sheetName val="Bank_Country27"/>
      <sheetName val="bs_is30"/>
      <sheetName val="Drop_Down21"/>
      <sheetName val="KPI_Score19"/>
      <sheetName val="Weighted_Ave_Cost27"/>
      <sheetName val="Inventory_Master_List27"/>
      <sheetName val="default_values27"/>
      <sheetName val="ave_6_months_del_qty27"/>
      <sheetName val="Unit_rate_Architecture27"/>
      <sheetName val="DATABASE_-sumifTB27"/>
      <sheetName val="6A_CA27"/>
      <sheetName val="_BANK_XLS뉮׾_x005f_x005f_x005f_x005f_x19"/>
      <sheetName val="Office_Improve19"/>
      <sheetName val="Co_info27"/>
      <sheetName val="gold_แลกทอง27"/>
      <sheetName val="งบบริหาร_PL-report19"/>
      <sheetName val="Int_19"/>
      <sheetName val="2_Conso19"/>
      <sheetName val="8_1|Invest_in_Equity19"/>
      <sheetName val="MS_Box20"/>
      <sheetName val="LC___TR_Listing20"/>
      <sheetName val="Gain_Loss_Calculation20"/>
      <sheetName val="Capital_Expenditure_1999-200121"/>
      <sheetName val="Capital_by_division21"/>
      <sheetName val="DEPRECIATION_1998-NEW_ASSETS21"/>
      <sheetName val="DEPRECIATION_199921"/>
      <sheetName val="Summery_Depreciation_1998-20030"/>
      <sheetName val="Stock_Aging21"/>
      <sheetName val="cost_allocation21"/>
      <sheetName val="PF_PL_OP21"/>
      <sheetName val="10Segment_report21"/>
      <sheetName val="7Long_term_liabilities21"/>
      <sheetName val="1Cash_for_Interest21"/>
      <sheetName val="3Detail_of_cash_flow21"/>
      <sheetName val="0_0ControlSheet21"/>
      <sheetName val="เครื่องตกแต่ง-PJ_(BF)21"/>
      <sheetName val="Debt_Info21"/>
      <sheetName val="Job_header21"/>
      <sheetName val="2005_DATA21"/>
      <sheetName val="Old_IAC_Canada21"/>
      <sheetName val="Template_Data20"/>
      <sheetName val="ocean_voyage20"/>
      <sheetName val="PDR_PL__ACCT-MBK19"/>
      <sheetName val="รายงาน_Promotion19"/>
      <sheetName val="SumP&amp;L_current_Sites19"/>
      <sheetName val="SPP_519"/>
      <sheetName val="Summary_ตามตาราง19"/>
      <sheetName val="10-1_Media:10-cut19"/>
      <sheetName val="day_end_stock19"/>
      <sheetName val="Work_sheet_FB19"/>
      <sheetName val="N-4_419"/>
      <sheetName val="RW1&amp;3_of919"/>
      <sheetName val="U1_619"/>
      <sheetName val="U1_219"/>
      <sheetName val="U1_519"/>
      <sheetName val="U1_319"/>
      <sheetName val="Monthly_Vessel_IS_-_Level_319"/>
      <sheetName val="Two_Step_Revenue_Testing_Mast19"/>
      <sheetName val="TRIAL_BAL_19"/>
      <sheetName val="pl_cps_19"/>
      <sheetName val="detail_bs19"/>
      <sheetName val="Proj_Data20"/>
      <sheetName val="Lock-up_CM_rev20"/>
      <sheetName val="YTD_Perf20"/>
      <sheetName val="YTD_Perf_incl_subs20"/>
      <sheetName val="EditedYTD_by_Function20"/>
      <sheetName val="ohead_distribution20"/>
      <sheetName val="Debtors_Pivot20"/>
      <sheetName val="sub_Advs20"/>
      <sheetName val="OS_Advs20"/>
      <sheetName val="Accruals_CM20"/>
      <sheetName val="Accruals_LM20"/>
      <sheetName val="Internal_contribution_trf20"/>
      <sheetName val="Int_West_Lock_Up_Analysis20"/>
      <sheetName val="Int_East_Lock_Up_Analysis20"/>
      <sheetName val="Australia_Lockup_Analysis20"/>
      <sheetName val="Range_Names20"/>
      <sheetName val="COVERING_SHEET20"/>
      <sheetName val="Sch1a_20"/>
      <sheetName val="Sch_220"/>
      <sheetName val="Sch_2a20"/>
      <sheetName val="Sch_2b20"/>
      <sheetName val="Sch_320"/>
      <sheetName val="Sch_420"/>
      <sheetName val="Sch_520"/>
      <sheetName val="Sch_620"/>
      <sheetName val="Sch_720"/>
      <sheetName val="Sch_820"/>
      <sheetName val="CASH_FLOW_CALCULATION_SHEET20"/>
      <sheetName val="BEplan-Paper"/>
      <sheetName val="14 Graphs"/>
      <sheetName val="stat local"/>
      <sheetName val="K-3A"/>
      <sheetName val="Sheet298"/>
      <sheetName val="[BANK.XLS][BANK.XLS]10_1_Med_33"/>
      <sheetName val="[BANK.XLS][BANK.XLS]10_1_Med_34"/>
      <sheetName val="[BANK.XLS][BANK.XLS]10_1_Med_35"/>
      <sheetName val="[BANK.XLS][BANK.XLS]10_1_Med_36"/>
      <sheetName val="bod"/>
      <sheetName val="Reimbursements"/>
      <sheetName val="all"/>
      <sheetName val="EY12.13SA"/>
      <sheetName val="Cap Charge (EY12)"/>
      <sheetName val="39.0OK"/>
      <sheetName val="02.1OK"/>
      <sheetName val="02.2OK"/>
      <sheetName val="daily 12.57"/>
      <sheetName val="TB MAY'09"/>
      <sheetName val="Month"/>
      <sheetName val="donnee lct"/>
      <sheetName val="EQ4NTV"/>
      <sheetName val="SCB_1_-_Current47"/>
      <sheetName val="SCB_2_-_Current46"/>
      <sheetName val="SCB_1___Current46"/>
      <sheetName val="SCB_2___Current46"/>
      <sheetName val="Drop_down_list37"/>
      <sheetName val="2_DL_45"/>
      <sheetName val="2_2_IDL45"/>
      <sheetName val="Seal_1-07-0446"/>
      <sheetName val="BALANCE_SHEET_46"/>
      <sheetName val="TrialBalance_Q3-200245"/>
      <sheetName val="FP_Friends_Other45"/>
      <sheetName val="เงินกู้_MGC46"/>
      <sheetName val="ข้อมูล_PM46"/>
      <sheetName val="N-4_Patent_right45"/>
      <sheetName val="B&amp;S_199945"/>
      <sheetName val="คชจ_ดำเนินงาน6-4345"/>
      <sheetName val="ACS_Revenue45"/>
      <sheetName val="P&amp;L_Rates45"/>
      <sheetName val="PRICE_LIST45"/>
      <sheetName val="FG_Joint46"/>
      <sheetName val="Non_Movement46"/>
      <sheetName val="Jun_0645"/>
      <sheetName val="Mkt_Dev_1291_ONL_1290_-_101043"/>
      <sheetName val="TB_Worksheet43"/>
      <sheetName val="ADJ_-_RATE43"/>
      <sheetName val="Item_Code_-_Machine43"/>
      <sheetName val="B053_(990701)공정실적PP%계산43"/>
      <sheetName val="cc_Nov0843"/>
      <sheetName val="2003_Growth43"/>
      <sheetName val="10-1_Media43"/>
      <sheetName val="MPT_07_Sale_Forecast43"/>
      <sheetName val="MPT_08_Sale_Forecast43"/>
      <sheetName val="TL_Scrap_rate43"/>
      <sheetName val="_Direct_load_45"/>
      <sheetName val="ops_tb43"/>
      <sheetName val="Selling_and_Admins_(DONE)43"/>
      <sheetName val="TB_SAP45"/>
      <sheetName val="Standing_Data43"/>
      <sheetName val="pa_group43"/>
      <sheetName val="F1_Log_On43"/>
      <sheetName val="DLD_Query_Query_Query42"/>
      <sheetName val="REC_GROUP42"/>
      <sheetName val="Write_off43"/>
      <sheetName val="Unrecorded_Misstatement42"/>
      <sheetName val="Spa_Sales41"/>
      <sheetName val="Sale_050242"/>
      <sheetName val="U-5_239"/>
      <sheetName val="Seagate__share_in_units39"/>
      <sheetName val="_BANK_XLS뉮׾_x005f_x0003_㌏Joint39"/>
      <sheetName val="Pd01_vsl_sked37"/>
      <sheetName val="IE_UPS39"/>
      <sheetName val="Quarterly_431"/>
      <sheetName val="Q4_Y1928"/>
      <sheetName val="Target_Y2028"/>
      <sheetName val="Q1_Y2028"/>
      <sheetName val="Actual_&amp;_Target28"/>
      <sheetName val="1_Cash_Flow28"/>
      <sheetName val="2_P&amp;L_Performance28"/>
      <sheetName val="3_Corporate_Risk28"/>
      <sheetName val="רכוש_קבוע_37"/>
      <sheetName val="Bill_No__2_-_Carpark37"/>
      <sheetName val="tb_Q3'0831"/>
      <sheetName val="P&amp;LFINAL_-_4435"/>
      <sheetName val="B131_37"/>
      <sheetName val="[BANK_XLS뉮׾_x005f_x0003_㌏Joint31"/>
      <sheetName val="SAN_REDUCED_132"/>
      <sheetName val="Gen_Info32"/>
      <sheetName val="InvPlan_NI_and_WIN_201737"/>
      <sheetName val="ตารางลูกหนี้สัญญาเช่า__31"/>
      <sheetName val="_IBPL000131"/>
      <sheetName val="_IB-PL-YTD31"/>
      <sheetName val="Estimation_-_201831"/>
      <sheetName val="F9_Parameters_31"/>
      <sheetName val="Trial_Balance37"/>
      <sheetName val="JV_Entry31"/>
      <sheetName val="Nature_of_Expense31"/>
      <sheetName val="Balance_Sheet31"/>
      <sheetName val="dongia_(2)37"/>
      <sheetName val="CA_Sheet31"/>
      <sheetName val="_BANK_XLS뉮׾_x005f_x005f_x005f_x0003_㌏Join31"/>
      <sheetName val="Asset_&amp;_Liability31"/>
      <sheetName val="Net_asset_value31"/>
      <sheetName val="_BANK_XLS뉮׾_x005f_x005f_x005f_x005f_x005f31"/>
      <sheetName val="[BANK_XLS뉮׾_x005f_x005f_x005f_x0003_㌏Join31"/>
      <sheetName val="interest_tree_generation31"/>
      <sheetName val="공사비_내역_(가)28"/>
      <sheetName val="Summary_Adjustment28"/>
      <sheetName val="warehouse_fixed_v_var__(calcs29"/>
      <sheetName val="F8_1_Slw_mving_stck31"/>
      <sheetName val="F_5_7_Value_red31"/>
      <sheetName val="F6_4_Slow_Moving_SP_200431"/>
      <sheetName val="OMC_April_0229"/>
      <sheetName val="RF_April_0229"/>
      <sheetName val="Review_wording28"/>
      <sheetName val="Summary_of_documents28"/>
      <sheetName val="Workbook_Inputs29"/>
      <sheetName val="OutstandingDec#019__29"/>
      <sheetName val="OutstandingJan05#019_29"/>
      <sheetName val="OutstandingFeb05#019_29"/>
      <sheetName val="OutstandingMay05#019_29"/>
      <sheetName val="Outstanding_June05#019_29"/>
      <sheetName val="Outstanding_July0529"/>
      <sheetName val="Outstanding_Aug_05_29"/>
      <sheetName val="Outstanding_Sep_05_29"/>
      <sheetName val="Outstanding_Oct_0529"/>
      <sheetName val="Outstanding_Nov_05_29"/>
      <sheetName val="Outstanding_Dec_0529"/>
      <sheetName val="Bank_Statement_#01929"/>
      <sheetName val="未兌現支票&amp;已開立支票_#91029"/>
      <sheetName val="_BANK_XLS뉮׾_x005f_x005f_x29"/>
      <sheetName val="Life_&amp;_Health31"/>
      <sheetName val="C_129"/>
      <sheetName val="License_BOI29"/>
      <sheetName val="Asset_Class29"/>
      <sheetName val="Depre__Key29"/>
      <sheetName val="[BANK_XLS뉮׾_x005f_x005f_x005f_x005f_x005f29"/>
      <sheetName val="Data_229"/>
      <sheetName val="_BANK_XLS뉮׾_x29"/>
      <sheetName val="cal_(2)29"/>
      <sheetName val="อุปกรณ์_a229"/>
      <sheetName val="อุปกรณ์_a129"/>
      <sheetName val="[BANK_XLS뉮׾_x005f_x005f_x29"/>
      <sheetName val="U-2_129"/>
      <sheetName val="[BANK_XLS뉮׾_x29"/>
      <sheetName val="GL_CB28"/>
      <sheetName val="GL_M28"/>
      <sheetName val="acc_depre-report-old28"/>
      <sheetName val="By__Customer28"/>
      <sheetName val="KPI_F1_3_พรทิพย์_255928"/>
      <sheetName val="MD_-_Bank28"/>
      <sheetName val="Bank_Country28"/>
      <sheetName val="bs_is31"/>
      <sheetName val="Drop_Down22"/>
      <sheetName val="KPI_Score20"/>
      <sheetName val="Weighted_Ave_Cost28"/>
      <sheetName val="Inventory_Master_List28"/>
      <sheetName val="default_values28"/>
      <sheetName val="ave_6_months_del_qty28"/>
      <sheetName val="Unit_rate_Architecture28"/>
      <sheetName val="DATABASE_-sumifTB28"/>
      <sheetName val="6A_CA28"/>
      <sheetName val="_BANK_XLS뉮׾_x005f_x005f_x005f_x005f_x20"/>
      <sheetName val="Office_Improve20"/>
      <sheetName val="Co_info28"/>
      <sheetName val="gold_แลกทอง28"/>
      <sheetName val="งบบริหาร_PL-report20"/>
      <sheetName val="Int_20"/>
      <sheetName val="2_Conso20"/>
      <sheetName val="8_1|Invest_in_Equity20"/>
      <sheetName val="MS_Box21"/>
      <sheetName val="LC___TR_Listing21"/>
      <sheetName val="Gain_Loss_Calculation21"/>
      <sheetName val="Capital_Expenditure_1999-200122"/>
      <sheetName val="Capital_by_division22"/>
      <sheetName val="DEPRECIATION_1998-NEW_ASSETS22"/>
      <sheetName val="DEPRECIATION_199922"/>
      <sheetName val="Summery_Depreciation_1998-20031"/>
      <sheetName val="Stock_Aging22"/>
      <sheetName val="cost_allocation22"/>
      <sheetName val="PF_PL_OP22"/>
      <sheetName val="10Segment_report22"/>
      <sheetName val="7Long_term_liabilities22"/>
      <sheetName val="1Cash_for_Interest22"/>
      <sheetName val="3Detail_of_cash_flow22"/>
      <sheetName val="0_0ControlSheet22"/>
      <sheetName val="เครื่องตกแต่ง-PJ_(BF)22"/>
      <sheetName val="Debt_Info22"/>
      <sheetName val="Job_header22"/>
      <sheetName val="2005_DATA22"/>
      <sheetName val="Old_IAC_Canada22"/>
      <sheetName val="Template_Data21"/>
      <sheetName val="ocean_voyage21"/>
      <sheetName val="PDR_PL__ACCT-MBK20"/>
      <sheetName val="รายงาน_Promotion20"/>
      <sheetName val="SumP&amp;L_current_Sites20"/>
      <sheetName val="SPP_520"/>
      <sheetName val="Summary_ตามตาราง20"/>
      <sheetName val="10-1_Media:10-cut20"/>
      <sheetName val="day_end_stock20"/>
      <sheetName val="Work_sheet_FB20"/>
      <sheetName val="N-4_420"/>
      <sheetName val="RW1&amp;3_of920"/>
      <sheetName val="U1_620"/>
      <sheetName val="U1_220"/>
      <sheetName val="U1_520"/>
      <sheetName val="U1_320"/>
      <sheetName val="Monthly_Vessel_IS_-_Level_320"/>
      <sheetName val="Two_Step_Revenue_Testing_Mast20"/>
      <sheetName val="TRIAL_BAL_20"/>
      <sheetName val="pl_cps_20"/>
      <sheetName val="detail_bs20"/>
      <sheetName val="Proj_Data21"/>
      <sheetName val="Lock-up_CM_rev21"/>
      <sheetName val="YTD_Perf21"/>
      <sheetName val="YTD_Perf_incl_subs21"/>
      <sheetName val="EditedYTD_by_Function21"/>
      <sheetName val="ohead_distribution21"/>
      <sheetName val="Debtors_Pivot21"/>
      <sheetName val="sub_Advs21"/>
      <sheetName val="OS_Advs21"/>
      <sheetName val="Accruals_CM21"/>
      <sheetName val="Accruals_LM21"/>
      <sheetName val="Internal_contribution_trf21"/>
      <sheetName val="Int_West_Lock_Up_Analysis21"/>
      <sheetName val="Int_East_Lock_Up_Analysis21"/>
      <sheetName val="Australia_Lockup_Analysis21"/>
      <sheetName val="Range_Names21"/>
      <sheetName val="COVERING_SHEET21"/>
      <sheetName val="Sch1a_21"/>
      <sheetName val="Sch_221"/>
      <sheetName val="Sch_2a21"/>
      <sheetName val="Sch_2b21"/>
      <sheetName val="Sch_321"/>
      <sheetName val="Sch_421"/>
      <sheetName val="Sch_521"/>
      <sheetName val="Sch_621"/>
      <sheetName val="Sch_721"/>
      <sheetName val="Sch_821"/>
      <sheetName val="CASH_FLOW_CALCULATION_SHEET21"/>
      <sheetName val="SCB_1_-_Current48"/>
      <sheetName val="SCB_2_-_Current47"/>
      <sheetName val="SCB_1___Current47"/>
      <sheetName val="SCB_2___Current47"/>
      <sheetName val="Drop_down_list38"/>
      <sheetName val="2_DL_46"/>
      <sheetName val="2_2_IDL46"/>
      <sheetName val="Seal_1-07-0447"/>
      <sheetName val="BALANCE_SHEET_47"/>
      <sheetName val="TrialBalance_Q3-200246"/>
      <sheetName val="FP_Friends_Other46"/>
      <sheetName val="เงินกู้_MGC47"/>
      <sheetName val="ข้อมูล_PM47"/>
      <sheetName val="N-4_Patent_right46"/>
      <sheetName val="B&amp;S_199946"/>
      <sheetName val="คชจ_ดำเนินงาน6-4346"/>
      <sheetName val="ACS_Revenue46"/>
      <sheetName val="P&amp;L_Rates46"/>
      <sheetName val="PRICE_LIST46"/>
      <sheetName val="FG_Joint47"/>
      <sheetName val="Non_Movement47"/>
      <sheetName val="Jun_0646"/>
      <sheetName val="Mkt_Dev_1291_ONL_1290_-_101044"/>
      <sheetName val="TB_Worksheet44"/>
      <sheetName val="ADJ_-_RATE44"/>
      <sheetName val="Item_Code_-_Machine44"/>
      <sheetName val="B053_(990701)공정실적PP%계산44"/>
      <sheetName val="cc_Nov0844"/>
      <sheetName val="2003_Growth44"/>
      <sheetName val="10-1_Media44"/>
      <sheetName val="MPT_07_Sale_Forecast44"/>
      <sheetName val="MPT_08_Sale_Forecast44"/>
      <sheetName val="TL_Scrap_rate44"/>
      <sheetName val="_Direct_load_46"/>
      <sheetName val="ops_tb44"/>
      <sheetName val="Selling_and_Admins_(DONE)44"/>
      <sheetName val="TB_SAP46"/>
      <sheetName val="Standing_Data44"/>
      <sheetName val="pa_group44"/>
      <sheetName val="F1_Log_On44"/>
      <sheetName val="DLD_Query_Query_Query43"/>
      <sheetName val="REC_GROUP43"/>
      <sheetName val="Write_off44"/>
      <sheetName val="Unrecorded_Misstatement43"/>
      <sheetName val="Spa_Sales42"/>
      <sheetName val="Sale_050243"/>
      <sheetName val="U-5_240"/>
      <sheetName val="Seagate__share_in_units40"/>
      <sheetName val="_BANK_XLS뉮׾_x005f_x0003_㌏Joint40"/>
      <sheetName val="Pd01_vsl_sked38"/>
      <sheetName val="IE_UPS40"/>
      <sheetName val="Quarterly_432"/>
      <sheetName val="Q4_Y1929"/>
      <sheetName val="Target_Y2029"/>
      <sheetName val="Q1_Y2029"/>
      <sheetName val="Actual_&amp;_Target29"/>
      <sheetName val="1_Cash_Flow29"/>
      <sheetName val="2_P&amp;L_Performance29"/>
      <sheetName val="3_Corporate_Risk29"/>
      <sheetName val="רכוש_קבוע_38"/>
      <sheetName val="Bill_No__2_-_Carpark38"/>
      <sheetName val="tb_Q3'0832"/>
      <sheetName val="P&amp;LFINAL_-_4436"/>
      <sheetName val="B131_38"/>
      <sheetName val="[BANK_XLS뉮׾_x005f_x0003_㌏Joint32"/>
      <sheetName val="SAN_REDUCED_133"/>
      <sheetName val="Gen_Info33"/>
      <sheetName val="InvPlan_NI_and_WIN_201738"/>
      <sheetName val="ตารางลูกหนี้สัญญาเช่า__32"/>
      <sheetName val="_IBPL000132"/>
      <sheetName val="_IB-PL-YTD32"/>
      <sheetName val="Estimation_-_201832"/>
      <sheetName val="F9_Parameters_32"/>
      <sheetName val="Trial_Balance38"/>
      <sheetName val="JV_Entry32"/>
      <sheetName val="Nature_of_Expense32"/>
      <sheetName val="Balance_Sheet32"/>
      <sheetName val="dongia_(2)38"/>
      <sheetName val="CA_Sheet32"/>
      <sheetName val="_BANK_XLS뉮׾_x005f_x005f_x005f_x0003_㌏Join32"/>
      <sheetName val="Asset_&amp;_Liability32"/>
      <sheetName val="Net_asset_value32"/>
      <sheetName val="_BANK_XLS뉮׾_x005f_x005f_x005f_x005f_x005f32"/>
      <sheetName val="[BANK_XLS뉮׾_x005f_x005f_x005f_x0003_㌏Join32"/>
      <sheetName val="interest_tree_generation32"/>
      <sheetName val="공사비_내역_(가)29"/>
      <sheetName val="Summary_Adjustment29"/>
      <sheetName val="warehouse_fixed_v_var__(calcs30"/>
      <sheetName val="F8_1_Slw_mving_stck32"/>
      <sheetName val="F_5_7_Value_red32"/>
      <sheetName val="F6_4_Slow_Moving_SP_200432"/>
      <sheetName val="OMC_April_0230"/>
      <sheetName val="RF_April_0230"/>
      <sheetName val="Review_wording29"/>
      <sheetName val="Summary_of_documents29"/>
      <sheetName val="Workbook_Inputs30"/>
      <sheetName val="OutstandingDec#019__30"/>
      <sheetName val="OutstandingJan05#019_30"/>
      <sheetName val="OutstandingFeb05#019_30"/>
      <sheetName val="OutstandingMay05#019_30"/>
      <sheetName val="Outstanding_June05#019_30"/>
      <sheetName val="Outstanding_July0530"/>
      <sheetName val="Outstanding_Aug_05_30"/>
      <sheetName val="Outstanding_Sep_05_30"/>
      <sheetName val="Outstanding_Oct_0530"/>
      <sheetName val="Outstanding_Nov_05_30"/>
      <sheetName val="Outstanding_Dec_0530"/>
      <sheetName val="Bank_Statement_#01930"/>
      <sheetName val="未兌現支票&amp;已開立支票_#91030"/>
      <sheetName val="_BANK_XLS뉮׾_x005f_x005f_x30"/>
      <sheetName val="Life_&amp;_Health32"/>
      <sheetName val="C_130"/>
      <sheetName val="License_BOI30"/>
      <sheetName val="Asset_Class30"/>
      <sheetName val="Depre__Key30"/>
      <sheetName val="[BANK_XLS뉮׾_x005f_x005f_x005f_x005f_x005f30"/>
      <sheetName val="Data_230"/>
      <sheetName val="_BANK_XLS뉮׾_x30"/>
      <sheetName val="cal_(2)30"/>
      <sheetName val="อุปกรณ์_a230"/>
      <sheetName val="อุปกรณ์_a130"/>
      <sheetName val="[BANK_XLS뉮׾_x005f_x005f_x30"/>
      <sheetName val="U-2_130"/>
      <sheetName val="[BANK_XLS뉮׾_x30"/>
      <sheetName val="GL_CB29"/>
      <sheetName val="GL_M29"/>
      <sheetName val="acc_depre-report-old29"/>
      <sheetName val="By__Customer29"/>
      <sheetName val="KPI_F1_3_พรทิพย์_255929"/>
      <sheetName val="MD_-_Bank29"/>
      <sheetName val="Bank_Country29"/>
      <sheetName val="bs_is32"/>
      <sheetName val="Drop_Down23"/>
      <sheetName val="KPI_Score21"/>
      <sheetName val="Weighted_Ave_Cost29"/>
      <sheetName val="Inventory_Master_List29"/>
      <sheetName val="default_values29"/>
      <sheetName val="ave_6_months_del_qty29"/>
      <sheetName val="Unit_rate_Architecture29"/>
      <sheetName val="DATABASE_-sumifTB29"/>
      <sheetName val="6A_CA29"/>
      <sheetName val="_BANK_XLS뉮׾_x005f_x005f_x005f_x005f_x21"/>
      <sheetName val="Office_Improve21"/>
      <sheetName val="Co_info29"/>
      <sheetName val="gold_แลกทอง29"/>
      <sheetName val="งบบริหาร_PL-report21"/>
      <sheetName val="Int_21"/>
      <sheetName val="2_Conso21"/>
      <sheetName val="8_1|Invest_in_Equity21"/>
      <sheetName val="MS_Box22"/>
      <sheetName val="LC___TR_Listing22"/>
      <sheetName val="Gain_Loss_Calculation22"/>
      <sheetName val="Capital_Expenditure_1999-200123"/>
      <sheetName val="Capital_by_division23"/>
      <sheetName val="DEPRECIATION_1998-NEW_ASSETS23"/>
      <sheetName val="DEPRECIATION_199923"/>
      <sheetName val="Summery_Depreciation_1998-20032"/>
      <sheetName val="Stock_Aging23"/>
      <sheetName val="cost_allocation23"/>
      <sheetName val="PF_PL_OP23"/>
      <sheetName val="10Segment_report23"/>
      <sheetName val="7Long_term_liabilities23"/>
      <sheetName val="1Cash_for_Interest23"/>
      <sheetName val="3Detail_of_cash_flow23"/>
      <sheetName val="0_0ControlSheet23"/>
      <sheetName val="เครื่องตกแต่ง-PJ_(BF)23"/>
      <sheetName val="Debt_Info23"/>
      <sheetName val="Job_header23"/>
      <sheetName val="2005_DATA23"/>
      <sheetName val="Old_IAC_Canada23"/>
      <sheetName val="Template_Data22"/>
      <sheetName val="ocean_voyage22"/>
      <sheetName val="PDR_PL__ACCT-MBK21"/>
      <sheetName val="รายงาน_Promotion21"/>
      <sheetName val="SumP&amp;L_current_Sites21"/>
      <sheetName val="SPP_521"/>
      <sheetName val="Summary_ตามตาราง21"/>
      <sheetName val="10-1_Media:10-cut21"/>
      <sheetName val="day_end_stock21"/>
      <sheetName val="Work_sheet_FB21"/>
      <sheetName val="N-4_421"/>
      <sheetName val="RW1&amp;3_of921"/>
      <sheetName val="U1_621"/>
      <sheetName val="U1_221"/>
      <sheetName val="U1_521"/>
      <sheetName val="U1_321"/>
      <sheetName val="Monthly_Vessel_IS_-_Level_321"/>
      <sheetName val="Two_Step_Revenue_Testing_Mast21"/>
      <sheetName val="TRIAL_BAL_21"/>
      <sheetName val="pl_cps_21"/>
      <sheetName val="detail_bs21"/>
      <sheetName val="Proj_Data22"/>
      <sheetName val="Lock-up_CM_rev22"/>
      <sheetName val="YTD_Perf22"/>
      <sheetName val="YTD_Perf_incl_subs22"/>
      <sheetName val="EditedYTD_by_Function22"/>
      <sheetName val="ohead_distribution22"/>
      <sheetName val="Debtors_Pivot22"/>
      <sheetName val="sub_Advs22"/>
      <sheetName val="OS_Advs22"/>
      <sheetName val="Accruals_CM22"/>
      <sheetName val="Accruals_LM22"/>
      <sheetName val="Internal_contribution_trf22"/>
      <sheetName val="Int_West_Lock_Up_Analysis22"/>
      <sheetName val="Int_East_Lock_Up_Analysis22"/>
      <sheetName val="Australia_Lockup_Analysis22"/>
      <sheetName val="Range_Names22"/>
      <sheetName val="COVERING_SHEET22"/>
      <sheetName val="Sch1a_22"/>
      <sheetName val="Sch_222"/>
      <sheetName val="Sch_2a22"/>
      <sheetName val="Sch_2b22"/>
      <sheetName val="Sch_322"/>
      <sheetName val="Sch_422"/>
      <sheetName val="Sch_522"/>
      <sheetName val="Sch_622"/>
      <sheetName val="Sch_722"/>
      <sheetName val="Sch_822"/>
      <sheetName val="CASH_FLOW_CALCULATION_SHEET22"/>
      <sheetName val="SCB_1_-_Current49"/>
      <sheetName val="SCB_2_-_Current48"/>
      <sheetName val="SCB_1___Current48"/>
      <sheetName val="SCB_2___Current48"/>
      <sheetName val="Drop_down_list39"/>
      <sheetName val="2_DL_47"/>
      <sheetName val="2_2_IDL47"/>
      <sheetName val="Seal_1-07-0448"/>
      <sheetName val="BALANCE_SHEET_48"/>
      <sheetName val="TrialBalance_Q3-200247"/>
      <sheetName val="FP_Friends_Other47"/>
      <sheetName val="เงินกู้_MGC48"/>
      <sheetName val="ข้อมูล_PM48"/>
      <sheetName val="N-4_Patent_right47"/>
      <sheetName val="B&amp;S_199947"/>
      <sheetName val="คชจ_ดำเนินงาน6-4347"/>
      <sheetName val="ACS_Revenue47"/>
      <sheetName val="P&amp;L_Rates47"/>
      <sheetName val="PRICE_LIST47"/>
      <sheetName val="FG_Joint48"/>
      <sheetName val="Non_Movement48"/>
      <sheetName val="Jun_0647"/>
      <sheetName val="Mkt_Dev_1291_ONL_1290_-_101045"/>
      <sheetName val="TB_Worksheet45"/>
      <sheetName val="ADJ_-_RATE45"/>
      <sheetName val="Item_Code_-_Machine45"/>
      <sheetName val="B053_(990701)공정실적PP%계산45"/>
      <sheetName val="cc_Nov0845"/>
      <sheetName val="2003_Growth45"/>
      <sheetName val="10-1_Media45"/>
      <sheetName val="MPT_07_Sale_Forecast45"/>
      <sheetName val="MPT_08_Sale_Forecast45"/>
      <sheetName val="TL_Scrap_rate45"/>
      <sheetName val="_Direct_load_47"/>
      <sheetName val="ops_tb45"/>
      <sheetName val="Selling_and_Admins_(DONE)45"/>
      <sheetName val="TB_SAP47"/>
      <sheetName val="Standing_Data45"/>
      <sheetName val="pa_group45"/>
      <sheetName val="F1_Log_On45"/>
      <sheetName val="DLD_Query_Query_Query44"/>
      <sheetName val="REC_GROUP44"/>
      <sheetName val="Write_off45"/>
      <sheetName val="Unrecorded_Misstatement44"/>
      <sheetName val="Spa_Sales43"/>
      <sheetName val="Sale_050244"/>
      <sheetName val="U-5_241"/>
      <sheetName val="Seagate__share_in_units41"/>
      <sheetName val="_BANK_XLS뉮׾_x005f_x0003_㌏Joint41"/>
      <sheetName val="Pd01_vsl_sked39"/>
      <sheetName val="IE_UPS41"/>
      <sheetName val="Quarterly_433"/>
      <sheetName val="Q4_Y1930"/>
      <sheetName val="Target_Y2030"/>
      <sheetName val="Q1_Y2030"/>
      <sheetName val="Actual_&amp;_Target30"/>
      <sheetName val="1_Cash_Flow30"/>
      <sheetName val="2_P&amp;L_Performance30"/>
      <sheetName val="3_Corporate_Risk30"/>
      <sheetName val="רכוש_קבוע_39"/>
      <sheetName val="Bill_No__2_-_Carpark39"/>
      <sheetName val="tb_Q3'0833"/>
      <sheetName val="P&amp;LFINAL_-_4437"/>
      <sheetName val="B131_39"/>
      <sheetName val="[BANK_XLS뉮׾_x005f_x0003_㌏Joint33"/>
      <sheetName val="SAN_REDUCED_134"/>
      <sheetName val="Gen_Info34"/>
      <sheetName val="InvPlan_NI_and_WIN_201739"/>
      <sheetName val="ตารางลูกหนี้สัญญาเช่า__33"/>
      <sheetName val="_IBPL000133"/>
      <sheetName val="_IB-PL-YTD33"/>
      <sheetName val="Estimation_-_201833"/>
      <sheetName val="F9_Parameters_33"/>
      <sheetName val="Trial_Balance39"/>
      <sheetName val="JV_Entry33"/>
      <sheetName val="Nature_of_Expense33"/>
      <sheetName val="Balance_Sheet33"/>
      <sheetName val="dongia_(2)39"/>
      <sheetName val="CA_Sheet33"/>
      <sheetName val="_BANK_XLS뉮׾_x005f_x005f_x005f_x0003_㌏Join33"/>
      <sheetName val="Asset_&amp;_Liability33"/>
      <sheetName val="Net_asset_value33"/>
      <sheetName val="_BANK_XLS뉮׾_x005f_x005f_x005f_x005f_x005f33"/>
      <sheetName val="[BANK_XLS뉮׾_x005f_x005f_x005f_x0003_㌏Join33"/>
      <sheetName val="interest_tree_generation33"/>
      <sheetName val="공사비_내역_(가)30"/>
      <sheetName val="Summary_Adjustment30"/>
      <sheetName val="warehouse_fixed_v_var__(calcs31"/>
      <sheetName val="F8_1_Slw_mving_stck33"/>
      <sheetName val="F_5_7_Value_red33"/>
      <sheetName val="F6_4_Slow_Moving_SP_200433"/>
      <sheetName val="OMC_April_0231"/>
      <sheetName val="RF_April_0231"/>
      <sheetName val="Review_wording30"/>
      <sheetName val="Summary_of_documents30"/>
      <sheetName val="Workbook_Inputs31"/>
      <sheetName val="OutstandingDec#019__31"/>
      <sheetName val="OutstandingJan05#019_31"/>
      <sheetName val="OutstandingFeb05#019_31"/>
      <sheetName val="OutstandingMay05#019_31"/>
      <sheetName val="Outstanding_June05#019_31"/>
      <sheetName val="Outstanding_July0531"/>
      <sheetName val="Outstanding_Aug_05_31"/>
      <sheetName val="Outstanding_Sep_05_31"/>
      <sheetName val="Outstanding_Oct_0531"/>
      <sheetName val="Outstanding_Nov_05_31"/>
      <sheetName val="Outstanding_Dec_0531"/>
      <sheetName val="Bank_Statement_#01931"/>
      <sheetName val="未兌現支票&amp;已開立支票_#91031"/>
      <sheetName val="_BANK_XLS뉮׾_x005f_x005f_x31"/>
      <sheetName val="Life_&amp;_Health33"/>
      <sheetName val="C_131"/>
      <sheetName val="License_BOI31"/>
      <sheetName val="Asset_Class31"/>
      <sheetName val="Depre__Key31"/>
      <sheetName val="[BANK_XLS뉮׾_x005f_x005f_x005f_x005f_x005f31"/>
      <sheetName val="Data_231"/>
      <sheetName val="_BANK_XLS뉮׾_x31"/>
      <sheetName val="cal_(2)31"/>
      <sheetName val="อุปกรณ์_a231"/>
      <sheetName val="อุปกรณ์_a131"/>
      <sheetName val="[BANK_XLS뉮׾_x005f_x005f_x31"/>
      <sheetName val="U-2_131"/>
      <sheetName val="[BANK_XLS뉮׾_x31"/>
      <sheetName val="GL_CB30"/>
      <sheetName val="GL_M30"/>
      <sheetName val="acc_depre-report-old30"/>
      <sheetName val="By__Customer30"/>
      <sheetName val="KPI_F1_3_พรทิพย์_255930"/>
      <sheetName val="MD_-_Bank30"/>
      <sheetName val="Bank_Country30"/>
      <sheetName val="bs_is33"/>
      <sheetName val="Drop_Down24"/>
      <sheetName val="KPI_Score22"/>
      <sheetName val="Weighted_Ave_Cost30"/>
      <sheetName val="Inventory_Master_List30"/>
      <sheetName val="default_values30"/>
      <sheetName val="ave_6_months_del_qty30"/>
      <sheetName val="Unit_rate_Architecture30"/>
      <sheetName val="DATABASE_-sumifTB30"/>
      <sheetName val="6A_CA30"/>
      <sheetName val="_BANK_XLS뉮׾_x005f_x005f_x005f_x005f_x22"/>
      <sheetName val="Office_Improve22"/>
      <sheetName val="Co_info30"/>
      <sheetName val="gold_แลกทอง30"/>
      <sheetName val="งบบริหาร_PL-report22"/>
      <sheetName val="Int_22"/>
      <sheetName val="2_Conso22"/>
      <sheetName val="8_1|Invest_in_Equity22"/>
      <sheetName val="MS_Box23"/>
      <sheetName val="LC___TR_Listing23"/>
      <sheetName val="Gain_Loss_Calculation23"/>
      <sheetName val="Capital_Expenditure_1999-200124"/>
      <sheetName val="Capital_by_division24"/>
      <sheetName val="DEPRECIATION_1998-NEW_ASSETS24"/>
      <sheetName val="DEPRECIATION_199924"/>
      <sheetName val="Summery_Depreciation_1998-20033"/>
      <sheetName val="Stock_Aging24"/>
      <sheetName val="cost_allocation24"/>
      <sheetName val="PF_PL_OP24"/>
      <sheetName val="10Segment_report24"/>
      <sheetName val="7Long_term_liabilities24"/>
      <sheetName val="1Cash_for_Interest24"/>
      <sheetName val="3Detail_of_cash_flow24"/>
      <sheetName val="0_0ControlSheet24"/>
      <sheetName val="เครื่องตกแต่ง-PJ_(BF)24"/>
      <sheetName val="Debt_Info24"/>
      <sheetName val="Job_header24"/>
      <sheetName val="2005_DATA24"/>
      <sheetName val="Old_IAC_Canada24"/>
      <sheetName val="Template_Data23"/>
      <sheetName val="ocean_voyage23"/>
      <sheetName val="PDR_PL__ACCT-MBK22"/>
      <sheetName val="รายงาน_Promotion22"/>
      <sheetName val="SumP&amp;L_current_Sites22"/>
      <sheetName val="SPP_522"/>
      <sheetName val="Summary_ตามตาราง22"/>
      <sheetName val="10-1_Media:10-cut22"/>
      <sheetName val="day_end_stock22"/>
      <sheetName val="Work_sheet_FB22"/>
      <sheetName val="N-4_422"/>
      <sheetName val="RW1&amp;3_of922"/>
      <sheetName val="U1_622"/>
      <sheetName val="U1_222"/>
      <sheetName val="U1_522"/>
      <sheetName val="U1_322"/>
      <sheetName val="Monthly_Vessel_IS_-_Level_322"/>
      <sheetName val="Two_Step_Revenue_Testing_Mast22"/>
      <sheetName val="TRIAL_BAL_22"/>
      <sheetName val="pl_cps_22"/>
      <sheetName val="detail_bs22"/>
      <sheetName val="Proj_Data23"/>
      <sheetName val="Lock-up_CM_rev23"/>
      <sheetName val="YTD_Perf23"/>
      <sheetName val="YTD_Perf_incl_subs23"/>
      <sheetName val="EditedYTD_by_Function23"/>
      <sheetName val="ohead_distribution23"/>
      <sheetName val="Debtors_Pivot23"/>
      <sheetName val="sub_Advs23"/>
      <sheetName val="OS_Advs23"/>
      <sheetName val="Accruals_CM23"/>
      <sheetName val="Accruals_LM23"/>
      <sheetName val="Internal_contribution_trf23"/>
      <sheetName val="Int_West_Lock_Up_Analysis23"/>
      <sheetName val="Int_East_Lock_Up_Analysis23"/>
      <sheetName val="Australia_Lockup_Analysis23"/>
      <sheetName val="Range_Names23"/>
      <sheetName val="COVERING_SHEET23"/>
      <sheetName val="Sch1a_23"/>
      <sheetName val="Sch_223"/>
      <sheetName val="Sch_2a23"/>
      <sheetName val="Sch_2b23"/>
      <sheetName val="Sch_323"/>
      <sheetName val="Sch_423"/>
      <sheetName val="Sch_523"/>
      <sheetName val="Sch_623"/>
      <sheetName val="Sch_723"/>
      <sheetName val="Sch_823"/>
      <sheetName val="CASH_FLOW_CALCULATION_SHEET23"/>
      <sheetName val="_BANK_XLS뉮׾_x005f_x0003_㌏Join15"/>
      <sheetName val="_BANK_XLS뉮׾_x005f_x005f_x005f15"/>
      <sheetName val="[BANK_XLS뉮׾_x005f_x0003_㌏Join15"/>
      <sheetName val="[BANK_XLS뉮׾_x005f_x005f_x005f13"/>
      <sheetName val="cash_flow_14"/>
      <sheetName val="cash_flow_24"/>
      <sheetName val="2003_Forecast3"/>
      <sheetName val="2004_Risk_Adjusted_AOP3"/>
      <sheetName val="EQUITY_ITEMS4"/>
      <sheetName val="PL__ACCT-MBK4"/>
      <sheetName val="FOR_PL_ACCT-MBK4"/>
      <sheetName val="water_record___3"/>
      <sheetName val="Sheet1_(2)3"/>
      <sheetName val="CA_Lab_Equp2"/>
      <sheetName val="TONG_HOP_VL-NC2"/>
      <sheetName val="TONGKE3p_2"/>
      <sheetName val="TH_VL,_NC,_DDHT_Thanhphuoc2"/>
      <sheetName val="DON_GIA2"/>
      <sheetName val="CHITIET_VL-NC2"/>
      <sheetName val="[BANK_XLS]10-1_Media:10-cut1"/>
      <sheetName val="Income_Statement1"/>
      <sheetName val="addl_cost1"/>
      <sheetName val="Cum_91-931"/>
      <sheetName val="Dec_941"/>
      <sheetName val="securities_movement1"/>
      <sheetName val="MOLP_C1"/>
      <sheetName val="QR_4_11"/>
      <sheetName val="B-_11"/>
      <sheetName val="3_P&amp;L_1"/>
      <sheetName val="Deferred_Charge1"/>
      <sheetName val="Cash_Flow1"/>
      <sheetName val="Financial_Summary1"/>
      <sheetName val="New_Item1"/>
      <sheetName val="Cost_centre_expenditure1"/>
      <sheetName val="1131_1"/>
      <sheetName val="PL_A05_APA_Input1"/>
      <sheetName val="Sale_04081"/>
      <sheetName val="[BANK_XLS][BANK_XLS]10_1_Medi_1"/>
      <sheetName val="[BANK_XLS][BANK_XLS]10_1_Medi_6"/>
      <sheetName val="[BANK_XLS][BANK_XLS]10_1_Medi_7"/>
      <sheetName val="[BANK_XLS][BANK_XLS]10_1_Medi_8"/>
      <sheetName val="_Bal_Int_Acp1"/>
      <sheetName val="Man_power"/>
      <sheetName val="Market_Insights_and_Opportuniti"/>
      <sheetName val="TB09_30_04"/>
      <sheetName val="PBC_Template"/>
      <sheetName val="PL_TB_as_of_Dec-2015"/>
      <sheetName val="Budget_2013|14_MEE__B_Centers"/>
      <sheetName val="P_2005_4511_(Rachel)"/>
      <sheetName val="M_MM"/>
      <sheetName val="5_Analysis"/>
      <sheetName val="Sale_0501"/>
      <sheetName val="TB-Inet_"/>
      <sheetName val="FF_2__1_"/>
      <sheetName val="Sale_0401"/>
      <sheetName val="NewIndex_"/>
      <sheetName val="Interim_--&gt;_Top"/>
      <sheetName val="Company_Info"/>
      <sheetName val="CA_Comp"/>
      <sheetName val="Norms_SP"/>
      <sheetName val="Summary_cheque"/>
      <sheetName val="elim_"/>
      <sheetName val="[BANK_XLS][BANK_XLS]10_1_Medi_9"/>
      <sheetName val="Profit_and_Loss"/>
      <sheetName val="[BANK_XLS][BANK_XLS]10_1_Medi10"/>
      <sheetName val="[BANK_XLS][BANK_XLS]10_1_Medi11"/>
      <sheetName val="[BANK_XLS]10-1_Media:10-cut2"/>
      <sheetName val="[BANK_XLS]10-1_Media:10-cut11"/>
      <sheetName val="[BANK_XLS]10-1_Media:10-cut21"/>
      <sheetName val="Account_Code_E"/>
      <sheetName val="[BANK_XLS][BANK_XLS]10_1_Medi12"/>
      <sheetName val="[BANK_XLS][BANK_XLS]10_1_Med_10"/>
      <sheetName val="[BANK_XLS][BANK_XLS]10_1_Med_11"/>
      <sheetName val="[BANK_XLS][BANK_XLS]10_1_Med_12"/>
      <sheetName val="[BANK_XLS][BANK_XLS]10_1_Med_13"/>
      <sheetName val="[BANK_XLS][BANK_XLS]10_1_Med_14"/>
      <sheetName val="[BANK_XLS][BANK_XLS]10_1_Med_15"/>
      <sheetName val="[BANK_XLS][BANK_XLS]10_1_Med_16"/>
      <sheetName val="BPR-Bloom"/>
      <sheetName val="currency"/>
      <sheetName val="CORPORATE TAX01"/>
      <sheetName val="Linkage Quote"/>
      <sheetName val="수정시산표"/>
      <sheetName val="Supplier Master IF"/>
      <sheetName val="Bridge-品类量价更新"/>
      <sheetName val="รายละเอียดเสาเข็มที่ใช้แต่ละแบบ"/>
      <sheetName val="Variables"/>
      <sheetName val="Drivers"/>
      <sheetName val="sheetNO"/>
      <sheetName val="AMOUNT"/>
      <sheetName val="PNDES"/>
      <sheetName val="SALES07"/>
      <sheetName val="RP_CO p"/>
      <sheetName val="JJDHT"/>
      <sheetName val="INC-A"/>
      <sheetName val="Customize Your Invoice"/>
      <sheetName val="Invoiced"/>
      <sheetName val="My Obs"/>
      <sheetName val="DATA BASE"/>
      <sheetName val="TB.."/>
      <sheetName val="Land 28101"/>
      <sheetName val="ภูมิทัศน์"/>
      <sheetName val="PS-1995"/>
      <sheetName val="SMP"/>
      <sheetName val="F汇总"/>
      <sheetName val="C3_N DC改造投資"/>
      <sheetName val="013 - การสั่งการ"/>
      <sheetName val="ﾀﾞｲﾊﾂ"/>
      <sheetName val="日野"/>
      <sheetName val="ﾏﾂﾀﾞ"/>
      <sheetName val="三菱名水"/>
      <sheetName val="東自"/>
      <sheetName val="いすゞ"/>
      <sheetName val="Library Procedures"/>
      <sheetName val="BOQ@CON"/>
      <sheetName val="FF-PBG"/>
      <sheetName val="Check Wine"/>
      <sheetName val="Saithong (2)"/>
      <sheetName val="Pool bar(1)"/>
      <sheetName val="CASH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 refreshError="1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 refreshError="1"/>
      <sheetData sheetId="990" refreshError="1"/>
      <sheetData sheetId="991" refreshError="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/>
      <sheetData sheetId="1020"/>
      <sheetData sheetId="1021"/>
      <sheetData sheetId="1022"/>
      <sheetData sheetId="1023"/>
      <sheetData sheetId="1024" refreshError="1"/>
      <sheetData sheetId="1025" refreshError="1"/>
      <sheetData sheetId="1026"/>
      <sheetData sheetId="1027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 refreshError="1"/>
      <sheetData sheetId="1072" refreshError="1"/>
      <sheetData sheetId="1073"/>
      <sheetData sheetId="1074"/>
      <sheetData sheetId="1075"/>
      <sheetData sheetId="1076"/>
      <sheetData sheetId="1077" refreshError="1"/>
      <sheetData sheetId="1078" refreshError="1"/>
      <sheetData sheetId="1079" refreshError="1"/>
      <sheetData sheetId="1080"/>
      <sheetData sheetId="1081" refreshError="1"/>
      <sheetData sheetId="1082"/>
      <sheetData sheetId="1083"/>
      <sheetData sheetId="1084"/>
      <sheetData sheetId="1085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/>
      <sheetData sheetId="2472"/>
      <sheetData sheetId="2473"/>
      <sheetData sheetId="2474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/>
      <sheetData sheetId="2887"/>
      <sheetData sheetId="2888"/>
      <sheetData sheetId="2889" refreshError="1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 refreshError="1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 refreshError="1"/>
      <sheetData sheetId="3018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 refreshError="1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 refreshError="1"/>
      <sheetData sheetId="3735" refreshError="1"/>
      <sheetData sheetId="3736" refreshError="1"/>
      <sheetData sheetId="3737" refreshError="1"/>
      <sheetData sheetId="3738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 refreshError="1"/>
      <sheetData sheetId="4032"/>
      <sheetData sheetId="4033"/>
      <sheetData sheetId="4034"/>
      <sheetData sheetId="4035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/>
      <sheetData sheetId="4107" refreshError="1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 refreshError="1"/>
      <sheetData sheetId="4342" refreshError="1"/>
      <sheetData sheetId="4343" refreshError="1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 refreshError="1"/>
      <sheetData sheetId="4493" refreshError="1"/>
      <sheetData sheetId="4494" refreshError="1"/>
      <sheetData sheetId="4495"/>
      <sheetData sheetId="4496" refreshError="1"/>
      <sheetData sheetId="4497"/>
      <sheetData sheetId="4498" refreshError="1"/>
      <sheetData sheetId="4499"/>
      <sheetData sheetId="4500" refreshError="1"/>
      <sheetData sheetId="450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/>
      <sheetData sheetId="4508" refreshError="1"/>
      <sheetData sheetId="4509"/>
      <sheetData sheetId="4510" refreshError="1"/>
      <sheetData sheetId="4511"/>
      <sheetData sheetId="4512" refreshError="1"/>
      <sheetData sheetId="4513"/>
      <sheetData sheetId="4514" refreshError="1"/>
      <sheetData sheetId="4515"/>
      <sheetData sheetId="4516" refreshError="1"/>
      <sheetData sheetId="4517"/>
      <sheetData sheetId="4518" refreshError="1"/>
      <sheetData sheetId="4519"/>
      <sheetData sheetId="4520" refreshError="1"/>
      <sheetData sheetId="452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 refreshError="1"/>
      <sheetData sheetId="7584" refreshError="1"/>
      <sheetData sheetId="7585" refreshError="1"/>
      <sheetData sheetId="7586" refreshError="1"/>
      <sheetData sheetId="7587"/>
      <sheetData sheetId="7588" refreshError="1"/>
      <sheetData sheetId="7589"/>
      <sheetData sheetId="7590" refreshError="1"/>
      <sheetData sheetId="759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Market Segment"/>
      <sheetName val="Owner Unit"/>
      <sheetName val="vendor name"/>
      <sheetName val="Parameter"/>
      <sheetName val="HQ"/>
      <sheetName val="MasterSheet"/>
      <sheetName val="INDEX"/>
      <sheetName val="Sheet10"/>
      <sheetName val="Content Page"/>
      <sheetName val="Basic_Information"/>
      <sheetName val="TB"/>
      <sheetName val="Setup"/>
      <sheetName val="PU+MSS+ESS"/>
      <sheetName val="PLSUMM"/>
      <sheetName val="Elim Seg LM"/>
      <sheetName val="Elim Seg BM"/>
      <sheetName val="Elim Seg AM"/>
      <sheetName val="Table Array"/>
      <sheetName val="MajorAP"/>
      <sheetName val="AP Interco."/>
      <sheetName val="Details for Keppel Sin"/>
      <sheetName val="Details for tri"/>
      <sheetName val="2002"/>
      <sheetName val="Setup 2008"/>
      <sheetName val="เง_นก__ธนชาต_"/>
      <sheetName val="TrialBalance Q3-2002"/>
      <sheetName val="Output"/>
      <sheetName val="ADJ - RATE"/>
      <sheetName val="Exp"/>
      <sheetName val="C-1"/>
      <sheetName val="10-1 Media"/>
      <sheetName val="10-cut"/>
      <sheetName val="Content"/>
      <sheetName val="Summary"/>
      <sheetName val="GMI"/>
      <sheetName val="p***"/>
      <sheetName val="detail(sum)"/>
      <sheetName val="ELEC45-01"/>
      <sheetName val="Sheet1"/>
      <sheetName val="AP"/>
      <sheetName val="Setup 2009"/>
      <sheetName val="list"/>
      <sheetName val="EBANOV96"/>
      <sheetName val="Invoice"/>
      <sheetName val="f&amp;b (2)"/>
      <sheetName val="P&amp;LSUM"/>
      <sheetName val="K-5"/>
      <sheetName val="M-1-1"/>
      <sheetName val="Trial Balance"/>
      <sheetName val="Template"/>
      <sheetName val="K-1A"/>
      <sheetName val="0506合并附注"/>
      <sheetName val="2动力设备"/>
      <sheetName val="Heads"/>
      <sheetName val="Q1'04"/>
      <sheetName val="Q2'04"/>
      <sheetName val="เง_นก__ MGC"/>
      <sheetName val="PM-TE"/>
      <sheetName val="TB-2001-Apr'01"/>
      <sheetName val="TH00_12080000"/>
      <sheetName val="VariableII  period"/>
      <sheetName val="6 weeks rolling forecast"/>
      <sheetName val="Cash082002"/>
      <sheetName val="AR"/>
      <sheetName val="mbb"/>
      <sheetName val="mbb-us"/>
      <sheetName val="oub"/>
      <sheetName val="Recon-mbb"/>
      <sheetName val="Recon-oub"/>
      <sheetName val="M-1A"/>
      <sheetName val="database"/>
      <sheetName val="table"/>
      <sheetName val="LS매입채무"/>
      <sheetName val="외상매입금명세"/>
      <sheetName val="지급어음명세"/>
      <sheetName val="FX rates"/>
      <sheetName val="Standing Data"/>
      <sheetName val="Asset &amp; Liability"/>
      <sheetName val="Net asset value"/>
      <sheetName val="_x0000_"/>
      <sheetName val="Dates"/>
      <sheetName val="노무비"/>
      <sheetName val="재무가정"/>
      <sheetName val="detail_profit&amp;loss"/>
      <sheetName val="SCB 1 - Current"/>
      <sheetName val="SCB 2 - Current"/>
      <sheetName val="?????"/>
      <sheetName val="ชื่อหุ้น"/>
      <sheetName val="B&amp;S 1999"/>
      <sheetName val="????-??"/>
      <sheetName val="BUILD95"/>
      <sheetName val="A"/>
      <sheetName val="?????????????"/>
      <sheetName val="??????? MGC"/>
      <sheetName val="GROUP1"/>
      <sheetName val="Parameters"/>
      <sheetName val="Data Sources"/>
      <sheetName val="XREF"/>
      <sheetName val="외상매출금현황-수정분 A2"/>
      <sheetName val="Master Updated(517)"/>
      <sheetName val="INFORM"/>
      <sheetName val="_x0000_._x0000__x0000__x0000__x0000__x0000__x0000__x0000__x0000__x0000_9_x0000_D_x0000__x0000__x0000__x0000__x0000_O_x0000_Z_x0000_e_x0000_p_x0000_{_x0000__x0000_"/>
      <sheetName val="Newspaper"/>
      <sheetName val="."/>
      <sheetName val="640600"/>
      <sheetName val="?"/>
      <sheetName val="?.?????????9?D?????O?Z?e?p?{??"/>
      <sheetName val=".?9?D?O?Z?e?p?{??_x000a_"/>
      <sheetName val="_____________"/>
      <sheetName val="_______ MGC"/>
      <sheetName val="Sheet2"/>
      <sheetName val="Tooling list T lite"/>
      <sheetName val="1"/>
      <sheetName val="7251-06540"/>
      <sheetName val=" IB-PL-00-01 SUMMARY"/>
      <sheetName val="Asset41_42"/>
      <sheetName val="Casual2003"/>
      <sheetName val="ตั๋วเงินรับ"/>
      <sheetName val="1602-97"/>
      <sheetName val="@RISK Correlations"/>
      <sheetName val="NEW ZEALAND"/>
      <sheetName val="Detail-Sep"/>
      <sheetName val="_2_ส่งข้อมูลต้นทุนฉีดให้บัญชี"/>
      <sheetName val="Master table"/>
      <sheetName val="legal_h"/>
      <sheetName val="7Long term liabilities"/>
      <sheetName val="P&amp;L"/>
      <sheetName val="Nominal Wizard"/>
      <sheetName val="Jan.05"/>
      <sheetName val="BS-Q1'04"/>
      <sheetName val="set_"/>
      <sheetName val="FCT 2008 - HM ok"/>
      <sheetName val="Loan Data"/>
      <sheetName val="ยานพาหนะ"/>
      <sheetName val="Lookup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S-5"/>
      <sheetName val="Procedures"/>
      <sheetName val="Tax Formulas"/>
      <sheetName val="Formulas&amp;Settings"/>
      <sheetName val="Setup Sheet"/>
      <sheetName val="6เครื่อง"/>
      <sheetName val="Appendix E"/>
      <sheetName val="Permanent info"/>
      <sheetName val="Master"/>
      <sheetName val="Submission Form"/>
      <sheetName val="U-3"/>
      <sheetName val="Wkgs_BS Lead"/>
      <sheetName val="interest income"/>
      <sheetName val="anaysis_sheet"/>
      <sheetName val="Ratchada"/>
      <sheetName val="N-4.4"/>
      <sheetName val="type"/>
      <sheetName val="인원계획-미화"/>
      <sheetName val="Tke"/>
      <sheetName val="DOMESTIC"/>
      <sheetName val="7 Jan 02"/>
      <sheetName val="oresreqsum"/>
      <sheetName val="STart"/>
      <sheetName val="Allocate96-98"/>
      <sheetName val="ค่าวัสดุ"/>
      <sheetName val="K-5 YE"/>
      <sheetName val="Asset 31-12-47"/>
      <sheetName val="BMCT2003"/>
      <sheetName val="CODE"/>
      <sheetName val="Purchase Order"/>
      <sheetName val="Customize Your Purchase Order"/>
      <sheetName val="Customize Your Invoice"/>
      <sheetName val="CUSTOMER"/>
      <sheetName val="data"/>
      <sheetName val="CST1198"/>
      <sheetName val="._x0000_9_x0000_D_x0000_O_x0000_Z_x0000_e_x0000_p_x0000_{_x0000__x0000__x000a_"/>
      <sheetName val="E-1D"/>
      <sheetName val="GL"/>
      <sheetName val="Call Down Data OLD"/>
      <sheetName val="CANADA"/>
      <sheetName val="Assumption Data"/>
      <sheetName val="Links"/>
      <sheetName val="Lead"/>
      <sheetName val="BL - GL - RJ"/>
      <sheetName val="T&amp;E GL"/>
      <sheetName val="T&amp;E System"/>
      <sheetName val="BRAZIL"/>
      <sheetName val="1020 FF"/>
      <sheetName val="PHSB-GL-TB"/>
      <sheetName val="RFC-GRE"/>
      <sheetName val=" IBPL0001"/>
      <sheetName val="BS"/>
      <sheetName val="FY02 Fcst"/>
      <sheetName val="Variables"/>
      <sheetName val="fxrates"/>
      <sheetName val="HR"/>
      <sheetName val="Aging"/>
      <sheetName val="P13-R"/>
      <sheetName val="Operational Plan"/>
      <sheetName val="CRITERIA1"/>
      <sheetName val="SAP COMPANY CODES"/>
      <sheetName val="Id"/>
      <sheetName val="Intro2"/>
      <sheetName val="IRELAND"/>
      <sheetName val="Cover2"/>
      <sheetName val="PA"/>
      <sheetName val="03100(SS)"/>
      <sheetName val="RECY"/>
      <sheetName val="Summary Comparison SGD"/>
      <sheetName val="SwapData"/>
      <sheetName val="GAAP Pru"/>
      <sheetName val="PGMMNG"/>
      <sheetName val="ana u5"/>
      <sheetName val="TB_Hotel"/>
      <sheetName val="sum to LRH"/>
      <sheetName val="INV"/>
      <sheetName val="FA(NEW)"/>
      <sheetName val="???"/>
      <sheetName val="ADJ _ RATE"/>
      <sheetName val="U-5"/>
      <sheetName val="Consolidated"/>
      <sheetName val="U-7.1"/>
      <sheetName val="Mkt Dev 1291 ONL 1290 - 1010"/>
      <sheetName val="31.12.04"/>
      <sheetName val="Bill No. 2 - Carpark"/>
      <sheetName val="FDR-Jan-99 "/>
      <sheetName val="K101 FA Lead"/>
      <sheetName val="N201"/>
      <sheetName val="数外余额"/>
      <sheetName val="Base Rental"/>
      <sheetName val="グラフデータ"/>
      <sheetName val="เงินกู้_MGC"/>
      <sheetName val="F_OH"/>
      <sheetName val="COST (ACC.ขาย10-2005)"/>
      <sheetName val="Book 1 Summary"/>
      <sheetName val="B1"/>
      <sheetName val="Month"/>
      <sheetName val="DEP12"/>
      <sheetName val="HO"/>
      <sheetName val="MA"/>
      <sheetName val="Lookups"/>
      <sheetName val="K2"/>
      <sheetName val="M_Maincomp"/>
      <sheetName val="J2"/>
      <sheetName val="group-expense"/>
      <sheetName val="Global Cover"/>
      <sheetName val="Anniversary at Multi Group"/>
      <sheetName val="TheMall_Empo_Sep04"/>
      <sheetName val="M_CT_OUT"/>
      <sheetName val="Burden exp"/>
      <sheetName val="Menu"/>
      <sheetName val="Main Menu"/>
      <sheetName val="AOP Summary-2"/>
      <sheetName val="Header"/>
      <sheetName val="Thailand"/>
      <sheetName val="stockทุน"/>
      <sheetName val="AFEMAI"/>
      <sheetName val="BE"/>
      <sheetName val="MatMan"/>
      <sheetName val="FACTORS"/>
      <sheetName val="Purchase"/>
      <sheetName val="ALL KSFC RIGS EXCEPT R-5"/>
      <sheetName val="GLdownload"/>
      <sheetName val="Entity List"/>
      <sheetName val="เงินกู้ธนช"/>
      <sheetName val="Reest_Budget"/>
      <sheetName val="Product_Category_Input"/>
      <sheetName val="Drop Down Lists"/>
      <sheetName val="CAPEX Import"/>
      <sheetName val="Disposal"/>
      <sheetName val="IR66N"/>
      <sheetName val="เครื่องตกแต่ง"/>
      <sheetName val="อาคาร"/>
      <sheetName val="เครื่องมือ"/>
      <sheetName val="Value"/>
      <sheetName val="Rates Table"/>
      <sheetName val="PRODUCT"/>
      <sheetName val="Jung step down (60)"/>
      <sheetName val="BASIC"/>
      <sheetName val="lgth adj fine"/>
      <sheetName val="Gauge Accuracy"/>
      <sheetName val="PG8"/>
      <sheetName val="PG7"/>
      <sheetName val="Drop Down"/>
      <sheetName val="AUDIT FEE"/>
      <sheetName val="Download"/>
      <sheetName val="CASA-PLAN"/>
      <sheetName val="Accure"/>
      <sheetName val="V303"/>
      <sheetName val="W-현원가"/>
      <sheetName val="S8"/>
      <sheetName val="P&amp;L-RT"/>
      <sheetName val="Pkg"/>
      <sheetName val="Raw Mat"/>
      <sheetName val="99年度原単位"/>
      <sheetName val="Thai better foods"/>
      <sheetName val="Cross Ref"/>
      <sheetName val="SRO"/>
      <sheetName val="Stock"/>
      <sheetName val="10"/>
      <sheetName val="ACC_MASTER"/>
      <sheetName val="Link data"/>
      <sheetName val="Drop down list"/>
      <sheetName val="Assumptions"/>
      <sheetName val="Dimensions"/>
      <sheetName val="ctrl"/>
      <sheetName val="Tax Calculation"/>
      <sheetName val="RIG 134-ASSETS APR 97"/>
      <sheetName val="RIG 027-ASSETS-AFTER 30 JUN 97"/>
      <sheetName val="J1"/>
      <sheetName val="Home Page"/>
      <sheetName val="Interest Rate Projection"/>
      <sheetName val="ADJ_-_RATE"/>
      <sheetName val="Drop_Down_Lists"/>
      <sheetName val="CAPEX_Import"/>
      <sheetName val="_IBPL0001"/>
      <sheetName val="Rates_Table"/>
      <sheetName val="_IB-PL-00-01_SUMMARY"/>
      <sheetName val="lgth_adj_fine"/>
      <sheetName val="Gauge_Accuracy"/>
      <sheetName val="Drop_Down"/>
      <sheetName val="???????_MGC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Genetica Molecular '07"/>
      <sheetName val="General"/>
      <sheetName val="A_TODDI &amp; B_TODDI"/>
      <sheetName val="Common"/>
      <sheetName val="SUM RV-November"/>
      <sheetName val="AP_Interco_"/>
      <sheetName val="Details_for_Keppel_Sin"/>
      <sheetName val="Details_for_tri"/>
      <sheetName val="เง_นก___MGC"/>
      <sheetName val="6_weeks_rolling_forecast"/>
      <sheetName val="FX_rates"/>
      <sheetName val="Standing_Data"/>
      <sheetName val="Asset_&amp;_Liability"/>
      <sheetName val="Net_asset_value"/>
      <sheetName val="FY04 budget vol"/>
      <sheetName val="desc"/>
      <sheetName val="p___"/>
      <sheetName val="VData"/>
      <sheetName val="STD_RESERVE"/>
      <sheetName val="DEP C2001"/>
      <sheetName val="Q_TS_AERP_MONTHLY"/>
      <sheetName val="LookupTable"/>
      <sheetName val="MCS_P&amp;L_By_Sub_ USD"/>
      <sheetName val="lab paced"/>
      <sheetName val="Main"/>
      <sheetName val="Elimination"/>
      <sheetName val="Cost Center"/>
      <sheetName val="03中"/>
      <sheetName val="AP-FAsb"/>
      <sheetName val="21 Ocl"/>
      <sheetName val="acc.depre-report-old"/>
      <sheetName val="FC"/>
      <sheetName val="Download Grp Branch"/>
      <sheetName val="Download Lcl Branch"/>
      <sheetName val="Supporting Tool"/>
      <sheetName val="Std 06"/>
      <sheetName val="E"/>
      <sheetName val="L3"/>
      <sheetName val="M"/>
      <sheetName val="U4"/>
      <sheetName val="U2"/>
      <sheetName val="PL"/>
      <sheetName val="Cover"/>
      <sheetName val="Debt Info"/>
      <sheetName val="DENMARK"/>
      <sheetName val="Currency"/>
      <sheetName val="6289105-"/>
      <sheetName val="Investment Database"/>
      <sheetName val="Final"/>
      <sheetName val="resumen"/>
      <sheetName val="CF RECONCILE - 1"/>
      <sheetName val="N-4 Patent right"/>
      <sheetName val="Config"/>
      <sheetName val="공사개요"/>
      <sheetName val="TB Data base"/>
      <sheetName val="_0510"/>
      <sheetName val="VALAS"/>
      <sheetName val="TOTAL"/>
      <sheetName val="SPART"/>
      <sheetName val="PACK"/>
      <sheetName val="LOKALEXP"/>
      <sheetName val="EXPPART"/>
      <sheetName val="KOMLOK"/>
      <sheetName val="SUPPLIES"/>
      <sheetName val="SA"/>
      <sheetName val="KAR"/>
      <sheetName val="ACCES"/>
      <sheetName val="SERV"/>
      <sheetName val="NONPPL"/>
      <sheetName val="Sheet11"/>
      <sheetName val="Macro5"/>
      <sheetName val="wch"/>
      <sheetName val="TrialBalance_Q3-2002"/>
      <sheetName val="Trial_Balance"/>
      <sheetName val="VariableII__period"/>
      <sheetName val="SCB_1_-_Current"/>
      <sheetName val="SCB_2_-_Current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Plant_Overhead"/>
      <sheetName val="On hand - 31 Mar 03"/>
      <sheetName val="Saptco00"/>
      <sheetName val="COMPUTER HARDWARE(IFM)_(A)"/>
      <sheetName val="MHK"/>
      <sheetName val="summary of used bits"/>
      <sheetName val="Mapping table"/>
      <sheetName val="DEMO"/>
      <sheetName val="feb"/>
      <sheetName val="DropDown"/>
      <sheetName val="ARTT"/>
      <sheetName val="PRICE LIST MASTER"/>
      <sheetName val="Freight"/>
      <sheetName val="Input Price"/>
      <sheetName val="SPC"/>
      <sheetName val="Main Model"/>
      <sheetName val="FSST"/>
      <sheetName val="#ofclose"/>
      <sheetName val="Month v YTD"/>
      <sheetName val="ASSET339"/>
      <sheetName val="Project Detail "/>
      <sheetName val="97년추정손익계산서"/>
      <sheetName val="設計通知"/>
      <sheetName val="Metals"/>
      <sheetName val="Addition_AUC"/>
      <sheetName val="98FORECAST (1)"/>
      <sheetName val="Loan_Data"/>
      <sheetName val="Map"/>
      <sheetName val="Sheet3"/>
      <sheetName val="FS"/>
      <sheetName val="TB-Circuit ONE -12"/>
      <sheetName val="เงินกู้_MGC1"/>
      <sheetName val="Trial_Balance1"/>
      <sheetName val="ADJ_-_RATE1"/>
      <sheetName val="Loan_Data1"/>
      <sheetName val="DataLookups"/>
      <sheetName val=" IB-PL-YTD"/>
      <sheetName val="recon"/>
      <sheetName val="Account List"/>
      <sheetName val="Company codes"/>
      <sheetName val="Stock Aging"/>
      <sheetName val="conso46"/>
      <sheetName val="JV"/>
      <sheetName val="Purchases"/>
      <sheetName val="Scenarios"/>
      <sheetName val="Revenue"/>
      <sheetName val="ต้นฉบับ"/>
      <sheetName val="TEST"/>
      <sheetName val="NAR-Pistons (2)"/>
      <sheetName val="TAUX MONNAIES"/>
      <sheetName val="Equity Rec."/>
      <sheetName val="เงินกู้MGC"/>
      <sheetName val="Macro1"/>
      <sheetName val="#ofclose .xl"/>
      <sheetName val="OD"/>
      <sheetName val="TrialBalance_Q3-20021"/>
      <sheetName val="N-4_4"/>
      <sheetName val="f&amp;b_(2)"/>
      <sheetName val="7_Jan_02"/>
      <sheetName val="Report_HR"/>
      <sheetName val="NBD1.1.01"/>
      <sheetName val="NBD2.1.02"/>
      <sheetName val="NBD2.1.03"/>
      <sheetName val="NBD2.1.04"/>
      <sheetName val="NBD2.2.02"/>
      <sheetName val="NBD6.2.01"/>
      <sheetName val="NBD6.2.02"/>
      <sheetName val="NBD8.2.01"/>
      <sheetName val="NBD8.2.08"/>
      <sheetName val="NBD8.2.09"/>
      <sheetName val="NBD8.2.11"/>
      <sheetName val="NBD8.2.12"/>
      <sheetName val="NBD8.2.16"/>
      <sheetName val="NBD8.2.18"/>
      <sheetName val="NBD8.2.20"/>
      <sheetName val="NBD8.2.21"/>
      <sheetName val="คชจ.ดำเนินงาน6-43"/>
      <sheetName val="Int.2010"/>
      <sheetName val="ALL"/>
      <sheetName val="Land 28101"/>
      <sheetName val="งบบริหาร PL-report"/>
      <sheetName val="เวลา"/>
      <sheetName val="PL12M"/>
      <sheetName val="Inter co"/>
      <sheetName val="ADO_2552"/>
      <sheetName val="10Segment report"/>
      <sheetName val="1Cash for Interest"/>
      <sheetName val="3Detail of cash flow"/>
      <sheetName val="JAN08"/>
      <sheetName val="Income Tax Provision"/>
      <sheetName val="BKE"/>
      <sheetName val="EPR"/>
      <sheetName val="TaxCal"/>
      <sheetName val="Uskei（契約）"/>
      <sheetName val="OreType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 refreshError="1"/>
      <sheetData sheetId="484" refreshError="1"/>
      <sheetData sheetId="485" refreshError="1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Jan"/>
      <sheetName val="Feb"/>
      <sheetName val="Mar"/>
      <sheetName val="May"/>
      <sheetName val="Apr"/>
      <sheetName val="MD_R"/>
      <sheetName val="MD_A"/>
      <sheetName val="CELL_R"/>
      <sheetName val="CELL_A"/>
      <sheetName val="QA&amp;R_R"/>
      <sheetName val="QA&amp;R_A"/>
      <sheetName val="ENV_R"/>
      <sheetName val="ENV_A"/>
      <sheetName val="PG_R"/>
      <sheetName val="PG_A"/>
      <sheetName val="RMZ_R"/>
      <sheetName val="RMZ_A"/>
      <sheetName val="RMP_R"/>
      <sheetName val="RMP_A"/>
      <sheetName val="June"/>
      <sheetName val="REC."/>
      <sheetName val="JUNE1"/>
      <sheetName val="Summary (4)"/>
      <sheetName val="Sheet1"/>
      <sheetName val="Sheet2"/>
      <sheetName val="Sheet3"/>
      <sheetName val="QA_R_R"/>
      <sheetName val="QA_R_A"/>
      <sheetName val="REC_"/>
      <sheetName val="Summary_(4)"/>
      <sheetName val="01_FOH"/>
      <sheetName val="ADM_A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REC_1"/>
      <sheetName val="Summary_(4)1"/>
      <sheetName val="Time_Std"/>
      <sheetName val="REC_2"/>
      <sheetName val="Summary_(4)2"/>
      <sheetName val="SUM Str+Ach+External"/>
      <sheetName val="DETAIL"/>
      <sheetName val="Group"/>
      <sheetName val="DMD Office"/>
      <sheetName val="ADMIN OFFICE (2)"/>
      <sheetName val="PRO-TOTAL"/>
      <sheetName val="Price"/>
      <sheetName val="VC"/>
      <sheetName val="Utilization"/>
      <sheetName val="data"/>
      <sheetName val="Pivot Aug'01"/>
      <sheetName val="DMD_Office"/>
      <sheetName val="ADMIN_OFFICE_(2)"/>
      <sheetName val="DMD_Office1"/>
      <sheetName val="ADMIN_OFFICE_(2)1"/>
      <sheetName val="REC_3"/>
      <sheetName val="Summary_(4)3"/>
      <sheetName val="DMD_Office2"/>
      <sheetName val="ADMIN_OFFICE_(2)2"/>
      <sheetName val="REC_4"/>
      <sheetName val="Summary_(4)4"/>
      <sheetName val="DMD_Office3"/>
      <sheetName val="ADMIN_OFFICE_(2)3"/>
      <sheetName val="RF"/>
      <sheetName val="config"/>
      <sheetName val="ACCODE"/>
      <sheetName val="Condo Front Door #1"/>
      <sheetName val="Condo Front Door #2"/>
      <sheetName val="DealerData"/>
      <sheetName val="REC_5"/>
      <sheetName val="Summary_(4)5"/>
      <sheetName val="DMD_Office4"/>
      <sheetName val="ADMIN_OFFICE_(2)4"/>
      <sheetName val="Pivot_Aug'01"/>
      <sheetName val="REC_6"/>
      <sheetName val="Summary_(4)6"/>
      <sheetName val="DMD_Office5"/>
      <sheetName val="ADMIN_OFFICE_(2)5"/>
      <sheetName val="Pivot_Aug'011"/>
      <sheetName val="Condo_Front_Door_#1"/>
      <sheetName val="Condo_Front_Door_#2"/>
      <sheetName val="list project in SAP"/>
      <sheetName val="SUM_Str+Ach+External"/>
      <sheetName val="Condo_Front_Door_#11"/>
      <sheetName val="Condo_Front_Door_#21"/>
      <sheetName val="SUM_Str+Ach+External1"/>
      <sheetName val="REC_9"/>
      <sheetName val="Summary_(4)9"/>
      <sheetName val="SUM_Str+Ach+External4"/>
      <sheetName val="DMD_Office8"/>
      <sheetName val="ADMIN_OFFICE_(2)8"/>
      <sheetName val="Pivot_Aug'014"/>
      <sheetName val="Condo_Front_Door_#14"/>
      <sheetName val="Condo_Front_Door_#24"/>
      <sheetName val="BRIXCUV"/>
      <sheetName val="REC_7"/>
      <sheetName val="Summary_(4)7"/>
      <sheetName val="SUM_Str+Ach+External2"/>
      <sheetName val="DMD_Office6"/>
      <sheetName val="ADMIN_OFFICE_(2)6"/>
      <sheetName val="Pivot_Aug'012"/>
      <sheetName val="Condo_Front_Door_#12"/>
      <sheetName val="Condo_Front_Door_#22"/>
      <sheetName val="REC_8"/>
      <sheetName val="Summary_(4)8"/>
      <sheetName val="SUM_Str+Ach+External3"/>
      <sheetName val="DMD_Office7"/>
      <sheetName val="ADMIN_OFFICE_(2)7"/>
      <sheetName val="Pivot_Aug'013"/>
      <sheetName val="Condo_Front_Door_#13"/>
      <sheetName val="Condo_Front_Door_#23"/>
      <sheetName val="REC_10"/>
      <sheetName val="Summary_(4)10"/>
      <sheetName val="SUM_Str+Ach+External5"/>
      <sheetName val="DMD_Office9"/>
      <sheetName val="ADMIN_OFFICE_(2)9"/>
      <sheetName val="Pivot_Aug'015"/>
      <sheetName val="Condo_Front_Door_#15"/>
      <sheetName val="Condo_Front_Door_#25"/>
      <sheetName val="REC_11"/>
      <sheetName val="Summary_(4)11"/>
      <sheetName val="SUM_Str+Ach+External6"/>
      <sheetName val="DMD_Office10"/>
      <sheetName val="ADMIN_OFFICE_(2)10"/>
      <sheetName val="Pivot_Aug'016"/>
      <sheetName val="Condo_Front_Door_#16"/>
      <sheetName val="Condo_Front_Door_#26"/>
      <sheetName val="REC_12"/>
      <sheetName val="Summary_(4)12"/>
      <sheetName val="SUM_Str+Ach+External7"/>
      <sheetName val="DMD_Office11"/>
      <sheetName val="ADMIN_OFFICE_(2)11"/>
      <sheetName val="Pivot_Aug'017"/>
      <sheetName val="Condo_Front_Door_#17"/>
      <sheetName val="Condo_Front_Door_#27"/>
      <sheetName val="REC_13"/>
      <sheetName val="Summary_(4)13"/>
      <sheetName val="SUM_Str+Ach+External8"/>
      <sheetName val="DMD_Office12"/>
      <sheetName val="ADMIN_OFFICE_(2)12"/>
      <sheetName val="Pivot_Aug'018"/>
      <sheetName val="Condo_Front_Door_#18"/>
      <sheetName val="Condo_Front_Door_#28"/>
      <sheetName val="total"/>
      <sheetName val="list_project_in_SAP"/>
      <sheetName val="Data (Forecast-m3)"/>
      <sheetName val="OTHER"/>
      <sheetName val="CostElement"/>
      <sheetName val="01_FOH.xls"/>
      <sheetName val="01_FOH_xls"/>
      <sheetName val="Tax coupon"/>
      <sheetName val="YTD-Actual"/>
      <sheetName val="YTD_Revised"/>
      <sheetName val="10-1 Media"/>
      <sheetName val="10-cut"/>
      <sheetName val="TB1005"/>
      <sheetName val="dcf"/>
      <sheetName val="DEP12"/>
      <sheetName val="01_FOH_xls1"/>
      <sheetName val="Tax_coupon"/>
      <sheetName val="CE_A"/>
      <sheetName val="Drwing"/>
      <sheetName val="Elec"/>
      <sheetName val="Inst"/>
      <sheetName val="IT"/>
      <sheetName val="Mech"/>
      <sheetName val="CE"/>
      <sheetName val="Power"/>
      <sheetName val="Store"/>
      <sheetName val="Age311299TAS"/>
      <sheetName val="TASintDec00"/>
      <sheetName val="P4DDBFTAS"/>
      <sheetName val="01_FOH_xls2"/>
      <sheetName val="Tax_coupon1"/>
      <sheetName val="10-1_Media"/>
      <sheetName val="#REF"/>
      <sheetName val="บริษัท"/>
      <sheetName val="REC_14"/>
      <sheetName val="Summary_(4)14"/>
      <sheetName val="SUM_Str+Ach+External9"/>
      <sheetName val="DMD_Office13"/>
      <sheetName val="ADMIN_OFFICE_(2)13"/>
      <sheetName val="Pivot_Aug'019"/>
      <sheetName val="Condo_Front_Door_#19"/>
      <sheetName val="Condo_Front_Door_#29"/>
      <sheetName val="REC_15"/>
      <sheetName val="Summary_(4)15"/>
      <sheetName val="SUM_Str+Ach+External10"/>
      <sheetName val="DMD_Office14"/>
      <sheetName val="ADMIN_OFFICE_(2)14"/>
      <sheetName val="Pivot_Aug'0110"/>
      <sheetName val="Condo_Front_Door_#110"/>
      <sheetName val="Condo_Front_Door_#210"/>
      <sheetName val="list_project_in_SAP1"/>
      <sheetName val="bal"/>
      <sheetName val="REC_16"/>
      <sheetName val="Summary_(4)16"/>
      <sheetName val="SUM_Str+Ach+External11"/>
      <sheetName val="DMD_Office15"/>
      <sheetName val="ADMIN_OFFICE_(2)15"/>
      <sheetName val="Pivot_Aug'0111"/>
      <sheetName val="Condo_Front_Door_#111"/>
      <sheetName val="Condo_Front_Door_#211"/>
      <sheetName val="list_project_in_SAP2"/>
      <sheetName val="Data_(Forecast-m3)"/>
      <sheetName val="list_project_in_SAP3"/>
      <sheetName val="Data_(Forecast-m3)1"/>
      <sheetName val="01_FOH_xls3"/>
      <sheetName val="Tax_coupon2"/>
      <sheetName val="10-1_Media1"/>
      <sheetName val="FR"/>
      <sheetName val="Start"/>
      <sheetName val="1999cf"/>
      <sheetName val="事業計画"/>
      <sheetName val="投資計画"/>
      <sheetName val="人員計画"/>
      <sheetName val="売上・比例計画"/>
      <sheetName val="MENU"/>
      <sheetName val="Core"/>
      <sheetName val="Discounted Cash Flow"/>
      <sheetName val="Boq(1)"/>
      <sheetName val="sum-air-submit"/>
      <sheetName val="สรุปราคา (EMC)"/>
      <sheetName val="detail "/>
      <sheetName val="SH-A"/>
      <sheetName val="SH-B"/>
      <sheetName val="SH-D"/>
      <sheetName val="SH-E"/>
      <sheetName val="SH-F"/>
      <sheetName val="SH-G"/>
      <sheetName val="SH-C"/>
      <sheetName val="วัดใต้"/>
      <sheetName val="SOR"/>
      <sheetName val="structure"/>
      <sheetName val="Prm"/>
      <sheetName val="sales3level"/>
      <sheetName val="703105"/>
      <sheetName val="Six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ISO"/>
      <sheetName val="PRODUCT"/>
      <sheetName val="PULP MILL"/>
      <sheetName val="SHEETING"/>
      <sheetName val="SODA"/>
      <sheetName val="YARD"/>
      <sheetName val="98 Actual"/>
      <sheetName val="hyperion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REC."/>
      <sheetName val="JUNE1"/>
      <sheetName val="Summary (4)"/>
      <sheetName val="June"/>
      <sheetName val="INST_A"/>
      <sheetName val="IT_A(2)"/>
      <sheetName val="IT_A"/>
      <sheetName val="ELE_A"/>
      <sheetName val="ELE_A(2)"/>
      <sheetName val="Draw_A"/>
      <sheetName val="CHIEF_A"/>
      <sheetName val="STORE_A"/>
      <sheetName val="POWER_A"/>
      <sheetName val="CE_A"/>
      <sheetName val="IT (3)"/>
      <sheetName val="Inst"/>
      <sheetName val="IT"/>
      <sheetName val="Elec"/>
      <sheetName val="Drwing"/>
      <sheetName val="Mech"/>
      <sheetName val="Store"/>
      <sheetName val="Power"/>
      <sheetName val="CE"/>
      <sheetName val="Feb"/>
      <sheetName val="Jan"/>
      <sheetName val="May"/>
      <sheetName val="Apr"/>
      <sheetName val="Mar"/>
      <sheetName val="Sheet1"/>
      <sheetName val="Sheet2"/>
      <sheetName val="Sheet3"/>
      <sheetName val="REC_"/>
      <sheetName val="Summary_(4)"/>
      <sheetName val="IT_(3)"/>
      <sheetName val="MD_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RMP_R"/>
      <sheetName val="RMZ_R"/>
      <sheetName val="Table Name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ISO"/>
      <sheetName val="PRODUCT"/>
      <sheetName val="PULP MILL"/>
      <sheetName val="SHEETING"/>
      <sheetName val="SODA"/>
      <sheetName val="YARD"/>
      <sheetName val="REC_1"/>
      <sheetName val="Summary_(4)1"/>
      <sheetName val="IT_(3)1"/>
      <sheetName val="03_FOH"/>
      <sheetName val="Table_Name"/>
      <sheetName val="PULP_MILL"/>
      <sheetName val="REC_2"/>
      <sheetName val="Summary_(4)2"/>
      <sheetName val="IT_(3)2"/>
      <sheetName val="Table_Name1"/>
      <sheetName val="PULP_MILL1"/>
      <sheetName val="Presale"/>
      <sheetName val="Revenue"/>
      <sheetName val="1"/>
      <sheetName val="BV"/>
      <sheetName val="Manual"/>
      <sheetName val="A1"/>
      <sheetName val="สรุป"/>
      <sheetName val="REC_3"/>
      <sheetName val="Summary_(4)3"/>
      <sheetName val="IT_(3)3"/>
      <sheetName val="PULP_MILL2"/>
      <sheetName val="REC_4"/>
      <sheetName val="Summary_(4)4"/>
      <sheetName val="IT_(3)4"/>
      <sheetName val="PULP_MILL3"/>
      <sheetName val="Table_Name3"/>
      <sheetName val="Table_Name2"/>
      <sheetName val="Group"/>
      <sheetName val="REC_5"/>
      <sheetName val="Summary_(4)5"/>
      <sheetName val="IT_(3)5"/>
      <sheetName val="PULP_MILL4"/>
      <sheetName val="REC_6"/>
      <sheetName val="Summary_(4)6"/>
      <sheetName val="IT_(3)6"/>
      <sheetName val="Table_Name4"/>
      <sheetName val="PULP_MILL5"/>
      <sheetName val="SimPlusDB"/>
      <sheetName val="Selection"/>
      <sheetName val="FX Rate"/>
      <sheetName val="Sales Target"/>
      <sheetName val="Planning_SME"/>
      <sheetName val="REC_9"/>
      <sheetName val="Summary_(4)9"/>
      <sheetName val="IT_(3)9"/>
      <sheetName val="Table_Name7"/>
      <sheetName val="PULP_MILL8"/>
      <sheetName val="REC_7"/>
      <sheetName val="Summary_(4)7"/>
      <sheetName val="IT_(3)7"/>
      <sheetName val="Table_Name5"/>
      <sheetName val="PULP_MILL6"/>
      <sheetName val="REC_8"/>
      <sheetName val="Summary_(4)8"/>
      <sheetName val="IT_(3)8"/>
      <sheetName val="Table_Name6"/>
      <sheetName val="PULP_MILL7"/>
      <sheetName val="REC_10"/>
      <sheetName val="Summary_(4)10"/>
      <sheetName val="IT_(3)10"/>
      <sheetName val="Table_Name8"/>
      <sheetName val="PULP_MILL9"/>
      <sheetName val="REC_11"/>
      <sheetName val="Summary_(4)11"/>
      <sheetName val="IT_(3)11"/>
      <sheetName val="Table_Name9"/>
      <sheetName val="PULP_MILL10"/>
      <sheetName val="REC_12"/>
      <sheetName val="Summary_(4)12"/>
      <sheetName val="IT_(3)12"/>
      <sheetName val="Table_Name10"/>
      <sheetName val="PULP_MILL11"/>
      <sheetName val="REC_13"/>
      <sheetName val="Summary_(4)13"/>
      <sheetName val="IT_(3)13"/>
      <sheetName val="Table_Name11"/>
      <sheetName val="PULP_MILL12"/>
      <sheetName val="?????"/>
      <sheetName val="FX_Rate"/>
      <sheetName val="Sales_Target"/>
      <sheetName val="MASTER"/>
      <sheetName val="data"/>
      <sheetName val="Report_5 CE Budget (Conso)"/>
      <sheetName val="7251-06540"/>
      <sheetName val="total"/>
      <sheetName val="DealerData"/>
      <sheetName val="อาคาร"/>
      <sheetName val="เครื่องตกแต่ง"/>
      <sheetName val="เครื่องมือ"/>
      <sheetName val="リスト"/>
      <sheetName val="Report_5_CE_Budget_(Conso)"/>
      <sheetName val="5 yr val"/>
      <sheetName val="Graphs"/>
      <sheetName val="Input"/>
      <sheetName val="Financials"/>
      <sheetName val=" Summ fin."/>
      <sheetName val="BAL"/>
      <sheetName val="REC_14"/>
      <sheetName val="Summary_(4)14"/>
      <sheetName val="IT_(3)14"/>
      <sheetName val="Table_Name12"/>
      <sheetName val="PULP_MILL13"/>
      <sheetName val="REC_15"/>
      <sheetName val="Summary_(4)15"/>
      <sheetName val="IT_(3)15"/>
      <sheetName val="Table_Name13"/>
      <sheetName val="PULP_MILL14"/>
      <sheetName val="FX_Rate1"/>
      <sheetName val="Sales_Target1"/>
      <sheetName val="REC_16"/>
      <sheetName val="Summary_(4)16"/>
      <sheetName val="IT_(3)16"/>
      <sheetName val="Table_Name14"/>
      <sheetName val="PULP_MILL15"/>
      <sheetName val="FX_Rate2"/>
      <sheetName val="Sales_Target2"/>
      <sheetName val="FX_Rate3"/>
      <sheetName val="Sales_Target3"/>
      <sheetName val="Report_5_CE_Budget_(Conso)1"/>
      <sheetName val="FR"/>
      <sheetName val="Debt Position"/>
      <sheetName val="S3 Architectural"/>
      <sheetName val="summary1-3"/>
      <sheetName val="summary1-2"/>
      <sheetName val="Summary"/>
      <sheetName val="Wall"/>
      <sheetName val="Cost Data"/>
      <sheetName val="PRICE LIST"/>
      <sheetName val="exf"/>
      <sheetName val="code"/>
      <sheetName val="Unit rate Architecture"/>
      <sheetName val="Purchase Order"/>
      <sheetName val="data-Hilton"/>
      <sheetName val="Discounted Cash Flow"/>
      <sheetName val="mock up "/>
      <sheetName val="DataSoi18"/>
      <sheetName val="dataSoi11"/>
      <sheetName val="dataSoi16"/>
      <sheetName val="dataSoi24"/>
      <sheetName val="dataSoi24P"/>
      <sheetName val="dataSoi8"/>
      <sheetName val="Revised-ProformaSoi18"/>
      <sheetName val="Revised-ProformaSoi24P"/>
      <sheetName val="Revised-ProformaSoi11"/>
      <sheetName val="Revised_ProformaSoi16"/>
      <sheetName val="Revised-ProformaSoi24"/>
      <sheetName val="Revised_ProformaSoi8"/>
      <sheetName val="sales3level"/>
      <sheetName val="ลูกหนี้(เก่า)"/>
      <sheetName val="corp tax"/>
      <sheetName val="CostElement"/>
      <sheetName val="DETAIL"/>
      <sheetName val="Construction - Vehicle"/>
      <sheetName val="5_yr_val"/>
      <sheetName val="_Summ_fin_"/>
      <sheetName val="_____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REC."/>
      <sheetName val="JUNE1"/>
      <sheetName val="Summary (4)"/>
      <sheetName val="June"/>
      <sheetName val="ISO_A"/>
      <sheetName val="CHE_A"/>
      <sheetName val="RECO_A"/>
      <sheetName val="DESP_A"/>
      <sheetName val="SHEET_A"/>
      <sheetName val="PM_A"/>
      <sheetName val="YARD_A"/>
      <sheetName val="PC_A"/>
      <sheetName val="PRODUCT"/>
      <sheetName val="ISO"/>
      <sheetName val="CHEMICAL"/>
      <sheetName val="SODA"/>
      <sheetName val="DESPATCH"/>
      <sheetName val="SHEETING"/>
      <sheetName val="PULP MILL"/>
      <sheetName val="YARD"/>
      <sheetName val="Feb"/>
      <sheetName val="Jan"/>
      <sheetName val="May"/>
      <sheetName val="Apr"/>
      <sheetName val="Mar"/>
      <sheetName val="Sheet1"/>
      <sheetName val="Sheet2"/>
      <sheetName val="Sheet3"/>
      <sheetName val="REC_"/>
      <sheetName val="Summary_(4)"/>
      <sheetName val="PULP_MILL"/>
      <sheetName val="CE_A"/>
      <sheetName val="Drwing"/>
      <sheetName val="Elec"/>
      <sheetName val="Inst"/>
      <sheetName val="IT"/>
      <sheetName val="Mech"/>
      <sheetName val="CE"/>
      <sheetName val="Power"/>
      <sheetName val="Store"/>
      <sheetName val="CELL_A"/>
      <sheetName val="ENV_A"/>
      <sheetName val="PG_A"/>
      <sheetName val="MD_A"/>
      <sheetName val="QA&amp;R_A"/>
      <sheetName val="RMP_A"/>
      <sheetName val="RMZ_A"/>
      <sheetName val="ENV_R"/>
      <sheetName val="MD_R"/>
      <sheetName val="PG_R"/>
      <sheetName val="CELL_R"/>
      <sheetName val="QA&amp;R_R"/>
      <sheetName val="RMP_R"/>
      <sheetName val="RMZ_R"/>
      <sheetName val="02_FOH"/>
      <sheetName val="REC_1"/>
      <sheetName val="Summary_(4)1"/>
      <sheetName val="PULP_MILL1"/>
      <sheetName val="REC_2"/>
      <sheetName val="Summary_(4)2"/>
      <sheetName val="PULP_MILL2"/>
      <sheetName val="Total  Report"/>
      <sheetName val="Summary Report"/>
      <sheetName val="Detail Report"/>
      <sheetName val="Total__Report"/>
      <sheetName val="Summary_Report"/>
      <sheetName val="Detail_Report"/>
      <sheetName val="data for graph"/>
      <sheetName val="Total__Report1"/>
      <sheetName val="Summary_Report1"/>
      <sheetName val="Detail_Report1"/>
      <sheetName val="data_for_graph"/>
      <sheetName val="Total__Report2"/>
      <sheetName val="Summary_Report2"/>
      <sheetName val="Detail_Report2"/>
      <sheetName val="data_for_graph1"/>
      <sheetName val="REC_3"/>
      <sheetName val="Summary_(4)3"/>
      <sheetName val="PULP_MILL3"/>
      <sheetName val="Total__Report3"/>
      <sheetName val="Summary_Report3"/>
      <sheetName val="Detail_Report3"/>
      <sheetName val="data_for_graph2"/>
      <sheetName val="REC_4"/>
      <sheetName val="Summary_(4)4"/>
      <sheetName val="PULP_MILL4"/>
      <sheetName val="Total__Report4"/>
      <sheetName val="Summary_Report4"/>
      <sheetName val="Detail_Report4"/>
      <sheetName val="data_for_graph3"/>
      <sheetName val="SalesForecast (2)"/>
      <sheetName val="FeedForecastRolling"/>
      <sheetName val="TMS2000"/>
      <sheetName val="REC_5"/>
      <sheetName val="Summary_(4)5"/>
      <sheetName val="PULP_MILL5"/>
      <sheetName val="Total__Report5"/>
      <sheetName val="Summary_Report5"/>
      <sheetName val="Detail_Report5"/>
      <sheetName val="data_for_graph4"/>
      <sheetName val="REC_6"/>
      <sheetName val="Summary_(4)6"/>
      <sheetName val="PULP_MILL6"/>
      <sheetName val="Total__Report6"/>
      <sheetName val="Summary_Report6"/>
      <sheetName val="Detail_Report6"/>
      <sheetName val="data_for_graph5"/>
      <sheetName val="SalesForecast_(2)"/>
      <sheetName val="by MD"/>
      <sheetName val="All SBU"/>
      <sheetName val="Data_%QC5"/>
      <sheetName val="Sign Off_15.05.2013"/>
      <sheetName val="Project Status"/>
      <sheetName val="Std.NP"/>
      <sheetName val="budget Quarter"/>
      <sheetName val="สรุป"/>
      <sheetName val="Feas.ซื้อที่ดิน"/>
      <sheetName val="PK"/>
      <sheetName val="PKV"/>
      <sheetName val="CN"/>
      <sheetName val="SD3"/>
      <sheetName val="PS"/>
      <sheetName val="PT"/>
      <sheetName val="PV"/>
      <sheetName val="CD1"/>
      <sheetName val="CD2"/>
      <sheetName val="CD4"/>
      <sheetName val="CD3"/>
      <sheetName val="CD5"/>
      <sheetName val="PA"/>
      <sheetName val="PR"/>
      <sheetName val="PU"/>
      <sheetName val="PO"/>
      <sheetName val="list"/>
      <sheetName val="BOQ"/>
      <sheetName val="checklist TECO"/>
      <sheetName val="ผู้รับผิดชอบโครงการ_ฝ่ายอื่น"/>
      <sheetName val="SalesForecast_(2)1"/>
      <sheetName val="REC_9"/>
      <sheetName val="Summary_(4)9"/>
      <sheetName val="PULP_MILL9"/>
      <sheetName val="Total__Report9"/>
      <sheetName val="Summary_Report9"/>
      <sheetName val="Detail_Report9"/>
      <sheetName val="data_for_graph8"/>
      <sheetName val="SalesForecast_(2)4"/>
      <sheetName val="REC_7"/>
      <sheetName val="Summary_(4)7"/>
      <sheetName val="PULP_MILL7"/>
      <sheetName val="Total__Report7"/>
      <sheetName val="Summary_Report7"/>
      <sheetName val="Detail_Report7"/>
      <sheetName val="data_for_graph6"/>
      <sheetName val="SalesForecast_(2)2"/>
      <sheetName val="REC_8"/>
      <sheetName val="Summary_(4)8"/>
      <sheetName val="PULP_MILL8"/>
      <sheetName val="Total__Report8"/>
      <sheetName val="Summary_Report8"/>
      <sheetName val="Detail_Report8"/>
      <sheetName val="data_for_graph7"/>
      <sheetName val="SalesForecast_(2)3"/>
      <sheetName val="REC_10"/>
      <sheetName val="Summary_(4)10"/>
      <sheetName val="PULP_MILL10"/>
      <sheetName val="Total__Report10"/>
      <sheetName val="Summary_Report10"/>
      <sheetName val="Detail_Report10"/>
      <sheetName val="data_for_graph9"/>
      <sheetName val="SalesForecast_(2)5"/>
      <sheetName val="REC_11"/>
      <sheetName val="Summary_(4)11"/>
      <sheetName val="PULP_MILL11"/>
      <sheetName val="Total__Report11"/>
      <sheetName val="Summary_Report11"/>
      <sheetName val="Detail_Report11"/>
      <sheetName val="data_for_graph10"/>
      <sheetName val="SalesForecast_(2)6"/>
      <sheetName val="REC_12"/>
      <sheetName val="Summary_(4)12"/>
      <sheetName val="PULP_MILL12"/>
      <sheetName val="Total__Report12"/>
      <sheetName val="Summary_Report12"/>
      <sheetName val="Detail_Report12"/>
      <sheetName val="data_for_graph11"/>
      <sheetName val="SalesForecast_(2)7"/>
      <sheetName val="REC_13"/>
      <sheetName val="Summary_(4)13"/>
      <sheetName val="PULP_MILL13"/>
      <sheetName val="Total__Report13"/>
      <sheetName val="Summary_Report13"/>
      <sheetName val="Detail_Report13"/>
      <sheetName val="data_for_graph12"/>
      <sheetName val="SalesForecast_(2)8"/>
      <sheetName val="sales3level"/>
      <sheetName val="by_MD"/>
      <sheetName val="All_SBU"/>
      <sheetName val="Sign_Off_15_05_2013"/>
      <sheetName val="Project_Status"/>
      <sheetName val="Std_NP"/>
      <sheetName val="budget_Quarter"/>
      <sheetName val="Feas_ซื้อที่ดิน"/>
      <sheetName val="checklist_TECO"/>
      <sheetName val="PL"/>
      <sheetName val="ภงด.50-46"/>
      <sheetName val="ภงด_50-46"/>
      <sheetName val="RECY"/>
      <sheetName val="TB1005"/>
      <sheetName val="ภงด_50-461"/>
      <sheetName val="ADM_A"/>
      <sheetName val="Admin"/>
      <sheetName val="CDC"/>
      <sheetName val="Estate"/>
      <sheetName val="Fire"/>
      <sheetName val="Guest"/>
      <sheetName val="Medical"/>
      <sheetName val="PRE"/>
      <sheetName val="Secutiry"/>
      <sheetName val="Waste"/>
      <sheetName val="total"/>
      <sheetName val="ภงด_50-462"/>
      <sheetName val="Financials"/>
      <sheetName val="10 yr val"/>
      <sheetName val="DW"/>
      <sheetName val="bal"/>
      <sheetName val="REC_14"/>
      <sheetName val="Summary_(4)14"/>
      <sheetName val="PULP_MILL14"/>
      <sheetName val="Total__Report14"/>
      <sheetName val="Summary_Report14"/>
      <sheetName val="Detail_Report14"/>
      <sheetName val="data_for_graph13"/>
      <sheetName val="SalesForecast_(2)9"/>
      <sheetName val="REC_15"/>
      <sheetName val="Summary_(4)15"/>
      <sheetName val="PULP_MILL15"/>
      <sheetName val="Total__Report15"/>
      <sheetName val="Summary_Report15"/>
      <sheetName val="Detail_Report15"/>
      <sheetName val="data_for_graph14"/>
      <sheetName val="SalesForecast_(2)10"/>
      <sheetName val="by_MD1"/>
      <sheetName val="All_SBU1"/>
      <sheetName val="Sign_Off_15_05_20131"/>
      <sheetName val="Project_Status1"/>
      <sheetName val="Std_NP1"/>
      <sheetName val="budget_Quarter1"/>
      <sheetName val="Feas_ซื้อที่ดิน1"/>
      <sheetName val="checklist_TECO1"/>
      <sheetName val="detail"/>
      <sheetName val="REC_16"/>
      <sheetName val="Summary_(4)16"/>
      <sheetName val="PULP_MILL16"/>
      <sheetName val="Total__Report16"/>
      <sheetName val="Summary_Report16"/>
      <sheetName val="Detail_Report16"/>
      <sheetName val="data_for_graph15"/>
      <sheetName val="SalesForecast_(2)11"/>
      <sheetName val="by_MD2"/>
      <sheetName val="All_SBU2"/>
      <sheetName val="Sign_Off_15_05_20132"/>
      <sheetName val="Project_Status2"/>
      <sheetName val="Std_NP2"/>
      <sheetName val="budget_Quarter2"/>
      <sheetName val="Feas_ซื้อที่ดิน2"/>
      <sheetName val="checklist_TECO2"/>
      <sheetName val="by_MD3"/>
      <sheetName val="All_SBU3"/>
      <sheetName val="Sign_Off_15_05_20133"/>
      <sheetName val="Project_Status3"/>
      <sheetName val="Std_NP3"/>
      <sheetName val="budget_Quarter3"/>
      <sheetName val="Feas_ซื้อที่ดิน3"/>
      <sheetName val="checklist_TECO3"/>
      <sheetName val="ภงด_50-463"/>
      <sheetName val="ต้นไม้ทางเท้า"/>
      <sheetName val="A"/>
      <sheetName val="Discounted Cash Flow"/>
      <sheetName val="sap_actual"/>
      <sheetName val="BEAM (T)"/>
      <sheetName val="g1"/>
      <sheetName val="Main Summary"/>
      <sheetName val="summary1-3"/>
      <sheetName val="summary1-2"/>
      <sheetName val="Wall"/>
      <sheetName val="3-145 input plan"/>
      <sheetName val="Actual-Monthly"/>
      <sheetName val="Actual-ＹＴＤ"/>
      <sheetName val="Budget-Monthly"/>
      <sheetName val="Budget-YTD"/>
      <sheetName val="BYGRADE"/>
      <sheetName val="10_yr_val"/>
      <sheetName val="KCS TP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REC."/>
      <sheetName val="JUNE1"/>
      <sheetName val="Summary (4)"/>
      <sheetName val="JUNE"/>
      <sheetName val="PRE_A"/>
      <sheetName val="WASTE_A"/>
      <sheetName val="SEC_A"/>
      <sheetName val="EST_A"/>
      <sheetName val="Guest_A"/>
      <sheetName val="FIRE_A"/>
      <sheetName val="ADM_A(2)"/>
      <sheetName val="ADM_A"/>
      <sheetName val="ME_A"/>
      <sheetName val="CDC_A"/>
      <sheetName val="PR_A"/>
      <sheetName val="PRE"/>
      <sheetName val="Waste"/>
      <sheetName val="Secutiry"/>
      <sheetName val="Estate"/>
      <sheetName val="Guest"/>
      <sheetName val="Fire"/>
      <sheetName val="Admin"/>
      <sheetName val="Medical"/>
      <sheetName val="CDC"/>
      <sheetName val="PR"/>
      <sheetName val="Feb"/>
      <sheetName val="Jan"/>
      <sheetName val="May"/>
      <sheetName val="Apr"/>
      <sheetName val="Mar"/>
      <sheetName val="Sheet1"/>
      <sheetName val="Sheet2"/>
      <sheetName val="Sheet3"/>
      <sheetName val="7251-06000-06520"/>
      <sheetName val="REC_"/>
      <sheetName val="Summary_(4)"/>
      <sheetName val="MD_A"/>
      <sheetName val="QA&amp;R_A"/>
      <sheetName val="RMP_A"/>
      <sheetName val="RMZ_A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ISO"/>
      <sheetName val="PRODUCT"/>
      <sheetName val="PULP MILL"/>
      <sheetName val="SHEETING"/>
      <sheetName val="SODA"/>
      <sheetName val="YARD"/>
      <sheetName val="CE_A"/>
      <sheetName val="Drwing"/>
      <sheetName val="Elec"/>
      <sheetName val="Inst"/>
      <sheetName val="IT"/>
      <sheetName val="Mech"/>
      <sheetName val="CE"/>
      <sheetName val="Power"/>
      <sheetName val="Store"/>
      <sheetName val="ราคา"/>
      <sheetName val="REC_1"/>
      <sheetName val="Summary_(4)1"/>
      <sheetName val="06_FOH"/>
      <sheetName val="PULP_MILL"/>
      <sheetName val="REC_2"/>
      <sheetName val="Summary_(4)2"/>
      <sheetName val="PULP_MILL1"/>
      <sheetName val="P&amp;HR"/>
      <sheetName val="Safety"/>
      <sheetName val="TR"/>
      <sheetName val="TRMAT"/>
      <sheetName val="TRPAS"/>
      <sheetName val="DETAIL"/>
      <sheetName val="sales3level"/>
      <sheetName val="REC_3"/>
      <sheetName val="Summary_(4)3"/>
      <sheetName val="PULP_MILL2"/>
      <sheetName val="REC_4"/>
      <sheetName val="Summary_(4)4"/>
      <sheetName val="PULP_MILL3"/>
      <sheetName val="config"/>
      <sheetName val="MD_R"/>
      <sheetName val="REC_5"/>
      <sheetName val="Summary_(4)5"/>
      <sheetName val="PULP_MILL4"/>
      <sheetName val="REC_6"/>
      <sheetName val="Summary_(4)6"/>
      <sheetName val="PULP_MILL5"/>
      <sheetName val="K.Suporn"/>
      <sheetName val="บมจ.พฤกษา"/>
      <sheetName val="บ.พนาลี"/>
      <sheetName val="บ.พุทธชาด"/>
      <sheetName val="บ.เกสร"/>
      <sheetName val="สรุป PS"/>
      <sheetName val="สรุป PNL"/>
      <sheetName val="สรุป PTC"/>
      <sheetName val="สรุป KS"/>
      <sheetName val="IP Land"/>
      <sheetName val="REC_9"/>
      <sheetName val="Summary_(4)9"/>
      <sheetName val="PULP_MILL8"/>
      <sheetName val="REC_7"/>
      <sheetName val="Summary_(4)7"/>
      <sheetName val="PULP_MILL6"/>
      <sheetName val="REC_8"/>
      <sheetName val="Summary_(4)8"/>
      <sheetName val="PULP_MILL7"/>
      <sheetName val="REC_10"/>
      <sheetName val="Summary_(4)10"/>
      <sheetName val="PULP_MILL9"/>
      <sheetName val="REC_11"/>
      <sheetName val="Summary_(4)11"/>
      <sheetName val="PULP_MILL10"/>
      <sheetName val="REC_12"/>
      <sheetName val="Summary_(4)12"/>
      <sheetName val="PULP_MILL11"/>
      <sheetName val="REC_13"/>
      <sheetName val="Summary_(4)13"/>
      <sheetName val="PULP_MILL12"/>
      <sheetName val="K_Suporn"/>
      <sheetName val="บมจ_พฤกษา"/>
      <sheetName val="บ_พนาลี"/>
      <sheetName val="บ_พุทธชาด"/>
      <sheetName val="บ_เกสร"/>
      <sheetName val="สรุป_PS"/>
      <sheetName val="สรุป_PNL"/>
      <sheetName val="สรุป_PTC"/>
      <sheetName val="สรุป_KS"/>
      <sheetName val="IP_Land"/>
      <sheetName val="Code"/>
      <sheetName val="03100(SS)"/>
      <sheetName val="เครื่องมือ"/>
      <sheetName val="YTD-Actual"/>
      <sheetName val="YTD_Revised"/>
      <sheetName val="CELL_A"/>
      <sheetName val="ENV_A"/>
      <sheetName val="PG_A"/>
      <sheetName val="ENV_R"/>
      <sheetName val="PG_R"/>
      <sheetName val="CELL_R"/>
      <sheetName val="QA&amp;R_R"/>
      <sheetName val="RMP_R"/>
      <sheetName val="RMZ_R"/>
      <sheetName val="gl"/>
      <sheetName val="REC_14"/>
      <sheetName val="Summary_(4)14"/>
      <sheetName val="PULP_MILL13"/>
      <sheetName val="REC_15"/>
      <sheetName val="Summary_(4)15"/>
      <sheetName val="PULP_MILL14"/>
      <sheetName val="K_Suporn1"/>
      <sheetName val="บมจ_พฤกษา1"/>
      <sheetName val="บ_พนาลี1"/>
      <sheetName val="บ_พุทธชาด1"/>
      <sheetName val="บ_เกสร1"/>
      <sheetName val="สรุป_PS1"/>
      <sheetName val="สรุป_PNL1"/>
      <sheetName val="สรุป_PTC1"/>
      <sheetName val="สรุป_KS1"/>
      <sheetName val="IP_Land1"/>
      <sheetName val="statement-baht"/>
      <sheetName val="REC_16"/>
      <sheetName val="Summary_(4)16"/>
      <sheetName val="PULP_MILL15"/>
      <sheetName val="K_Suporn2"/>
      <sheetName val="บมจ_พฤกษา2"/>
      <sheetName val="บ_พนาลี2"/>
      <sheetName val="บ_พุทธชาด2"/>
      <sheetName val="บ_เกสร2"/>
      <sheetName val="สรุป_PS2"/>
      <sheetName val="สรุป_PNL2"/>
      <sheetName val="สรุป_PTC2"/>
      <sheetName val="สรุป_KS2"/>
      <sheetName val="IP_Land2"/>
      <sheetName val="bal"/>
      <sheetName val="K_Suporn3"/>
      <sheetName val="บมจ_พฤกษา3"/>
      <sheetName val="บ_พนาลี3"/>
      <sheetName val="บ_พุทธชาด3"/>
      <sheetName val="บ_เกสร3"/>
      <sheetName val="สรุป_PS3"/>
      <sheetName val="สรุป_PNL3"/>
      <sheetName val="สรุป_PTC3"/>
      <sheetName val="สรุป_KS3"/>
      <sheetName val="IP_Land3"/>
      <sheetName val="fsales"/>
      <sheetName val="Boq(1)"/>
      <sheetName val="สรุป"/>
      <sheetName val="Purchase Order"/>
      <sheetName val="DMD Office"/>
      <sheetName val="ADMIN OFFICE (2)"/>
      <sheetName val="cost_categories"/>
      <sheetName val="Cost Data"/>
      <sheetName val="Material"/>
      <sheetName val="Summary"/>
      <sheetName val="Cctmst"/>
      <sheetName val="Mat Code"/>
      <sheetName val="7251-02000-02252"/>
      <sheetName val="7251-01xxxx"/>
      <sheetName val="costs"/>
      <sheetName val="opstat"/>
      <sheetName val="stair"/>
      <sheetName val="sum-air-submit"/>
      <sheetName val="SCHEDULE_2"/>
      <sheetName val="sales08"/>
      <sheetName val="thamchieu"/>
      <sheetName val="Six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BMT"/>
      <sheetName val="BME"/>
      <sheetName val="Sheet1"/>
      <sheetName val="BMCT2003"/>
    </sheetNames>
    <sheetDataSet>
      <sheetData sheetId="0"/>
      <sheetData sheetId="1"/>
      <sheetData sheetId="2"/>
      <sheetData sheetId="3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p***"/>
      <sheetName val="ELEC45-01"/>
      <sheetName val="detail(sum)"/>
      <sheetName val="K-5"/>
      <sheetName val="Exp"/>
      <sheetName val="M-1-1"/>
      <sheetName val="Sheet1"/>
      <sheetName val="Trial Balance"/>
      <sheetName val="Template"/>
      <sheetName val="ADJ - RATE"/>
      <sheetName val="K-1A"/>
      <sheetName val="0506合并附注"/>
      <sheetName val="2动力设备"/>
      <sheetName val="Heads"/>
      <sheetName val="MajorAP"/>
      <sheetName val="AP Interco."/>
      <sheetName val="Details for Keppel Sin"/>
      <sheetName val="Details for tri"/>
      <sheetName val="Q1'04"/>
      <sheetName val="Q2'04"/>
      <sheetName val="เง_นก__ธนชาต_"/>
      <sheetName val="เง_นก__ MGC"/>
      <sheetName val="PM-TE"/>
      <sheetName val="TrialBalance Q3-2002"/>
      <sheetName val="TB-2001-Apr'01"/>
      <sheetName val="TH00_12080000"/>
      <sheetName val="VariableII  period"/>
      <sheetName val="6 weeks rolling forecast"/>
      <sheetName val="Cash082002"/>
      <sheetName val="AP"/>
      <sheetName val="AR"/>
      <sheetName val="mbb"/>
      <sheetName val="mbb-us"/>
      <sheetName val="oub"/>
      <sheetName val="Recon-mbb"/>
      <sheetName val="Recon-oub"/>
      <sheetName val="M-1A"/>
      <sheetName val="database"/>
      <sheetName val="table"/>
      <sheetName val="LS매입채무"/>
      <sheetName val="외상매입금명세"/>
      <sheetName val="지급어음명세"/>
      <sheetName val="FX rates"/>
      <sheetName val="Standing Data"/>
      <sheetName val="Asset &amp; Liability"/>
      <sheetName val="Net asset value"/>
      <sheetName val="_x0000_"/>
      <sheetName val="Dates"/>
      <sheetName val="노무비"/>
      <sheetName val="재무가정"/>
      <sheetName val="detail_profit&amp;loss"/>
      <sheetName val="SCB 1 - Current"/>
      <sheetName val="SCB 2 - Current"/>
      <sheetName val="Market Segment"/>
      <sheetName val="Owner Unit"/>
      <sheetName val="vendor name"/>
      <sheetName val="MasterSheet"/>
      <sheetName val="Parameter"/>
      <sheetName val="HQ"/>
      <sheetName val="INDEX"/>
      <sheetName val="Sheet10"/>
      <sheetName val="Content Page"/>
      <sheetName val="Basic_Information"/>
      <sheetName val="TB"/>
      <sheetName val="Setup"/>
      <sheetName val="PU+MSS+ESS"/>
      <sheetName val="PLSUMM"/>
      <sheetName val="Elim Seg LM"/>
      <sheetName val="Elim Seg BM"/>
      <sheetName val="Elim Seg AM"/>
      <sheetName val="Table Array"/>
      <sheetName val="เงินกู้_MGC"/>
      <sheetName val="TrialBalance_Q3-2002"/>
      <sheetName val="Trial_Balance"/>
      <sheetName val="ADJ_-_RATE"/>
      <sheetName val="AP_Interco_"/>
      <sheetName val="Details_for_Keppel_Sin"/>
      <sheetName val="Details_for_tri"/>
      <sheetName val="เง_นก___MGC"/>
      <sheetName val="VariableII__period"/>
      <sheetName val="6_weeks_rolling_forecast"/>
      <sheetName val="FX_rates"/>
      <sheetName val="Standing_Data"/>
      <sheetName val="Asset_&amp;_Liability"/>
      <sheetName val="Net_asset_value"/>
      <sheetName val="SCB_1_-_Current"/>
      <sheetName val="SCB_2_-_Current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ชื่อหุ้น"/>
      <sheetName val="B&amp;S 1999"/>
      <sheetName val="2002"/>
      <sheetName val="Setup 2008"/>
      <sheetName val="Output"/>
      <sheetName val="C-1"/>
      <sheetName val="10-1 Media"/>
      <sheetName val="10-cut"/>
      <sheetName val="Content"/>
      <sheetName val="Summary"/>
      <sheetName val="GMI"/>
      <sheetName val="list"/>
      <sheetName val="Setup 2009"/>
      <sheetName val="BUILD95"/>
      <sheetName val="EBANOV96"/>
      <sheetName val="Invoice"/>
      <sheetName val="f&amp;b (2)"/>
      <sheetName val="P&amp;LSUM"/>
      <sheetName val="?????"/>
      <sheetName val="????-??"/>
      <sheetName val="A"/>
      <sheetName val="?????????????"/>
      <sheetName val="??????? MGC"/>
      <sheetName val="GROUP1"/>
      <sheetName val="Parameters"/>
      <sheetName val="Data Sources"/>
      <sheetName val="XREF"/>
      <sheetName val="외상매출금현황-수정분 A2"/>
      <sheetName val="Master Updated(517)"/>
      <sheetName val="INFORM"/>
      <sheetName val="_x0000_._x0000__x0000__x0000__x0000__x0000__x0000__x0000__x0000__x0000_9_x0000_D_x0000__x0000__x0000__x0000__x0000_O_x0000_Z_x0000_e_x0000_p_x0000_{_x0000__x0000_"/>
      <sheetName val="Newspaper"/>
      <sheetName val="."/>
      <sheetName val="640600"/>
      <sheetName val="?"/>
      <sheetName val="?.?????????9?D?????O?Z?e?p?{??"/>
      <sheetName val=".?9?D?O?Z?e?p?{??_x000a_"/>
      <sheetName val="_____________"/>
      <sheetName val="_______ MGC"/>
      <sheetName val="Sheet2"/>
      <sheetName val="Tooling list T lite"/>
      <sheetName val="1"/>
      <sheetName val="7251-06540"/>
      <sheetName val=" IB-PL-00-01 SUMMARY"/>
      <sheetName val="Asset41_42"/>
      <sheetName val="Casual2003"/>
      <sheetName val="ตั๋วเงินรับ"/>
      <sheetName val="1602-97"/>
      <sheetName val="@RISK Correlations"/>
      <sheetName val="NEW ZEALAND"/>
      <sheetName val="Detail-Sep"/>
      <sheetName val="_2_ส่งข้อมูลต้นทุนฉีดให้บัญชี"/>
      <sheetName val="Master table"/>
      <sheetName val="legal_h"/>
      <sheetName val="7Long term liabilities"/>
      <sheetName val="P&amp;L"/>
      <sheetName val="Nominal Wizard"/>
      <sheetName val="Jan.05"/>
      <sheetName val="BS-Q1'04"/>
      <sheetName val="set_"/>
      <sheetName val="FCT 2008 - HM ok"/>
      <sheetName val="Loan Data"/>
      <sheetName val="ยานพาหนะ"/>
      <sheetName val="Lookup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S-5"/>
      <sheetName val="BMCT2003"/>
      <sheetName val="Cost Center"/>
      <sheetName val="Amort Table Building I"/>
      <sheetName val="Master"/>
      <sheetName val="._x0000_9_x0000_D_x0000_O_x0000_Z_x0000_e_x0000_p_x0000_{_x0000__x0000__x000a_"/>
      <sheetName val="PA"/>
      <sheetName val="03100(SS)"/>
      <sheetName val="RECY"/>
      <sheetName val="INV"/>
      <sheetName val="FA(NEW)"/>
      <sheetName val="Allocate96-98"/>
      <sheetName val="ค่าวัสดุ"/>
      <sheetName val="K-5 YE"/>
      <sheetName val="Asset 31-12-47"/>
      <sheetName val="CODE"/>
      <sheetName val="Purchase Order"/>
      <sheetName val="Customize Your Purchase Order"/>
      <sheetName val="Customize Your Invoice"/>
      <sheetName val="CUSTOMER"/>
      <sheetName val="data"/>
      <sheetName val="???"/>
      <sheetName val="ADJ _ RATE"/>
      <sheetName val="E-1D"/>
      <sheetName val="GL"/>
      <sheetName val="Call Down Data OLD"/>
      <sheetName val="CANADA"/>
      <sheetName val="Assumption Data"/>
      <sheetName val="Links"/>
      <sheetName val="Lead"/>
      <sheetName val="BL - GL - RJ"/>
      <sheetName val="T&amp;E GL"/>
      <sheetName val="T&amp;E System"/>
      <sheetName val="BRAZIL"/>
      <sheetName val="1020 FF"/>
      <sheetName val="PHSB-GL-TB"/>
      <sheetName val="RFC-GRE"/>
      <sheetName val=" IBPL0001"/>
      <sheetName val="BS"/>
      <sheetName val="FY02 Fcst"/>
      <sheetName val="Variables"/>
      <sheetName val="fxrates"/>
      <sheetName val="HR"/>
      <sheetName val="Aging"/>
      <sheetName val="P13-R"/>
      <sheetName val="Operational Plan"/>
      <sheetName val="CRITERIA1"/>
      <sheetName val="Summary Comparison SGD"/>
      <sheetName val="인원계획-미화"/>
      <sheetName val="U-5"/>
      <sheetName val="Consolidated"/>
      <sheetName val="U-7.1"/>
      <sheetName val="anaysis_sheet"/>
      <sheetName val="Ratchada"/>
      <sheetName val="N-4.4"/>
      <sheetName val="type"/>
      <sheetName val="7 Jan 02"/>
      <sheetName val="oresreqsum"/>
      <sheetName val="Tke"/>
      <sheetName val="DOMESTIC"/>
      <sheetName val="Mkt Dev 1291 ONL 1290 - 1010"/>
      <sheetName val="GAAP Pru"/>
      <sheetName val="PGMMNG"/>
      <sheetName val="SwapData"/>
      <sheetName val="31.12.04"/>
      <sheetName val="Bill No. 2 - Carpark"/>
      <sheetName val="FDR-Jan-99 "/>
      <sheetName val="TB_Hotel"/>
      <sheetName val="sum to LRH"/>
      <sheetName val="6เครื่อง"/>
      <sheetName val="Appendix E"/>
      <sheetName val="Submission Form"/>
      <sheetName val="interest income"/>
      <sheetName val="Procedures"/>
      <sheetName val="Tax Formulas"/>
      <sheetName val="Formulas&amp;Settings"/>
      <sheetName val="Setup Sheet"/>
      <sheetName val="K101 FA Lead"/>
      <sheetName val="N201"/>
      <sheetName val="数外余额"/>
      <sheetName val="Base Rental"/>
      <sheetName val="グラフデータ"/>
      <sheetName val="F_OH"/>
      <sheetName val="COST (ACC.ขาย10-2005)"/>
      <sheetName val="Book 1 Summary"/>
      <sheetName val="B1"/>
      <sheetName val="Month"/>
      <sheetName val="DEP12"/>
      <sheetName val="HO"/>
      <sheetName val="MA"/>
      <sheetName val="Lookups"/>
      <sheetName val="K2"/>
      <sheetName val="M_Maincomp"/>
      <sheetName val="J2"/>
      <sheetName val="group-expense"/>
      <sheetName val="Global Cover"/>
      <sheetName val="Anniversary at Multi Group"/>
      <sheetName val="TheMall_Empo_Sep04"/>
      <sheetName val="M_CT_OUT"/>
      <sheetName val="Burden exp"/>
      <sheetName val="Menu"/>
      <sheetName val="Main Menu"/>
      <sheetName val="AOP Summary-2"/>
      <sheetName val="Header"/>
      <sheetName val="Thailand"/>
      <sheetName val="stockทุน"/>
      <sheetName val="AFEMAI"/>
      <sheetName val="BE"/>
      <sheetName val="MatMan"/>
      <sheetName val="FACTORS"/>
      <sheetName val="Purchase"/>
      <sheetName val="ALL KSFC RIGS EXCEPT R-5"/>
      <sheetName val="GLdownload"/>
      <sheetName val="Entity List"/>
      <sheetName val="เงินกู้ธนช"/>
      <sheetName val="Reest_Budget"/>
      <sheetName val="Product_Category_Input"/>
      <sheetName val="Drop Down Lists"/>
      <sheetName val="CAPEX Import"/>
      <sheetName val="Disposal"/>
      <sheetName val="IR66N"/>
      <sheetName val="เครื่องตกแต่ง"/>
      <sheetName val="อาคาร"/>
      <sheetName val="เครื่องมือ"/>
      <sheetName val="Value"/>
      <sheetName val="Rates Table"/>
      <sheetName val="PRODUCT"/>
      <sheetName val="Jung step down (60)"/>
      <sheetName val="BASIC"/>
      <sheetName val="lgth adj fine"/>
      <sheetName val="Gauge Accuracy"/>
      <sheetName val="PG8"/>
      <sheetName val="PG7"/>
      <sheetName val="Drop Down"/>
      <sheetName val="AUDIT FEE"/>
      <sheetName val="Download"/>
      <sheetName val="CASA-PLAN"/>
      <sheetName val="Accure"/>
      <sheetName val="V303"/>
      <sheetName val="W-현원가"/>
      <sheetName val="S8"/>
      <sheetName val="P&amp;L-RT"/>
      <sheetName val="Pkg"/>
      <sheetName val="Raw Mat"/>
      <sheetName val="99年度原単位"/>
      <sheetName val="Thai better foods"/>
      <sheetName val="Cross Ref"/>
      <sheetName val="SRO"/>
      <sheetName val="Stock"/>
      <sheetName val="10"/>
      <sheetName val="ACC_MASTER"/>
      <sheetName val="Link data"/>
      <sheetName val="Drop down list"/>
      <sheetName val="Assumptions"/>
      <sheetName val="Dimensions"/>
      <sheetName val="ctrl"/>
      <sheetName val="Tax Calculation"/>
      <sheetName val="RIG 134-ASSETS APR 97"/>
      <sheetName val="RIG 027-ASSETS-AFTER 30 JUN 97"/>
      <sheetName val="J1"/>
      <sheetName val="Home Page"/>
      <sheetName val="Interest Rate Projection"/>
      <sheetName val="Drop_Down_Lists"/>
      <sheetName val="CAPEX_Import"/>
      <sheetName val="_IBPL0001"/>
      <sheetName val="Rates_Table"/>
      <sheetName val="_IB-PL-00-01_SUMMARY"/>
      <sheetName val="lgth_adj_fine"/>
      <sheetName val="Gauge_Accuracy"/>
      <sheetName val="Drop_Down"/>
      <sheetName val="???????_MGC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Permanent info"/>
      <sheetName val="U-3"/>
      <sheetName val="Wkgs_BS Lead"/>
      <sheetName val="STart"/>
      <sheetName val="CST1198"/>
      <sheetName val="SAP COMPANY CODES"/>
      <sheetName val="Id"/>
      <sheetName val="Intro2"/>
      <sheetName val="IRELAND"/>
      <sheetName val="Cover2"/>
      <sheetName val="ana u5"/>
      <sheetName val="Genetica Molecular '07"/>
      <sheetName val="General"/>
      <sheetName val="A_TODDI &amp; B_TODDI"/>
      <sheetName val="Common"/>
      <sheetName val="SUM RV-November"/>
      <sheetName val="FY04 budget vol"/>
      <sheetName val="desc"/>
      <sheetName val="p___"/>
      <sheetName val="VData"/>
      <sheetName val="STD_RESERVE"/>
      <sheetName val="DEP C2001"/>
      <sheetName val="Q_TS_AERP_MONTHLY"/>
      <sheetName val="LookupTable"/>
      <sheetName val="MCS_P&amp;L_By_Sub_ USD"/>
      <sheetName val="lab paced"/>
      <sheetName val="Main"/>
      <sheetName val="Elimination"/>
      <sheetName val="03中"/>
      <sheetName val="AP-FAsb"/>
      <sheetName val="21 Ocl"/>
      <sheetName val="FC"/>
      <sheetName val="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เงินกู้ธนชาติ"/>
      <sheetName val="SCB 1 - Current"/>
      <sheetName val="SCB 2 - Current"/>
      <sheetName val="2002"/>
      <sheetName val="เงินกู้ MGC"/>
      <sheetName val="ELEC45-01"/>
      <sheetName val=""/>
      <sheetName val="RM"/>
      <sheetName val="ลูกหนี้(เก่า)"/>
      <sheetName val="BMCT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M-1-1"/>
      <sheetName val="Sheet1"/>
      <sheetName val="SCB 1 - Current"/>
      <sheetName val="SCB 2 - Current"/>
      <sheetName val="ELEC45-01"/>
      <sheetName val="?????"/>
      <sheetName val="ชื่อหุ้น"/>
      <sheetName val="B&amp;S 1999"/>
      <sheetName val="????-??"/>
      <sheetName val="detail(sum)"/>
      <sheetName val="Trial Balance"/>
      <sheetName val="Template"/>
      <sheetName val="ADJ - RATE"/>
      <sheetName val="K-1A"/>
      <sheetName val="0506合并附注"/>
      <sheetName val="2动力设备"/>
      <sheetName val="Heads"/>
      <sheetName val="Exp"/>
      <sheetName val="MajorAP"/>
      <sheetName val="AP Interco."/>
      <sheetName val="Details for Keppel Sin"/>
      <sheetName val="Details for tri"/>
      <sheetName val="Q1'04"/>
      <sheetName val="Q2'04"/>
      <sheetName val="เง_นก__ธนชาต_"/>
      <sheetName val="เง_นก__ MGC"/>
      <sheetName val="PM-TE"/>
      <sheetName val="TrialBalance Q3-2002"/>
      <sheetName val="TB-2001-Apr'01"/>
      <sheetName val="TH00_12080000"/>
      <sheetName val="VariableII  period"/>
      <sheetName val="6 weeks rolling forecast"/>
      <sheetName val="Cash082002"/>
      <sheetName val="AP"/>
      <sheetName val="AR"/>
      <sheetName val="mbb"/>
      <sheetName val="mbb-us"/>
      <sheetName val="oub"/>
      <sheetName val="Recon-mbb"/>
      <sheetName val="Recon-oub"/>
      <sheetName val="M-1A"/>
      <sheetName val="database"/>
      <sheetName val="table"/>
      <sheetName val="LS매입채무"/>
      <sheetName val="외상매입금명세"/>
      <sheetName val="지급어음명세"/>
      <sheetName val="FX rates"/>
      <sheetName val="Standing Data"/>
      <sheetName val="Asset &amp; Liability"/>
      <sheetName val="Net asset value"/>
      <sheetName val="_x0000_"/>
      <sheetName val=""/>
      <sheetName val="Dates"/>
      <sheetName val="노무비"/>
      <sheetName val="재무가정"/>
      <sheetName val="detail_profit&amp;loss"/>
      <sheetName val="K-5"/>
      <sheetName val="BUILD95"/>
      <sheetName val="A"/>
      <sheetName val="?????????????"/>
      <sheetName val="??????? MGC"/>
      <sheetName val="GROUP1"/>
      <sheetName val="ตั๋วเงินรับ"/>
      <sheetName val="CRITERIA1"/>
      <sheetName val="Download Grp Branch"/>
      <sheetName val="Download Lcl Branch"/>
      <sheetName val="Supporting Tool"/>
      <sheetName val="Invoice"/>
      <sheetName val="MENU"/>
      <sheetName val="Customize Your Invoice"/>
      <sheetName val="Std 06"/>
      <sheetName val="TB"/>
      <sheetName val="E"/>
      <sheetName val="L3"/>
      <sheetName val="M"/>
      <sheetName val="U4"/>
      <sheetName val="U2"/>
      <sheetName val="BS"/>
      <sheetName val="PL"/>
      <sheetName val="Cover"/>
      <sheetName val="Debt Info"/>
      <sheetName val="Lead"/>
      <sheetName val="legal_h"/>
      <sheetName val="U-3"/>
      <sheetName val="DENMARK"/>
      <sheetName val="Currency"/>
      <sheetName val="Parameters"/>
      <sheetName val="BMCT2003"/>
      <sheetName val="CODE"/>
      <sheetName val="Purchase Order"/>
      <sheetName val="Customize Your Purchase Order"/>
      <sheetName val=" IB-PL-00-01 SUMMARY"/>
      <sheetName val="Call Down Data OLD"/>
      <sheetName val="GL"/>
      <sheetName val="Assumption Data"/>
      <sheetName val="CANADA"/>
      <sheetName val="Links"/>
      <sheetName val="BL - GL - RJ"/>
      <sheetName val="T&amp;E GL"/>
      <sheetName val="T&amp;E System"/>
      <sheetName val="1020 FF"/>
      <sheetName val="BRAZIL"/>
      <sheetName val=" IBPL0001"/>
      <sheetName val="RFC-GRE"/>
      <sheetName val="PHSB-GL-TB"/>
      <sheetName val="FY02 Fcst"/>
      <sheetName val="fxrates"/>
      <sheetName val="HR"/>
      <sheetName val="Aging"/>
      <sheetName val="Variables"/>
      <sheetName val="Operational Plan"/>
      <sheetName val="P13-R"/>
      <sheetName val="Main Menu"/>
      <sheetName val="AOP Summary-2"/>
      <sheetName val="Burden exp"/>
      <sheetName val="Header"/>
      <sheetName val="Lookup"/>
      <sheetName val="PA"/>
      <sheetName val="stockทุน"/>
      <sheetName val="AFEMAI"/>
      <sheetName val="Thailand"/>
      <sheetName val="BE"/>
      <sheetName val="MatMan"/>
      <sheetName val="6289105-"/>
      <sheetName val="Investment Database"/>
      <sheetName val="2002"/>
      <sheetName val="Submission Form"/>
      <sheetName val="Wkgs_BS Lead"/>
      <sheetName val="Final"/>
      <sheetName val="resumen"/>
      <sheetName val="M_Maincomp"/>
      <sheetName val="CF RECONCILE - 1"/>
      <sheetName val="N-4 Patent right"/>
      <sheetName val="Allocate96-98"/>
      <sheetName val="Loan Data"/>
      <sheetName val="ค่าวัสดุ"/>
      <sheetName val="K-5 YE"/>
      <sheetName val="Asset 31-12-47"/>
      <sheetName val="FACTORS"/>
      <sheetName val="Master"/>
      <sheetName val="MA"/>
      <sheetName val="Purchase"/>
      <sheetName val="ALL KSFC RIGS EXCEPT R-5"/>
      <sheetName val="GLdownload"/>
      <sheetName val="Base Rental"/>
      <sheetName val="10-1 Media"/>
      <sheetName val="10-cut"/>
      <sheetName val="F_OH"/>
      <sheetName val="COST (ACC.ขาย10-2005)"/>
      <sheetName val="เงินกู้ธนช"/>
      <sheetName val="Entity List"/>
      <sheetName val="Config"/>
      <sheetName val="_2_ส่งข้อมูลต้นทุนฉีดให้บัญชี"/>
      <sheetName val="7Long term liabilities"/>
      <sheetName val="Detail-Sep"/>
      <sheetName val="Appendix E"/>
      <sheetName val="U-5"/>
      <sheetName val="공사개요"/>
      <sheetName val="เงินกู้_MGC"/>
      <sheetName val="?"/>
      <sheetName val="เงินกู้_MGC1"/>
      <sheetName val="SCB_1_-_Current"/>
      <sheetName val="SCB_2_-_Current"/>
      <sheetName val="B&amp;S_1999"/>
      <sheetName val="Trial_Balance"/>
      <sheetName val="ADJ_-_RATE"/>
      <sheetName val="AP_Interco_"/>
      <sheetName val="Details_for_Keppel_Sin"/>
      <sheetName val="Details_for_tri"/>
      <sheetName val="เง_นก___MGC"/>
      <sheetName val="TrialBalance_Q3-2002"/>
      <sheetName val="VariableII__period"/>
      <sheetName val="6_weeks_rolling_forecast"/>
      <sheetName val="FX_rates"/>
      <sheetName val="Standing_Data"/>
      <sheetName val="Asset_&amp;_Liability"/>
      <sheetName val="Net_asset_value"/>
      <sheetName val="???????_MGC"/>
      <sheetName val="Download_Grp_Branch"/>
      <sheetName val="Download_Lcl_Branch"/>
      <sheetName val="Supporting_Tool"/>
      <sheetName val="Customize_Your_Invoice"/>
      <sheetName val="Std_06"/>
      <sheetName val="Debt_Info"/>
      <sheetName val="Purchase_Order"/>
      <sheetName val="Customize_Your_Purchase_Order"/>
      <sheetName val="_IB-PL-00-01_SUMMARY"/>
      <sheetName val="Call_Down_Data_OLD"/>
      <sheetName val="Assumption_Data"/>
      <sheetName val="BL_-_GL_-_RJ"/>
      <sheetName val="T&amp;E_GL"/>
      <sheetName val="T&amp;E_System"/>
      <sheetName val="1020_FF"/>
      <sheetName val="_IBPL0001"/>
      <sheetName val="FY02_Fcst"/>
      <sheetName val="Operational_Plan"/>
      <sheetName val="Main_Menu"/>
      <sheetName val="AOP_Summary-2"/>
      <sheetName val="Burden_exp"/>
      <sheetName val="Investment_Database"/>
      <sheetName val="Submission_Form"/>
      <sheetName val="Wkgs_BS_Lead"/>
      <sheetName val="CF_RECONCILE_-_1"/>
      <sheetName val="N-4_Patent_right"/>
      <sheetName val="Loan_Data"/>
      <sheetName val="K-5_YE"/>
      <sheetName val="Asset_31-12-47"/>
      <sheetName val="ALL_KSFC_RIGS_EXCEPT_R-5"/>
      <sheetName val="Base_Rental"/>
      <sheetName val="10-1_Media"/>
      <sheetName val="COST_(ACC_ขาย10-2005)"/>
      <sheetName val="Entity_List"/>
      <sheetName val="7Long_term_liabilities"/>
      <sheetName val="Appendix_E"/>
      <sheetName val="Addition_AUC"/>
      <sheetName val=" IB-PL-YTD"/>
      <sheetName val="recon"/>
      <sheetName val="Account List"/>
      <sheetName val="Company codes"/>
      <sheetName val="Stock Aging"/>
      <sheetName val="Consolidated"/>
      <sheetName val="Reest_Budget"/>
      <sheetName val="Product_Category_Input"/>
      <sheetName val="Drop Down Lists"/>
      <sheetName val="CAPEX Import"/>
      <sheetName val="Disposal"/>
      <sheetName val="IR66N"/>
      <sheetName val="Value"/>
      <sheetName val="Rates Table"/>
      <sheetName val="type"/>
      <sheetName val="Data"/>
      <sheetName val="PARAMETER"/>
      <sheetName val="lgth adj fine"/>
      <sheetName val="Gauge Accuracy"/>
      <sheetName val="PG8"/>
      <sheetName val="PG7"/>
      <sheetName val="Drop Down"/>
      <sheetName val="Lookups"/>
      <sheetName val="AUDIT FEE"/>
      <sheetName val="Download"/>
      <sheetName val="P&amp;L-RT"/>
      <sheetName val="Pkg"/>
      <sheetName val="Raw Mat"/>
      <sheetName val="Thai better foods"/>
      <sheetName val="Cross Ref"/>
      <sheetName val="99年度原単位"/>
      <sheetName val="PRODUCT"/>
      <sheetName val="เครื่องตกแต่ง"/>
      <sheetName val="อาคาร"/>
      <sheetName val="เครื่องมือ"/>
      <sheetName val="Jung step down (60)"/>
      <sheetName val="SRO"/>
      <sheetName val="Stock"/>
      <sheetName val="10"/>
      <sheetName val="ACC_MASTER"/>
      <sheetName val="Link data"/>
      <sheetName val="Drop down list"/>
      <sheetName val="Assumptions"/>
      <sheetName val="Tax Calculation"/>
      <sheetName val="Dimensions"/>
      <sheetName val="ctrl"/>
      <sheetName val="RIG 134-ASSETS APR 97"/>
      <sheetName val="RIG 027-ASSETS-AFTER 30 JUN 97"/>
      <sheetName val="Sheet2"/>
      <sheetName val="BASIC"/>
      <sheetName val="DEP12"/>
      <sheetName val="V303"/>
      <sheetName val="desc"/>
      <sheetName val="97년추정손익계산서"/>
      <sheetName val="General"/>
      <sheetName val="Saptco00"/>
      <sheetName val="On hand - 31 Mar 03"/>
      <sheetName val="Id"/>
      <sheetName val="Intro2"/>
      <sheetName val="IRELAND"/>
      <sheetName val="conso46"/>
      <sheetName val="JV"/>
      <sheetName val="TB Data base"/>
      <sheetName val="Purchases"/>
      <sheetName val="Scenarios"/>
      <sheetName val="NEW ZEALAND"/>
      <sheetName val="@RISK Correlations"/>
      <sheetName val="Revenue"/>
      <sheetName val="S-5"/>
      <sheetName val="ต้นฉบับ"/>
      <sheetName val="LookupTable"/>
      <sheetName val="MCS_P&amp;L_By_Sub_ USD"/>
      <sheetName val="lab paced"/>
      <sheetName val="TEST"/>
      <sheetName val="03中"/>
      <sheetName val="NAR-Pistons (2)"/>
      <sheetName val="FDR-Jan-99 "/>
      <sheetName val="Main"/>
      <sheetName val="Elimination"/>
      <sheetName val="TAUX MONNAIES"/>
      <sheetName val="Equity Rec."/>
      <sheetName val="_x0000_._x0000__x0000__x0000__x0000__x0000__x0000__x0000__x0000__x0000_9_x0000_D_x0000__x0000__x0000__x0000__x0000_O_x0000_Z_x0000_e_x0000_p_x0000_{_x0000__x0000_"/>
      <sheetName val="Newspaper"/>
      <sheetName val="._x0000_9_x0000_D_x0000_O_x0000_Z_x0000_e_x0000_p_x0000_{_x0000__x0000__x000a_"/>
      <sheetName val="."/>
      <sheetName val="640600"/>
      <sheetName val="?.?????????9?D?????O?Z?e?p?{??"/>
      <sheetName val=".?9?D?O?Z?e?p?{??_x000a_"/>
      <sheetName val="_____________"/>
      <sheetName val="_______ MGC"/>
      <sheetName val="เงินกู้_MGC2"/>
      <sheetName val="SCB_1_-_Current1"/>
      <sheetName val="SCB_2_-_Current1"/>
      <sheetName val="B&amp;S_19991"/>
      <sheetName val="Trial_Balance1"/>
      <sheetName val="ADJ_-_RATE1"/>
      <sheetName val="AP_Interco_1"/>
      <sheetName val="Details_for_Keppel_Sin1"/>
      <sheetName val="Details_for_tri1"/>
      <sheetName val="เง_นก___MGC1"/>
      <sheetName val="TrialBalance_Q3-20021"/>
      <sheetName val="VariableII__period1"/>
      <sheetName val="6_weeks_rolling_forecast1"/>
      <sheetName val="FX_rates1"/>
      <sheetName val="Standing_Data1"/>
      <sheetName val="Asset_&amp;_Liability1"/>
      <sheetName val="Net_asset_value1"/>
      <sheetName val="???????_MGC1"/>
      <sheetName val="Download_Grp_Branch1"/>
      <sheetName val="Download_Lcl_Branch1"/>
      <sheetName val="Supporting_Tool1"/>
      <sheetName val="Customize_Your_Invoice1"/>
      <sheetName val="Std_061"/>
      <sheetName val="Debt_Info1"/>
      <sheetName val="Purchase_Order1"/>
      <sheetName val="Customize_Your_Purchase_Order1"/>
      <sheetName val="_IB-PL-00-01_SUMMARY1"/>
      <sheetName val="Call_Down_Data_OLD1"/>
      <sheetName val="Assumption_Data1"/>
      <sheetName val="BL_-_GL_-_RJ1"/>
      <sheetName val="T&amp;E_GL1"/>
      <sheetName val="T&amp;E_System1"/>
      <sheetName val="1020_FF1"/>
      <sheetName val="_IBPL00011"/>
      <sheetName val="FY02_Fcst1"/>
      <sheetName val="Operational_Plan1"/>
      <sheetName val="Main_Menu1"/>
      <sheetName val="AOP_Summary-21"/>
      <sheetName val="Burden_exp1"/>
      <sheetName val="Investment_Database1"/>
      <sheetName val="Submission_Form1"/>
      <sheetName val="Wkgs_BS_Lead1"/>
      <sheetName val="CF_RECONCILE_-_11"/>
      <sheetName val="N-4_Patent_right1"/>
      <sheetName val="Loan_Data1"/>
      <sheetName val="K-5_YE1"/>
      <sheetName val="Asset_31-12-471"/>
      <sheetName val="ALL_KSFC_RIGS_EXCEPT_R-51"/>
      <sheetName val="Base_Rental1"/>
      <sheetName val="10-1_Media1"/>
      <sheetName val="COST_(ACC_ขาย10-2005)1"/>
      <sheetName val="Entity_List1"/>
      <sheetName val="7Long_term_liabilities1"/>
      <sheetName val="Appendix_E1"/>
      <sheetName val="PKT_sales"/>
      <sheetName val="ALPL"/>
      <sheetName val="standard cost "/>
      <sheetName val="C-1"/>
      <sheetName val="K-1"/>
      <sheetName val="ภาระผูกพันตามโครงการผลประโยชน์"/>
      <sheetName val="211901_คชจ.ค้างจ่าย"/>
      <sheetName val="グラフデータ"/>
      <sheetName val="B1"/>
      <sheetName val="Month"/>
      <sheetName val="Book 1 Summary"/>
      <sheetName val="J2"/>
      <sheetName val="group-expense"/>
      <sheetName val="Global Cover"/>
      <sheetName val="Anniversary at Multi Group"/>
      <sheetName val="TheMall_Empo_Sep04"/>
      <sheetName val="Index"/>
      <sheetName val="A_TODDI &amp; B_TODDI"/>
      <sheetName val="Common"/>
      <sheetName val="Genetica Molecular '07"/>
      <sheetName val="SUM RV-November"/>
      <sheetName val="E-1D"/>
      <sheetName val="BAX Export 25mar07 - 31mar07"/>
      <sheetName val="GL Code"/>
      <sheetName val="CST1198"/>
      <sheetName val="INFORM"/>
      <sheetName val="損益分岐点"/>
      <sheetName val="ocean voyage"/>
      <sheetName val="SF commitment "/>
      <sheetName val="Contract_service fee-other"/>
      <sheetName val="624270"/>
      <sheetName val="625120"/>
      <sheetName val="624230"/>
      <sheetName val="624220"/>
      <sheetName val="624210"/>
      <sheetName val="624110"/>
      <sheetName val="613010"/>
      <sheetName val="GL_SF Q3"/>
      <sheetName val="Market Segment"/>
      <sheetName val="Owner Unit"/>
      <sheetName val="vendor name"/>
      <sheetName val="HQ"/>
      <sheetName val="MasterSheet"/>
      <sheetName val="Sheet10"/>
      <sheetName val="Content Page"/>
      <sheetName val="Basic_Information"/>
      <sheetName val="Setup"/>
      <sheetName val="PU+MSS+ESS"/>
      <sheetName val="PLSUMM"/>
      <sheetName val="Elim Seg LM"/>
      <sheetName val="Elim Seg BM"/>
      <sheetName val="Elim Seg AM"/>
      <sheetName val="Table Array"/>
      <sheetName val="Setup 2008"/>
      <sheetName val="Output"/>
      <sheetName val="Content"/>
      <sheetName val="Summary"/>
      <sheetName val="GMI"/>
      <sheetName val="list"/>
      <sheetName val="p***"/>
      <sheetName val="Setup 2009"/>
      <sheetName val="EBANOV96"/>
      <sheetName val="f&amp;b (2)"/>
      <sheetName val="P&amp;LSUM"/>
      <sheetName val="Data Sources"/>
      <sheetName val="XREF"/>
      <sheetName val="외상매출금현황-수정분 A2"/>
      <sheetName val="Master Updated(517)"/>
      <sheetName val="Tooling list T lite"/>
      <sheetName val="1"/>
      <sheetName val="7251-06540"/>
      <sheetName val="Asset41_42"/>
      <sheetName val="Casual2003"/>
      <sheetName val="1602-97"/>
      <sheetName val="Master table"/>
      <sheetName val="P&amp;L"/>
      <sheetName val="Nominal Wizard"/>
      <sheetName val="Jan.05"/>
      <sheetName val="BS-Q1'04"/>
      <sheetName val="set_"/>
      <sheetName val="FCT 2008 - HM ok"/>
      <sheetName val="ยานพาหนะ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6เครื่อง"/>
      <sheetName val="Procedures"/>
      <sheetName val="Tax Formulas"/>
      <sheetName val="Formulas&amp;Settings"/>
      <sheetName val="Setup Sheet"/>
      <sheetName val="K101 FA Lead"/>
      <sheetName val="03100(SS)"/>
      <sheetName val="RECY"/>
      <sheetName val="INV"/>
      <sheetName val="FA(NEW)"/>
      <sheetName val="CUSTOMER"/>
      <sheetName val="???"/>
      <sheetName val="ADJ _ RATE"/>
      <sheetName val="Summary Comparison SGD"/>
      <sheetName val="인원계획-미화"/>
      <sheetName val="U-7.1"/>
      <sheetName val="anaysis_sheet"/>
      <sheetName val="Ratchada"/>
      <sheetName val="N-4.4"/>
      <sheetName val="7 Jan 02"/>
      <sheetName val="oresreqsum"/>
      <sheetName val="Tke"/>
      <sheetName val="DOMESTIC"/>
      <sheetName val="Mkt Dev 1291 ONL 1290 - 1010"/>
      <sheetName val="GAAP Pru"/>
      <sheetName val="PGMMNG"/>
      <sheetName val="SwapData"/>
      <sheetName val="31.12.04"/>
      <sheetName val="Bill No. 2 - Carpark"/>
      <sheetName val="TB_Hotel"/>
      <sheetName val="sum to LRH"/>
      <sheetName val="interest income"/>
      <sheetName val="HO"/>
      <sheetName val="K2"/>
      <sheetName val="M_CT_OUT"/>
      <sheetName val="CASA-PLAN"/>
      <sheetName val="Accure"/>
      <sheetName val="W-현원가"/>
      <sheetName val="S8"/>
      <sheetName val="J1"/>
      <sheetName val="Home Page"/>
      <sheetName val="Interest Rate Projection"/>
      <sheetName val="Drop_Down_Lists"/>
      <sheetName val="CAPEX_Import"/>
      <sheetName val="Rates_Table"/>
      <sheetName val="lgth_adj_fine"/>
      <sheetName val="Gauge_Accuracy"/>
      <sheetName val="Drop_Down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Permanent info"/>
      <sheetName val="N201"/>
      <sheetName val="数外余额"/>
      <sheetName val="STart"/>
      <sheetName val="SAP COMPANY CODES"/>
      <sheetName val="Cover2"/>
      <sheetName val="ana u5"/>
      <sheetName val="FY04 budget vol"/>
      <sheetName val="p___"/>
      <sheetName val="VData"/>
      <sheetName val="STD_RESERVE"/>
      <sheetName val="DEP C2001"/>
      <sheetName val="Q_TS_AERP_MONTHLY"/>
      <sheetName val="Cost Center"/>
      <sheetName val="AP-FAsb"/>
      <sheetName val="21 Ocl"/>
      <sheetName val="JAN08"/>
      <sheetName val="acc.depre-report-old"/>
      <sheetName val="FC"/>
      <sheetName val="Plant_Overhead"/>
      <sheetName val="COMPUTER HARDWARE(IFM)_(A)"/>
      <sheetName val="MHK"/>
      <sheetName val="summary of used bits"/>
      <sheetName val="Mapping table"/>
      <sheetName val="DEMO"/>
      <sheetName val="feb"/>
      <sheetName val="DropDown"/>
      <sheetName val="ARTT"/>
      <sheetName val="PRICE LIST MASTER"/>
      <sheetName val="Freight"/>
      <sheetName val="Input Price"/>
      <sheetName val="SPC"/>
      <sheetName val="Main Model"/>
      <sheetName val="FSST"/>
      <sheetName val="#ofclose"/>
      <sheetName val="Month v YTD"/>
      <sheetName val="ASSET339"/>
      <sheetName val="Project Detail "/>
      <sheetName val="設計通知"/>
      <sheetName val="Metals"/>
      <sheetName val="98FORECAST (1)"/>
      <sheetName val="Map"/>
      <sheetName val="Sheet3"/>
      <sheetName val="FS"/>
      <sheetName val="TB-Circuit ONE -12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DataLookups"/>
      <sheetName val="เงินกู้MGC"/>
      <sheetName val="_0510"/>
      <sheetName val="Macro1"/>
      <sheetName val="#ofclose .xl"/>
      <sheetName val="OD"/>
      <sheetName val="N-4_4"/>
      <sheetName val="f&amp;b_(2)"/>
      <sheetName val="7_Jan_02"/>
      <sheetName val="Report_HR"/>
      <sheetName val="NBD1.1.01"/>
      <sheetName val="NBD2.1.02"/>
      <sheetName val="NBD2.1.03"/>
      <sheetName val="NBD2.1.04"/>
      <sheetName val="NBD2.2.02"/>
      <sheetName val="NBD6.2.01"/>
      <sheetName val="NBD6.2.02"/>
      <sheetName val="NBD8.2.01"/>
      <sheetName val="NBD8.2.08"/>
      <sheetName val="NBD8.2.09"/>
      <sheetName val="NBD8.2.11"/>
      <sheetName val="NBD8.2.12"/>
      <sheetName val="NBD8.2.16"/>
      <sheetName val="NBD8.2.18"/>
      <sheetName val="NBD8.2.20"/>
      <sheetName val="NBD8.2.21"/>
      <sheetName val="PDR (ORI)"/>
      <sheetName val="Landing Factors"/>
      <sheetName val="Agency Walker ID"/>
      <sheetName val="Master_table"/>
      <sheetName val="SAP_COMPANY_CODES"/>
      <sheetName val="OreType"/>
      <sheetName val="Inter co"/>
      <sheetName val="ADO_2552"/>
      <sheetName val="D-con-toll"/>
      <sheetName val="KPI48"/>
      <sheetName val="BS ATTACH"/>
      <sheetName val="10Segment report"/>
      <sheetName val="1Cash for Interest"/>
      <sheetName val="3Detail of cash flow"/>
      <sheetName val="TB P12"/>
      <sheetName val="VALAS"/>
      <sheetName val="TOTAL"/>
      <sheetName val="SPART"/>
      <sheetName val="PACK"/>
      <sheetName val="LOKALEXP"/>
      <sheetName val="EXPPART"/>
      <sheetName val="KOMLOK"/>
      <sheetName val="SUPPLIES"/>
      <sheetName val="SA"/>
      <sheetName val="KAR"/>
      <sheetName val="ACCES"/>
      <sheetName val="SERV"/>
      <sheetName val="NONPPL"/>
      <sheetName val="Sheet11"/>
      <sheetName val="Macro5"/>
      <sheetName val="wch"/>
      <sheetName val="คชจ.ดำเนินงาน6-43"/>
      <sheetName val="Int.2010"/>
      <sheetName val="ALL"/>
      <sheetName val="Land 28101"/>
      <sheetName val="งบบริหาร PL-report"/>
      <sheetName val="เวลา"/>
      <sheetName val="PL12M"/>
      <sheetName val="Income Tax Provision"/>
      <sheetName val="BKE"/>
      <sheetName val="EPR"/>
      <sheetName val="TaxCal"/>
      <sheetName val="Uskei（契約）"/>
      <sheetName val="ARP-U301"/>
      <sheetName val="U411"/>
      <sheetName val="_____"/>
      <sheetName val="____-__"/>
      <sheetName val="_"/>
      <sheetName val="_._________9_D_____O_Z_e_p_{__"/>
      <sheetName val="._9_D_O_Z_e_p_{___"/>
      <sheetName val="___"/>
      <sheetName val="________MGC"/>
      <sheetName val="ADJ_-_RATE2"/>
      <sheetName val="Trial_Balance2"/>
      <sheetName val="Loan_Data2"/>
      <sheetName val="Ex Hyp"/>
      <sheetName val="Data_Sources"/>
      <sheetName val="외상매출금현황-수정분_A2"/>
      <sheetName val="Master_Updated(517)"/>
      <sheetName val="_9DOZep{"/>
      <sheetName val="?_?????????9?D?????O?Z?e?p?{??"/>
      <sheetName val="_?9?D?O?Z?e?p?{??_x000a_"/>
      <sheetName val="Tooling_list_T_lite"/>
      <sheetName val="_9DOZep{_x000a_"/>
      <sheetName val="FY04_budget_vol"/>
      <sheetName val="DEP_C2001"/>
      <sheetName val="Actual"/>
      <sheetName val="Parameters2"/>
      <sheetName val="AP_Interco_2"/>
      <sheetName val="Details_for_Keppel_Sin2"/>
      <sheetName val="Details_for_tri2"/>
      <sheetName val="เง_นก___MGC2"/>
      <sheetName val="6_weeks_rolling_forecast2"/>
      <sheetName val="FX_rates2"/>
      <sheetName val="Standing_Data2"/>
      <sheetName val="Asset_&amp;_Liability2"/>
      <sheetName val="Net_asset_value2"/>
      <sheetName val="Data_Sources1"/>
      <sheetName val="외상매출금현황-수정분_A21"/>
      <sheetName val="Master_Updated(517)1"/>
      <sheetName val="_1"/>
      <sheetName val="?_?????????9?D?????O?Z?e?p?{?1"/>
      <sheetName val="_?9?D?O?Z?e?p?{??_x000a_1"/>
      <sheetName val="________MGC1"/>
      <sheetName val="Tooling_list_T_lite1"/>
      <sheetName val="FY04_budget_vol1"/>
      <sheetName val="Drop_Down_Lists1"/>
      <sheetName val="CAPEX_Import1"/>
      <sheetName val="Rates_Table1"/>
      <sheetName val="lgth_adj_fine1"/>
      <sheetName val="Gauge_Accuracy1"/>
      <sheetName val="Drop_Down1"/>
      <sheetName val="Raw_Mat1"/>
      <sheetName val="AUDIT_FEE1"/>
      <sheetName val="Thai_better_foods1"/>
      <sheetName val="Cross_Ref1"/>
      <sheetName val="DEP_C20011"/>
      <sheetName val="เงินกู้_MGC3"/>
      <sheetName val="ADJ_-_RATE3"/>
      <sheetName val="Trial_Balance3"/>
      <sheetName val="Loan_Data3"/>
      <sheetName val="Database_PL"/>
      <sheetName val="Submit"/>
      <sheetName val="ADJ_-_RATE6"/>
      <sheetName val="Detail"/>
      <sheetName val="N-2"/>
      <sheetName val="rate adj"/>
      <sheetName val="BSLA"/>
      <sheetName val="Setup_2009"/>
      <sheetName val="Nominal_Wizard"/>
      <sheetName val="NEW-PANEL"/>
      <sheetName val="FY00"/>
      <sheetName val="interest_income"/>
      <sheetName val="31_12_04"/>
      <sheetName val="interest_income1"/>
      <sheetName val="31_12_041"/>
      <sheetName val="Market_Segment1"/>
      <sheetName val="Owner_Unit1"/>
      <sheetName val="vendor_name1"/>
      <sheetName val="Content_Page1"/>
      <sheetName val="Elim_Seg_LM1"/>
      <sheetName val="Elim_Seg_BM1"/>
      <sheetName val="Elim_Seg_AM1"/>
      <sheetName val="Table_Array1"/>
      <sheetName val="SCB_1_-_Current2"/>
      <sheetName val="SCB_2_-_Current2"/>
      <sheetName val="B&amp;S_19992"/>
      <sheetName val="TrialBalance_Q3-20022"/>
      <sheetName val="VariableII__period2"/>
      <sheetName val="???????_MGC2"/>
      <sheetName val="Download_Grp_Branch2"/>
      <sheetName val="Download_Lcl_Branch2"/>
      <sheetName val="Supporting_Tool2"/>
      <sheetName val="Customize_Your_Invoice2"/>
      <sheetName val="Std_062"/>
      <sheetName val="Debt_Info2"/>
      <sheetName val="Purchase_Order2"/>
      <sheetName val="Customize_Your_Purchase_Order2"/>
      <sheetName val="_IB-PL-00-01_SUMMARY2"/>
      <sheetName val="Call_Down_Data_OLD2"/>
      <sheetName val="Assumption_Data2"/>
      <sheetName val="BL_-_GL_-_RJ2"/>
      <sheetName val="T&amp;E_GL2"/>
      <sheetName val="T&amp;E_System2"/>
      <sheetName val="1020_FF2"/>
      <sheetName val="_IBPL00012"/>
      <sheetName val="FY02_Fcst2"/>
      <sheetName val="Operational_Plan2"/>
      <sheetName val="Main_Menu2"/>
      <sheetName val="AOP_Summary-22"/>
      <sheetName val="Burden_exp2"/>
      <sheetName val="Investment_Database2"/>
      <sheetName val="Submission_Form2"/>
      <sheetName val="Wkgs_BS_Lead2"/>
      <sheetName val="CF_RECONCILE_-_12"/>
      <sheetName val="N-4_Patent_right2"/>
      <sheetName val="K-5_YE2"/>
      <sheetName val="Asset_31-12-472"/>
      <sheetName val="ALL_KSFC_RIGS_EXCEPT_R-52"/>
      <sheetName val="Base_Rental2"/>
      <sheetName val="10-1_Media2"/>
      <sheetName val="COST_(ACC_ขาย10-2005)2"/>
      <sheetName val="Entity_List2"/>
      <sheetName val="7Long_term_liabilities2"/>
      <sheetName val="Appendix_E2"/>
      <sheetName val="_IB-PL-YTD"/>
      <sheetName val="Account_List"/>
      <sheetName val="Company_codes"/>
      <sheetName val="Stock_Aging"/>
      <sheetName val="Link_data"/>
      <sheetName val="Drop_down_list"/>
      <sheetName val="Tax_Calculation"/>
      <sheetName val="RIG_134-ASSETS_APR_97"/>
      <sheetName val="RIG_027-ASSETS-AFTER_30_JUN_97"/>
      <sheetName val="On_hand_-_31_Mar_03"/>
      <sheetName val="TB_Data_base"/>
      <sheetName val="NEW_ZEALAND"/>
      <sheetName val="@RISK_Correlations"/>
      <sheetName val="MCS_P&amp;L_By_Sub__USD"/>
      <sheetName val="lab_paced"/>
      <sheetName val="NAR-Pistons_(2)"/>
      <sheetName val="FDR-Jan-99_"/>
      <sheetName val="TAUX_MONNAIES"/>
      <sheetName val="Equity_Rec_"/>
      <sheetName val="A-4Sum Lead "/>
      <sheetName val="Pivot_BS"/>
      <sheetName val="K001"/>
      <sheetName val="Co.26 Unfinished P&amp;E"/>
      <sheetName val="TO - SP"/>
      <sheetName val="_x005f_x0000_"/>
      <sheetName val="_x005f_x0000_._x005f_x0000__x005f_x0000__x005f_x0000__x"/>
      <sheetName val=".?9?D?O?Z?e?p?{??_x005f_x000a_"/>
      <sheetName val="Record CR"/>
      <sheetName val="16 P&amp;L by Mth"/>
      <sheetName val="MHK Rate"/>
      <sheetName val="MJD Rate"/>
      <sheetName val="MJS Rate"/>
      <sheetName val="4)Rate"/>
      <sheetName val="Babara"/>
      <sheetName val="lists"/>
      <sheetName val="JAN-NOV MFG"/>
      <sheetName val="Tables"/>
      <sheetName val="Thailand circuit-AGNS"/>
      <sheetName val="ME_Sale_Rate"/>
      <sheetName val="Sheet8"/>
      <sheetName val="名簿データ"/>
      <sheetName val="CAPEX and HO"/>
      <sheetName val="CASH GRAPHS"/>
      <sheetName val="EBIT GRAPHS"/>
      <sheetName val="Dollar DOI"/>
      <sheetName val="Safety"/>
      <sheetName val="cho"/>
      <sheetName val="fac"/>
      <sheetName val="HOF"/>
      <sheetName val="mal"/>
      <sheetName val="mang"/>
      <sheetName val="LR23-986460-02"/>
      <sheetName val="CUSTOM"/>
      <sheetName val="CustList"/>
      <sheetName val="deals above 20k"/>
      <sheetName val="04.06.07_NO VENCIDO"/>
      <sheetName val="Vol del"/>
      <sheetName val="CPC form"/>
      <sheetName val="Dec 2001"/>
      <sheetName val="SKA"/>
      <sheetName val="H"/>
      <sheetName val="CF (Company only)"/>
      <sheetName val="Projection"/>
      <sheetName val="공사비 내역 (가)"/>
      <sheetName val="FRECEFECBAILEYS"/>
      <sheetName val="Twelve Month Cash Flow"/>
      <sheetName val="S33"/>
      <sheetName val="당초"/>
      <sheetName val="Assumption"/>
      <sheetName val="Front"/>
      <sheetName val="สัญญา A"/>
      <sheetName val="계정코드"/>
      <sheetName val="Control"/>
      <sheetName val=" aps  aps-di ing"/>
      <sheetName val="SRT"/>
      <sheetName val="Fidelio Input"/>
      <sheetName val="Jung_step_down_(60)1"/>
      <sheetName val="standard_cost_"/>
      <sheetName val="211901_คชจ_ค้างจ่าย"/>
      <sheetName val="Book_1_Summary"/>
      <sheetName val="Global_Cover"/>
      <sheetName val="Anniversary_at_Multi_Group"/>
      <sheetName val="A_TODDI_&amp;_B_TODDI"/>
      <sheetName val="Genetica_Molecular_'07"/>
      <sheetName val="SUM_RV-November"/>
      <sheetName val="BAX_Export_25mar07_-_31mar07"/>
      <sheetName val="GL_Code"/>
      <sheetName val="ocean_voyage"/>
      <sheetName val="SF_commitment_"/>
      <sheetName val="Contract_service_fee-other"/>
      <sheetName val="GL_SF_Q3"/>
      <sheetName val="Setup_2008"/>
      <sheetName val="f&amp;b_(2)1"/>
      <sheetName val="Master_table1"/>
      <sheetName val="Jan_05"/>
      <sheetName val="FCT_2008_-_HM_ok"/>
      <sheetName val="LJ_Assumptions"/>
      <sheetName val="LJ_Cost"/>
      <sheetName val="LJ_His_CF"/>
      <sheetName val="YS_Loan_"/>
      <sheetName val="YS_Hotel_Budget"/>
      <sheetName val="YS_Assumptions"/>
      <sheetName val="YS_Cost_"/>
      <sheetName val="YS_His_CF"/>
      <sheetName val="new_IFS_format"/>
      <sheetName val="TMF_Draft"/>
      <sheetName val="Fill_this_out_first___"/>
      <sheetName val="FE-1770_P1"/>
      <sheetName val="ADJ___RATE"/>
      <sheetName val="Summary_Comparison_SGD"/>
      <sheetName val="U-7_1"/>
      <sheetName val="N-4_41"/>
      <sheetName val="7_Jan_021"/>
      <sheetName val="Mkt_Dev_1291_ONL_1290_-_1010"/>
      <sheetName val="GAAP_Pru"/>
      <sheetName val="Bill_No__2_-_Carpark"/>
      <sheetName val="sum_to_LRH"/>
      <sheetName val="Tax_Formulas"/>
      <sheetName val="Setup_Sheet"/>
      <sheetName val="K101_FA_Lead"/>
      <sheetName val="Home_Page"/>
      <sheetName val="Interest_Rate_Projection"/>
      <sheetName val="Table_LL13"/>
      <sheetName val="BALANCE_SHEET_"/>
      <sheetName val="New_Hire_Input_&amp;_Calc"/>
      <sheetName val="On_Board_Headcount_Changes"/>
      <sheetName val="Permanent_info"/>
      <sheetName val="SAP_COMPANY_CODES1"/>
      <sheetName val="ana_u5"/>
      <sheetName val="Cost_Center"/>
      <sheetName val="21_Ocl"/>
      <sheetName val="acc_depre-report-old"/>
      <sheetName val="COMPUTER_HARDWARE(IFM)_(A)"/>
      <sheetName val="summary_of_used_bits"/>
      <sheetName val="98FORECAST_(1)"/>
      <sheetName val="PRICE_LIST_MASTER"/>
      <sheetName val="Input_Price"/>
      <sheetName val="Main_Model"/>
      <sheetName val="Month_v_YTD"/>
      <sheetName val="Project_Detail_"/>
      <sheetName val="Mapping_table"/>
      <sheetName val="TB-Circuit_ONE_-12"/>
      <sheetName val="#ofclose__xl"/>
      <sheetName val="NBD1_1_01"/>
      <sheetName val="NBD2_1_02"/>
      <sheetName val="NBD2_1_03"/>
      <sheetName val="NBD2_1_04"/>
      <sheetName val="NBD2_2_02"/>
      <sheetName val="NBD6_2_01"/>
      <sheetName val="NBD6_2_02"/>
      <sheetName val="NBD8_2_01"/>
      <sheetName val="NBD8_2_08"/>
      <sheetName val="NBD8_2_09"/>
      <sheetName val="NBD8_2_11"/>
      <sheetName val="NBD8_2_12"/>
      <sheetName val="NBD8_2_16"/>
      <sheetName val="NBD8_2_18"/>
      <sheetName val="NBD8_2_20"/>
      <sheetName val="NBD8_2_21"/>
      <sheetName val="PDR_(ORI)"/>
      <sheetName val="Landing_Factors"/>
      <sheetName val="Agency_Walker_ID"/>
      <sheetName val="Inter_co"/>
      <sheetName val="BS_ATTACH"/>
      <sheetName val="10Segment_report"/>
      <sheetName val="1Cash_for_Interest"/>
      <sheetName val="3Detail_of_cash_flow"/>
      <sheetName val="TB_P12"/>
      <sheetName val="เงินกู้_MGC4"/>
      <sheetName val="SCB_1_-_Current3"/>
      <sheetName val="SCB_2_-_Current3"/>
      <sheetName val="B&amp;S_19993"/>
      <sheetName val="AP_Interco_3"/>
      <sheetName val="Details_for_Keppel_Sin3"/>
      <sheetName val="Details_for_tri3"/>
      <sheetName val="เง_นก___MGC3"/>
      <sheetName val="TrialBalance_Q3-20023"/>
      <sheetName val="VariableII__period3"/>
      <sheetName val="6_weeks_rolling_forecast3"/>
      <sheetName val="FX_rates3"/>
      <sheetName val="Standing_Data3"/>
      <sheetName val="Asset_&amp;_Liability3"/>
      <sheetName val="Net_asset_value3"/>
      <sheetName val="???????_MGC3"/>
      <sheetName val="Download_Grp_Branch3"/>
      <sheetName val="Download_Lcl_Branch3"/>
      <sheetName val="Supporting_Tool3"/>
      <sheetName val="Customize_Your_Invoice3"/>
      <sheetName val="Std_063"/>
      <sheetName val="Debt_Info3"/>
      <sheetName val="Purchase_Order3"/>
      <sheetName val="Customize_Your_Purchase_Order3"/>
      <sheetName val="_IB-PL-00-01_SUMMARY3"/>
      <sheetName val="Call_Down_Data_OLD3"/>
      <sheetName val="Assumption_Data3"/>
      <sheetName val="BL_-_GL_-_RJ3"/>
      <sheetName val="T&amp;E_GL3"/>
      <sheetName val="T&amp;E_System3"/>
      <sheetName val="1020_FF3"/>
      <sheetName val="_IBPL00013"/>
      <sheetName val="FY02_Fcst3"/>
      <sheetName val="Operational_Plan3"/>
      <sheetName val="Main_Menu3"/>
      <sheetName val="AOP_Summary-23"/>
      <sheetName val="Burden_exp3"/>
      <sheetName val="Investment_Database3"/>
      <sheetName val="Submission_Form3"/>
      <sheetName val="Wkgs_BS_Lead3"/>
      <sheetName val="CF_RECONCILE_-_13"/>
      <sheetName val="N-4_Patent_right3"/>
      <sheetName val="K-5_YE3"/>
      <sheetName val="Asset_31-12-473"/>
      <sheetName val="ALL_KSFC_RIGS_EXCEPT_R-53"/>
      <sheetName val="Base_Rental3"/>
      <sheetName val="10-1_Media3"/>
      <sheetName val="COST_(ACC_ขาย10-2005)3"/>
      <sheetName val="Entity_List3"/>
      <sheetName val="7Long_term_liabilities3"/>
      <sheetName val="Appendix_E3"/>
      <sheetName val="_IB-PL-YTD1"/>
      <sheetName val="Account_List1"/>
      <sheetName val="Company_codes1"/>
      <sheetName val="Stock_Aging1"/>
      <sheetName val="Drop_Down_Lists2"/>
      <sheetName val="CAPEX_Import2"/>
      <sheetName val="Rates_Table2"/>
      <sheetName val="lgth_adj_fine2"/>
      <sheetName val="Gauge_Accuracy2"/>
      <sheetName val="Drop_Down2"/>
      <sheetName val="AUDIT_FEE2"/>
      <sheetName val="Raw_Mat2"/>
      <sheetName val="Thai_better_foods2"/>
      <sheetName val="Cross_Ref2"/>
      <sheetName val="Jung_step_down_(60)2"/>
      <sheetName val="Link_data1"/>
      <sheetName val="Drop_down_list1"/>
      <sheetName val="Tax_Calculation1"/>
      <sheetName val="RIG_134-ASSETS_APR_971"/>
      <sheetName val="RIG_027-ASSETS-AFTER_30_JUN_971"/>
      <sheetName val="On_hand_-_31_Mar_031"/>
      <sheetName val="TB_Data_base1"/>
      <sheetName val="NEW_ZEALAND1"/>
      <sheetName val="@RISK_Correlations1"/>
      <sheetName val="MCS_P&amp;L_By_Sub__USD1"/>
      <sheetName val="lab_paced1"/>
      <sheetName val="NAR-Pistons_(2)1"/>
      <sheetName val="FDR-Jan-99_1"/>
      <sheetName val="TAUX_MONNAIES1"/>
      <sheetName val="Equity_Rec_1"/>
      <sheetName val="standard_cost_1"/>
      <sheetName val="211901_คชจ_ค้างจ่าย1"/>
      <sheetName val="Book_1_Summary1"/>
      <sheetName val="Global_Cover1"/>
      <sheetName val="Anniversary_at_Multi_Group1"/>
      <sheetName val="A_TODDI_&amp;_B_TODDI1"/>
      <sheetName val="Genetica_Molecular_'071"/>
      <sheetName val="SUM_RV-November1"/>
      <sheetName val="BAX_Export_25mar07_-_31mar071"/>
      <sheetName val="GL_Code1"/>
      <sheetName val="ocean_voyage1"/>
      <sheetName val="SF_commitment_1"/>
      <sheetName val="Contract_service_fee-other1"/>
      <sheetName val="GL_SF_Q31"/>
      <sheetName val="Market_Segment2"/>
      <sheetName val="Owner_Unit2"/>
      <sheetName val="vendor_name2"/>
      <sheetName val="Content_Page2"/>
      <sheetName val="Elim_Seg_LM2"/>
      <sheetName val="Elim_Seg_BM2"/>
      <sheetName val="Elim_Seg_AM2"/>
      <sheetName val="Table_Array2"/>
      <sheetName val="Setup_20081"/>
      <sheetName val="Setup_20091"/>
      <sheetName val="f&amp;b_(2)2"/>
      <sheetName val="Master_table2"/>
      <sheetName val="Nominal_Wizard1"/>
      <sheetName val="Jan_051"/>
      <sheetName val="FCT_2008_-_HM_ok1"/>
      <sheetName val="LJ_Assumptions1"/>
      <sheetName val="LJ_Cost1"/>
      <sheetName val="LJ_His_CF1"/>
      <sheetName val="YS_Loan_1"/>
      <sheetName val="YS_Hotel_Budget1"/>
      <sheetName val="YS_Assumptions1"/>
      <sheetName val="YS_Cost_1"/>
      <sheetName val="YS_His_CF1"/>
      <sheetName val="new_IFS_format1"/>
      <sheetName val="TMF_Draft1"/>
      <sheetName val="Fill_this_out_first___1"/>
      <sheetName val="FE-1770_P11"/>
      <sheetName val="ADJ___RATE1"/>
      <sheetName val="Summary_Comparison_SGD1"/>
      <sheetName val="U-7_11"/>
      <sheetName val="N-4_42"/>
      <sheetName val="7_Jan_022"/>
      <sheetName val="Mkt_Dev_1291_ONL_1290_-_10101"/>
      <sheetName val="GAAP_Pru1"/>
      <sheetName val="Bill_No__2_-_Carpark1"/>
      <sheetName val="sum_to_LRH1"/>
      <sheetName val="Tax_Formulas1"/>
      <sheetName val="Setup_Sheet1"/>
      <sheetName val="K101_FA_Lead1"/>
      <sheetName val="Home_Page1"/>
      <sheetName val="Interest_Rate_Projection1"/>
      <sheetName val="Table_LL131"/>
      <sheetName val="BALANCE_SHEET_1"/>
      <sheetName val="New_Hire_Input_&amp;_Calc1"/>
      <sheetName val="On_Board_Headcount_Changes1"/>
      <sheetName val="Permanent_info1"/>
      <sheetName val="SAP_COMPANY_CODES2"/>
      <sheetName val="ana_u51"/>
      <sheetName val="Cost_Center1"/>
      <sheetName val="21_Ocl1"/>
      <sheetName val="acc_depre-report-old1"/>
      <sheetName val="COMPUTER_HARDWARE(IFM)_(A)1"/>
      <sheetName val="summary_of_used_bits1"/>
      <sheetName val="98FORECAST_(1)1"/>
      <sheetName val="PRICE_LIST_MASTER1"/>
      <sheetName val="Input_Price1"/>
      <sheetName val="Main_Model1"/>
      <sheetName val="Month_v_YTD1"/>
      <sheetName val="Project_Detail_1"/>
      <sheetName val="Mapping_table1"/>
      <sheetName val="TB-Circuit_ONE_-121"/>
      <sheetName val="#ofclose__xl1"/>
      <sheetName val="NBD1_1_011"/>
      <sheetName val="NBD2_1_021"/>
      <sheetName val="NBD2_1_031"/>
      <sheetName val="NBD2_1_041"/>
      <sheetName val="NBD2_2_021"/>
      <sheetName val="NBD6_2_011"/>
      <sheetName val="NBD6_2_021"/>
      <sheetName val="NBD8_2_011"/>
      <sheetName val="NBD8_2_081"/>
      <sheetName val="NBD8_2_091"/>
      <sheetName val="NBD8_2_111"/>
      <sheetName val="NBD8_2_121"/>
      <sheetName val="NBD8_2_161"/>
      <sheetName val="NBD8_2_181"/>
      <sheetName val="NBD8_2_201"/>
      <sheetName val="NBD8_2_211"/>
      <sheetName val="PDR_(ORI)1"/>
      <sheetName val="Landing_Factors1"/>
      <sheetName val="Agency_Walker_ID1"/>
      <sheetName val="Inter_co1"/>
      <sheetName val="BS_ATTACH1"/>
      <sheetName val="10Segment_report1"/>
      <sheetName val="1Cash_for_Interest1"/>
      <sheetName val="3Detail_of_cash_flow1"/>
      <sheetName val="TB_P121"/>
      <sheetName val="trfc02-26(Fes+Ses)"/>
      <sheetName val="個品ﾘｽﾄ"/>
      <sheetName val="C-3"/>
      <sheetName val="เงินกู้_MGC6"/>
      <sheetName val="SCB_1_-_Current5"/>
      <sheetName val="SCB_2_-_Current5"/>
      <sheetName val="B&amp;S_19995"/>
      <sheetName val="Trial_Balance5"/>
      <sheetName val="ADJ_-_RATE5"/>
      <sheetName val="AP_Interco_5"/>
      <sheetName val="Details_for_Keppel_Sin5"/>
      <sheetName val="Details_for_tri5"/>
      <sheetName val="เง_นก___MGC5"/>
      <sheetName val="TrialBalance_Q3-20025"/>
      <sheetName val="VariableII__period5"/>
      <sheetName val="6_weeks_rolling_forecast5"/>
      <sheetName val="FX_rates5"/>
      <sheetName val="Standing_Data5"/>
      <sheetName val="Asset_&amp;_Liability5"/>
      <sheetName val="Net_asset_value5"/>
      <sheetName val="???????_MGC5"/>
      <sheetName val="Download_Grp_Branch5"/>
      <sheetName val="Download_Lcl_Branch5"/>
      <sheetName val="Supporting_Tool5"/>
      <sheetName val="Customize_Your_Invoice5"/>
      <sheetName val="Std_065"/>
      <sheetName val="Debt_Info5"/>
      <sheetName val="Purchase_Order5"/>
      <sheetName val="Customize_Your_Purchase_Order5"/>
      <sheetName val="_IB-PL-00-01_SUMMARY5"/>
      <sheetName val="Call_Down_Data_OLD5"/>
      <sheetName val="Assumption_Data5"/>
      <sheetName val="BL_-_GL_-_RJ5"/>
      <sheetName val="T&amp;E_GL5"/>
      <sheetName val="T&amp;E_System5"/>
      <sheetName val="1020_FF5"/>
      <sheetName val="_IBPL00015"/>
      <sheetName val="FY02_Fcst5"/>
      <sheetName val="Operational_Plan5"/>
      <sheetName val="Main_Menu5"/>
      <sheetName val="AOP_Summary-25"/>
      <sheetName val="Burden_exp5"/>
      <sheetName val="Investment_Database5"/>
      <sheetName val="Submission_Form5"/>
      <sheetName val="Wkgs_BS_Lead5"/>
      <sheetName val="CF_RECONCILE_-_15"/>
      <sheetName val="N-4_Patent_right5"/>
      <sheetName val="Loan_Data5"/>
      <sheetName val="K-5_YE5"/>
      <sheetName val="Asset_31-12-475"/>
      <sheetName val="ALL_KSFC_RIGS_EXCEPT_R-55"/>
      <sheetName val="Base_Rental5"/>
      <sheetName val="10-1_Media5"/>
      <sheetName val="COST_(ACC_ขาย10-2005)5"/>
      <sheetName val="Entity_List5"/>
      <sheetName val="7Long_term_liabilities5"/>
      <sheetName val="Appendix_E5"/>
      <sheetName val="_IB-PL-YTD3"/>
      <sheetName val="Account_List3"/>
      <sheetName val="Company_codes3"/>
      <sheetName val="Stock_Aging3"/>
      <sheetName val="Drop_Down_Lists4"/>
      <sheetName val="CAPEX_Import4"/>
      <sheetName val="Rates_Table4"/>
      <sheetName val="lgth_adj_fine4"/>
      <sheetName val="Gauge_Accuracy4"/>
      <sheetName val="Drop_Down4"/>
      <sheetName val="AUDIT_FEE4"/>
      <sheetName val="Raw_Mat4"/>
      <sheetName val="Thai_better_foods4"/>
      <sheetName val="Cross_Ref4"/>
      <sheetName val="Jung_step_down_(60)4"/>
      <sheetName val="Link_data3"/>
      <sheetName val="Drop_down_list3"/>
      <sheetName val="Tax_Calculation3"/>
      <sheetName val="RIG_134-ASSETS_APR_973"/>
      <sheetName val="RIG_027-ASSETS-AFTER_30_JUN_973"/>
      <sheetName val="On_hand_-_31_Mar_033"/>
      <sheetName val="TB_Data_base3"/>
      <sheetName val="NEW_ZEALAND3"/>
      <sheetName val="@RISK_Correlations3"/>
      <sheetName val="MCS_P&amp;L_By_Sub__USD3"/>
      <sheetName val="lab_paced3"/>
      <sheetName val="NAR-Pistons_(2)3"/>
      <sheetName val="FDR-Jan-99_3"/>
      <sheetName val="TAUX_MONNAIES3"/>
      <sheetName val="Equity_Rec_3"/>
      <sheetName val="_3"/>
      <sheetName val="?_?????????9?D?????O?Z?e?p?{?3"/>
      <sheetName val="_?9?D?O?Z?e?p?{??_x000a_3"/>
      <sheetName val="________MGC3"/>
      <sheetName val="ocean_voyage3"/>
      <sheetName val="standard_cost_3"/>
      <sheetName val="211901_คชจ_ค้างจ่าย3"/>
      <sheetName val="Book_1_Summary3"/>
      <sheetName val="Global_Cover3"/>
      <sheetName val="Anniversary_at_Multi_Group3"/>
      <sheetName val="A_TODDI_&amp;_B_TODDI3"/>
      <sheetName val="Genetica_Molecular_'073"/>
      <sheetName val="SUM_RV-November3"/>
      <sheetName val="BAX_Export_25mar07_-_31mar073"/>
      <sheetName val="GL_Code3"/>
      <sheetName val="SF_commitment_3"/>
      <sheetName val="Contract_service_fee-other3"/>
      <sheetName val="GL_SF_Q33"/>
      <sheetName val="Market_Segment3"/>
      <sheetName val="Owner_Unit3"/>
      <sheetName val="vendor_name3"/>
      <sheetName val="Content_Page3"/>
      <sheetName val="Elim_Seg_LM3"/>
      <sheetName val="Elim_Seg_BM3"/>
      <sheetName val="Elim_Seg_AM3"/>
      <sheetName val="Table_Array3"/>
      <sheetName val="Setup_20082"/>
      <sheetName val="Setup_20092"/>
      <sheetName val="f&amp;b_(2)3"/>
      <sheetName val="Data_Sources2"/>
      <sheetName val="외상매출금현황-수정분_A22"/>
      <sheetName val="Master_Updated(517)2"/>
      <sheetName val="Tooling_list_T_lite2"/>
      <sheetName val="Nominal_Wizard2"/>
      <sheetName val="Jan_052"/>
      <sheetName val="FCT_2008_-_HM_ok2"/>
      <sheetName val="LJ_Assumptions2"/>
      <sheetName val="LJ_Cost2"/>
      <sheetName val="LJ_His_CF2"/>
      <sheetName val="YS_Loan_2"/>
      <sheetName val="YS_Hotel_Budget2"/>
      <sheetName val="YS_Assumptions2"/>
      <sheetName val="YS_Cost_2"/>
      <sheetName val="YS_His_CF2"/>
      <sheetName val="new_IFS_format2"/>
      <sheetName val="TMF_Draft2"/>
      <sheetName val="Fill_this_out_first___2"/>
      <sheetName val="FE-1770_P12"/>
      <sheetName val="ADJ___RATE2"/>
      <sheetName val="Summary_Comparison_SGD2"/>
      <sheetName val="U-7_12"/>
      <sheetName val="N-4_43"/>
      <sheetName val="7_Jan_023"/>
      <sheetName val="Mkt_Dev_1291_ONL_1290_-_10102"/>
      <sheetName val="GAAP_Pru2"/>
      <sheetName val="31_12_042"/>
      <sheetName val="Bill_No__2_-_Carpark2"/>
      <sheetName val="sum_to_LRH2"/>
      <sheetName val="interest_income2"/>
      <sheetName val="Tax_Formulas2"/>
      <sheetName val="Setup_Sheet2"/>
      <sheetName val="K101_FA_Lead2"/>
      <sheetName val="Home_Page2"/>
      <sheetName val="Interest_Rate_Projection2"/>
      <sheetName val="Table_LL132"/>
      <sheetName val="BALANCE_SHEET_2"/>
      <sheetName val="New_Hire_Input_&amp;_Calc2"/>
      <sheetName val="On_Board_Headcount_Changes2"/>
      <sheetName val="Permanent_info2"/>
      <sheetName val="ana_u52"/>
      <sheetName val="FY04_budget_vol2"/>
      <sheetName val="DEP_C20012"/>
      <sheetName val="Cost_Center2"/>
      <sheetName val="21_Ocl2"/>
      <sheetName val="acc_depre-report-old2"/>
      <sheetName val="COMPUTER_HARDWARE(IFM)_(A)2"/>
      <sheetName val="summary_of_used_bits2"/>
      <sheetName val="98FORECAST_(1)2"/>
      <sheetName val="PRICE_LIST_MASTER2"/>
      <sheetName val="Input_Price2"/>
      <sheetName val="Main_Model2"/>
      <sheetName val="Month_v_YTD2"/>
      <sheetName val="Project_Detail_2"/>
      <sheetName val="Mapping_table2"/>
      <sheetName val="TB-Circuit_ONE_-122"/>
      <sheetName val="เงินกู้_MGC5"/>
      <sheetName val="SCB_1_-_Current4"/>
      <sheetName val="SCB_2_-_Current4"/>
      <sheetName val="B&amp;S_19994"/>
      <sheetName val="Trial_Balance4"/>
      <sheetName val="ADJ_-_RATE4"/>
      <sheetName val="AP_Interco_4"/>
      <sheetName val="Details_for_Keppel_Sin4"/>
      <sheetName val="Details_for_tri4"/>
      <sheetName val="เง_นก___MGC4"/>
      <sheetName val="TrialBalance_Q3-20024"/>
      <sheetName val="VariableII__period4"/>
      <sheetName val="6_weeks_rolling_forecast4"/>
      <sheetName val="FX_rates4"/>
      <sheetName val="Standing_Data4"/>
      <sheetName val="Asset_&amp;_Liability4"/>
      <sheetName val="Net_asset_value4"/>
      <sheetName val="???????_MGC4"/>
      <sheetName val="Download_Grp_Branch4"/>
      <sheetName val="Download_Lcl_Branch4"/>
      <sheetName val="Supporting_Tool4"/>
      <sheetName val="Customize_Your_Invoice4"/>
      <sheetName val="Std_064"/>
      <sheetName val="Debt_Info4"/>
      <sheetName val="Purchase_Order4"/>
      <sheetName val="Customize_Your_Purchase_Order4"/>
      <sheetName val="_IB-PL-00-01_SUMMARY4"/>
      <sheetName val="Call_Down_Data_OLD4"/>
      <sheetName val="Assumption_Data4"/>
      <sheetName val="BL_-_GL_-_RJ4"/>
      <sheetName val="T&amp;E_GL4"/>
      <sheetName val="T&amp;E_System4"/>
      <sheetName val="1020_FF4"/>
      <sheetName val="_IBPL00014"/>
      <sheetName val="FY02_Fcst4"/>
      <sheetName val="Operational_Plan4"/>
      <sheetName val="Main_Menu4"/>
      <sheetName val="AOP_Summary-24"/>
      <sheetName val="Burden_exp4"/>
      <sheetName val="Investment_Database4"/>
      <sheetName val="Submission_Form4"/>
      <sheetName val="Wkgs_BS_Lead4"/>
      <sheetName val="CF_RECONCILE_-_14"/>
      <sheetName val="N-4_Patent_right4"/>
      <sheetName val="Loan_Data4"/>
      <sheetName val="K-5_YE4"/>
      <sheetName val="Asset_31-12-474"/>
      <sheetName val="ALL_KSFC_RIGS_EXCEPT_R-54"/>
      <sheetName val="Base_Rental4"/>
      <sheetName val="10-1_Media4"/>
      <sheetName val="COST_(ACC_ขาย10-2005)4"/>
      <sheetName val="Entity_List4"/>
      <sheetName val="7Long_term_liabilities4"/>
      <sheetName val="Appendix_E4"/>
      <sheetName val="_IB-PL-YTD2"/>
      <sheetName val="Account_List2"/>
      <sheetName val="Company_codes2"/>
      <sheetName val="Stock_Aging2"/>
      <sheetName val="Drop_Down_Lists3"/>
      <sheetName val="CAPEX_Import3"/>
      <sheetName val="Rates_Table3"/>
      <sheetName val="lgth_adj_fine3"/>
      <sheetName val="Gauge_Accuracy3"/>
      <sheetName val="Drop_Down3"/>
      <sheetName val="AUDIT_FEE3"/>
      <sheetName val="Raw_Mat3"/>
      <sheetName val="Thai_better_foods3"/>
      <sheetName val="Cross_Ref3"/>
      <sheetName val="Jung_step_down_(60)3"/>
      <sheetName val="Link_data2"/>
      <sheetName val="Drop_down_list2"/>
      <sheetName val="Tax_Calculation2"/>
      <sheetName val="RIG_134-ASSETS_APR_972"/>
      <sheetName val="RIG_027-ASSETS-AFTER_30_JUN_972"/>
      <sheetName val="On_hand_-_31_Mar_032"/>
      <sheetName val="TB_Data_base2"/>
      <sheetName val="NEW_ZEALAND2"/>
      <sheetName val="@RISK_Correlations2"/>
      <sheetName val="MCS_P&amp;L_By_Sub__USD2"/>
      <sheetName val="lab_paced2"/>
      <sheetName val="NAR-Pistons_(2)2"/>
      <sheetName val="FDR-Jan-99_2"/>
      <sheetName val="TAUX_MONNAIES2"/>
      <sheetName val="Equity_Rec_2"/>
      <sheetName val="_2"/>
      <sheetName val="?_?????????9?D?????O?Z?e?p?{?2"/>
      <sheetName val="_?9?D?O?Z?e?p?{??_x000a_2"/>
      <sheetName val="________MGC2"/>
      <sheetName val="ocean_voyage2"/>
      <sheetName val="standard_cost_2"/>
      <sheetName val="211901_คชจ_ค้างจ่าย2"/>
      <sheetName val="Book_1_Summary2"/>
      <sheetName val="Global_Cover2"/>
      <sheetName val="Anniversary_at_Multi_Group2"/>
      <sheetName val="A_TODDI_&amp;_B_TODDI2"/>
      <sheetName val="Genetica_Molecular_'072"/>
      <sheetName val="SUM_RV-November2"/>
      <sheetName val="BAX_Export_25mar07_-_31mar072"/>
      <sheetName val="GL_Code2"/>
      <sheetName val="SF_commitment_2"/>
      <sheetName val="Contract_service_fee-other2"/>
      <sheetName val="GL_SF_Q32"/>
      <sheetName val="เงินกู้_MGC7"/>
      <sheetName val="SCB_1_-_Current6"/>
      <sheetName val="SCB_2_-_Current6"/>
      <sheetName val="B&amp;S_19996"/>
      <sheetName val="Trial_Balance6"/>
      <sheetName val="AP_Interco_6"/>
      <sheetName val="Details_for_Keppel_Sin6"/>
      <sheetName val="Details_for_tri6"/>
      <sheetName val="เง_นก___MGC6"/>
      <sheetName val="TrialBalance_Q3-20026"/>
      <sheetName val="VariableII__period6"/>
      <sheetName val="6_weeks_rolling_forecast6"/>
      <sheetName val="FX_rates6"/>
      <sheetName val="Standing_Data6"/>
      <sheetName val="Asset_&amp;_Liability6"/>
      <sheetName val="Net_asset_value6"/>
      <sheetName val="???????_MGC6"/>
      <sheetName val="Download_Grp_Branch6"/>
      <sheetName val="Download_Lcl_Branch6"/>
      <sheetName val="Supporting_Tool6"/>
      <sheetName val="Customize_Your_Invoice6"/>
      <sheetName val="Std_066"/>
      <sheetName val="Debt_Info6"/>
      <sheetName val="Purchase_Order6"/>
      <sheetName val="Customize_Your_Purchase_Order6"/>
      <sheetName val="_IB-PL-00-01_SUMMARY6"/>
      <sheetName val="Call_Down_Data_OLD6"/>
      <sheetName val="Assumption_Data6"/>
      <sheetName val="BL_-_GL_-_RJ6"/>
      <sheetName val="T&amp;E_GL6"/>
      <sheetName val="T&amp;E_System6"/>
      <sheetName val="1020_FF6"/>
      <sheetName val="_IBPL00016"/>
      <sheetName val="FY02_Fcst6"/>
      <sheetName val="Operational_Plan6"/>
      <sheetName val="Main_Menu6"/>
      <sheetName val="AOP_Summary-26"/>
      <sheetName val="Burden_exp6"/>
      <sheetName val="Investment_Database6"/>
      <sheetName val="Submission_Form6"/>
      <sheetName val="Wkgs_BS_Lead6"/>
      <sheetName val="CF_RECONCILE_-_16"/>
      <sheetName val="N-4_Patent_right6"/>
      <sheetName val="Loan_Data6"/>
      <sheetName val="K-5_YE6"/>
      <sheetName val="Asset_31-12-476"/>
      <sheetName val="ALL_KSFC_RIGS_EXCEPT_R-56"/>
      <sheetName val="Base_Rental6"/>
      <sheetName val="10-1_Media6"/>
      <sheetName val="COST_(ACC_ขาย10-2005)6"/>
      <sheetName val="Entity_List6"/>
      <sheetName val="7Long_term_liabilities6"/>
      <sheetName val="Appendix_E6"/>
      <sheetName val="_IB-PL-YTD4"/>
      <sheetName val="Account_List4"/>
      <sheetName val="Company_codes4"/>
      <sheetName val="Stock_Aging4"/>
      <sheetName val="Drop_Down_Lists5"/>
      <sheetName val="CAPEX_Import5"/>
      <sheetName val="Rates_Table5"/>
      <sheetName val="lgth_adj_fine5"/>
      <sheetName val="Gauge_Accuracy5"/>
      <sheetName val="Drop_Down5"/>
      <sheetName val="AUDIT_FEE5"/>
      <sheetName val="Raw_Mat5"/>
      <sheetName val="Thai_better_foods5"/>
      <sheetName val="Cross_Ref5"/>
      <sheetName val="Jung_step_down_(60)5"/>
      <sheetName val="Link_data4"/>
      <sheetName val="Drop_down_list4"/>
      <sheetName val="Tax_Calculation4"/>
      <sheetName val="RIG_134-ASSETS_APR_974"/>
      <sheetName val="RIG_027-ASSETS-AFTER_30_JUN_974"/>
      <sheetName val="On_hand_-_31_Mar_034"/>
      <sheetName val="TB_Data_base4"/>
      <sheetName val="NEW_ZEALAND4"/>
      <sheetName val="@RISK_Correlations4"/>
      <sheetName val="MCS_P&amp;L_By_Sub__USD4"/>
      <sheetName val="lab_paced4"/>
      <sheetName val="NAR-Pistons_(2)4"/>
      <sheetName val="FDR-Jan-99_4"/>
      <sheetName val="TAUX_MONNAIES4"/>
      <sheetName val="Equity_Rec_4"/>
      <sheetName val="_4"/>
      <sheetName val="?_?????????9?D?????O?Z?e?p?{?4"/>
      <sheetName val="_?9?D?O?Z?e?p?{??_x000a_4"/>
      <sheetName val="________MGC4"/>
      <sheetName val="ocean_voyage4"/>
      <sheetName val="standard_cost_4"/>
      <sheetName val="211901_คชจ_ค้างจ่าย4"/>
      <sheetName val="Book_1_Summary4"/>
      <sheetName val="Global_Cover4"/>
      <sheetName val="Anniversary_at_Multi_Group4"/>
      <sheetName val="A_TODDI_&amp;_B_TODDI4"/>
      <sheetName val="Genetica_Molecular_'074"/>
      <sheetName val="SUM_RV-November4"/>
      <sheetName val="BAX_Export_25mar07_-_31mar074"/>
      <sheetName val="GL_Code4"/>
      <sheetName val="SF_commitment_4"/>
      <sheetName val="Contract_service_fee-other4"/>
      <sheetName val="GL_SF_Q34"/>
      <sheetName val="เงินกู้_MGC8"/>
      <sheetName val="SCB_1_-_Current7"/>
      <sheetName val="SCB_2_-_Current7"/>
      <sheetName val="B&amp;S_19997"/>
      <sheetName val="Trial_Balance7"/>
      <sheetName val="ADJ_-_RATE7"/>
      <sheetName val="AP_Interco_7"/>
      <sheetName val="Details_for_Keppel_Sin7"/>
      <sheetName val="Details_for_tri7"/>
      <sheetName val="เง_นก___MGC7"/>
      <sheetName val="TrialBalance_Q3-20027"/>
      <sheetName val="VariableII__period7"/>
      <sheetName val="6_weeks_rolling_forecast7"/>
      <sheetName val="FX_rates7"/>
      <sheetName val="Standing_Data7"/>
      <sheetName val="Asset_&amp;_Liability7"/>
      <sheetName val="Net_asset_value7"/>
      <sheetName val="???????_MGC7"/>
      <sheetName val="Download_Grp_Branch7"/>
      <sheetName val="Download_Lcl_Branch7"/>
      <sheetName val="Supporting_Tool7"/>
      <sheetName val="Customize_Your_Invoice7"/>
      <sheetName val="Std_067"/>
      <sheetName val="Debt_Info7"/>
      <sheetName val="Purchase_Order7"/>
      <sheetName val="Customize_Your_Purchase_Order7"/>
      <sheetName val="_IB-PL-00-01_SUMMARY7"/>
      <sheetName val="Call_Down_Data_OLD7"/>
      <sheetName val="Assumption_Data7"/>
      <sheetName val="BL_-_GL_-_RJ7"/>
      <sheetName val="T&amp;E_GL7"/>
      <sheetName val="T&amp;E_System7"/>
      <sheetName val="1020_FF7"/>
      <sheetName val="_IBPL00017"/>
      <sheetName val="FY02_Fcst7"/>
      <sheetName val="Operational_Plan7"/>
      <sheetName val="Main_Menu7"/>
      <sheetName val="AOP_Summary-27"/>
      <sheetName val="Burden_exp7"/>
      <sheetName val="Investment_Database7"/>
      <sheetName val="Submission_Form7"/>
      <sheetName val="Wkgs_BS_Lead7"/>
      <sheetName val="CF_RECONCILE_-_17"/>
      <sheetName val="N-4_Patent_right7"/>
      <sheetName val="Loan_Data7"/>
      <sheetName val="K-5_YE7"/>
      <sheetName val="Asset_31-12-477"/>
      <sheetName val="ALL_KSFC_RIGS_EXCEPT_R-57"/>
      <sheetName val="Base_Rental7"/>
      <sheetName val="10-1_Media7"/>
      <sheetName val="COST_(ACC_ขาย10-2005)7"/>
      <sheetName val="Entity_List7"/>
      <sheetName val="7Long_term_liabilities7"/>
      <sheetName val="Appendix_E7"/>
      <sheetName val="_IB-PL-YTD5"/>
      <sheetName val="Account_List5"/>
      <sheetName val="Company_codes5"/>
      <sheetName val="Stock_Aging5"/>
      <sheetName val="Drop_Down_Lists6"/>
      <sheetName val="CAPEX_Import6"/>
      <sheetName val="Rates_Table6"/>
      <sheetName val="lgth_adj_fine6"/>
      <sheetName val="Gauge_Accuracy6"/>
      <sheetName val="Drop_Down6"/>
      <sheetName val="AUDIT_FEE6"/>
      <sheetName val="Raw_Mat6"/>
      <sheetName val="Thai_better_foods6"/>
      <sheetName val="Cross_Ref6"/>
      <sheetName val="Jung_step_down_(60)6"/>
      <sheetName val="Link_data5"/>
      <sheetName val="Drop_down_list5"/>
      <sheetName val="Tax_Calculation5"/>
      <sheetName val="RIG_134-ASSETS_APR_975"/>
      <sheetName val="RIG_027-ASSETS-AFTER_30_JUN_975"/>
      <sheetName val="On_hand_-_31_Mar_035"/>
      <sheetName val="TB_Data_base5"/>
      <sheetName val="NEW_ZEALAND5"/>
      <sheetName val="@RISK_Correlations5"/>
      <sheetName val="MCS_P&amp;L_By_Sub__USD5"/>
      <sheetName val="lab_paced5"/>
      <sheetName val="NAR-Pistons_(2)5"/>
      <sheetName val="FDR-Jan-99_5"/>
      <sheetName val="TAUX_MONNAIES5"/>
      <sheetName val="Equity_Rec_5"/>
      <sheetName val="_5"/>
      <sheetName val="?_?????????9?D?????O?Z?e?p?{?5"/>
      <sheetName val="_?9?D?O?Z?e?p?{??_x000a_5"/>
      <sheetName val="________MGC5"/>
      <sheetName val="ocean_voyage5"/>
      <sheetName val="standard_cost_5"/>
      <sheetName val="211901_คชจ_ค้างจ่าย5"/>
      <sheetName val="Book_1_Summary5"/>
      <sheetName val="Global_Cover5"/>
      <sheetName val="Anniversary_at_Multi_Group5"/>
      <sheetName val="A_TODDI_&amp;_B_TODDI5"/>
      <sheetName val="Genetica_Molecular_'075"/>
      <sheetName val="SUM_RV-November5"/>
      <sheetName val="BAX_Export_25mar07_-_31mar075"/>
      <sheetName val="GL_Code5"/>
      <sheetName val="SF_commitment_5"/>
      <sheetName val="Contract_service_fee-other5"/>
      <sheetName val="GL_SF_Q35"/>
      <sheetName val="Market_Segment4"/>
      <sheetName val="Owner_Unit4"/>
      <sheetName val="vendor_name4"/>
      <sheetName val="Content_Page4"/>
      <sheetName val="Elim_Seg_LM4"/>
      <sheetName val="Elim_Seg_BM4"/>
      <sheetName val="Elim_Seg_AM4"/>
      <sheetName val="Table_Array4"/>
      <sheetName val="Setup_20083"/>
      <sheetName val="Setup_20093"/>
      <sheetName val="f&amp;b_(2)4"/>
      <sheetName val="Data_Sources3"/>
      <sheetName val="외상매출금현황-수정분_A23"/>
      <sheetName val="Master_Updated(517)3"/>
      <sheetName val="Tooling_list_T_lite3"/>
      <sheetName val="Master_table3"/>
      <sheetName val="Nominal_Wizard3"/>
      <sheetName val="Jan_053"/>
      <sheetName val="FCT_2008_-_HM_ok3"/>
      <sheetName val="LJ_Assumptions3"/>
      <sheetName val="LJ_Cost3"/>
      <sheetName val="LJ_His_CF3"/>
      <sheetName val="YS_Loan_3"/>
      <sheetName val="YS_Hotel_Budget3"/>
      <sheetName val="YS_Assumptions3"/>
      <sheetName val="YS_Cost_3"/>
      <sheetName val="YS_His_CF3"/>
      <sheetName val="new_IFS_format3"/>
      <sheetName val="TMF_Draft3"/>
      <sheetName val="Fill_this_out_first___3"/>
      <sheetName val="FE-1770_P13"/>
      <sheetName val="ADJ___RATE3"/>
      <sheetName val="Summary_Comparison_SGD3"/>
      <sheetName val="U-7_13"/>
      <sheetName val="N-4_44"/>
      <sheetName val="7_Jan_024"/>
      <sheetName val="Mkt_Dev_1291_ONL_1290_-_10103"/>
      <sheetName val="GAAP_Pru3"/>
      <sheetName val="31_12_043"/>
      <sheetName val="Bill_No__2_-_Carpark3"/>
      <sheetName val="sum_to_LRH3"/>
      <sheetName val="interest_income3"/>
      <sheetName val="Tax_Formulas3"/>
      <sheetName val="Setup_Sheet3"/>
      <sheetName val="K101_FA_Lead3"/>
      <sheetName val="Home_Page3"/>
      <sheetName val="Interest_Rate_Projection3"/>
      <sheetName val="Table_LL133"/>
      <sheetName val="BALANCE_SHEET_3"/>
      <sheetName val="New_Hire_Input_&amp;_Calc3"/>
      <sheetName val="On_Board_Headcount_Changes3"/>
      <sheetName val="Permanent_info3"/>
      <sheetName val="SAP_COMPANY_CODES3"/>
      <sheetName val="ana_u53"/>
      <sheetName val="FY04_budget_vol3"/>
      <sheetName val="DEP_C20013"/>
      <sheetName val="Cost_Center3"/>
      <sheetName val="21_Ocl3"/>
      <sheetName val="acc_depre-report-old3"/>
      <sheetName val="COMPUTER_HARDWARE(IFM)_(A)3"/>
      <sheetName val="summary_of_used_bits3"/>
      <sheetName val="98FORECAST_(1)3"/>
      <sheetName val="PRICE_LIST_MASTER3"/>
      <sheetName val="Input_Price3"/>
      <sheetName val="Main_Model3"/>
      <sheetName val="Month_v_YTD3"/>
      <sheetName val="Project_Detail_3"/>
      <sheetName val="Mapping_table3"/>
      <sheetName val="TB-Circuit_ONE_-123"/>
      <sheetName val="O_x0000_"/>
      <sheetName val="Mavt"/>
      <sheetName val="Expense"/>
      <sheetName val="NL+Lcombine"/>
      <sheetName val="P&amp;L_Conso"/>
      <sheetName val="P&amp;L_Express"/>
      <sheetName val="P&amp;L_Hyper"/>
      <sheetName val="P&amp;L_Super"/>
      <sheetName val="P&amp;L_Value"/>
      <sheetName val="Other"/>
      <sheetName val="Diffusion"/>
      <sheetName val="Register_Local"/>
      <sheetName val="112200-Y08"/>
      <sheetName val="details fee"/>
      <sheetName val="11_เงินลงทุน"/>
      <sheetName val="รายการกับบริษัทในเครือ "/>
      <sheetName val="ARAC99"/>
      <sheetName val="selling mec+msc"/>
      <sheetName val="DEC08"/>
      <sheetName val="Invoice Summary-Ops"/>
      <sheetName val="BARS"/>
      <sheetName val="AC日程"/>
      <sheetName val="Required"/>
      <sheetName val="MATT"/>
      <sheetName val="FF-1"/>
      <sheetName val="BIL"/>
      <sheetName val="FA-LISTING"/>
      <sheetName val="INP"/>
      <sheetName val="CFROI"/>
      <sheetName val="①　BP vs SPR (TTL Impact)"/>
      <sheetName val="COST"/>
      <sheetName val="InputPO_Del"/>
      <sheetName val="Payroll_LOCAL"/>
      <sheetName val="Driver Info"/>
      <sheetName val="Juta"/>
      <sheetName val="Miliar"/>
      <sheetName val="Ratus"/>
      <sheetName val="Ribu"/>
      <sheetName val="Locations"/>
      <sheetName val="Ldg"/>
      <sheetName val="S 708"/>
      <sheetName val="Testing"/>
      <sheetName val="TOC"/>
      <sheetName val="breakdown"/>
      <sheetName val="dg-VTu"/>
      <sheetName val="2300"/>
      <sheetName val="Quarterly P&amp;L"/>
      <sheetName val="LCTT"/>
      <sheetName val="CDTK"/>
      <sheetName val="MA-CN"/>
      <sheetName val="LC"/>
      <sheetName val="LC last year"/>
      <sheetName val="USD"/>
      <sheetName val="USD last year"/>
      <sheetName val="FF_3"/>
      <sheetName val="JV_Apr-Jun.07"/>
      <sheetName val="listacccode"/>
      <sheetName val="Foremost 7 contract"/>
      <sheetName val="Inputs"/>
      <sheetName val="P&amp;L by Mth"/>
      <sheetName val="Fecha"/>
      <sheetName val="RJE"/>
      <sheetName val="DATAMON"/>
      <sheetName val="DATAQTR"/>
      <sheetName val="AUG07"/>
      <sheetName val="IO list as at 23.11.09"/>
      <sheetName val="Kind of Service"/>
      <sheetName val="Service Coming"/>
      <sheetName val="Up to 2002"/>
      <sheetName val="IS working"/>
      <sheetName val="name_formula"/>
      <sheetName val="매출"/>
      <sheetName val="JV_Apr-Jun_07"/>
      <sheetName val="TB MON VS Deloittle Grouping"/>
      <sheetName val="variance_template"/>
      <sheetName val="SALES&amp;COGS"/>
      <sheetName val="2004 Labor"/>
      <sheetName val="Depn Assump"/>
      <sheetName val="INSTR"/>
      <sheetName val="Test cost oversea"/>
      <sheetName val="intercocode"/>
      <sheetName val="Liberty"/>
      <sheetName val="Audit "/>
      <sheetName val="6.5 rbe"/>
      <sheetName val="bod"/>
      <sheetName val="Combine"/>
      <sheetName val="Calculations"/>
      <sheetName val="BANK"/>
      <sheetName val="#Lookup"/>
      <sheetName val="master plan "/>
      <sheetName val="2.Conso"/>
      <sheetName val="8.1|Invest in Equity"/>
      <sheetName val="เทียบเกิดจริง"/>
      <sheetName val="SomOpMonthly"/>
      <sheetName val="Bilan"/>
      <sheetName val="SomOpCumul"/>
      <sheetName val="MPL 技連"/>
      <sheetName val="342E BLOCK"/>
      <sheetName val="705"/>
      <sheetName val="group"/>
      <sheetName val="Outlook"/>
      <sheetName val="Input sheet"/>
      <sheetName val="Info"/>
      <sheetName val="Comps"/>
      <sheetName val="Balance Sheet"/>
      <sheetName val="70-1A"/>
      <sheetName val="70-2"/>
      <sheetName val="Actuals"/>
      <sheetName val="Week Commit"/>
      <sheetName val="GeneralInfo"/>
      <sheetName val="JUNE 30 CONSOLIDATING BS"/>
      <sheetName val="current summary values"/>
      <sheetName val="assembled workforce summary"/>
      <sheetName val="Fixed Asset Summary"/>
      <sheetName val="physician databases"/>
      <sheetName val="consolidated inv summary"/>
      <sheetName val="iprd summary values"/>
      <sheetName val="trade name"/>
      <sheetName val="R15"/>
      <sheetName val="Evaluation grp 3"/>
      <sheetName val="Adjustments"/>
      <sheetName val="LYAT"/>
      <sheetName val="LYAW"/>
      <sheetName val="totalrep"/>
      <sheetName val="wagesrep"/>
      <sheetName val="Library Procedures"/>
      <sheetName val="BY Name"/>
      <sheetName val="#REF"/>
      <sheetName val="Adj&amp;Rcl06"/>
      <sheetName val="TB 2006"/>
      <sheetName val="USA"/>
      <sheetName val="Supplier Listing"/>
      <sheetName val="- 4 -"/>
      <sheetName val="Entity"/>
      <sheetName val="BCST271"/>
      <sheetName val="Sum"/>
      <sheetName val="CA NOV"/>
      <sheetName val="Vendor"/>
      <sheetName val="NameLookup"/>
      <sheetName val="FOB_Sale_Jan"/>
      <sheetName val="ActualAR"/>
      <sheetName val="System"/>
      <sheetName val="諸元表"/>
      <sheetName val="master data"/>
      <sheetName val="MatRatioCalcul"/>
      <sheetName val="Standard_Lists"/>
      <sheetName val="Co. Code"/>
      <sheetName val="Dim NBD"/>
      <sheetName val="AR3-Bank Rec"/>
      <sheetName val="GLTable"/>
      <sheetName val="LOOKUP_FY04"/>
      <sheetName val="Data 1"/>
      <sheetName val="Data 2"/>
      <sheetName val="options"/>
      <sheetName val="GS_STD"/>
      <sheetName val="OP_STD"/>
      <sheetName val="Trim &amp; Assy"/>
      <sheetName val="Global"/>
      <sheetName val="Ass"/>
      <sheetName val="BU-30"/>
      <sheetName val="Estm2005"/>
      <sheetName val="Furniture_Master"/>
      <sheetName val="MOTO"/>
      <sheetName val="L&amp;OH"/>
      <sheetName val="myData"/>
      <sheetName val="Input Area"/>
      <sheetName val="Detail Loan Move. &amp; Listing"/>
      <sheetName val="SEA"/>
      <sheetName val="DATE CELL &amp; Unassigned-1"/>
      <sheetName val="Date"/>
      <sheetName val="FIN"/>
      <sheetName val="rough_work"/>
      <sheetName val="SAP"/>
      <sheetName val="FA List FY10 Local GAAP"/>
      <sheetName val="Sales"/>
      <sheetName val="OT"/>
      <sheetName val="Indices"/>
      <sheetName val="Pov"/>
      <sheetName val="AC"/>
      <sheetName val="TAB.Daten"/>
      <sheetName val="BEV"/>
      <sheetName val="Wht cur"/>
      <sheetName val="Bloomberg"/>
      <sheetName val="LC-PURCHASE TFB"/>
      <sheetName val="Volume"/>
      <sheetName val="PCS-JIT Yantai"/>
      <sheetName val="GPG + FWENC"/>
      <sheetName val="Globals"/>
      <sheetName val="Home"/>
      <sheetName val="ATO Company Details"/>
      <sheetName val="APSC SOA AP"/>
      <sheetName val="AIO"/>
      <sheetName val="REGCSTHC.XLS"/>
      <sheetName val="F-2"/>
      <sheetName val="Master TB"/>
      <sheetName val="F-1"/>
      <sheetName val="O300"/>
      <sheetName val="Breakeven Analysis"/>
      <sheetName val="SRP FH"/>
      <sheetName val="SUM RV"/>
      <sheetName val="U-7"/>
      <sheetName val="Cont_ Detail"/>
      <sheetName val="CJEs"/>
      <sheetName val="YSS31"/>
      <sheetName val="Expense Claim"/>
      <sheetName val="130530"/>
      <sheetName val="7 THAI NGUYEN"/>
      <sheetName val="Asset_Groups"/>
      <sheetName val="VALU"/>
      <sheetName val="Sector"/>
      <sheetName val="EQ4NTV"/>
      <sheetName val="Actual vs Plan AutEx"/>
      <sheetName val="Historical"/>
      <sheetName val="ACTABLE"/>
      <sheetName val="県別ﾏﾙﾁ"/>
      <sheetName val="Sch 7"/>
      <sheetName val="Market Num50"/>
      <sheetName val="Market Num75"/>
      <sheetName val="Market Val50"/>
      <sheetName val="Market Val75"/>
      <sheetName val="Sheet1 (2)"/>
      <sheetName val="EU,2WD"/>
      <sheetName val="Returns"/>
      <sheetName val="W3 TOTAL"/>
      <sheetName val="Misc"/>
      <sheetName val="Database_Vehicles"/>
      <sheetName val="B"/>
      <sheetName val="コスト (4)"/>
      <sheetName val="Utilisation Pivot"/>
      <sheetName val="Movement (Non_THB)"/>
      <sheetName val="Minput"/>
      <sheetName val="Weekly"/>
      <sheetName val="1201"/>
      <sheetName val="Unearned_OLD"/>
      <sheetName val="stat local"/>
      <sheetName val="Operations Summary"/>
      <sheetName val="6000433"/>
      <sheetName val="Excluded Parts"/>
      <sheetName val="Accr JAN"/>
      <sheetName val="SWITZERLAND"/>
      <sheetName val="details"/>
      <sheetName val="Admin Use Only"/>
      <sheetName val="2009 Admin &amp; Cost"/>
      <sheetName val="RENEWALS"/>
      <sheetName val="admin exp."/>
      <sheetName val="TX-18.1Detail entertainment exp"/>
      <sheetName val="fx"/>
      <sheetName val="Graph"/>
      <sheetName val="% C"/>
      <sheetName val="bl"/>
      <sheetName val="Revenue CSC"/>
      <sheetName val="0894 PC from Andy Lam"/>
      <sheetName val="Basics"/>
      <sheetName val="Model-Monthly_gold_or_payment"/>
      <sheetName val="Forecast-SGD"/>
      <sheetName val="MEXICO"/>
      <sheetName val="mes"/>
      <sheetName val="R_5"/>
      <sheetName val="Instructions"/>
      <sheetName val="MC3(main)"/>
      <sheetName val="MC1"/>
      <sheetName val="Gross"/>
      <sheetName val="Daily"/>
      <sheetName val="PMTE Year-end (Pre-audit)"/>
      <sheetName val="NPR_Forecast"/>
      <sheetName val="Summary_allowance"/>
      <sheetName val="Summary_Bonus"/>
      <sheetName val="Summary_other income"/>
      <sheetName val="Summary_netsal"/>
      <sheetName val="Final_summary"/>
      <sheetName val="Summary_taxpaid"/>
      <sheetName val="HK Based"/>
      <sheetName val="PLAN03"/>
      <sheetName val="114W2次設変部品確認（組立） (3)"/>
      <sheetName val="リストデータ"/>
      <sheetName val="Pln Pdt"/>
      <sheetName val="SPCSheet"/>
      <sheetName val="DAY"/>
      <sheetName val="Chlorination"/>
      <sheetName val="Compounding"/>
      <sheetName val="Forming"/>
      <sheetName val="Packaging"/>
      <sheetName val="065000"/>
      <sheetName val="065005s"/>
      <sheetName val="US Exchange Rate"/>
      <sheetName val="Dlrnames"/>
      <sheetName val="98PM1"/>
      <sheetName val="2005 DATA"/>
      <sheetName val="2"/>
      <sheetName val="name"/>
      <sheetName val="total order"/>
      <sheetName val="Dry Mixes"/>
      <sheetName val="Cust"/>
      <sheetName val="IC Sales Input Sheet"/>
      <sheetName val="Demonstr_ Gerenciais Input"/>
      <sheetName val="Evolução_Histórica"/>
      <sheetName val="Labor Rates"/>
      <sheetName val="Ref"/>
      <sheetName val="BAT Reserve data entry"/>
      <sheetName val="BAT data entry"/>
      <sheetName val="AR @ ACT"/>
      <sheetName val="Margins"/>
      <sheetName val="Eight"/>
      <sheetName val="Eleven"/>
      <sheetName val="Five"/>
      <sheetName val="Four"/>
      <sheetName val="Nine"/>
      <sheetName val="One"/>
      <sheetName val="Seven"/>
      <sheetName val="Six"/>
      <sheetName val="Ten"/>
      <sheetName val="Three"/>
      <sheetName val="Two"/>
      <sheetName val="Cost_Elements"/>
      <sheetName val="TBActual_ERP"/>
      <sheetName val="Page1"/>
      <sheetName val="dmf 346-6162,63,64&amp;65"/>
      <sheetName val="SetUpTime"/>
      <sheetName val="BNDDIR(BOND)"/>
      <sheetName val="TB47-12"/>
      <sheetName val="Expectation"/>
      <sheetName val="thisyear2011"/>
      <sheetName val="Buyside P&amp;L"/>
      <sheetName val="Exchange"/>
      <sheetName val="MONTHLY"/>
      <sheetName val="Inventory"/>
      <sheetName val="ValidationLists"/>
      <sheetName val="DATA VALIDATION"/>
      <sheetName val="Ageing of HypoTax"/>
      <sheetName val="Account Name &amp; Code"/>
      <sheetName val="Location &amp; Cost Centre"/>
      <sheetName val="___________9_D_____O_Z_e_p____2"/>
      <sheetName val="___________9_D_____O_Z_e_p____3"/>
      <sheetName val="X303"/>
      <sheetName val="Code_ABU"/>
      <sheetName val="Total_Data_Wash"/>
      <sheetName val="ANE_Data_Wash"/>
      <sheetName val="Departments"/>
      <sheetName val="Non-Statistical Sampling"/>
      <sheetName val="INCOME"/>
      <sheetName val="TRAINING"/>
      <sheetName val="Old"/>
      <sheetName val="names"/>
      <sheetName val="Mask"/>
      <sheetName val="Pivot Data"/>
      <sheetName val="Ratio Calc"/>
      <sheetName val="AnnualSense"/>
      <sheetName val="Entity Master"/>
      <sheetName val="Connection"/>
      <sheetName val="acintan"/>
      <sheetName val="G"/>
      <sheetName val="Wafer SJ"/>
      <sheetName val="Disk ODA"/>
      <sheetName val="Disk SJ"/>
      <sheetName val="Item"/>
      <sheetName val="JV_Disposal"/>
      <sheetName val="___________9_D_____O_Z_e_p____4"/>
      <sheetName val="___________9_D_____O_Z_e_p____5"/>
      <sheetName val="Original"/>
      <sheetName val="Variance"/>
      <sheetName val="ah-tooling"/>
      <sheetName val="AMATA"/>
      <sheetName val="SaleApr"/>
      <sheetName val="Resultado não realizado"/>
      <sheetName val="ANGGOTA"/>
      <sheetName val="guarantee by mortgage"/>
      <sheetName val="SCORE_RC_Code"/>
      <sheetName val="Penyusutan Kendaraan"/>
      <sheetName val="REPORT"/>
      <sheetName val="acs"/>
      <sheetName val="BCS_G4_to_Sub-process"/>
      <sheetName val="Input"/>
      <sheetName val="Don't Delete"/>
      <sheetName val="Write off"/>
      <sheetName val="TO _ SP"/>
      <sheetName val="Coef"/>
      <sheetName val="k_5"/>
      <sheetName val="Business Model"/>
      <sheetName val="Tariff"/>
      <sheetName val="Insurance"/>
      <sheetName val="U"/>
      <sheetName val="feature"/>
      <sheetName val="CD-08"/>
      <sheetName val="외상매출금현황-수정분_A25"/>
      <sheetName val="Data_Sources5"/>
      <sheetName val="Master_Updated(517)5"/>
      <sheetName val="Tooling_list_T_lite5"/>
      <sheetName val="FY04_budget_vol5"/>
      <sheetName val="DEP_C20015"/>
      <sheetName val="외상매출금현황-수정분_A24"/>
      <sheetName val="Data_Sources4"/>
      <sheetName val="Master_Updated(517)4"/>
      <sheetName val="Tooling_list_T_lite4"/>
      <sheetName val="FY04_budget_vol4"/>
      <sheetName val="DEP_C20014"/>
      <sheetName val="외상매출금현황-수정분_A26"/>
      <sheetName val="Data_Sources6"/>
      <sheetName val="Master_Updated(517)6"/>
      <sheetName val="_6"/>
      <sheetName val="?_?????????9?D?????O?Z?e?p?{?6"/>
      <sheetName val="_?9?D?O?Z?e?p?{??_x000a_6"/>
      <sheetName val="________MGC6"/>
      <sheetName val="Tooling_list_T_lite6"/>
      <sheetName val="FY04_budget_vol6"/>
      <sheetName val="DEP_C20016"/>
      <sheetName val="AP_Interco_8"/>
      <sheetName val="Details_for_Keppel_Sin8"/>
      <sheetName val="Details_for_tri8"/>
      <sheetName val="6_weeks_rolling_forecast8"/>
      <sheetName val="เง_นก___MGC8"/>
      <sheetName val="FX_rates8"/>
      <sheetName val="ADJ_-_RATE8"/>
      <sheetName val="Standing_Data8"/>
      <sheetName val="Asset_&amp;_Liability8"/>
      <sheetName val="Net_asset_value8"/>
      <sheetName val="외상매출금현황-수정분_A27"/>
      <sheetName val="Data_Sources7"/>
      <sheetName val="Master_Updated(517)7"/>
      <sheetName val="_7"/>
      <sheetName val="?_?????????9?D?????O?Z?e?p?{?7"/>
      <sheetName val="_?9?D?O?Z?e?p?{??_x000a_7"/>
      <sheetName val="________MGC7"/>
      <sheetName val="Drop_Down_Lists7"/>
      <sheetName val="CAPEX_Import7"/>
      <sheetName val="Rates_Table7"/>
      <sheetName val="lgth_adj_fine7"/>
      <sheetName val="Gauge_Accuracy7"/>
      <sheetName val="Drop_Down7"/>
      <sheetName val="Raw_Mat7"/>
      <sheetName val="AUDIT_FEE7"/>
      <sheetName val="Thai_better_foods7"/>
      <sheetName val="Cross_Ref7"/>
      <sheetName val="Tooling_list_T_lite7"/>
      <sheetName val="FY04_budget_vol7"/>
      <sheetName val="DEP_C20017"/>
      <sheetName val="เงินกู้_MGC9"/>
      <sheetName val="AP_Interco_9"/>
      <sheetName val="Details_for_Keppel_Sin9"/>
      <sheetName val="Details_for_tri9"/>
      <sheetName val="6_weeks_rolling_forecast9"/>
      <sheetName val="เง_นก___MGC9"/>
      <sheetName val="FX_rates9"/>
      <sheetName val="ADJ_-_RATE9"/>
      <sheetName val="Standing_Data9"/>
      <sheetName val="Asset_&amp;_Liability9"/>
      <sheetName val="Net_asset_value9"/>
      <sheetName val="외상매출금현황-수정분_A28"/>
      <sheetName val="Data_Sources8"/>
      <sheetName val="Master_Updated(517)8"/>
      <sheetName val="???????_MGC8"/>
      <sheetName val="_8"/>
      <sheetName val="?_?????????9?D?????O?Z?e?p?{?8"/>
      <sheetName val="_?9?D?O?Z?e?p?{??_x000a_8"/>
      <sheetName val="________MGC8"/>
      <sheetName val="_IB-PL-00-01_SUMMARY8"/>
      <sheetName val="Call_Down_Data_OLD8"/>
      <sheetName val="Assumption_Data8"/>
      <sheetName val="BL_-_GL_-_RJ8"/>
      <sheetName val="1020_FF8"/>
      <sheetName val="T&amp;E_GL8"/>
      <sheetName val="T&amp;E_System8"/>
      <sheetName val="_IBPL00018"/>
      <sheetName val="FY02_Fcst8"/>
      <sheetName val="Drop_Down_Lists8"/>
      <sheetName val="CAPEX_Import8"/>
      <sheetName val="Rates_Table8"/>
      <sheetName val="lgth_adj_fine8"/>
      <sheetName val="Gauge_Accuracy8"/>
      <sheetName val="Drop_Down8"/>
      <sheetName val="Raw_Mat8"/>
      <sheetName val="AUDIT_FEE8"/>
      <sheetName val="Thai_better_foods8"/>
      <sheetName val="Cross_Ref8"/>
      <sheetName val="Tooling_list_T_lite8"/>
      <sheetName val="10-1_Media8"/>
      <sheetName val="Base_Rental8"/>
      <sheetName val="FY04_budget_vol8"/>
      <sheetName val="DEP_C20018"/>
      <sheetName val="เงินกู้_MGC10"/>
      <sheetName val="AP_Interco_10"/>
      <sheetName val="Details_for_Keppel_Sin10"/>
      <sheetName val="Details_for_tri10"/>
      <sheetName val="6_weeks_rolling_forecast10"/>
      <sheetName val="เง_นก___MGC10"/>
      <sheetName val="FX_rates10"/>
      <sheetName val="ADJ_-_RATE10"/>
      <sheetName val="Standing_Data10"/>
      <sheetName val="Asset_&amp;_Liability10"/>
      <sheetName val="Net_asset_value10"/>
      <sheetName val="외상매출금현황-수정분_A29"/>
      <sheetName val="Data_Sources9"/>
      <sheetName val="Master_Updated(517)9"/>
      <sheetName val="???????_MGC9"/>
      <sheetName val="_9"/>
      <sheetName val="?_?????????9?D?????O?Z?e?p?{?9"/>
      <sheetName val="_?9?D?O?Z?e?p?{??_x000a_9"/>
      <sheetName val="________MGC9"/>
      <sheetName val="_IB-PL-00-01_SUMMARY9"/>
      <sheetName val="Call_Down_Data_OLD9"/>
      <sheetName val="Assumption_Data9"/>
      <sheetName val="BL_-_GL_-_RJ9"/>
      <sheetName val="1020_FF9"/>
      <sheetName val="T&amp;E_GL9"/>
      <sheetName val="T&amp;E_System9"/>
      <sheetName val="_IBPL00019"/>
      <sheetName val="FY02_Fcst9"/>
      <sheetName val="Drop_Down_Lists9"/>
      <sheetName val="CAPEX_Import9"/>
      <sheetName val="Rates_Table9"/>
      <sheetName val="lgth_adj_fine9"/>
      <sheetName val="Gauge_Accuracy9"/>
      <sheetName val="Drop_Down9"/>
      <sheetName val="Raw_Mat9"/>
      <sheetName val="AUDIT_FEE9"/>
      <sheetName val="Thai_better_foods9"/>
      <sheetName val="Cross_Ref9"/>
      <sheetName val="Tooling_list_T_lite9"/>
      <sheetName val="10-1_Media9"/>
      <sheetName val="Base_Rental9"/>
      <sheetName val="FY04_budget_vol9"/>
      <sheetName val="DEP_C20019"/>
      <sheetName val="เงินกู้_MGC11"/>
      <sheetName val="AP_Interco_11"/>
      <sheetName val="Details_for_Keppel_Sin11"/>
      <sheetName val="Details_for_tri11"/>
      <sheetName val="6_weeks_rolling_forecast11"/>
      <sheetName val="เง_นก___MGC11"/>
      <sheetName val="FX_rates11"/>
      <sheetName val="ADJ_-_RATE11"/>
      <sheetName val="Standing_Data11"/>
      <sheetName val="Asset_&amp;_Liability11"/>
      <sheetName val="Net_asset_value11"/>
      <sheetName val="외상매출금현황-수정분_A210"/>
      <sheetName val="Data_Sources10"/>
      <sheetName val="Master_Updated(517)10"/>
      <sheetName val="???????_MGC10"/>
      <sheetName val="_10"/>
      <sheetName val="?_?????????9?D?????O?Z?e?p?{?10"/>
      <sheetName val="_?9?D?O?Z?e?p?{??_x000a_10"/>
      <sheetName val="________MGC10"/>
      <sheetName val="_IB-PL-00-01_SUMMARY10"/>
      <sheetName val="Call_Down_Data_OLD10"/>
      <sheetName val="Assumption_Data10"/>
      <sheetName val="BL_-_GL_-_RJ10"/>
      <sheetName val="1020_FF10"/>
      <sheetName val="T&amp;E_GL10"/>
      <sheetName val="T&amp;E_System10"/>
      <sheetName val="_IBPL000110"/>
      <sheetName val="FY02_Fcst10"/>
      <sheetName val="Drop_Down_Lists10"/>
      <sheetName val="CAPEX_Import10"/>
      <sheetName val="Rates_Table10"/>
      <sheetName val="lgth_adj_fine10"/>
      <sheetName val="Gauge_Accuracy10"/>
      <sheetName val="Drop_Down10"/>
      <sheetName val="Raw_Mat10"/>
      <sheetName val="AUDIT_FEE10"/>
      <sheetName val="Thai_better_foods10"/>
      <sheetName val="Cross_Ref10"/>
      <sheetName val="Tooling_list_T_lite10"/>
      <sheetName val="10-1_Media10"/>
      <sheetName val="Base_Rental10"/>
      <sheetName val="FY04_budget_vol10"/>
      <sheetName val="DEP_C200110"/>
      <sheetName val="เงินกู้_MGC12"/>
      <sheetName val="AP_Interco_12"/>
      <sheetName val="Details_for_Keppel_Sin12"/>
      <sheetName val="Details_for_tri12"/>
      <sheetName val="6_weeks_rolling_forecast12"/>
      <sheetName val="เง_นก___MGC12"/>
      <sheetName val="FX_rates12"/>
      <sheetName val="ADJ_-_RATE12"/>
      <sheetName val="Standing_Data12"/>
      <sheetName val="Asset_&amp;_Liability12"/>
      <sheetName val="Net_asset_value12"/>
      <sheetName val="외상매출금현황-수정분_A211"/>
      <sheetName val="Data_Sources11"/>
      <sheetName val="Master_Updated(517)11"/>
      <sheetName val="???????_MGC11"/>
      <sheetName val="_11"/>
      <sheetName val="?_?????????9?D?????O?Z?e?p?{?11"/>
      <sheetName val="_?9?D?O?Z?e?p?{??_x000a_11"/>
      <sheetName val="________MGC11"/>
      <sheetName val="_IB-PL-00-01_SUMMARY11"/>
      <sheetName val="Call_Down_Data_OLD11"/>
      <sheetName val="Assumption_Data11"/>
      <sheetName val="BL_-_GL_-_RJ11"/>
      <sheetName val="1020_FF11"/>
      <sheetName val="T&amp;E_GL11"/>
      <sheetName val="T&amp;E_System11"/>
      <sheetName val="_IBPL000111"/>
      <sheetName val="FY02_Fcst11"/>
      <sheetName val="Drop_Down_Lists11"/>
      <sheetName val="CAPEX_Import11"/>
      <sheetName val="Rates_Table11"/>
      <sheetName val="lgth_adj_fine11"/>
      <sheetName val="Gauge_Accuracy11"/>
      <sheetName val="Drop_Down11"/>
      <sheetName val="Raw_Mat11"/>
      <sheetName val="AUDIT_FEE11"/>
      <sheetName val="Thai_better_foods11"/>
      <sheetName val="Cross_Ref11"/>
      <sheetName val="Tooling_list_T_lite11"/>
      <sheetName val="10-1_Media11"/>
      <sheetName val="Base_Rental11"/>
      <sheetName val="FY04_budget_vol11"/>
      <sheetName val="DEP_C200111"/>
      <sheetName val="เงินกู้_MGC13"/>
      <sheetName val="AP_Interco_13"/>
      <sheetName val="Details_for_Keppel_Sin13"/>
      <sheetName val="Details_for_tri13"/>
      <sheetName val="6_weeks_rolling_forecast13"/>
      <sheetName val="เง_นก___MGC13"/>
      <sheetName val="FX_rates13"/>
      <sheetName val="ADJ_-_RATE13"/>
      <sheetName val="Standing_Data13"/>
      <sheetName val="Asset_&amp;_Liability13"/>
      <sheetName val="Net_asset_value13"/>
      <sheetName val="외상매출금현황-수정분_A212"/>
      <sheetName val="Data_Sources12"/>
      <sheetName val="Master_Updated(517)12"/>
      <sheetName val="???????_MGC12"/>
      <sheetName val="_12"/>
      <sheetName val="?_?????????9?D?????O?Z?e?p?{?12"/>
      <sheetName val="_?9?D?O?Z?e?p?{??_x000a_12"/>
      <sheetName val="________MGC12"/>
      <sheetName val="_IB-PL-00-01_SUMMARY12"/>
      <sheetName val="Call_Down_Data_OLD12"/>
      <sheetName val="Assumption_Data12"/>
      <sheetName val="BL_-_GL_-_RJ12"/>
      <sheetName val="1020_FF12"/>
      <sheetName val="T&amp;E_GL12"/>
      <sheetName val="T&amp;E_System12"/>
      <sheetName val="_IBPL000112"/>
      <sheetName val="FY02_Fcst12"/>
      <sheetName val="Drop_Down_Lists12"/>
      <sheetName val="CAPEX_Import12"/>
      <sheetName val="Rates_Table12"/>
      <sheetName val="lgth_adj_fine12"/>
      <sheetName val="Gauge_Accuracy12"/>
      <sheetName val="Drop_Down12"/>
      <sheetName val="Raw_Mat12"/>
      <sheetName val="AUDIT_FEE12"/>
      <sheetName val="Thai_better_foods12"/>
      <sheetName val="Cross_Ref12"/>
      <sheetName val="Tooling_list_T_lite12"/>
      <sheetName val="10-1_Media12"/>
      <sheetName val="Base_Rental12"/>
      <sheetName val="FY04_budget_vol12"/>
      <sheetName val="DEP_C200112"/>
      <sheetName val="B&amp;S_19998"/>
      <sheetName val="Trial_Balance8"/>
      <sheetName val="TrialBalance_Q3-20028"/>
      <sheetName val="PR"/>
      <sheetName val="Bonds"/>
      <sheetName val="4Q"/>
      <sheetName val="Documents"/>
      <sheetName val="BOI sum"/>
      <sheetName val="Update CIT_FY19"/>
      <sheetName val="TB_FY19"/>
      <sheetName val="Tax computation_BOI"/>
      <sheetName val="A) Provision schedule"/>
      <sheetName val="A2) 834 Inventory"/>
      <sheetName val="B1) 646 Retirement"/>
      <sheetName val="B2) 746 Retirement "/>
      <sheetName val="C1) 791-0000-20 Private exp."/>
      <sheetName val="TB (as of 31DEC)"/>
      <sheetName val="C2) 779-0000-20 Misc."/>
      <sheetName val="C1) 663 Car Lease"/>
      <sheetName val="C2) 758 Car Lease"/>
      <sheetName val="A)Entertainment"/>
      <sheetName val="D) Training"/>
      <sheetName val="WHT"/>
      <sheetName val="E) HY test_PwC"/>
      <sheetName val="F) RD 604"/>
      <sheetName val="G) RD 642"/>
      <sheetName val="Question"/>
      <sheetName val="ChangeHistory"/>
      <sheetName val="Instruction"/>
      <sheetName val="Validation"/>
      <sheetName val="Texts"/>
      <sheetName val="._x005f_x0000_9_x005f_x0000_D_x005f_x0000_O_x0000"/>
      <sheetName val="Equipment"/>
      <sheetName val="ผ้าสำเร็จ"/>
      <sheetName val="AA-1"/>
      <sheetName val="Marshal"/>
      <sheetName val="F1771-IV"/>
      <sheetName val="F1771-V"/>
      <sheetName val="TAX"/>
      <sheetName val="K001 - Lead example"/>
      <sheetName val="interest_income4"/>
      <sheetName val="31_12_044"/>
      <sheetName val="interest_income5"/>
      <sheetName val="31_12_045"/>
      <sheetName val="Q001 Lead"/>
      <sheetName val="N5 related transactions (PL)"/>
      <sheetName val="N5 Related transactions (BS)"/>
      <sheetName val="Customer Data"/>
      <sheetName val="Rates"/>
      <sheetName val="manreq"/>
      <sheetName val="smfix"/>
      <sheetName val="extra"/>
      <sheetName val="prf"/>
      <sheetName val="ALL PARTS PRICE LIST"/>
      <sheetName val="Vol_Matrrix"/>
      <sheetName val="bs&amp;pl"/>
      <sheetName val="#ofclose__xl2"/>
      <sheetName val="NBD1_1_012"/>
      <sheetName val="NBD2_1_022"/>
      <sheetName val="NBD2_1_032"/>
      <sheetName val="NBD2_1_042"/>
      <sheetName val="NBD2_2_022"/>
      <sheetName val="NBD6_2_012"/>
      <sheetName val="NBD6_2_022"/>
      <sheetName val="NBD8_2_012"/>
      <sheetName val="NBD8_2_082"/>
      <sheetName val="NBD8_2_092"/>
      <sheetName val="NBD8_2_112"/>
      <sheetName val="NBD8_2_122"/>
      <sheetName val="NBD8_2_162"/>
      <sheetName val="NBD8_2_182"/>
      <sheetName val="NBD8_2_202"/>
      <sheetName val="NBD8_2_212"/>
      <sheetName val="PDR_(ORI)2"/>
      <sheetName val="Landing_Factors2"/>
      <sheetName val="Agency_Walker_ID2"/>
      <sheetName val="Inter_co2"/>
      <sheetName val="BS_ATTACH2"/>
      <sheetName val="10Segment_report2"/>
      <sheetName val="1Cash_for_Interest2"/>
      <sheetName val="3Detail_of_cash_flow2"/>
      <sheetName val="TB_P122"/>
      <sheetName val="_aps__aps-di_ing"/>
      <sheetName val="Fidelio_Input"/>
      <sheetName val="คชจ_ดำเนินงาน6-43"/>
      <sheetName val="Int_2010"/>
      <sheetName val="Land_28101"/>
      <sheetName val="งบบริหาร_PL-report"/>
      <sheetName val="Income_Tax_Provision"/>
      <sheetName val="___________9_D_____O_Z_e_p_{__"/>
      <sheetName val="__9_D_O_Z_e_p_{___"/>
      <sheetName val="Ex_Hyp"/>
      <sheetName val="rate_adj"/>
      <sheetName val="Co_26_Unfinished_P&amp;E"/>
      <sheetName val="TO_-_SP"/>
      <sheetName val="_x005f_x0000___x005f_x0000__x005f_x0000__x005f_x0000__x"/>
      <sheetName val="_?9?D?O?Z?e?p?{??_x005f_x000a_"/>
      <sheetName val="Record_CR"/>
      <sheetName val="16_P&amp;L_by_Mth"/>
      <sheetName val="MHK_Rate"/>
      <sheetName val="MJD_Rate"/>
      <sheetName val="MJS_Rate"/>
      <sheetName val="JAN-NOV_MFG"/>
      <sheetName val="Thailand_circuit-AGNS"/>
      <sheetName val="CAPEX_and_HO"/>
      <sheetName val="CASH_GRAPHS"/>
      <sheetName val="EBIT_GRAPHS"/>
      <sheetName val="Dollar_DOI"/>
      <sheetName val="deals_above_20k"/>
      <sheetName val="04_06_07_NO_VENCIDO"/>
      <sheetName val="Vol_del"/>
      <sheetName val="CPC_form"/>
      <sheetName val="Dec_2001"/>
      <sheetName val="CF_(Company_only)"/>
      <sheetName val="공사비_내역_(가)"/>
      <sheetName val="Twelve_Month_Cash_Flow"/>
      <sheetName val="สัญญา_A"/>
      <sheetName val="details_fee"/>
      <sheetName val="A-4Sum_Lead_"/>
      <sheetName val="dmf_346-6162,63,64&amp;65"/>
      <sheetName val="Sheet1_(2)"/>
      <sheetName val="guarantee_by_mortgage"/>
      <sheetName val="Penyusutan_Kendaraan"/>
      <sheetName val="Depn_Assump"/>
      <sheetName val="Kind_of_Service"/>
      <sheetName val="2004_Labor"/>
      <sheetName val="Service_Coming"/>
      <sheetName val="Test_cost_oversea"/>
      <sheetName val="Pln_Pdt"/>
      <sheetName val="รายการกับบริษัทในเครือ_"/>
      <sheetName val="selling_mec+msc"/>
      <sheetName val="Invoice_Summary-Ops"/>
      <sheetName val="Master_table4"/>
      <sheetName val="SAP_COMPANY_CODES4"/>
      <sheetName val="#ofclose__xl3"/>
      <sheetName val="NBD1_1_013"/>
      <sheetName val="NBD2_1_023"/>
      <sheetName val="NBD2_1_033"/>
      <sheetName val="NBD2_1_043"/>
      <sheetName val="NBD2_2_023"/>
      <sheetName val="NBD6_2_013"/>
      <sheetName val="NBD6_2_023"/>
      <sheetName val="NBD8_2_013"/>
      <sheetName val="NBD8_2_083"/>
      <sheetName val="NBD8_2_093"/>
      <sheetName val="NBD8_2_113"/>
      <sheetName val="NBD8_2_123"/>
      <sheetName val="NBD8_2_163"/>
      <sheetName val="NBD8_2_183"/>
      <sheetName val="NBD8_2_203"/>
      <sheetName val="NBD8_2_213"/>
      <sheetName val="คชจ_ดำเนินงาน6-431"/>
      <sheetName val="Int_20101"/>
      <sheetName val="Land_281011"/>
      <sheetName val="งบบริหาร_PL-report1"/>
      <sheetName val="PDR_(ORI)3"/>
      <sheetName val="Inter_co3"/>
      <sheetName val="10Segment_report3"/>
      <sheetName val="1Cash_for_Interest3"/>
      <sheetName val="3Detail_of_cash_flow3"/>
      <sheetName val="Income_Tax_Provision1"/>
      <sheetName val="___________9_D_____O_Z_e_p_{_1"/>
      <sheetName val="__9_D_O_Z_e_p_{___1"/>
      <sheetName val="Ex_Hyp1"/>
      <sheetName val="rate_adj1"/>
      <sheetName val="Landing_Factors3"/>
      <sheetName val="Agency_Walker_ID3"/>
      <sheetName val="BS_ATTACH3"/>
      <sheetName val="Co_26_Unfinished_P&amp;E1"/>
      <sheetName val="TO_-_SP1"/>
      <sheetName val="_x005f_x0000___x005f_x0000__x005f_x0000__x005f_x0000__1"/>
      <sheetName val="_?9?D?O?Z?e?p?{??_x005f_x000a_1"/>
      <sheetName val="Record_CR1"/>
      <sheetName val="16_P&amp;L_by_Mth1"/>
      <sheetName val="MHK_Rate1"/>
      <sheetName val="MJD_Rate1"/>
      <sheetName val="MJS_Rate1"/>
      <sheetName val="JAN-NOV_MFG1"/>
      <sheetName val="Thailand_circuit-AGNS1"/>
      <sheetName val="TB_P123"/>
      <sheetName val="CAPEX_and_HO1"/>
      <sheetName val="CASH_GRAPHS1"/>
      <sheetName val="EBIT_GRAPHS1"/>
      <sheetName val="Dollar_DOI1"/>
      <sheetName val="deals_above_20k1"/>
      <sheetName val="04_06_07_NO_VENCIDO1"/>
      <sheetName val="Vol_del1"/>
      <sheetName val="CPC_form1"/>
      <sheetName val="Dec_20011"/>
      <sheetName val="CF_(Company_only)1"/>
      <sheetName val="공사비_내역_(가)1"/>
      <sheetName val="Twelve_Month_Cash_Flow1"/>
      <sheetName val="สัญญา_A1"/>
      <sheetName val="_aps__aps-di_ing1"/>
      <sheetName val="Fidelio_Input1"/>
      <sheetName val="details_fee1"/>
      <sheetName val="A-4Sum_Lead_1"/>
      <sheetName val="dmf_346-6162,63,64&amp;651"/>
      <sheetName val="Sheet1_(2)1"/>
      <sheetName val="guarantee_by_mortgage1"/>
      <sheetName val="Penyusutan_Kendaraan1"/>
      <sheetName val="Depn_Assump1"/>
      <sheetName val="Kind_of_Service1"/>
      <sheetName val="2004_Labor1"/>
      <sheetName val="Service_Coming1"/>
      <sheetName val="Test_cost_oversea1"/>
      <sheetName val="Pln_Pdt1"/>
      <sheetName val="รายการกับบริษัทในเครือ_1"/>
      <sheetName val="selling_mec+msc1"/>
      <sheetName val="Invoice_Summary-Ops1"/>
      <sheetName val="Market_Segment5"/>
      <sheetName val="Owner_Unit5"/>
      <sheetName val="vendor_name5"/>
      <sheetName val="Content_Page5"/>
      <sheetName val="Elim_Seg_LM5"/>
      <sheetName val="Elim_Seg_BM5"/>
      <sheetName val="Elim_Seg_AM5"/>
      <sheetName val="Table_Array5"/>
      <sheetName val="Setup_20084"/>
      <sheetName val="Setup_20094"/>
      <sheetName val="f&amp;b_(2)5"/>
      <sheetName val="Master_table5"/>
      <sheetName val="Nominal_Wizard4"/>
      <sheetName val="Jan_054"/>
      <sheetName val="FCT_2008_-_HM_ok4"/>
      <sheetName val="LJ_Assumptions4"/>
      <sheetName val="LJ_Cost4"/>
      <sheetName val="LJ_His_CF4"/>
      <sheetName val="YS_Loan_4"/>
      <sheetName val="YS_Hotel_Budget4"/>
      <sheetName val="YS_Assumptions4"/>
      <sheetName val="YS_Cost_4"/>
      <sheetName val="YS_His_CF4"/>
      <sheetName val="new_IFS_format4"/>
      <sheetName val="TMF_Draft4"/>
      <sheetName val="Fill_this_out_first___4"/>
      <sheetName val="FE-1770_P14"/>
      <sheetName val="ADJ___RATE4"/>
      <sheetName val="Summary_Comparison_SGD4"/>
      <sheetName val="U-7_14"/>
      <sheetName val="N-4_45"/>
      <sheetName val="7_Jan_025"/>
      <sheetName val="Mkt_Dev_1291_ONL_1290_-_10104"/>
      <sheetName val="GAAP_Pru4"/>
      <sheetName val="Bill_No__2_-_Carpark4"/>
      <sheetName val="sum_to_LRH4"/>
      <sheetName val="Tax_Formulas4"/>
      <sheetName val="Setup_Sheet4"/>
      <sheetName val="K101_FA_Lead4"/>
      <sheetName val="Home_Page4"/>
      <sheetName val="Interest_Rate_Projection4"/>
      <sheetName val="Table_LL134"/>
      <sheetName val="BALANCE_SHEET_4"/>
      <sheetName val="New_Hire_Input_&amp;_Calc4"/>
      <sheetName val="On_Board_Headcount_Changes4"/>
      <sheetName val="Permanent_info4"/>
      <sheetName val="SAP_COMPANY_CODES5"/>
      <sheetName val="ana_u54"/>
      <sheetName val="Cost_Center4"/>
      <sheetName val="21_Ocl4"/>
      <sheetName val="acc_depre-report-old4"/>
      <sheetName val="COMPUTER_HARDWARE(IFM)_(A)4"/>
      <sheetName val="summary_of_used_bits4"/>
      <sheetName val="Mapping_table4"/>
      <sheetName val="PRICE_LIST_MASTER4"/>
      <sheetName val="Input_Price4"/>
      <sheetName val="Main_Model4"/>
      <sheetName val="Month_v_YTD4"/>
      <sheetName val="Project_Detail_4"/>
      <sheetName val="98FORECAST_(1)4"/>
      <sheetName val="TB-Circuit_ONE_-124"/>
      <sheetName val="#ofclose__xl4"/>
      <sheetName val="NBD1_1_014"/>
      <sheetName val="NBD2_1_024"/>
      <sheetName val="NBD2_1_034"/>
      <sheetName val="NBD2_1_044"/>
      <sheetName val="NBD2_2_024"/>
      <sheetName val="NBD6_2_014"/>
      <sheetName val="NBD6_2_024"/>
      <sheetName val="NBD8_2_014"/>
      <sheetName val="NBD8_2_084"/>
      <sheetName val="NBD8_2_094"/>
      <sheetName val="NBD8_2_114"/>
      <sheetName val="NBD8_2_124"/>
      <sheetName val="NBD8_2_164"/>
      <sheetName val="NBD8_2_184"/>
      <sheetName val="NBD8_2_204"/>
      <sheetName val="NBD8_2_214"/>
      <sheetName val="คชจ_ดำเนินงาน6-432"/>
      <sheetName val="Int_20102"/>
      <sheetName val="Land_281012"/>
      <sheetName val="งบบริหาร_PL-report2"/>
      <sheetName val="PDR_(ORI)4"/>
      <sheetName val="Inter_co4"/>
      <sheetName val="10Segment_report4"/>
      <sheetName val="1Cash_for_Interest4"/>
      <sheetName val="3Detail_of_cash_flow4"/>
      <sheetName val="Income_Tax_Provision2"/>
      <sheetName val="___________9_D_____O_Z_e_p_{_2"/>
      <sheetName val="__9_D_O_Z_e_p_{___2"/>
      <sheetName val="Ex_Hyp2"/>
      <sheetName val="rate_adj2"/>
      <sheetName val="Landing_Factors4"/>
      <sheetName val="Agency_Walker_ID4"/>
      <sheetName val="BS_ATTACH4"/>
      <sheetName val="Co_26_Unfinished_P&amp;E2"/>
      <sheetName val="TO_-_SP2"/>
      <sheetName val="_x005f_x0000___x005f_x0000__x005f_x0000__x005f_x0000__2"/>
      <sheetName val="_?9?D?O?Z?e?p?{??_x005f_x000a_2"/>
      <sheetName val="Record_CR2"/>
      <sheetName val="16_P&amp;L_by_Mth2"/>
      <sheetName val="MHK_Rate2"/>
      <sheetName val="MJD_Rate2"/>
      <sheetName val="MJS_Rate2"/>
      <sheetName val="JAN-NOV_MFG2"/>
      <sheetName val="Thailand_circuit-AGNS2"/>
      <sheetName val="TB_P124"/>
      <sheetName val="CAPEX_and_HO2"/>
      <sheetName val="CASH_GRAPHS2"/>
      <sheetName val="EBIT_GRAPHS2"/>
      <sheetName val="Dollar_DOI2"/>
      <sheetName val="deals_above_20k2"/>
      <sheetName val="04_06_07_NO_VENCIDO2"/>
      <sheetName val="Vol_del2"/>
      <sheetName val="CPC_form2"/>
      <sheetName val="Dec_20012"/>
      <sheetName val="CF_(Company_only)2"/>
      <sheetName val="공사비_내역_(가)2"/>
      <sheetName val="Twelve_Month_Cash_Flow2"/>
      <sheetName val="สัญญา_A2"/>
      <sheetName val="_aps__aps-di_ing2"/>
      <sheetName val="Fidelio_Input2"/>
      <sheetName val="details_fee2"/>
      <sheetName val="A-4Sum_Lead_2"/>
      <sheetName val="dmf_346-6162,63,64&amp;652"/>
      <sheetName val="Sheet1_(2)2"/>
      <sheetName val="guarantee_by_mortgage2"/>
      <sheetName val="Penyusutan_Kendaraan2"/>
      <sheetName val="Depn_Assump2"/>
      <sheetName val="Kind_of_Service2"/>
      <sheetName val="2004_Labor2"/>
      <sheetName val="Service_Coming2"/>
      <sheetName val="Test_cost_oversea2"/>
      <sheetName val="Pln_Pdt2"/>
      <sheetName val="รายการกับบริษัทในเครือ_2"/>
      <sheetName val="selling_mec+msc2"/>
      <sheetName val="Invoice_Summary-Ops2"/>
      <sheetName val="①　BP_vs_SPR_(TTL_Impact)"/>
      <sheetName val="Driver_Info"/>
      <sheetName val="S_708"/>
      <sheetName val="Quarterly_P&amp;L"/>
      <sheetName val="LC_last_year"/>
      <sheetName val="USD_last_year"/>
      <sheetName val="JV_Apr-Jun_071"/>
      <sheetName val="Foremost_7_contract"/>
      <sheetName val="P&amp;L_by_Mth"/>
      <sheetName val="IO_list_as_at_23_11_09"/>
      <sheetName val="Up_to_2002"/>
      <sheetName val="IS_working"/>
      <sheetName val="TB_MON_VS_Deloittle_Grouping"/>
      <sheetName val="Audit_"/>
      <sheetName val="6_5_rbe"/>
      <sheetName val="master_plan_"/>
      <sheetName val="2_Conso"/>
      <sheetName val="8_1|Invest_in_Equity"/>
      <sheetName val="MPL_技連"/>
      <sheetName val="342E_BLOCK"/>
      <sheetName val="Input_sheet"/>
      <sheetName val="Balance_Sheet"/>
      <sheetName val="Week_Commit"/>
      <sheetName val="JUNE_30_CONSOLIDATING_BS"/>
      <sheetName val="current_summary_values"/>
      <sheetName val="assembled_workforce_summary"/>
      <sheetName val="Fixed_Asset_Summary"/>
      <sheetName val="physician_databases"/>
      <sheetName val="consolidated_inv_summary"/>
      <sheetName val="iprd_summary_values"/>
      <sheetName val="trade_name"/>
      <sheetName val="Evaluation_grp_3"/>
      <sheetName val="Library_Procedures"/>
      <sheetName val="BY_Name"/>
      <sheetName val="TB_2006"/>
      <sheetName val="Supplier_Listing"/>
      <sheetName val="-_4_-"/>
      <sheetName val="CA_NOV"/>
      <sheetName val="master_data"/>
      <sheetName val="Co__Code"/>
      <sheetName val="Dim_NBD"/>
      <sheetName val="AR3-Bank_Rec"/>
      <sheetName val="Data_1"/>
      <sheetName val="Data_2"/>
      <sheetName val="Trim_&amp;_Assy"/>
      <sheetName val="Input_Area"/>
      <sheetName val="Detail_Loan_Move__&amp;_Listing"/>
      <sheetName val="DATE_CELL_&amp;_Unassigned-1"/>
      <sheetName val="FA_List_FY10_Local_GAAP"/>
      <sheetName val="TAB_Daten"/>
      <sheetName val="Wht_cur"/>
      <sheetName val="LC-PURCHASE_TFB"/>
      <sheetName val="PCS-JIT_Yantai"/>
      <sheetName val="GPG_+_FWENC"/>
      <sheetName val="ATO_Company_Details"/>
      <sheetName val="APSC_SOA_AP"/>
      <sheetName val="REGCSTHC_XLS"/>
      <sheetName val="Master_TB"/>
      <sheetName val="Breakeven_Analysis"/>
      <sheetName val="SRP_FH"/>
      <sheetName val="SUM_RV"/>
      <sheetName val="Cont__Detail"/>
      <sheetName val="Expense_Claim"/>
      <sheetName val="7_THAI_NGUYEN"/>
      <sheetName val="Actual_vs_Plan_AutEx"/>
      <sheetName val="Sch_7"/>
      <sheetName val="Market_Num50"/>
      <sheetName val="Market_Num75"/>
      <sheetName val="Market_Val50"/>
      <sheetName val="Market_Val75"/>
      <sheetName val="W3_TOTAL"/>
      <sheetName val="コスト_(4)"/>
      <sheetName val="Utilisation_Pivot"/>
      <sheetName val="Movement_(Non_THB)"/>
      <sheetName val="stat_local"/>
      <sheetName val="Operations_Summary"/>
      <sheetName val="Excluded_Parts"/>
      <sheetName val="Accr_JAN"/>
      <sheetName val="Admin_Use_Only"/>
      <sheetName val="2009_Admin_&amp;_Cost"/>
      <sheetName val="admin_exp_"/>
      <sheetName val="TX-18_1Detail_entertainment_exp"/>
      <sheetName val="%_C"/>
      <sheetName val="Revenue_CSC"/>
      <sheetName val="0894_PC_from_Andy_Lam"/>
      <sheetName val="PMTE_Year-end_(Pre-audit)"/>
      <sheetName val="Summary_other_income"/>
      <sheetName val="HK_Based"/>
      <sheetName val="114W2次設変部品確認（組立）_(3)"/>
      <sheetName val="US_Exchange_Rate"/>
      <sheetName val="2005_DATA"/>
      <sheetName val="total_order"/>
      <sheetName val="Dry_Mixes"/>
      <sheetName val="IC_Sales_Input_Sheet"/>
      <sheetName val="Demonstr__Gerenciais_Input"/>
      <sheetName val="Labor_Rates"/>
      <sheetName val="BAT_Reserve_data_entry"/>
      <sheetName val="BAT_data_entry"/>
      <sheetName val="AR_@_ACT"/>
      <sheetName val="Buyside_P&amp;L"/>
      <sheetName val="DATA_VALIDATION"/>
      <sheetName val="Ageing_of_HypoTax"/>
      <sheetName val="Account_Name_&amp;_Code"/>
      <sheetName val="Location_&amp;_Cost_Centre"/>
      <sheetName val="Non-Statistical_Sampling"/>
      <sheetName val="Pivot_Data"/>
      <sheetName val="Ratio_Calc"/>
      <sheetName val="Entity_Master"/>
      <sheetName val="Wafer_SJ"/>
      <sheetName val="Disk_ODA"/>
      <sheetName val="Disk_SJ"/>
      <sheetName val="Resultado_não_realizado"/>
      <sheetName val="SCB_1_-_Current8"/>
      <sheetName val="SCB_2_-_Current8"/>
      <sheetName val="VariableII__period8"/>
      <sheetName val="Download_Grp_Branch8"/>
      <sheetName val="Download_Lcl_Branch8"/>
      <sheetName val="Supporting_Tool8"/>
      <sheetName val="Customize_Your_Invoice8"/>
      <sheetName val="Std_068"/>
      <sheetName val="Debt_Info8"/>
      <sheetName val="Purchase_Order8"/>
      <sheetName val="Customize_Your_Purchase_Order8"/>
      <sheetName val="Operational_Plan8"/>
      <sheetName val="Main_Menu8"/>
      <sheetName val="AOP_Summary-28"/>
      <sheetName val="Burden_exp8"/>
      <sheetName val="Investment_Database8"/>
      <sheetName val="Submission_Form8"/>
      <sheetName val="Wkgs_BS_Lead8"/>
      <sheetName val="CF_RECONCILE_-_18"/>
      <sheetName val="N-4_Patent_right8"/>
      <sheetName val="Loan_Data8"/>
      <sheetName val="K-5_YE8"/>
      <sheetName val="Asset_31-12-478"/>
      <sheetName val="ALL_KSFC_RIGS_EXCEPT_R-58"/>
      <sheetName val="COST_(ACC_ขาย10-2005)8"/>
      <sheetName val="Entity_List8"/>
      <sheetName val="7Long_term_liabilities8"/>
      <sheetName val="Appendix_E8"/>
      <sheetName val="_IB-PL-YTD6"/>
      <sheetName val="Account_List6"/>
      <sheetName val="Company_codes6"/>
      <sheetName val="Stock_Aging6"/>
      <sheetName val="Jung_step_down_(60)7"/>
      <sheetName val="Link_data6"/>
      <sheetName val="Drop_down_list6"/>
      <sheetName val="Tax_Calculation6"/>
      <sheetName val="RIG_134-ASSETS_APR_976"/>
      <sheetName val="RIG_027-ASSETS-AFTER_30_JUN_976"/>
      <sheetName val="On_hand_-_31_Mar_036"/>
      <sheetName val="TB_Data_base6"/>
      <sheetName val="NEW_ZEALAND6"/>
      <sheetName val="@RISK_Correlations6"/>
      <sheetName val="MCS_P&amp;L_By_Sub__USD6"/>
      <sheetName val="lab_paced6"/>
      <sheetName val="NAR-Pistons_(2)6"/>
      <sheetName val="FDR-Jan-99_6"/>
      <sheetName val="TAUX_MONNAIES6"/>
      <sheetName val="Equity_Rec_6"/>
      <sheetName val="ocean_voyage6"/>
      <sheetName val="standard_cost_6"/>
      <sheetName val="211901_คชจ_ค้างจ่าย6"/>
      <sheetName val="Book_1_Summary6"/>
      <sheetName val="Global_Cover6"/>
      <sheetName val="Anniversary_at_Multi_Group6"/>
      <sheetName val="A_TODDI_&amp;_B_TODDI6"/>
      <sheetName val="Genetica_Molecular_'076"/>
      <sheetName val="SUM_RV-November6"/>
      <sheetName val="BAX_Export_25mar07_-_31mar076"/>
      <sheetName val="GL_Code6"/>
      <sheetName val="SF_commitment_6"/>
      <sheetName val="Contract_service_fee-other6"/>
      <sheetName val="GL_SF_Q36"/>
      <sheetName val="O"/>
      <sheetName val="ลูกหนี้(เก่า)"/>
      <sheetName val=".9DOZep{"/>
      <sheetName val=".9DOZep{_x000a_"/>
      <sheetName val="Office Space"/>
      <sheetName val="关联交易-存款"/>
      <sheetName val="0-Basics"/>
      <sheetName val="Amort Table Building I"/>
      <sheetName val="ADJ"/>
      <sheetName val="Haft year tax estimation 1"/>
      <sheetName val="Haft year tax estimation 2"/>
      <sheetName val="Haft year tax estimation (1)"/>
      <sheetName val="Haft year tax estimation (2)"/>
      <sheetName val="Taxcal 6 Month"/>
      <sheetName val="Data Last year"/>
      <sheetName val="FA_2019"/>
      <sheetName val="GL_2019"/>
      <sheetName val="BETON"/>
      <sheetName val="NHATKYC"/>
      <sheetName val="Sales Forecast Worksheet"/>
      <sheetName val="Market_Segment6"/>
      <sheetName val="Owner_Unit6"/>
      <sheetName val="vendor_name6"/>
      <sheetName val="Content_Page6"/>
      <sheetName val="Elim_Seg_LM6"/>
      <sheetName val="Elim_Seg_BM6"/>
      <sheetName val="Elim_Seg_AM6"/>
      <sheetName val="Table_Array6"/>
      <sheetName val="Setup_20085"/>
      <sheetName val="Setup_20095"/>
      <sheetName val="f&amp;b_(2)6"/>
      <sheetName val="Master_table6"/>
      <sheetName val="Nominal_Wizard5"/>
      <sheetName val="Jan_055"/>
      <sheetName val="FCT_2008_-_HM_ok5"/>
      <sheetName val="LJ_Assumptions5"/>
      <sheetName val="LJ_Cost5"/>
      <sheetName val="LJ_His_CF5"/>
      <sheetName val="YS_Loan_5"/>
      <sheetName val="YS_Hotel_Budget5"/>
      <sheetName val="YS_Assumptions5"/>
      <sheetName val="YS_Cost_5"/>
      <sheetName val="YS_His_CF5"/>
      <sheetName val="new_IFS_format5"/>
      <sheetName val="TMF_Draft5"/>
      <sheetName val="Fill_this_out_first___5"/>
      <sheetName val="FE-1770_P15"/>
      <sheetName val="Tax_Formulas5"/>
      <sheetName val="Setup_Sheet5"/>
      <sheetName val="K101_FA_Lead5"/>
      <sheetName val="ADJ___RATE5"/>
      <sheetName val="Summary_Comparison_SGD5"/>
      <sheetName val="U-7_15"/>
      <sheetName val="N-4_46"/>
      <sheetName val="7_Jan_026"/>
      <sheetName val="Mkt_Dev_1291_ONL_1290_-_10105"/>
      <sheetName val="GAAP_Pru5"/>
      <sheetName val="Bill_No__2_-_Carpark5"/>
      <sheetName val="sum_to_LRH5"/>
      <sheetName val="Home_Page5"/>
      <sheetName val="Interest_Rate_Projection5"/>
      <sheetName val="Table_LL135"/>
      <sheetName val="BALANCE_SHEET_5"/>
      <sheetName val="New_Hire_Input_&amp;_Calc5"/>
      <sheetName val="On_Board_Headcount_Changes5"/>
      <sheetName val="Permanent_info5"/>
      <sheetName val="SAP_COMPANY_CODES6"/>
      <sheetName val="ana_u55"/>
      <sheetName val="Cost_Center5"/>
      <sheetName val="21_Ocl5"/>
      <sheetName val="acc_depre-report-old5"/>
      <sheetName val="COMPUTER_HARDWARE(IFM)_(A)5"/>
      <sheetName val="summary_of_used_bits5"/>
      <sheetName val="Mapping_table5"/>
      <sheetName val="PRICE_LIST_MASTER5"/>
      <sheetName val="Input_Price5"/>
      <sheetName val="Main_Model5"/>
      <sheetName val="Month_v_YTD5"/>
      <sheetName val="Project_Detail_5"/>
      <sheetName val="98FORECAST_(1)5"/>
      <sheetName val="TB-Circuit_ONE_-125"/>
      <sheetName val="#ofclose__xl5"/>
      <sheetName val="NBD1_1_015"/>
      <sheetName val="NBD2_1_025"/>
      <sheetName val="NBD2_1_035"/>
      <sheetName val="NBD2_1_045"/>
      <sheetName val="NBD2_2_025"/>
      <sheetName val="NBD6_2_015"/>
      <sheetName val="NBD6_2_025"/>
      <sheetName val="NBD8_2_015"/>
      <sheetName val="NBD8_2_085"/>
      <sheetName val="NBD8_2_095"/>
      <sheetName val="NBD8_2_115"/>
      <sheetName val="NBD8_2_125"/>
      <sheetName val="NBD8_2_165"/>
      <sheetName val="NBD8_2_185"/>
      <sheetName val="NBD8_2_205"/>
      <sheetName val="NBD8_2_215"/>
      <sheetName val="PDR_(ORI)5"/>
      <sheetName val="คชจ_ดำเนินงาน6-433"/>
      <sheetName val="Int_20103"/>
      <sheetName val="Land_281013"/>
      <sheetName val="งบบริหาร_PL-report3"/>
      <sheetName val="Inter_co5"/>
      <sheetName val="10Segment_report5"/>
      <sheetName val="1Cash_for_Interest5"/>
      <sheetName val="3Detail_of_cash_flow5"/>
      <sheetName val="Income_Tax_Provision3"/>
      <sheetName val="___________9_D_____O_Z_e_p_{_3"/>
      <sheetName val="__9_D_O_Z_e_p_{___3"/>
      <sheetName val="Ex_Hyp3"/>
      <sheetName val="rate_adj3"/>
      <sheetName val="Landing_Factors5"/>
      <sheetName val="Agency_Walker_ID5"/>
      <sheetName val="BS_ATTACH5"/>
      <sheetName val="Co_26_Unfinished_P&amp;E3"/>
      <sheetName val="TO_-_SP3"/>
      <sheetName val="_x005f_x0000___x005f_x0000__x005f_x0000__x005f_x0000__3"/>
      <sheetName val="_?9?D?O?Z?e?p?{??_x005f_x000a_3"/>
      <sheetName val="Record_CR3"/>
      <sheetName val="16_P&amp;L_by_Mth3"/>
      <sheetName val="MHK_Rate3"/>
      <sheetName val="MJD_Rate3"/>
      <sheetName val="MJS_Rate3"/>
      <sheetName val="JAN-NOV_MFG3"/>
      <sheetName val="Thailand_circuit-AGNS3"/>
      <sheetName val="TB_P125"/>
      <sheetName val="CAPEX_and_HO3"/>
      <sheetName val="CASH_GRAPHS3"/>
      <sheetName val="EBIT_GRAPHS3"/>
      <sheetName val="Dollar_DOI3"/>
      <sheetName val="deals_above_20k3"/>
      <sheetName val="04_06_07_NO_VENCIDO3"/>
      <sheetName val="Vol_del3"/>
      <sheetName val="CPC_form3"/>
      <sheetName val="Dec_20013"/>
      <sheetName val="CF_(Company_only)3"/>
      <sheetName val="공사비_내역_(가)3"/>
      <sheetName val="Twelve_Month_Cash_Flow3"/>
      <sheetName val="สัญญา_A3"/>
      <sheetName val="_aps__aps-di_ing3"/>
      <sheetName val="Fidelio_Input3"/>
      <sheetName val="details_fee3"/>
      <sheetName val="A-4Sum_Lead_3"/>
      <sheetName val="dmf_346-6162,63,64&amp;653"/>
      <sheetName val="Sheet1_(2)3"/>
      <sheetName val="guarantee_by_mortgage3"/>
      <sheetName val="Penyusutan_Kendaraan3"/>
      <sheetName val="Depn_Assump3"/>
      <sheetName val="Kind_of_Service3"/>
      <sheetName val="2004_Labor3"/>
      <sheetName val="Service_Coming3"/>
      <sheetName val="Test_cost_oversea3"/>
      <sheetName val="Pln_Pdt3"/>
      <sheetName val="รายการกับบริษัทในเครือ_3"/>
      <sheetName val="selling_mec+msc3"/>
      <sheetName val="Invoice_Summary-Ops3"/>
      <sheetName val="①　BP_vs_SPR_(TTL_Impact)1"/>
      <sheetName val="Driver_Info1"/>
      <sheetName val="S_7081"/>
      <sheetName val="Quarterly_P&amp;L1"/>
      <sheetName val="LC_last_year1"/>
      <sheetName val="USD_last_year1"/>
      <sheetName val="JV_Apr-Jun_072"/>
      <sheetName val="Foremost_7_contract1"/>
      <sheetName val="P&amp;L_by_Mth1"/>
      <sheetName val="IO_list_as_at_23_11_091"/>
      <sheetName val="Up_to_20021"/>
      <sheetName val="IS_working1"/>
      <sheetName val="TB_MON_VS_Deloittle_Grouping1"/>
      <sheetName val="Audit_1"/>
      <sheetName val="6_5_rbe1"/>
      <sheetName val="master_plan_1"/>
      <sheetName val="2_Conso1"/>
      <sheetName val="8_1|Invest_in_Equity1"/>
      <sheetName val="MPL_技連1"/>
      <sheetName val="342E_BLOCK1"/>
      <sheetName val="Input_sheet1"/>
      <sheetName val="Balance_Sheet1"/>
      <sheetName val="Week_Commit1"/>
      <sheetName val="JUNE_30_CONSOLIDATING_BS1"/>
      <sheetName val="current_summary_values1"/>
      <sheetName val="assembled_workforce_summary1"/>
      <sheetName val="Fixed_Asset_Summary1"/>
      <sheetName val="physician_databases1"/>
      <sheetName val="consolidated_inv_summary1"/>
      <sheetName val="iprd_summary_values1"/>
      <sheetName val="trade_name1"/>
      <sheetName val="Evaluation_grp_31"/>
      <sheetName val="Library_Procedures1"/>
      <sheetName val="BY_Name1"/>
      <sheetName val="TB_20061"/>
      <sheetName val="Supplier_Listing1"/>
      <sheetName val="-_4_-1"/>
      <sheetName val="CA_NOV1"/>
      <sheetName val="master_data1"/>
      <sheetName val="Co__Code1"/>
      <sheetName val="Dim_NBD1"/>
      <sheetName val="AR3-Bank_Rec1"/>
      <sheetName val="Data_11"/>
      <sheetName val="Data_21"/>
      <sheetName val="Trim_&amp;_Assy1"/>
      <sheetName val="Input_Area1"/>
      <sheetName val="Detail_Loan_Move__&amp;_Listing1"/>
      <sheetName val="DATE_CELL_&amp;_Unassigned-11"/>
      <sheetName val="FA_List_FY10_Local_GAAP1"/>
      <sheetName val="TAB_Daten1"/>
      <sheetName val="Wht_cur1"/>
      <sheetName val="LC-PURCHASE_TFB1"/>
      <sheetName val="PCS-JIT_Yantai1"/>
      <sheetName val="GPG_+_FWENC1"/>
      <sheetName val="ATO_Company_Details1"/>
      <sheetName val="APSC_SOA_AP1"/>
      <sheetName val="REGCSTHC_XLS1"/>
      <sheetName val="Master_TB1"/>
      <sheetName val="Breakeven_Analysis1"/>
      <sheetName val="SRP_FH1"/>
      <sheetName val="SUM_RV1"/>
      <sheetName val="Cont__Detail1"/>
      <sheetName val="Expense_Claim1"/>
      <sheetName val="7_THAI_NGUYEN1"/>
      <sheetName val="Actual_vs_Plan_AutEx1"/>
      <sheetName val="Sch_71"/>
      <sheetName val="Market_Num501"/>
      <sheetName val="Market_Num751"/>
      <sheetName val="Market_Val501"/>
      <sheetName val="Market_Val751"/>
      <sheetName val="W3_TOTAL1"/>
      <sheetName val="コスト_(4)1"/>
      <sheetName val="Utilisation_Pivot1"/>
      <sheetName val="Movement_(Non_THB)1"/>
      <sheetName val="stat_local1"/>
      <sheetName val="Operations_Summary1"/>
      <sheetName val="Excluded_Parts1"/>
      <sheetName val="Accr_JAN1"/>
      <sheetName val="Admin_Use_Only1"/>
      <sheetName val="2009_Admin_&amp;_Cost1"/>
      <sheetName val="admin_exp_1"/>
      <sheetName val="TX-18_1Detail_entertainment_ex1"/>
      <sheetName val="%_C1"/>
      <sheetName val="Revenue_CSC1"/>
      <sheetName val="0894_PC_from_Andy_Lam1"/>
      <sheetName val="PMTE_Year-end_(Pre-audit)1"/>
      <sheetName val="Summary_other_income1"/>
      <sheetName val="HK_Based1"/>
      <sheetName val="114W2次設変部品確認（組立）_(3)1"/>
      <sheetName val="US_Exchange_Rate1"/>
      <sheetName val="2005_DATA1"/>
      <sheetName val="total_order1"/>
      <sheetName val="Dry_Mixes1"/>
      <sheetName val="IC_Sales_Input_Sheet1"/>
      <sheetName val="Demonstr__Gerenciais_Input1"/>
      <sheetName val="Labor_Rates1"/>
      <sheetName val="BAT_Reserve_data_entry1"/>
      <sheetName val="BAT_data_entry1"/>
      <sheetName val="AR_@_ACT1"/>
      <sheetName val="Buyside_P&amp;L1"/>
      <sheetName val="DATA_VALIDATION1"/>
      <sheetName val="Ageing_of_HypoTax1"/>
      <sheetName val="Account_Name_&amp;_Code1"/>
      <sheetName val="Location_&amp;_Cost_Centre1"/>
      <sheetName val="Non-Statistical_Sampling1"/>
      <sheetName val="Pivot_Data1"/>
      <sheetName val="Ratio_Calc1"/>
      <sheetName val="Entity_Master1"/>
      <sheetName val="Wafer_SJ1"/>
      <sheetName val="Disk_ODA1"/>
      <sheetName val="Disk_SJ1"/>
      <sheetName val="Resultado_não_realizado1"/>
      <sheetName val="เงินกู้_MGC14"/>
      <sheetName val="B&amp;S_19999"/>
      <sheetName val="Trial_Balance9"/>
      <sheetName val="ADJ_-_RATE14"/>
      <sheetName val="AP_Interco_14"/>
      <sheetName val="Details_for_Keppel_Sin14"/>
      <sheetName val="Details_for_tri14"/>
      <sheetName val="เง_นก___MGC14"/>
      <sheetName val="TrialBalance_Q3-20029"/>
      <sheetName val="6_weeks_rolling_forecast14"/>
      <sheetName val="FX_rates14"/>
      <sheetName val="Standing_Data14"/>
      <sheetName val="Asset_&amp;_Liability14"/>
      <sheetName val="Net_asset_value14"/>
      <sheetName val="???????_MGC13"/>
      <sheetName val="_IB-PL-00-01_SUMMARY13"/>
      <sheetName val="Call_Down_Data_OLD13"/>
      <sheetName val="Assumption_Data13"/>
      <sheetName val="BL_-_GL_-_RJ13"/>
      <sheetName val="T&amp;E_GL13"/>
      <sheetName val="T&amp;E_System13"/>
      <sheetName val="1020_FF13"/>
      <sheetName val="_IBPL000113"/>
      <sheetName val="FY02_Fcst13"/>
      <sheetName val="Base_Rental13"/>
      <sheetName val="10-1_Media13"/>
      <sheetName val="_13"/>
      <sheetName val="?_?????????9?D?????O?Z?e?p?{?13"/>
      <sheetName val="_?9?D?O?Z?e?p?{??_x000a_13"/>
      <sheetName val="________MGC13"/>
      <sheetName val="Drop_Down_Lists13"/>
      <sheetName val="CAPEX_Import13"/>
      <sheetName val="Rates_Table13"/>
      <sheetName val="lgth_adj_fine13"/>
      <sheetName val="Gauge_Accuracy13"/>
      <sheetName val="Drop_Down13"/>
      <sheetName val="AUDIT_FEE13"/>
      <sheetName val="Raw_Mat13"/>
      <sheetName val="Thai_better_foods13"/>
      <sheetName val="Cross_Ref13"/>
      <sheetName val="Market_Segment7"/>
      <sheetName val="Owner_Unit7"/>
      <sheetName val="vendor_name7"/>
      <sheetName val="Content_Page7"/>
      <sheetName val="Elim_Seg_LM7"/>
      <sheetName val="Elim_Seg_BM7"/>
      <sheetName val="Elim_Seg_AM7"/>
      <sheetName val="Table_Array7"/>
      <sheetName val="Setup_20086"/>
      <sheetName val="Setup_20096"/>
      <sheetName val="f&amp;b_(2)7"/>
      <sheetName val="Data_Sources13"/>
      <sheetName val="외상매출금현황-수정분_A213"/>
      <sheetName val="Master_Updated(517)13"/>
      <sheetName val="Tooling_list_T_lite13"/>
      <sheetName val="Master_table7"/>
      <sheetName val="Nominal_Wizard6"/>
      <sheetName val="Jan_056"/>
      <sheetName val="FCT_2008_-_HM_ok6"/>
      <sheetName val="LJ_Assumptions6"/>
      <sheetName val="LJ_Cost6"/>
      <sheetName val="LJ_His_CF6"/>
      <sheetName val="YS_Loan_6"/>
      <sheetName val="YS_Hotel_Budget6"/>
      <sheetName val="YS_Assumptions6"/>
      <sheetName val="YS_Cost_6"/>
      <sheetName val="YS_His_CF6"/>
      <sheetName val="new_IFS_format6"/>
      <sheetName val="TMF_Draft6"/>
      <sheetName val="Fill_this_out_first___6"/>
      <sheetName val="FE-1770_P16"/>
      <sheetName val="ADJ___RATE6"/>
      <sheetName val="Summary_Comparison_SGD6"/>
      <sheetName val="U-7_16"/>
      <sheetName val="N-4_47"/>
      <sheetName val="7_Jan_027"/>
      <sheetName val="Mkt_Dev_1291_ONL_1290_-_10106"/>
      <sheetName val="GAAP_Pru6"/>
      <sheetName val="31_12_046"/>
      <sheetName val="Bill_No__2_-_Carpark6"/>
      <sheetName val="sum_to_LRH6"/>
      <sheetName val="interest_income6"/>
      <sheetName val="Tax_Formulas6"/>
      <sheetName val="Setup_Sheet6"/>
      <sheetName val="K101_FA_Lead6"/>
      <sheetName val="Home_Page6"/>
      <sheetName val="Interest_Rate_Projection6"/>
      <sheetName val="Table_LL136"/>
      <sheetName val="BALANCE_SHEET_6"/>
      <sheetName val="New_Hire_Input_&amp;_Calc6"/>
      <sheetName val="On_Board_Headcount_Changes6"/>
      <sheetName val="Permanent_info6"/>
      <sheetName val="SAP_COMPANY_CODES7"/>
      <sheetName val="ana_u56"/>
      <sheetName val="FY04_budget_vol13"/>
      <sheetName val="DEP_C200113"/>
      <sheetName val="Cost_Center6"/>
      <sheetName val="21_Ocl6"/>
      <sheetName val="acc_depre-report-old6"/>
      <sheetName val="COMPUTER_HARDWARE(IFM)_(A)6"/>
      <sheetName val="summary_of_used_bits6"/>
      <sheetName val="Mapping_table6"/>
      <sheetName val="PRICE_LIST_MASTER6"/>
      <sheetName val="Input_Price6"/>
      <sheetName val="Main_Model6"/>
      <sheetName val="Month_v_YTD6"/>
      <sheetName val="Project_Detail_6"/>
      <sheetName val="98FORECAST_(1)6"/>
      <sheetName val="TB-Circuit_ONE_-126"/>
      <sheetName val="#ofclose__xl6"/>
      <sheetName val="NBD1_1_016"/>
      <sheetName val="NBD2_1_026"/>
      <sheetName val="NBD2_1_036"/>
      <sheetName val="NBD2_1_046"/>
      <sheetName val="NBD2_2_026"/>
      <sheetName val="NBD6_2_016"/>
      <sheetName val="NBD6_2_026"/>
      <sheetName val="NBD8_2_016"/>
      <sheetName val="NBD8_2_086"/>
      <sheetName val="NBD8_2_096"/>
      <sheetName val="NBD8_2_116"/>
      <sheetName val="NBD8_2_126"/>
      <sheetName val="NBD8_2_166"/>
      <sheetName val="NBD8_2_186"/>
      <sheetName val="NBD8_2_206"/>
      <sheetName val="NBD8_2_216"/>
      <sheetName val="คชจ_ดำเนินงาน6-434"/>
      <sheetName val="Int_20104"/>
      <sheetName val="Land_281014"/>
      <sheetName val="งบบริหาร_PL-report4"/>
      <sheetName val="PDR_(ORI)6"/>
      <sheetName val="Inter_co6"/>
      <sheetName val="10Segment_report6"/>
      <sheetName val="1Cash_for_Interest6"/>
      <sheetName val="3Detail_of_cash_flow6"/>
      <sheetName val="Income_Tax_Provision4"/>
      <sheetName val="___________9_D_____O_Z_e_p_{_4"/>
      <sheetName val="__9_D_O_Z_e_p_{___4"/>
      <sheetName val="Ex_Hyp4"/>
      <sheetName val="rate_adj4"/>
      <sheetName val="Landing_Factors6"/>
      <sheetName val="Agency_Walker_ID6"/>
      <sheetName val="BS_ATTACH6"/>
      <sheetName val="Co_26_Unfinished_P&amp;E4"/>
      <sheetName val="TO_-_SP4"/>
      <sheetName val="_x005f_x0000___x005f_x0000__x005f_x0000__x005f_x0000__4"/>
      <sheetName val="_?9?D?O?Z?e?p?{??_x005f_x000a_4"/>
      <sheetName val="Record_CR4"/>
      <sheetName val="16_P&amp;L_by_Mth4"/>
      <sheetName val="MHK_Rate4"/>
      <sheetName val="MJD_Rate4"/>
      <sheetName val="MJS_Rate4"/>
      <sheetName val="JAN-NOV_MFG4"/>
      <sheetName val="Thailand_circuit-AGNS4"/>
      <sheetName val="TB_P126"/>
      <sheetName val="CAPEX_and_HO4"/>
      <sheetName val="CASH_GRAPHS4"/>
      <sheetName val="EBIT_GRAPHS4"/>
      <sheetName val="Dollar_DOI4"/>
      <sheetName val="deals_above_20k4"/>
      <sheetName val="04_06_07_NO_VENCIDO4"/>
      <sheetName val="Vol_del4"/>
      <sheetName val="CPC_form4"/>
      <sheetName val="Dec_20014"/>
      <sheetName val="CF_(Company_only)4"/>
      <sheetName val="공사비_내역_(가)4"/>
      <sheetName val="Twelve_Month_Cash_Flow4"/>
      <sheetName val="สัญญา_A4"/>
      <sheetName val="_aps__aps-di_ing4"/>
      <sheetName val="Fidelio_Input4"/>
      <sheetName val="details_fee4"/>
      <sheetName val="A-4Sum_Lead_4"/>
      <sheetName val="dmf_346-6162,63,64&amp;654"/>
      <sheetName val="Sheet1_(2)4"/>
      <sheetName val="guarantee_by_mortgage4"/>
      <sheetName val="Penyusutan_Kendaraan4"/>
      <sheetName val="Depn_Assump4"/>
      <sheetName val="Kind_of_Service4"/>
      <sheetName val="2004_Labor4"/>
      <sheetName val="Service_Coming4"/>
      <sheetName val="Test_cost_oversea4"/>
      <sheetName val="Pln_Pdt4"/>
      <sheetName val="รายการกับบริษัทในเครือ_4"/>
      <sheetName val="selling_mec+msc4"/>
      <sheetName val="Invoice_Summary-Ops4"/>
      <sheetName val="①　BP_vs_SPR_(TTL_Impact)2"/>
      <sheetName val="Driver_Info2"/>
      <sheetName val="S_7082"/>
      <sheetName val="Quarterly_P&amp;L2"/>
      <sheetName val="LC_last_year2"/>
      <sheetName val="USD_last_year2"/>
      <sheetName val="JV_Apr-Jun_073"/>
      <sheetName val="Foremost_7_contract2"/>
      <sheetName val="P&amp;L_by_Mth2"/>
      <sheetName val="IO_list_as_at_23_11_092"/>
      <sheetName val="Up_to_20022"/>
      <sheetName val="IS_working2"/>
      <sheetName val="TB_MON_VS_Deloittle_Grouping2"/>
      <sheetName val="Audit_2"/>
      <sheetName val="6_5_rbe2"/>
      <sheetName val="master_plan_2"/>
      <sheetName val="2_Conso2"/>
      <sheetName val="8_1|Invest_in_Equity2"/>
      <sheetName val="MPL_技連2"/>
      <sheetName val="342E_BLOCK2"/>
      <sheetName val="Input_sheet2"/>
      <sheetName val="Balance_Sheet2"/>
      <sheetName val="Week_Commit2"/>
      <sheetName val="JUNE_30_CONSOLIDATING_BS2"/>
      <sheetName val="current_summary_values2"/>
      <sheetName val="assembled_workforce_summary2"/>
      <sheetName val="Fixed_Asset_Summary2"/>
      <sheetName val="physician_databases2"/>
      <sheetName val="consolidated_inv_summary2"/>
      <sheetName val="iprd_summary_values2"/>
      <sheetName val="trade_name2"/>
      <sheetName val="Evaluation_grp_32"/>
      <sheetName val="Library_Procedures2"/>
      <sheetName val="BY_Name2"/>
      <sheetName val="TB_20062"/>
      <sheetName val="Supplier_Listing2"/>
      <sheetName val="-_4_-2"/>
      <sheetName val="CA_NOV2"/>
      <sheetName val="master_data2"/>
      <sheetName val="Co__Code2"/>
      <sheetName val="Dim_NBD2"/>
      <sheetName val="AR3-Bank_Rec2"/>
      <sheetName val="Data_12"/>
      <sheetName val="Data_22"/>
      <sheetName val="Trim_&amp;_Assy2"/>
      <sheetName val="Input_Area2"/>
      <sheetName val="Detail_Loan_Move__&amp;_Listing2"/>
      <sheetName val="DATE_CELL_&amp;_Unassigned-12"/>
      <sheetName val="FA_List_FY10_Local_GAAP2"/>
      <sheetName val="TAB_Daten2"/>
      <sheetName val="Wht_cur2"/>
      <sheetName val="LC-PURCHASE_TFB2"/>
      <sheetName val="PCS-JIT_Yantai2"/>
      <sheetName val="GPG_+_FWENC2"/>
      <sheetName val="ATO_Company_Details2"/>
      <sheetName val="APSC_SOA_AP2"/>
      <sheetName val="REGCSTHC_XLS2"/>
      <sheetName val="Master_TB2"/>
      <sheetName val="Breakeven_Analysis2"/>
      <sheetName val="SRP_FH2"/>
      <sheetName val="SUM_RV2"/>
      <sheetName val="Cont__Detail2"/>
      <sheetName val="Expense_Claim2"/>
      <sheetName val="7_THAI_NGUYEN2"/>
      <sheetName val="Actual_vs_Plan_AutEx2"/>
      <sheetName val="Sch_72"/>
      <sheetName val="Market_Num502"/>
      <sheetName val="Market_Num752"/>
      <sheetName val="Market_Val502"/>
      <sheetName val="Market_Val752"/>
      <sheetName val="W3_TOTAL2"/>
      <sheetName val="コスト_(4)2"/>
      <sheetName val="Utilisation_Pivot2"/>
      <sheetName val="Movement_(Non_THB)2"/>
      <sheetName val="stat_local2"/>
      <sheetName val="Operations_Summary2"/>
      <sheetName val="Excluded_Parts2"/>
      <sheetName val="Accr_JAN2"/>
      <sheetName val="Admin_Use_Only2"/>
      <sheetName val="2009_Admin_&amp;_Cost2"/>
      <sheetName val="admin_exp_2"/>
      <sheetName val="TX-18_1Detail_entertainment_ex2"/>
      <sheetName val="%_C2"/>
      <sheetName val="Revenue_CSC2"/>
      <sheetName val="0894_PC_from_Andy_Lam2"/>
      <sheetName val="PMTE_Year-end_(Pre-audit)2"/>
      <sheetName val="Summary_other_income2"/>
      <sheetName val="HK_Based2"/>
      <sheetName val="114W2次設変部品確認（組立）_(3)2"/>
      <sheetName val="US_Exchange_Rate2"/>
      <sheetName val="2005_DATA2"/>
      <sheetName val="total_order2"/>
      <sheetName val="Dry_Mixes2"/>
      <sheetName val="IC_Sales_Input_Sheet2"/>
      <sheetName val="Demonstr__Gerenciais_Input2"/>
      <sheetName val="Labor_Rates2"/>
      <sheetName val="BAT_Reserve_data_entry2"/>
      <sheetName val="BAT_data_entry2"/>
      <sheetName val="AR_@_ACT2"/>
      <sheetName val="Buyside_P&amp;L2"/>
      <sheetName val="DATA_VALIDATION2"/>
      <sheetName val="Ageing_of_HypoTax2"/>
      <sheetName val="Account_Name_&amp;_Code2"/>
      <sheetName val="Location_&amp;_Cost_Centre2"/>
      <sheetName val="Non-Statistical_Sampling2"/>
      <sheetName val="Pivot_Data2"/>
      <sheetName val="Ratio_Calc2"/>
      <sheetName val="Entity_Master2"/>
      <sheetName val="Wafer_SJ2"/>
      <sheetName val="Disk_ODA2"/>
      <sheetName val="Disk_SJ2"/>
      <sheetName val="Resultado_não_realizado2"/>
      <sheetName val="Don't_Delete"/>
      <sheetName val="Write_off"/>
      <sheetName val="TO___SP"/>
      <sheetName val="Business_Model"/>
      <sheetName val="BOI_sum"/>
      <sheetName val="Update_CIT_FY19"/>
      <sheetName val="Tax_computation_BOI"/>
      <sheetName val="A)_Provision_schedule"/>
      <sheetName val="A2)_834_Inventory"/>
      <sheetName val="B1)_646_Retirement"/>
      <sheetName val="B2)_746_Retirement_"/>
      <sheetName val="C1)_791-0000-20_Private_exp_"/>
      <sheetName val="TB_(as_of_31DEC)"/>
      <sheetName val="C2)_779-0000-20_Misc_"/>
      <sheetName val="C1)_663_Car_Lease"/>
      <sheetName val="C2)_758_Car_Lease"/>
      <sheetName val="D)_Training"/>
      <sheetName val="E)_HY_test_PwC"/>
      <sheetName val="F)_RD_604"/>
      <sheetName val="G)_RD_642"/>
      <sheetName val="__x005f_x0000_9_x005f_x0000_D_x005f_x0000_O_x0000"/>
      <sheetName val="K001_-_Lead_example"/>
      <sheetName val="Q001_Lead"/>
      <sheetName val="N5_related_transactions_(PL)"/>
      <sheetName val="N5_Related_transactions_(BS)"/>
      <sheetName val="Customer_Data"/>
      <sheetName val="ALL_PARTS_PRICE_LIST"/>
      <sheetName val="June"/>
      <sheetName val="CE_A"/>
      <sheetName val="JUNE1"/>
      <sheetName val="Drwing"/>
      <sheetName val="Elec"/>
      <sheetName val="Inst"/>
      <sheetName val="IT"/>
      <sheetName val="Mech"/>
      <sheetName val="CE"/>
      <sheetName val="Power"/>
      <sheetName val="Store"/>
      <sheetName val="Mar"/>
      <sheetName val="Apr"/>
      <sheetName val="May"/>
      <sheetName val="Jan"/>
      <sheetName val="MD_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RMP_R"/>
      <sheetName val="RMZ_R"/>
      <sheetName val="EP2500 MS"/>
      <sheetName val="HYBRID"/>
      <sheetName val="POLYESTER"/>
      <sheetName val="EPAM-300"/>
      <sheetName val="ﾀﾞｲﾊﾂ"/>
      <sheetName val="日野"/>
      <sheetName val="ﾏﾂﾀﾞ"/>
      <sheetName val="三菱名水"/>
      <sheetName val="東自"/>
      <sheetName val="いすゞ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 refreshError="1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 refreshError="1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/>
      <sheetData sheetId="707" refreshError="1"/>
      <sheetData sheetId="708" refreshError="1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 refreshError="1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 refreshError="1"/>
      <sheetData sheetId="1113" refreshError="1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 refreshError="1"/>
      <sheetData sheetId="2312" refreshError="1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 refreshError="1"/>
      <sheetData sheetId="2350"/>
      <sheetData sheetId="235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-1A"/>
      <sheetName val="E-1A"/>
      <sheetName val="E-6"/>
      <sheetName val="E-7 "/>
      <sheetName val="E-7.1"/>
      <sheetName val="E-7.2"/>
      <sheetName val="E-8"/>
      <sheetName val="M-5"/>
      <sheetName val="M-5local"/>
      <sheetName val="M-5import"/>
      <sheetName val="11625DR"/>
      <sheetName val="11625Cr"/>
      <sheetName val="11626cr"/>
      <sheetName val="M-6.1"/>
      <sheetName val="M-6.2"/>
      <sheetName val="N-1A"/>
      <sheetName val="N-1B"/>
      <sheetName val="Sheet2"/>
      <sheetName val="N-11-1"/>
      <sheetName val="N-11-2"/>
      <sheetName val="N-11-3"/>
      <sheetName val="N-11"/>
      <sheetName val="N-11.1"/>
      <sheetName val="N-11.2"/>
      <sheetName val="N-11.3"/>
      <sheetName val="N-11.4"/>
      <sheetName val="N-11.5"/>
      <sheetName val="P-3"/>
      <sheetName val="U-4.1"/>
      <sheetName val="U-11.1"/>
      <sheetName val="U-14.1"/>
      <sheetName val="U-14.2"/>
      <sheetName val="ELEC45-01"/>
      <sheetName val=" APS  APS-DI ING"/>
      <sheetName val="TrialBalance Q3-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BMT"/>
      <sheetName val="BME"/>
      <sheetName val="Sheet1"/>
      <sheetName val="BMCT2003"/>
      <sheetName val="N-11.3"/>
      <sheetName val="เงินกู้ MGC"/>
      <sheetName val="เงินกู้ธนชาติ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BMCT2003"/>
      <sheetName val="N-11.3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2002"/>
      <sheetName val="2001"/>
      <sheetName val="เงินกู้ MGC"/>
      <sheetName val="เงินกู้ธนชาติ"/>
      <sheetName val="ELEC45-01"/>
      <sheetName val="TrialBalance Q3-2002"/>
      <sheetName val="K-1A"/>
      <sheetName val="acc.depre-report-old"/>
      <sheetName val="31.12.04"/>
      <sheetName val="BMCT2003"/>
      <sheetName val="ตั๋วเงินรั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K-2"/>
      <sheetName val="2002"/>
      <sheetName val="เงินกู้ธนชาติ"/>
      <sheetName val="เงินกู้ MGC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K-1"/>
      <sheetName val="K-1A "/>
      <sheetName val="K-2"/>
      <sheetName val="K-3"/>
      <sheetName val="K-3A"/>
      <sheetName val="worksheet for cal depr."/>
      <sheetName val="K-4"/>
      <sheetName val="K-5"/>
      <sheetName val="K-6"/>
      <sheetName val="K-7"/>
      <sheetName val="BMCT2003"/>
      <sheetName val="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K-2_40"/>
      <sheetName val="K-3_44"/>
      <sheetName val="K-4_46"/>
      <sheetName val="K-2"/>
      <sheetName val="K-3"/>
      <sheetName val="K-4"/>
      <sheetName val="K-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p***"/>
      <sheetName val="Q"/>
      <sheetName val="BS-E"/>
      <sheetName val="PL-E"/>
      <sheetName val="BS'000"/>
      <sheetName val="PL'000"/>
      <sheetName val="CF'000"/>
      <sheetName val="BS"/>
      <sheetName val="PL"/>
      <sheetName val="PL-SITE"/>
      <sheetName val="C1"/>
      <sheetName val="C2"/>
      <sheetName val="C3"/>
      <sheetName val="C4"/>
      <sheetName val="C5"/>
      <sheetName val="CF"/>
      <sheetName val="INT"/>
      <sheetName val="Unearned"/>
      <sheetName val="ALL"/>
      <sheetName val="N-4.4"/>
      <sheetName val="TrialBalance Q3-2002"/>
      <sheetName val="ADJ - RATE"/>
      <sheetName val="K-3A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p***"/>
      <sheetName val="ELEC45-01"/>
      <sheetName val="detail(sum)"/>
      <sheetName val="K-5"/>
      <sheetName val="Exp"/>
      <sheetName val="M-1-1"/>
      <sheetName val="Sheet1"/>
      <sheetName val="Trial Balance"/>
      <sheetName val="Template"/>
      <sheetName val="ADJ - RATE"/>
      <sheetName val="K-1A"/>
      <sheetName val="0506合并附注"/>
      <sheetName val="2动力设备"/>
      <sheetName val="Heads"/>
      <sheetName val="MajorAP"/>
      <sheetName val="AP Interco."/>
      <sheetName val="Details for Keppel Sin"/>
      <sheetName val="Details for tri"/>
      <sheetName val="Q1'04"/>
      <sheetName val="Q2'04"/>
      <sheetName val="เง_นก__ธนชาต_"/>
      <sheetName val="เง_นก__ MGC"/>
      <sheetName val="PM-TE"/>
      <sheetName val="TrialBalance Q3-2002"/>
      <sheetName val="TB-2001-Apr'01"/>
      <sheetName val="TH00_12080000"/>
      <sheetName val="VariableII  period"/>
      <sheetName val="6 weeks rolling forecast"/>
      <sheetName val="Cash082002"/>
      <sheetName val="AP"/>
      <sheetName val="AR"/>
      <sheetName val="mbb"/>
      <sheetName val="mbb-us"/>
      <sheetName val="oub"/>
      <sheetName val="Recon-mbb"/>
      <sheetName val="Recon-oub"/>
      <sheetName val="M-1A"/>
      <sheetName val="database"/>
      <sheetName val="table"/>
      <sheetName val="LS매입채무"/>
      <sheetName val="외상매입금명세"/>
      <sheetName val="지급어음명세"/>
      <sheetName val="FX rates"/>
      <sheetName val="Standing Data"/>
      <sheetName val="Asset &amp; Liability"/>
      <sheetName val="Net asset value"/>
      <sheetName val="_x0000_"/>
      <sheetName val=""/>
      <sheetName val="Dates"/>
      <sheetName val="노무비"/>
      <sheetName val="재무가정"/>
      <sheetName val="detail_profit&amp;loss"/>
      <sheetName val="SCB 1 - Current"/>
      <sheetName val="SCB 2 - Current"/>
      <sheetName val="Market Segment"/>
      <sheetName val="Owner Unit"/>
      <sheetName val="vendor name"/>
      <sheetName val="MasterSheet"/>
      <sheetName val="Parameter"/>
      <sheetName val="HQ"/>
      <sheetName val="INDEX"/>
      <sheetName val="Sheet10"/>
      <sheetName val="Content Page"/>
      <sheetName val="Basic_Information"/>
      <sheetName val="TB"/>
      <sheetName val="Setup"/>
      <sheetName val="PU+MSS+ESS"/>
      <sheetName val="PLSUMM"/>
      <sheetName val="Elim Seg LM"/>
      <sheetName val="Elim Seg BM"/>
      <sheetName val="Elim Seg AM"/>
      <sheetName val="Table Array"/>
      <sheetName val="ชื่อหุ้น"/>
      <sheetName val="B&amp;S 1999"/>
      <sheetName val="เงินกู้_MGC"/>
      <sheetName val="TrialBalance_Q3-2002"/>
      <sheetName val="Trial_Balance"/>
      <sheetName val="ADJ_-_RATE"/>
      <sheetName val="AP_Interco_"/>
      <sheetName val="Details_for_Keppel_Sin"/>
      <sheetName val="Details_for_tri"/>
      <sheetName val="เง_นก___MGC"/>
      <sheetName val="VariableII__period"/>
      <sheetName val="6_weeks_rolling_forecast"/>
      <sheetName val="FX_rates"/>
      <sheetName val="Standing_Data"/>
      <sheetName val="Asset_&amp;_Liability"/>
      <sheetName val="Net_asset_value"/>
      <sheetName val="SCB_1_-_Current"/>
      <sheetName val="SCB_2_-_Current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2002"/>
      <sheetName val="Setup 2008"/>
      <sheetName val="Output"/>
      <sheetName val="C-1"/>
      <sheetName val="10-1 Media"/>
      <sheetName val="10-cut"/>
      <sheetName val="Content"/>
      <sheetName val="Summary"/>
      <sheetName val="GMI"/>
      <sheetName val="list"/>
      <sheetName val="Setup 2009"/>
      <sheetName val="BUILD95"/>
      <sheetName val="EBANOV96"/>
      <sheetName val="Invoice"/>
      <sheetName val="f&amp;b (2)"/>
      <sheetName val="P&amp;LSUM"/>
      <sheetName val="?????"/>
      <sheetName val="????-??"/>
      <sheetName val="A"/>
      <sheetName val="?????????????"/>
      <sheetName val="??????? MGC"/>
      <sheetName val="GROUP1"/>
      <sheetName val="Parameters"/>
      <sheetName val="Data Sources"/>
      <sheetName val="XREF"/>
      <sheetName val="외상매출금현황-수정분 A2"/>
      <sheetName val="Master Updated(517)"/>
      <sheetName val="INFORM"/>
      <sheetName val="_x0000_._x0000__x0000__x0000__x0000__x0000__x0000__x0000__x0000__x0000_9_x0000_D_x0000__x0000__x0000__x0000__x0000_O_x0000_Z_x0000_e_x0000_p_x0000_{_x0000__x0000_"/>
      <sheetName val="Newspaper"/>
      <sheetName val="."/>
      <sheetName val="640600"/>
      <sheetName val="?"/>
      <sheetName val="?.?????????9?D?????O?Z?e?p?{??"/>
      <sheetName val=".?9?D?O?Z?e?p?{??_x000a_"/>
      <sheetName val="_____________"/>
      <sheetName val="_______ MGC"/>
      <sheetName val="Sheet2"/>
      <sheetName val="Tooling list T lite"/>
      <sheetName val="1"/>
      <sheetName val="7251-06540"/>
      <sheetName val=" IB-PL-00-01 SUMMARY"/>
      <sheetName val="Asset41_42"/>
      <sheetName val="Casual2003"/>
      <sheetName val="ตั๋วเงินรับ"/>
      <sheetName val="1602-97"/>
      <sheetName val="@RISK Correlations"/>
      <sheetName val="NEW ZEALAND"/>
      <sheetName val="Detail-Sep"/>
      <sheetName val="_2_ส่งข้อมูลต้นทุนฉีดให้บัญชี"/>
      <sheetName val="Master table"/>
      <sheetName val="legal_h"/>
      <sheetName val="7Long term liabilities"/>
      <sheetName val="P&amp;L"/>
      <sheetName val="Nominal Wizard"/>
      <sheetName val="Jan.05"/>
      <sheetName val="BS-Q1'04"/>
      <sheetName val="set_"/>
      <sheetName val="FCT 2008 - HM ok"/>
      <sheetName val="Loan Data"/>
      <sheetName val="ยานพาหนะ"/>
      <sheetName val="Lookup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S-5"/>
      <sheetName val="ALL"/>
      <sheetName val="Master"/>
      <sheetName val="._x0000_9_x0000_D_x0000_O_x0000_Z_x0000_e_x0000_p_x0000_{_x0000__x0000__x000a_"/>
      <sheetName val="PA"/>
      <sheetName val="03100(SS)"/>
      <sheetName val="RECY"/>
      <sheetName val="INV"/>
      <sheetName val="FA(NEW)"/>
      <sheetName val="Allocate96-98"/>
      <sheetName val="ค่าวัสดุ"/>
      <sheetName val="K-5 YE"/>
      <sheetName val="Asset 31-12-47"/>
      <sheetName val="BMCT2003"/>
      <sheetName val="CODE"/>
      <sheetName val="Purchase Order"/>
      <sheetName val="Customize Your Purchase Order"/>
      <sheetName val="Customize Your Invoice"/>
      <sheetName val="CUSTOMER"/>
      <sheetName val="data"/>
      <sheetName val="???"/>
      <sheetName val="ADJ _ RATE"/>
      <sheetName val="E-1D"/>
      <sheetName val="GL"/>
      <sheetName val="Call Down Data OLD"/>
      <sheetName val="CANADA"/>
      <sheetName val="Assumption Data"/>
      <sheetName val="Links"/>
      <sheetName val="Lead"/>
      <sheetName val="BL - GL - RJ"/>
      <sheetName val="T&amp;E GL"/>
      <sheetName val="T&amp;E System"/>
      <sheetName val="BRAZIL"/>
      <sheetName val="1020 FF"/>
      <sheetName val="PHSB-GL-TB"/>
      <sheetName val="RFC-GRE"/>
      <sheetName val=" IBPL0001"/>
      <sheetName val="BS"/>
      <sheetName val="FY02 Fcst"/>
      <sheetName val="Variables"/>
      <sheetName val="fxrates"/>
      <sheetName val="HR"/>
      <sheetName val="Aging"/>
      <sheetName val="P13-R"/>
      <sheetName val="Operational Plan"/>
      <sheetName val="CRITERIA1"/>
      <sheetName val="Summary Comparison SGD"/>
      <sheetName val="인원계획-미화"/>
      <sheetName val="U-5"/>
      <sheetName val="Consolidated"/>
      <sheetName val="U-7.1"/>
      <sheetName val="anaysis_sheet"/>
      <sheetName val="Ratchada"/>
      <sheetName val="N-4.4"/>
      <sheetName val="type"/>
      <sheetName val="7 Jan 02"/>
      <sheetName val="oresreqsum"/>
      <sheetName val="Tke"/>
      <sheetName val="DOMESTIC"/>
      <sheetName val="Mkt Dev 1291 ONL 1290 - 1010"/>
      <sheetName val="GAAP Pru"/>
      <sheetName val="PGMMNG"/>
      <sheetName val="SwapData"/>
      <sheetName val="31.12.04"/>
      <sheetName val="Bill No. 2 - Carpark"/>
      <sheetName val="FDR-Jan-99 "/>
      <sheetName val="TB_Hotel"/>
      <sheetName val="sum to LRH"/>
      <sheetName val="6เครื่อง"/>
      <sheetName val="Appendix E"/>
      <sheetName val="Submission Form"/>
      <sheetName val="interest income"/>
      <sheetName val="Procedures"/>
      <sheetName val="Tax Formulas"/>
      <sheetName val="Formulas&amp;Settings"/>
      <sheetName val="Setup Sheet"/>
      <sheetName val="K101 FA Lead"/>
      <sheetName val="N201"/>
      <sheetName val="数外余额"/>
      <sheetName val="Permanent info"/>
      <sheetName val="U-3"/>
      <sheetName val="Wkgs_BS Lead"/>
      <sheetName val="STart"/>
      <sheetName val="CST1198"/>
      <sheetName val="SAP COMPANY CODES"/>
      <sheetName val="Id"/>
      <sheetName val="Intro2"/>
      <sheetName val="IRELAND"/>
      <sheetName val="Cover2"/>
      <sheetName val="ana u5"/>
      <sheetName val="Base Rental"/>
      <sheetName val="グラフデータ"/>
      <sheetName val="F_OH"/>
      <sheetName val="COST (ACC.ขาย10-2005)"/>
      <sheetName val="Book 1 Summary"/>
      <sheetName val="B1"/>
      <sheetName val="Month"/>
      <sheetName val="DEP12"/>
      <sheetName val="HO"/>
      <sheetName val="MA"/>
      <sheetName val="Lookups"/>
      <sheetName val="K2"/>
      <sheetName val="M_Maincomp"/>
      <sheetName val="J2"/>
      <sheetName val="group-expense"/>
      <sheetName val="Global Cover"/>
      <sheetName val="Anniversary at Multi Group"/>
      <sheetName val="TheMall_Empo_Sep04"/>
      <sheetName val="M_CT_OUT"/>
      <sheetName val="Burden exp"/>
      <sheetName val="Menu"/>
      <sheetName val="Main Menu"/>
      <sheetName val="AOP Summary-2"/>
      <sheetName val="Header"/>
      <sheetName val="Thailand"/>
      <sheetName val="stockทุน"/>
      <sheetName val="AFEMAI"/>
      <sheetName val="BE"/>
      <sheetName val="MatMan"/>
      <sheetName val="FACTORS"/>
      <sheetName val="Purchase"/>
      <sheetName val="ALL KSFC RIGS EXCEPT R-5"/>
      <sheetName val="GLdownload"/>
      <sheetName val="Entity List"/>
      <sheetName val="เงินกู้ธนช"/>
      <sheetName val="Reest_Budget"/>
      <sheetName val="Product_Category_Input"/>
      <sheetName val="Drop Down Lists"/>
      <sheetName val="CAPEX Import"/>
      <sheetName val="Disposal"/>
      <sheetName val="IR66N"/>
      <sheetName val="เครื่องตกแต่ง"/>
      <sheetName val="อาคาร"/>
      <sheetName val="เครื่องมือ"/>
      <sheetName val="Value"/>
      <sheetName val="Rates Table"/>
      <sheetName val="PRODUCT"/>
      <sheetName val="Jung step down (60)"/>
      <sheetName val="BASIC"/>
      <sheetName val="lgth adj fine"/>
      <sheetName val="Gauge Accuracy"/>
      <sheetName val="PG8"/>
      <sheetName val="PG7"/>
      <sheetName val="Drop Down"/>
      <sheetName val="AUDIT FEE"/>
      <sheetName val="Download"/>
      <sheetName val="CASA-PLAN"/>
      <sheetName val="Accure"/>
      <sheetName val="V303"/>
      <sheetName val="W-현원가"/>
      <sheetName val="S8"/>
      <sheetName val="P&amp;L-RT"/>
      <sheetName val="Pkg"/>
      <sheetName val="Raw Mat"/>
      <sheetName val="99年度原単位"/>
      <sheetName val="Thai better foods"/>
      <sheetName val="Cross Ref"/>
      <sheetName val="SRO"/>
      <sheetName val="Stock"/>
      <sheetName val="10"/>
      <sheetName val="ACC_MASTER"/>
      <sheetName val="Link data"/>
      <sheetName val="Drop down list"/>
      <sheetName val="Assumptions"/>
      <sheetName val="Dimensions"/>
      <sheetName val="ctrl"/>
      <sheetName val="Tax Calculation"/>
      <sheetName val="RIG 134-ASSETS APR 97"/>
      <sheetName val="RIG 027-ASSETS-AFTER 30 JUN 97"/>
      <sheetName val="J1"/>
      <sheetName val="Home Page"/>
      <sheetName val="Interest Rate Projection"/>
      <sheetName val="Drop_Down_Lists"/>
      <sheetName val="CAPEX_Import"/>
      <sheetName val="_IBPL0001"/>
      <sheetName val="Rates_Table"/>
      <sheetName val="_IB-PL-00-01_SUMMARY"/>
      <sheetName val="lgth_adj_fine"/>
      <sheetName val="Gauge_Accuracy"/>
      <sheetName val="Drop_Down"/>
      <sheetName val="???????_MGC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Genetica Molecular '07"/>
      <sheetName val="General"/>
      <sheetName val="A_TODDI &amp; B_TODDI"/>
      <sheetName val="Common"/>
      <sheetName val="SUM RV-November"/>
      <sheetName val="FY04 budget vol"/>
      <sheetName val="desc"/>
      <sheetName val="p___"/>
      <sheetName val="VData"/>
      <sheetName val="STD_RESERVE"/>
      <sheetName val="DEP C2001"/>
      <sheetName val="Q_TS_AERP_MONTHLY"/>
      <sheetName val="LookupTable"/>
      <sheetName val="MCS_P&amp;L_By_Sub_ USD"/>
      <sheetName val="lab paced"/>
      <sheetName val="Main"/>
      <sheetName val="Elimination"/>
      <sheetName val="Cost Center"/>
      <sheetName val="03中"/>
      <sheetName val="AP-FAsb"/>
      <sheetName val="FC"/>
      <sheetName val="21 Ocl"/>
      <sheetName val="Download Grp Branch"/>
      <sheetName val="Download Lcl Branch"/>
      <sheetName val="Supporting Tool"/>
      <sheetName val="Std 06"/>
      <sheetName val="E"/>
      <sheetName val="L3"/>
      <sheetName val="M"/>
      <sheetName val="U4"/>
      <sheetName val="U2"/>
      <sheetName val="PL"/>
      <sheetName val="Cover"/>
      <sheetName val="Debt Info"/>
      <sheetName val="DENMARK"/>
      <sheetName val="Currency"/>
      <sheetName val="6289105-"/>
      <sheetName val="Investment Database"/>
      <sheetName val="Final"/>
      <sheetName val="resumen"/>
      <sheetName val="CF RECONCILE - 1"/>
      <sheetName val="N-4 Patent right"/>
      <sheetName val="Config"/>
      <sheetName val="공사개요"/>
      <sheetName val="acc.depre-report-old"/>
      <sheetName val="VALAS"/>
      <sheetName val="TOTAL"/>
      <sheetName val="SPART"/>
      <sheetName val="PACK"/>
      <sheetName val="LOKALEXP"/>
      <sheetName val="EXPPART"/>
      <sheetName val="KOMLOK"/>
      <sheetName val="SUPPLIES"/>
      <sheetName val="SA"/>
      <sheetName val="KAR"/>
      <sheetName val="ACCES"/>
      <sheetName val="SERV"/>
      <sheetName val="NONPPL"/>
      <sheetName val="Sheet11"/>
      <sheetName val="Macro5"/>
      <sheetName val="wch"/>
      <sheetName val="Addition_AUC"/>
      <sheetName val="เงินกู้MGC"/>
      <sheetName val="คชจ.ดำเนินงาน6-43"/>
      <sheetName val="Int.2010"/>
      <sheetName val="Land 28101"/>
      <sheetName val="งบบริหาร PL-report"/>
      <sheetName val="Metals"/>
      <sheetName val="เวลา"/>
      <sheetName val="SPC"/>
      <sheetName val="Main Model"/>
      <sheetName val="FSST"/>
      <sheetName val="#ofclose"/>
      <sheetName val="ASSET339"/>
      <sheetName val="Month v YTD"/>
      <sheetName val="Project Detail "/>
      <sheetName val="Inventory"/>
      <sheetName val="Detail"/>
      <sheetName val="Plant_Overhead"/>
      <sheetName val="On hand - 31 Mar 03"/>
      <sheetName val="Saptco00"/>
      <sheetName val="COMPUTER HARDWARE(IFM)_(A)"/>
      <sheetName val="MHK"/>
      <sheetName val="summary of used bits"/>
      <sheetName val="Mapping table"/>
      <sheetName val="DEMO"/>
      <sheetName val="feb"/>
      <sheetName val="DropDown"/>
      <sheetName val="ARTT"/>
      <sheetName val="PRICE LIST MASTER"/>
      <sheetName val="Freight"/>
      <sheetName val="Input Price"/>
      <sheetName val="97년추정손익계산서"/>
      <sheetName val="設計通知"/>
      <sheetName val="98FORECAST (1)"/>
      <sheetName val="Loan_Data"/>
      <sheetName val="Map"/>
      <sheetName val="Sheet3"/>
      <sheetName val="FS"/>
      <sheetName val="TB-Circuit ONE -12"/>
      <sheetName val="เงินกู้_MGC1"/>
      <sheetName val="Trial_Balance1"/>
      <sheetName val="ADJ_-_RATE1"/>
      <sheetName val="Loan_Data1"/>
      <sheetName val="DataLookups"/>
      <sheetName val=" IB-PL-YTD"/>
      <sheetName val="recon"/>
      <sheetName val="Account List"/>
      <sheetName val="Company codes"/>
      <sheetName val="Stock Aging"/>
      <sheetName val="conso46"/>
      <sheetName val="JV"/>
      <sheetName val="TB Data base"/>
      <sheetName val="Purchases"/>
      <sheetName val="Scenarios"/>
      <sheetName val="Revenue"/>
      <sheetName val="ต้นฉบับ"/>
      <sheetName val="TEST"/>
      <sheetName val="NAR-Pistons (2)"/>
      <sheetName val="TAUX MONNAIES"/>
      <sheetName val="Equity Rec."/>
      <sheetName val="_0510"/>
      <sheetName val="Macro1"/>
      <sheetName val="#ofclose .xl"/>
      <sheetName val="OD"/>
      <sheetName val="TrialBalance_Q3-20021"/>
      <sheetName val="N-4_4"/>
      <sheetName val="f&amp;b_(2)"/>
      <sheetName val="7_Jan_02"/>
      <sheetName val="Report_HR"/>
      <sheetName val="NBD1.1.01"/>
      <sheetName val="NBD2.1.02"/>
      <sheetName val="NBD2.1.03"/>
      <sheetName val="NBD2.1.04"/>
      <sheetName val="NBD2.2.02"/>
      <sheetName val="NBD6.2.01"/>
      <sheetName val="NBD6.2.02"/>
      <sheetName val="NBD8.2.01"/>
      <sheetName val="NBD8.2.08"/>
      <sheetName val="NBD8.2.09"/>
      <sheetName val="NBD8.2.11"/>
      <sheetName val="NBD8.2.12"/>
      <sheetName val="NBD8.2.16"/>
      <sheetName val="NBD8.2.18"/>
      <sheetName val="NBD8.2.20"/>
      <sheetName val="NBD8.2.21"/>
      <sheetName val="PL12M"/>
      <sheetName val="OreType"/>
      <sheetName val="AP_Interco_1"/>
      <sheetName val="Details_for_Keppel_Sin1"/>
      <sheetName val="Details_for_tri1"/>
      <sheetName val="เง_นก___MGC1"/>
      <sheetName val="6_weeks_rolling_forecast1"/>
      <sheetName val="FX_rates1"/>
      <sheetName val="Standing_Data1"/>
      <sheetName val="Asset_&amp;_Liability1"/>
      <sheetName val="Net_asset_value1"/>
      <sheetName val="Data_Sources"/>
      <sheetName val="외상매출금현황-수정분_A2"/>
      <sheetName val="Master_Updated(517)"/>
      <sheetName val="_9DOZep{"/>
      <sheetName val="_"/>
      <sheetName val="?_?????????9?D?????O?Z?e?p?{??"/>
      <sheetName val="_?9?D?O?Z?e?p?{??_x000a_"/>
      <sheetName val="________MGC"/>
      <sheetName val="Tooling_list_T_lite"/>
      <sheetName val="_9DOZep{_x000a_"/>
      <sheetName val="10-1_Media"/>
      <sheetName val="FY04_budget_vol"/>
      <sheetName val="Call_Down_Data_OLD"/>
      <sheetName val="Assumption_Data"/>
      <sheetName val="BL_-_GL_-_RJ"/>
      <sheetName val="1020_FF"/>
      <sheetName val="T&amp;E_GL"/>
      <sheetName val="T&amp;E_System"/>
      <sheetName val="FY02_Fcst"/>
      <sheetName val="Base_Rental"/>
      <sheetName val="DEP_C2001"/>
      <sheetName val="N-2"/>
      <sheetName val="เงินกู้_MGC2"/>
      <sheetName val="AP_Interco_2"/>
      <sheetName val="Details_for_Keppel_Sin2"/>
      <sheetName val="Details_for_tri2"/>
      <sheetName val="เง_นก___MGC2"/>
      <sheetName val="6_weeks_rolling_forecast2"/>
      <sheetName val="FX_rates2"/>
      <sheetName val="ADJ_-_RATE2"/>
      <sheetName val="Standing_Data2"/>
      <sheetName val="Asset_&amp;_Liability2"/>
      <sheetName val="Net_asset_value2"/>
      <sheetName val="Data_Sources1"/>
      <sheetName val="외상매출금현황-수정분_A21"/>
      <sheetName val="Master_Updated(517)1"/>
      <sheetName val="???????_MGC1"/>
      <sheetName val="_1"/>
      <sheetName val="?_?????????9?D?????O?Z?e?p?{?1"/>
      <sheetName val="_?9?D?O?Z?e?p?{??_x000a_1"/>
      <sheetName val="________MGC1"/>
      <sheetName val="Tooling_list_T_lite1"/>
      <sheetName val="10-1_Media1"/>
      <sheetName val="FY04_budget_vol1"/>
      <sheetName val="_IB-PL-00-01_SUMMARY1"/>
      <sheetName val="Call_Down_Data_OLD1"/>
      <sheetName val="Assumption_Data1"/>
      <sheetName val="BL_-_GL_-_RJ1"/>
      <sheetName val="1020_FF1"/>
      <sheetName val="T&amp;E_GL1"/>
      <sheetName val="T&amp;E_System1"/>
      <sheetName val="_IBPL00011"/>
      <sheetName val="FY02_Fcst1"/>
      <sheetName val="Drop_Down_Lists1"/>
      <sheetName val="CAPEX_Import1"/>
      <sheetName val="Rates_Table1"/>
      <sheetName val="lgth_adj_fine1"/>
      <sheetName val="Gauge_Accuracy1"/>
      <sheetName val="Drop_Down1"/>
      <sheetName val="Raw_Mat1"/>
      <sheetName val="AUDIT_FEE1"/>
      <sheetName val="Thai_better_foods1"/>
      <sheetName val="Cross_Ref1"/>
      <sheetName val="Base_Rental1"/>
      <sheetName val="DEP_C20011"/>
      <sheetName val="Actual"/>
      <sheetName val="Parameters2"/>
      <sheetName val="Payroll_LOCAL"/>
      <sheetName val="Driver Info"/>
      <sheetName val="Landing Factors"/>
      <sheetName val="Agency Walker ID"/>
      <sheetName val="NEW-PANEL"/>
      <sheetName val="FY00"/>
      <sheetName val="Submission_Form"/>
      <sheetName val="Wkgs_BS_Lead"/>
      <sheetName val="interest_income"/>
      <sheetName val="31_12_04"/>
      <sheetName val="Investment_Database"/>
      <sheetName val="Submission_Form1"/>
      <sheetName val="Wkgs_BS_Lead1"/>
      <sheetName val="interest_income1"/>
      <sheetName val="VariableII__period1"/>
      <sheetName val="31_12_041"/>
      <sheetName val="Investment_Database1"/>
      <sheetName val="SCB_1_-_Current1"/>
      <sheetName val="SCB_2_-_Current1"/>
      <sheetName val="Market_Segment1"/>
      <sheetName val="Owner_Unit1"/>
      <sheetName val="vendor_name1"/>
      <sheetName val="Content_Page1"/>
      <sheetName val="Elim_Seg_LM1"/>
      <sheetName val="Elim_Seg_BM1"/>
      <sheetName val="Elim_Seg_AM1"/>
      <sheetName val="Table_Array1"/>
      <sheetName val="Page1"/>
      <sheetName val="dmf 346-6162,63,64&amp;65"/>
      <sheetName val="TBActual_ERP"/>
      <sheetName val="SetUpTime"/>
      <sheetName val="Trial_Balance2"/>
      <sheetName val="เงินกู้_MGC3"/>
      <sheetName val="Trial_Balance3"/>
      <sheetName val="เงินกู้_MGC4"/>
      <sheetName val="Trial_Balance4"/>
      <sheetName val="Submission_Form2"/>
      <sheetName val="Wkgs_BS_Lead2"/>
      <sheetName val="interest_income2"/>
      <sheetName val="TrialBalance_Q3-20022"/>
      <sheetName val="VariableII__period2"/>
      <sheetName val="Investment_Database2"/>
      <sheetName val="31_12_042"/>
      <sheetName val="SCB_1_-_Current2"/>
      <sheetName val="SCB_2_-_Current2"/>
      <sheetName val="Market_Segment2"/>
      <sheetName val="Owner_Unit2"/>
      <sheetName val="vendor_name2"/>
      <sheetName val="Content_Page2"/>
      <sheetName val="Elim_Seg_LM2"/>
      <sheetName val="Elim_Seg_BM2"/>
      <sheetName val="Elim_Seg_AM2"/>
      <sheetName val="Table_Array2"/>
      <sheetName val="เงินกู้_MGC5"/>
      <sheetName val="Trial_Balance5"/>
      <sheetName val="Submission_Form3"/>
      <sheetName val="Wkgs_BS_Lead3"/>
      <sheetName val="interest_income3"/>
      <sheetName val="ADJ_-_RATE3"/>
      <sheetName val="AP_Interco_3"/>
      <sheetName val="Details_for_Keppel_Sin3"/>
      <sheetName val="Details_for_tri3"/>
      <sheetName val="เง_นก___MGC3"/>
      <sheetName val="TrialBalance_Q3-20023"/>
      <sheetName val="VariableII__period3"/>
      <sheetName val="6_weeks_rolling_forecast3"/>
      <sheetName val="FX_rates3"/>
      <sheetName val="Standing_Data3"/>
      <sheetName val="Asset_&amp;_Liability3"/>
      <sheetName val="Net_asset_value3"/>
      <sheetName val="Investment_Database3"/>
      <sheetName val="31_12_043"/>
      <sheetName val="SCB_1_-_Current3"/>
      <sheetName val="SCB_2_-_Current3"/>
      <sheetName val="Market_Segment3"/>
      <sheetName val="Owner_Unit3"/>
      <sheetName val="vendor_name3"/>
      <sheetName val="Content_Page3"/>
      <sheetName val="Elim_Seg_LM3"/>
      <sheetName val="Elim_Seg_BM3"/>
      <sheetName val="Elim_Seg_AM3"/>
      <sheetName val="Table_Array3"/>
      <sheetName val="Projection"/>
      <sheetName val="Co.26 Unfinished P&amp;E"/>
      <sheetName val="TO - SP"/>
      <sheetName val="_x005f_x0000_"/>
      <sheetName val="_x005f_x0000_._x005f_x0000__x005f_x0000__x005f_x0000__x"/>
      <sheetName val=".?9?D?O?Z?e?p?{??_x005f_x000a_"/>
      <sheetName val="cho"/>
      <sheetName val="fac"/>
      <sheetName val="HOF"/>
      <sheetName val="mal"/>
      <sheetName val="mang"/>
      <sheetName val="สัญญา A"/>
      <sheetName val="Control"/>
      <sheetName val="계정코드"/>
      <sheetName val="Original"/>
      <sheetName val="Record CR"/>
      <sheetName val="deals above 20k"/>
      <sheetName val="CUSTOM"/>
      <sheetName val="CustList"/>
      <sheetName val="CAPEX and HO"/>
      <sheetName val="CASH GRAPHS"/>
      <sheetName val="EBIT GRAPHS"/>
      <sheetName val="Dollar DOI"/>
      <sheetName val="Safety"/>
      <sheetName val="04.06.07_NO VENCIDO"/>
      <sheetName val="DAY"/>
      <sheetName val="Vol del"/>
      <sheetName val="CPC form"/>
      <sheetName val="Dec 2001"/>
      <sheetName val="SKA"/>
      <sheetName val="H"/>
      <sheetName val="CF (Company only)"/>
      <sheetName val="Inter co"/>
      <sheetName val="ADO_2552"/>
      <sheetName val="10Segment report"/>
      <sheetName val="1Cash for Interest"/>
      <sheetName val="3Detail of cash flow"/>
      <sheetName val="JAN08"/>
      <sheetName val="Income Tax Provision"/>
      <sheetName val="BKE"/>
      <sheetName val="EPR"/>
      <sheetName val="TaxCal"/>
      <sheetName val="Uskei（契約）"/>
      <sheetName val="ARP-U301"/>
      <sheetName val="U411"/>
      <sheetName val="_____"/>
      <sheetName val="____-__"/>
      <sheetName val="_._________9_D_____O_Z_e_p_{__"/>
      <sheetName val="._9_D_O_Z_e_p_{___"/>
      <sheetName val="___"/>
      <sheetName val="LR23-986460-02"/>
      <sheetName val="공사비 내역 (가)"/>
      <sheetName val="FRECEFECBAILEYS"/>
      <sheetName val="Twelve Month Cash Flow"/>
      <sheetName val="S33"/>
      <sheetName val="당초"/>
      <sheetName val="Front"/>
      <sheetName val="Data_Sources2"/>
      <sheetName val="외상매출금현황-수정분_A22"/>
      <sheetName val="Master_Updated(517)2"/>
      <sheetName val="???????_MGC2"/>
      <sheetName val="_2"/>
      <sheetName val="?_?????????9?D?????O?Z?e?p?{?2"/>
      <sheetName val="_?9?D?O?Z?e?p?{??_x000a_2"/>
      <sheetName val="________MGC2"/>
      <sheetName val="Tooling_list_T_lite2"/>
      <sheetName val="10-1_Media2"/>
      <sheetName val="FY04_budget_vol2"/>
      <sheetName val="_IB-PL-00-01_SUMMARY2"/>
      <sheetName val="Call_Down_Data_OLD2"/>
      <sheetName val="Assumption_Data2"/>
      <sheetName val="BL_-_GL_-_RJ2"/>
      <sheetName val="1020_FF2"/>
      <sheetName val="T&amp;E_GL2"/>
      <sheetName val="T&amp;E_System2"/>
      <sheetName val="_IBPL00012"/>
      <sheetName val="FY02_Fcst2"/>
      <sheetName val="Drop_Down_Lists2"/>
      <sheetName val="CAPEX_Import2"/>
      <sheetName val="Rates_Table2"/>
      <sheetName val="lgth_adj_fine2"/>
      <sheetName val="Gauge_Accuracy2"/>
      <sheetName val="Drop_Down2"/>
      <sheetName val="Raw_Mat2"/>
      <sheetName val="AUDIT_FEE2"/>
      <sheetName val="Thai_better_foods2"/>
      <sheetName val="Cross_Ref2"/>
      <sheetName val="Base_Rental2"/>
      <sheetName val="DEP_C20012"/>
      <sheetName val="Download_Grp_Branch"/>
      <sheetName val="Download_Lcl_Branch"/>
      <sheetName val="Std_06"/>
      <sheetName val="Supporting_Tool"/>
      <sheetName val="Customize_Your_Invoice"/>
      <sheetName val="Jung_step_down_(60)1"/>
      <sheetName val="Setup_2008"/>
      <sheetName val="Setup_2009"/>
      <sheetName val="B&amp;S_1999"/>
      <sheetName val="@RISK_Correlations"/>
      <sheetName val="NEW_ZEALAND"/>
      <sheetName val="Master_table"/>
      <sheetName val="7Long_term_liabilities"/>
      <sheetName val="Nominal_Wizard"/>
      <sheetName val="Jan_05"/>
      <sheetName val="FCT_2008_-_HM_ok"/>
      <sheetName val="LJ_Assumptions"/>
      <sheetName val="LJ_Cost"/>
      <sheetName val="LJ_His_CF"/>
      <sheetName val="YS_Loan_"/>
      <sheetName val="YS_Hotel_Budget"/>
      <sheetName val="YS_Assumptions"/>
      <sheetName val="YS_Cost_"/>
      <sheetName val="YS_His_CF"/>
      <sheetName val="new_IFS_format"/>
      <sheetName val="TMF_Draft"/>
      <sheetName val="Fill_this_out_first___"/>
      <sheetName val="FE-1770_P1"/>
      <sheetName val="K-5_YE"/>
      <sheetName val="Asset_31-12-47"/>
      <sheetName val="Purchase_Order"/>
      <sheetName val="Customize_Your_Purchase_Order"/>
      <sheetName val="ADJ___RATE"/>
      <sheetName val="Operational_Plan"/>
      <sheetName val="Summary_Comparison_SGD"/>
      <sheetName val="U-7_1"/>
      <sheetName val="Mkt_Dev_1291_ONL_1290_-_1010"/>
      <sheetName val="GAAP_Pru"/>
      <sheetName val="Bill_No__2_-_Carpark"/>
      <sheetName val="FDR-Jan-99_"/>
      <sheetName val="sum_to_LRH"/>
      <sheetName val="Appendix_E"/>
      <sheetName val="Tax_Formulas"/>
      <sheetName val="Setup_Sheet"/>
      <sheetName val="K101_FA_Lead"/>
      <sheetName val="COST_(ACC_ขาย10-2005)"/>
      <sheetName val="Book_1_Summary"/>
      <sheetName val="Global_Cover"/>
      <sheetName val="Anniversary_at_Multi_Group"/>
      <sheetName val="Burden_exp"/>
      <sheetName val="Main_Menu"/>
      <sheetName val="AOP_Summary-2"/>
      <sheetName val="ALL_KSFC_RIGS_EXCEPT_R-5"/>
      <sheetName val="Entity_List"/>
      <sheetName val="Link_data"/>
      <sheetName val="Drop_down_list"/>
      <sheetName val="Tax_Calculation"/>
      <sheetName val="RIG_134-ASSETS_APR_97"/>
      <sheetName val="RIG_027-ASSETS-AFTER_30_JUN_97"/>
      <sheetName val="Home_Page"/>
      <sheetName val="Interest_Rate_Projection"/>
      <sheetName val="Table_LL13"/>
      <sheetName val="BALANCE_SHEET_"/>
      <sheetName val="New_Hire_Input_&amp;_Calc"/>
      <sheetName val="On_Board_Headcount_Changes"/>
      <sheetName val="Permanent_info"/>
      <sheetName val="SAP_COMPANY_CODES"/>
      <sheetName val="ana_u5"/>
      <sheetName val="Genetica_Molecular_'07"/>
      <sheetName val="A_TODDI_&amp;_B_TODDI"/>
      <sheetName val="SUM_RV-November"/>
      <sheetName val="MCS_P&amp;L_By_Sub__USD"/>
      <sheetName val="lab_paced"/>
      <sheetName val="Cost_Center"/>
      <sheetName val="21_Ocl"/>
      <sheetName val="acc_depre-report-old"/>
      <sheetName val="Debt_Info"/>
      <sheetName val="CF_RECONCILE_-_1"/>
      <sheetName val="N-4_Patent_right"/>
      <sheetName val="TB_Data_base"/>
      <sheetName val="Loan_Data2"/>
      <sheetName val="Ex Hyp"/>
      <sheetName val="Loan_Data3"/>
      <sheetName val="K-5_YE1"/>
      <sheetName val="Asset_31-12-471"/>
      <sheetName val="Purchase_Order1"/>
      <sheetName val="Customize_Your_Purchase_Order1"/>
      <sheetName val="Customize_Your_Invoice1"/>
      <sheetName val="Database_PL"/>
      <sheetName val="Submit"/>
      <sheetName val="ADJ_-_RATE6"/>
      <sheetName val="Pln Pdt"/>
      <sheetName val="SPCSheet"/>
      <sheetName val="INSTR"/>
      <sheetName val="Business Model"/>
      <sheetName val="Tariff"/>
      <sheetName val="Insurance"/>
      <sheetName val="manreq"/>
      <sheetName val="smfix"/>
      <sheetName val="extra"/>
      <sheetName val="prf"/>
      <sheetName val="K-2"/>
      <sheetName val="US Exchange Rate"/>
      <sheetName val="065000"/>
      <sheetName val="065005s"/>
      <sheetName val="Dlrnames"/>
      <sheetName val="pov"/>
      <sheetName val="98PM1"/>
      <sheetName val="Cust"/>
      <sheetName val="rate adj"/>
      <sheetName val="PKT_sales"/>
      <sheetName val="B&amp;S_19991"/>
      <sheetName val="Download_Grp_Branch1"/>
      <sheetName val="Download_Lcl_Branch1"/>
      <sheetName val="Supporting_Tool1"/>
      <sheetName val="Std_061"/>
      <sheetName val="Debt_Info1"/>
      <sheetName val="Operational_Plan1"/>
      <sheetName val="Main_Menu1"/>
      <sheetName val="AOP_Summary-21"/>
      <sheetName val="Burden_exp1"/>
      <sheetName val="CF_RECONCILE_-_11"/>
      <sheetName val="N-4_Patent_right1"/>
      <sheetName val="ALL_KSFC_RIGS_EXCEPT_R-51"/>
      <sheetName val="COST_(ACC_ขาย10-2005)1"/>
      <sheetName val="Entity_List1"/>
      <sheetName val="7Long_term_liabilities1"/>
      <sheetName val="Appendix_E1"/>
      <sheetName val="ALPL"/>
      <sheetName val="standard cost "/>
      <sheetName val="K-1"/>
      <sheetName val="ภาระผูกพันตามโครงการผลประโยชน์"/>
      <sheetName val="211901_คชจ.ค้างจ่าย"/>
      <sheetName val="BAX Export 25mar07 - 31mar07"/>
      <sheetName val="GL Code"/>
      <sheetName val="損益分岐点"/>
      <sheetName val="ocean voyage"/>
      <sheetName val="SF commitment "/>
      <sheetName val="Contract_service fee-other"/>
      <sheetName val="624270"/>
      <sheetName val="625120"/>
      <sheetName val="624230"/>
      <sheetName val="624220"/>
      <sheetName val="624210"/>
      <sheetName val="624110"/>
      <sheetName val="613010"/>
      <sheetName val="GL_SF Q3"/>
      <sheetName val="16 P&amp;L by Mth"/>
      <sheetName val="MHK Rate"/>
      <sheetName val="MJD Rate"/>
      <sheetName val="MJS Rate"/>
      <sheetName val="4)Rate"/>
      <sheetName val="Babara"/>
      <sheetName val="lists"/>
      <sheetName val="JAN-NOV MFG"/>
      <sheetName val="Tables"/>
      <sheetName val="Thailand circuit-AGNS"/>
      <sheetName val="ME_Sale_Rate"/>
      <sheetName val="Sheet8"/>
      <sheetName val="名簿データ"/>
      <sheetName val="KPI48"/>
      <sheetName val="BSLA"/>
      <sheetName val="PDR (ORI)"/>
      <sheetName val="D-con-toll"/>
      <sheetName val="BS ATTACH"/>
      <sheetName val="Assumption"/>
      <sheetName val="B&amp;S_19992"/>
      <sheetName val="Download_Grp_Branch2"/>
      <sheetName val="Download_Lcl_Branch2"/>
      <sheetName val="Supporting_Tool2"/>
      <sheetName val="Customize_Your_Invoice2"/>
      <sheetName val="Std_062"/>
      <sheetName val="Debt_Info2"/>
      <sheetName val="Purchase_Order2"/>
      <sheetName val="Customize_Your_Purchase_Order2"/>
      <sheetName val="Operational_Plan2"/>
      <sheetName val="Main_Menu2"/>
      <sheetName val="AOP_Summary-22"/>
      <sheetName val="Burden_exp2"/>
      <sheetName val="CF_RECONCILE_-_12"/>
      <sheetName val="N-4_Patent_right2"/>
      <sheetName val="K-5_YE2"/>
      <sheetName val="Asset_31-12-472"/>
      <sheetName val="ALL_KSFC_RIGS_EXCEPT_R-52"/>
      <sheetName val="COST_(ACC_ขาย10-2005)2"/>
      <sheetName val="Entity_List2"/>
      <sheetName val="7Long_term_liabilities2"/>
      <sheetName val="Appendix_E2"/>
      <sheetName val="_IB-PL-YTD"/>
      <sheetName val="Account_List"/>
      <sheetName val="Company_codes"/>
      <sheetName val="Stock_Aging"/>
      <sheetName val="On_hand_-_31_Mar_03"/>
      <sheetName val="NAR-Pistons_(2)"/>
      <sheetName val="TAUX_MONNAIES"/>
      <sheetName val="Equity_Rec_"/>
      <sheetName val="PDR_(ORI)"/>
      <sheetName val="TB P12"/>
      <sheetName val="GeneralInfo"/>
      <sheetName val="ANGGOTA"/>
      <sheetName val="Sheet1 (2)"/>
      <sheetName val="guarantee by mortgage"/>
      <sheetName val="SCORE_RC_Code"/>
      <sheetName val="Penyusutan Kendaraan"/>
      <sheetName val="Depn Assump"/>
      <sheetName val="Kind of Service"/>
      <sheetName val="2004 Labor"/>
      <sheetName val="Service Coming"/>
      <sheetName val="SALES&amp;COGS"/>
      <sheetName val="Test cost oversea"/>
      <sheetName val="intercocod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 refreshError="1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/>
      <sheetData sheetId="874" refreshError="1"/>
      <sheetData sheetId="875" refreshError="1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 Balance"/>
      <sheetName val="เงินกู้ธนชาติ"/>
      <sheetName val="S-4.1"/>
      <sheetName val="TrialBalance Q3-2002"/>
      <sheetName val="N-4.4"/>
      <sheetName val="BMCT2003"/>
      <sheetName val="Budget+Actual .dev ado+ad2+bn"/>
      <sheetName val="พื้นที่ADO"/>
      <sheetName val="พื้นที่BN"/>
      <sheetName val="พื้นที่AD2"/>
      <sheetName val="desc"/>
      <sheetName val="type"/>
      <sheetName val="AP-FAsb"/>
      <sheetName val="ADJ - RATE"/>
      <sheetName val="p***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เงินกู้ธนชาติ"/>
      <sheetName val="Setup"/>
      <sheetName val="General Info"/>
      <sheetName val="SE"/>
      <sheetName val="Pre Opening - IHG"/>
      <sheetName val="GRAPH"/>
      <sheetName val="EYAR"/>
      <sheetName val="sum to LRH"/>
      <sheetName val="FA(NEW)"/>
      <sheetName val="Loan Data"/>
      <sheetName val="Implementation Effort"/>
      <sheetName val="5.FCT RMO GZ"/>
      <sheetName val="TB0906"/>
      <sheetName val="TB0903"/>
      <sheetName val="TB-12-08A"/>
      <sheetName val="TB-12-08"/>
      <sheetName val="TB-09-08"/>
      <sheetName val="TB-06-08"/>
      <sheetName val="TOP_Q4'07"/>
      <sheetName val="CJE"/>
      <sheetName val="SUMLEAD"/>
      <sheetName val="C-1"/>
      <sheetName val="E-1"/>
      <sheetName val="F-1"/>
      <sheetName val="G-1"/>
      <sheetName val="I-1"/>
      <sheetName val="J-1"/>
      <sheetName val="K-1"/>
      <sheetName val="M-1"/>
      <sheetName val="N-1"/>
      <sheetName val="P-1"/>
      <sheetName val="Q-1"/>
      <sheetName val="T-1"/>
      <sheetName val="U-1"/>
      <sheetName val="TrialBalance Q3_2002"/>
      <sheetName val="ADJ - RATE"/>
      <sheetName val="acc.depre-report-old"/>
      <sheetName val="Trial Balance"/>
      <sheetName val="2002"/>
      <sheetName val="ตั๋วเงินรับ"/>
      <sheetName val="SCB 1 - Current"/>
      <sheetName val="SCB 2 - Current"/>
      <sheetName val="เงินกู้ MGC"/>
      <sheetName val="ELEC45-01"/>
      <sheetName val="K-5"/>
      <sheetName val="desc"/>
      <sheetName val="type"/>
      <sheetName val="Exp"/>
      <sheetName val="TB MON VS Deloittle Grouping"/>
      <sheetName val="K-1A"/>
      <sheetName val="C-3"/>
      <sheetName val="K-5 YE"/>
      <sheetName val="03中"/>
      <sheetName val="31.12.04"/>
      <sheetName val="งบบริหาร PL-report"/>
      <sheetName val="SwapData"/>
      <sheetName val="BS ATTACH"/>
      <sheetName val="P&amp;LFINAL - 44"/>
      <sheetName val="VariableII  period"/>
      <sheetName val="LeadQ3_2002"/>
      <sheetName val="TCBARRE"/>
      <sheetName val="Cashflow"/>
      <sheetName val="detail_profit&amp;loss"/>
      <sheetName val="TB010307..310307"/>
      <sheetName val="TB-MAR07(NET)"/>
      <sheetName val="TB-2001-Apr'01"/>
      <sheetName val="TB"/>
      <sheetName val="BS-Q1'04"/>
      <sheetName val="AP-FAsb"/>
      <sheetName val="ARTT"/>
      <sheetName val="7Long term liabilities"/>
      <sheetName val="set_"/>
      <sheetName val="노무비"/>
      <sheetName val="7 Jan 02"/>
      <sheetName val="PM-TE"/>
      <sheetName val="Exchange"/>
      <sheetName val="CIPA"/>
      <sheetName val="ana u5"/>
      <sheetName val="key"/>
      <sheetName val="BS"/>
      <sheetName val=""/>
      <sheetName val="Submission Form"/>
      <sheetName val="Detail-Sep"/>
      <sheetName val="Investment Database"/>
      <sheetName val="คชจ.ดำเนินงาน6-43"/>
      <sheetName val="_2_ส่งข้อมูลต้นทุนฉีดให้บัญชี"/>
      <sheetName val="Permanent info"/>
      <sheetName val="BS-after AJE"/>
      <sheetName val="License"/>
      <sheetName val="Lead"/>
      <sheetName val="TB SAP"/>
      <sheetName val="ExRate"/>
      <sheetName val="EL1"/>
      <sheetName val="Seg-rent"/>
      <sheetName val="สรุปรวม"/>
      <sheetName val=" APS  APS-DI ING"/>
      <sheetName val="Sheet1"/>
      <sheetName val="no.7"/>
      <sheetName val="REC GROUP"/>
      <sheetName val="Oct_06"/>
      <sheetName val="UTC Profit Consolidation"/>
      <sheetName val="Two Step Revenue Testing Master"/>
      <sheetName val="Mkt Dev 1291 ONL 1290 - 1010"/>
      <sheetName val="A-4"/>
      <sheetName val="Template for lead"/>
      <sheetName val="Rec#54-Q2"/>
      <sheetName val="Rec#54-Q1"/>
      <sheetName val="TB Data base"/>
      <sheetName val="LBOSHEL5"/>
      <sheetName val="Master"/>
      <sheetName val="DISK歯型面圧"/>
      <sheetName val="INTEREST"/>
      <sheetName val="CODE,NAME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TrialBalance_Q3-2002"/>
      <sheetName val="TrialBalance_Q3_2002"/>
      <sheetName val="10-1 Media"/>
      <sheetName val="10-cut"/>
      <sheetName val="dec'04"/>
      <sheetName val="data"/>
      <sheetName val="Metals"/>
      <sheetName val="Content"/>
      <sheetName val="収益予実"/>
      <sheetName val="DATA SHEET"/>
      <sheetName val="공사개요"/>
      <sheetName val="재무가정"/>
      <sheetName val="Orig Study for PPAP"/>
      <sheetName val="TB010307__310307"/>
      <sheetName val="Trial_Balance"/>
      <sheetName val="acc_depre-report-old"/>
      <sheetName val="SCB_1_-_Current"/>
      <sheetName val="SCB_2_-_Current"/>
      <sheetName val="เงินกู้_MGC"/>
      <sheetName val="7Long_term_liabilities"/>
      <sheetName val="PA"/>
      <sheetName val="Format"/>
      <sheetName val="Summary_lead1"/>
      <sheetName val="Account_Receivable1"/>
      <sheetName val="Other_CA1"/>
      <sheetName val="Other_assets1"/>
      <sheetName val="Fixed_assets1"/>
      <sheetName val="Account_payable1"/>
      <sheetName val="Other_CL1"/>
      <sheetName val="Other_liabilities1"/>
      <sheetName val="Other_income1"/>
      <sheetName val="Cost_of_service1"/>
      <sheetName val="Selling_&amp;_admin1"/>
      <sheetName val="Interest_exp_1"/>
      <sheetName val="TrialBalance_Q3-20021"/>
      <sheetName val="TrialBalance_Q3_20021"/>
      <sheetName val="ADJ_-_RATE"/>
      <sheetName val="31_12_04"/>
      <sheetName val="งบบริหาร_PL-report"/>
      <sheetName val="BS_ATTACH"/>
      <sheetName val="VariableII__period"/>
      <sheetName val="P&amp;LFINAL_-_44"/>
      <sheetName val="FIXED ASSET"/>
      <sheetName val="2-asi-00"/>
      <sheetName val="CRITERIA1"/>
      <sheetName val="Sol-Other"/>
      <sheetName val="std.cost"/>
      <sheetName val="115円ﾍﾞｰｽ"/>
      <sheetName val="Header"/>
      <sheetName val="19"/>
      <sheetName val="BALANCE SHEET"/>
      <sheetName val="PROFIT(LOSS)"/>
      <sheetName val="wls"/>
      <sheetName val="B"/>
      <sheetName val="STart"/>
      <sheetName val="PL"/>
      <sheetName val="Sale 0502"/>
      <sheetName val="Details"/>
      <sheetName val="FSA"/>
      <sheetName val="11922"/>
      <sheetName val="Newspaper"/>
      <sheetName val="#REF"/>
      <sheetName val="total"/>
      <sheetName val="SCB 1 _ Current"/>
      <sheetName val="SCB 2 _ Current"/>
      <sheetName val="Summary"/>
      <sheetName val="Financial Statistics"/>
      <sheetName val="vendor name"/>
      <sheetName val="Hypothesis"/>
      <sheetName val="NQSO_07 22 05"/>
      <sheetName val="COVER"/>
      <sheetName val="Id"/>
      <sheetName val="Intro2"/>
      <sheetName val="conso46"/>
      <sheetName val="ALL"/>
      <sheetName val="Currencies"/>
      <sheetName val="EST-FOOTING (G)"/>
      <sheetName val="Wkgs_BS Lead"/>
      <sheetName val="FS-TT3"/>
      <sheetName val="dir-ca"/>
      <sheetName val="สรุป109-103"/>
      <sheetName val="proforma"/>
      <sheetName val="Main Assumptions"/>
      <sheetName val="Revenue Assumptions"/>
      <sheetName val="vlookup"/>
      <sheetName val="ยานพาหนะ"/>
      <sheetName val="TB_Group"/>
      <sheetName val="JV24"/>
      <sheetName val="JV40%"/>
      <sheetName val="CODE"/>
      <sheetName val="New DYNA"/>
      <sheetName val="acc_depre-report-old1"/>
      <sheetName val="Trial_Balance1"/>
      <sheetName val="SCB_1_-_Current1"/>
      <sheetName val="SCB_2_-_Current1"/>
      <sheetName val="เงินกู้_MGC1"/>
      <sheetName val="ADJ_-_RATE1"/>
      <sheetName val="TB_MON_VS_Deloittle_Grouping"/>
      <sheetName val="K-5_YE"/>
      <sheetName val="7_Jan_02"/>
      <sheetName val="_APS__APS-DI_ING"/>
      <sheetName val="ana_u5"/>
      <sheetName val="Orig_Study_for_PPAP"/>
      <sheetName val="UTC_Profit_Consolidation"/>
      <sheetName val="Two_Step_Revenue_Testing_Master"/>
      <sheetName val="Mkt_Dev_1291_ONL_1290_-_1010"/>
      <sheetName val="no_7"/>
      <sheetName val="REC_GROUP"/>
      <sheetName val="std_cost"/>
      <sheetName val="GEFin"/>
      <sheetName val="OT"/>
      <sheetName val="revenue"/>
      <sheetName val="New Code"/>
      <sheetName val="Summary_lead2"/>
      <sheetName val="Account_Receivable2"/>
      <sheetName val="Other_CA2"/>
      <sheetName val="Other_assets2"/>
      <sheetName val="Fixed_assets2"/>
      <sheetName val="Account_payable2"/>
      <sheetName val="Other_CL2"/>
      <sheetName val="Other_liabilities2"/>
      <sheetName val="Other_income2"/>
      <sheetName val="Cost_of_service2"/>
      <sheetName val="Selling_&amp;_admin2"/>
      <sheetName val="Interest_exp_2"/>
      <sheetName val="TrialBalance_Q3-20022"/>
      <sheetName val="TrialBalance_Q3_20022"/>
      <sheetName val="ADJ_-_RATE2"/>
      <sheetName val="acc_depre-report-old2"/>
      <sheetName val="Trial_Balance2"/>
      <sheetName val="TB_MON_VS_Deloittle_Grouping1"/>
      <sheetName val="เงินกู้_MGC2"/>
      <sheetName val="SCB_1_-_Current2"/>
      <sheetName val="SCB_2_-_Current2"/>
      <sheetName val="K-5_YE1"/>
      <sheetName val="TB010307__3103071"/>
      <sheetName val="7Long_term_liabilities1"/>
      <sheetName val="7_Jan_021"/>
      <sheetName val="BS_ATTACH1"/>
      <sheetName val="_APS__APS-DI_ING1"/>
      <sheetName val="ana_u51"/>
      <sheetName val="Orig_Study_for_PPAP1"/>
      <sheetName val="UTC_Profit_Consolidation1"/>
      <sheetName val="Two_Step_Revenue_Testing_Maste1"/>
      <sheetName val="Mkt_Dev_1291_ONL_1290_-_10101"/>
      <sheetName val="no_71"/>
      <sheetName val="REC_GROUP1"/>
      <sheetName val="std_cost1"/>
      <sheetName val="Sales"/>
      <sheetName val="Dep"/>
      <sheetName val="InvoiceList"/>
      <sheetName val="Links"/>
      <sheetName val="L&amp;OH"/>
      <sheetName val="Dry Mixes"/>
      <sheetName val="Pastas"/>
      <sheetName val="U1002"/>
      <sheetName val="TABLE"/>
      <sheetName val="Operational Plan"/>
      <sheetName val="TB_SAP"/>
      <sheetName val="Main_Assumptions"/>
      <sheetName val="Revenue_Assumptions"/>
      <sheetName val="K-10"/>
      <sheetName val="FOT"/>
      <sheetName val="ลูกหนี้(เก่า)"/>
      <sheetName val="P001 Lead"/>
      <sheetName val="RM"/>
      <sheetName val="Disposal"/>
      <sheetName val="1602-97"/>
      <sheetName val="Summary_lead3"/>
      <sheetName val="Account_Receivable3"/>
      <sheetName val="Other_CA3"/>
      <sheetName val="Other_assets3"/>
      <sheetName val="Fixed_assets3"/>
      <sheetName val="Account_payable3"/>
      <sheetName val="Other_CL3"/>
      <sheetName val="Other_liabilities3"/>
      <sheetName val="Other_income3"/>
      <sheetName val="Cost_of_service3"/>
      <sheetName val="Selling_&amp;_admin3"/>
      <sheetName val="Interest_exp_3"/>
      <sheetName val="TrialBalance_Q3-20023"/>
      <sheetName val="General_Info"/>
      <sheetName val="Pre_Opening_-_IHG"/>
      <sheetName val="sum_to_LRH"/>
      <sheetName val="Loan_Data"/>
      <sheetName val="Implementation_Effort"/>
      <sheetName val="5_FCT_RMO_GZ"/>
      <sheetName val="TrialBalance_Q3_20023"/>
      <sheetName val="ADJ_-_RATE3"/>
      <sheetName val="acc_depre-report-old3"/>
      <sheetName val="Trial_Balance3"/>
      <sheetName val="SCB_1_-_Current3"/>
      <sheetName val="SCB_2_-_Current3"/>
      <sheetName val="เงินกู้_MGC3"/>
      <sheetName val="TB_MON_VS_Deloittle_Grouping2"/>
      <sheetName val="K-5_YE2"/>
      <sheetName val="31_12_041"/>
      <sheetName val="งบบริหาร_PL-report1"/>
      <sheetName val="BS_ATTACH2"/>
      <sheetName val="P&amp;LFINAL_-_441"/>
      <sheetName val="VariableII__period1"/>
      <sheetName val="TB010307__3103072"/>
      <sheetName val="7Long_term_liabilities2"/>
      <sheetName val="7_Jan_022"/>
      <sheetName val="ana_u52"/>
      <sheetName val="Submission_Form"/>
      <sheetName val="Investment_Database"/>
      <sheetName val="คชจ_ดำเนินงาน6-43"/>
      <sheetName val="Permanent_info"/>
      <sheetName val="BS-after_AJE"/>
      <sheetName val="TB_SAP1"/>
      <sheetName val="_APS__APS-DI_ING2"/>
      <sheetName val="no_72"/>
      <sheetName val="REC_GROUP2"/>
      <sheetName val="UTC_Profit_Consolidation2"/>
      <sheetName val="Two_Step_Revenue_Testing_Maste2"/>
      <sheetName val="Mkt_Dev_1291_ONL_1290_-_10102"/>
      <sheetName val="Template_for_lead"/>
      <sheetName val="TB_Data_base"/>
      <sheetName val="10-1_Media"/>
      <sheetName val="DATA_SHEET"/>
      <sheetName val="Orig_Study_for_PPAP2"/>
      <sheetName val="FIXED_ASSET"/>
      <sheetName val="std_cost2"/>
      <sheetName val="BALANCE_SHEET"/>
      <sheetName val="Sale_0502"/>
      <sheetName val="SCB_1___Current"/>
      <sheetName val="SCB_2___Current"/>
      <sheetName val="Financial_Statistics"/>
      <sheetName val="vendor_name"/>
      <sheetName val="NQSO_07_22_05"/>
      <sheetName val="EST-FOOTING_(G)"/>
      <sheetName val="Wkgs_BS_Lead"/>
      <sheetName val="Main_Assumptions1"/>
      <sheetName val="Revenue_Assumptions1"/>
      <sheetName val="New_DYNA"/>
      <sheetName val="New_Code"/>
      <sheetName val="Dry_Mixes"/>
      <sheetName val="Operational_Plan"/>
      <sheetName val="P001_Lead"/>
      <sheetName val="Summary_lead4"/>
      <sheetName val="Account_Receivable4"/>
      <sheetName val="Other_CA4"/>
      <sheetName val="Other_assets4"/>
      <sheetName val="Fixed_assets4"/>
      <sheetName val="Account_payable4"/>
      <sheetName val="Other_CL4"/>
      <sheetName val="Other_liabilities4"/>
      <sheetName val="Other_income4"/>
      <sheetName val="Cost_of_service4"/>
      <sheetName val="Selling_&amp;_admin4"/>
      <sheetName val="Interest_exp_4"/>
      <sheetName val="TrialBalance_Q3-20024"/>
      <sheetName val="General_Info1"/>
      <sheetName val="Pre_Opening_-_IHG1"/>
      <sheetName val="sum_to_LRH1"/>
      <sheetName val="Loan_Data1"/>
      <sheetName val="Implementation_Effort1"/>
      <sheetName val="5_FCT_RMO_GZ1"/>
      <sheetName val="TrialBalance_Q3_20024"/>
      <sheetName val="ADJ_-_RATE4"/>
      <sheetName val="acc_depre-report-old4"/>
      <sheetName val="Trial_Balance4"/>
      <sheetName val="SCB_1_-_Current4"/>
      <sheetName val="SCB_2_-_Current4"/>
      <sheetName val="เงินกู้_MGC4"/>
      <sheetName val="TB_MON_VS_Deloittle_Grouping3"/>
      <sheetName val="K-5_YE3"/>
      <sheetName val="31_12_042"/>
      <sheetName val="งบบริหาร_PL-report2"/>
      <sheetName val="BS_ATTACH3"/>
      <sheetName val="P&amp;LFINAL_-_442"/>
      <sheetName val="VariableII__period2"/>
      <sheetName val="TB010307__3103073"/>
      <sheetName val="7Long_term_liabilities3"/>
      <sheetName val="7_Jan_023"/>
      <sheetName val="ana_u53"/>
      <sheetName val="Submission_Form1"/>
      <sheetName val="Investment_Database1"/>
      <sheetName val="คชจ_ดำเนินงาน6-431"/>
      <sheetName val="Permanent_info1"/>
      <sheetName val="BS-after_AJE1"/>
      <sheetName val="TB_SAP2"/>
      <sheetName val="_APS__APS-DI_ING3"/>
      <sheetName val="no_73"/>
      <sheetName val="REC_GROUP3"/>
      <sheetName val="UTC_Profit_Consolidation3"/>
      <sheetName val="Two_Step_Revenue_Testing_Maste3"/>
      <sheetName val="Mkt_Dev_1291_ONL_1290_-_10103"/>
      <sheetName val="Template_for_lead1"/>
      <sheetName val="TB_Data_base1"/>
      <sheetName val="10-1_Media1"/>
      <sheetName val="DATA_SHEET1"/>
      <sheetName val="Orig_Study_for_PPAP3"/>
      <sheetName val="FIXED_ASSET1"/>
      <sheetName val="std_cost3"/>
      <sheetName val="BALANCE_SHEET1"/>
      <sheetName val="Sale_05021"/>
      <sheetName val="SCB_1___Current1"/>
      <sheetName val="SCB_2___Current1"/>
      <sheetName val="Financial_Statistics1"/>
      <sheetName val="vendor_name1"/>
      <sheetName val="NQSO_07_22_051"/>
      <sheetName val="EST-FOOTING_(G)1"/>
      <sheetName val="Wkgs_BS_Lead1"/>
      <sheetName val="Main_Assumptions2"/>
      <sheetName val="Revenue_Assumptions2"/>
      <sheetName val="New_DYNA1"/>
      <sheetName val="New_Code1"/>
      <sheetName val="Dry_Mixes1"/>
      <sheetName val="Operational_Plan1"/>
      <sheetName val="P001_Lead1"/>
      <sheetName val="Summary_lead5"/>
      <sheetName val="Account_Receivable5"/>
      <sheetName val="Other_CA5"/>
      <sheetName val="Other_assets5"/>
      <sheetName val="Fixed_assets5"/>
      <sheetName val="Account_payable5"/>
      <sheetName val="Other_CL5"/>
      <sheetName val="Other_liabilities5"/>
      <sheetName val="Other_income5"/>
      <sheetName val="Cost_of_service5"/>
      <sheetName val="Selling_&amp;_admin5"/>
      <sheetName val="Interest_exp_5"/>
      <sheetName val="TrialBalance_Q3-20025"/>
      <sheetName val="General_Info2"/>
      <sheetName val="Pre_Opening_-_IHG2"/>
      <sheetName val="sum_to_LRH2"/>
      <sheetName val="Loan_Data2"/>
      <sheetName val="Implementation_Effort2"/>
      <sheetName val="5_FCT_RMO_GZ2"/>
      <sheetName val="TrialBalance_Q3_20025"/>
      <sheetName val="ADJ_-_RATE5"/>
      <sheetName val="acc_depre-report-old5"/>
      <sheetName val="Trial_Balance5"/>
      <sheetName val="SCB_1_-_Current5"/>
      <sheetName val="SCB_2_-_Current5"/>
      <sheetName val="เงินกู้_MGC5"/>
      <sheetName val="TB_MON_VS_Deloittle_Grouping4"/>
      <sheetName val="K-5_YE4"/>
      <sheetName val="31_12_043"/>
      <sheetName val="งบบริหาร_PL-report3"/>
      <sheetName val="BS_ATTACH4"/>
      <sheetName val="P&amp;LFINAL_-_443"/>
      <sheetName val="VariableII__period3"/>
      <sheetName val="TB010307__3103074"/>
      <sheetName val="7Long_term_liabilities4"/>
      <sheetName val="7_Jan_024"/>
      <sheetName val="ana_u54"/>
      <sheetName val="Submission_Form2"/>
      <sheetName val="Investment_Database2"/>
      <sheetName val="คชจ_ดำเนินงาน6-432"/>
      <sheetName val="Permanent_info2"/>
      <sheetName val="BS-after_AJE2"/>
      <sheetName val="TB_SAP3"/>
      <sheetName val="_APS__APS-DI_ING4"/>
      <sheetName val="no_74"/>
      <sheetName val="REC_GROUP4"/>
      <sheetName val="UTC_Profit_Consolidation4"/>
      <sheetName val="Two_Step_Revenue_Testing_Maste4"/>
      <sheetName val="Mkt_Dev_1291_ONL_1290_-_10104"/>
      <sheetName val="Template_for_lead2"/>
      <sheetName val="TB_Data_base2"/>
      <sheetName val="10-1_Media2"/>
      <sheetName val="DATA_SHEET2"/>
      <sheetName val="Orig_Study_for_PPAP4"/>
      <sheetName val="FIXED_ASSET2"/>
      <sheetName val="std_cost4"/>
      <sheetName val="BALANCE_SHEET2"/>
      <sheetName val="Sale_05022"/>
      <sheetName val="SCB_1___Current2"/>
      <sheetName val="SCB_2___Current2"/>
      <sheetName val="Financial_Statistics2"/>
      <sheetName val="vendor_name2"/>
      <sheetName val="NQSO_07_22_052"/>
      <sheetName val="EST-FOOTING_(G)2"/>
      <sheetName val="Wkgs_BS_Lead2"/>
      <sheetName val="Main_Assumptions3"/>
      <sheetName val="Revenue_Assumptions3"/>
      <sheetName val="New_DYNA2"/>
      <sheetName val="New_Code2"/>
      <sheetName val="Dry_Mixes2"/>
      <sheetName val="Operational_Plan2"/>
      <sheetName val="P001_Lead2"/>
      <sheetName val="K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SCB 1 - Current"/>
      <sheetName val="SCB 2 - Current"/>
      <sheetName val="เงินกู้ธนชาติ"/>
      <sheetName val="2002"/>
      <sheetName val="เงินกู้ MGC"/>
      <sheetName val="ELEC45-01"/>
      <sheetName val="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PM &amp; TE Q2'03"/>
      <sheetName val="PM &amp; TE Q2'04"/>
      <sheetName val="ADJ"/>
      <sheetName val="REC"/>
      <sheetName val="SAD"/>
      <sheetName val="ADJ&amp;REC Q1'03"/>
      <sheetName val="CJE Q1'03"/>
      <sheetName val="CJE Q2'03"/>
      <sheetName val="SAD Q2'03"/>
      <sheetName val="ADJ&amp;REC Q2'03"/>
      <sheetName val="REC Q2'04"/>
      <sheetName val="ADJ Q2'04"/>
      <sheetName val="SAD Q2 '04"/>
      <sheetName val="CJE Q2'04"/>
      <sheetName val="A-4"/>
      <sheetName val="C-1"/>
      <sheetName val="E-1"/>
      <sheetName val="E-1A"/>
      <sheetName val="E-1B"/>
      <sheetName val="E-2"/>
      <sheetName val="E-4.1"/>
      <sheetName val="E-5A"/>
      <sheetName val="E-5B Q1'04"/>
      <sheetName val="E-5B Q1'03"/>
      <sheetName val="E-5C"/>
      <sheetName val="E-6"/>
      <sheetName val="F-1"/>
      <sheetName val="G-1"/>
      <sheetName val="H-1"/>
      <sheetName val="H-2"/>
      <sheetName val="I-1"/>
      <sheetName val="J-1"/>
      <sheetName val="K-1"/>
      <sheetName val="Land"/>
      <sheetName val="Rec_K"/>
      <sheetName val="M-1"/>
      <sheetName val="M-3.3 Q1'04"/>
      <sheetName val="M-3.3 Q1'03"/>
      <sheetName val="N-1"/>
      <sheetName val="O-2"/>
      <sheetName val="O-2 adj"/>
      <sheetName val="Q-1"/>
      <sheetName val="T-1"/>
      <sheetName val="U-1"/>
      <sheetName val="U-1a"/>
      <sheetName val="U-2"/>
      <sheetName val="U-2a"/>
      <sheetName val="U-3"/>
      <sheetName val="U-3a"/>
      <sheetName val="U-3.1 Q1'03"/>
      <sheetName val="U-3.3"/>
      <sheetName val="rental inc U-3.4"/>
      <sheetName val="U-4"/>
      <sheetName val="U-4a"/>
      <sheetName val="U-4.1"/>
      <sheetName val="U-4.1a"/>
      <sheetName val="U-4.2"/>
      <sheetName val="U-5"/>
      <sheetName val="U-5a"/>
      <sheetName val="U-6"/>
      <sheetName val="U-6a"/>
      <sheetName val="000"/>
      <sheetName val="100"/>
      <sheetName val="200"/>
      <sheetName val="TB.0603"/>
      <sheetName val="TB.0604"/>
      <sheetName val="Sheet3"/>
      <sheetName val="SAD Q2'04"/>
      <sheetName val="SAD (2)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DRA1 "/>
      <sheetName val="Compare DRA#1"/>
      <sheetName val="2543"/>
      <sheetName val="2544"/>
      <sheetName val="2545"/>
      <sheetName val="2546"/>
      <sheetName val="CompareDRA#2"/>
      <sheetName val="DRA2"/>
      <sheetName val="Principal"/>
      <sheetName val="Principal Q1'03"/>
      <sheetName val="Principal Q1'04"/>
      <sheetName val="Interest YE'03"/>
      <sheetName val="Interest Q1'03"/>
      <sheetName val="Interest Q1'04"/>
      <sheetName val="Interest future DRA #2"/>
      <sheetName val="Interest expense"/>
      <sheetName val="M"/>
      <sheetName val="TB"/>
      <sheetName val="C-1B"/>
      <sheetName val="K-2"/>
      <sheetName val="Depre"/>
      <sheetName val="Disposal"/>
      <sheetName val="Repair and Maintenance"/>
      <sheetName val="F_Provision"/>
      <sheetName val="LCM"/>
      <sheetName val="unit cost"/>
      <sheetName val="review JV"/>
      <sheetName val="เงินกู้ธนชาติ"/>
      <sheetName val="เงินกู้ MGC"/>
      <sheetName val="Trial Balance"/>
      <sheetName val="data"/>
      <sheetName val="Quantity"/>
      <sheetName val="Compare sale"/>
      <sheetName val="Sales Q4"/>
      <sheetName val="Sales Q3"/>
      <sheetName val="Sales Q2"/>
      <sheetName val="ตั๋วเงินรับ"/>
      <sheetName val="Sum K-1"/>
      <sheetName val="K-2 Rate"/>
      <sheetName val="K-3 dpsl"/>
      <sheetName val="K-4 add"/>
      <sheetName val="Depre cal #1"/>
      <sheetName val="Depre cal #2"/>
      <sheetName val="Addition_AUC"/>
      <sheetName val="Transfer"/>
      <sheetName val="Leasehold"/>
      <sheetName val="R&amp;M"/>
      <sheetName val="leasing"/>
      <sheetName val="leasing (2)"/>
      <sheetName val="Insu 02"/>
      <sheetName val="Insurance1"/>
      <sheetName val="Insurance2"/>
      <sheetName val="Vehicle"/>
      <sheetName val="Land indeed"/>
      <sheetName val="Impairment"/>
      <sheetName val="Nature J"/>
      <sheetName val="J-3"/>
      <sheetName val="J-3.1"/>
      <sheetName val="Sheet1"/>
      <sheetName val="PM_&amp;_TE_Q2'03"/>
      <sheetName val="PM_&amp;_TE_Q2'04"/>
      <sheetName val="ADJ&amp;REC_Q1'03"/>
      <sheetName val="CJE_Q1'03"/>
      <sheetName val="CJE_Q2'03"/>
      <sheetName val="SAD_Q2'03"/>
      <sheetName val="ADJ&amp;REC_Q2'03"/>
      <sheetName val="REC_Q2'04"/>
      <sheetName val="ADJ_Q2'04"/>
      <sheetName val="SAD_Q2_'04"/>
      <sheetName val="CJE_Q2'04"/>
      <sheetName val="E-4_1"/>
      <sheetName val="E-5B_Q1'04"/>
      <sheetName val="E-5B_Q1'03"/>
      <sheetName val="M-3_3_Q1'04"/>
      <sheetName val="M-3_3_Q1'03"/>
      <sheetName val="O-2_adj"/>
      <sheetName val="U-3_1_Q1'03"/>
      <sheetName val="U-3_3"/>
      <sheetName val="rental_inc_U-3_4"/>
      <sheetName val="U-4_1"/>
      <sheetName val="U-4_1a"/>
      <sheetName val="U-4_2"/>
      <sheetName val="TB_0603"/>
      <sheetName val="TB_0604"/>
      <sheetName val="SAD_Q2'04"/>
      <sheetName val="SAD_(2)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TrialBalance_Q3-2002"/>
      <sheetName val="DRA1_"/>
      <sheetName val="Compare_DRA#1"/>
      <sheetName val="Principal_Q1'03"/>
      <sheetName val="Principal_Q1'04"/>
      <sheetName val="Interest_YE'03"/>
      <sheetName val="Interest_Q1'03"/>
      <sheetName val="Interest_Q1'04"/>
      <sheetName val="Interest_future_DRA_#2"/>
      <sheetName val="Interest_expen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N-1A"/>
      <sheetName val="N-1B"/>
      <sheetName val="N-4"/>
      <sheetName val="N-4.1"/>
      <sheetName val="N-4.2"/>
      <sheetName val="N-4.3"/>
      <sheetName val="N-4.4"/>
      <sheetName val="TrialBalance Q3-2002"/>
      <sheetName val="เงินกู้ธนชาติ"/>
      <sheetName val=""/>
      <sheetName val="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 Balance"/>
      <sheetName val="เงินกู้ธนชาติ"/>
      <sheetName val="S-4.1"/>
      <sheetName val="TrialBalance Q3-2002"/>
      <sheetName val="N-4.4"/>
      <sheetName val="BMCT2003"/>
      <sheetName val="Budget+Actual .dev ado+ad2+bn"/>
      <sheetName val="พื้นที่ADO"/>
      <sheetName val="พื้นที่BN"/>
      <sheetName val="พื้นที่AD2"/>
      <sheetName val="AP-FAsb"/>
      <sheetName val="ADJ - RATE"/>
      <sheetName val="desc"/>
      <sheetName val="type"/>
      <sheetName val="K-3A"/>
      <sheetName val="p***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foxz"/>
      <sheetName val="สรุปลัง"/>
      <sheetName val="สรุปเงิน"/>
      <sheetName val="น้ำเชื่อม"/>
      <sheetName val="น้าเชื่อมเงิน"/>
      <sheetName val="Vat"/>
      <sheetName val="Vatน้ำเชื่อม"/>
      <sheetName val="บริการ"/>
      <sheetName val="บริการภายนอก"/>
      <sheetName val="ปรัปปรุง"/>
      <sheetName val="สมนาคุณ"/>
      <sheetName val="เบ็ดเตล็ด"/>
      <sheetName val="เบ็ดเตล็ตดเงิน"/>
      <sheetName val="Vat เบ็ดเตล็ด"/>
      <sheetName val="บริการ."/>
      <sheetName val="total"/>
      <sheetName val="reprot"/>
      <sheetName val="tast"/>
      <sheetName val="Module2"/>
      <sheetName val="Module4"/>
      <sheetName val="Module6"/>
      <sheetName val="Module8"/>
      <sheetName val="Module10"/>
      <sheetName val="Module3"/>
      <sheetName val="Module7"/>
      <sheetName val="Module5"/>
      <sheetName val="Module1"/>
      <sheetName val="Module9"/>
      <sheetName val="Module11"/>
      <sheetName val="N-4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BS"/>
      <sheetName val="PL"/>
      <sheetName val="A-100"/>
      <sheetName val="B-100"/>
      <sheetName val="B-100 Conclude"/>
      <sheetName val="B-102"/>
      <sheetName val="B-200"/>
      <sheetName val="B-201"/>
      <sheetName val="D-100"/>
      <sheetName val="D-200"/>
      <sheetName val="D-300"/>
      <sheetName val="D-400"/>
      <sheetName val="H-100"/>
      <sheetName val="O-100"/>
      <sheetName val="O-200"/>
      <sheetName val="I-100"/>
      <sheetName val="I-100 Conclude"/>
      <sheetName val="I-104 ap confirm control"/>
      <sheetName val="I-200"/>
      <sheetName val="I-200 Conclude"/>
      <sheetName val="J-100"/>
      <sheetName val="K-100"/>
      <sheetName val="L-100"/>
      <sheetName val="L-200"/>
      <sheetName val="L-300"/>
      <sheetName val="L-400"/>
      <sheetName val="L-500"/>
      <sheetName val="M-100"/>
      <sheetName val="M-200"/>
      <sheetName val="N-100"/>
      <sheetName val="N-100 Conclude"/>
      <sheetName val="N-101"/>
      <sheetName val="PA-100"/>
      <sheetName val="PA-100 Conclude"/>
      <sheetName val="PA-102"/>
      <sheetName val="PA-103"/>
      <sheetName val="PA-103.1"/>
      <sheetName val="PA-200"/>
      <sheetName val="PB-100"/>
      <sheetName val="PD-100"/>
      <sheetName val="RCLS"/>
      <sheetName val="Unadjusted"/>
      <sheetName val="PD-101"/>
      <sheetName val="Review Accrue"/>
      <sheetName val="A"/>
      <sheetName val="salary"/>
      <sheetName val="Prepaid Exp"/>
      <sheetName val="Adjust"/>
      <sheetName val="FixedAsset"/>
      <sheetName val="Sheet1"/>
      <sheetName val="Deposit"/>
      <sheetName val="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ตั๋วเงินรับ"/>
      <sheetName val="เงินกู้ธนชาติ"/>
      <sheetName val="เงินกู้ MGC"/>
      <sheetName val="N-4.4"/>
      <sheetName val="A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Exp"/>
      <sheetName val="PM-TE"/>
      <sheetName val="공사개요"/>
      <sheetName val="노무비"/>
      <sheetName val="Addition_AUC"/>
      <sheetName val="ตั๋วเงินรับ"/>
      <sheetName val="Sheet1"/>
      <sheetName val="oresreqsum"/>
      <sheetName val="98FORECAST (1)"/>
      <sheetName val="DOMESTIC"/>
      <sheetName val="AP"/>
      <sheetName val="?????????????"/>
      <sheetName val="BMCT2003"/>
      <sheetName val="Feb"/>
      <sheetName val="Mar"/>
      <sheetName val="Apr"/>
      <sheetName val="May"/>
      <sheetName val="Jan"/>
      <sheetName val="June"/>
      <sheetName val="MD_R"/>
      <sheetName val="CELL_A"/>
      <sheetName val="ENV_A"/>
      <sheetName val="PG_A"/>
      <sheetName val="MD_A"/>
      <sheetName val="QA&amp;R_A"/>
      <sheetName val="RMP_A"/>
      <sheetName val="RMZ_A"/>
      <sheetName val="JUNE1"/>
      <sheetName val="ENV_R"/>
      <sheetName val="PG_R"/>
      <sheetName val="CELL_R"/>
      <sheetName val="QA&amp;R_R"/>
      <sheetName val="RMP_R"/>
      <sheetName val="RMZ_R"/>
      <sheetName val="YTD-Actual"/>
      <sheetName val="YTD_Revis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Sheet6"/>
      <sheetName val="Sheet2"/>
      <sheetName val="Sheet7"/>
      <sheetName val="Sheet1"/>
      <sheetName val="หลักประกัน"/>
      <sheetName val="ส่งกรม"/>
      <sheetName val="หนี้ฟ้อง"/>
      <sheetName val="พี่แพะ"/>
      <sheetName val="พี่แพะ Apr-05"/>
      <sheetName val="พี่แพะ (2)"/>
      <sheetName val="Sheet3"/>
      <sheetName val="Sheet4"/>
      <sheetName val="Sheet5"/>
      <sheetName val="collateral value"/>
      <sheetName val="Apr05"/>
      <sheetName val="ส่งกรมแก้ไข"/>
      <sheetName val="ส่งกรมupdate"/>
      <sheetName val="DOI Apr-05"/>
      <sheetName val="ตั๋วเงินรั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data0801"/>
      <sheetName val="data0802"/>
      <sheetName val="data0803"/>
      <sheetName val="data0804"/>
      <sheetName val="data0805"/>
      <sheetName val="data0806"/>
      <sheetName val="data0807"/>
      <sheetName val="data0808"/>
      <sheetName val="data0809"/>
      <sheetName val="data0810"/>
      <sheetName val="data0811"/>
      <sheetName val="data0812"/>
      <sheetName val="TOTAL"/>
      <sheetName val="A"/>
      <sheetName val="Exp"/>
      <sheetName val="?????"/>
      <sheetName val="lanta New"/>
      <sheetName val="เงินกู้ธนชาติ"/>
      <sheetName val="เงินกู้ MGC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data0812"/>
      <sheetName val="data0901"/>
      <sheetName val="data0902"/>
      <sheetName val="data0903"/>
      <sheetName val="data0904"/>
      <sheetName val="data0905"/>
      <sheetName val="data0906"/>
      <sheetName val="TOTAL"/>
      <sheetName val="TBF_W"/>
      <sheetName val="data0802"/>
      <sheetName val="data0803"/>
      <sheetName val="data0804"/>
      <sheetName val="BALANCE SHEET "/>
      <sheetName val="หนี้ฟ้อง"/>
      <sheetName val="หลักประกัน"/>
      <sheetName val="พี่แพ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????-??"/>
      <sheetName val="A"/>
      <sheetName val="พื้นที่AD2"/>
      <sheetName val="ELEC45-01"/>
      <sheetName val="?????"/>
      <sheetName val="sheetNO"/>
      <sheetName val="Goal"/>
      <sheetName val="data0802"/>
      <sheetName val="data0803"/>
      <sheetName val="data080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data_package"/>
      <sheetName val="stat local"/>
      <sheetName val="1201"/>
      <sheetName val="Group"/>
      <sheetName val="Total 01'05"/>
      <sheetName val="stat_local"/>
      <sheetName val="CRITERIA1"/>
      <sheetName val="MOTO"/>
      <sheetName val="เงินกู้ MGC"/>
      <sheetName val="A"/>
      <sheetName val="SAP Open Items Data"/>
      <sheetName val="ELEC45-01"/>
      <sheetName val="Inventory"/>
      <sheetName val="Accure"/>
      <sheetName val="stat_local1"/>
      <sheetName val="Total_01'05"/>
      <sheetName val="เงินกู้_MGC"/>
      <sheetName val="Overall PLATT"/>
      <sheetName val="TB-Oct07"/>
      <sheetName val="MR.MEYER"/>
      <sheetName val="Unearned_OLD"/>
      <sheetName val=" nfcst_py"/>
      <sheetName val="BOT Rate"/>
      <sheetName val="Maturity Data"/>
      <sheetName val="Avg BOT"/>
      <sheetName val="Hedge Vol &amp; G-L"/>
      <sheetName val="bblยังไม่จ่าย"/>
      <sheetName val="Detail of exchange rate"/>
      <sheetName val="DealerData"/>
      <sheetName val="YQty"/>
      <sheetName val="MAT"/>
      <sheetName val="F1"/>
      <sheetName val="Tb 31.12.15"/>
      <sheetName val="Group TB 31.10.2015"/>
      <sheetName val="Sheet1"/>
      <sheetName val="สมุดรายวัน"/>
      <sheetName val="CIPA"/>
      <sheetName val="#366-6E"/>
      <sheetName val="5).Action Plan BL Debone"/>
      <sheetName val="NHMT"/>
      <sheetName val="เงินกู้ธนช"/>
      <sheetName val="BS (ToP)"/>
      <sheetName val="3-ADJ"/>
      <sheetName val="14"/>
      <sheetName val="Trial Balance"/>
      <sheetName val="SML"/>
      <sheetName val="CF-14-16"/>
      <sheetName val="BS"/>
      <sheetName val="stat_local2"/>
      <sheetName val="Total_01'051"/>
      <sheetName val="เงินกู้_MGC1"/>
      <sheetName val="Overall_PLATT"/>
      <sheetName val="MR_MEYER"/>
      <sheetName val="SAP_Open_Items_Data"/>
      <sheetName val="_nfcst_py"/>
      <sheetName val="BOT_Rate"/>
      <sheetName val="Maturity_Data"/>
      <sheetName val="Avg_BOT"/>
      <sheetName val="Hedge_Vol_&amp;_G-L"/>
      <sheetName val="Detail_of_exchange_rate"/>
      <sheetName val="Tb_31_12_15"/>
      <sheetName val="Group_TB_31_10_2015"/>
      <sheetName val="5)_Action_Plan_BL_Debone"/>
      <sheetName val="BS_(ToP)"/>
      <sheetName val="FA Register"/>
      <sheetName val="Latex Qty&amp;Price (2)"/>
      <sheetName val="11"/>
      <sheetName val="FEBRUARY"/>
      <sheetName val="10K4"/>
      <sheetName val="donnee lct"/>
      <sheetName val="I-Données_de_base"/>
      <sheetName val="#REF"/>
      <sheetName val="DETAIL"/>
      <sheetName val="Calculation PS"/>
      <sheetName val="TB"/>
      <sheetName val="คำชี้แจง"/>
      <sheetName val="data"/>
      <sheetName val="BATCH_M"/>
      <sheetName val="発停サイクル表"/>
      <sheetName val="stat_local3"/>
      <sheetName val="Total_01'052"/>
      <sheetName val="เงินกู้_MGC2"/>
      <sheetName val="Overall_PLATT1"/>
      <sheetName val="MR_MEYER1"/>
      <sheetName val="SAP_Open_Items_Data1"/>
      <sheetName val="_nfcst_py1"/>
      <sheetName val="BOT_Rate1"/>
      <sheetName val="Maturity_Data1"/>
      <sheetName val="Avg_BOT1"/>
      <sheetName val="Hedge_Vol_&amp;_G-L1"/>
      <sheetName val="Detail_of_exchange_rate1"/>
      <sheetName val="Tb_31_12_151"/>
      <sheetName val="Group_TB_31_10_20151"/>
      <sheetName val="5)_Action_Plan_BL_Debone1"/>
      <sheetName val="BS_(ToP)1"/>
      <sheetName val="Latex_Qty&amp;Price_(2)"/>
      <sheetName val="FA_Register"/>
      <sheetName val="GL 2018 Q3 - ver1"/>
      <sheetName val="Deferred tax Adjs Clo (P) Q2'18"/>
      <sheetName val="P&amp;L"/>
      <sheetName val="TFB-1998"/>
      <sheetName val="O300"/>
      <sheetName val="Master TB"/>
      <sheetName val="R300"/>
      <sheetName val="Q2 EXPECTED"/>
      <sheetName val="2017 Expense Break down"/>
      <sheetName val="NSC-BS11-02"/>
      <sheetName val="Database"/>
      <sheetName val="MOULD"/>
      <sheetName val="Trial_Balance"/>
      <sheetName val="stat_local5"/>
      <sheetName val="Total_01'054"/>
      <sheetName val="Overall_PLATT3"/>
      <sheetName val="MR_MEYER3"/>
      <sheetName val="BOT_Rate3"/>
      <sheetName val="Maturity_Data3"/>
      <sheetName val="Avg_BOT3"/>
      <sheetName val="Hedge_Vol_&amp;_G-L3"/>
      <sheetName val="เงินกู้_MGC4"/>
      <sheetName val="Detail_of_exchange_rate3"/>
      <sheetName val="SAP_Open_Items_Data3"/>
      <sheetName val="Tb_31_12_153"/>
      <sheetName val="Group_TB_31_10_20153"/>
      <sheetName val="_nfcst_py3"/>
      <sheetName val="5)_Action_Plan_BL_Debone3"/>
      <sheetName val="BS_(ToP)3"/>
      <sheetName val="FA_Register2"/>
      <sheetName val="Latex_Qty&amp;Price_(2)2"/>
      <sheetName val="Trial_Balance2"/>
      <sheetName val="stat_local4"/>
      <sheetName val="Total_01'053"/>
      <sheetName val="Overall_PLATT2"/>
      <sheetName val="MR_MEYER2"/>
      <sheetName val="BOT_Rate2"/>
      <sheetName val="Maturity_Data2"/>
      <sheetName val="Avg_BOT2"/>
      <sheetName val="Hedge_Vol_&amp;_G-L2"/>
      <sheetName val="เงินกู้_MGC3"/>
      <sheetName val="Detail_of_exchange_rate2"/>
      <sheetName val="SAP_Open_Items_Data2"/>
      <sheetName val="Tb_31_12_152"/>
      <sheetName val="Group_TB_31_10_20152"/>
      <sheetName val="_nfcst_py2"/>
      <sheetName val="5)_Action_Plan_BL_Debone2"/>
      <sheetName val="BS_(ToP)2"/>
      <sheetName val="FA_Register1"/>
      <sheetName val="Latex_Qty&amp;Price_(2)1"/>
      <sheetName val="Trial_Balance1"/>
      <sheetName val="stat_local6"/>
      <sheetName val="Total_01'055"/>
      <sheetName val="Overall_PLATT4"/>
      <sheetName val="MR_MEYER4"/>
      <sheetName val="BOT_Rate4"/>
      <sheetName val="Maturity_Data4"/>
      <sheetName val="Avg_BOT4"/>
      <sheetName val="Hedge_Vol_&amp;_G-L4"/>
      <sheetName val="เงินกู้_MGC5"/>
      <sheetName val="Detail_of_exchange_rate4"/>
      <sheetName val="SAP_Open_Items_Data4"/>
      <sheetName val="Tb_31_12_154"/>
      <sheetName val="Group_TB_31_10_20154"/>
      <sheetName val="_nfcst_py4"/>
      <sheetName val="5)_Action_Plan_BL_Debone4"/>
      <sheetName val="BS_(ToP)4"/>
      <sheetName val="FA_Register3"/>
      <sheetName val="Latex_Qty&amp;Price_(2)3"/>
      <sheetName val="Trial_Balance3"/>
      <sheetName val="stat_local7"/>
      <sheetName val="Total_01'056"/>
      <sheetName val="Overall_PLATT5"/>
      <sheetName val="MR_MEYER5"/>
      <sheetName val="BOT_Rate5"/>
      <sheetName val="Maturity_Data5"/>
      <sheetName val="Avg_BOT5"/>
      <sheetName val="Hedge_Vol_&amp;_G-L5"/>
      <sheetName val="เงินกู้_MGC6"/>
      <sheetName val="Detail_of_exchange_rate5"/>
      <sheetName val="SAP_Open_Items_Data5"/>
      <sheetName val="Tb_31_12_155"/>
      <sheetName val="Group_TB_31_10_20155"/>
      <sheetName val="_nfcst_py5"/>
      <sheetName val="5)_Action_Plan_BL_Debone5"/>
      <sheetName val="BS_(ToP)5"/>
      <sheetName val="FA_Register4"/>
      <sheetName val="Latex_Qty&amp;Price_(2)4"/>
      <sheetName val="Trial_Balance4"/>
      <sheetName val="数量"/>
      <sheetName val="Sheet2"/>
      <sheetName val="F3-3GP"/>
      <sheetName val="PNT-QUOT-#3"/>
      <sheetName val="COAT&amp;WRAP-QIOT-#3"/>
      <sheetName val="report detial"/>
      <sheetName val="BD"/>
      <sheetName val="LCQ"/>
      <sheetName val="actlst01d"/>
      <sheetName val="ocean voyage"/>
      <sheetName val="TBE_2004012"/>
      <sheetName val="손익"/>
      <sheetName val="2005 DATA"/>
      <sheetName val="ที่ดินอาคาร อุปกรณ์"/>
      <sheetName val="VL"/>
      <sheetName val="TN"/>
      <sheetName val="ND"/>
      <sheetName val="mapping"/>
      <sheetName val="損益分岐点"/>
      <sheetName val="表紙"/>
      <sheetName val="TREND"/>
      <sheetName val="Statement-BAHT"/>
      <sheetName val="N-4.4"/>
      <sheetName val="AcqBS"/>
      <sheetName val="Cal_help"/>
      <sheetName val="CF-C(+Graph)"/>
      <sheetName val="SCB 1 - Current"/>
      <sheetName val="SCB 2 - Current"/>
      <sheetName val="stat_local8"/>
      <sheetName val="Total_01'057"/>
      <sheetName val="Overall_PLATT6"/>
      <sheetName val="MR_MEYER6"/>
      <sheetName val="เงินกู้_MGC7"/>
      <sheetName val="BOT_Rate6"/>
      <sheetName val="Maturity_Data6"/>
      <sheetName val="Avg_BOT6"/>
      <sheetName val="Hedge_Vol_&amp;_G-L6"/>
      <sheetName val="Detail_of_exchange_rate6"/>
      <sheetName val="SAP_Open_Items_Data6"/>
      <sheetName val="Tb_31_12_156"/>
      <sheetName val="Group_TB_31_10_20156"/>
      <sheetName val="_nfcst_py6"/>
      <sheetName val="5)_Action_Plan_BL_Debone6"/>
      <sheetName val="BS_(ToP)6"/>
      <sheetName val="FA_Register5"/>
      <sheetName val="Latex_Qty&amp;Price_(2)5"/>
      <sheetName val="Trial_Balance5"/>
      <sheetName val="Calculation_PS"/>
      <sheetName val="GL_2018_Q3_-_ver1"/>
      <sheetName val="Deferred_tax_Adjs_Clo_(P)_Q2'18"/>
      <sheetName val="Q2_EXPECTED"/>
      <sheetName val="2017_Expense_Break_down"/>
      <sheetName val="Master_TB"/>
      <sheetName val="TOTAL"/>
      <sheetName val="PL"/>
      <sheetName val="co"/>
      <sheetName val="WIP"/>
      <sheetName val="国内HSP"/>
      <sheetName val="L410"/>
      <sheetName val="OtherKPI"/>
      <sheetName val="stat_local9"/>
      <sheetName val="Total_01'058"/>
      <sheetName val="Overall_PLATT7"/>
      <sheetName val="MR_MEYER7"/>
      <sheetName val="เงินกู้_MGC8"/>
      <sheetName val="BOT_Rate7"/>
      <sheetName val="Maturity_Data7"/>
      <sheetName val="Avg_BOT7"/>
      <sheetName val="Hedge_Vol_&amp;_G-L7"/>
      <sheetName val="SAP_Open_Items_Data7"/>
      <sheetName val="Detail_of_exchange_rate7"/>
      <sheetName val="Tb_31_12_157"/>
      <sheetName val="Group_TB_31_10_20157"/>
      <sheetName val="_nfcst_py7"/>
      <sheetName val="5)_Action_Plan_BL_Debone7"/>
      <sheetName val="BS_(ToP)7"/>
      <sheetName val="FA_Register6"/>
      <sheetName val="Trial_Balance6"/>
      <sheetName val="Latex_Qty&amp;Price_(2)6"/>
      <sheetName val="Calculation_PS1"/>
      <sheetName val="Deferred_tax_Adjs_Clo_(P)_Q2'11"/>
      <sheetName val="GL_2018_Q3_-_ver11"/>
      <sheetName val="2017_Expense_Break_down1"/>
      <sheetName val="Q2_EXPECTED1"/>
      <sheetName val="Master_TB1"/>
      <sheetName val="ocean_voyage"/>
      <sheetName val="SCB_1_-_Current"/>
      <sheetName val="SCB_2_-_Current"/>
      <sheetName val="10"/>
      <sheetName val=" Code -สิทธิรักษาพยาบาล1-9-53"/>
      <sheetName val="Salary  StructureBK. 20-12- (2)"/>
      <sheetName val="REPORT"/>
      <sheetName val="MA"/>
      <sheetName val="group type"/>
      <sheetName val="table"/>
      <sheetName val="MFA"/>
      <sheetName val="Margins"/>
      <sheetName val="Breakeven Analysis"/>
      <sheetName val="stat_local10"/>
      <sheetName val="Total_01'059"/>
      <sheetName val="Overall_PLATT8"/>
      <sheetName val="MR_MEYER8"/>
      <sheetName val="เงินกู้_MGC9"/>
      <sheetName val="BOT_Rate8"/>
      <sheetName val="Maturity_Data8"/>
      <sheetName val="Avg_BOT8"/>
      <sheetName val="Hedge_Vol_&amp;_G-L8"/>
      <sheetName val="Detail_of_exchange_rate8"/>
      <sheetName val="SAP_Open_Items_Data8"/>
      <sheetName val="Tb_31_12_158"/>
      <sheetName val="Group_TB_31_10_20158"/>
      <sheetName val="_nfcst_py8"/>
      <sheetName val="5)_Action_Plan_BL_Debone8"/>
      <sheetName val="BS_(ToP)8"/>
      <sheetName val="FA_Register7"/>
      <sheetName val="Latex_Qty&amp;Price_(2)7"/>
      <sheetName val="Trial_Balance7"/>
      <sheetName val="Calculation_PS2"/>
      <sheetName val="GL_2018_Q3_-_ver12"/>
      <sheetName val="Deferred_tax_Adjs_Clo_(P)_Q2'12"/>
      <sheetName val="Master_TB2"/>
      <sheetName val="2017_Expense_Break_down2"/>
      <sheetName val="Q2_EXPECTED2"/>
      <sheetName val="ocean_voyage1"/>
      <sheetName val="SCB_1_-_Current1"/>
      <sheetName val="SCB_2_-_Current1"/>
      <sheetName val="2005_DATA"/>
      <sheetName val="_Code_-สิทธิรักษาพยาบาล1-9-53"/>
      <sheetName val="Salary__StructureBK__20-12-_(2)"/>
      <sheetName val="group_type"/>
      <sheetName val="ชื่อหุ้น"/>
      <sheetName val="B&amp;S 1999"/>
      <sheetName val="LOCAL MARKET"/>
      <sheetName val="NEW LOCAL"/>
      <sheetName val="OUTSIDE MARKET"/>
      <sheetName val="AJUSTES"/>
      <sheetName val="CONSOLIDATED"/>
      <sheetName val="exchange rate"/>
      <sheetName val="falso"/>
      <sheetName val="総括"/>
      <sheetName val="Customize Your Invoice"/>
      <sheetName val="세부내용"/>
      <sheetName val="両側規格のグラフ"/>
      <sheetName val="八月份CO号"/>
      <sheetName val="1-1.BS"/>
      <sheetName val="iGrouping"/>
      <sheetName val="Rate"/>
      <sheetName val="detailed pl-svcs"/>
      <sheetName val="P1"/>
      <sheetName val="MainComp"/>
      <sheetName val="Control List"/>
      <sheetName val="Control_List"/>
      <sheetName val="Control_List1"/>
      <sheetName val="mix"/>
      <sheetName val="เงินกู้ธนชาติ"/>
      <sheetName val="qtr3"/>
      <sheetName val="qtr4"/>
      <sheetName val="15310000 (2010)"/>
      <sheetName val="stat_local11"/>
      <sheetName val="Total_01'0510"/>
      <sheetName val="MR_MEYER9"/>
      <sheetName val="Overall_PLATT9"/>
      <sheetName val="BOT_Rate9"/>
      <sheetName val="Maturity_Data9"/>
      <sheetName val="Avg_BOT9"/>
      <sheetName val="Hedge_Vol_&amp;_G-L9"/>
      <sheetName val="เงินกู้_MGC10"/>
      <sheetName val="Detail_of_exchange_rate9"/>
      <sheetName val="SAP_Open_Items_Data9"/>
      <sheetName val="Tb_31_12_159"/>
      <sheetName val="Group_TB_31_10_20159"/>
      <sheetName val="_nfcst_py9"/>
      <sheetName val="5)_Action_Plan_BL_Debone9"/>
      <sheetName val="BS_(ToP)9"/>
      <sheetName val="FA_Register8"/>
      <sheetName val="Latex_Qty&amp;Price_(2)8"/>
      <sheetName val="Trial_Balance8"/>
      <sheetName val="Calculation_PS3"/>
      <sheetName val="GL_2018_Q3_-_ver13"/>
      <sheetName val="Q2_EXPECTED3"/>
      <sheetName val="2017_Expense_Break_down3"/>
      <sheetName val="Deferred_tax_Adjs_Clo_(P)_Q2'13"/>
      <sheetName val="Master_TB3"/>
      <sheetName val="ocean_voyage2"/>
      <sheetName val="SCB_1_-_Current2"/>
      <sheetName val="SCB_2_-_Current2"/>
      <sheetName val="2005_DATA1"/>
      <sheetName val="_Code_-สิทธิรักษาพยาบาล1-9-531"/>
      <sheetName val="Salary__StructureBK__20-12-_(21"/>
      <sheetName val="group_type1"/>
      <sheetName val="donnee_lct"/>
      <sheetName val="Breakeven_Analysis"/>
      <sheetName val="detailed_pl-svcs"/>
      <sheetName val="LOCAL_MARKET"/>
      <sheetName val="NEW_LOCAL"/>
      <sheetName val="OUTSIDE_MARKET"/>
      <sheetName val="ที่ดินอาคาร_อุปกรณ์"/>
      <sheetName val="B&amp;S_1999"/>
      <sheetName val="Customize_Your_Invoice"/>
      <sheetName val="1-1_BS"/>
      <sheetName val="15310000_(2010)"/>
      <sheetName val="NOTE 29"/>
      <sheetName val="Library Procedures"/>
      <sheetName val="SUM"/>
      <sheetName val="assumption"/>
      <sheetName val="Main"/>
      <sheetName val="BMCT2003"/>
      <sheetName val="ฝ่ายบัญชีและการเงิน"/>
      <sheetName val="Puerto Rico"/>
      <sheetName val="graph"/>
      <sheetName val="基本量販店動向"/>
      <sheetName val="B1"/>
      <sheetName val="3A STD"/>
      <sheetName val="4003-1 lead"/>
      <sheetName val="Summary"/>
      <sheetName val="Control_List2"/>
      <sheetName val="STart"/>
      <sheetName val="Amortization Table"/>
      <sheetName val="J2"/>
      <sheetName val="J1"/>
      <sheetName val="Puerto_Rico"/>
      <sheetName val="Data2007"/>
      <sheetName val="exchange_rate"/>
      <sheetName val="report_detial"/>
      <sheetName val="N-4_4"/>
      <sheetName val="Prod"/>
      <sheetName val="ROOMS_ST"/>
      <sheetName val="TELEPHONE"/>
      <sheetName val="ลงทะเบียน+ยอดขาย_2008"/>
      <sheetName val="ขายจานรวม"/>
      <sheetName val="July2007"/>
      <sheetName val="2007"/>
      <sheetName val="2006"/>
      <sheetName val="2006(1)"/>
      <sheetName val="2006(2)"/>
      <sheetName val="2006 (2)"/>
      <sheetName val="2006_1_"/>
      <sheetName val="2006_2_"/>
      <sheetName val="Office Space"/>
      <sheetName val="AA-1"/>
      <sheetName val="TB09.30.04"/>
      <sheetName val="AM_COST"/>
      <sheetName val="BS_FULL"/>
      <sheetName val="เครื่องมือ"/>
      <sheetName val="ยานพาหนะ"/>
      <sheetName val="อาคาร"/>
      <sheetName val="PR4"/>
      <sheetName val="Discount"/>
      <sheetName val="Int."/>
      <sheetName val="Link FS for Ref. FS caption"/>
      <sheetName val="Proportion"/>
      <sheetName val="ICP"/>
      <sheetName val="Inv Elim Clo (D)"/>
      <sheetName val="Inv Mar Elim Clo (H)"/>
      <sheetName val="Oth Cons Adjs Clo(L)"/>
      <sheetName val="Defered tax Adjs Clo(P)"/>
      <sheetName val="Entity Curr Adjs"/>
      <sheetName val="Conso"/>
      <sheetName val="Link FS"/>
      <sheetName val="Variables"/>
      <sheetName val="TrialBalance Q3-2002"/>
      <sheetName val="Selection"/>
      <sheetName val="รายชื่อเมษายน"/>
      <sheetName val="รายชื่อกุมภาพันธ์"/>
      <sheetName val="รายชื่อมกราคม"/>
      <sheetName val="รายชื่อกรกฎาคม"/>
      <sheetName val="รายชื่อมิถุนายน"/>
      <sheetName val="รายชื่อมีนาคม"/>
      <sheetName val="รายชื่อพฤษภาคม"/>
      <sheetName val="PRMT_05"/>
      <sheetName val="Level of Effort"/>
      <sheetName val="Rates"/>
      <sheetName val="Competitors"/>
      <sheetName val=" AE INTEGRAL VALUE MC 1"/>
      <sheetName val="k-5"/>
      <sheetName val="D"/>
      <sheetName val="stat_local12"/>
      <sheetName val="Total_01'0511"/>
      <sheetName val="Overall_PLATT10"/>
      <sheetName val="MR_MEYER10"/>
      <sheetName val="BOT_Rate10"/>
      <sheetName val="Maturity_Data10"/>
      <sheetName val="Avg_BOT10"/>
      <sheetName val="Hedge_Vol_&amp;_G-L10"/>
      <sheetName val="เงินกู้_MGC11"/>
      <sheetName val="Detail_of_exchange_rate10"/>
      <sheetName val="SAP_Open_Items_Data10"/>
      <sheetName val="Tb_31_12_1510"/>
      <sheetName val="Group_TB_31_10_201510"/>
      <sheetName val="_nfcst_py10"/>
      <sheetName val="5)_Action_Plan_BL_Debone10"/>
      <sheetName val="BS_(ToP)10"/>
      <sheetName val="FA_Register9"/>
      <sheetName val="Latex_Qty&amp;Price_(2)9"/>
      <sheetName val="Trial_Balance9"/>
      <sheetName val="Calculation_PS4"/>
      <sheetName val="Deferred_tax_Adjs_Clo_(P)_Q2'14"/>
      <sheetName val="GL_2018_Q3_-_ver14"/>
      <sheetName val="2017_Expense_Break_down4"/>
      <sheetName val="Q2_EXPECTED4"/>
      <sheetName val="Master_TB4"/>
      <sheetName val="ocean_voyage3"/>
      <sheetName val="SCB_1_-_Current3"/>
      <sheetName val="SCB_2_-_Current3"/>
      <sheetName val="QOS Graph"/>
      <sheetName val="BU Summary Data"/>
      <sheetName val="stat_local13"/>
      <sheetName val="Total_01'0512"/>
      <sheetName val="เงินกู้_MGC12"/>
      <sheetName val="SAP_Open_Items_Data11"/>
      <sheetName val="Overall_PLATT11"/>
      <sheetName val="MR_MEYER11"/>
      <sheetName val="_nfcst_py11"/>
      <sheetName val="BOT_Rate11"/>
      <sheetName val="Maturity_Data11"/>
      <sheetName val="Avg_BOT11"/>
      <sheetName val="Hedge_Vol_&amp;_G-L11"/>
      <sheetName val="Detail_of_exchange_rate11"/>
      <sheetName val="Tb_31_12_1511"/>
      <sheetName val="Group_TB_31_10_201511"/>
      <sheetName val="5)_Action_Plan_BL_Debone11"/>
      <sheetName val="BS_(ToP)11"/>
      <sheetName val="Trial_Balance10"/>
      <sheetName val="FA_Register10"/>
      <sheetName val="Latex_Qty&amp;Price_(2)10"/>
      <sheetName val="Calculation_PS5"/>
      <sheetName val="GL_2018_Q3_-_ver15"/>
      <sheetName val="Deferred_tax_Adjs_Clo_(P)_Q2'15"/>
      <sheetName val="Q2_EXPECTED5"/>
      <sheetName val="Master_TB5"/>
      <sheetName val="2017_Expense_Break_down5"/>
      <sheetName val="ocean_voyage4"/>
      <sheetName val="2005_DATA3"/>
      <sheetName val="SCB_1_-_Current4"/>
      <sheetName val="SCB_2_-_Current4"/>
      <sheetName val="donnee_lct2"/>
      <sheetName val="group_type3"/>
      <sheetName val="_Code_-สิทธิรักษาพยาบาล1-9-533"/>
      <sheetName val="Salary__StructureBK__20-12-_(23"/>
      <sheetName val="LOCAL_MARKET2"/>
      <sheetName val="NEW_LOCAL2"/>
      <sheetName val="OUTSIDE_MARKET2"/>
      <sheetName val="ที่ดินอาคาร_อุปกรณ์2"/>
      <sheetName val="exchange_rate1"/>
      <sheetName val="report_detial1"/>
      <sheetName val="Breakeven_Analysis2"/>
      <sheetName val="B&amp;S_19992"/>
      <sheetName val="Customize_Your_Invoice2"/>
      <sheetName val="1-1_BS2"/>
      <sheetName val="N-4_41"/>
      <sheetName val="detailed_pl-svcs2"/>
      <sheetName val="NOTE_291"/>
      <sheetName val="Library_Procedures1"/>
      <sheetName val="Puerto_Rico2"/>
      <sheetName val="15310000_(2010)2"/>
      <sheetName val="Control_List3"/>
      <sheetName val="QOS_Graph"/>
      <sheetName val="BU_Summary_Data"/>
      <sheetName val="2005_DATA2"/>
      <sheetName val="donnee_lct1"/>
      <sheetName val="group_type2"/>
      <sheetName val="_Code_-สิทธิรักษาพยาบาล1-9-532"/>
      <sheetName val="Salary__StructureBK__20-12-_(22"/>
      <sheetName val="LOCAL_MARKET1"/>
      <sheetName val="NEW_LOCAL1"/>
      <sheetName val="OUTSIDE_MARKET1"/>
      <sheetName val="ที่ดินอาคาร_อุปกรณ์1"/>
      <sheetName val="Breakeven_Analysis1"/>
      <sheetName val="B&amp;S_19991"/>
      <sheetName val="Customize_Your_Invoice1"/>
      <sheetName val="1-1_BS1"/>
      <sheetName val="detailed_pl-svcs1"/>
      <sheetName val="NOTE_29"/>
      <sheetName val="Library_Procedures"/>
      <sheetName val="Puerto_Rico1"/>
      <sheetName val="15310000_(2010)1"/>
      <sheetName val="AutoLiv"/>
      <sheetName val="exchange_rate2"/>
      <sheetName val="report_detial2"/>
      <sheetName val="N-4_42"/>
      <sheetName val="Actions &amp; Projects"/>
      <sheetName val="Office_Space"/>
      <sheetName val="Monthly"/>
      <sheetName val="working capital"/>
      <sheetName val="P&amp;L-PTA"/>
      <sheetName val="inventory-pta"/>
      <sheetName val="P&amp;L-DMT"/>
      <sheetName val="Raw Material Cost"/>
      <sheetName val="sales"/>
      <sheetName val="inventory-dmt"/>
      <sheetName val="Office_Space1"/>
      <sheetName val="E-1-1"/>
      <sheetName val="Jan 01"/>
      <sheetName val="Int_"/>
      <sheetName val="3A_STD"/>
      <sheetName val="4003-1_lead"/>
      <sheetName val="Amortization_Table"/>
      <sheetName val="TrialBalance_Q3-2002"/>
      <sheetName val="Level_of_Effort"/>
      <sheetName val="collection external"/>
      <sheetName val="INDEX"/>
      <sheetName val="forecast"/>
      <sheetName val="tax computation"/>
      <sheetName val="QTY &amp; AMT"/>
      <sheetName val="Location Codes"/>
      <sheetName val="Stk"/>
      <sheetName val="A1"/>
      <sheetName val="BudgetType"/>
      <sheetName val="Plants"/>
      <sheetName val="Codes"/>
      <sheetName val="salary &amp; pr tax"/>
      <sheetName val="Objective 1 Detail Budget ICNL"/>
      <sheetName val="fr"/>
      <sheetName val="AccountList"/>
      <sheetName val="Drivers"/>
      <sheetName val="office"/>
      <sheetName val="เปรียบเทียบเดือน12"/>
      <sheetName val="May-Apr 2009"/>
      <sheetName val="Link data-july"/>
      <sheetName val="bbl.43-98"/>
      <sheetName val="Lead Q1 2022"/>
      <sheetName val="TB10"/>
      <sheetName val="Lists"/>
      <sheetName val="Tier1リスト"/>
      <sheetName val="グラフ"/>
      <sheetName val="Menu"/>
      <sheetName val="Cover"/>
      <sheetName val="tp"/>
      <sheetName val="Furniture_Master"/>
      <sheetName val="PL selection"/>
      <sheetName val="Net Sales17"/>
      <sheetName val="stat_local14"/>
      <sheetName val="Total_01'0513"/>
      <sheetName val="SAP_Open_Items_Data12"/>
      <sheetName val="เงินกู้_MGC13"/>
      <sheetName val="MR_MEYER12"/>
      <sheetName val="Overall_PLATT12"/>
      <sheetName val="_nfcst_py12"/>
      <sheetName val="BOT_Rate12"/>
      <sheetName val="Maturity_Data12"/>
      <sheetName val="Avg_BOT12"/>
      <sheetName val="Hedge_Vol_&amp;_G-L12"/>
      <sheetName val="Detail_of_exchange_rate12"/>
      <sheetName val="Tb_31_12_1512"/>
      <sheetName val="Group_TB_31_10_201512"/>
      <sheetName val="5)_Action_Plan_BL_Debone12"/>
      <sheetName val="BS_(ToP)12"/>
      <sheetName val="FA_Register11"/>
      <sheetName val="Latex_Qty&amp;Price_(2)11"/>
      <sheetName val="Trial_Balance11"/>
      <sheetName val="Calculation_PS6"/>
      <sheetName val="Q2_EXPECTED6"/>
      <sheetName val="Deferred_tax_Adjs_Clo_(P)_Q2'16"/>
      <sheetName val="GL_2018_Q3_-_ver16"/>
      <sheetName val="2017_Expense_Break_down6"/>
      <sheetName val="Master_TB6"/>
      <sheetName val="SCB_1_-_Current5"/>
      <sheetName val="SCB_2_-_Current5"/>
      <sheetName val="ocean_voyage5"/>
      <sheetName val="_AE_INTEGRAL_VALUE_MC_1"/>
      <sheetName val="Link_FS_for_Ref__FS_caption"/>
      <sheetName val="Inv_Elim_Clo_(D)"/>
      <sheetName val="Inv_Mar_Elim_Clo_(H)"/>
      <sheetName val="Oth_Cons_Adjs_Clo(L)"/>
      <sheetName val="Defered_tax_Adjs_Clo(P)"/>
      <sheetName val="Entity_Curr_Adjs"/>
      <sheetName val="Link_FS"/>
      <sheetName val="working_capital"/>
      <sheetName val="Raw_Material_Cost"/>
      <sheetName val="Actions_&amp;_Projects"/>
      <sheetName val="Feb"/>
      <sheetName val="Mar"/>
      <sheetName val="Apr"/>
      <sheetName val="May"/>
      <sheetName val="Jan"/>
      <sheetName val="June"/>
      <sheetName val="MD_R"/>
      <sheetName val="CELL_A"/>
      <sheetName val="ENV_A"/>
      <sheetName val="PG_A"/>
      <sheetName val="MD_A"/>
      <sheetName val="RMP_A"/>
      <sheetName val="RMZ_A"/>
      <sheetName val="JUNE1"/>
      <sheetName val="ENV_R"/>
      <sheetName val="PG_R"/>
      <sheetName val="CELL_R"/>
      <sheetName val="QA&amp;R_R"/>
      <sheetName val="RMP_R"/>
      <sheetName val="RMZ_R"/>
      <sheetName val="Returns"/>
      <sheetName val=" TB Summaries"/>
      <sheetName val="Volume"/>
      <sheetName val="2003 Forecast"/>
      <sheetName val="2004 Risk Adjusted AOP"/>
      <sheetName val="P_2005_4511 (Rachel)"/>
      <sheetName val="만기"/>
      <sheetName val="Info"/>
      <sheetName val="2005_DATA4"/>
      <sheetName val="_Code_-สิทธิรักษาพยาบาล1-9-534"/>
      <sheetName val="Salary__StructureBK__20-12-_(24"/>
      <sheetName val="group_type4"/>
      <sheetName val="donnee_lct3"/>
      <sheetName val="Breakeven_Analysis3"/>
      <sheetName val="detailed_pl-svcs3"/>
      <sheetName val="LOCAL_MARKET3"/>
      <sheetName val="NEW_LOCAL3"/>
      <sheetName val="OUTSIDE_MARKET3"/>
      <sheetName val="ที่ดินอาคาร_อุปกรณ์3"/>
      <sheetName val="B&amp;S_19993"/>
      <sheetName val="Customize_Your_Invoice3"/>
      <sheetName val="1-1_BS3"/>
      <sheetName val="15310000_(2010)3"/>
      <sheetName val="NOTE_292"/>
      <sheetName val="Library_Procedures2"/>
      <sheetName val="Control_List4"/>
      <sheetName val="Office_Space2"/>
      <sheetName val="Probability"/>
      <sheetName val="Sensitivity"/>
      <sheetName val="Owner"/>
      <sheetName val="CashFlow"/>
      <sheetName val="Consolidate"/>
      <sheetName val="Comparison"/>
      <sheetName val="Calc2"/>
      <sheetName val="Input"/>
      <sheetName val="Calc"/>
      <sheetName val="Option1"/>
      <sheetName val="Option2"/>
      <sheetName val="Option3"/>
      <sheetName val="Option4"/>
      <sheetName val="Land Tax"/>
      <sheetName val="Manual-Input"/>
      <sheetName val="Gantt"/>
      <sheetName val="Title"/>
      <sheetName val="exchange_rate3"/>
      <sheetName val="report_detial3"/>
      <sheetName val="N-4_43"/>
      <sheetName val="Puerto_Rico3"/>
      <sheetName val="QOS_Graph1"/>
      <sheetName val="BU_Summary_Data1"/>
      <sheetName val="collection_external"/>
      <sheetName val="Jan_01"/>
      <sheetName val="Location_Codes"/>
      <sheetName val="tax_computation"/>
      <sheetName val="QTY_&amp;_AMT"/>
      <sheetName val="stat_local15"/>
      <sheetName val="Total_01'0514"/>
      <sheetName val="Overall_PLATT13"/>
      <sheetName val="MR_MEYER13"/>
      <sheetName val="BOT_Rate13"/>
      <sheetName val="Maturity_Data13"/>
      <sheetName val="Avg_BOT13"/>
      <sheetName val="Hedge_Vol_&amp;_G-L13"/>
      <sheetName val="เงินกู้_MGC14"/>
      <sheetName val="Detail_of_exchange_rate13"/>
      <sheetName val="SAP_Open_Items_Data13"/>
      <sheetName val="Tb_31_12_1513"/>
      <sheetName val="Group_TB_31_10_201513"/>
      <sheetName val="_nfcst_py13"/>
      <sheetName val="5)_Action_Plan_BL_Debone13"/>
      <sheetName val="BS_(ToP)13"/>
      <sheetName val="FA_Register12"/>
      <sheetName val="Latex_Qty&amp;Price_(2)12"/>
      <sheetName val="Trial_Balance12"/>
      <sheetName val="Calculation_PS7"/>
      <sheetName val="Q2_EXPECTED7"/>
      <sheetName val="Deferred_tax_Adjs_Clo_(P)_Q2'17"/>
      <sheetName val="GL_2018_Q3_-_ver17"/>
      <sheetName val="Master_TB7"/>
      <sheetName val="2017_Expense_Break_down7"/>
      <sheetName val="ocean_voyage6"/>
      <sheetName val="SCB_1_-_Current6"/>
      <sheetName val="SCB_2_-_Current6"/>
      <sheetName val="2005_DATA5"/>
      <sheetName val="_Code_-สิทธิรักษาพยาบาล1-9-535"/>
      <sheetName val="Salary__StructureBK__20-12-_(25"/>
      <sheetName val="group_type5"/>
      <sheetName val="donnee_lct4"/>
      <sheetName val="Breakeven_Analysis4"/>
      <sheetName val="LOCAL_MARKET4"/>
      <sheetName val="NEW_LOCAL4"/>
      <sheetName val="OUTSIDE_MARKET4"/>
      <sheetName val="ที่ดินอาคาร_อุปกรณ์4"/>
      <sheetName val="detailed_pl-svcs4"/>
      <sheetName val="exchange_rate4"/>
      <sheetName val="N-4_44"/>
      <sheetName val="B&amp;S_19994"/>
      <sheetName val="Customize_Your_Invoice4"/>
      <sheetName val="1-1_BS4"/>
      <sheetName val="report_detial4"/>
      <sheetName val="15310000_(2010)4"/>
      <sheetName val="NOTE_293"/>
      <sheetName val="Library_Procedures3"/>
      <sheetName val="Puerto_Rico4"/>
      <sheetName val="Control_List5"/>
      <sheetName val="3A_STD1"/>
      <sheetName val="4003-1_lead1"/>
      <sheetName val="TrialBalance_Q3-20021"/>
      <sheetName val="Link_FS_for_Ref__FS_caption1"/>
      <sheetName val="Inv_Elim_Clo_(D)1"/>
      <sheetName val="Inv_Mar_Elim_Clo_(H)1"/>
      <sheetName val="Oth_Cons_Adjs_Clo(L)1"/>
      <sheetName val="Defered_tax_Adjs_Clo(P)1"/>
      <sheetName val="Entity_Curr_Adjs1"/>
      <sheetName val="Link_FS1"/>
      <sheetName val="Amortization_Table1"/>
      <sheetName val="Int_1"/>
      <sheetName val="Office_Space3"/>
      <sheetName val="Level_of_Effort1"/>
      <sheetName val="working_capital1"/>
      <sheetName val="Raw_Material_Cost1"/>
      <sheetName val="QOS_Graph2"/>
      <sheetName val="BU_Summary_Data2"/>
      <sheetName val="_AE_INTEGRAL_VALUE_MC_11"/>
      <sheetName val="Actions_&amp;_Projects1"/>
      <sheetName val="collection_external1"/>
      <sheetName val="Jan_011"/>
      <sheetName val="Location_Codes1"/>
      <sheetName val="tax_computation1"/>
      <sheetName val="QTY_&amp;_AMT1"/>
      <sheetName val="FF-21(a)"/>
      <sheetName val="เงินสำรองเกษียยณอายุ"/>
      <sheetName val="SW"/>
      <sheetName val="הכנסות מוכרות מרבעונים קודמים"/>
      <sheetName val="TAX INCOME"/>
      <sheetName val="drop list"/>
      <sheetName val="e-2 capital afe - carryover"/>
      <sheetName val="2006_(2)"/>
      <sheetName val="BS-Thai"/>
      <sheetName val="6"/>
      <sheetName val="Wvð"/>
      <sheetName val="総合B"/>
      <sheetName val="stat_local16"/>
      <sheetName val="เงินกู้_MGC15"/>
      <sheetName val="Total_01'0515"/>
      <sheetName val="SAP_Open_Items_Data14"/>
      <sheetName val="MR_MEYER14"/>
      <sheetName val="Overall_PLATT14"/>
      <sheetName val="BOT_Rate14"/>
      <sheetName val="Maturity_Data14"/>
      <sheetName val="Avg_BOT14"/>
      <sheetName val="Hedge_Vol_&amp;_G-L14"/>
      <sheetName val="Detail_of_exchange_rate14"/>
      <sheetName val="Tb_31_12_1514"/>
      <sheetName val="Group_TB_31_10_201514"/>
      <sheetName val="_nfcst_py14"/>
      <sheetName val="5)_Action_Plan_BL_Debone14"/>
      <sheetName val="Trial_Balance13"/>
      <sheetName val="BS_(ToP)14"/>
      <sheetName val="Latex_Qty&amp;Price_(2)13"/>
      <sheetName val="FA_Register13"/>
      <sheetName val="Calculation_PS8"/>
      <sheetName val="GL_2018_Q3_-_ver18"/>
      <sheetName val="Deferred_tax_Adjs_Clo_(P)_Q2'19"/>
      <sheetName val="Q2_EXPECTED8"/>
      <sheetName val="Master_TB8"/>
      <sheetName val="2017_Expense_Break_down8"/>
      <sheetName val="ocean_voyage7"/>
      <sheetName val="2005_DATA6"/>
      <sheetName val="SCB_1_-_Current7"/>
      <sheetName val="SCB_2_-_Current7"/>
      <sheetName val="donnee_lct5"/>
      <sheetName val="group_type6"/>
      <sheetName val="_Code_-สิทธิรักษาพยาบาล1-9-536"/>
      <sheetName val="Salary__StructureBK__20-12-_(26"/>
      <sheetName val="LOCAL_MARKET5"/>
      <sheetName val="NEW_LOCAL5"/>
      <sheetName val="OUTSIDE_MARKET5"/>
      <sheetName val="ที่ดินอาคาร_อุปกรณ์5"/>
      <sheetName val="exchange_rate5"/>
      <sheetName val="report_detial5"/>
      <sheetName val="Breakeven_Analysis5"/>
      <sheetName val="B&amp;S_19995"/>
      <sheetName val="Customize_Your_Invoice5"/>
      <sheetName val="1-1_BS5"/>
      <sheetName val="N-4_45"/>
      <sheetName val="???"/>
      <sheetName val="O310 (A)"/>
      <sheetName val="Standing Data"/>
      <sheetName val="Asset &amp; Liability"/>
      <sheetName val="Net asset value"/>
      <sheetName val="ของเข้า"/>
      <sheetName val="R&amp;C"/>
      <sheetName val="_TB_Summaries"/>
      <sheetName val="Master"/>
      <sheetName val="D-02&amp;D-03"/>
      <sheetName val="03100(SS)"/>
      <sheetName val="งบการเงิน"/>
      <sheetName val="P&amp;L-A2001DCCN"/>
      <sheetName val="chalinee ปี49"/>
      <sheetName val="Investments"/>
      <sheetName val="AssetStatus"/>
      <sheetName val="Data 2"/>
      <sheetName val="AssetType"/>
      <sheetName val="License BOI"/>
      <sheetName val="Depre. Key"/>
      <sheetName val="Asset Class"/>
      <sheetName val="Location"/>
      <sheetName val="BALANCE SHEET "/>
      <sheetName val="pa group"/>
      <sheetName val="เครื่องตกแต่ง"/>
      <sheetName val="DPLA"/>
      <sheetName val="RATESTOT"/>
      <sheetName val="1998 meses"/>
      <sheetName val="May-Apr_2009"/>
      <sheetName val="Link_data-july"/>
      <sheetName val="bbl_43-98"/>
      <sheetName val="salary_&amp;_pr_tax"/>
      <sheetName val="Objective_1_Detail_Budget_ICNL"/>
      <sheetName val="Lead_Q1_2022"/>
      <sheetName val="Keydrv_health_nrm2"/>
      <sheetName val="Keydrv_health_pyl2"/>
      <sheetName val="TargIS"/>
      <sheetName val="시산표"/>
      <sheetName val=""/>
      <sheetName val="Trial Bal"/>
      <sheetName val="asset hdk&amp;shk"/>
      <sheetName val=" preopening budget"/>
      <sheetName val="Val_Ind"/>
      <sheetName val="งบทดลอง - ต.ค.2547"/>
      <sheetName val="FA Roll to GL (p.2)"/>
      <sheetName val="Lead (p.1)"/>
      <sheetName val="XREF"/>
      <sheetName val="Current Inputs"/>
      <sheetName val="Funds and Valuation"/>
      <sheetName val="Geographic Data"/>
      <sheetName val="OpEx"/>
      <sheetName val="Revenues"/>
      <sheetName val="UMTS Capex"/>
      <sheetName val="Market Inputs"/>
      <sheetName val="stat_local17"/>
      <sheetName val="Total_01'0516"/>
      <sheetName val="เงินกู้_MGC16"/>
      <sheetName val="SAP_Open_Items_Data15"/>
      <sheetName val="MR_MEYER15"/>
      <sheetName val="Overall_PLATT15"/>
      <sheetName val="BOT_Rate15"/>
      <sheetName val="Maturity_Data15"/>
      <sheetName val="Avg_BOT15"/>
      <sheetName val="Hedge_Vol_&amp;_G-L15"/>
      <sheetName val="Detail_of_exchange_rate15"/>
      <sheetName val="Tb_31_12_1515"/>
      <sheetName val="Group_TB_31_10_201515"/>
      <sheetName val="_nfcst_py15"/>
      <sheetName val="5)_Action_Plan_BL_Debone15"/>
      <sheetName val="BS_(ToP)15"/>
      <sheetName val="Trial_Balance14"/>
      <sheetName val="FA_Register14"/>
      <sheetName val="Latex_Qty&amp;Price_(2)14"/>
      <sheetName val="Calculation_PS9"/>
      <sheetName val="GL_2018_Q3_-_ver19"/>
      <sheetName val="Deferred_tax_Adjs_Clo_(P)_Q2'10"/>
      <sheetName val="Q2_EXPECTED9"/>
      <sheetName val="Master_TB9"/>
      <sheetName val="2017_Expense_Break_down9"/>
      <sheetName val="ocean_voyage8"/>
      <sheetName val="2005_DATA7"/>
      <sheetName val="SCB_1_-_Current8"/>
      <sheetName val="SCB_2_-_Current8"/>
      <sheetName val="donnee_lct6"/>
      <sheetName val="group_type7"/>
      <sheetName val="_Code_-สิทธิรักษาพยาบาล1-9-537"/>
      <sheetName val="Salary__StructureBK__20-12-_(27"/>
      <sheetName val="LOCAL_MARKET6"/>
      <sheetName val="NEW_LOCAL6"/>
      <sheetName val="OUTSIDE_MARKET6"/>
      <sheetName val="ที่ดินอาคาร_อุปกรณ์6"/>
      <sheetName val="exchange_rate6"/>
      <sheetName val="report_detial6"/>
      <sheetName val="Breakeven_Analysis6"/>
      <sheetName val="B&amp;S_19996"/>
      <sheetName val="Customize_Your_Invoice6"/>
      <sheetName val="1-1_BS6"/>
      <sheetName val="N-4_46"/>
      <sheetName val="detailed_pl-svcs5"/>
      <sheetName val="QOS_Graph3"/>
      <sheetName val="BU_Summary_Data3"/>
      <sheetName val="NOTE_294"/>
      <sheetName val="Library_Procedures4"/>
      <sheetName val="Puerto_Rico5"/>
      <sheetName val="15310000_(2010)5"/>
      <sheetName val="Control_List6"/>
      <sheetName val="2006_(2)1"/>
      <sheetName val="JUN"/>
      <sheetName val="JULY"/>
      <sheetName val="AUG"/>
      <sheetName val="SEP"/>
      <sheetName val="OCT"/>
      <sheetName val="NOV"/>
      <sheetName val="DEC"/>
      <sheetName val="3A_STD2"/>
      <sheetName val="4003-1_lead2"/>
      <sheetName val="TrialBalance_Q3-20022"/>
      <sheetName val="Link_FS_for_Ref__FS_caption2"/>
      <sheetName val="Inv_Elim_Clo_(D)2"/>
      <sheetName val="Inv_Mar_Elim_Clo_(H)2"/>
      <sheetName val="Oth_Cons_Adjs_Clo(L)2"/>
      <sheetName val="Defered_tax_Adjs_Clo(P)2"/>
      <sheetName val="Entity_Curr_Adjs2"/>
      <sheetName val="Link_FS2"/>
      <sheetName val="Amortization_Table2"/>
      <sheetName val="Int_2"/>
      <sheetName val="Office_Space4"/>
      <sheetName val="Level_of_Effort2"/>
      <sheetName val="working_capital2"/>
      <sheetName val="Raw_Material_Cost2"/>
      <sheetName val="_AE_INTEGRAL_VALUE_MC_12"/>
      <sheetName val="Actions_&amp;_Projects2"/>
      <sheetName val="collection_external2"/>
      <sheetName val="Jan_012"/>
      <sheetName val="Location_Codes2"/>
      <sheetName val="tax_computation2"/>
      <sheetName val="QTY_&amp;_AMT2"/>
      <sheetName val="副3 (2)"/>
      <sheetName val="customer feed back"/>
      <sheetName val="อยู่รวม ORG (new)2556"/>
      <sheetName val="Date"/>
      <sheetName val="PL-D"/>
      <sheetName val="EQUITY ITEMS"/>
      <sheetName val="Inputs"/>
      <sheetName val="IDC"/>
      <sheetName val="Revenue"/>
      <sheetName val="parameter"/>
      <sheetName val="Pick Lists"/>
      <sheetName val="EII"/>
      <sheetName val="OSHA"/>
      <sheetName val="data_opx"/>
      <sheetName val="Financing charge"/>
      <sheetName val="鮮之味搭贈"/>
      <sheetName val="ACCODE"/>
      <sheetName val="หน้า 1"/>
      <sheetName val="PR1"/>
      <sheetName val="PR3"/>
      <sheetName val="PR5"/>
      <sheetName val="PR6"/>
      <sheetName val="Gia_GC_Satthep"/>
      <sheetName val="EURO"/>
      <sheetName val="Itens de verificação"/>
      <sheetName val="Manual"/>
      <sheetName val="INCOME STATEMENT 3"/>
      <sheetName val="ตั๋วเงินรับ"/>
      <sheetName val="Assumptions"/>
      <sheetName val="new db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/>
      <sheetData sheetId="421"/>
      <sheetData sheetId="422" refreshError="1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 refreshError="1"/>
      <sheetData sheetId="564"/>
      <sheetData sheetId="565"/>
      <sheetData sheetId="566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/>
      <sheetData sheetId="815" refreshError="1"/>
      <sheetData sheetId="816" refreshError="1"/>
      <sheetData sheetId="817" refreshError="1"/>
      <sheetData sheetId="818" refreshError="1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 refreshError="1"/>
      <sheetData sheetId="1001" refreshError="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เหล็กรูปพรรณหลังคา"/>
      <sheetName val="งานดิน"/>
      <sheetName val="Structure"/>
      <sheetName val="Sheet1"/>
      <sheetName val="Sheet2"/>
      <sheetName val="Sheet3"/>
      <sheetName val="DETAIL"/>
      <sheetName val="SAN REDUCED 1"/>
      <sheetName val="ต้นไม้ทางเท้า"/>
      <sheetName val="????-??"/>
      <sheetName val="Investment Plan 2023_Fina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?????"/>
      <sheetName val="Trial Balance"/>
      <sheetName val="????-??"/>
      <sheetName val="Trial_Balance"/>
      <sheetName val="Trial_Balance1"/>
      <sheetName val="Trial_Balance2"/>
      <sheetName val="stat local"/>
      <sheetName val="準備ｼｰﾄ"/>
      <sheetName val="損益計算表"/>
      <sheetName val="入金・未入金明細表"/>
      <sheetName val="未払・延納"/>
      <sheetName val="支払明細"/>
      <sheetName val="予算→実績"/>
      <sheetName val="予算"/>
      <sheetName val="委託手数料"/>
      <sheetName val="添付資料（１）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sales3level"/>
      <sheetName val="production"/>
      <sheetName val="mkt.share"/>
      <sheetName val="DETAIL"/>
      <sheetName val="mkt_share"/>
      <sheetName val="Structure"/>
      <sheetName val="MEMPLAN"/>
      <sheetName val="ต้นไม้ทางเท้า"/>
      <sheetName val="mkt_share1"/>
      <sheetName val="mkt_share2"/>
      <sheetName val="Cost per SQM_M&amp;E"/>
      <sheetName val="55555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BRIXCUV"/>
      <sheetName val="Condo Front Door #1"/>
      <sheetName val="Condo Front Door #2"/>
      <sheetName val="WBS"/>
      <sheetName val="mkt_share4"/>
      <sheetName val="mkt_share3"/>
      <sheetName val="mkt_share9"/>
      <sheetName val="Cost_per_SQM_M&amp;E5"/>
      <sheetName val="Condo_Front_Door_#15"/>
      <sheetName val="Condo_Front_Door_#25"/>
      <sheetName val="Cost_per_SQM_M&amp;E"/>
      <sheetName val="Condo_Front_Door_#1"/>
      <sheetName val="Condo_Front_Door_#2"/>
      <sheetName val="mkt_share5"/>
      <sheetName val="Condo_Front_Door_#11"/>
      <sheetName val="Condo_Front_Door_#21"/>
      <sheetName val="Cost_per_SQM_M&amp;E1"/>
      <sheetName val="mkt_share8"/>
      <sheetName val="Cost_per_SQM_M&amp;E4"/>
      <sheetName val="Condo_Front_Door_#14"/>
      <sheetName val="Condo_Front_Door_#24"/>
      <sheetName val="mkt_share6"/>
      <sheetName val="Cost_per_SQM_M&amp;E2"/>
      <sheetName val="Condo_Front_Door_#12"/>
      <sheetName val="Condo_Front_Door_#22"/>
      <sheetName val="mkt_share7"/>
      <sheetName val="Cost_per_SQM_M&amp;E3"/>
      <sheetName val="Condo_Front_Door_#13"/>
      <sheetName val="Condo_Front_Door_#23"/>
      <sheetName val="mkt_share10"/>
      <sheetName val="Cost_per_SQM_M&amp;E6"/>
      <sheetName val="Condo_Front_Door_#16"/>
      <sheetName val="Condo_Front_Door_#26"/>
      <sheetName val="mkt_share11"/>
      <sheetName val="Cost_per_SQM_M&amp;E7"/>
      <sheetName val="Condo_Front_Door_#17"/>
      <sheetName val="Condo_Front_Door_#27"/>
      <sheetName val="mkt_share12"/>
      <sheetName val="Cost_per_SQM_M&amp;E8"/>
      <sheetName val="Condo_Front_Door_#18"/>
      <sheetName val="Condo_Front_Door_#28"/>
      <sheetName val="mkt_share13"/>
      <sheetName val="Cost_per_SQM_M&amp;E9"/>
      <sheetName val="Condo_Front_Door_#19"/>
      <sheetName val="Condo_Front_Door_#29"/>
      <sheetName val="mkt_share14"/>
      <sheetName val="Condo_Front_Door_#110"/>
      <sheetName val="Condo_Front_Door_#210"/>
      <sheetName val="Cost_per_SQM_M&amp;E10"/>
      <sheetName val="data Apr"/>
      <sheetName val="Sheet1"/>
      <sheetName val="PRO-TOTAL"/>
      <sheetName val="t03"/>
      <sheetName val="accum_2001"/>
      <sheetName val="mkt_share15"/>
      <sheetName val="Condo_Front_Door_#111"/>
      <sheetName val="Condo_Front_Door_#211"/>
      <sheetName val="Cost_per_SQM_M&amp;E11"/>
      <sheetName val="data_Apr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ตั๋วเงินรับ"/>
      <sheetName val="N-4.4"/>
      <sheetName val="June"/>
      <sheetName val="Feb"/>
      <sheetName val="CHE_A"/>
      <sheetName val="DESP_A"/>
      <sheetName val="ISO_A"/>
      <sheetName val="PC_A"/>
      <sheetName val="PM_A"/>
      <sheetName val="SHEET_A"/>
      <sheetName val="RECO_A"/>
      <sheetName val="YARD_A"/>
      <sheetName val="JUNE1"/>
      <sheetName val="CHEMICAL"/>
      <sheetName val="DESPATCH"/>
      <sheetName val="ISO"/>
      <sheetName val="PRODUCT"/>
      <sheetName val="PULP MILL"/>
      <sheetName val="SHEETING"/>
      <sheetName val="SODA"/>
      <sheetName val="YA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KVB"/>
      <sheetName val="SKA"/>
      <sheetName val="Graph DMG"/>
      <sheetName val="BALANCE SHEET "/>
      <sheetName val="DATA"/>
      <sheetName val="BS"/>
      <sheetName val="Seal 1-07-04"/>
      <sheetName val="SCB 1 - Current"/>
      <sheetName val="SCB 2 - Current"/>
      <sheetName val="เขตการค้าย่อย"/>
      <sheetName val="Exp"/>
      <sheetName val="เอกอุดร"/>
      <sheetName val="Sheet2"/>
      <sheetName val="Sheet5"/>
      <sheetName val="Sheet3"/>
      <sheetName val="รวม"/>
      <sheetName val="Master"/>
      <sheetName val="สรุปรวม"/>
      <sheetName val="HPL"/>
      <sheetName val="HBS"/>
      <sheetName val="Check"/>
      <sheetName val="InputPO_Del"/>
      <sheetName val="บุคคล"/>
      <sheetName val="7"/>
      <sheetName val="BS ATTACH"/>
      <sheetName val="อมตะCiyt"/>
      <sheetName val="นิคม เวลโกรว์"/>
      <sheetName val="นิคม อีสเทิร์นชีบอร์ด"/>
      <sheetName val="Sheet1"/>
      <sheetName val="코드"/>
      <sheetName val="sum_amt_mount"/>
      <sheetName val="ยอดkill1005"/>
      <sheetName val="ข้อมูล PM"/>
      <sheetName val="เขตส่งออก"/>
      <sheetName val="TB SAP"/>
      <sheetName val="Ratio"/>
      <sheetName val="19-05"/>
      <sheetName val="Drop List"/>
      <sheetName val="เงินกู้ MGC"/>
      <sheetName val="เงินกู้ธนชาติ"/>
      <sheetName val="CUSTOMER"/>
      <sheetName val="con2"/>
      <sheetName val="Input"/>
      <sheetName val="Balance Sheet"/>
      <sheetName val="ADJ - RATE"/>
      <sheetName val="FRECEFECBAILEYS"/>
      <sheetName val="Oct"/>
      <sheetName val="Sheet1 (2)"/>
      <sheetName val="ลูกค้า"/>
      <sheetName val="List"/>
      <sheetName val="DT112300"/>
      <sheetName val="Seal_1-07-04"/>
      <sheetName val="Balance_Sheet"/>
      <sheetName val="ADJ_-_RATE"/>
      <sheetName val="เงินกู้_MGC"/>
      <sheetName val="BALANCE_SHEET_"/>
      <sheetName val="Sheet1_(2)"/>
      <sheetName val="BS_ATTACH"/>
      <sheetName val=" Direct load "/>
      <sheetName val="Graph_DMG"/>
      <sheetName val="SCB_1_-_Current"/>
      <sheetName val="SCB_2_-_Current"/>
      <sheetName val="นิคม_เวลโกรว์"/>
      <sheetName val="นิคม_อีสเทิร์นชีบอร์ด"/>
      <sheetName val="ข้อมูล_PM"/>
      <sheetName val="TB_SAP"/>
      <sheetName val="_Direct_load_"/>
      <sheetName val="Staff - use"/>
      <sheetName val="Pending_Std."/>
      <sheetName val=" Engineer Top5 "/>
      <sheetName val="Page 2"/>
      <sheetName val="March 2005"/>
      <sheetName val="3_กราฟ EUT"/>
      <sheetName val="CZ Feb13"/>
      <sheetName val="F Feb,13"/>
      <sheetName val="FG Joint"/>
      <sheetName val="ลูกค้าใหม่ 2005"/>
      <sheetName val="Standing Data"/>
      <sheetName val="Asset &amp; Liability"/>
      <sheetName val="Net asset value"/>
      <sheetName val="AA"/>
      <sheetName val="รายละเอียด มิ.ย"/>
      <sheetName val="FLASH"/>
      <sheetName val="34"/>
      <sheetName val="Seal_1-07-042"/>
      <sheetName val="Balance_Sheet2"/>
      <sheetName val="ADJ_-_RATE2"/>
      <sheetName val="เงินกู้_MGC2"/>
      <sheetName val="BALANCE_SHEET_2"/>
      <sheetName val="Sheet1_(2)2"/>
      <sheetName val="BS_ATTACH2"/>
      <sheetName val="Graph_DMG2"/>
      <sheetName val="SCB_1_-_Current2"/>
      <sheetName val="SCB_2_-_Current2"/>
      <sheetName val="นิคม_เวลโกรว์2"/>
      <sheetName val="นิคม_อีสเทิร์นชีบอร์ด2"/>
      <sheetName val="ข้อมูล_PM2"/>
      <sheetName val="TB_SAP2"/>
      <sheetName val="Staff_-_use1"/>
      <sheetName val="Drop_List1"/>
      <sheetName val="_Direct_load_2"/>
      <sheetName val="_Engineer_Top5_1"/>
      <sheetName val="Page_21"/>
      <sheetName val="Pending_Std_1"/>
      <sheetName val="March_20051"/>
      <sheetName val="3_กราฟ_EUT1"/>
      <sheetName val="CZ_Feb131"/>
      <sheetName val="F_Feb,131"/>
      <sheetName val="Seal_1-07-041"/>
      <sheetName val="Balance_Sheet1"/>
      <sheetName val="ADJ_-_RATE1"/>
      <sheetName val="เงินกู้_MGC1"/>
      <sheetName val="BALANCE_SHEET_1"/>
      <sheetName val="Sheet1_(2)1"/>
      <sheetName val="BS_ATTACH1"/>
      <sheetName val="Graph_DMG1"/>
      <sheetName val="SCB_1_-_Current1"/>
      <sheetName val="SCB_2_-_Current1"/>
      <sheetName val="นิคม_เวลโกรว์1"/>
      <sheetName val="นิคม_อีสเทิร์นชีบอร์ด1"/>
      <sheetName val="ข้อมูล_PM1"/>
      <sheetName val="TB_SAP1"/>
      <sheetName val="Staff_-_use"/>
      <sheetName val="Drop_List"/>
      <sheetName val="_Direct_load_1"/>
      <sheetName val="_Engineer_Top5_"/>
      <sheetName val="Page_2"/>
      <sheetName val="Pending_Std_"/>
      <sheetName val="March_2005"/>
      <sheetName val="3_กราฟ_EUT"/>
      <sheetName val="CZ_Feb13"/>
      <sheetName val="F_Feb,13"/>
      <sheetName val="Data55X"/>
      <sheetName val="1.งบทดลอง 55"/>
      <sheetName val="3.งบกำไรขาดทุน"/>
      <sheetName val="กราฟ "/>
      <sheetName val="ลูกค้าใหม่_20051"/>
      <sheetName val="ลูกค้าใหม่_2005"/>
      <sheetName val="Sheet3 (2)"/>
      <sheetName val="Dry-Ash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Exp"/>
      <sheetName val="ตั๋วเงินรับ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XXXX"/>
      <sheetName val="XXX0"/>
      <sheetName val="XXX1"/>
      <sheetName val="Bud-Act Sales"/>
      <sheetName val="Total Sales Apr'02-Sep'02"/>
      <sheetName val="Export"/>
      <sheetName val="Domestic"/>
      <sheetName val="Under Mentioned Shows"/>
      <sheetName val="Detail-Sep"/>
      <sheetName val="INVOICE"/>
      <sheetName val="PROJECT"/>
      <sheetName val="COUNTRY"/>
      <sheetName val="SKA"/>
      <sheetName val="เงินกู้ธนชาติ"/>
      <sheetName val="Bud-Act_Sales"/>
      <sheetName val="Total_Sales_Apr'02-Sep'02"/>
      <sheetName val="Under_Mentioned_Shows"/>
      <sheetName val="Bud-Act_Sales2"/>
      <sheetName val="Total_Sales_Apr'02-Sep'022"/>
      <sheetName val="Under_Mentioned_Shows2"/>
      <sheetName val="Bud-Act_Sales1"/>
      <sheetName val="Total_Sales_Apr'02-Sep'021"/>
      <sheetName val="Under_Mentioned_Shows1"/>
      <sheetName val="Bud-Act_Sales3"/>
      <sheetName val="Total_Sales_Apr'02-Sep'023"/>
      <sheetName val="Under_Mentioned_Shows3"/>
      <sheetName val="data"/>
      <sheetName val="E_List"/>
      <sheetName val="2005 checks"/>
      <sheetName val="iLink_COA"/>
      <sheetName val="Sheet1"/>
      <sheetName val="Fixed Assumptions"/>
      <sheetName val="Financing"/>
      <sheetName val="Scenarii"/>
      <sheetName val="Sensitivities"/>
      <sheetName val="Summary"/>
      <sheetName val="Menu"/>
      <sheetName val="MainSetup"/>
      <sheetName val="Waterg"/>
      <sheetName val="2005_checks"/>
      <sheetName val="2005_checks1"/>
      <sheetName val="IT"/>
      <sheetName val="Admin"/>
      <sheetName val="Anniversary Date"/>
      <sheetName val="TOT_VER"/>
      <sheetName val="A FINIRE"/>
      <sheetName val="AA-1"/>
      <sheetName val="Valuation"/>
      <sheetName val="LAUNDRY"/>
      <sheetName val="EXHIBIT_B"/>
      <sheetName val="SCH_B13"/>
      <sheetName val="FNB"/>
      <sheetName val="OTHER"/>
      <sheetName val="MASSAGE"/>
      <sheetName val="TELEPHONE"/>
      <sheetName val="AG"/>
      <sheetName val="HR"/>
      <sheetName val="MARKETING"/>
      <sheetName val="POMEC"/>
      <sheetName val="HOTEL "/>
      <sheetName val="A"/>
      <sheetName val="Master TB"/>
      <sheetName val="O300"/>
      <sheetName val="L300"/>
      <sheetName val="M400"/>
      <sheetName val="M300"/>
      <sheetName val="J300"/>
      <sheetName val="N400"/>
      <sheetName val="G300"/>
      <sheetName val="G400"/>
      <sheetName val="N300"/>
      <sheetName val="X500"/>
      <sheetName val="M500"/>
      <sheetName val="V300"/>
      <sheetName val="V500"/>
      <sheetName val="V400"/>
      <sheetName val="Q300"/>
      <sheetName val="X400"/>
      <sheetName val="X300"/>
      <sheetName val="Q400"/>
      <sheetName val="P300"/>
      <sheetName val="L400"/>
      <sheetName val="ZC300"/>
      <sheetName val="ZH300"/>
      <sheetName val="K400"/>
      <sheetName val="ZD400"/>
      <sheetName val="ZE300"/>
      <sheetName val="T400"/>
      <sheetName val="Detail_Sep"/>
      <sheetName val="Confirm-end period"/>
      <sheetName val="Confirm-end_period"/>
      <sheetName val="Confirm-end_period1"/>
      <sheetName val="Bud-Act_Sales4"/>
      <sheetName val="Total_Sales_Apr'02-Sep'024"/>
      <sheetName val="Under_Mentioned_Shows4"/>
      <sheetName val="Bud-Act_Sales5"/>
      <sheetName val="Total_Sales_Apr'02-Sep'025"/>
      <sheetName val="Under_Mentioned_Shows5"/>
      <sheetName val="Bud-Act_Sales6"/>
      <sheetName val="Total_Sales_Apr'02-Sep'026"/>
      <sheetName val="Under_Mentioned_Shows6"/>
      <sheetName val="Bud-Act_Sales7"/>
      <sheetName val="Total_Sales_Apr'02-Sep'027"/>
      <sheetName val="Under_Mentioned_Shows7"/>
      <sheetName val="LC-KBANK"/>
      <sheetName val="SH-E"/>
      <sheetName val="SH-C"/>
      <sheetName val="Master List (ม.ค.-มี.ค)"/>
      <sheetName val="ทรัพย์ประจำระหว่างทำ"/>
      <sheetName val="79 นอร์ธปาร์ค 021052"/>
      <sheetName val="วัฒนพัฒน์"/>
      <sheetName val="Detail"/>
      <sheetName val="Raw Material"/>
      <sheetName val="EPR"/>
      <sheetName val="A_FINIRE"/>
      <sheetName val="Master_List_(ม_ค_-มี_ค)"/>
      <sheetName val="79_นอร์ธปาร์ค_021052"/>
      <sheetName val="HOTEL_"/>
      <sheetName val="Raw_Material"/>
      <sheetName val="A_FINIRE1"/>
      <sheetName val="Master_List_(ม_ค_-มี_ค)1"/>
      <sheetName val="79_นอร์ธปาร์ค_0210521"/>
      <sheetName val="HOTEL_1"/>
      <sheetName val="Raw_Material1"/>
      <sheetName val="A_FINIRE2"/>
      <sheetName val="Master_List_(ม_ค_-มี_ค)2"/>
      <sheetName val="79_นอร์ธปาร์ค_0210522"/>
      <sheetName val="HOTEL_2"/>
      <sheetName val="Raw_Material2"/>
      <sheetName val="Bud-Act_Sales10"/>
      <sheetName val="Total_Sales_Apr'02-Sep'0210"/>
      <sheetName val="Under_Mentioned_Shows10"/>
      <sheetName val="2005_checks4"/>
      <sheetName val="Fixed_Assumptions2"/>
      <sheetName val="Anniversary_Date2"/>
      <sheetName val="A_FINIRE5"/>
      <sheetName val="HOTEL_5"/>
      <sheetName val="Master_TB2"/>
      <sheetName val="Confirm-end_period4"/>
      <sheetName val="Master_List_(ม_ค_-มี_ค)5"/>
      <sheetName val="79_นอร์ธปาร์ค_0210525"/>
      <sheetName val="Raw_Material5"/>
      <sheetName val="Bud-Act_Sales8"/>
      <sheetName val="Total_Sales_Apr'02-Sep'028"/>
      <sheetName val="Under_Mentioned_Shows8"/>
      <sheetName val="2005_checks2"/>
      <sheetName val="Fixed_Assumptions"/>
      <sheetName val="Anniversary_Date"/>
      <sheetName val="A_FINIRE3"/>
      <sheetName val="HOTEL_3"/>
      <sheetName val="Master_TB"/>
      <sheetName val="Confirm-end_period2"/>
      <sheetName val="Master_List_(ม_ค_-มี_ค)3"/>
      <sheetName val="79_นอร์ธปาร์ค_0210523"/>
      <sheetName val="Raw_Material3"/>
      <sheetName val="Bud-Act_Sales9"/>
      <sheetName val="Total_Sales_Apr'02-Sep'029"/>
      <sheetName val="Under_Mentioned_Shows9"/>
      <sheetName val="2005_checks3"/>
      <sheetName val="Fixed_Assumptions1"/>
      <sheetName val="Anniversary_Date1"/>
      <sheetName val="A_FINIRE4"/>
      <sheetName val="HOTEL_4"/>
      <sheetName val="Master_TB1"/>
      <sheetName val="Confirm-end_period3"/>
      <sheetName val="Master_List_(ม_ค_-มี_ค)4"/>
      <sheetName val="79_นอร์ธปาร์ค_0210524"/>
      <sheetName val="Raw_Material4"/>
      <sheetName val="อัตรามรณ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data0801"/>
      <sheetName val="data0802"/>
      <sheetName val="data0803"/>
      <sheetName val="data0804"/>
      <sheetName val="data0805"/>
      <sheetName val="data0806"/>
      <sheetName val="data0807"/>
      <sheetName val="data0808"/>
      <sheetName val="data0809"/>
      <sheetName val="data0810"/>
      <sheetName val="data0811"/>
      <sheetName val="data0812"/>
      <sheetName val="TOTAL"/>
      <sheetName val="A"/>
      <sheetName val="Exp"/>
      <sheetName val="?????"/>
      <sheetName val="lanta New"/>
      <sheetName val="เงินกู้ธนชาติ"/>
      <sheetName val="เงินกู้ MGC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BALANCE SHEET "/>
      <sheetName val="BALANCE_SHEET_"/>
      <sheetName val="BALANCE_SHEET_1"/>
      <sheetName val="BALANCE_SHEET_2"/>
      <sheetName val="Master"/>
      <sheetName val="Detail"/>
      <sheetName val="INTEREST"/>
      <sheetName val="SKA"/>
      <sheetName val="งบต้นทุนผลิต48"/>
      <sheetName val="เขตส่งออก"/>
      <sheetName val="เงินกู้ธนชาติ"/>
      <sheetName val="เงินกู้ MGC"/>
      <sheetName val="zcst fg d"/>
      <sheetName val="Sheet1"/>
      <sheetName val="ar1-6"/>
      <sheetName val="FRECEFECBAILEYS"/>
      <sheetName val="Data"/>
      <sheetName val="2004"/>
      <sheetName val="Newspaper"/>
      <sheetName val=" Engineer Top5 "/>
      <sheetName val="TB SAP"/>
      <sheetName val="detail_mfgcost"/>
      <sheetName val="ap"/>
      <sheetName val="Smell complain"/>
      <sheetName val="Navigation"/>
      <sheetName val="pnlJul-feb05"/>
      <sheetName val="2.FA"/>
      <sheetName val="jul03-jun04pnl"/>
      <sheetName val="OHS-OthersDec04"/>
      <sheetName val="4.CL"/>
      <sheetName val="bsJul-feb05"/>
      <sheetName val="jul04-dec04pnl"/>
      <sheetName val="3.CA"/>
      <sheetName val="fy05bsJul-dec04"/>
      <sheetName val="DEP12"/>
      <sheetName val="oresreqsum"/>
      <sheetName val="#cmpt2"/>
      <sheetName val="Tools2006"/>
      <sheetName val="BS9705"/>
      <sheetName val="COVER"/>
      <sheetName val="PL COVER"/>
      <sheetName val="BS COVER "/>
      <sheetName val="ATTH COVER "/>
      <sheetName val="ASSUMP"/>
      <sheetName val="SALE Y-T-D"/>
      <sheetName val="SALE "/>
      <sheetName val="Boi"/>
      <sheetName val="Service"/>
      <sheetName val="Non-Boi"/>
      <sheetName val="INCOME STATEMENT"/>
      <sheetName val="OTHER REV"/>
      <sheetName val="Total by Brand"/>
      <sheetName val="Fcsthist"/>
      <sheetName val="SEA"/>
      <sheetName val="DPLA"/>
      <sheetName val="Actual-Monthly"/>
      <sheetName val="Actual-ＹＴＤ"/>
      <sheetName val="Budget-Monthly"/>
      <sheetName val="Budget-YTD"/>
      <sheetName val="Accure"/>
      <sheetName val="Prft&amp;Loss"/>
      <sheetName val="FIN TB_SI"/>
      <sheetName val="payment"/>
      <sheetName val="10-1 Media"/>
      <sheetName val="10-cut"/>
      <sheetName val="Trial balance"/>
      <sheetName val="CUSTOMER"/>
      <sheetName val="Customer List"/>
      <sheetName val="DS update"/>
      <sheetName val="CST1198"/>
      <sheetName val="TB_LET_03"/>
      <sheetName val="CD-08"/>
      <sheetName val="CONSTRUCTION"/>
      <sheetName val="LC-PURCHASE TFB"/>
      <sheetName val="Goods List"/>
      <sheetName val="PL_COVER"/>
      <sheetName val="BS_COVER_"/>
      <sheetName val="ATTH_COVER_"/>
      <sheetName val="SALE_Y-T-D"/>
      <sheetName val="SALE_"/>
      <sheetName val="INCOME_STATEMENT"/>
      <sheetName val="OTHER_REV"/>
      <sheetName val="PO"/>
      <sheetName val="PL_COVER1"/>
      <sheetName val="BS_COVER_1"/>
      <sheetName val="ATTH_COVER_1"/>
      <sheetName val="SALE_Y-T-D1"/>
      <sheetName val="SALE_1"/>
      <sheetName val="INCOME_STATEMENT1"/>
      <sheetName val="OTHER_REV1"/>
      <sheetName val="BS ATTACH"/>
      <sheetName val="Oct"/>
      <sheetName val="Data55X"/>
      <sheetName val="Timing"/>
      <sheetName val="Dec15"/>
      <sheetName val="DEC31"/>
      <sheetName val="MA"/>
      <sheetName val="_FS1220"/>
      <sheetName val="_FS1610"/>
      <sheetName val="_FS1710"/>
      <sheetName val="ค่าซ่อมรถ DMC"/>
      <sheetName val="เอกอุดร"/>
      <sheetName val="Mant.Fiberline"/>
      <sheetName val="ลูกค้า"/>
      <sheetName val="Historical PM2"/>
      <sheetName val="221630"/>
      <sheetName val="Sheet1 (2)"/>
      <sheetName val="สรุปรวม"/>
      <sheetName val="total"/>
      <sheetName val="PLGROUP"/>
      <sheetName val="PLGROUPCPY"/>
      <sheetName val="PLDM"/>
      <sheetName val="FG-ISSUED"/>
      <sheetName val="CIPA"/>
      <sheetName val="Drivers"/>
      <sheetName val="capex04"/>
      <sheetName val="ยอดkill1005"/>
      <sheetName val="InputPO_Del"/>
      <sheetName val="รายงานผลการดำเนินงาน"/>
      <sheetName val="ADJ _ RATE"/>
      <sheetName val="Seal 1-07-04"/>
      <sheetName val="เงินกู้_MGC1"/>
      <sheetName val="zcst_fg_d1"/>
      <sheetName val="_Engineer_Top5_1"/>
      <sheetName val="TB_SAP1"/>
      <sheetName val="Smell_complain1"/>
      <sheetName val="Total_by_Brand1"/>
      <sheetName val="Mant_Fiberline1"/>
      <sheetName val="BS_ATTACH1"/>
      <sheetName val="Historical_PM21"/>
      <sheetName val="2_FA1"/>
      <sheetName val="4_CL1"/>
      <sheetName val="3_CA1"/>
      <sheetName val="Sheet1_(2)1"/>
      <sheetName val="Trial_balance1"/>
      <sheetName val="Customer_List1"/>
      <sheetName val="DS_update1"/>
      <sheetName val="LC-PURCHASE_TFB1"/>
      <sheetName val="Goods_List1"/>
      <sheetName val="เงินกู้_MGC"/>
      <sheetName val="zcst_fg_d"/>
      <sheetName val="_Engineer_Top5_"/>
      <sheetName val="TB_SAP"/>
      <sheetName val="Smell_complain"/>
      <sheetName val="Total_by_Brand"/>
      <sheetName val="Mant_Fiberline"/>
      <sheetName val="BS_ATTACH"/>
      <sheetName val="Historical_PM2"/>
      <sheetName val="2_FA"/>
      <sheetName val="4_CL"/>
      <sheetName val="3_CA"/>
      <sheetName val="Sheet1_(2)"/>
      <sheetName val="Trial_balance"/>
      <sheetName val="Customer_List"/>
      <sheetName val="DS_update"/>
      <sheetName val="LC-PURCHASE_TFB"/>
      <sheetName val="Goods_List"/>
      <sheetName val="ADJ___RATE1"/>
      <sheetName val="ADJ___RATE"/>
      <sheetName val="ADJ - RATE"/>
      <sheetName val="Exp"/>
      <sheetName val="PL_COVER2"/>
      <sheetName val="BS_COVER_2"/>
      <sheetName val="ATTH_COVER_2"/>
      <sheetName val="SALE_Y-T-D2"/>
      <sheetName val="SALE_2"/>
      <sheetName val="INCOME_STATEMENT2"/>
      <sheetName val="OTHER_REV2"/>
      <sheetName val="เงินกู้_MGC2"/>
      <sheetName val="Total_by_Brand2"/>
      <sheetName val="zcst_fg_d2"/>
      <sheetName val="_Engineer_Top5_2"/>
      <sheetName val="TB_SAP2"/>
      <sheetName val="Smell_complain2"/>
      <sheetName val="Mant_Fiberline2"/>
      <sheetName val="BS_ATTACH2"/>
      <sheetName val="Historical_PM22"/>
      <sheetName val="Trial_balance2"/>
      <sheetName val="Customer_List2"/>
      <sheetName val="DS_update2"/>
      <sheetName val="LC-PURCHASE_TFB2"/>
      <sheetName val="Goods_List2"/>
      <sheetName val="2_FA2"/>
      <sheetName val="4_CL2"/>
      <sheetName val="3_CA2"/>
      <sheetName val="Sheet1_(2)2"/>
      <sheetName val="ADJ___RATE2"/>
      <sheetName val="Seal_1-07-04"/>
      <sheetName val="เวลาห้องชั่ง-ห้องชั่ง"/>
      <sheetName val="Cover2"/>
      <sheetName val="BS"/>
      <sheetName val="SCB_1_-_Current"/>
      <sheetName val="SCB_2_-_Current"/>
      <sheetName val="Cost_center2"/>
      <sheetName val="Input"/>
      <sheetName val="ADJ_-_RATE3"/>
      <sheetName val="BALANCE_SHEET_3"/>
      <sheetName val="page1"/>
      <sheetName val="Assumptions"/>
      <sheetName val="Scenarios"/>
      <sheetName val="Operations"/>
      <sheetName val="10-1_Media"/>
      <sheetName val="อาคาร"/>
      <sheetName val=""/>
      <sheetName val="Ratio"/>
      <sheetName val="SH-C"/>
      <sheetName val="SH-F"/>
      <sheetName val="SH-A"/>
      <sheetName val="Assign type"/>
      <sheetName val="FR Budget"/>
      <sheetName val="เงินกู้_MGC3"/>
      <sheetName val="zcst_fg_d3"/>
      <sheetName val="_Engineer_Top5_3"/>
      <sheetName val="TB_SAP3"/>
      <sheetName val="Smell_complain3"/>
      <sheetName val="PL_COVER3"/>
      <sheetName val="BS_COVER_3"/>
      <sheetName val="ATTH_COVER_3"/>
      <sheetName val="SALE_Y-T-D3"/>
      <sheetName val="SALE_3"/>
      <sheetName val="INCOME_STATEMENT3"/>
      <sheetName val="OTHER_REV3"/>
      <sheetName val="Total_by_Brand3"/>
      <sheetName val="Mant_Fiberline3"/>
      <sheetName val="BS_ATTACH3"/>
      <sheetName val="Historical_PM23"/>
      <sheetName val="2_FA3"/>
      <sheetName val="4_CL3"/>
      <sheetName val="3_CA3"/>
      <sheetName val="Sheet1_(2)3"/>
      <sheetName val="Trial_balance3"/>
      <sheetName val="Customer_List3"/>
      <sheetName val="DS_update3"/>
      <sheetName val="LC-PURCHASE_TFB3"/>
      <sheetName val="Goods_List3"/>
      <sheetName val="ADJ___RATE3"/>
      <sheetName val="ลูกหนี้_เก่า_"/>
      <sheetName val="様式B-15"/>
      <sheetName val="คีย์ข้อมูลรายละเอียดต่างๆ"/>
      <sheetName val="2005"/>
      <sheetName val="F3-3GP"/>
      <sheetName val="Qty"/>
      <sheetName val="Bedrreceptuur"/>
      <sheetName val="Detail-Sep"/>
      <sheetName val="Thailand"/>
      <sheetName val="Y2014"/>
      <sheetName val="Y2015"/>
      <sheetName val="Y2016"/>
      <sheetName val="名簿データ"/>
      <sheetName val="P&amp;LSCPR3"/>
      <sheetName val="ADJ_-_RATE"/>
      <sheetName val="FIN_TB_SI"/>
      <sheetName val="Main Assumption"/>
      <sheetName val="Customize Your Purchase Order"/>
      <sheetName val="FY00"/>
      <sheetName val="TB P12"/>
      <sheetName val="11(total)"/>
      <sheetName val="ap01p"/>
      <sheetName val="BALANCE_SHEET_4"/>
      <sheetName val="Seal_1-07-041"/>
      <sheetName val="Assign_type"/>
      <sheetName val="BUILD95"/>
      <sheetName val="SCB 1 - Current"/>
      <sheetName val="SCB 2 - Current"/>
      <sheetName val="TELVAT"/>
      <sheetName val="AX 2019."/>
      <sheetName val="111315"/>
      <sheetName val="111325"/>
      <sheetName val="115111"/>
      <sheetName val="115412 "/>
      <sheetName val="115412to115411"/>
      <sheetName val="115413"/>
      <sheetName val="125002_125102"/>
      <sheetName val="125003_125103 "/>
      <sheetName val="211101"/>
      <sheetName val="212201"/>
      <sheetName val="213101"/>
      <sheetName val="213106"/>
      <sheetName val="213107"/>
      <sheetName val="213113"/>
      <sheetName val="213321"/>
      <sheetName val="213322"/>
      <sheetName val="213323"/>
      <sheetName val="213324"/>
      <sheetName val="213328"/>
      <sheetName val="213401"/>
      <sheetName val="213412"/>
      <sheetName val="222103"/>
      <sheetName val="BN2_222101,213107"/>
      <sheetName val="223145, 226134"/>
      <sheetName val="310001"/>
      <sheetName val="Listing"/>
      <sheetName val="DETAIL-BS"/>
      <sheetName val="TON"/>
      <sheetName val="Control"/>
      <sheetName val="cost_categories"/>
      <sheetName val="TB "/>
      <sheetName val="accounts"/>
      <sheetName val="datamonth"/>
      <sheetName val="pretrial"/>
      <sheetName val="premonth"/>
      <sheetName val="2008"/>
      <sheetName val="Excluded Parts"/>
      <sheetName val="6000433"/>
      <sheetName val="Permanent info"/>
      <sheetName val="Marshal"/>
      <sheetName val="Cost Alloc 06-30-07"/>
      <sheetName val="FV Alloc 06-30-07"/>
      <sheetName val="Excluded_Parts"/>
      <sheetName val="Box"/>
      <sheetName val="อมตะciyt"/>
      <sheetName val="นิคม เวลโกรว์"/>
      <sheetName val="นิคม อีสเทิร์นชีบอร์ด"/>
      <sheetName val="BALANCE_SHEET_5"/>
      <sheetName val="เงินกู้_MGC4"/>
      <sheetName val="zcst_fg_d4"/>
      <sheetName val="_Engineer_Top5_4"/>
      <sheetName val="TB_SAP4"/>
      <sheetName val="Smell_complain4"/>
      <sheetName val="PL_COVER4"/>
      <sheetName val="BS_COVER_4"/>
      <sheetName val="ATTH_COVER_4"/>
      <sheetName val="SALE_Y-T-D4"/>
      <sheetName val="SALE_4"/>
      <sheetName val="INCOME_STATEMENT4"/>
      <sheetName val="OTHER_REV4"/>
      <sheetName val="Total_by_Brand4"/>
      <sheetName val="Mant_Fiberline4"/>
      <sheetName val="BS_ATTACH4"/>
      <sheetName val="Historical_PM24"/>
      <sheetName val="2_FA4"/>
      <sheetName val="4_CL4"/>
      <sheetName val="3_CA4"/>
      <sheetName val="Sheet1_(2)4"/>
      <sheetName val="Trial_balance4"/>
      <sheetName val="Customer_List4"/>
      <sheetName val="DS_update4"/>
      <sheetName val="LC-PURCHASE_TFB4"/>
      <sheetName val="Goods_List4"/>
      <sheetName val="ADJ___RATE4"/>
      <sheetName val="Seal_1-07-042"/>
      <sheetName val="ADJ_-_RATE1"/>
      <sheetName val="Main_Assumption"/>
      <sheetName val="Customize_Your_Purchase_Order"/>
      <sheetName val="SCB_1_-_Current1"/>
      <sheetName val="SCB_2_-_Current1"/>
      <sheetName val="เครื่องมือ"/>
      <sheetName val="เครื่องตกแต่ง"/>
      <sheetName val="ยานพาหนะ"/>
      <sheetName val="10-1_Media1"/>
      <sheetName val="p001 lead"/>
      <sheetName val="FS"/>
      <sheetName val="FORMC94"/>
      <sheetName val="ฐาน"/>
      <sheetName val="BALANCE_SHEET_6"/>
      <sheetName val="เงินกู้_MGC5"/>
      <sheetName val="zcst_fg_d5"/>
      <sheetName val="TB_SAP5"/>
      <sheetName val="_Engineer_Top5_5"/>
      <sheetName val="Smell_complain5"/>
      <sheetName val="PL_COVER5"/>
      <sheetName val="BS_COVER_5"/>
      <sheetName val="ATTH_COVER_5"/>
      <sheetName val="SALE_Y-T-D5"/>
      <sheetName val="SALE_5"/>
      <sheetName val="INCOME_STATEMENT5"/>
      <sheetName val="OTHER_REV5"/>
      <sheetName val="Total_by_Brand5"/>
      <sheetName val="Mant_Fiberline5"/>
      <sheetName val="BS_ATTACH5"/>
      <sheetName val="Historical_PM25"/>
      <sheetName val="2_FA5"/>
      <sheetName val="4_CL5"/>
      <sheetName val="3_CA5"/>
      <sheetName val="Sheet1_(2)5"/>
      <sheetName val="Trial_balance5"/>
      <sheetName val="Customer_List5"/>
      <sheetName val="DS_update5"/>
      <sheetName val="LC-PURCHASE_TFB5"/>
      <sheetName val="Goods_List5"/>
      <sheetName val="ADJ___RATE5"/>
      <sheetName val="Seal_1-07-043"/>
      <sheetName val="ADJ_-_RATE2"/>
      <sheetName val="Main_Assumption1"/>
      <sheetName val="FIN_TB_SI1"/>
      <sheetName val="Customize_Your_Purchase_Order1"/>
      <sheetName val="SCB_1_-_Current2"/>
      <sheetName val="SCB_2_-_Current2"/>
      <sheetName val="ค่าซ่อมรถ_DMC"/>
      <sheetName val="cash flow"/>
      <sheetName val="Variables"/>
      <sheetName val="group"/>
      <sheetName val="BALANCE_SHEET_7"/>
      <sheetName val="เงินกู้_MGC6"/>
      <sheetName val="zcst_fg_d6"/>
      <sheetName val="_Engineer_Top5_6"/>
      <sheetName val="TB_SAP6"/>
      <sheetName val="Smell_complain6"/>
      <sheetName val="PL_COVER6"/>
      <sheetName val="BS_COVER_6"/>
      <sheetName val="ATTH_COVER_6"/>
      <sheetName val="SALE_Y-T-D6"/>
      <sheetName val="SALE_6"/>
      <sheetName val="INCOME_STATEMENT6"/>
      <sheetName val="OTHER_REV6"/>
      <sheetName val="Total_by_Brand6"/>
      <sheetName val="Mant_Fiberline6"/>
      <sheetName val="BS_ATTACH6"/>
      <sheetName val="Historical_PM26"/>
      <sheetName val="2_FA6"/>
      <sheetName val="4_CL6"/>
      <sheetName val="3_CA6"/>
      <sheetName val="Sheet1_(2)6"/>
      <sheetName val="Trial_balance6"/>
      <sheetName val="Customer_List6"/>
      <sheetName val="DS_update6"/>
      <sheetName val="LC-PURCHASE_TFB6"/>
      <sheetName val="Goods_List6"/>
      <sheetName val="ADJ___RATE6"/>
      <sheetName val="Seal_1-07-044"/>
      <sheetName val="ADJ_-_RATE4"/>
      <sheetName val="Main_Assumption2"/>
      <sheetName val="10-1_Media2"/>
      <sheetName val="FIN_TB_SI2"/>
      <sheetName val="Customize_Your_Purchase_Order2"/>
      <sheetName val="SCB_1_-_Current3"/>
      <sheetName val="SCB_2_-_Current3"/>
      <sheetName val="ค่าซ่อมรถ_DMC1"/>
      <sheetName val="นิคม_เวลโกรว์"/>
      <sheetName val="นิคม_อีสเทิร์นชีบอร์ด"/>
      <sheetName val="Assign_type1"/>
      <sheetName val="cash_flow"/>
      <sheetName val="Excluded_Parts1"/>
      <sheetName val="Permanent_info"/>
      <sheetName val="TB_P12"/>
      <sheetName val="COST09"/>
      <sheetName val="BS_FULL"/>
      <sheetName val="ตั๋วเงินรับ"/>
      <sheetName val="Mol_Interest"/>
      <sheetName val="งบการเงิน"/>
      <sheetName val="งบทดลอง - ต.ค.2547"/>
      <sheetName val="7251-06540"/>
      <sheetName val="Alexander"/>
      <sheetName val="FCB World"/>
      <sheetName val="Siam Niti"/>
      <sheetName val="Other"/>
      <sheetName val="T.D. Asia"/>
      <sheetName val="Chaikitphan"/>
      <sheetName val="Dhipaya"/>
      <sheetName val="Direct"/>
      <sheetName val="E&amp;Y"/>
      <sheetName val="EWI"/>
      <sheetName val="First Inter"/>
      <sheetName val="Honda"/>
      <sheetName val="ILCT"/>
      <sheetName val="ISS Esgo"/>
      <sheetName val="ITD"/>
      <sheetName val="J.Walter"/>
      <sheetName val="K&amp;D"/>
      <sheetName val="Mobel"/>
      <sheetName val="Office Mate"/>
      <sheetName val="Prakit"/>
      <sheetName val="Saha Sri"/>
      <sheetName val="SCB"/>
      <sheetName val="Seimens"/>
      <sheetName val="Thai Central"/>
      <sheetName val="Thai Fuji"/>
      <sheetName val="Thai Steel"/>
      <sheetName val="Wuthichai"/>
      <sheetName val="IFCT"/>
      <sheetName val="Chandler"/>
      <sheetName val="AssetStatus"/>
      <sheetName val="Data 2"/>
      <sheetName val="AssetType"/>
      <sheetName val="License BOI"/>
      <sheetName val="Depre. Key"/>
      <sheetName val="Asset Class"/>
      <sheetName val="Location"/>
      <sheetName val="MANPOWER"/>
      <sheetName val="Av.Measures"/>
      <sheetName val="FR_Budget"/>
      <sheetName val="Thyssenkrupp"/>
      <sheetName val="Pornping_10"/>
      <sheetName val="Index"/>
      <sheetName val="Assign_type2"/>
      <sheetName val="10-1_Media3"/>
      <sheetName val="Assign_type3"/>
      <sheetName val="FIN_TB_SI3"/>
      <sheetName val="BALANCE_SHEET_8"/>
      <sheetName val="เงินกู้_MGC7"/>
      <sheetName val="zcst_fg_d7"/>
      <sheetName val="_Engineer_Top5_7"/>
      <sheetName val="TB_SAP7"/>
      <sheetName val="Smell_complain7"/>
      <sheetName val="2_FA7"/>
      <sheetName val="4_CL7"/>
      <sheetName val="3_CA7"/>
      <sheetName val="PL_COVER7"/>
      <sheetName val="BS_COVER_7"/>
      <sheetName val="ATTH_COVER_7"/>
      <sheetName val="SALE_Y-T-D7"/>
      <sheetName val="SALE_7"/>
      <sheetName val="INCOME_STATEMENT7"/>
      <sheetName val="OTHER_REV7"/>
      <sheetName val="Trial_balance7"/>
      <sheetName val="Customer_List7"/>
      <sheetName val="DS_update7"/>
      <sheetName val="LC-PURCHASE_TFB7"/>
      <sheetName val="Goods_List7"/>
      <sheetName val="Total_by_Brand7"/>
      <sheetName val="Mant_Fiberline7"/>
      <sheetName val="BS_ATTACH7"/>
      <sheetName val="Historical_PM27"/>
      <sheetName val="10-1_Media4"/>
      <sheetName val="Sheet1_(2)7"/>
      <sheetName val="ADJ___RATE7"/>
      <sheetName val="Seal_1-07-045"/>
      <sheetName val="ADJ_-_RATE5"/>
      <sheetName val="Assign_type4"/>
      <sheetName val="FIN_TB_SI4"/>
      <sheetName val="Main_Assumption3"/>
      <sheetName val="Customize_Your_Purchase_Order3"/>
      <sheetName val="SCB_1_-_Current4"/>
      <sheetName val="SCB_2_-_Current4"/>
      <sheetName val="นิคม_เวลโกรว์1"/>
      <sheetName val="นิคม_อีสเทิร์นชีบอร์ด1"/>
      <sheetName val="TB_P121"/>
      <sheetName val="Inventory_Simulation"/>
      <sheetName val="data0802"/>
      <sheetName val="data0803"/>
      <sheetName val="data0804"/>
      <sheetName val="cash_flow1"/>
      <sheetName val="Valo"/>
      <sheetName val="2006"/>
      <sheetName val="FF-3"/>
      <sheetName val="อัตราค่าบรรทุก"/>
      <sheetName val="6"/>
      <sheetName val="9"/>
      <sheetName val="GL M"/>
      <sheetName val="GL CB"/>
      <sheetName val=" Country"/>
      <sheetName val="oct test tax"/>
      <sheetName val="RATE"/>
      <sheetName val="Amortization Table"/>
      <sheetName val="Cal_b"/>
      <sheetName val="copy"/>
      <sheetName val="No.ID"/>
      <sheetName val="H-110"/>
      <sheetName val="H-120"/>
      <sheetName val="Cost center"/>
      <sheetName val="capacité"/>
      <sheetName val="BMCT2003"/>
      <sheetName val="Expenses"/>
      <sheetName val="Accruals &amp; Prepayments "/>
      <sheetName val="Sundry Debtors"/>
      <sheetName val="Acc jrnls"/>
      <sheetName val="0805"/>
      <sheetName val="TrialBalance Q3-2002"/>
      <sheetName val="A"/>
      <sheetName val="Bom Thermoforming 20091104"/>
      <sheetName val="Costing"/>
      <sheetName val="SellingPrice"/>
      <sheetName val="dtf"/>
      <sheetName val="DTF STAM"/>
      <sheetName val="dtf hld"/>
      <sheetName val="DTFH"/>
      <sheetName val="dt hld"/>
      <sheetName val="DTH"/>
      <sheetName val="tpe"/>
      <sheetName val="TPE STAM"/>
      <sheetName val="P&amp;L Overview 4.2"/>
      <sheetName val="Overview 2009"/>
      <sheetName val="Feb"/>
      <sheetName val="ECM_Summary (E)"/>
      <sheetName val="2151.BKK"/>
      <sheetName val="LKVL-CK-HT-GD1"/>
      <sheetName val="TONGKE-HT"/>
      <sheetName val="98"/>
      <sheetName val="REFERENCE"/>
      <sheetName val="FF-1"/>
      <sheetName val="Report for CCD-Dec.05"/>
      <sheetName val="ภาคการขายโฆษณาNBT_All"/>
      <sheetName val="ภาคการขายวิศวกรรม_Weekly"/>
      <sheetName val="ภาคการขายโฆษณาNBT_Weekly"/>
      <sheetName val="Incremental EBITDA"/>
      <sheetName val="Output USD (5 Years)"/>
      <sheetName val="Output COP (5 Years)"/>
      <sheetName val="SG&amp;A"/>
      <sheetName val="Output USD"/>
      <sheetName val="Output COP"/>
      <sheetName val="Balance Sheet"/>
      <sheetName val="Balance Sheet (2)"/>
      <sheetName val="Expansion Plan"/>
      <sheetName val="Revenues"/>
      <sheetName val="EBITDA"/>
      <sheetName val="CAPEX"/>
      <sheetName val="Debt"/>
      <sheetName val="COGS"/>
      <sheetName val="Other Operating Income"/>
      <sheetName val="WK"/>
      <sheetName val="INVERSIONESE1"/>
      <sheetName val="Inversiones 2"/>
      <sheetName val="Other Accounts"/>
      <sheetName val="Ramp Up"/>
      <sheetName val="Consumer Finance"/>
      <sheetName val="Valuation 5 Years"/>
      <sheetName val="Valuation 10 Years"/>
      <sheetName val="Echo V. Financial Input"/>
      <sheetName val="Echo A. Financial Input "/>
      <sheetName val="Echo A. Audited Finanacials"/>
      <sheetName val="Echo V. Audited Financials"/>
      <sheetName val="ยกมา1-1-48"/>
      <sheetName val="JV_Apr-Jun.07"/>
      <sheetName val="Table"/>
      <sheetName val="dir-ca"/>
      <sheetName val="testing-Sep'02"/>
      <sheetName val="Expense Summary"/>
      <sheetName val="個品ﾘｽﾄ"/>
      <sheetName val="Financial Summary"/>
      <sheetName val="FF_3"/>
      <sheetName val="FF_21_a_"/>
      <sheetName val="HP"/>
      <sheetName val="11922"/>
      <sheetName val="FF_4"/>
      <sheetName val="B"/>
      <sheetName val="FF_2 _1_"/>
      <sheetName val="AFA"/>
      <sheetName val="name"/>
      <sheetName val="Info"/>
      <sheetName val="CA"/>
      <sheetName val="Seagate _share_in_units"/>
      <sheetName val="Chiet tinh dz35"/>
      <sheetName val="925"/>
      <sheetName val="benefit"/>
      <sheetName val="Assumption &amp; Result"/>
      <sheetName val="BS_Input"/>
      <sheetName val="DealerData"/>
      <sheetName val="#REF"/>
      <sheetName val="เงินทดรองจ่ายอื่น"/>
      <sheetName val="YTD-Actual"/>
      <sheetName val="YTD_Revised"/>
      <sheetName val="ค่าซ่อมรถ_DMC2"/>
      <sheetName val="Consolidated"/>
      <sheetName val="Jan_Dec02"/>
      <sheetName val="Req. Type"/>
      <sheetName val="cash flow 1"/>
      <sheetName val="10"/>
      <sheetName val="Divedend_460100"/>
      <sheetName val="Jan-Apr_IC"/>
      <sheetName val="Excluded_Parts2"/>
      <sheetName val="Permanent_info1"/>
      <sheetName val="CAin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BALANCE SHEET "/>
      <sheetName val="COVER"/>
      <sheetName val="PL COVER"/>
      <sheetName val="BS COVER "/>
      <sheetName val="ATTH COVER "/>
      <sheetName val="ASSUMP"/>
      <sheetName val="SALE Y-T-D"/>
      <sheetName val="SALE "/>
      <sheetName val="Boi"/>
      <sheetName val="Service"/>
      <sheetName val="Non-Boi"/>
      <sheetName val="INCOME STATEMENT"/>
      <sheetName val="OTHER REV"/>
      <sheetName val="BALANCE_SHEET_"/>
      <sheetName val="PL_COVER"/>
      <sheetName val="BS_COVER_"/>
      <sheetName val="ATTH_COVER_"/>
      <sheetName val="SALE_Y-T-D"/>
      <sheetName val="SALE_"/>
      <sheetName val="INCOME_STATEMENT"/>
      <sheetName val="OTHER_REV"/>
      <sheetName val="PO"/>
      <sheetName val="BALANCE_SHEET_1"/>
      <sheetName val="PL_COVER1"/>
      <sheetName val="BS_COVER_1"/>
      <sheetName val="ATTH_COVER_1"/>
      <sheetName val="SALE_Y-T-D1"/>
      <sheetName val="SALE_1"/>
      <sheetName val="INCOME_STATEMENT1"/>
      <sheetName val="OTHER_REV1"/>
      <sheetName val="เงินกู้ธนชาติ"/>
      <sheetName val="เงินกู้ MGC"/>
      <sheetName val="Total by Brand"/>
      <sheetName val="Trial balance"/>
      <sheetName val="CUSTOMER"/>
      <sheetName val="Customer List"/>
      <sheetName val="DATA"/>
      <sheetName val="DS update"/>
      <sheetName val="CST1198"/>
      <sheetName val="TB_LET_03"/>
      <sheetName val="CD-08"/>
      <sheetName val="CONSTRUCTION"/>
      <sheetName val="LC-PURCHASE TFB"/>
      <sheetName val="Goods List"/>
      <sheetName val="2004"/>
      <sheetName val="Master"/>
      <sheetName val="SKA"/>
      <sheetName val="Detail"/>
      <sheetName val="INTEREST"/>
      <sheetName val="งบต้นทุนผลิต48"/>
      <sheetName val="เขตส่งออก"/>
      <sheetName val="zcst fg d"/>
      <sheetName val="Sheet1"/>
      <sheetName val="ar1-6"/>
      <sheetName val="FRECEFECBAILEYS"/>
      <sheetName val="Newspaper"/>
      <sheetName val=" Engineer Top5 "/>
      <sheetName val="detail_mfgcost"/>
      <sheetName val="TB SAP"/>
      <sheetName val="ap"/>
      <sheetName val="Smell complain"/>
      <sheetName val="oresreqsum"/>
      <sheetName val="#cmpt2"/>
      <sheetName val="Tools2006"/>
      <sheetName val="BS9705"/>
      <sheetName val="CIPA"/>
      <sheetName val="Actual-Monthly"/>
      <sheetName val="Actual-ＹＴＤ"/>
      <sheetName val="Budget-Monthly"/>
      <sheetName val="Budget-YTD"/>
      <sheetName val="SEA"/>
      <sheetName val="DPLA"/>
      <sheetName val="Accure"/>
      <sheetName val="DEP12"/>
      <sheetName val="10-1 Media"/>
      <sheetName val="10-cut"/>
      <sheetName val="BALANCE_SHEET_2"/>
      <sheetName val="Navigation"/>
      <sheetName val="pnlJul-feb05"/>
      <sheetName val="2.FA"/>
      <sheetName val="jul03-jun04pnl"/>
      <sheetName val="OHS-OthersDec04"/>
      <sheetName val="4.CL"/>
      <sheetName val="bsJul-feb05"/>
      <sheetName val="jul04-dec04pnl"/>
      <sheetName val="3.CA"/>
      <sheetName val="fy05bsJul-dec04"/>
      <sheetName val="payment"/>
      <sheetName val="Prft&amp;Loss"/>
      <sheetName val="FIN TB_SI"/>
      <sheetName val="BS ATTACH"/>
      <sheetName val="Oct"/>
      <sheetName val="Data55X"/>
      <sheetName val="Timing"/>
      <sheetName val="MA"/>
      <sheetName val="Dec15"/>
      <sheetName val="DEC31"/>
      <sheetName val="เอกอุดร"/>
      <sheetName val="Mant.Fiberline"/>
      <sheetName val="ลูกค้า"/>
      <sheetName val="Historical PM2"/>
      <sheetName val="_FS1220"/>
      <sheetName val="_FS1610"/>
      <sheetName val="_FS1710"/>
      <sheetName val="BUILD95"/>
      <sheetName val="221630"/>
      <sheetName val="Sheet1 (2)"/>
      <sheetName val="สรุปรวม"/>
      <sheetName val="total"/>
      <sheetName val="ADJ _ RATE"/>
      <sheetName val="รายงานผลการดำเนินงาน"/>
      <sheetName val="capex04"/>
      <sheetName val="ยอดkill1005"/>
      <sheetName val="InputPO_Del"/>
      <sheetName val="เงินกู้_MGC1"/>
      <sheetName val="Total_by_Brand1"/>
      <sheetName val="zcst_fg_d1"/>
      <sheetName val="_Engineer_Top5_1"/>
      <sheetName val="TB_SAP1"/>
      <sheetName val="Smell_complain1"/>
      <sheetName val="Mant_Fiberline1"/>
      <sheetName val="BS_ATTACH1"/>
      <sheetName val="Trial_balance1"/>
      <sheetName val="Customer_List1"/>
      <sheetName val="DS_update1"/>
      <sheetName val="LC-PURCHASE_TFB1"/>
      <sheetName val="Goods_List1"/>
      <sheetName val="Historical_PM21"/>
      <sheetName val="2_FA1"/>
      <sheetName val="4_CL1"/>
      <sheetName val="3_CA1"/>
      <sheetName val="Sheet1_(2)1"/>
      <sheetName val="ADJ___RATE1"/>
      <sheetName val="เงินกู้_MGC"/>
      <sheetName val="Total_by_Brand"/>
      <sheetName val="zcst_fg_d"/>
      <sheetName val="_Engineer_Top5_"/>
      <sheetName val="TB_SAP"/>
      <sheetName val="Smell_complain"/>
      <sheetName val="Mant_Fiberline"/>
      <sheetName val="BS_ATTACH"/>
      <sheetName val="Trial_balance"/>
      <sheetName val="Customer_List"/>
      <sheetName val="DS_update"/>
      <sheetName val="LC-PURCHASE_TFB"/>
      <sheetName val="Goods_List"/>
      <sheetName val="Historical_PM2"/>
      <sheetName val="2_FA"/>
      <sheetName val="4_CL"/>
      <sheetName val="3_CA"/>
      <sheetName val="Sheet1_(2)"/>
      <sheetName val="ADJ___RATE"/>
      <sheetName val="Seal 1-07-04"/>
      <sheetName val="ADJ - RATE"/>
      <sheetName val="Drivers"/>
      <sheetName val="Exp"/>
      <sheetName val="PL_COVER2"/>
      <sheetName val="BS_COVER_2"/>
      <sheetName val="ATTH_COVER_2"/>
      <sheetName val="SALE_Y-T-D2"/>
      <sheetName val="SALE_2"/>
      <sheetName val="INCOME_STATEMENT2"/>
      <sheetName val="OTHER_REV2"/>
      <sheetName val="เงินกู้_MGC2"/>
      <sheetName val="Total_by_Brand2"/>
      <sheetName val="zcst_fg_d2"/>
      <sheetName val="_Engineer_Top5_2"/>
      <sheetName val="TB_SAP2"/>
      <sheetName val="Smell_complain2"/>
      <sheetName val="Mant_Fiberline2"/>
      <sheetName val="BS_ATTACH2"/>
      <sheetName val="Historical_PM22"/>
      <sheetName val="Trial_balance2"/>
      <sheetName val="Customer_List2"/>
      <sheetName val="DS_update2"/>
      <sheetName val="LC-PURCHASE_TFB2"/>
      <sheetName val="Goods_List2"/>
      <sheetName val="2_FA2"/>
      <sheetName val="4_CL2"/>
      <sheetName val="3_CA2"/>
      <sheetName val="Sheet1_(2)2"/>
      <sheetName val="ADJ___RATE2"/>
      <sheetName val="Seal_1-07-04"/>
      <sheetName val="เวลาห้องชั่ง-ห้องชั่ง"/>
      <sheetName val="Cover2"/>
      <sheetName val="BS"/>
      <sheetName val="SCB_1_-_Current"/>
      <sheetName val="SCB_2_-_Current"/>
      <sheetName val="Cost_center2"/>
      <sheetName val="Input"/>
      <sheetName val="ADJ_-_RATE3"/>
      <sheetName val="BALANCE_SHEET_3"/>
      <sheetName val="page1"/>
      <sheetName val=""/>
      <sheetName val="Listing"/>
      <sheetName val="Box"/>
      <sheetName val="PL_COVER3"/>
      <sheetName val="BS_COVER_3"/>
      <sheetName val="ATTH_COVER_3"/>
      <sheetName val="SALE_Y-T-D3"/>
      <sheetName val="SALE_3"/>
      <sheetName val="INCOME_STATEMENT3"/>
      <sheetName val="OTHER_REV3"/>
      <sheetName val="เงินกู้_MGC3"/>
      <sheetName val="Total_by_Brand3"/>
      <sheetName val="zcst_fg_d3"/>
      <sheetName val="_Engineer_Top5_3"/>
      <sheetName val="TB_SAP3"/>
      <sheetName val="Smell_complain3"/>
      <sheetName val="Trial_balance3"/>
      <sheetName val="Customer_List3"/>
      <sheetName val="DS_update3"/>
      <sheetName val="LC-PURCHASE_TFB3"/>
      <sheetName val="Goods_List3"/>
      <sheetName val="Mant_Fiberline3"/>
      <sheetName val="BS_ATTACH3"/>
      <sheetName val="Historical_PM23"/>
      <sheetName val="2_FA3"/>
      <sheetName val="4_CL3"/>
      <sheetName val="3_CA3"/>
      <sheetName val="Sheet1_(2)3"/>
      <sheetName val="ADJ___RATE3"/>
      <sheetName val="ลูกหนี้_เก่า_"/>
      <sheetName val="Ratio"/>
      <sheetName val="SH-C"/>
      <sheetName val="SH-F"/>
      <sheetName val="SH-A"/>
      <sheetName val="DETAIL-BS"/>
      <sheetName val="data0802"/>
      <sheetName val="data0803"/>
      <sheetName val="data0804"/>
      <sheetName val="Thailand"/>
      <sheetName val="Excluded Parts"/>
      <sheetName val="6000433"/>
      <sheetName val="名簿データ"/>
      <sheetName val="ADJ_-_RATE"/>
      <sheetName val="2005"/>
      <sheetName val="Permanent info"/>
      <sheetName val="Marshal"/>
      <sheetName val="BALANCE_SHEET_4"/>
      <sheetName val="Seal_1-07-041"/>
      <sheetName val="Excluded_Parts"/>
      <sheetName val="10-1_Media"/>
      <sheetName val="Inventory_Simulation"/>
      <sheetName val="Assign type"/>
      <sheetName val="AX 2019."/>
      <sheetName val="111315"/>
      <sheetName val="111325"/>
      <sheetName val="115111"/>
      <sheetName val="115412 "/>
      <sheetName val="115412to115411"/>
      <sheetName val="115413"/>
      <sheetName val="125002_125102"/>
      <sheetName val="125003_125103 "/>
      <sheetName val="211101"/>
      <sheetName val="212201"/>
      <sheetName val="213101"/>
      <sheetName val="213106"/>
      <sheetName val="213107"/>
      <sheetName val="213113"/>
      <sheetName val="213321"/>
      <sheetName val="213322"/>
      <sheetName val="213323"/>
      <sheetName val="213324"/>
      <sheetName val="213328"/>
      <sheetName val="213401"/>
      <sheetName val="213412"/>
      <sheetName val="222103"/>
      <sheetName val="BN2_222101,213107"/>
      <sheetName val="223145, 226134"/>
      <sheetName val="310001"/>
      <sheetName val="Customize Your Purchase Order"/>
      <sheetName val="Main Assumption"/>
      <sheetName val="Control"/>
      <sheetName val="Cost Alloc 06-30-07"/>
      <sheetName val="FV Alloc 06-30-07"/>
      <sheetName val="TB "/>
      <sheetName val="Fcsthist"/>
      <sheetName val="SCB 1 - Current"/>
      <sheetName val="SCB 2 - Current"/>
      <sheetName val="TELVAT"/>
      <sheetName val="Bedrreceptuur"/>
      <sheetName val="Cost center"/>
      <sheetName val="FORMC94"/>
      <sheetName val="FF_4"/>
      <sheetName val="CBO0497"/>
      <sheetName val="p&amp;L"/>
      <sheetName val="FF-3"/>
      <sheetName val="cash flow"/>
      <sheetName val="Customize_Your_Purchase_Order"/>
      <sheetName val="Main_Assumption"/>
      <sheetName val="BALANCE_SHEET_5"/>
      <sheetName val="PL_COVER4"/>
      <sheetName val="BS_COVER_4"/>
      <sheetName val="ATTH_COVER_4"/>
      <sheetName val="SALE_Y-T-D4"/>
      <sheetName val="SALE_4"/>
      <sheetName val="INCOME_STATEMENT4"/>
      <sheetName val="OTHER_REV4"/>
      <sheetName val="เงินกู้_MGC4"/>
      <sheetName val="Total_by_Brand4"/>
      <sheetName val="zcst_fg_d4"/>
      <sheetName val="_Engineer_Top5_4"/>
      <sheetName val="TB_SAP4"/>
      <sheetName val="Smell_complain4"/>
      <sheetName val="BS_ATTACH4"/>
      <sheetName val="Mant_Fiberline4"/>
      <sheetName val="Trial_balance4"/>
      <sheetName val="Customer_List4"/>
      <sheetName val="DS_update4"/>
      <sheetName val="LC-PURCHASE_TFB4"/>
      <sheetName val="Goods_List4"/>
      <sheetName val="Historical_PM24"/>
      <sheetName val="2_FA4"/>
      <sheetName val="4_CL4"/>
      <sheetName val="3_CA4"/>
      <sheetName val="Sheet1_(2)4"/>
      <sheetName val="ADJ___RATE4"/>
      <sheetName val="Seal_1-07-042"/>
      <sheetName val="ADJ_-_RATE1"/>
      <sheetName val="BALANCE_SHEET_6"/>
      <sheetName val="PL_COVER5"/>
      <sheetName val="BS_COVER_5"/>
      <sheetName val="ATTH_COVER_5"/>
      <sheetName val="SALE_Y-T-D5"/>
      <sheetName val="SALE_5"/>
      <sheetName val="INCOME_STATEMENT5"/>
      <sheetName val="OTHER_REV5"/>
      <sheetName val="เงินกู้_MGC5"/>
      <sheetName val="Total_by_Brand5"/>
      <sheetName val="zcst_fg_d5"/>
      <sheetName val="_Engineer_Top5_5"/>
      <sheetName val="TB_SAP5"/>
      <sheetName val="Smell_complain5"/>
      <sheetName val="Mant_Fiberline5"/>
      <sheetName val="BS_ATTACH5"/>
      <sheetName val="Trial_balance5"/>
      <sheetName val="Customer_List5"/>
      <sheetName val="DS_update5"/>
      <sheetName val="LC-PURCHASE_TFB5"/>
      <sheetName val="Goods_List5"/>
      <sheetName val="Historical_PM25"/>
      <sheetName val="2_FA5"/>
      <sheetName val="4_CL5"/>
      <sheetName val="3_CA5"/>
      <sheetName val="Sheet1_(2)5"/>
      <sheetName val="ADJ___RATE5"/>
      <sheetName val="Seal_1-07-043"/>
      <sheetName val="ADJ_-_RATE2"/>
      <sheetName val="Customize_Your_Purchase_Order1"/>
      <sheetName val="Main_Assumption1"/>
      <sheetName val="cash_flow"/>
      <sheetName val="อมตะciyt"/>
      <sheetName val="นิคม เวลโกรว์"/>
      <sheetName val="นิคม อีสเทิร์นชีบอร์ด"/>
      <sheetName val="Qty"/>
      <sheetName val="ค่าซ่อมรถ DMC"/>
      <sheetName val="FIN_TB_SI"/>
      <sheetName val="SCB_1_-_Current1"/>
      <sheetName val="SCB_2_-_Current1"/>
      <sheetName val="BMCT2003"/>
      <sheetName val="group"/>
      <sheetName val="Divedend_460100"/>
      <sheetName val="BS_FULL"/>
      <sheetName val="TB09.30.04"/>
      <sheetName val="งบทดลอง - ต.ค.2547"/>
      <sheetName val="10"/>
      <sheetName val="5.Assns"/>
      <sheetName val="Wcap"/>
      <sheetName val="2.Bus. Ind."/>
      <sheetName val="MANPOWER"/>
      <sheetName val="Av.Measures"/>
      <sheetName val="2006"/>
      <sheetName val="09FY AMP BOM"/>
      <sheetName val="10-1_Media1"/>
      <sheetName val="Valo"/>
      <sheetName val="อัตราค่าบรรทุก"/>
      <sheetName val="6"/>
      <sheetName val="9"/>
      <sheetName val="GL M"/>
      <sheetName val="GL CB"/>
      <sheetName val=" Country"/>
      <sheetName val="oct test tax"/>
      <sheetName val="Permanent_info"/>
      <sheetName val="Assign_type"/>
      <sheetName val="Assumptions"/>
      <sheetName val="RATE"/>
      <sheetName val="PLGROUP"/>
      <sheetName val="PLGROUPCPY"/>
      <sheetName val="PLDM"/>
      <sheetName val="Amortization Table"/>
      <sheetName val="Cal_b"/>
      <sheetName val="copy"/>
      <sheetName val="No.ID"/>
      <sheetName val="H-110"/>
      <sheetName val="H-120"/>
      <sheetName val="Scenarios"/>
      <sheetName val="capacité"/>
      <sheetName val="Excluded_Parts1"/>
      <sheetName val="10-1_Media2"/>
      <sheetName val="Excluded_Parts2"/>
      <sheetName val="Permanent_info1"/>
      <sheetName val="BALANCE_SHEET_7"/>
      <sheetName val="PL_COVER6"/>
      <sheetName val="BS_COVER_6"/>
      <sheetName val="ATTH_COVER_6"/>
      <sheetName val="SALE_Y-T-D6"/>
      <sheetName val="SALE_6"/>
      <sheetName val="INCOME_STATEMENT6"/>
      <sheetName val="OTHER_REV6"/>
      <sheetName val="เงินกู้_MGC6"/>
      <sheetName val="Total_by_Brand6"/>
      <sheetName val="Trial_balance6"/>
      <sheetName val="Customer_List6"/>
      <sheetName val="DS_update6"/>
      <sheetName val="LC-PURCHASE_TFB6"/>
      <sheetName val="Goods_List6"/>
      <sheetName val="zcst_fg_d6"/>
      <sheetName val="_Engineer_Top5_6"/>
      <sheetName val="TB_SAP6"/>
      <sheetName val="Smell_complain6"/>
      <sheetName val="BS_ATTACH6"/>
      <sheetName val="Mant_Fiberline6"/>
      <sheetName val="10-1_Media3"/>
      <sheetName val="Historical_PM26"/>
      <sheetName val="2_FA6"/>
      <sheetName val="4_CL6"/>
      <sheetName val="3_CA6"/>
      <sheetName val="Sheet1_(2)6"/>
      <sheetName val="ADJ___RATE6"/>
      <sheetName val="Seal_1-07-044"/>
      <sheetName val="ADJ_-_RATE4"/>
      <sheetName val="Excluded_Parts3"/>
      <sheetName val="Permanent_info2"/>
      <sheetName val="Customize_Your_Purchase_Order2"/>
      <sheetName val="Main_Assumption2"/>
      <sheetName val="BALANCE_SHEET_8"/>
      <sheetName val="PL_COVER7"/>
      <sheetName val="BS_COVER_7"/>
      <sheetName val="ATTH_COVER_7"/>
      <sheetName val="SALE_Y-T-D7"/>
      <sheetName val="SALE_7"/>
      <sheetName val="INCOME_STATEMENT7"/>
      <sheetName val="OTHER_REV7"/>
      <sheetName val="เงินกู้_MGC7"/>
      <sheetName val="Total_by_Brand7"/>
      <sheetName val="Trial_balance7"/>
      <sheetName val="Customer_List7"/>
      <sheetName val="DS_update7"/>
      <sheetName val="LC-PURCHASE_TFB7"/>
      <sheetName val="Goods_List7"/>
      <sheetName val="zcst_fg_d7"/>
      <sheetName val="_Engineer_Top5_7"/>
      <sheetName val="TB_SAP7"/>
      <sheetName val="Smell_complain7"/>
      <sheetName val="BS_ATTACH7"/>
      <sheetName val="Mant_Fiberline7"/>
      <sheetName val="10-1_Media4"/>
      <sheetName val="Historical_PM27"/>
      <sheetName val="2_FA7"/>
      <sheetName val="4_CL7"/>
      <sheetName val="3_CA7"/>
      <sheetName val="Sheet1_(2)7"/>
      <sheetName val="ADJ___RATE7"/>
      <sheetName val="Seal_1-07-045"/>
      <sheetName val="ADJ_-_RATE5"/>
      <sheetName val="Excluded_Parts4"/>
      <sheetName val="Permanent_info3"/>
      <sheetName val="Customize_Your_Purchase_Order3"/>
      <sheetName val="Main_Assumption3"/>
      <sheetName val="FIN_TB_SI1"/>
      <sheetName val="SCB_1_-_Current2"/>
      <sheetName val="SCB_2_-_Current2"/>
      <sheetName val="cash_flow1"/>
      <sheetName val="นิคม_เวลโกรว์"/>
      <sheetName val="นิคม_อีสเทิร์นชีบอร์ด"/>
      <sheetName val="ค่าซ่อมรถ_DMC"/>
      <sheetName val="11(total)"/>
      <sheetName val="ap01p"/>
      <sheetName val="Operations"/>
      <sheetName val="อาคาร"/>
      <sheetName val="F3-3GP"/>
      <sheetName val="様式B-15"/>
      <sheetName val="TON"/>
      <sheetName val="FG-ISSUED"/>
      <sheetName val="Y2014"/>
      <sheetName val="Y2015"/>
      <sheetName val="Y2016"/>
      <sheetName val="P&amp;LSCPR3"/>
      <sheetName val="FY00"/>
      <sheetName val="TB P12"/>
      <sheetName val="คีย์ข้อมูลรายละเอียดต่างๆ"/>
      <sheetName val="Detail-Sep"/>
      <sheetName val="FIN_TB_SI2"/>
      <sheetName val="SCB_1_-_Current3"/>
      <sheetName val="SCB_2_-_Current3"/>
      <sheetName val="ค่าซ่อมรถ_DMC1"/>
      <sheetName val="Assign_type1"/>
      <sheetName val="TB_P12"/>
      <sheetName val="FR Budget"/>
      <sheetName val="cost_categories"/>
      <sheetName val="FR_Budget"/>
      <sheetName val="p001 lead"/>
      <sheetName val="accounts"/>
      <sheetName val="เครื่องมือ"/>
      <sheetName val="เครื่องตกแต่ง"/>
      <sheetName val="ยานพาหนะ"/>
      <sheetName val="ฐาน"/>
      <sheetName val="Understand the client"/>
      <sheetName val="Bokslutsprocessen"/>
      <sheetName val="Indata"/>
      <sheetName val="CRA"/>
      <sheetName val="cal (2)"/>
      <sheetName val="Reference"/>
      <sheetName val="ExRates"/>
      <sheetName val="Code"/>
      <sheetName val="현장관리비"/>
      <sheetName val="실행내역"/>
      <sheetName val="DCF COP conservateur"/>
      <sheetName val="DCF COP agressif"/>
      <sheetName val="Sensiblité DCF conservateur"/>
      <sheetName val="Sensiblité DCF agressif"/>
      <sheetName val="CA COP (2)"/>
      <sheetName val="Capex COP courants"/>
      <sheetName val="Capex COP constants"/>
      <sheetName val="TER COP OLD"/>
      <sheetName val="Capex COP constants (2)"/>
      <sheetName val="Capex COP courants OLD"/>
      <sheetName val="L to 20"/>
      <sheetName val="As Nov 25,03"/>
      <sheetName val="6)Cold Food Display WCFS-25"/>
      <sheetName val="ROOMS_ST"/>
      <sheetName val="TELEPHONE"/>
      <sheetName val="TMS2000"/>
      <sheetName val="SCIB_Proforma"/>
      <sheetName val="SCIB_Data"/>
      <sheetName val="BPR"/>
      <sheetName val="HP"/>
      <sheetName val="Age311299TESP"/>
      <sheetName val="P4DDBFTESP"/>
      <sheetName val="IntDec00TespM&amp;B"/>
      <sheetName val="TB"/>
      <sheetName val="LKVL-CK-HT-GD1"/>
      <sheetName val="TONGKE-HT"/>
      <sheetName val="India Mapping"/>
      <sheetName val="Raw Material"/>
      <sheetName val="part-import"/>
      <sheetName val="คชจ.ดำเนินงาน6-43"/>
      <sheetName val="อุปกรณ์สนง_ฯ"/>
      <sheetName val="ตั๋วเงินรับ"/>
      <sheetName val="7251-06540"/>
      <sheetName val="PR4"/>
      <sheetName val="QC APPROVE SHEET"/>
      <sheetName val="RECY"/>
      <sheetName val="Val_Ind"/>
      <sheetName val="FA Roll to GL (p.2)"/>
      <sheetName val="Lead (p.1)"/>
      <sheetName val="XREF"/>
      <sheetName val="Mol_Interes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XXX"/>
      <sheetName val="YYY"/>
      <sheetName val="ProjectName"/>
      <sheetName val="Unit Cost"/>
      <sheetName val="Material civil"/>
      <sheetName val="Labour"/>
      <sheetName val="Equipment"/>
      <sheetName val="Unit Cost 2-4"/>
      <sheetName val="Unit Cost 5(1)"/>
      <sheetName val="Unit Cost 5(2-4)"/>
      <sheetName val="Unit Cost 5(6-11)"/>
      <sheetName val="Unit Cost 6"/>
      <sheetName val="Unit Cost 6(12,13)"/>
      <sheetName val="Unit Cost 6(15-20)"/>
      <sheetName val="ITEM List"/>
      <sheetName val="price6.18"/>
      <sheetName val="price6.19"/>
      <sheetName val="Electrical"/>
      <sheetName val="Structure labour cost"/>
      <sheetName val="Rate of work"/>
      <sheetName val="Fill Mat."/>
      <sheetName val="Piling"/>
      <sheetName val="Structure unit"/>
      <sheetName val="Source Fill Materials"/>
      <sheetName val="Factor F Data"/>
      <sheetName val="Form"/>
      <sheetName val="Concrete Price"/>
      <sheetName val="SUM-AIR-Submit"/>
      <sheetName val="UnitSOBRR"/>
      <sheetName val="Unit_Cost"/>
      <sheetName val="Material_civil"/>
      <sheetName val="Unit_Cost_2-4"/>
      <sheetName val="Unit_Cost_5(1)"/>
      <sheetName val="Unit_Cost_5(2-4)"/>
      <sheetName val="Unit_Cost_5(6-11)"/>
      <sheetName val="Unit_Cost_6"/>
      <sheetName val="Unit_Cost_6(12,13)"/>
      <sheetName val="Unit_Cost_6(15-20)"/>
      <sheetName val="ITEM_List"/>
      <sheetName val="price6_18"/>
      <sheetName val="price6_19"/>
      <sheetName val="Structure_labour_cost"/>
      <sheetName val="Rate_of_work"/>
      <sheetName val="Fill_Mat_"/>
      <sheetName val="Structure_unit"/>
      <sheetName val="Source_Fill_Materials"/>
      <sheetName val="Factor_F_Data"/>
      <sheetName val="Concrete_Price"/>
      <sheetName val="S3 Architectural"/>
      <sheetName val="สรุป"/>
      <sheetName val="STRUCTURE"/>
      <sheetName val="UnitSOBRR.xls"/>
      <sheetName val="summary1-3"/>
      <sheetName val="PL"/>
      <sheetName val="SH-A"/>
      <sheetName val="SH-B"/>
      <sheetName val="SH-D"/>
      <sheetName val="SH-E"/>
      <sheetName val="SH-F"/>
      <sheetName val="SH-G"/>
      <sheetName val="SH-C"/>
      <sheetName val="FR"/>
      <sheetName val="SCH 1"/>
      <sheetName val="Cctmst"/>
      <sheetName val="Prod-1"/>
      <sheetName val="Cost per SQM_M&amp;E"/>
      <sheetName val="รวมราคาทั้งสิ้น"/>
      <sheetName val="lines Lot1a"/>
      <sheetName val="Unit_Cost1"/>
      <sheetName val="Material_civil1"/>
      <sheetName val="Unit_Cost_2-41"/>
      <sheetName val="Unit_Cost_5(1)1"/>
      <sheetName val="Unit_Cost_5(2-4)1"/>
      <sheetName val="Unit_Cost_5(6-11)1"/>
      <sheetName val="Unit_Cost_61"/>
      <sheetName val="Unit_Cost_6(12,13)1"/>
      <sheetName val="Unit_Cost_6(15-20)1"/>
      <sheetName val="ITEM_List1"/>
      <sheetName val="price6_181"/>
      <sheetName val="price6_191"/>
      <sheetName val="Structure_labour_cost1"/>
      <sheetName val="Rate_of_work1"/>
      <sheetName val="Fill_Mat_1"/>
      <sheetName val="Structure_unit1"/>
      <sheetName val="Source_Fill_Materials1"/>
      <sheetName val="Factor_F_Data1"/>
      <sheetName val="Concrete_Price1"/>
      <sheetName val="S3_Architectural"/>
      <sheetName val="UnitSOBRR_xls"/>
      <sheetName val="SCH_1"/>
      <sheetName val="Cost_per_SQM_M&amp;E"/>
      <sheetName val="List"/>
      <sheetName val="Key Data"/>
      <sheetName val="sa lifecycle inputs"/>
      <sheetName val="sa  lifecycle"/>
      <sheetName val="SAN REDUCED 1"/>
      <sheetName val="AR(AUF)"/>
      <sheetName val="D&amp;W(AUF)"/>
      <sheetName val="EE"/>
      <sheetName val="RO(AUF)"/>
      <sheetName val="SAN(AUF)"/>
      <sheetName val="SUM_ALL"/>
      <sheetName val="Road&amp;Fence(AUF)"/>
      <sheetName val="ถนน+รั้ว"/>
      <sheetName val="BALANCE SHEET "/>
      <sheetName val="escon"/>
      <sheetName val="Sheet1"/>
      <sheetName val="สรุปงานเปลี่ยนแปลง"/>
      <sheetName val="ใบเสนอราคา"/>
      <sheetName val="รวมงานสถาปัตย์"/>
      <sheetName val="Actual A"/>
      <sheetName val="Actual B"/>
      <sheetName val="Actual C"/>
      <sheetName val="Actual นิติ"/>
      <sheetName val="Actual ฟิตเนส"/>
      <sheetName val="Actual สระว่ายน้ำ"/>
      <sheetName val="เสนอราคา CMC"/>
      <sheetName val="งานจัดสวน"/>
      <sheetName val="งานเพอร์"/>
      <sheetName val="Sheet2"/>
      <sheetName val="Sheet3"/>
      <sheetName val="detail "/>
      <sheetName val="cov-estimate"/>
      <sheetName val="cover"/>
      <sheetName val="갑지"/>
      <sheetName val="Interior Plot - B"/>
      <sheetName val="exf"/>
      <sheetName val="detail"/>
      <sheetName val="A"/>
      <sheetName val="TTL"/>
      <sheetName val="demand"/>
      <sheetName val="53"/>
      <sheetName val="Replacement Cost "/>
      <sheetName val="master"/>
      <sheetName val="Assumptions"/>
      <sheetName val="Mechanical"/>
      <sheetName val="JobSetup"/>
      <sheetName val="Pr"/>
      <sheetName val="Proposal Form"/>
      <sheetName val="Data"/>
      <sheetName val="Jan"/>
      <sheetName val="Feb"/>
      <sheetName val="Mar"/>
      <sheetName val="Apr"/>
      <sheetName val="May"/>
      <sheetName val="June"/>
      <sheetName val="MD_R"/>
      <sheetName val="CELL_A"/>
      <sheetName val="ENV_A"/>
      <sheetName val="PG_A"/>
      <sheetName val="MD_A"/>
      <sheetName val="QA&amp;R_A"/>
      <sheetName val="RMP_A"/>
      <sheetName val="RMZ_A"/>
      <sheetName val="JUNE1"/>
      <sheetName val="ENV_R"/>
      <sheetName val="PG_R"/>
      <sheetName val="CELL_R"/>
      <sheetName val="QA&amp;R_R"/>
      <sheetName val="RMP_R"/>
      <sheetName val="RMZ_R"/>
      <sheetName val="Lookups"/>
      <sheetName val="cost_categories"/>
      <sheetName val="Database"/>
      <sheetName val="Output"/>
      <sheetName val="sheetNO"/>
      <sheetName val="CashFlow"/>
      <sheetName val="FS"/>
      <sheetName val="Discounted Cash Flow"/>
      <sheetName val="KKC Brkdwn"/>
      <sheetName val="Bill No. 2 - Carpark"/>
      <sheetName val="EST-FOOTING (G)"/>
      <sheetName val="order list"/>
      <sheetName val="data3"/>
      <sheetName val="SCIB_Data"/>
      <sheetName val="SCIB_Proforma"/>
      <sheetName val="6.ข้อมูลวัสดุ-ค่าดำเนิน"/>
      <sheetName val="Abstract"/>
      <sheetName val="rate"/>
      <sheetName val="invoice"/>
      <sheetName val="summary sn fp"/>
      <sheetName val="통장출금액"/>
      <sheetName val="#REF"/>
      <sheetName val="Revised-ProformaSoi11"/>
      <sheetName val="Revised_ProformaSoi16"/>
      <sheetName val="Revised-ProformaSoi24"/>
      <sheetName val="Revised_ProformaSoi8"/>
      <sheetName val="Revised-ProformaSoi18"/>
      <sheetName val="DataSoi18"/>
      <sheetName val="dataSoi11"/>
      <sheetName val="dataSoi16"/>
      <sheetName val="dataSoi24"/>
      <sheetName val="dataSoi24P"/>
      <sheetName val="dataSoi8"/>
      <sheetName val="Revised-ProformaSoi24P"/>
      <sheetName val="SumP&amp;L current Sites"/>
      <sheetName val="eqpmad2"/>
      <sheetName val="S0"/>
      <sheetName val="S1"/>
      <sheetName val="S2"/>
      <sheetName val="Cert"/>
      <sheetName val="FS1"/>
      <sheetName val="Conditions"/>
      <sheetName val="S0-Prelim"/>
      <sheetName val="S3-Structural Column+Wall"/>
      <sheetName val="S4-Upper floor slab+beam+drop c"/>
      <sheetName val="S5-Staircase"/>
      <sheetName val="S6-Steel Structure 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4"/>
      <sheetName val="S6.2- Outrigger"/>
      <sheetName val="S7-Roof ST."/>
      <sheetName val="S8-EXTERNAL WALL"/>
      <sheetName val="S9-internal wall"/>
      <sheetName val="S10-door-shutter-window"/>
      <sheetName val="S11-external wall finishes"/>
      <sheetName val="S12-internal wall finishes"/>
      <sheetName val="S13-internal floor finishes"/>
      <sheetName val="S14-internal ceiling finishes"/>
      <sheetName val="S15-stair finishes"/>
      <sheetName val="S18-balustrade-hand rail"/>
      <sheetName val="S19-parking -metal-sundries"/>
      <sheetName val="S20-sanitaries"/>
      <sheetName val="Pro-Sum (External)"/>
      <sheetName val="Prelim"/>
      <sheetName val="Attendance Re-bar"/>
      <sheetName val="Accum. Prelim"/>
      <sheetName val="Material on site"/>
      <sheetName val="PO4200006152"/>
      <sheetName val="PO4200006423"/>
      <sheetName val="VO12 (breakdown)"/>
      <sheetName val="PO4200006450"/>
      <sheetName val="PO4200006531"/>
      <sheetName val="S16-built in"/>
      <sheetName val="S17-loose furniture"/>
      <sheetName val="PO4200006977"/>
      <sheetName val="PO4200006978"/>
      <sheetName val="PO4200006979"/>
      <sheetName val="PO4200007429"/>
      <sheetName val="PO4200007483"/>
      <sheetName val="PO4200007647"/>
      <sheetName val="PO4200007760"/>
      <sheetName val="PO4200008337"/>
      <sheetName val="S21-ID.RESIDENCE ByITD"/>
      <sheetName val="S21-ID RESIDENCE By NSC"/>
      <sheetName val="S22-ID.PUBLIC CORRIDOR"/>
      <sheetName val="S24- F - EXTERNAL WORKS"/>
      <sheetName val="S26"/>
      <sheetName val="S27"/>
      <sheetName val="declaired by ls"/>
      <sheetName val="Standard Price"/>
      <sheetName val="Cost Assumption"/>
      <sheetName val="PRICE LIST"/>
      <sheetName val="BQ-Ext  "/>
      <sheetName val="occ"/>
      <sheetName val="ID Office-R1 - 23.8.2012"/>
      <sheetName val="Schnieder Price List-July 2012"/>
      <sheetName val="Cash Flow"/>
      <sheetName val="Ragama"/>
      <sheetName val="สรุปราคาค่าก่อสร้าง_EMC"/>
      <sheetName val="ac"/>
      <sheetName val="Soi 08"/>
      <sheetName val="exec summary"/>
      <sheetName val="sensitivities"/>
      <sheetName val="splinkler"/>
      <sheetName val="Sum"/>
      <sheetName val="Sec.1.1 Site clearanceworks"/>
      <sheetName val="เงื่อนไขการเสนอราคา"/>
      <sheetName val="VE LIST"/>
      <sheetName val="Sec.0"/>
      <sheetName val="Sec.1"/>
      <sheetName val="Arch unit rate"/>
      <sheetName val="ID unit rate"/>
      <sheetName val="Sec.2 "/>
      <sheetName val="sec.3.1"/>
      <sheetName val="sec.3.2"/>
      <sheetName val="sec.3.3"/>
      <sheetName val="sec.3.4"/>
      <sheetName val="Sec.4"/>
      <sheetName val="Sec.5"/>
      <sheetName val="Sec. 6"/>
      <sheetName val="Sec.7"/>
      <sheetName val="nsc"/>
      <sheetName val="lines_Lot1a"/>
      <sheetName val="Project Data"/>
      <sheetName val="Construction"/>
      <sheetName val="Unit_Cost2"/>
      <sheetName val="Material_civil2"/>
      <sheetName val="Unit_Cost_2-42"/>
      <sheetName val="Unit_Cost_5(1)2"/>
      <sheetName val="Unit_Cost_5(2-4)2"/>
      <sheetName val="Unit_Cost_5(6-11)2"/>
      <sheetName val="Unit_Cost_62"/>
      <sheetName val="Unit_Cost_6(12,13)2"/>
      <sheetName val="Unit_Cost_6(15-20)2"/>
      <sheetName val="ITEM_List2"/>
      <sheetName val="price6_182"/>
      <sheetName val="price6_192"/>
      <sheetName val="Structure_labour_cost2"/>
      <sheetName val="Rate_of_work2"/>
      <sheetName val="Fill_Mat_2"/>
      <sheetName val="Structure_unit2"/>
      <sheetName val="Source_Fill_Materials2"/>
      <sheetName val="Factor_F_Data2"/>
      <sheetName val="Concrete_Price2"/>
      <sheetName val="S3_Architectural1"/>
      <sheetName val="UnitSOBRR_xls1"/>
      <sheetName val="SCH_11"/>
      <sheetName val="Cost_per_SQM_M&amp;E1"/>
      <sheetName val="Key_Data"/>
      <sheetName val="sa_lifecycle_inputs"/>
      <sheetName val="sa__lifecycle"/>
      <sheetName val="SAN_REDUCED_1"/>
      <sheetName val="detail_"/>
      <sheetName val="Actual_A"/>
      <sheetName val="Actual_B"/>
      <sheetName val="Actual_C"/>
      <sheetName val="Actual_นิติ"/>
      <sheetName val="Actual_ฟิตเนส"/>
      <sheetName val="Actual_สระว่ายน้ำ"/>
      <sheetName val="เสนอราคา_CMC"/>
      <sheetName val="Replacement_Cost_"/>
      <sheetName val="Interior_Plot_-_B"/>
      <sheetName val="Cavity Inputs"/>
      <sheetName val="data-Hilton"/>
      <sheetName val="Cost Data"/>
      <sheetName val="설계내역서"/>
      <sheetName val="BOQ"/>
      <sheetName val="Pricing"/>
      <sheetName val="spread"/>
      <sheetName val="3.1 piling"/>
      <sheetName val="code"/>
      <sheetName val="liste"/>
      <sheetName val="ค่าขนส่ง(6ล้อ)"/>
      <sheetName val="ค่าขนส่ง(พ่วง)"/>
      <sheetName val="สรุปรวม (2)"/>
      <sheetName val="Summary"/>
      <sheetName val="construction cost summary"/>
      <sheetName val="A_DW"/>
      <sheetName val="g1"/>
      <sheetName val="Manpower"/>
      <sheetName val="Interial"/>
      <sheetName val="Unit rate Architecture"/>
      <sheetName val="box cryostat details"/>
      <sheetName val="Proposal_Form"/>
      <sheetName val="Discounted_Cash_Flow"/>
      <sheetName val="KKC_Brkdwn"/>
      <sheetName val="EST-FOOTING_(G)"/>
      <sheetName val="order_list"/>
      <sheetName val="Bill_No__2_-_Carpark"/>
      <sheetName val="exec_summary"/>
      <sheetName val="PRICE_LIST"/>
      <sheetName val="Soi_08"/>
      <sheetName val="AC_A"/>
      <sheetName val="calc_menu_déroulant"/>
      <sheetName val="Main Sum (Hotel &amp; Residences)"/>
      <sheetName val="SUM-MAT"/>
      <sheetName val="ชื่อหุ้น"/>
      <sheetName val="F4-F7"/>
      <sheetName val="Sum main"/>
      <sheetName val="Material"/>
      <sheetName val="analysis"/>
      <sheetName val="CPA7-31"/>
      <sheetName val="hvac boq"/>
      <sheetName val="Ext Bwk"/>
      <sheetName val="Driver Linac Layout"/>
      <sheetName val="Inputs"/>
      <sheetName val="Magnet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data0812"/>
      <sheetName val="data0901"/>
      <sheetName val="data0902"/>
      <sheetName val="data0903"/>
      <sheetName val="data0904"/>
      <sheetName val="data0905"/>
      <sheetName val="data0906"/>
      <sheetName val="TOTAL"/>
      <sheetName val="TBF_W"/>
      <sheetName val="data0802"/>
      <sheetName val="data0803"/>
      <sheetName val="data0804"/>
      <sheetName val="BALANCE SHEET "/>
      <sheetName val="หนี้ฟ้อง"/>
      <sheetName val="หลักประกัน"/>
      <sheetName val="พี่แพ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A-4"/>
      <sheetName val="Template for lead"/>
      <sheetName val="Rec#54-Q2"/>
      <sheetName val="Rec#54-Q1"/>
      <sheetName val="Factor F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conso&amp;cash flow"/>
      <sheetName val="conso-PL"/>
      <sheetName val="asimar cf"/>
      <sheetName val="conso cf "/>
      <sheetName val="eliminate_BS"/>
      <sheetName val="eliminate_PL"/>
      <sheetName val="BS"/>
      <sheetName val="PL"/>
      <sheetName val="pending"/>
      <sheetName val="PM &amp; TE-calculation"/>
      <sheetName val="REC"/>
      <sheetName val="SAD"/>
      <sheetName val="ADJ"/>
      <sheetName val="Sum lead"/>
      <sheetName val="C-Cash&amp;Bank"/>
      <sheetName val="E-Accounts Receivable"/>
      <sheetName val="F-Inventory"/>
      <sheetName val="G-Other CA"/>
      <sheetName val="H-Investment"/>
      <sheetName val="H-3"/>
      <sheetName val="I-Intercompany"/>
      <sheetName val="J-Other Assets"/>
      <sheetName val="K-Fixed Asset"/>
      <sheetName val="M-Accounts Payable"/>
      <sheetName val="N-Other CL"/>
      <sheetName val="Q-Other Liabilities"/>
      <sheetName val="Q-3"/>
      <sheetName val="T-Equity"/>
      <sheetName val="U-Profit&amp;Loss"/>
      <sheetName val="U-1.1_GP by Seg"/>
      <sheetName val="U-Service Income"/>
      <sheetName val="U-Other Income"/>
      <sheetName val="U-Cost of Service"/>
      <sheetName val="U-4-1"/>
      <sheetName val="U-Selling&amp;Admin"/>
      <sheetName val="U-Interest Exp"/>
      <sheetName val="Trial Balance"/>
      <sheetName val="TrialBalance Q3-2002"/>
      <sheetName val="TOTAL"/>
      <sheetName val="N-4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PM &amp; TE "/>
      <sheetName val="SAD"/>
      <sheetName val="Cum SAD"/>
      <sheetName val="CJE"/>
      <sheetName val="ADJ"/>
      <sheetName val="REC"/>
      <sheetName val="Sum lead"/>
      <sheetName val="C-Cash&amp;Bank"/>
      <sheetName val="E-Accounts Receivable"/>
      <sheetName val="F-Inventory"/>
      <sheetName val="G-Other CA"/>
      <sheetName val="H-Investment"/>
      <sheetName val="I-Intercompany"/>
      <sheetName val="J-Other Assets"/>
      <sheetName val="K-Fixed Asset"/>
      <sheetName val="M-Accounts Payable"/>
      <sheetName val="N-Other CL"/>
      <sheetName val="Q-Other Liabilities"/>
      <sheetName val="T-Equity"/>
      <sheetName val="U-Profit&amp;Loss"/>
      <sheetName val="U-Service Income"/>
      <sheetName val="U-Other Income"/>
      <sheetName val="U-Cost of Service"/>
      <sheetName val="U-Selling&amp;Admin"/>
      <sheetName val="U-Interest Exp"/>
      <sheetName val="Trial Balance"/>
      <sheetName val="N-4.4"/>
      <sheetName val="TrialBalance Q3-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BALANCE SHEET "/>
      <sheetName val="oresreqsum"/>
      <sheetName val="Oct"/>
      <sheetName val="Data55X"/>
      <sheetName val="BS ATTACH"/>
      <sheetName val="Master"/>
      <sheetName val="TB SAP"/>
      <sheetName val="221630"/>
      <sheetName val="SKA"/>
      <sheetName val="Sheet1 (2)"/>
      <sheetName val="งบต้นทุนผลิต48"/>
      <sheetName val="CUSTOMER"/>
      <sheetName val="Mant.Fiberline"/>
      <sheetName val="ap"/>
      <sheetName val="Detail"/>
      <sheetName val="INTEREST"/>
      <sheetName val="เขตส่งออก"/>
      <sheetName val="เงินกู้ธนชาติ"/>
      <sheetName val="เงินกู้ MGC"/>
      <sheetName val="zcst fg d"/>
      <sheetName val="Sheet1"/>
      <sheetName val="ar1-6"/>
      <sheetName val="FRECEFECBAILEYS"/>
      <sheetName val="Data"/>
      <sheetName val="2004"/>
      <sheetName val="Newspaper"/>
      <sheetName val="detail_mfgcost"/>
      <sheetName val=" Engineer Top5 "/>
      <sheetName val="Smell complain"/>
      <sheetName val="COVER"/>
      <sheetName val="PL COVER"/>
      <sheetName val="BS COVER "/>
      <sheetName val="ATTH COVER "/>
      <sheetName val="ASSUMP"/>
      <sheetName val="SALE Y-T-D"/>
      <sheetName val="SALE "/>
      <sheetName val="Boi"/>
      <sheetName val="Service"/>
      <sheetName val="Non-Boi"/>
      <sheetName val="INCOME STATEMENT"/>
      <sheetName val="OTHER REV"/>
      <sheetName val="#cmpt2"/>
      <sheetName val="Tools2006"/>
      <sheetName val="BS9705"/>
      <sheetName val="Total by Brand"/>
      <sheetName val="เอกอุดร"/>
      <sheetName val="ลูกค้า"/>
      <sheetName val="Historical PM2"/>
      <sheetName val="Navigation"/>
      <sheetName val="pnlJul-feb05"/>
      <sheetName val="2.FA"/>
      <sheetName val="jul03-jun04pnl"/>
      <sheetName val="OHS-OthersDec04"/>
      <sheetName val="4.CL"/>
      <sheetName val="bsJul-feb05"/>
      <sheetName val="jul04-dec04pnl"/>
      <sheetName val="3.CA"/>
      <sheetName val="fy05bsJul-dec04"/>
      <sheetName val="สรุปรวม"/>
      <sheetName val="Trial balance"/>
      <sheetName val="Customer List"/>
      <sheetName val="DS update"/>
      <sheetName val="CST1198"/>
      <sheetName val="TB_LET_03"/>
      <sheetName val="CD-08"/>
      <sheetName val="CONSTRUCTION"/>
      <sheetName val="LC-PURCHASE TFB"/>
      <sheetName val="Goods List"/>
      <sheetName val="total"/>
      <sheetName val="ยอดkill1005"/>
      <sheetName val="InputPO_Del"/>
      <sheetName val="ADJ _ RATE"/>
      <sheetName val="รายงานผลการดำเนินงาน"/>
      <sheetName val="capex04"/>
      <sheetName val="Seal 1-07-04"/>
      <sheetName val="BALANCE_SHEET_1"/>
      <sheetName val="เงินกู้_MGC1"/>
      <sheetName val="zcst_fg_d1"/>
      <sheetName val="_Engineer_Top5_1"/>
      <sheetName val="TB_SAP1"/>
      <sheetName val="Smell_complain1"/>
      <sheetName val="PL_COVER1"/>
      <sheetName val="BS_COVER_1"/>
      <sheetName val="ATTH_COVER_1"/>
      <sheetName val="SALE_Y-T-D1"/>
      <sheetName val="SALE_1"/>
      <sheetName val="INCOME_STATEMENT1"/>
      <sheetName val="OTHER_REV1"/>
      <sheetName val="Total_by_Brand1"/>
      <sheetName val="Mant_Fiberline1"/>
      <sheetName val="BS_ATTACH1"/>
      <sheetName val="Historical_PM21"/>
      <sheetName val="2_FA1"/>
      <sheetName val="4_CL1"/>
      <sheetName val="3_CA1"/>
      <sheetName val="Sheet1_(2)1"/>
      <sheetName val="Trial_balance1"/>
      <sheetName val="Customer_List1"/>
      <sheetName val="DS_update1"/>
      <sheetName val="LC-PURCHASE_TFB1"/>
      <sheetName val="Goods_List1"/>
      <sheetName val="BALANCE_SHEET_"/>
      <sheetName val="เงินกู้_MGC"/>
      <sheetName val="zcst_fg_d"/>
      <sheetName val="_Engineer_Top5_"/>
      <sheetName val="TB_SAP"/>
      <sheetName val="Smell_complain"/>
      <sheetName val="PL_COVER"/>
      <sheetName val="BS_COVER_"/>
      <sheetName val="ATTH_COVER_"/>
      <sheetName val="SALE_Y-T-D"/>
      <sheetName val="SALE_"/>
      <sheetName val="INCOME_STATEMENT"/>
      <sheetName val="OTHER_REV"/>
      <sheetName val="Total_by_Brand"/>
      <sheetName val="Mant_Fiberline"/>
      <sheetName val="BS_ATTACH"/>
      <sheetName val="Historical_PM2"/>
      <sheetName val="2_FA"/>
      <sheetName val="4_CL"/>
      <sheetName val="3_CA"/>
      <sheetName val="Sheet1_(2)"/>
      <sheetName val="Trial_balance"/>
      <sheetName val="Customer_List"/>
      <sheetName val="DS_update"/>
      <sheetName val="LC-PURCHASE_TFB"/>
      <sheetName val="Goods_List"/>
      <sheetName val="ADJ___RATE1"/>
      <sheetName val="ADJ___RATE"/>
      <sheetName val="ADJ - RATE"/>
      <sheetName val="Exp"/>
      <sheetName val="BALANCE_SHEET_2"/>
      <sheetName val="PL_COVER2"/>
      <sheetName val="BS_COVER_2"/>
      <sheetName val="ATTH_COVER_2"/>
      <sheetName val="SALE_Y-T-D2"/>
      <sheetName val="SALE_2"/>
      <sheetName val="INCOME_STATEMENT2"/>
      <sheetName val="OTHER_REV2"/>
      <sheetName val="เงินกู้_MGC2"/>
      <sheetName val="Total_by_Brand2"/>
      <sheetName val="zcst_fg_d2"/>
      <sheetName val="_Engineer_Top5_2"/>
      <sheetName val="TB_SAP2"/>
      <sheetName val="Smell_complain2"/>
      <sheetName val="Mant_Fiberline2"/>
      <sheetName val="BS_ATTACH2"/>
      <sheetName val="Historical_PM22"/>
      <sheetName val="Trial_balance2"/>
      <sheetName val="Customer_List2"/>
      <sheetName val="DS_update2"/>
      <sheetName val="LC-PURCHASE_TFB2"/>
      <sheetName val="Goods_List2"/>
      <sheetName val="2_FA2"/>
      <sheetName val="4_CL2"/>
      <sheetName val="3_CA2"/>
      <sheetName val="Sheet1_(2)2"/>
      <sheetName val="ADJ___RATE2"/>
      <sheetName val="Seal_1-07-04"/>
      <sheetName val="เวลาห้องชั่ง-ห้องชั่ง"/>
      <sheetName val="Cover2"/>
      <sheetName val="BS"/>
      <sheetName val="SCB_1_-_Current"/>
      <sheetName val="SCB_2_-_Current"/>
      <sheetName val="Cost_center2"/>
      <sheetName val="Input"/>
      <sheetName val="ADJ_-_RATE3"/>
      <sheetName val="BALANCE_SHEET_3"/>
      <sheetName val="pag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หน้า"/>
      <sheetName val="Account Code_E"/>
      <sheetName val="0448"/>
      <sheetName val="BS"/>
      <sheetName val="CE"/>
      <sheetName val="Detai_asset"/>
      <sheetName val="Detai_Liabilities"/>
      <sheetName val="Detai_Cost of goods sold"/>
      <sheetName val="Detai_EX"/>
      <sheetName val="27-5-48 "/>
      <sheetName val="30-5-48"/>
      <sheetName val="07-6-48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Trial Balance"/>
      <sheetName val="BALANCE SHEET "/>
      <sheetName val="เงินกู้_MGC"/>
      <sheetName val="Trial_Balance"/>
      <sheetName val="เงินกู้_MGC1"/>
      <sheetName val="Trial_Balance1"/>
      <sheetName val="เงินกู้_MGC2"/>
      <sheetName val="Trial_Balance2"/>
      <sheetName val="????-??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Total"/>
      <sheetName val="A011"/>
      <sheetName val="A021"/>
      <sheetName val="A022"/>
      <sheetName val="A041"/>
      <sheetName val="A042"/>
      <sheetName val="A043"/>
      <sheetName val="A051"/>
      <sheetName val="A061"/>
      <sheetName val="B011"/>
      <sheetName val="B012"/>
      <sheetName val="B013"/>
      <sheetName val="B021"/>
      <sheetName val="B022"/>
      <sheetName val="B031"/>
      <sheetName val="B032"/>
      <sheetName val="B033"/>
      <sheetName val="B041"/>
      <sheetName val="B042"/>
      <sheetName val="B043"/>
      <sheetName val="B051"/>
      <sheetName val="B052"/>
      <sheetName val="B053"/>
      <sheetName val="B054"/>
      <sheetName val="B061"/>
      <sheetName val="B071"/>
      <sheetName val="B081"/>
      <sheetName val="B091"/>
      <sheetName val="B092"/>
      <sheetName val="B093"/>
      <sheetName val="B094"/>
      <sheetName val="B095"/>
      <sheetName val="B101"/>
      <sheetName val="B111"/>
      <sheetName val="table"/>
      <sheetName val="Data"/>
      <sheetName val="Cperiod"/>
      <sheetName val="เงินกู้ธนชาติ"/>
      <sheetName val="Account"/>
      <sheetName val="Center"/>
      <sheetName val="Company"/>
      <sheetName val="1200"/>
      <sheetName val="Account Code_E"/>
      <sheetName val="Trial Balance"/>
      <sheetName val="Code"/>
      <sheetName val="Account List"/>
      <sheetName val="Stock Aging"/>
      <sheetName val="Company codes"/>
      <sheetName val="IA Data"/>
      <sheetName val="b&amp;s 1999"/>
      <sheetName val="ชื่อหุ้น"/>
      <sheetName val="elec45-01"/>
      <sheetName val="download"/>
      <sheetName val="oh0006"/>
      <sheetName val="Account_Code_E"/>
      <sheetName val="Trial_Balance"/>
      <sheetName val="Account_List"/>
      <sheetName val="Stock_Aging"/>
      <sheetName val="Company_codes"/>
      <sheetName val="IA_Data"/>
      <sheetName val="Account_Code_E1"/>
      <sheetName val="Trial_Balance1"/>
      <sheetName val="Account_List1"/>
      <sheetName val="Stock_Aging1"/>
      <sheetName val="Company_codes1"/>
      <sheetName val="IA_Data1"/>
      <sheetName val="STRUCTURE"/>
      <sheetName val="TrialBalance Q3-2002"/>
      <sheetName val="Exp"/>
      <sheetName val="Accts by Division"/>
      <sheetName val="Detailed BS"/>
      <sheetName val="Equity Rec."/>
      <sheetName val="REVENUE"/>
      <sheetName val="Account_Code_E2"/>
      <sheetName val="Trial_Balance2"/>
      <sheetName val="Account_List2"/>
      <sheetName val="Stock_Aging2"/>
      <sheetName val="Company_codes2"/>
      <sheetName val="IA_Data2"/>
      <sheetName val="ACCODE"/>
      <sheetName val="Account_Code_E3"/>
      <sheetName val="Trial_Balance3"/>
      <sheetName val="1"/>
      <sheetName val="CONTENTS"/>
      <sheetName val="SSO Office"/>
      <sheetName val="HOD"/>
      <sheetName val="slip (Banking)"/>
      <sheetName val="ELF"/>
      <sheetName val="Scoping"/>
      <sheetName val="Land 28101"/>
      <sheetName val="เขตการค้าย่อย"/>
      <sheetName val="สรุป"/>
      <sheetName val="ภูมิทัศน์"/>
      <sheetName val="Asset41_42"/>
      <sheetName val="Unit rate Architecture"/>
      <sheetName val="Datasheet"/>
      <sheetName val="N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July (Re)"/>
      <sheetName val="August(Re)"/>
      <sheetName val="Sep(Re)"/>
      <sheetName val="October(Re)"/>
      <sheetName val="Dec(Re)"/>
      <sheetName val="November(Re)"/>
      <sheetName val="MD Office (2)"/>
      <sheetName val="YTD-Var (Revised-Actual) (Sum)"/>
      <sheetName val="YTD-Variance (Sum)"/>
      <sheetName val="Month-Variance"/>
      <sheetName val="YTD-Var (Annual-Actual)"/>
      <sheetName val="YTD-Var (Revised-Actual)"/>
      <sheetName val="YTD-Actual"/>
      <sheetName val="YTD-Annual"/>
      <sheetName val="YTD_Revised"/>
      <sheetName val="Revised Plan"/>
      <sheetName val="Actual"/>
      <sheetName val="Annaul"/>
      <sheetName val="Annaul (2)"/>
      <sheetName val="January"/>
      <sheetName val="February"/>
      <sheetName val="March"/>
      <sheetName val="April"/>
      <sheetName val="May"/>
      <sheetName val="June"/>
      <sheetName val="July"/>
      <sheetName val="YTD_Actual"/>
      <sheetName val="detail"/>
      <sheetName val="July_(Re)"/>
      <sheetName val="MD_Office_(2)"/>
      <sheetName val="YTD-Var_(Revised-Actual)_(Sum)"/>
      <sheetName val="YTD-Variance_(Sum)"/>
      <sheetName val="YTD-Var_(Annual-Actual)"/>
      <sheetName val="YTD-Var_(Revised-Actual)"/>
      <sheetName val="Revised_Plan"/>
      <sheetName val="Annaul_(2)"/>
      <sheetName val="Sheet2"/>
      <sheetName val="Code"/>
      <sheetName val="Q1-55"/>
      <sheetName val="ราคา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CE_A"/>
      <sheetName val="Drwing"/>
      <sheetName val="Elec"/>
      <sheetName val="Inst"/>
      <sheetName val="IT"/>
      <sheetName val="Mech"/>
      <sheetName val="CE"/>
      <sheetName val="Power"/>
      <sheetName val="Store"/>
      <sheetName val="July_(Re)1"/>
      <sheetName val="MD_Office_(2)1"/>
      <sheetName val="YTD-Var_(Revised-Actual)_(Sum)1"/>
      <sheetName val="YTD-Variance_(Sum)1"/>
      <sheetName val="YTD-Var_(Annual-Actual)1"/>
      <sheetName val="YTD-Var_(Revised-Actual)1"/>
      <sheetName val="Revised_Plan1"/>
      <sheetName val="Annaul_(2)1"/>
      <sheetName val="area converter"/>
      <sheetName val="July_(Re)2"/>
      <sheetName val="MD_Office_(2)2"/>
      <sheetName val="YTD-Var_(Revised-Actual)_(Sum)2"/>
      <sheetName val="YTD-Variance_(Sum)2"/>
      <sheetName val="YTD-Var_(Annual-Actual)2"/>
      <sheetName val="YTD-Var_(Revised-Actual)2"/>
      <sheetName val="Revised_Plan2"/>
      <sheetName val="Annaul_(2)2"/>
      <sheetName val="sales3level"/>
      <sheetName val="FOH_Actual"/>
      <sheetName val="Monthly-Variance(Sum_R)"/>
      <sheetName val="Monthly-Variance(R)"/>
      <sheetName val="YTD-Variance (Sum_A)"/>
      <sheetName val="Month-Variance (Sum_A)"/>
      <sheetName val="Month-Variance(A)"/>
      <sheetName val="November"/>
      <sheetName val="December_Final1"/>
      <sheetName val="December_Final"/>
      <sheetName val="December_First Time"/>
      <sheetName val="October"/>
      <sheetName val="September"/>
      <sheetName val="cc"/>
      <sheetName val="Actual_Yearly"/>
      <sheetName val="Sheet1 (2)"/>
      <sheetName val="REPORT"/>
      <sheetName val="sales"/>
      <sheetName val="CF-ACT-BHT"/>
      <sheetName val="CF-ACT-USD"/>
      <sheetName val="CF-PLAN-BHT"/>
      <sheetName val="CF-PLAN-USD"/>
      <sheetName val="worksheet"/>
      <sheetName val="worksheet_dnp"/>
      <sheetName val="rates"/>
      <sheetName val="Account List"/>
      <sheetName val="accum_2001"/>
      <sheetName val="ACTUAL-MONTHLY "/>
      <sheetName val="Actual-Monthly"/>
      <sheetName val="Actual-ＹＴＤ"/>
      <sheetName val="Budget-Monthly"/>
      <sheetName val="Budget-YTD"/>
      <sheetName val="YTD-Variance_(Sum_A)"/>
      <sheetName val="Month-Variance_(Sum_A)"/>
      <sheetName val="December_First_Time"/>
      <sheetName val="Sheet1_(2)"/>
      <sheetName val="YTD-Variance_(Sum_A)1"/>
      <sheetName val="Month-Variance_(Sum_A)1"/>
      <sheetName val="December_First_Time1"/>
      <sheetName val="Sheet1_(2)1"/>
      <sheetName val="July_(Re)3"/>
      <sheetName val="MD_Office_(2)3"/>
      <sheetName val="YTD-Var_(Revised-Actual)_(Sum)3"/>
      <sheetName val="YTD-Variance_(Sum)3"/>
      <sheetName val="YTD-Var_(Annual-Actual)3"/>
      <sheetName val="YTD-Var_(Revised-Actual)3"/>
      <sheetName val="Revised_Plan3"/>
      <sheetName val="Annaul_(2)3"/>
      <sheetName val="YTD-Variance_(Sum_A)2"/>
      <sheetName val="Month-Variance_(Sum_A)2"/>
      <sheetName val="December_First_Time2"/>
      <sheetName val="Sheet1_(2)2"/>
      <sheetName val="July_(Re)4"/>
      <sheetName val="MD_Office_(2)4"/>
      <sheetName val="YTD-Var_(Revised-Actual)_(Sum)4"/>
      <sheetName val="YTD-Variance_(Sum)4"/>
      <sheetName val="YTD-Var_(Annual-Actual)4"/>
      <sheetName val="YTD-Var_(Revised-Actual)4"/>
      <sheetName val="Revised_Plan4"/>
      <sheetName val="Annaul_(2)4"/>
      <sheetName val="YTD-Variance_(Sum_A)3"/>
      <sheetName val="Month-Variance_(Sum_A)3"/>
      <sheetName val="December_First_Time3"/>
      <sheetName val="Sheet1_(2)3"/>
      <sheetName val="DW"/>
      <sheetName val="ACCODE"/>
      <sheetName val="ACTUAL-MONTHLY_"/>
      <sheetName val="By_task_for_ACC"/>
      <sheetName val="R"/>
      <sheetName val="Land Acquisition"/>
      <sheetName val="BG 2017"/>
      <sheetName val="BG 2018"/>
      <sheetName val="BS-data"/>
      <sheetName val="PL-data"/>
      <sheetName val="CD1"/>
      <sheetName val="CD3"/>
      <sheetName val="CD4"/>
      <sheetName val="CD5"/>
      <sheetName val="CD6"/>
      <sheetName val="PS1"/>
      <sheetName val="PS2"/>
      <sheetName val="PS3"/>
      <sheetName val="PT"/>
      <sheetName val="PV"/>
      <sheetName val="sum actual PL"/>
      <sheetName val="sum actual PL by PJ"/>
      <sheetName val="Sum actual BS"/>
      <sheetName val="sum BG PL"/>
      <sheetName val="Ratio"/>
      <sheetName val="WBS"/>
      <sheetName val="7251-06540"/>
      <sheetName val="master"/>
      <sheetName val="July_(Re)5"/>
      <sheetName val="MD_Office_(2)5"/>
      <sheetName val="YTD-Var_(Revised-Actual)_(Sum)5"/>
      <sheetName val="YTD-Variance_(Sum)5"/>
      <sheetName val="YTD-Var_(Annual-Actual)5"/>
      <sheetName val="YTD-Var_(Revised-Actual)5"/>
      <sheetName val="Revised_Plan5"/>
      <sheetName val="Annaul_(2)5"/>
      <sheetName val="YTD-Variance_(Sum_A)4"/>
      <sheetName val="Month-Variance_(Sum_A)4"/>
      <sheetName val="December_First_Time4"/>
      <sheetName val="Sheet1_(2)4"/>
      <sheetName val="Account_List"/>
      <sheetName val="ACTUAL-MONTHLY_1"/>
      <sheetName val="CAPEX"/>
      <sheetName val="July_(Re)10"/>
      <sheetName val="MD_Office_(2)10"/>
      <sheetName val="YTD-Var_(Revised-Actual)_(Sum10"/>
      <sheetName val="YTD-Variance_(Sum)10"/>
      <sheetName val="YTD-Var_(Annual-Actual)10"/>
      <sheetName val="YTD-Var_(Revised-Actual)10"/>
      <sheetName val="Revised_Plan10"/>
      <sheetName val="Annaul_(2)10"/>
      <sheetName val="area_converter5"/>
      <sheetName val="YTD-Variance_(Sum_A)9"/>
      <sheetName val="Month-Variance_(Sum_A)9"/>
      <sheetName val="December_First_Time9"/>
      <sheetName val="Sheet1_(2)9"/>
      <sheetName val="Account_List5"/>
      <sheetName val="ACTUAL-MONTHLY_6"/>
      <sheetName val="Land_Acquisition5"/>
      <sheetName val="BG_20175"/>
      <sheetName val="BG_20185"/>
      <sheetName val="sum_actual_PL5"/>
      <sheetName val="sum_actual_PL_by_PJ5"/>
      <sheetName val="Sum_actual_BS5"/>
      <sheetName val="sum_BG_PL5"/>
      <sheetName val="area_converter"/>
      <sheetName val="Land_Acquisition"/>
      <sheetName val="BG_2017"/>
      <sheetName val="BG_2018"/>
      <sheetName val="sum_actual_PL"/>
      <sheetName val="sum_actual_PL_by_PJ"/>
      <sheetName val="Sum_actual_BS"/>
      <sheetName val="sum_BG_PL"/>
      <sheetName val="July_(Re)6"/>
      <sheetName val="MD_Office_(2)6"/>
      <sheetName val="YTD-Var_(Revised-Actual)_(Sum)6"/>
      <sheetName val="YTD-Variance_(Sum)6"/>
      <sheetName val="YTD-Var_(Annual-Actual)6"/>
      <sheetName val="YTD-Var_(Revised-Actual)6"/>
      <sheetName val="Revised_Plan6"/>
      <sheetName val="Annaul_(2)6"/>
      <sheetName val="YTD-Variance_(Sum_A)5"/>
      <sheetName val="Month-Variance_(Sum_A)5"/>
      <sheetName val="December_First_Time5"/>
      <sheetName val="Sheet1_(2)5"/>
      <sheetName val="Account_List1"/>
      <sheetName val="ACTUAL-MONTHLY_2"/>
      <sheetName val="Land_Acquisition1"/>
      <sheetName val="BG_20171"/>
      <sheetName val="BG_20181"/>
      <sheetName val="sum_actual_PL1"/>
      <sheetName val="sum_actual_PL_by_PJ1"/>
      <sheetName val="Sum_actual_BS1"/>
      <sheetName val="sum_BG_PL1"/>
      <sheetName val="area_converter1"/>
      <sheetName val="July_(Re)9"/>
      <sheetName val="MD_Office_(2)9"/>
      <sheetName val="YTD-Var_(Revised-Actual)_(Sum)9"/>
      <sheetName val="YTD-Variance_(Sum)9"/>
      <sheetName val="YTD-Var_(Annual-Actual)9"/>
      <sheetName val="YTD-Var_(Revised-Actual)9"/>
      <sheetName val="Revised_Plan9"/>
      <sheetName val="Annaul_(2)9"/>
      <sheetName val="area_converter4"/>
      <sheetName val="YTD-Variance_(Sum_A)8"/>
      <sheetName val="Month-Variance_(Sum_A)8"/>
      <sheetName val="December_First_Time8"/>
      <sheetName val="Sheet1_(2)8"/>
      <sheetName val="Account_List4"/>
      <sheetName val="ACTUAL-MONTHLY_5"/>
      <sheetName val="Land_Acquisition4"/>
      <sheetName val="BG_20174"/>
      <sheetName val="BG_20184"/>
      <sheetName val="sum_actual_PL4"/>
      <sheetName val="sum_actual_PL_by_PJ4"/>
      <sheetName val="Sum_actual_BS4"/>
      <sheetName val="sum_BG_PL4"/>
      <sheetName val="July_(Re)7"/>
      <sheetName val="MD_Office_(2)7"/>
      <sheetName val="YTD-Var_(Revised-Actual)_(Sum)7"/>
      <sheetName val="YTD-Variance_(Sum)7"/>
      <sheetName val="YTD-Var_(Annual-Actual)7"/>
      <sheetName val="YTD-Var_(Revised-Actual)7"/>
      <sheetName val="Revised_Plan7"/>
      <sheetName val="Annaul_(2)7"/>
      <sheetName val="area_converter2"/>
      <sheetName val="YTD-Variance_(Sum_A)6"/>
      <sheetName val="Month-Variance_(Sum_A)6"/>
      <sheetName val="December_First_Time6"/>
      <sheetName val="Sheet1_(2)6"/>
      <sheetName val="Account_List2"/>
      <sheetName val="ACTUAL-MONTHLY_3"/>
      <sheetName val="Land_Acquisition2"/>
      <sheetName val="BG_20172"/>
      <sheetName val="BG_20182"/>
      <sheetName val="sum_actual_PL2"/>
      <sheetName val="sum_actual_PL_by_PJ2"/>
      <sheetName val="Sum_actual_BS2"/>
      <sheetName val="sum_BG_PL2"/>
      <sheetName val="July_(Re)8"/>
      <sheetName val="MD_Office_(2)8"/>
      <sheetName val="YTD-Var_(Revised-Actual)_(Sum)8"/>
      <sheetName val="YTD-Variance_(Sum)8"/>
      <sheetName val="YTD-Var_(Annual-Actual)8"/>
      <sheetName val="YTD-Var_(Revised-Actual)8"/>
      <sheetName val="Revised_Plan8"/>
      <sheetName val="Annaul_(2)8"/>
      <sheetName val="area_converter3"/>
      <sheetName val="YTD-Variance_(Sum_A)7"/>
      <sheetName val="Month-Variance_(Sum_A)7"/>
      <sheetName val="December_First_Time7"/>
      <sheetName val="Sheet1_(2)7"/>
      <sheetName val="Account_List3"/>
      <sheetName val="ACTUAL-MONTHLY_4"/>
      <sheetName val="Land_Acquisition3"/>
      <sheetName val="BG_20173"/>
      <sheetName val="BG_20183"/>
      <sheetName val="sum_actual_PL3"/>
      <sheetName val="sum_actual_PL_by_PJ3"/>
      <sheetName val="Sum_actual_BS3"/>
      <sheetName val="sum_BG_PL3"/>
      <sheetName val="July_(Re)11"/>
      <sheetName val="MD_Office_(2)11"/>
      <sheetName val="YTD-Var_(Revised-Actual)_(Sum11"/>
      <sheetName val="YTD-Variance_(Sum)11"/>
      <sheetName val="YTD-Var_(Annual-Actual)11"/>
      <sheetName val="YTD-Var_(Revised-Actual)11"/>
      <sheetName val="Revised_Plan11"/>
      <sheetName val="Annaul_(2)11"/>
      <sheetName val="area_converter6"/>
      <sheetName val="YTD-Variance_(Sum_A)10"/>
      <sheetName val="Month-Variance_(Sum_A)10"/>
      <sheetName val="December_First_Time10"/>
      <sheetName val="Sheet1_(2)10"/>
      <sheetName val="Account_List6"/>
      <sheetName val="ACTUAL-MONTHLY_7"/>
      <sheetName val="Land_Acquisition6"/>
      <sheetName val="BG_20176"/>
      <sheetName val="BG_20186"/>
      <sheetName val="sum_actual_PL6"/>
      <sheetName val="sum_actual_PL_by_PJ6"/>
      <sheetName val="Sum_actual_BS6"/>
      <sheetName val="sum_BG_PL6"/>
      <sheetName val="July_(Re)12"/>
      <sheetName val="MD_Office_(2)12"/>
      <sheetName val="YTD-Var_(Revised-Actual)_(Sum12"/>
      <sheetName val="YTD-Variance_(Sum)12"/>
      <sheetName val="YTD-Var_(Annual-Actual)12"/>
      <sheetName val="YTD-Var_(Revised-Actual)12"/>
      <sheetName val="Revised_Plan12"/>
      <sheetName val="Annaul_(2)12"/>
      <sheetName val="area_converter7"/>
      <sheetName val="YTD-Variance_(Sum_A)11"/>
      <sheetName val="Month-Variance_(Sum_A)11"/>
      <sheetName val="December_First_Time11"/>
      <sheetName val="Sheet1_(2)11"/>
      <sheetName val="Account_List7"/>
      <sheetName val="ACTUAL-MONTHLY_8"/>
      <sheetName val="Land_Acquisition7"/>
      <sheetName val="BG_20177"/>
      <sheetName val="BG_20187"/>
      <sheetName val="sum_actual_PL7"/>
      <sheetName val="sum_actual_PL_by_PJ7"/>
      <sheetName val="Sum_actual_BS7"/>
      <sheetName val="sum_BG_PL7"/>
      <sheetName val="July_(Re)13"/>
      <sheetName val="MD_Office_(2)13"/>
      <sheetName val="YTD-Var_(Revised-Actual)_(Sum13"/>
      <sheetName val="YTD-Variance_(Sum)13"/>
      <sheetName val="YTD-Var_(Annual-Actual)13"/>
      <sheetName val="YTD-Var_(Revised-Actual)13"/>
      <sheetName val="Revised_Plan13"/>
      <sheetName val="Annaul_(2)13"/>
      <sheetName val="area_converter8"/>
      <sheetName val="YTD-Variance_(Sum_A)12"/>
      <sheetName val="Month-Variance_(Sum_A)12"/>
      <sheetName val="December_First_Time12"/>
      <sheetName val="Sheet1_(2)12"/>
      <sheetName val="Account_List8"/>
      <sheetName val="ACTUAL-MONTHLY_9"/>
      <sheetName val="Land_Acquisition8"/>
      <sheetName val="BG_20178"/>
      <sheetName val="BG_20188"/>
      <sheetName val="sum_actual_PL8"/>
      <sheetName val="sum_actual_PL_by_PJ8"/>
      <sheetName val="Sum_actual_BS8"/>
      <sheetName val="sum_BG_PL8"/>
      <sheetName val="เงินกู้ธนชาติ"/>
      <sheetName val="IVCY"/>
      <sheetName val="stat local"/>
      <sheetName val="PRG"/>
      <sheetName val="資金繰り表･CASH FLOW（９）"/>
      <sheetName val="Value"/>
      <sheetName val="Sheet1"/>
      <sheetName val="Estimated Cost"/>
      <sheetName val="資金繰り表･CASH_FLOW（９）"/>
      <sheetName val="Query1_SUMFREIGHT_"/>
      <sheetName val="tpc"/>
      <sheetName val="PS1L(Most)"/>
      <sheetName val="Kal"/>
      <sheetName val="資金繰り表･CASH_FLOW（９）1"/>
      <sheetName val="Database"/>
      <sheetName val="Cons. P&amp;L"/>
      <sheetName val="Cash Flow"/>
      <sheetName val="資金繰り表･CASH_FLOW（９）2"/>
      <sheetName val="stat_local"/>
      <sheetName val="PASA 2-2008 TPR"/>
      <sheetName val="CELL_A"/>
      <sheetName val="feb"/>
      <sheetName val="mar"/>
      <sheetName val="apr"/>
      <sheetName val="ENV_A"/>
      <sheetName val="PG_A"/>
      <sheetName val="MD_A"/>
      <sheetName val="QA&amp;R_A"/>
      <sheetName val="RMP_A"/>
      <sheetName val="RMZ_A"/>
      <sheetName val="jan"/>
      <sheetName val="ENV_R"/>
      <sheetName val="PG_R"/>
      <sheetName val="CELL_R"/>
      <sheetName val="QA&amp;R_R"/>
      <sheetName val="RMP_R"/>
      <sheetName val="RMZ_R"/>
      <sheetName val="MD_R"/>
      <sheetName val="PLANBS3"/>
      <sheetName val="x10"/>
      <sheetName val="x11"/>
      <sheetName val="x12"/>
      <sheetName val="x13"/>
      <sheetName val="x14"/>
      <sheetName val="x15"/>
      <sheetName val="x16"/>
      <sheetName val="x17"/>
      <sheetName val="July_(Re)14"/>
      <sheetName val="MD_Office_(2)14"/>
      <sheetName val="YTD-Var_(Revised-Actual)_(Sum14"/>
      <sheetName val="YTD-Variance_(Sum)14"/>
      <sheetName val="YTD-Var_(Annual-Actual)14"/>
      <sheetName val="YTD-Var_(Revised-Actual)14"/>
      <sheetName val="Revised_Plan14"/>
      <sheetName val="Annaul_(2)14"/>
      <sheetName val="area_converter9"/>
      <sheetName val="YTD-Variance_(Sum_A)13"/>
      <sheetName val="Month-Variance_(Sum_A)13"/>
      <sheetName val="December_First_Time13"/>
      <sheetName val="Sheet1_(2)13"/>
      <sheetName val="Account_List9"/>
      <sheetName val="ACTUAL-MONTHLY_10"/>
      <sheetName val="Land_Acquisition9"/>
      <sheetName val="BG_20179"/>
      <sheetName val="BG_20189"/>
      <sheetName val="sum_actual_PL9"/>
      <sheetName val="sum_actual_PL_by_PJ9"/>
      <sheetName val="Sum_actual_BS9"/>
      <sheetName val="sum_BG_PL9"/>
      <sheetName val="Estimated_Cost"/>
      <sheetName val="P4DDBFTAS"/>
      <sheetName val="Age311299TAS"/>
      <sheetName val="TASintDec00"/>
      <sheetName val="July_(Re)15"/>
      <sheetName val="MD_Office_(2)15"/>
      <sheetName val="YTD-Var_(Revised-Actual)_(Sum15"/>
      <sheetName val="YTD-Variance_(Sum)15"/>
      <sheetName val="YTD-Var_(Annual-Actual)15"/>
      <sheetName val="YTD-Var_(Revised-Actual)15"/>
      <sheetName val="Revised_Plan15"/>
      <sheetName val="Annaul_(2)15"/>
      <sheetName val="area_converter10"/>
      <sheetName val="YTD-Variance_(Sum_A)14"/>
      <sheetName val="Month-Variance_(Sum_A)14"/>
      <sheetName val="December_First_Time14"/>
      <sheetName val="Sheet1_(2)14"/>
      <sheetName val="Account_List10"/>
      <sheetName val="ACTUAL-MONTHLY_11"/>
      <sheetName val="Land_Acquisition10"/>
      <sheetName val="BG_201710"/>
      <sheetName val="BG_201810"/>
      <sheetName val="sum_actual_PL10"/>
      <sheetName val="sum_actual_PL_by_PJ10"/>
      <sheetName val="Sum_actual_BS10"/>
      <sheetName val="sum_BG_PL10"/>
      <sheetName val="Estimated_Cost1"/>
      <sheetName val="S3 Architectural"/>
      <sheetName val="stat_local1"/>
      <sheetName val="bal"/>
      <sheetName val="July_(Re)16"/>
      <sheetName val="MD_Office_(2)16"/>
      <sheetName val="YTD-Var_(Revised-Actual)_(Sum16"/>
      <sheetName val="YTD-Variance_(Sum)16"/>
      <sheetName val="YTD-Var_(Annual-Actual)16"/>
      <sheetName val="YTD-Var_(Revised-Actual)16"/>
      <sheetName val="Revised_Plan16"/>
      <sheetName val="Annaul_(2)16"/>
      <sheetName val="YTD-Variance_(Sum_A)15"/>
      <sheetName val="Month-Variance_(Sum_A)15"/>
      <sheetName val="December_First_Time15"/>
      <sheetName val="Sheet1_(2)15"/>
      <sheetName val="Account_List11"/>
      <sheetName val="ACTUAL-MONTHLY_12"/>
      <sheetName val="Land_Acquisition11"/>
      <sheetName val="BG_201711"/>
      <sheetName val="BG_201811"/>
      <sheetName val="sum_actual_PL11"/>
      <sheetName val="sum_actual_PL_by_PJ11"/>
      <sheetName val="Sum_actual_BS11"/>
      <sheetName val="sum_BG_PL11"/>
      <sheetName val="area_converter11"/>
      <sheetName val="stat_local2"/>
      <sheetName val="資金繰り表･CASH_FLOW（９）3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ISO"/>
      <sheetName val="PRODUCT"/>
      <sheetName val="PULP MILL"/>
      <sheetName val="SHEETING"/>
      <sheetName val="SODA"/>
      <sheetName val="YARD"/>
      <sheetName val="Cons__P&amp;L"/>
      <sheetName val="Cash_Flow"/>
      <sheetName val="Scoping"/>
      <sheetName val="CONDITION"/>
      <sheetName val="input data"/>
      <sheetName val="run no."/>
      <sheetName val="SOPSG"/>
      <sheetName val="POV new"/>
      <sheetName val="POV master"/>
      <sheetName val="DPLA"/>
      <sheetName val="support"/>
      <sheetName val="CountryRisk"/>
      <sheetName val="IndustryRisk"/>
      <sheetName val="stair"/>
      <sheetName val="Discounted Cash Flow"/>
      <sheetName val="data-Hilton"/>
      <sheetName val="Wall"/>
      <sheetName val="Data"/>
      <sheetName val="CashFlow"/>
      <sheetName val="detail "/>
      <sheetName val="1.0"/>
      <sheetName val="rc.footing"/>
      <sheetName val="17. Non consolidated stock"/>
      <sheetName val="General Data"/>
      <sheetName val="Assets"/>
      <sheetName val="Liabilities"/>
      <sheetName val="P-L"/>
      <sheetName val="14. Fixed assets"/>
      <sheetName val="13. Intangible assets"/>
      <sheetName val="田全　　0729　　　農水入力0810"/>
      <sheetName val="PASA_2-2008_TPR"/>
      <sheetName val="SCB 1 - Current"/>
      <sheetName val="SCB 2 - 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 refreshError="1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 refreshError="1"/>
      <sheetData sheetId="540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table"/>
      <sheetName val="Trial Balance"/>
      <sheetName val="7251-06540"/>
      <sheetName val="1"/>
      <sheetName val="Template"/>
      <sheetName val="TrialBalance Q3-2002"/>
      <sheetName val="เง_นก__ธนชาต_"/>
      <sheetName val="AP"/>
      <sheetName val=" IB-PL-00-01 SUMMARY"/>
      <sheetName val="ADJ - RATE"/>
      <sheetName val="PA"/>
      <sheetName val="Freight"/>
      <sheetName val="Input Price"/>
      <sheetName val="TB 2006"/>
      <sheetName val="Actual"/>
      <sheetName val="Data"/>
      <sheetName val="Parameters2"/>
      <sheetName val="?????????????"/>
      <sheetName val="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Exp"/>
      <sheetName val="PM-TE"/>
      <sheetName val="공사개요"/>
      <sheetName val="노무비"/>
      <sheetName val="Addition_AUC"/>
      <sheetName val="ตั๋วเงินรับ"/>
      <sheetName val="Sheet1"/>
      <sheetName val="oresreqsum"/>
      <sheetName val="98FORECAST (1)"/>
      <sheetName val="DOMESTIC"/>
      <sheetName val="AP"/>
      <sheetName val="?????????????"/>
      <sheetName val="BMCT2003"/>
      <sheetName val="Feb"/>
      <sheetName val="Mar"/>
      <sheetName val="Apr"/>
      <sheetName val="May"/>
      <sheetName val="Jan"/>
      <sheetName val="June"/>
      <sheetName val="MD_R"/>
      <sheetName val="CELL_A"/>
      <sheetName val="ENV_A"/>
      <sheetName val="PG_A"/>
      <sheetName val="MD_A"/>
      <sheetName val="QA&amp;R_A"/>
      <sheetName val="RMP_A"/>
      <sheetName val="RMZ_A"/>
      <sheetName val="JUNE1"/>
      <sheetName val="ENV_R"/>
      <sheetName val="PG_R"/>
      <sheetName val="CELL_R"/>
      <sheetName val="QA&amp;R_R"/>
      <sheetName val="RMP_R"/>
      <sheetName val="RMZ_R"/>
      <sheetName val="YTD-Actual"/>
      <sheetName val="YTD_Revis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7251-06540"/>
      <sheetName val="70000-Inaudit"/>
      <sheetName val="Sheet1"/>
      <sheetName val="Sheet2"/>
      <sheetName val="Sheet3"/>
      <sheetName val="7251-03000-03700"/>
      <sheetName val="7251_06540"/>
      <sheetName val="YTD-Actual"/>
      <sheetName val="YTD_Revised"/>
      <sheetName val="เงินกู้ MGC"/>
      <sheetName val="เงินกู้ธนชาติ"/>
      <sheetName val="เงินกู้_MGC"/>
      <sheetName val="เงินกู้_MGC1"/>
      <sheetName val="Cancel_Promotion"/>
      <sheetName val="Actual"/>
      <sheetName val="Budget"/>
      <sheetName val="03100(SS)"/>
      <sheetName val="ReadData"/>
      <sheetName val="supplier"/>
      <sheetName val="RawData"/>
      <sheetName val="Condo Front Door #1"/>
      <sheetName val="Condo Front Door #2"/>
      <sheetName val="Q1-55"/>
      <sheetName val="WBS"/>
      <sheetName val="Summary"/>
      <sheetName val="PK1"/>
      <sheetName val="PK2"/>
      <sheetName val="PK3"/>
      <sheetName val="CN"/>
      <sheetName val="PKV1"/>
      <sheetName val="PKV2"/>
      <sheetName val="PAT"/>
      <sheetName val="PS1"/>
      <sheetName val="PS2"/>
      <sheetName val="PS3"/>
      <sheetName val="PT"/>
      <sheetName val="PV"/>
      <sheetName val="PHR1"/>
      <sheetName val="PHR2"/>
      <sheetName val="CD1"/>
      <sheetName val="CD4"/>
      <sheetName val="CD3"/>
      <sheetName val="CD5"/>
      <sheetName val="CD6"/>
      <sheetName val="เงินกู้_MGC3"/>
      <sheetName val="เงินกู้_MGC2"/>
      <sheetName val="CF-ACT-USD"/>
      <sheetName val="03  Mr. Saraogi"/>
      <sheetName val="Actual_Monthly"/>
      <sheetName val="เงินกู้_MGC4"/>
      <sheetName val="Condo_Front_Door_#1"/>
      <sheetName val="Condo_Front_Door_#2"/>
      <sheetName val="Condo_Front_Door_#11"/>
      <sheetName val="Condo_Front_Door_#21"/>
      <sheetName val="03__Mr__Saraogi"/>
      <sheetName val="เงินกู้_MGC7"/>
      <sheetName val="Condo_Front_Door_#14"/>
      <sheetName val="Condo_Front_Door_#24"/>
      <sheetName val="03__Mr__Saraogi3"/>
      <sheetName val="เงินกู้_MGC5"/>
      <sheetName val="Condo_Front_Door_#12"/>
      <sheetName val="Condo_Front_Door_#22"/>
      <sheetName val="03__Mr__Saraogi1"/>
      <sheetName val="เงินกู้_MGC6"/>
      <sheetName val="Condo_Front_Door_#13"/>
      <sheetName val="Condo_Front_Door_#23"/>
      <sheetName val="03__Mr__Saraogi2"/>
      <sheetName val="เงินกู้_MGC8"/>
      <sheetName val="Condo_Front_Door_#15"/>
      <sheetName val="Condo_Front_Door_#25"/>
      <sheetName val="03__Mr__Saraogi4"/>
      <sheetName val="เงินกู้_MGC9"/>
      <sheetName val="Condo_Front_Door_#16"/>
      <sheetName val="Condo_Front_Door_#26"/>
      <sheetName val="03__Mr__Saraogi5"/>
      <sheetName val="เงินกู้_MGC10"/>
      <sheetName val="Condo_Front_Door_#17"/>
      <sheetName val="Condo_Front_Door_#27"/>
      <sheetName val="03__Mr__Saraogi6"/>
      <sheetName val="เงินกู้_MGC11"/>
      <sheetName val="Condo_Front_Door_#18"/>
      <sheetName val="Condo_Front_Door_#28"/>
      <sheetName val="03__Mr__Saraogi7"/>
      <sheetName val="Actual_Month"/>
      <sheetName val="Annual_Month"/>
      <sheetName val="Annual_Yearly"/>
      <sheetName val="NBCA_2001_Completed"/>
      <sheetName val="Chklst B"/>
      <sheetName val="A 08a"/>
      <sheetName val="act-90000"/>
      <sheetName val="Sheet5"/>
      <sheetName val="7251-02000-02252"/>
      <sheetName val="7251-01xxxx"/>
      <sheetName val="SPEC"/>
      <sheetName val="NAMES"/>
      <sheetName val="sum"/>
      <sheetName val="RECY"/>
      <sheetName val="BS_INPUT"/>
      <sheetName val="Chklst_B"/>
      <sheetName val="A_08a"/>
      <sheetName val="eva1"/>
      <sheetName val="เงินกู้_MGC12"/>
      <sheetName val="Condo_Front_Door_#19"/>
      <sheetName val="Condo_Front_Door_#29"/>
      <sheetName val="03__Mr__Saraogi8"/>
      <sheetName val="เงินกู้_MGC13"/>
      <sheetName val="Condo_Front_Door_#110"/>
      <sheetName val="Condo_Front_Door_#210"/>
      <sheetName val="03__Mr__Saraogi9"/>
      <sheetName val="Chklst_B1"/>
      <sheetName val="A_08a1"/>
      <sheetName val="ActAdj"/>
      <sheetName val="BudAdj"/>
      <sheetName val="LYAAdj"/>
      <sheetName val="LYBAdj"/>
      <sheetName val="ActTB"/>
      <sheetName val="BudTB"/>
      <sheetName val="LYATB"/>
      <sheetName val="LYBTB"/>
      <sheetName val="Income Statement"/>
      <sheetName val="Rincian"/>
      <sheetName val="General"/>
      <sheetName val="a1a2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견적"/>
      <sheetName val="견적서"/>
      <sheetName val="견적내역"/>
      <sheetName val="산출기준"/>
      <sheetName val="인건"/>
      <sheetName val="근무"/>
      <sheetName val="7251-06540"/>
      <sheetName val="เงินกู้ MGC"/>
      <sheetName val="เงินกู้ธนชาต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Mst_line_exp_grp"/>
      <sheetName val="mst"/>
      <sheetName val="ProfitCenter"/>
      <sheetName val="Sheet3"/>
      <sheetName val="db"/>
      <sheetName val="7251-065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PGMMNG"/>
      <sheetName val="PGM_2LEVYTD"/>
      <sheetName val="OfficeMC-Master"/>
      <sheetName val="OfficeMC-Adj"/>
      <sheetName val="anaysis_sheet"/>
      <sheetName val="mat เก่าใหม่"/>
      <sheetName val="Recovered_Sheet1"/>
      <sheetName val="P_PAPER"/>
      <sheetName val="แยกตัวบ้าน"/>
      <sheetName val="mat_เก่าใหม่"/>
      <sheetName val="mat_เก่าใหม่1"/>
      <sheetName val="Cavity Inputs"/>
      <sheetName val="MACRO2"/>
      <sheetName val="Sheet1"/>
      <sheetName val="Precast DATA"/>
      <sheetName val="MS DATA (1100) Q2-2014"/>
      <sheetName val="MS DATA (1101) Q2-2014"/>
      <sheetName val="Non-Statistical Sampling Master"/>
      <sheetName val="Two Step Revenue Testing Master"/>
      <sheetName val="Global Data"/>
      <sheetName val="BS"/>
      <sheetName val="SEA"/>
      <sheetName val="10-cut"/>
      <sheetName val="7251-06540"/>
      <sheetName val="10-1 Media"/>
      <sheetName val="10"/>
      <sheetName val="Nominal Accounts"/>
      <sheetName val="Q2-13"/>
      <sheetName val="code"/>
      <sheetName val="Ratchada"/>
      <sheetName val="mat_เก่าใหม่3"/>
      <sheetName val="Precast_DATA1"/>
      <sheetName val="mat_เก่าใหม่2"/>
      <sheetName val="Precast_DATA"/>
      <sheetName val="เงินกู้ MGC"/>
      <sheetName val="MS_DATA_(1100)_Q2-2014"/>
      <sheetName val="MS_DATA_(1101)_Q2-2014"/>
      <sheetName val="mat_เก่าใหม่8"/>
      <sheetName val="Cavity_Inputs5"/>
      <sheetName val="Precast_DATA6"/>
      <sheetName val="MS_DATA_(1100)_Q2-20145"/>
      <sheetName val="MS_DATA_(1101)_Q2-20145"/>
      <sheetName val="Non-Statistical_Sampling_Maste5"/>
      <sheetName val="Two_Step_Revenue_Testing_Maste5"/>
      <sheetName val="Global_Data5"/>
      <sheetName val="10-1_Media5"/>
      <sheetName val="Nominal_Accounts5"/>
      <sheetName val="Cavity_Inputs"/>
      <sheetName val="Non-Statistical_Sampling_Master"/>
      <sheetName val="Two_Step_Revenue_Testing_Master"/>
      <sheetName val="Global_Data"/>
      <sheetName val="10-1_Media"/>
      <sheetName val="Nominal_Accounts"/>
      <sheetName val="เงินกู้_MGC4"/>
      <sheetName val="mat_เก่าใหม่4"/>
      <sheetName val="Precast_DATA2"/>
      <sheetName val="MS_DATA_(1100)_Q2-20141"/>
      <sheetName val="MS_DATA_(1101)_Q2-20141"/>
      <sheetName val="10-1_Media1"/>
      <sheetName val="Nominal_Accounts1"/>
      <sheetName val="Cavity_Inputs1"/>
      <sheetName val="Non-Statistical_Sampling_Maste1"/>
      <sheetName val="Two_Step_Revenue_Testing_Maste1"/>
      <sheetName val="Global_Data1"/>
      <sheetName val="เงินกู้_MGC"/>
      <sheetName val="mat_เก่าใหม่7"/>
      <sheetName val="Cavity_Inputs4"/>
      <sheetName val="Precast_DATA5"/>
      <sheetName val="MS_DATA_(1100)_Q2-20144"/>
      <sheetName val="MS_DATA_(1101)_Q2-20144"/>
      <sheetName val="Non-Statistical_Sampling_Maste4"/>
      <sheetName val="Two_Step_Revenue_Testing_Maste4"/>
      <sheetName val="Global_Data4"/>
      <sheetName val="10-1_Media4"/>
      <sheetName val="Nominal_Accounts4"/>
      <sheetName val="เงินกู้_MGC3"/>
      <sheetName val="mat_เก่าใหม่5"/>
      <sheetName val="Cavity_Inputs2"/>
      <sheetName val="Precast_DATA3"/>
      <sheetName val="MS_DATA_(1100)_Q2-20142"/>
      <sheetName val="MS_DATA_(1101)_Q2-20142"/>
      <sheetName val="Non-Statistical_Sampling_Maste2"/>
      <sheetName val="Two_Step_Revenue_Testing_Maste2"/>
      <sheetName val="Global_Data2"/>
      <sheetName val="10-1_Media2"/>
      <sheetName val="Nominal_Accounts2"/>
      <sheetName val="เงินกู้_MGC1"/>
      <sheetName val="mat_เก่าใหม่6"/>
      <sheetName val="Cavity_Inputs3"/>
      <sheetName val="Precast_DATA4"/>
      <sheetName val="MS_DATA_(1100)_Q2-20143"/>
      <sheetName val="MS_DATA_(1101)_Q2-20143"/>
      <sheetName val="Non-Statistical_Sampling_Maste3"/>
      <sheetName val="Two_Step_Revenue_Testing_Maste3"/>
      <sheetName val="Global_Data3"/>
      <sheetName val="10-1_Media3"/>
      <sheetName val="Nominal_Accounts3"/>
      <sheetName val="เงินกู้_MGC2"/>
      <sheetName val="mat_เก่าใหม่9"/>
      <sheetName val="Cavity_Inputs6"/>
      <sheetName val="Precast_DATA7"/>
      <sheetName val="MS_DATA_(1100)_Q2-20146"/>
      <sheetName val="MS_DATA_(1101)_Q2-20146"/>
      <sheetName val="Non-Statistical_Sampling_Maste6"/>
      <sheetName val="Two_Step_Revenue_Testing_Maste6"/>
      <sheetName val="Global_Data6"/>
      <sheetName val="10-1_Media6"/>
      <sheetName val="Nominal_Accounts6"/>
      <sheetName val="เงินกู้_MGC5"/>
      <sheetName val="mat_เก่าใหม่10"/>
      <sheetName val="Cavity_Inputs7"/>
      <sheetName val="Precast_DATA8"/>
      <sheetName val="MS_DATA_(1100)_Q2-20147"/>
      <sheetName val="MS_DATA_(1101)_Q2-20147"/>
      <sheetName val="Non-Statistical_Sampling_Maste7"/>
      <sheetName val="Two_Step_Revenue_Testing_Maste7"/>
      <sheetName val="Global_Data7"/>
      <sheetName val="10-1_Media7"/>
      <sheetName val="Nominal_Accounts7"/>
      <sheetName val="เงินกู้_MGC6"/>
      <sheetName val="mat_เก่าใหม่11"/>
      <sheetName val="Cavity_Inputs8"/>
      <sheetName val="Precast_DATA9"/>
      <sheetName val="MS_DATA_(1100)_Q2-20148"/>
      <sheetName val="MS_DATA_(1101)_Q2-20148"/>
      <sheetName val="Non-Statistical_Sampling_Maste8"/>
      <sheetName val="Two_Step_Revenue_Testing_Maste8"/>
      <sheetName val="Global_Data8"/>
      <sheetName val="10-1_Media8"/>
      <sheetName val="Nominal_Accounts8"/>
      <sheetName val="เงินกู้_MGC7"/>
      <sheetName val="노무비"/>
      <sheetName val="J1"/>
      <sheetName val="เครื่องตกแต่ง"/>
      <sheetName val="อาคาร"/>
      <sheetName val="เครื่องมือ"/>
      <sheetName val="SNF"/>
      <sheetName val="เงินกู้ธนชาติ"/>
      <sheetName val="mat_เก่าใหม่12"/>
      <sheetName val="Cavity_Inputs9"/>
      <sheetName val="Precast_DATA10"/>
      <sheetName val="MS_DATA_(1100)_Q2-20149"/>
      <sheetName val="MS_DATA_(1101)_Q2-20149"/>
      <sheetName val="Non-Statistical_Sampling_Maste9"/>
      <sheetName val="Two_Step_Revenue_Testing_Maste9"/>
      <sheetName val="Global_Data9"/>
      <sheetName val="10-1_Media9"/>
      <sheetName val="Nominal_Accounts9"/>
      <sheetName val="เงินกู้_MGC8"/>
      <sheetName val="Additional"/>
      <sheetName val="K-5"/>
      <sheetName val="AC"/>
      <sheetName val="mat_เก่าใหม่13"/>
      <sheetName val="Precast_DATA11"/>
      <sheetName val="MS_DATA_(1100)_Q2-201410"/>
      <sheetName val="MS_DATA_(1101)_Q2-201410"/>
      <sheetName val="10-1_Media10"/>
      <sheetName val="Nominal_Accounts10"/>
      <sheetName val="Cavity_Inputs10"/>
      <sheetName val="Non-Statistical_Sampling_Mast10"/>
      <sheetName val="Two_Step_Revenue_Testing_Mast10"/>
      <sheetName val="Global_Data10"/>
      <sheetName val="เงินกู้_MGC9"/>
      <sheetName val="mat_เก่าใหม่14"/>
      <sheetName val="Precast_DATA12"/>
      <sheetName val="MS_DATA_(1100)_Q2-201411"/>
      <sheetName val="MS_DATA_(1101)_Q2-201411"/>
      <sheetName val="10-1_Media11"/>
      <sheetName val="Nominal_Accounts11"/>
      <sheetName val="Cavity_Inputs11"/>
      <sheetName val="Non-Statistical_Sampling_Mast11"/>
      <sheetName val="Two_Step_Revenue_Testing_Mast11"/>
      <sheetName val="Global_Data11"/>
      <sheetName val="เงินกู้_MGC10"/>
      <sheetName val="BALANCE SHEET "/>
      <sheetName val="Subscriber Report"/>
      <sheetName val="Permanent info"/>
      <sheetName val="HH"/>
      <sheetName val="BASIS"/>
      <sheetName val="DMD Office"/>
      <sheetName val="ADMIN OFFICE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ตั๋วเงินรับ"/>
      <sheetName val="Trial Balance"/>
      <sheetName val="เงินกู้ MGC"/>
      <sheetName val="เงินกู้ธนชาติ"/>
      <sheetName val="CUSTOMER"/>
      <sheetName val="노무비"/>
      <sheetName val="7251-06540"/>
      <sheetName val="trfc02-26(Fes+Ses)"/>
      <sheetName val="เงินกู้_MGC"/>
      <sheetName val="Trial_Balance"/>
      <sheetName val="เงินกู้_MGC1"/>
      <sheetName val="Trial_Balance1"/>
      <sheetName val="2002"/>
      <sheetName val="Parameters"/>
      <sheetName val="Job header"/>
      <sheetName val="Babara"/>
      <sheetName val="Customize Your Invoice"/>
      <sheetName val="1201"/>
      <sheetName val="data"/>
      <sheetName val="Invoice"/>
      <sheetName val="SCB 1 - Current"/>
      <sheetName val="SCB 2 - Current"/>
      <sheetName val="BOM.EXSM"/>
      <sheetName val="db"/>
      <sheetName val="PROFILE"/>
      <sheetName val="Trial_Balance2"/>
      <sheetName val="เงินกู้_MGC2"/>
      <sheetName val="Trial_Balance3"/>
      <sheetName val="เงินกู้_MGC3"/>
      <sheetName val="Trial_Balance4"/>
      <sheetName val="เงินกู้_MGC4"/>
      <sheetName val="Links"/>
      <sheetName val="Lead"/>
      <sheetName val="Consolidated"/>
      <sheetName val="PA"/>
      <sheetName val="FF7"/>
      <sheetName val="M12"/>
      <sheetName val=" IB-PL-YTD"/>
      <sheetName val="TrialBalance Q3-2002"/>
      <sheetName val="Disposal"/>
      <sheetName val="Recon 057"/>
      <sheetName val="Recon 292"/>
      <sheetName val="TB-2001-Apr'01"/>
      <sheetName val="TB"/>
      <sheetName val="Wkgs_BS Lead"/>
      <sheetName val="DEP12"/>
      <sheetName val="FA Movement FDB"/>
      <sheetName val="Unlicensed Softwares"/>
      <sheetName val="OUTLK%"/>
      <sheetName val="RANGES"/>
      <sheetName val="Trial_Balance5"/>
      <sheetName val="เงินกู้_MGC5"/>
      <sheetName val="Job_header"/>
      <sheetName val="Customize_Your_Invoice"/>
      <sheetName val="SCB_1_-_Current"/>
      <sheetName val="SCB_2_-_Current"/>
      <sheetName val="BOM_EXSM"/>
      <sheetName val="Trial_Balance6"/>
      <sheetName val="เงินกู้_MGC6"/>
      <sheetName val="Job_header1"/>
      <sheetName val="Customize_Your_Invoice1"/>
      <sheetName val="SCB_1_-_Current1"/>
      <sheetName val="SCB_2_-_Current1"/>
      <sheetName val="BOM_EXSM1"/>
      <sheetName val="Product Return Detail"/>
      <sheetName val="elec45-01"/>
      <sheetName val="fr"/>
      <sheetName val="ALL_STD"/>
      <sheetName val="1602-97"/>
      <sheetName val="P&amp;L"/>
      <sheetName val="proforma"/>
      <sheetName val="2003"/>
      <sheetName val="Reconcile Exc. Rate"/>
      <sheetName val="Loan Data"/>
      <sheetName val="K-1A"/>
      <sheetName val="Cashflow"/>
      <sheetName val="D-con-toll"/>
      <sheetName val="FA(NEW)"/>
      <sheetName val="収益予実"/>
      <sheetName val="AP-FAsb"/>
      <sheetName val="database"/>
      <sheetName val="PL"/>
      <sheetName val="B20"/>
      <sheetName val="00-1"/>
      <sheetName val="Detail-Sep"/>
      <sheetName val="Excess Calc"/>
      <sheetName val="Vat7% ภายในเดือน_Junต้นฉบับ"/>
      <sheetName val="Chi tiet"/>
      <sheetName val="TrialBalance_Q3-2002"/>
      <sheetName val="_IB-PL-YTD"/>
      <sheetName val="Reconcile_Exc__Rate"/>
      <sheetName val="Chi_ti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PGMMN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CUSTOMER"/>
      <sheetName val="SKA"/>
      <sheetName val="BS ATTACH"/>
      <sheetName val="BALANCE SHEET "/>
      <sheetName val="เอกอุดร"/>
      <sheetName val="Mant.Fiberline"/>
      <sheetName val="Smell complain"/>
      <sheetName val="J2"/>
      <sheetName val="17. Non consolidated stock"/>
      <sheetName val="General Data"/>
      <sheetName val="Assets"/>
      <sheetName val="Liabilities"/>
      <sheetName val="P-L"/>
      <sheetName val="14. Fixed assets"/>
      <sheetName val="13. Intangible assets"/>
      <sheetName val="Age311299TAS"/>
      <sheetName val="TASintDec00"/>
      <sheetName val="P4DDBFTAS"/>
      <sheetName val="SCB 1 - Current"/>
      <sheetName val="SCB 2 - Current"/>
      <sheetName val="Input"/>
      <sheetName val="Detail"/>
      <sheetName val="Data"/>
      <sheetName val="Sheet3"/>
      <sheetName val="TYPE"/>
      <sheetName val="Ratio"/>
      <sheetName val="SCB 1 _ Current"/>
      <sheetName val="SCB 2 _ Current"/>
      <sheetName val="Group"/>
      <sheetName val="Calculation of end rates"/>
      <sheetName val="ACCODE"/>
      <sheetName val="Result1"/>
      <sheetName val="Actual-Monthly"/>
      <sheetName val="Actual-ＹＴＤ"/>
      <sheetName val="Budget-Monthly"/>
      <sheetName val="Budget-YTD"/>
      <sheetName val="Dt"/>
      <sheetName val="Parameter"/>
      <sheetName val="Menu"/>
      <sheetName val="Report"/>
      <sheetName val="Options"/>
      <sheetName val="Content"/>
      <sheetName val="frptolocal"/>
      <sheetName val="SVHK"/>
      <sheetName val="CCA"/>
      <sheetName val="SEA"/>
      <sheetName val="Header"/>
      <sheetName val="Frontsheet"/>
      <sheetName val="วิเคราะห์"/>
      <sheetName val="CF04-Plan05"/>
      <sheetName val="oresreqsum"/>
      <sheetName val="TB SAP"/>
      <sheetName val="Select"/>
      <sheetName val="Table"/>
      <sheetName val="Trial balance"/>
      <sheetName val="conso46"/>
      <sheetName val="เงินกู้ MGC"/>
      <sheetName val="เงินกู้ธนชาติ"/>
      <sheetName val="ตั๋วเงินรับ"/>
      <sheetName val="CUSTOMER (2)"/>
      <sheetName val="CUS.TANK"/>
      <sheetName val="CUS.SWS"/>
      <sheetName val="CUS.INT"/>
      <sheetName val="Month"/>
      <sheetName val="PLCONS07"/>
      <sheetName val="Std.Yield"/>
      <sheetName val="Cost center"/>
      <sheetName val="Master"/>
      <sheetName val="Exp"/>
      <sheetName val="ยอดkill1005"/>
      <sheetName val="Sheet1"/>
      <sheetName val="BS_ATTACH1"/>
      <sheetName val="BALANCE_SHEET_1"/>
      <sheetName val="Mant_Fiberline1"/>
      <sheetName val="Smell_complain1"/>
      <sheetName val="SCB_1_-_Current1"/>
      <sheetName val="SCB_2_-_Current1"/>
      <sheetName val="SCB_1___Current1"/>
      <sheetName val="SCB_2___Current1"/>
      <sheetName val="BS_ATTACH"/>
      <sheetName val="BALANCE_SHEET_"/>
      <sheetName val="Mant_Fiberline"/>
      <sheetName val="Smell_complain"/>
      <sheetName val="SCB_1_-_Current"/>
      <sheetName val="SCB_2_-_Current"/>
      <sheetName val="SCB_1___Current"/>
      <sheetName val="SCB_2___Current"/>
      <sheetName val="Cost_center1"/>
      <sheetName val="Cost_center"/>
      <sheetName val="jul04-dec04pnl"/>
      <sheetName val="fy05bsJul-dec04"/>
      <sheetName val="Macro1"/>
      <sheetName val="สรุปรวม"/>
      <sheetName val="7.production"/>
      <sheetName val="MainSetup"/>
      <sheetName val="Waterg"/>
      <sheetName val="Calculation_of_end_rates"/>
      <sheetName val="17__Non_consolidated_stock"/>
      <sheetName val="General_Data"/>
      <sheetName val="14__Fixed_assets"/>
      <sheetName val="13__Intangible_assets"/>
      <sheetName val="TonPerDay"/>
      <sheetName val="PL_NO"/>
      <sheetName val="Index"/>
      <sheetName val="BS_ATTACH2"/>
      <sheetName val="BALANCE_SHEET_2"/>
      <sheetName val="Mant_Fiberline2"/>
      <sheetName val="Smell_complain2"/>
      <sheetName val="SCB_1_-_Current2"/>
      <sheetName val="SCB_2_-_Current2"/>
      <sheetName val="SCB_1___Current2"/>
      <sheetName val="SCB_2___Current2"/>
      <sheetName val="Cost_center2"/>
      <sheetName val=" Direct load "/>
      <sheetName val="เขตส่งออก"/>
      <sheetName val="PL"/>
      <sheetName val="seal 1-07-04"/>
      <sheetName val="ICM"/>
      <sheetName val="CIV"/>
      <sheetName val="เงินสดย่อย"/>
      <sheetName val="Bank CA&amp;SA"/>
      <sheetName val="เช็คฝากระหว่างทาง"/>
      <sheetName val="ลูกหนี้อื่นๆ"/>
      <sheetName val="AR -CID"/>
      <sheetName val="ดบ.ค้างรับ Tisco"/>
      <sheetName val="คชจ.ล่วงหน้า"/>
      <sheetName val="เงินทดรองจ่าย"/>
      <sheetName val="ก่อสร้าง.ล่วงหน้า"/>
      <sheetName val="ภาษีหัก ณ ที่จ่าย"/>
      <sheetName val="ลูกหนี้สรรพากร"/>
      <sheetName val="สินทรัพย์อื่น"/>
      <sheetName val="คชจ.รอเรียกเก็บ TDT"/>
      <sheetName val="อาคาร"/>
      <sheetName val="ค่าปรับปรุงอาคาร"/>
      <sheetName val="รถยนต์"/>
      <sheetName val="อุปกรณ์ฯ"/>
      <sheetName val="อุปกรณ์(หน่วยงาน) "/>
      <sheetName val="อุปกรณ์ตกแต่ง"/>
      <sheetName val="ลิขสิทธิ์"/>
      <sheetName val="เงินประกัน"/>
      <sheetName val="เงินมัดจำ,รับอื่นๆ"/>
      <sheetName val="สินค้าคงเหลือ(ซื้อคืน)"/>
      <sheetName val="ISV_Cost"/>
      <sheetName val="ICS_Budget&amp;Cost"/>
      <sheetName val="ICS_Cost by units"/>
      <sheetName val="ICM_Budget&amp;Cost Phase I"/>
      <sheetName val="ICM_Budget Cost Phase II"/>
      <sheetName val="ICm_Cost by units"/>
      <sheetName val="CIV_AP 2-131-00"/>
      <sheetName val="ICM_AP 2-131-00"/>
      <sheetName val="CIV_AP 2-133-00"/>
      <sheetName val="ICM_AP 2-133-00"/>
      <sheetName val="ICM_AP RPT"/>
      <sheetName val="CIV_AP RPT"/>
      <sheetName val="CHQระหว่างทาง.2-132-00"/>
      <sheetName val="ดอกผลเช่าชื้อ"/>
      <sheetName val="สรุปงวดผ่อนเช่าซื้อ"/>
      <sheetName val="ตั๋วเงินจ่าย"/>
      <sheetName val="ภาษีเงินได้หัก ณ ที่จ่าย"/>
      <sheetName val="ภาษีขาย"/>
      <sheetName val="เงินประกันสังคม"/>
      <sheetName val="ค่าใช้จ่ายค้างจ่าย"/>
      <sheetName val="ค้างจ่าย CID"/>
      <sheetName val="งานก่อสร้างค้างจ่าย"/>
      <sheetName val="เงินประกันก่อสร้าง"/>
      <sheetName val="เงินมัดจำอื่น"/>
      <sheetName val="เงินทดรองรับ 2-191-00"/>
      <sheetName val="เงินทดรองรับ 2-193-00"/>
      <sheetName val="เงินทดรองรับ 2-194-xx"/>
      <sheetName val="ดอกเบี้ยค้างจ่าย-ICM"/>
      <sheetName val="ดอกเบี้ยค้างจ่าย-ICS"/>
      <sheetName val="ดอกเบี้ยค้างจ่าย-TDT"/>
      <sheetName val="สรุปเงินมัดจำห้องชุด Agent"/>
      <sheetName val="Commission-Tiny (Chinese)"/>
      <sheetName val="Commission-Sky Pro (Thai)"/>
      <sheetName val="สรุปเงินมัดจำห้องชุด"/>
      <sheetName val="IV_เงินมัดจำ-ห้องชุด"/>
      <sheetName val="ICS_เงินมัดจำ-ห้องชุด"/>
      <sheetName val="ICM_เงินมัดจำ-ห้องชุด"/>
      <sheetName val="สำรองผลประโยชน์พนง."/>
      <sheetName val="รายได้ค่าเช่า"/>
      <sheetName val="รายได้ค่าบริการ"/>
      <sheetName val="รด.บริหาร"/>
      <sheetName val="รด.อื่น"/>
      <sheetName val="6-120-10 ค่าเช่า"/>
      <sheetName val="6-120-20 ค่าบริการ"/>
      <sheetName val="6-120-50 ค่าซ่อมแซม"/>
      <sheetName val="6-150-10 ค่าที่ปรึกษา"/>
      <sheetName val="6-130-20 ส่งเสริมการขาย"/>
      <sheetName val="6-130-30 คอมมิชชั่น-ICS"/>
      <sheetName val="6-130-30 คอมมิชชั่น-ICM"/>
      <sheetName val="ค่าธรรมเนียมโอน+ภาษีธุรกิจเฉพาะ"/>
      <sheetName val="#6-200-00 ดอกเบี้ยจ่าย"/>
      <sheetName val="รายละเอียดประกอบ"/>
      <sheetName val="งบค่าใช้จ่าย"/>
      <sheetName val="BS"/>
      <sheetName val="TB"/>
      <sheetName val="TB-CIV"/>
      <sheetName val="TB-ICM"/>
      <sheetName val="seal_1-07-04"/>
      <sheetName val="seal_1-07-041"/>
      <sheetName val="seal_1-07-042"/>
      <sheetName val="BS_ATTACH3"/>
      <sheetName val="BALANCE_SHEET_3"/>
      <sheetName val="Mant_Fiberline3"/>
      <sheetName val="Smell_complain3"/>
      <sheetName val="SCB_1_-_Current3"/>
      <sheetName val="SCB_2_-_Current3"/>
      <sheetName val="SCB_1___Current3"/>
      <sheetName val="SCB_2___Current3"/>
      <sheetName val="Cost_center3"/>
      <sheetName val="seal_1-07-043"/>
      <sheetName val="Detail-Sep"/>
      <sheetName val="ORDERS"/>
      <sheetName val="AC_DATA"/>
      <sheetName val="ws"/>
      <sheetName val="NOPAT_VDF"/>
      <sheetName val="Invested capital_VDF"/>
      <sheetName val="DCF_VDF"/>
      <sheetName val="Summary Page_VDF"/>
      <sheetName val="WACC_VDF"/>
      <sheetName val="PV of Op Leases_VDF"/>
      <sheetName val="Income Statement_VDF"/>
      <sheetName val="Account list"/>
      <sheetName val="TB_SAP"/>
      <sheetName val="tax10"/>
      <sheetName val="ATT5"/>
      <sheetName val="WorkbookSettings"/>
      <sheetName val="FY00"/>
      <sheetName val="Standing Data"/>
      <sheetName val="Asset &amp; Liability"/>
      <sheetName val="Net asset value"/>
      <sheetName val="0-Basics"/>
      <sheetName val="Q001 Lead"/>
      <sheetName val="노무비"/>
      <sheetName val="7_production"/>
      <sheetName val="_Direct_load_"/>
      <sheetName val="Trial_balance"/>
      <sheetName val="เงินกู้_MGC"/>
      <sheetName val="Standing_Data"/>
      <sheetName val="Asset_&amp;_Liability"/>
      <sheetName val="Net_asset_value"/>
      <sheetName val="NBCA_2001_Completed"/>
      <sheetName val="2TUP"/>
      <sheetName val="SUMMARY"/>
      <sheetName val="CRJE"/>
      <sheetName val="CJEs"/>
      <sheetName val="ActAdj"/>
      <sheetName val="Structure2008"/>
      <sheetName val="AX 2019."/>
      <sheetName val="111315"/>
      <sheetName val="111325"/>
      <sheetName val="115111"/>
      <sheetName val="115412 "/>
      <sheetName val="115412to115411"/>
      <sheetName val="115413"/>
      <sheetName val="125002_125102"/>
      <sheetName val="125003_125103 "/>
      <sheetName val="211101"/>
      <sheetName val="212201"/>
      <sheetName val="213101"/>
      <sheetName val="213106"/>
      <sheetName val="213107"/>
      <sheetName val="213113"/>
      <sheetName val="213321"/>
      <sheetName val="213322"/>
      <sheetName val="213323"/>
      <sheetName val="213324"/>
      <sheetName val="213328"/>
      <sheetName val="213401"/>
      <sheetName val="213412"/>
      <sheetName val="222103"/>
      <sheetName val="BN2_222101,213107"/>
      <sheetName val="223145, 226134"/>
      <sheetName val="310001"/>
      <sheetName val="Definitions"/>
      <sheetName val="tra-vat-lieu"/>
      <sheetName val="PL _ ผลงานใหม่รวม"/>
      <sheetName val="BUILD95"/>
      <sheetName val="LOV"/>
      <sheetName val="Job"/>
      <sheetName val="Location"/>
      <sheetName val="Position"/>
      <sheetName val="YTD-Actual"/>
      <sheetName val="Age311299TESP"/>
      <sheetName val="P4DDBFTESP"/>
      <sheetName val="IntDec00TespM&amp;B"/>
      <sheetName val="งบต้นทุนผลิต48"/>
      <sheetName val="custommer"/>
      <sheetName val="อมตะciyt"/>
      <sheetName val="นิคม เวลโกรว์"/>
      <sheetName val="นิคม อีสเทิร์นชีบอร์ด"/>
      <sheetName val="LogChip"/>
      <sheetName val="S3 Architectural"/>
      <sheetName val="pnlJul-feb05"/>
      <sheetName val="OHS-OthersDec04"/>
      <sheetName val="bsJul-feb05"/>
      <sheetName val="sum-air-submit"/>
      <sheetName val="TB "/>
      <sheetName val="oct"/>
      <sheetName val="Feb"/>
      <sheetName val="sheet1 (2)"/>
      <sheetName val="Admin Use Only"/>
      <sheetName val="Balance sheet"/>
      <sheetName val="Q001_Lead"/>
      <sheetName val="CUSTOMER_(2)"/>
      <sheetName val="CUS_TANK"/>
      <sheetName val="CUS_SWS"/>
      <sheetName val="CUS_INT"/>
      <sheetName val="6 Sigma"/>
      <sheetName val=""/>
      <sheetName val="4. Allocations par EJ - HYPER"/>
      <sheetName val="5. Allocations par EJ - SUPER"/>
      <sheetName val="Credit Processing B'mkg"/>
      <sheetName val="09_รายการระหว่างธนาคารฯ_asset"/>
      <sheetName val="11_เงินลงทุน"/>
      <sheetName val="Admin_Use_Only"/>
      <sheetName val="Balance_sheet"/>
      <sheetName val="accounts"/>
      <sheetName val="Cctmst"/>
      <sheetName val="jul03-jun04pnl"/>
      <sheetName val="COST"/>
      <sheetName val="DataSheet"/>
      <sheetName val="P&amp;L Mgt"/>
      <sheetName val="Input Page"/>
      <sheetName val="Trial_balance1"/>
      <sheetName val="17__Non_consolidated_stock1"/>
      <sheetName val="General_Data1"/>
      <sheetName val="14__Fixed_assets1"/>
      <sheetName val="13__Intangible_assets1"/>
      <sheetName val="Calculation_of_end_rates1"/>
      <sheetName val="CUSTOMER_(2)1"/>
      <sheetName val="CUS_TANK1"/>
      <sheetName val="CUS_SWS1"/>
      <sheetName val="CUS_INT1"/>
      <sheetName val="เงินกู้_MGC1"/>
      <sheetName val="tb q3'08"/>
      <sheetName val="Prft&amp;Loss"/>
      <sheetName val="FIN TB_SI"/>
      <sheetName val="BS_ATTACH4"/>
      <sheetName val="BALANCE_SHEET_4"/>
      <sheetName val="Mant_Fiberline4"/>
      <sheetName val="Smell_complain4"/>
      <sheetName val="SCB_1_-_Current4"/>
      <sheetName val="SCB_2_-_Current4"/>
      <sheetName val="SCB_1___Current4"/>
      <sheetName val="SCB_2___Current4"/>
      <sheetName val="Cost_center4"/>
      <sheetName val="7_production1"/>
      <sheetName val="_Direct_load_1"/>
      <sheetName val="Standing_Data1"/>
      <sheetName val="Asset_&amp;_Liability1"/>
      <sheetName val="Net_asset_value1"/>
      <sheetName val="นิคม_เวลโกรว์"/>
      <sheetName val="นิคม_อีสเทิร์นชีบอร์ด"/>
      <sheetName val="TB_SAP1"/>
      <sheetName val="Std_Yield"/>
      <sheetName val="All_COM_STD"/>
      <sheetName val="YTD-Expand"/>
      <sheetName val="201"/>
      <sheetName val="212"/>
      <sheetName val="Refer"/>
      <sheetName val="Account_list"/>
      <sheetName val="Cover page"/>
      <sheetName val="REVENUE"/>
      <sheetName val="DEFECT PPM"/>
      <sheetName val="10-1 Media"/>
      <sheetName val="10-cut"/>
      <sheetName val="Q001_Lead1"/>
      <sheetName val="SUMMARY-COST"/>
      <sheetName val="BARTEC-DM"/>
      <sheetName val="Stores Network update"/>
      <sheetName val="Schedule 10 Page 1"/>
      <sheetName val="Schedule 10 Page 2 "/>
      <sheetName val="Credit_Processing_B'mkg"/>
      <sheetName val="CustList"/>
      <sheetName val="7251-06540"/>
      <sheetName val="Invested_capital_VDF"/>
      <sheetName val="Summary_Page_VDF"/>
      <sheetName val="PV_of_Op_Leases_VDF"/>
      <sheetName val="Income_Statement_VDF"/>
      <sheetName val="Bank_CA&amp;SA"/>
      <sheetName val="AR_-CID"/>
      <sheetName val="ดบ_ค้างรับ_Tisco"/>
      <sheetName val="คชจ_ล่วงหน้า"/>
      <sheetName val="ก่อสร้าง_ล่วงหน้า"/>
      <sheetName val="ภาษีหัก_ณ_ที่จ่าย"/>
      <sheetName val="คชจ_รอเรียกเก็บ_TDT"/>
      <sheetName val="อุปกรณ์(หน่วยงาน)_"/>
      <sheetName val="ICS_Cost_by_units"/>
      <sheetName val="ICM_Budget&amp;Cost_Phase_I"/>
      <sheetName val="ICM_Budget_Cost_Phase_II"/>
      <sheetName val="ICm_Cost_by_units"/>
      <sheetName val="CIV_AP_2-131-00"/>
      <sheetName val="ICM_AP_2-131-00"/>
      <sheetName val="CIV_AP_2-133-00"/>
      <sheetName val="ICM_AP_2-133-00"/>
      <sheetName val="ICM_AP_RPT"/>
      <sheetName val="CIV_AP_RPT"/>
      <sheetName val="CHQระหว่างทาง_2-132-00"/>
      <sheetName val="ภาษีเงินได้หัก_ณ_ที่จ่าย"/>
      <sheetName val="ค้างจ่าย_CID"/>
      <sheetName val="เงินทดรองรับ_2-191-00"/>
      <sheetName val="เงินทดรองรับ_2-193-00"/>
      <sheetName val="เงินทดรองรับ_2-194-xx"/>
      <sheetName val="สรุปเงินมัดจำห้องชุด_Agent"/>
      <sheetName val="Commission-Tiny_(Chinese)"/>
      <sheetName val="Commission-Sky_Pro_(Thai)"/>
      <sheetName val="สำรองผลประโยชน์พนง_"/>
      <sheetName val="รด_บริหาร"/>
      <sheetName val="รด_อื่น"/>
      <sheetName val="6-120-10_ค่าเช่า"/>
      <sheetName val="6-120-20_ค่าบริการ"/>
      <sheetName val="6-120-50_ค่าซ่อมแซม"/>
      <sheetName val="6-150-10_ค่าที่ปรึกษา"/>
      <sheetName val="6-130-20_ส่งเสริมการขาย"/>
      <sheetName val="6-130-30_คอมมิชชั่น-ICS"/>
      <sheetName val="6-130-30_คอมมิชชั่น-ICM"/>
      <sheetName val="#6-200-00_ดอกเบี้ยจ่าย"/>
      <sheetName val="BS_ATTACH5"/>
      <sheetName val="BALANCE_SHEET_5"/>
      <sheetName val="Mant_Fiberline5"/>
      <sheetName val="Smell_complain5"/>
      <sheetName val="เงินกู้_MGC2"/>
      <sheetName val="SCB_1_-_Current5"/>
      <sheetName val="SCB_2_-_Current5"/>
      <sheetName val="SCB_1___Current5"/>
      <sheetName val="SCB_2___Current5"/>
      <sheetName val="17__Non_consolidated_stock2"/>
      <sheetName val="General_Data2"/>
      <sheetName val="14__Fixed_assets2"/>
      <sheetName val="13__Intangible_assets2"/>
      <sheetName val="Cost_center5"/>
      <sheetName val="7_production2"/>
      <sheetName val="_Direct_load_2"/>
      <sheetName val="TB_SAP2"/>
      <sheetName val="Calculation_of_end_rates2"/>
      <sheetName val="Standing_Data2"/>
      <sheetName val="Asset_&amp;_Liability2"/>
      <sheetName val="Net_asset_value2"/>
      <sheetName val="Trial_balance2"/>
      <sheetName val="Invested_capital_VDF1"/>
      <sheetName val="Summary_Page_VDF1"/>
      <sheetName val="PV_of_Op_Leases_VDF1"/>
      <sheetName val="Income_Statement_VDF1"/>
      <sheetName val="Bank_CA&amp;SA1"/>
      <sheetName val="AR_-CID1"/>
      <sheetName val="ดบ_ค้างรับ_Tisco1"/>
      <sheetName val="คชจ_ล่วงหน้า1"/>
      <sheetName val="ก่อสร้าง_ล่วงหน้า1"/>
      <sheetName val="ภาษีหัก_ณ_ที่จ่าย1"/>
      <sheetName val="คชจ_รอเรียกเก็บ_TDT1"/>
      <sheetName val="อุปกรณ์(หน่วยงาน)_1"/>
      <sheetName val="ICS_Cost_by_units1"/>
      <sheetName val="ICM_Budget&amp;Cost_Phase_I1"/>
      <sheetName val="ICM_Budget_Cost_Phase_II1"/>
      <sheetName val="ICm_Cost_by_units1"/>
      <sheetName val="CIV_AP_2-131-001"/>
      <sheetName val="ICM_AP_2-131-001"/>
      <sheetName val="CIV_AP_2-133-001"/>
      <sheetName val="ICM_AP_2-133-001"/>
      <sheetName val="ICM_AP_RPT1"/>
      <sheetName val="CIV_AP_RPT1"/>
      <sheetName val="CHQระหว่างทาง_2-132-001"/>
      <sheetName val="ภาษีเงินได้หัก_ณ_ที่จ่าย1"/>
      <sheetName val="ค้างจ่าย_CID1"/>
      <sheetName val="เงินทดรองรับ_2-191-001"/>
      <sheetName val="เงินทดรองรับ_2-193-001"/>
      <sheetName val="เงินทดรองรับ_2-194-xx1"/>
      <sheetName val="สรุปเงินมัดจำห้องชุด_Agent1"/>
      <sheetName val="Commission-Tiny_(Chinese)1"/>
      <sheetName val="Commission-Sky_Pro_(Thai)1"/>
      <sheetName val="สำรองผลประโยชน์พนง_1"/>
      <sheetName val="รด_บริหาร1"/>
      <sheetName val="รด_อื่น1"/>
      <sheetName val="6-120-10_ค่าเช่า1"/>
      <sheetName val="6-120-20_ค่าบริการ1"/>
      <sheetName val="6-120-50_ค่าซ่อมแซม1"/>
      <sheetName val="6-150-10_ค่าที่ปรึกษา1"/>
      <sheetName val="6-130-20_ส่งเสริมการขาย1"/>
      <sheetName val="6-130-30_คอมมิชชั่น-ICS1"/>
      <sheetName val="6-130-30_คอมมิชชั่น-ICM1"/>
      <sheetName val="#6-200-00_ดอกเบี้ยจ่าย1"/>
      <sheetName val="Account_list1"/>
      <sheetName val="BS_ATTACH6"/>
      <sheetName val="BALANCE_SHEET_6"/>
      <sheetName val="Mant_Fiberline6"/>
      <sheetName val="Smell_complain6"/>
      <sheetName val="เงินกู้_MGC3"/>
      <sheetName val="SCB_1_-_Current6"/>
      <sheetName val="SCB_2_-_Current6"/>
      <sheetName val="SCB_1___Current6"/>
      <sheetName val="SCB_2___Current6"/>
      <sheetName val="17__Non_consolidated_stock3"/>
      <sheetName val="General_Data3"/>
      <sheetName val="14__Fixed_assets3"/>
      <sheetName val="13__Intangible_assets3"/>
      <sheetName val="Cost_center6"/>
      <sheetName val="7_production3"/>
      <sheetName val="_Direct_load_3"/>
      <sheetName val="TB_SAP3"/>
      <sheetName val="Calculation_of_end_rates3"/>
      <sheetName val="Standing_Data3"/>
      <sheetName val="Asset_&amp;_Liability3"/>
      <sheetName val="Net_asset_value3"/>
      <sheetName val="Q001_Lead2"/>
      <sheetName val="Trial_balance3"/>
      <sheetName val="CUSTOMER_(2)2"/>
      <sheetName val="CUS_TANK2"/>
      <sheetName val="CUS_SWS2"/>
      <sheetName val="CUS_INT2"/>
      <sheetName val="Invested_capital_VDF2"/>
      <sheetName val="Summary_Page_VDF2"/>
      <sheetName val="PV_of_Op_Leases_VDF2"/>
      <sheetName val="Income_Statement_VDF2"/>
      <sheetName val="Bank_CA&amp;SA2"/>
      <sheetName val="AR_-CID2"/>
      <sheetName val="ดบ_ค้างรับ_Tisco2"/>
      <sheetName val="คชจ_ล่วงหน้า2"/>
      <sheetName val="ก่อสร้าง_ล่วงหน้า2"/>
      <sheetName val="ภาษีหัก_ณ_ที่จ่าย2"/>
      <sheetName val="คชจ_รอเรียกเก็บ_TDT2"/>
      <sheetName val="อุปกรณ์(หน่วยงาน)_2"/>
      <sheetName val="ICS_Cost_by_units2"/>
      <sheetName val="ICM_Budget&amp;Cost_Phase_I2"/>
      <sheetName val="ICM_Budget_Cost_Phase_II2"/>
      <sheetName val="ICm_Cost_by_units2"/>
      <sheetName val="CIV_AP_2-131-002"/>
      <sheetName val="ICM_AP_2-131-002"/>
      <sheetName val="CIV_AP_2-133-002"/>
      <sheetName val="ICM_AP_2-133-002"/>
      <sheetName val="ICM_AP_RPT2"/>
      <sheetName val="CIV_AP_RPT2"/>
      <sheetName val="CHQระหว่างทาง_2-132-002"/>
      <sheetName val="ภาษีเงินได้หัก_ณ_ที่จ่าย2"/>
      <sheetName val="ค้างจ่าย_CID2"/>
      <sheetName val="เงินทดรองรับ_2-191-002"/>
      <sheetName val="เงินทดรองรับ_2-193-002"/>
      <sheetName val="เงินทดรองรับ_2-194-xx2"/>
      <sheetName val="สรุปเงินมัดจำห้องชุด_Agent2"/>
      <sheetName val="Commission-Tiny_(Chinese)2"/>
      <sheetName val="Commission-Sky_Pro_(Thai)2"/>
      <sheetName val="สำรองผลประโยชน์พนง_2"/>
      <sheetName val="รด_บริหาร2"/>
      <sheetName val="รด_อื่น2"/>
      <sheetName val="6-120-10_ค่าเช่า2"/>
      <sheetName val="6-120-20_ค่าบริการ2"/>
      <sheetName val="6-120-50_ค่าซ่อมแซม2"/>
      <sheetName val="6-150-10_ค่าที่ปรึกษา2"/>
      <sheetName val="6-130-20_ส่งเสริมการขาย2"/>
      <sheetName val="6-130-30_คอมมิชชั่น-ICS2"/>
      <sheetName val="6-130-30_คอมมิชชั่น-ICM2"/>
      <sheetName val="#6-200-00_ดอกเบี้ยจ่าย2"/>
      <sheetName val="Account_list2"/>
      <sheetName val="นิคม_เวลโกรว์1"/>
      <sheetName val="นิคม_อีสเทิร์นชีบอร์ด1"/>
      <sheetName val="sheet1_(2)"/>
      <sheetName val="6_Sigma"/>
      <sheetName val="BS_ATTACH7"/>
      <sheetName val="BALANCE_SHEET_7"/>
      <sheetName val="Mant_Fiberline7"/>
      <sheetName val="Smell_complain7"/>
      <sheetName val="เงินกู้_MGC4"/>
      <sheetName val="SCB_1_-_Current7"/>
      <sheetName val="SCB_2_-_Current7"/>
      <sheetName val="SCB_1___Current7"/>
      <sheetName val="SCB_2___Current7"/>
      <sheetName val="17__Non_consolidated_stock4"/>
      <sheetName val="General_Data4"/>
      <sheetName val="14__Fixed_assets4"/>
      <sheetName val="13__Intangible_assets4"/>
      <sheetName val="Cost_center7"/>
      <sheetName val="7_production4"/>
      <sheetName val="_Direct_load_4"/>
      <sheetName val="TB_SAP4"/>
      <sheetName val="Calculation_of_end_rates4"/>
      <sheetName val="Standing_Data4"/>
      <sheetName val="Asset_&amp;_Liability4"/>
      <sheetName val="Net_asset_value4"/>
      <sheetName val="Q001_Lead3"/>
      <sheetName val="Trial_balance4"/>
      <sheetName val="CUSTOMER_(2)3"/>
      <sheetName val="CUS_TANK3"/>
      <sheetName val="CUS_SWS3"/>
      <sheetName val="CUS_INT3"/>
      <sheetName val="Invested_capital_VDF3"/>
      <sheetName val="Summary_Page_VDF3"/>
      <sheetName val="PV_of_Op_Leases_VDF3"/>
      <sheetName val="Income_Statement_VDF3"/>
      <sheetName val="Bank_CA&amp;SA3"/>
      <sheetName val="AR_-CID3"/>
      <sheetName val="ดบ_ค้างรับ_Tisco3"/>
      <sheetName val="คชจ_ล่วงหน้า3"/>
      <sheetName val="ก่อสร้าง_ล่วงหน้า3"/>
      <sheetName val="ภาษีหัก_ณ_ที่จ่าย3"/>
      <sheetName val="คชจ_รอเรียกเก็บ_TDT3"/>
      <sheetName val="อุปกรณ์(หน่วยงาน)_3"/>
      <sheetName val="ICS_Cost_by_units3"/>
      <sheetName val="ICM_Budget&amp;Cost_Phase_I3"/>
      <sheetName val="ICM_Budget_Cost_Phase_II3"/>
      <sheetName val="ICm_Cost_by_units3"/>
      <sheetName val="CIV_AP_2-131-003"/>
      <sheetName val="ICM_AP_2-131-003"/>
      <sheetName val="CIV_AP_2-133-003"/>
      <sheetName val="ICM_AP_2-133-003"/>
      <sheetName val="ICM_AP_RPT3"/>
      <sheetName val="CIV_AP_RPT3"/>
      <sheetName val="CHQระหว่างทาง_2-132-003"/>
      <sheetName val="ภาษีเงินได้หัก_ณ_ที่จ่าย3"/>
      <sheetName val="ค้างจ่าย_CID3"/>
      <sheetName val="เงินทดรองรับ_2-191-003"/>
      <sheetName val="เงินทดรองรับ_2-193-003"/>
      <sheetName val="เงินทดรองรับ_2-194-xx3"/>
      <sheetName val="สรุปเงินมัดจำห้องชุด_Agent3"/>
      <sheetName val="Commission-Tiny_(Chinese)3"/>
      <sheetName val="Commission-Sky_Pro_(Thai)3"/>
      <sheetName val="สำรองผลประโยชน์พนง_3"/>
      <sheetName val="รด_บริหาร3"/>
      <sheetName val="รด_อื่น3"/>
      <sheetName val="6-120-10_ค่าเช่า3"/>
      <sheetName val="6-120-20_ค่าบริการ3"/>
      <sheetName val="6-120-50_ค่าซ่อมแซม3"/>
      <sheetName val="6-150-10_ค่าที่ปรึกษา3"/>
      <sheetName val="6-130-20_ส่งเสริมการขาย3"/>
      <sheetName val="6-130-30_คอมมิชชั่น-ICS3"/>
      <sheetName val="6-130-30_คอมมิชชั่น-ICM3"/>
      <sheetName val="#6-200-00_ดอกเบี้ยจ่าย3"/>
      <sheetName val="Account_list3"/>
      <sheetName val="นิคม_เวลโกรว์2"/>
      <sheetName val="นิคม_อีสเทิร์นชีบอร์ด2"/>
      <sheetName val="sheet1_(2)1"/>
      <sheetName val="Std_Yield1"/>
      <sheetName val="6_Sigma1"/>
      <sheetName val="ผ้าสำเร็จ"/>
      <sheetName val="Contract-TL"/>
      <sheetName val="A.Volume - 2022"/>
      <sheetName val="Basic_Information"/>
      <sheetName val="Table Master"/>
      <sheetName val="510000"/>
      <sheetName val="Setup"/>
      <sheetName val="Monthlycal"/>
      <sheetName val="Assumptions"/>
      <sheetName val="#REF!"/>
      <sheetName val="PL___ผลงานใหม่รวม"/>
      <sheetName val="Company Info"/>
      <sheetName val="CA Comp"/>
      <sheetName val="BPR"/>
      <sheetName val="summ_y"/>
      <sheetName val="FRECEFECBAILEYS"/>
      <sheetName val="Plan"/>
      <sheetName val="HPL"/>
      <sheetName val="HBS"/>
      <sheetName val="Parameters"/>
      <sheetName val="Stock Aging"/>
      <sheetName val="Source"/>
      <sheetName val="Comps"/>
      <sheetName val="Account Code_E"/>
      <sheetName val="อัตราค่าบรรทุก"/>
      <sheetName val="TrialBalance Q3-2002"/>
      <sheetName val="ADJ - RATE"/>
      <sheetName val=" Country"/>
      <sheetName val="Amortization Table"/>
      <sheetName val="TB 30-04-2006"/>
      <sheetName val="Bom Thermoforming 20091104"/>
      <sheetName val="Costing"/>
      <sheetName val="SellingPrice"/>
      <sheetName val="SAPLKUP"/>
      <sheetName val="FINISH"/>
      <sheetName val="Semi "/>
      <sheetName val="rooms_st"/>
      <sheetName val="MRP-Para"/>
      <sheetName val="Set Up"/>
      <sheetName val="Navigation"/>
      <sheetName val="DemandData"/>
      <sheetName val="Salet 2005"/>
      <sheetName val="C-3"/>
      <sheetName val="CODE,NAME"/>
      <sheetName val="Qty Adj 2y-5"/>
      <sheetName val="CONS-Qty Adj"/>
      <sheetName val="Vehicle Number"/>
      <sheetName val="REAL94"/>
      <sheetName val="FINIMP"/>
      <sheetName val="VTCOGTO"/>
      <sheetName val="IMPORTADOS"/>
      <sheetName val="ing. egres"/>
      <sheetName val="CAJAMES"/>
      <sheetName val="PRESENT"/>
      <sheetName val="PR95"/>
      <sheetName val="PR98"/>
      <sheetName val="PR99"/>
      <sheetName val="PR2000"/>
      <sheetName val="PR2001"/>
      <sheetName val="PR2002"/>
      <sheetName val="PR2003"/>
      <sheetName val="PR2004"/>
      <sheetName val="PR2005"/>
      <sheetName val="PR2006"/>
      <sheetName val="BS&amp;PL"/>
      <sheetName val="pivot table 1"/>
      <sheetName val="MemberTable"/>
      <sheetName val="MemberTable2"/>
      <sheetName val="Index_Org.-Basic"/>
      <sheetName val="RECY"/>
      <sheetName val="เงินทดรองจ่ายอื่น"/>
      <sheetName val="DealerData"/>
      <sheetName val="BAL42"/>
      <sheetName val="Customize Your Loan Manager"/>
      <sheetName val="IBA &lt;O3&gt;"/>
      <sheetName val="Loan Amortization Table"/>
      <sheetName val="SPARES"/>
      <sheetName val="CA"/>
      <sheetName val="PortSTDSave"/>
      <sheetName val="Detail รายบุคคลปี 58"/>
      <sheetName val="M_Maincomp"/>
      <sheetName val="Energy(update)"/>
      <sheetName val="#Lookup"/>
      <sheetName val="1131 "/>
      <sheetName val="แจกแจง _งบดุล_"/>
      <sheetName val="SSW_loan_OD"/>
      <sheetName val="FORMC94"/>
      <sheetName val="BASE"/>
      <sheetName val="Backup"/>
      <sheetName val="Concretor"/>
      <sheetName val="tb_q3'08"/>
      <sheetName val="Admin_Use_Only1"/>
      <sheetName val="Balance_sheet1"/>
      <sheetName val="tb_q3'081"/>
      <sheetName val="Admin_Use_Only2"/>
      <sheetName val="Balance_sheet2"/>
      <sheetName val="Dy Lists"/>
      <sheetName val="เครื่องมือ"/>
      <sheetName val="ยานพาหนะ"/>
      <sheetName val="Thyssenkrupp"/>
      <sheetName val="description"/>
      <sheetName val="IVCY"/>
      <sheetName val="งบการเงิน"/>
      <sheetName val="CODE"/>
      <sheetName val="VEND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TrialBalance Q3_2002"/>
      <sheetName val="TB010307..310307"/>
      <sheetName val="TB-MAR07(NET)"/>
      <sheetName val="TB-2001-Apr'01"/>
      <sheetName val="BS-Q1'04"/>
      <sheetName val="เงินกู้ MGC"/>
      <sheetName val="เงินกู้ธนชาติ"/>
      <sheetName val="ELEC45-01"/>
      <sheetName val="2002"/>
      <sheetName val="AP-FAsb"/>
      <sheetName val="ตั๋วเงินรับ"/>
      <sheetName val="Trial Balance"/>
      <sheetName val="TB"/>
      <sheetName val="노무비"/>
      <sheetName val="7Long term liabilities"/>
      <sheetName val="ARTT"/>
      <sheetName val="set_"/>
      <sheetName val="03中"/>
      <sheetName val="acc.depre-report-old"/>
      <sheetName val="SCB 1 - Current"/>
      <sheetName val="SCB 2 - Current"/>
      <sheetName val="7 Jan 02"/>
      <sheetName val="PM-TE"/>
      <sheetName val="Exchange"/>
      <sheetName val="Lead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TrialBalance_Q3-2002"/>
      <sheetName val="TB010307__310307"/>
      <sheetName val="TrialBalance_Q3_2002"/>
      <sheetName val="Trial_Balance"/>
      <sheetName val="acc_depre-report-old"/>
      <sheetName val="SCB_1_-_Current"/>
      <sheetName val="SCB_2_-_Current"/>
      <sheetName val="เงินกู้_MGC"/>
      <sheetName val="7Long_term_liabilities"/>
      <sheetName val="CIPA"/>
      <sheetName val="ana u5"/>
      <sheetName val="key"/>
      <sheetName val="BS"/>
      <sheetName val="UTC Profit Consolidation"/>
      <sheetName val="Two Step Revenue Testing Master"/>
      <sheetName val="Mkt Dev 1291 ONL 1290 - 1010"/>
      <sheetName val="Sheet1"/>
      <sheetName val="LeadQ3_2002"/>
      <sheetName val="no.7"/>
      <sheetName val="REC GROUP"/>
      <sheetName val="TB SAP"/>
      <sheetName val="Oct_06"/>
      <sheetName val="PA"/>
      <sheetName val="C-3"/>
      <sheetName val="TB0906"/>
      <sheetName val="TB0903"/>
      <sheetName val="TB-12-08A"/>
      <sheetName val="TB-12-08"/>
      <sheetName val="TB-09-08"/>
      <sheetName val="TB-06-08"/>
      <sheetName val="TOP_Q4'07"/>
      <sheetName val="CJE"/>
      <sheetName val="SUMLEAD"/>
      <sheetName val="C-1"/>
      <sheetName val="E-1"/>
      <sheetName val="F-1"/>
      <sheetName val="G-1"/>
      <sheetName val="I-1"/>
      <sheetName val="J-1"/>
      <sheetName val="K-1"/>
      <sheetName val="M-1"/>
      <sheetName val="N-1"/>
      <sheetName val="P-1"/>
      <sheetName val="Q-1"/>
      <sheetName val="T-1"/>
      <sheetName val="U-1"/>
      <sheetName val="ADJ - RATE"/>
      <sheetName val="desc"/>
      <sheetName val="type"/>
      <sheetName val="K-5"/>
      <sheetName val="Exp"/>
      <sheetName val="งบบริหาร PL-report"/>
      <sheetName val="vlookup"/>
      <sheetName val="Summary"/>
      <sheetName val="Format"/>
      <sheetName val="Hypothesis"/>
      <sheetName val="NQSO_07 22 05"/>
      <sheetName val="COVER"/>
      <sheetName val="Id"/>
      <sheetName val="Intro2"/>
      <sheetName val="CRITERIA1"/>
      <sheetName val="conso46"/>
      <sheetName val="Setup"/>
      <sheetName val="General Info"/>
      <sheetName val="SE"/>
      <sheetName val="Pre Opening - IHG"/>
      <sheetName val="GRAPH"/>
      <sheetName val="EYAR"/>
      <sheetName val="sum to LRH"/>
      <sheetName val="FA(NEW)"/>
      <sheetName val="Loan Data"/>
      <sheetName val="Implementation Effort"/>
      <sheetName val="5.FCT RMO GZ"/>
      <sheetName val=""/>
      <sheetName val="detail_profit&amp;loss"/>
      <sheetName val="Submission Form"/>
      <sheetName val="Detail-Sep"/>
      <sheetName val="Investment Database"/>
      <sheetName val="คชจ.ดำเนินงาน6-43"/>
      <sheetName val="_2_ส่งข้อมูลต้นทุนฉีดให้บัญชี"/>
      <sheetName val="Permanent info"/>
      <sheetName val="BS-after AJE"/>
      <sheetName val="License"/>
      <sheetName val="TB MON VS Deloittle Grouping"/>
      <sheetName val="K-1A"/>
      <sheetName val="K-5 YE"/>
      <sheetName val="31.12.04"/>
      <sheetName val="SwapData"/>
      <sheetName val="BS ATTACH"/>
      <sheetName val="P&amp;LFINAL - 44"/>
      <sheetName val="VariableII  period"/>
      <sheetName val="TCBARRE"/>
      <sheetName val="Cashflow"/>
      <sheetName val="A-4"/>
      <sheetName val="Template for lead"/>
      <sheetName val="Rec#54-Q2"/>
      <sheetName val="Rec#54-Q1"/>
      <sheetName val="TB Data base"/>
      <sheetName val="LBOSHEL5"/>
      <sheetName val="Master"/>
      <sheetName val="DISK歯型面圧"/>
      <sheetName val="INTEREST"/>
      <sheetName val="CODE,NAME"/>
      <sheetName val="Seg-rent"/>
      <sheetName val="ExRate"/>
      <sheetName val="EL1"/>
      <sheetName val="สรุปรวม"/>
      <sheetName val=" APS  APS-DI ING"/>
      <sheetName val="10-1 Media"/>
      <sheetName val="10-cut"/>
      <sheetName val="Orig Study for PPAP"/>
      <sheetName val="ADJ_-_RATE"/>
      <sheetName val="JV24"/>
      <sheetName val="JV40%"/>
      <sheetName val="dir-ca"/>
      <sheetName val="สรุป109-103"/>
      <sheetName val="proforma"/>
      <sheetName val="Main Assumptions"/>
      <sheetName val="Revenue Assumptions"/>
      <sheetName val="dec'04"/>
      <sheetName val="data"/>
      <sheetName val="Metals"/>
      <sheetName val="Content"/>
      <sheetName val="収益予実"/>
      <sheetName val="DATA SHEET"/>
      <sheetName val="공사개요"/>
      <sheetName val="재무가정"/>
      <sheetName val="Summary_lead1"/>
      <sheetName val="Account_Receivable1"/>
      <sheetName val="Other_CA1"/>
      <sheetName val="Other_assets1"/>
      <sheetName val="Fixed_assets1"/>
      <sheetName val="Account_payable1"/>
      <sheetName val="Other_CL1"/>
      <sheetName val="Other_liabilities1"/>
      <sheetName val="Other_income1"/>
      <sheetName val="Cost_of_service1"/>
      <sheetName val="Selling_&amp;_admin1"/>
      <sheetName val="Interest_exp_1"/>
      <sheetName val="TrialBalance_Q3-20021"/>
      <sheetName val="TrialBalance_Q3_20021"/>
      <sheetName val="31_12_04"/>
      <sheetName val="งบบริหาร_PL-report"/>
      <sheetName val="BS_ATTACH"/>
      <sheetName val="VariableII__period"/>
      <sheetName val="P&amp;LFINAL_-_44"/>
      <sheetName val="EST-FOOTING (G)"/>
      <sheetName val="Wkgs_BS Lead"/>
      <sheetName val="FS-TT3"/>
      <sheetName val="ยานพาหนะ"/>
      <sheetName val="K-10"/>
      <sheetName val="Dispo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BUILD95"/>
      <sheetName val="Asset 92-95"/>
      <sheetName val="Asset 96-99"/>
      <sheetName val="Asset 2000"/>
      <sheetName val="Asset 2001"/>
      <sheetName val="Asset 2002"/>
      <sheetName val="SumDepre_AssetAllocation"/>
      <sheetName val="SumAsset_92_95"/>
      <sheetName val="SumAsset_96_99"/>
      <sheetName val="SumAsset_2000"/>
      <sheetName val="SumAsset_2001"/>
      <sheetName val="SumAsset_2002"/>
      <sheetName val="SumType"/>
      <sheetName val="EmpCode"/>
      <sheetName val="ตั๋วเงินรับ"/>
      <sheetName val="เงินกู้ MGC"/>
      <sheetName val="เงินกู้ธนชาติ"/>
      <sheetName val="RECY"/>
      <sheetName val="CUSTOMER"/>
      <sheetName val="test"/>
      <sheetName val="Parameters"/>
      <sheetName val="Stock Aging"/>
      <sheetName val="Input"/>
      <sheetName val="Directors"/>
      <sheetName val="Trial Balance"/>
      <sheetName val="สรุป"/>
      <sheetName val="Purchase Order"/>
      <sheetName val="Customize Your Purchase Order"/>
      <sheetName val="Ass"/>
      <sheetName val="Asset_92-951"/>
      <sheetName val="Asset_96-991"/>
      <sheetName val="Asset_20001"/>
      <sheetName val="Asset_20011"/>
      <sheetName val="Asset_20021"/>
      <sheetName val="เงินกู้_MGC1"/>
      <sheetName val="Asset_92-95"/>
      <sheetName val="Asset_96-99"/>
      <sheetName val="Asset_2000"/>
      <sheetName val="Asset_2001"/>
      <sheetName val="Asset_2002"/>
      <sheetName val="เงินกู้_MGC"/>
      <sheetName val="Asset_92-952"/>
      <sheetName val="Asset_96-992"/>
      <sheetName val="Asset_20002"/>
      <sheetName val="Asset_20012"/>
      <sheetName val="Asset_20022"/>
      <sheetName val="เงินกู้_MGC2"/>
      <sheetName val="prior data y-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RECY"/>
      <sheetName val="Mar"/>
      <sheetName val="Feb"/>
      <sheetName val="Jan"/>
      <sheetName val="Dec "/>
      <sheetName val="Dec-Adj"/>
      <sheetName val="2-150 Input Plan"/>
      <sheetName val="SALE-layout-PS"/>
      <sheetName val="Actual"/>
      <sheetName val="Sheet1"/>
      <sheetName val="Construction Cost"/>
      <sheetName val="7251-06540"/>
      <sheetName val="Dec_"/>
      <sheetName val="2-150_Input_Plan"/>
      <sheetName val="Construction_Cost"/>
      <sheetName val="ตั๋วเงินรับ"/>
      <sheetName val="BUILD95"/>
      <sheetName val="Dec_1"/>
      <sheetName val="2-150_Input_Plan1"/>
      <sheetName val="Construction_Cost1"/>
      <sheetName val="DBRECY"/>
      <sheetName val="Resi. Areas"/>
      <sheetName val="Dec_2"/>
      <sheetName val="2-150_Input_Plan2"/>
      <sheetName val="Construction_Cost2"/>
      <sheetName val="YTD-Actual"/>
      <sheetName val="YTD_Revised"/>
      <sheetName val="CMO"/>
      <sheetName val="General Assumption"/>
      <sheetName val="Case selection"/>
      <sheetName val="4"/>
      <sheetName val="2"/>
      <sheetName val="01"/>
      <sheetName val="3"/>
      <sheetName val="5"/>
      <sheetName val="04"/>
      <sheetName val="08"/>
      <sheetName val="02"/>
      <sheetName val="07"/>
      <sheetName val="06"/>
      <sheetName val="03"/>
      <sheetName val="05"/>
      <sheetName val="09"/>
      <sheetName val="10"/>
      <sheetName val="General_Assumption"/>
      <sheetName val="Case_selection"/>
      <sheetName val="General_Assumption1"/>
      <sheetName val="Case_selection1"/>
      <sheetName val="Dec_3"/>
      <sheetName val="2-150_Input_Plan3"/>
      <sheetName val="Construction_Cost3"/>
      <sheetName val="General_Assumption2"/>
      <sheetName val="Case_selection2"/>
      <sheetName val="Dec_4"/>
      <sheetName val="2-150_Input_Plan4"/>
      <sheetName val="Construction_Cost4"/>
      <sheetName val="General_Assumption3"/>
      <sheetName val="Case_selection3"/>
      <sheetName val="AccpacTB"/>
      <sheetName val="Provisional"/>
      <sheetName val="Budget"/>
      <sheetName val="K-D01 Tangible FA Depr 300612"/>
      <sheetName val="Req. Type"/>
      <sheetName val="checkstock"/>
      <sheetName val="ต้นไม้ทางเท้า"/>
      <sheetName val="Export Sales"/>
      <sheetName val="Domestic Sales"/>
      <sheetName val="Dealer Sales"/>
      <sheetName val="Dec_5"/>
      <sheetName val="2-150_Input_Plan5"/>
      <sheetName val="Construction_Cost5"/>
      <sheetName val="General_Assumption4"/>
      <sheetName val="Case_selection4"/>
      <sheetName val="Dec_10"/>
      <sheetName val="2-150_Input_Plan10"/>
      <sheetName val="Construction_Cost10"/>
      <sheetName val="Resi__Areas5"/>
      <sheetName val="General_Assumption9"/>
      <sheetName val="Case_selection9"/>
      <sheetName val="K-D01_Tangible_FA_Depr_3006125"/>
      <sheetName val="Req__Type5"/>
      <sheetName val="FORM_PACK_5"/>
      <sheetName val="Check_List5"/>
      <sheetName val="Summary"/>
      <sheetName val="Site_Setup5"/>
      <sheetName val="Indirect"/>
      <sheetName val="Data"/>
      <sheetName val="ราคาต่อหน่วย"/>
      <sheetName val="Parameter"/>
      <sheetName val="ค่าค้ำประกันสาธาฯ"/>
      <sheetName val="%Release"/>
      <sheetName val="Resi__Areas"/>
      <sheetName val="K-D01_Tangible_FA_Depr_300612"/>
      <sheetName val="Req__Type"/>
      <sheetName val="FORM_PACK_"/>
      <sheetName val="Check_List"/>
      <sheetName val="Site_Setup"/>
      <sheetName val="Export_Sales4"/>
      <sheetName val="Domestic_Sales4"/>
      <sheetName val="Dealer_Sales4"/>
      <sheetName val="Dec_6"/>
      <sheetName val="2-150_Input_Plan6"/>
      <sheetName val="Construction_Cost6"/>
      <sheetName val="General_Assumption5"/>
      <sheetName val="Case_selection5"/>
      <sheetName val="Resi__Areas1"/>
      <sheetName val="K-D01_Tangible_FA_Depr_3006121"/>
      <sheetName val="Req__Type1"/>
      <sheetName val="FORM_PACK_1"/>
      <sheetName val="Check_List1"/>
      <sheetName val="Site_Setup1"/>
      <sheetName val="Export_Sales"/>
      <sheetName val="Domestic_Sales"/>
      <sheetName val="Dealer_Sales"/>
      <sheetName val="Dec_9"/>
      <sheetName val="2-150_Input_Plan9"/>
      <sheetName val="Construction_Cost9"/>
      <sheetName val="Resi__Areas4"/>
      <sheetName val="General_Assumption8"/>
      <sheetName val="Case_selection8"/>
      <sheetName val="K-D01_Tangible_FA_Depr_3006124"/>
      <sheetName val="Req__Type4"/>
      <sheetName val="FORM_PACK_4"/>
      <sheetName val="Check_List4"/>
      <sheetName val="Site_Setup4"/>
      <sheetName val="Export_Sales3"/>
      <sheetName val="Domestic_Sales3"/>
      <sheetName val="Dealer_Sales3"/>
      <sheetName val="Dec_7"/>
      <sheetName val="2-150_Input_Plan7"/>
      <sheetName val="Construction_Cost7"/>
      <sheetName val="Resi__Areas2"/>
      <sheetName val="General_Assumption6"/>
      <sheetName val="Case_selection6"/>
      <sheetName val="K-D01_Tangible_FA_Depr_3006122"/>
      <sheetName val="Req__Type2"/>
      <sheetName val="FORM_PACK_2"/>
      <sheetName val="Check_List2"/>
      <sheetName val="Site_Setup2"/>
      <sheetName val="Export_Sales1"/>
      <sheetName val="Domestic_Sales1"/>
      <sheetName val="Dealer_Sales1"/>
      <sheetName val="Dec_8"/>
      <sheetName val="2-150_Input_Plan8"/>
      <sheetName val="Construction_Cost8"/>
      <sheetName val="Resi__Areas3"/>
      <sheetName val="General_Assumption7"/>
      <sheetName val="Case_selection7"/>
      <sheetName val="K-D01_Tangible_FA_Depr_3006123"/>
      <sheetName val="Req__Type3"/>
      <sheetName val="FORM_PACK_3"/>
      <sheetName val="Check_List3"/>
      <sheetName val="Site_Setup3"/>
      <sheetName val="Export_Sales2"/>
      <sheetName val="Domestic_Sales2"/>
      <sheetName val="Dealer_Sales2"/>
      <sheetName val="FORM PACK "/>
      <sheetName val="Check List"/>
      <sheetName val="Site Setup"/>
      <sheetName val="Dec_11"/>
      <sheetName val="2-150_Input_Plan11"/>
      <sheetName val="Construction_Cost11"/>
      <sheetName val="Resi__Areas6"/>
      <sheetName val="General_Assumption10"/>
      <sheetName val="Case_selection10"/>
      <sheetName val="K-D01_Tangible_FA_Depr_3006126"/>
      <sheetName val="Req__Type6"/>
      <sheetName val="FORM_PACK_6"/>
      <sheetName val="Check_List6"/>
      <sheetName val="Site_Setup6"/>
      <sheetName val="Export_Sales5"/>
      <sheetName val="Domestic_Sales5"/>
      <sheetName val="Dealer_Sales5"/>
      <sheetName val="Dec_12"/>
      <sheetName val="2-150_Input_Plan12"/>
      <sheetName val="Construction_Cost12"/>
      <sheetName val="Resi__Areas7"/>
      <sheetName val="General_Assumption11"/>
      <sheetName val="Case_selection11"/>
      <sheetName val="K-D01_Tangible_FA_Depr_3006127"/>
      <sheetName val="Req__Type7"/>
      <sheetName val="FORM_PACK_7"/>
      <sheetName val="Check_List7"/>
      <sheetName val="Site_Setup7"/>
      <sheetName val="Export_Sales6"/>
      <sheetName val="Domestic_Sales6"/>
      <sheetName val="Dealer_Sales6"/>
      <sheetName val="Dec_13"/>
      <sheetName val="2-150_Input_Plan13"/>
      <sheetName val="Construction_Cost13"/>
      <sheetName val="Resi__Areas8"/>
      <sheetName val="General_Assumption12"/>
      <sheetName val="Case_selection12"/>
      <sheetName val="K-D01_Tangible_FA_Depr_3006128"/>
      <sheetName val="Req__Type8"/>
      <sheetName val="FORM_PACK_8"/>
      <sheetName val="Check_List8"/>
      <sheetName val="Site_Setup8"/>
      <sheetName val="Export_Sales7"/>
      <sheetName val="Domestic_Sales7"/>
      <sheetName val="Dealer_Sales7"/>
      <sheetName val="TrialBalance Q3-2002"/>
      <sheetName val="10-1 Media"/>
      <sheetName val="10-cut"/>
      <sheetName val="REPORT"/>
      <sheetName val="Code"/>
      <sheetName val="REPCO-CCtr"/>
      <sheetName val="ROC-CCTR."/>
      <sheetName val="ROC-CCTR_"/>
      <sheetName val="ROC-2003"/>
      <sheetName val="AC- Employment Wk"/>
      <sheetName val="7251-02000-02252"/>
      <sheetName val="AC MSL- Dnp Assumptions"/>
      <sheetName val="AC MSL&amp;NOVARE- Employment Wk"/>
      <sheetName val="7251-01xxxx"/>
      <sheetName val="SHARE"/>
      <sheetName val="ROC-CCTR_1"/>
      <sheetName val="시산표"/>
      <sheetName val="Solo chiusure"/>
      <sheetName val="Database"/>
      <sheetName val="ROC-CCTR_2"/>
      <sheetName val="AC-_Employment_Wk"/>
      <sheetName val="AC_MSL-_Dnp_Assumptions"/>
      <sheetName val="AC_MSL&amp;NOVARE-_Employment_Wk"/>
      <sheetName val="10-1_Media"/>
      <sheetName val="03100(SS)"/>
      <sheetName val="cc"/>
      <sheetName val="Dec_14"/>
      <sheetName val="2-150_Input_Plan14"/>
      <sheetName val="Construction_Cost14"/>
      <sheetName val="FORM_PACK_9"/>
      <sheetName val="Check_List9"/>
      <sheetName val="Site_Setup9"/>
      <sheetName val="Resi__Areas9"/>
      <sheetName val="General_Assumption13"/>
      <sheetName val="Case_selection13"/>
      <sheetName val="K-D01_Tangible_FA_Depr_3006129"/>
      <sheetName val="Req__Type9"/>
      <sheetName val="Export_Sales8"/>
      <sheetName val="Domestic_Sales8"/>
      <sheetName val="Dealer_Sales8"/>
      <sheetName val="TMS2000"/>
      <sheetName val="Dec_15"/>
      <sheetName val="2-150_Input_Plan15"/>
      <sheetName val="Construction_Cost15"/>
      <sheetName val="FORM_PACK_10"/>
      <sheetName val="Check_List10"/>
      <sheetName val="Site_Setup10"/>
      <sheetName val="Resi__Areas10"/>
      <sheetName val="General_Assumption14"/>
      <sheetName val="Case_selection14"/>
      <sheetName val="K-D01_Tangible_FA_Depr_30061210"/>
      <sheetName val="Req__Type10"/>
      <sheetName val="Export_Sales9"/>
      <sheetName val="Domestic_Sales9"/>
      <sheetName val="Dealer_Sales9"/>
      <sheetName val="Dec_16"/>
      <sheetName val="2-150_Input_Plan16"/>
      <sheetName val="Construction_Cost16"/>
      <sheetName val="General_Assumption15"/>
      <sheetName val="Case_selection15"/>
      <sheetName val="Export_Sales10"/>
      <sheetName val="Domestic_Sales10"/>
      <sheetName val="Dealer_Sales10"/>
      <sheetName val="Resi__Areas11"/>
      <sheetName val="K-D01_Tangible_FA_Depr_30061211"/>
      <sheetName val="Req__Type11"/>
      <sheetName val="FORM_PACK_11"/>
      <sheetName val="Check_List11"/>
      <sheetName val="Site_Setup11"/>
      <sheetName val="10-1_Media1"/>
      <sheetName val="AC-_Employment_Wk1"/>
      <sheetName val="AC_MSL-_Dnp_Assumptions1"/>
      <sheetName val="AC_MSL&amp;NOVARE-_Employment_Wk1"/>
      <sheetName val="ADM_A"/>
      <sheetName val="JUNE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Solo_chiusure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ISO"/>
      <sheetName val="PRODUCT"/>
      <sheetName val="PULP MILL"/>
      <sheetName val="SHEETING"/>
      <sheetName val="SODA"/>
      <sheetName val="YARD"/>
      <sheetName val="USDXAU Before"/>
      <sheetName val="Production Pounds"/>
      <sheetName val="EBITDA Summary"/>
      <sheetName val="Sales by Asset"/>
      <sheetName val="Summary of Mfg Cost"/>
      <sheetName val="Batch"/>
      <sheetName val="TB P12"/>
      <sheetName val="S3 Architectural"/>
      <sheetName val="stai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NBCA_2001_Completed"/>
      <sheetName val="Ass"/>
      <sheetName val="ROC-CCTR_3"/>
      <sheetName val="Baht_2016"/>
      <sheetName val="Kg_2016"/>
      <sheetName val="BAL"/>
      <sheetName val="ราค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MajorAP"/>
      <sheetName val="AP Interco."/>
      <sheetName val="Details for Keppel Sin"/>
      <sheetName val="Details for tri"/>
      <sheetName val="Asset41_42"/>
      <sheetName val="BUILD95"/>
      <sheetName val="ตั๋วเงินรับ"/>
      <sheetName val="03100(SS)"/>
      <sheetName val="RECY"/>
      <sheetName val="Elim Seg AM"/>
      <sheetName val="Elim Seg BM"/>
      <sheetName val="Elim Seg L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print"/>
      <sheetName val="interval"/>
      <sheetName val="total"/>
      <sheetName val="bus"/>
      <sheetName val="hous"/>
      <sheetName val="litigation"/>
      <sheetName val="due class"/>
      <sheetName val="data"/>
      <sheetName val="data2"/>
      <sheetName val=" due class2"/>
      <sheetName val="due class3"/>
      <sheetName val="pivot1"/>
      <sheetName val="pivot2"/>
      <sheetName val="Due b-e"/>
      <sheetName val="sum total"/>
      <sheetName val="Sheet2"/>
      <sheetName val="graph"/>
      <sheetName val="RECY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TrialBalance Q3-2002"/>
      <sheetName val="Trial Balance"/>
      <sheetName val="AP"/>
      <sheetName val="Parameter"/>
      <sheetName val="set_"/>
      <sheetName val="TB-2001-Apr'01"/>
      <sheetName val="Detail-Sep"/>
      <sheetName val="INV"/>
      <sheetName val="FA(NEW)"/>
      <sheetName val="TH00_12080000"/>
      <sheetName val="03中"/>
      <sheetName val="Bill No. 2 - Carpark"/>
      <sheetName val="GAAP Pru"/>
      <sheetName val="31.12.04"/>
      <sheetName val="FDR-Jan-99 "/>
      <sheetName val="BS-Q1'04"/>
      <sheetName val="TB"/>
      <sheetName val="AP-FAsb"/>
      <sheetName val="ตั๋วเงินรับ"/>
      <sheetName val="U-3"/>
      <sheetName val="97년추정손익계산서"/>
      <sheetName val="General"/>
      <sheetName val="設計通知"/>
      <sheetName val="ชื่อหุ้น"/>
      <sheetName val="B&amp;S 1999"/>
      <sheetName val="10-1 Media"/>
      <sheetName val="10-cut"/>
      <sheetName val="detail_profit&amp;loss"/>
      <sheetName val="ELEC45-01"/>
      <sheetName val="QUANTITY COMPARIS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conso46"/>
      <sheetName val="BUILD95"/>
    </sheetNames>
    <sheetDataSet>
      <sheetData sheetId="0" refreshError="1"/>
      <sheetData sheetId="1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ตั๋วเงินรับ"/>
      <sheetName val="bu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Asset41_42"/>
      <sheetName val="BUILD95"/>
      <sheetName val="ตั๋วเงินรับ"/>
      <sheetName val="sumlead"/>
      <sheetName val="Template for Lead"/>
      <sheetName val="K-2"/>
      <sheetName val="เงินกู้ MGC"/>
      <sheetName val="เงินกู้ธนชาติ"/>
      <sheetName val="S-5"/>
      <sheetName val="K-5"/>
      <sheetName val="Graph Ratio - Fin Analysis"/>
      <sheetName val="conso4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ชั้น"/>
      <sheetName val="Sheet3"/>
      <sheetName val="final"/>
      <sheetName val="Sheet2"/>
      <sheetName val="bal sort"/>
      <sheetName val="summary"/>
      <sheetName val="ยกเลิกใบเสร็จ"/>
      <sheetName val="payment aug04"/>
      <sheetName val="payment jul05"/>
      <sheetName val="payment jun05"/>
      <sheetName val="payment may05"/>
      <sheetName val="payment apr05"/>
      <sheetName val="payment mar05"/>
      <sheetName val="payment feb05"/>
      <sheetName val="payment jan05"/>
      <sheetName val="payment dec04"/>
      <sheetName val="payment nov04"/>
      <sheetName val="payment oct04"/>
      <sheetName val="payment sep04"/>
      <sheetName val="aug action on npl"/>
      <sheetName val="aug action on pl"/>
      <sheetName val="Total"/>
      <sheetName val="Sheet1"/>
      <sheetName val="เงินกู้ธนชาต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Allocate_Cost Center"/>
      <sheetName val="Allocate_Cost Element"/>
      <sheetName val="YTD_Revised"/>
      <sheetName val="Summary"/>
      <sheetName val="Total by Group"/>
      <sheetName val="Total"/>
      <sheetName val="01000"/>
      <sheetName val="01000(A)"/>
      <sheetName val="01100"/>
      <sheetName val="01100(B)"/>
      <sheetName val="01200"/>
      <sheetName val="01200(CX)"/>
      <sheetName val="01300"/>
      <sheetName val="01300(D)"/>
      <sheetName val="01330"/>
      <sheetName val="01330(E)"/>
      <sheetName val="01400"/>
      <sheetName val="01400(F)"/>
      <sheetName val="01410"/>
      <sheetName val="01410(G)"/>
      <sheetName val="01420"/>
      <sheetName val="01420(H)"/>
      <sheetName val="02000"/>
      <sheetName val="02000(I)"/>
      <sheetName val="02100"/>
      <sheetName val="02100(J)"/>
      <sheetName val="02200"/>
      <sheetName val="02200(K)"/>
      <sheetName val="06100"/>
      <sheetName val="06100(L)"/>
      <sheetName val="02300"/>
      <sheetName val="02300(M)"/>
      <sheetName val="02311"/>
      <sheetName val="02311(N)"/>
      <sheetName val="02312"/>
      <sheetName val="02312(O)"/>
      <sheetName val="02320"/>
      <sheetName val="02320(P)"/>
      <sheetName val="02400"/>
      <sheetName val="02400(Q)"/>
      <sheetName val="02500"/>
      <sheetName val="02500(RX)"/>
      <sheetName val="05100"/>
      <sheetName val="05100(S)"/>
      <sheetName val="05200"/>
      <sheetName val="05200(T)"/>
      <sheetName val="05230"/>
      <sheetName val="05230(U)"/>
      <sheetName val="05231"/>
      <sheetName val="05231(V)"/>
      <sheetName val="05232"/>
      <sheetName val="05232(W)"/>
      <sheetName val="06530"/>
      <sheetName val="06530(X)"/>
      <sheetName val="02600"/>
      <sheetName val="02600(Y)"/>
      <sheetName val="03000"/>
      <sheetName val="03000(Z)"/>
      <sheetName val="03100"/>
      <sheetName val="03100(SSSS)"/>
      <sheetName val="03300"/>
      <sheetName val="03300(AA)"/>
      <sheetName val="03400"/>
      <sheetName val="03400(BB)"/>
      <sheetName val="03410"/>
      <sheetName val="03410(CC)"/>
      <sheetName val="03500"/>
      <sheetName val="03500(DD)"/>
      <sheetName val="03600"/>
      <sheetName val="03600(EE)"/>
      <sheetName val="03700"/>
      <sheetName val="03700(FF)"/>
      <sheetName val="06540"/>
      <sheetName val="06540(GG)"/>
      <sheetName val="04000"/>
      <sheetName val="04000(HH)"/>
      <sheetName val="04100"/>
      <sheetName val="04100(II)"/>
      <sheetName val="04200"/>
      <sheetName val="04200(JJ)"/>
      <sheetName val="04300"/>
      <sheetName val="04300(KK)"/>
      <sheetName val="06000"/>
      <sheetName val="06000(LL)"/>
      <sheetName val="06010"/>
      <sheetName val="06010(MM)"/>
      <sheetName val="06020"/>
      <sheetName val="06020(NN)"/>
      <sheetName val="06500"/>
      <sheetName val="06500(OO)"/>
      <sheetName val="06510"/>
      <sheetName val="06510(PP)"/>
      <sheetName val="06520"/>
      <sheetName val="06520(QQ)"/>
      <sheetName val="06550"/>
      <sheetName val="06550(RR)"/>
      <sheetName val="01310"/>
      <sheetName val="01310(SS)"/>
      <sheetName val="01320"/>
      <sheetName val="01320(TT)"/>
      <sheetName val="02212"/>
      <sheetName val="02212(UU)"/>
      <sheetName val="02221"/>
      <sheetName val="02221(VV)"/>
      <sheetName val="02222"/>
      <sheetName val="02222(WW)"/>
      <sheetName val="02231"/>
      <sheetName val="02231(XX)"/>
      <sheetName val="02232"/>
      <sheetName val="02232(YY)"/>
      <sheetName val="02241"/>
      <sheetName val="02241(ZZ)"/>
      <sheetName val="02242"/>
      <sheetName val="02242(AAA)"/>
      <sheetName val="02251"/>
      <sheetName val="02251(BBB)"/>
      <sheetName val="02252"/>
      <sheetName val="02252(CCC)"/>
      <sheetName val="02411"/>
      <sheetName val="02411(DDD)"/>
      <sheetName val="02412"/>
      <sheetName val="02412(EEE) "/>
      <sheetName val="02421"/>
      <sheetName val="02421(GGG)"/>
      <sheetName val="02422"/>
      <sheetName val="02422(HHH)"/>
      <sheetName val="02431"/>
      <sheetName val="02431(III)"/>
      <sheetName val="02432"/>
      <sheetName val="02432(JJJ)"/>
      <sheetName val="02442"/>
      <sheetName val="02442(KKK)"/>
      <sheetName val="02510"/>
      <sheetName val="02510(LLL)"/>
      <sheetName val="02520"/>
      <sheetName val="02520(MMM)"/>
      <sheetName val="02530"/>
      <sheetName val="02530(NNN)"/>
      <sheetName val="02540"/>
      <sheetName val="02540(OOO)"/>
      <sheetName val="02550"/>
      <sheetName val="02550(PPP)"/>
      <sheetName val="03111"/>
      <sheetName val="03111(QQQ)"/>
      <sheetName val="03122"/>
      <sheetName val="03122(RRR)"/>
      <sheetName val="03131"/>
      <sheetName val="03131(SSS)"/>
      <sheetName val="03151"/>
      <sheetName val="03151(TTT)"/>
      <sheetName val="03152"/>
      <sheetName val="03152(UUU)"/>
      <sheetName val="03162"/>
      <sheetName val="03162(VVV)"/>
      <sheetName val="03181"/>
      <sheetName val="03181(XXX)"/>
      <sheetName val="03182"/>
      <sheetName val="03182(YYY)"/>
      <sheetName val="03100(SS)"/>
      <sheetName val="03100_SS_"/>
      <sheetName val="RECY"/>
      <sheetName val="Allocate_Cost_Center"/>
      <sheetName val="Allocate_Cost_Element"/>
      <sheetName val="Total_by_Group"/>
      <sheetName val="02412(EEE)_"/>
      <sheetName val="BUILD95"/>
      <sheetName val="แยกงบ"/>
      <sheetName val="Asset41_42"/>
      <sheetName val="FS-YTD"/>
      <sheetName val="เงินกู้ MGC"/>
      <sheetName val="เงินกู้ธนชาติ"/>
      <sheetName val="VariableII  period"/>
      <sheetName val="Extra Area"/>
      <sheetName val="Net SGP"/>
      <sheetName val="Allocate_Cost_Center1"/>
      <sheetName val="Allocate_Cost_Element1"/>
      <sheetName val="Total_by_Group1"/>
      <sheetName val="02412(EEE)_1"/>
      <sheetName val="Extra_Area"/>
      <sheetName val="Net_SGP"/>
      <sheetName val="เงินกู้_MGC"/>
      <sheetName val="Allocate_Cost_Center2"/>
      <sheetName val="Allocate_Cost_Element2"/>
      <sheetName val="Total_by_Group2"/>
      <sheetName val="02412(EEE)_2"/>
      <sheetName val="Extra_Area1"/>
      <sheetName val="Net_SGP1"/>
      <sheetName val="เงินกู้_MGC1"/>
      <sheetName val="Main Sum (Hotel &amp; Residences)"/>
      <sheetName val=""/>
      <sheetName val="7251-06540"/>
      <sheetName val="G-BS"/>
      <sheetName val="2"/>
      <sheetName val="1"/>
      <sheetName val="3"/>
      <sheetName val="5"/>
      <sheetName val="4"/>
      <sheetName val="7251-02000-02252"/>
      <sheetName val="7251-01xxxx"/>
      <sheetName val="KP1590_E"/>
      <sheetName val="checkstock"/>
      <sheetName val="10"/>
      <sheetName val="General Assumption"/>
      <sheetName val="Case selection"/>
      <sheetName val="Cost Center"/>
      <sheetName val="Input Sheet"/>
      <sheetName val="Condo Front Door #1"/>
      <sheetName val="Condo Front Door #2"/>
      <sheetName val="Assumption "/>
      <sheetName val="Q1-55"/>
      <sheetName val="Allocate_Cost_Center4"/>
      <sheetName val="Allocate_Cost_Element4"/>
      <sheetName val="Total_by_Group4"/>
      <sheetName val="02412(EEE)_4"/>
      <sheetName val="Extra_Area3"/>
      <sheetName val="Net_SGP3"/>
      <sheetName val="เงินกู้_MGC3"/>
      <sheetName val="VariableII__period1"/>
      <sheetName val="Allocate_Cost_Center3"/>
      <sheetName val="Allocate_Cost_Element3"/>
      <sheetName val="Total_by_Group3"/>
      <sheetName val="02412(EEE)_3"/>
      <sheetName val="Extra_Area2"/>
      <sheetName val="Net_SGP2"/>
      <sheetName val="เงินกู้_MGC2"/>
      <sheetName val="VariableII__period"/>
      <sheetName val="Data_2 Exiting-CE"/>
      <sheetName val="Lead"/>
      <sheetName val="Case"/>
      <sheetName val="Actual"/>
      <sheetName val="Budget"/>
      <sheetName val="Allocate_Cost_Center5"/>
      <sheetName val="Allocate_Cost_Element5"/>
      <sheetName val="Total_by_Group5"/>
      <sheetName val="02412(EEE)_5"/>
      <sheetName val="Extra_Area4"/>
      <sheetName val="Net_SGP4"/>
      <sheetName val="เงินกู้_MGC4"/>
      <sheetName val="VariableII__period2"/>
      <sheetName val="General_Assumption"/>
      <sheetName val="Case_selection"/>
      <sheetName val="Cost_Center"/>
      <sheetName val="Input_Sheet"/>
      <sheetName val="Assumption_"/>
      <sheetName val="Condo_Front_Door_#1"/>
      <sheetName val="Condo_Front_Door_#2"/>
      <sheetName val="Main_Sum_(Hotel_&amp;_Residences)"/>
      <sheetName val="General_Assumption1"/>
      <sheetName val="Case_selection1"/>
      <sheetName val="Cost_Center1"/>
      <sheetName val="Input_Sheet1"/>
      <sheetName val="Condo_Front_Door_#11"/>
      <sheetName val="Condo_Front_Door_#21"/>
      <sheetName val="Assumption_1"/>
      <sheetName val="Main_Sum_(Hotel_&amp;_Residences)1"/>
      <sheetName val="Data_2_Exiting-CE"/>
      <sheetName val="Allocate_Cost_Center8"/>
      <sheetName val="Allocate_Cost_Element8"/>
      <sheetName val="Total_by_Group8"/>
      <sheetName val="02412(EEE)_8"/>
      <sheetName val="Extra_Area7"/>
      <sheetName val="Net_SGP7"/>
      <sheetName val="เงินกู้_MGC7"/>
      <sheetName val="VariableII__period5"/>
      <sheetName val="Main_Sum_(Hotel_&amp;_Residences)4"/>
      <sheetName val="General_Assumption4"/>
      <sheetName val="Case_selection4"/>
      <sheetName val="Cost_Center4"/>
      <sheetName val="Input_Sheet4"/>
      <sheetName val="Condo_Front_Door_#14"/>
      <sheetName val="Condo_Front_Door_#24"/>
      <sheetName val="Assumption_4"/>
      <sheetName val="Data_2_Exiting-CE3"/>
      <sheetName val="Allocate_Cost_Center6"/>
      <sheetName val="Allocate_Cost_Element6"/>
      <sheetName val="Total_by_Group6"/>
      <sheetName val="02412(EEE)_6"/>
      <sheetName val="Extra_Area5"/>
      <sheetName val="Net_SGP5"/>
      <sheetName val="เงินกู้_MGC5"/>
      <sheetName val="VariableII__period3"/>
      <sheetName val="Main_Sum_(Hotel_&amp;_Residences)2"/>
      <sheetName val="General_Assumption2"/>
      <sheetName val="Case_selection2"/>
      <sheetName val="Cost_Center2"/>
      <sheetName val="Input_Sheet2"/>
      <sheetName val="Condo_Front_Door_#12"/>
      <sheetName val="Condo_Front_Door_#22"/>
      <sheetName val="Assumption_2"/>
      <sheetName val="Data_2_Exiting-CE1"/>
      <sheetName val="Allocate_Cost_Center7"/>
      <sheetName val="Allocate_Cost_Element7"/>
      <sheetName val="Total_by_Group7"/>
      <sheetName val="02412(EEE)_7"/>
      <sheetName val="Extra_Area6"/>
      <sheetName val="Net_SGP6"/>
      <sheetName val="เงินกู้_MGC6"/>
      <sheetName val="VariableII__period4"/>
      <sheetName val="Main_Sum_(Hotel_&amp;_Residences)3"/>
      <sheetName val="General_Assumption3"/>
      <sheetName val="Case_selection3"/>
      <sheetName val="Cost_Center3"/>
      <sheetName val="Input_Sheet3"/>
      <sheetName val="Condo_Front_Door_#13"/>
      <sheetName val="Condo_Front_Door_#23"/>
      <sheetName val="Assumption_3"/>
      <sheetName val="Data_2_Exiting-CE2"/>
      <sheetName val="Allocate_Cost_Center9"/>
      <sheetName val="Allocate_Cost_Element9"/>
      <sheetName val="Total_by_Group9"/>
      <sheetName val="02412(EEE)_9"/>
      <sheetName val="Extra_Area8"/>
      <sheetName val="Net_SGP8"/>
      <sheetName val="เงินกู้_MGC8"/>
      <sheetName val="VariableII__period6"/>
      <sheetName val="Main_Sum_(Hotel_&amp;_Residences)5"/>
      <sheetName val="General_Assumption5"/>
      <sheetName val="Case_selection5"/>
      <sheetName val="Cost_Center5"/>
      <sheetName val="Input_Sheet5"/>
      <sheetName val="Condo_Front_Door_#15"/>
      <sheetName val="Condo_Front_Door_#25"/>
      <sheetName val="Assumption_5"/>
      <sheetName val="Data_2_Exiting-CE4"/>
      <sheetName val="Allocate_Cost_Center10"/>
      <sheetName val="Allocate_Cost_Element10"/>
      <sheetName val="Total_by_Group10"/>
      <sheetName val="02412(EEE)_10"/>
      <sheetName val="Extra_Area9"/>
      <sheetName val="Net_SGP9"/>
      <sheetName val="เงินกู้_MGC9"/>
      <sheetName val="VariableII__period7"/>
      <sheetName val="Main_Sum_(Hotel_&amp;_Residences)6"/>
      <sheetName val="General_Assumption6"/>
      <sheetName val="Case_selection6"/>
      <sheetName val="Cost_Center6"/>
      <sheetName val="Input_Sheet6"/>
      <sheetName val="Condo_Front_Door_#16"/>
      <sheetName val="Condo_Front_Door_#26"/>
      <sheetName val="Assumption_6"/>
      <sheetName val="Data_2_Exiting-CE5"/>
      <sheetName val="Allocate_Cost_Center11"/>
      <sheetName val="Allocate_Cost_Element11"/>
      <sheetName val="Total_by_Group11"/>
      <sheetName val="02412(EEE)_11"/>
      <sheetName val="Extra_Area10"/>
      <sheetName val="Net_SGP10"/>
      <sheetName val="เงินกู้_MGC10"/>
      <sheetName val="VariableII__period8"/>
      <sheetName val="Main_Sum_(Hotel_&amp;_Residences)7"/>
      <sheetName val="General_Assumption7"/>
      <sheetName val="Case_selection7"/>
      <sheetName val="Cost_Center7"/>
      <sheetName val="Input_Sheet7"/>
      <sheetName val="Condo_Front_Door_#17"/>
      <sheetName val="Condo_Front_Door_#27"/>
      <sheetName val="Assumption_7"/>
      <sheetName val="Data_2_Exiting-CE6"/>
      <sheetName val="Allocate_Cost_Center12"/>
      <sheetName val="Allocate_Cost_Element12"/>
      <sheetName val="Total_by_Group12"/>
      <sheetName val="02412(EEE)_12"/>
      <sheetName val="Extra_Area11"/>
      <sheetName val="Net_SGP11"/>
      <sheetName val="เงินกู้_MGC11"/>
      <sheetName val="VariableII__period9"/>
      <sheetName val="Main_Sum_(Hotel_&amp;_Residences)8"/>
      <sheetName val="General_Assumption8"/>
      <sheetName val="Case_selection8"/>
      <sheetName val="Cost_Center8"/>
      <sheetName val="Input_Sheet8"/>
      <sheetName val="Condo_Front_Door_#18"/>
      <sheetName val="Condo_Front_Door_#28"/>
      <sheetName val="Assumption_8"/>
      <sheetName val="Data_2_Exiting-CE7"/>
      <sheetName val="Assumption"/>
      <sheetName val="Queries"/>
      <sheetName val="Clean"/>
      <sheetName val="PriorData"/>
      <sheetName val="Inputs"/>
      <sheetName val="Data"/>
      <sheetName val="ค่าเช่าเครื่องปั่นไฟฟ้า"/>
      <sheetName val="ค่าก่อสร้างสำนักงานขาย L1"/>
      <sheetName val="ค่าเจาะสำรวจชั้นดิน"/>
      <sheetName val="Budget Control ที่ปรึกษา"/>
      <sheetName val="Budget Control_ยื่นจัดสรร"/>
      <sheetName val="Budget Control_เงินสดย่อย"/>
      <sheetName val="1.01_SITE OFFICE"/>
      <sheetName val="1.02_Labour Camp"/>
      <sheetName val="1.03_ค่าเช่าแผ่นเหล็ก"/>
      <sheetName val="1.04_รั้วแคมป์"/>
      <sheetName val="1.05_ไฟฟ้าประปาชั่วคราว"/>
      <sheetName val="1.06_ค่าเครื่องจักร"/>
      <sheetName val="1.08_ค่าไม้แบบ"/>
      <sheetName val="1.09_ค่าก่อสร้างอื่น"/>
      <sheetName val="2.01_เงินเดือนพนักงานรายเดือน"/>
      <sheetName val="2.02_เงินเดือนค่าจ้างรายวัน"/>
      <sheetName val="2.03_ค่าใช้จ่ายเกี่ยวกับพนักงา"/>
      <sheetName val="2.04_ค่ารับรอง"/>
      <sheetName val="2.05_ค่าใช้จ่ายสำนักงาน"/>
      <sheetName val="2.06_ค่าใช้จ่ายสาธารณูปโภค"/>
      <sheetName val="2.07_ค่าน้ำมันเชื้อเพลิง"/>
      <sheetName val="2.08_ค่า รปภ."/>
      <sheetName val="2.09_ค่าเช่าที่ดิน"/>
      <sheetName val="2.10_ค่า OVER HEAD อื่น ๆ"/>
      <sheetName val="2.11_Backupค่าใช้จ่ายเริ่มต้น"/>
      <sheetName val="2.12_ค่าใช้จ่ายในการขออนุญาต"/>
      <sheetName val="2.13_ค่าที่ปรึกษานิติกรรม"/>
      <sheetName val="2.14_งานออกแบบ"/>
      <sheetName val="2.15_ค่าเสื่อม"/>
      <sheetName val="AC- Employment Wk"/>
      <sheetName val="AC MSL- Dnp Assumptions"/>
      <sheetName val="AC MSL&amp;NOVARE- Employment Wk"/>
      <sheetName val="10-1 Media"/>
      <sheetName val="10-cut"/>
      <sheetName val="AC-_Employment_Wk"/>
      <sheetName val="AC_MSL-_Dnp_Assumptions"/>
      <sheetName val="AC_MSL&amp;NOVARE-_Employment_Wk"/>
      <sheetName val="01"/>
      <sheetName val="Data_1 Exiting-AA"/>
      <sheetName val="Data_3 New-CE"/>
      <sheetName val="Account"/>
      <sheetName val="Data for_5CE-งบปี 2006"/>
      <sheetName val="Report_04 PPE"/>
      <sheetName val="10-1_Media"/>
      <sheetName val="Data_1_Exiting-AA"/>
      <sheetName val="Data_3_New-CE"/>
      <sheetName val="Data_for_5CE-งบปี_2006"/>
      <sheetName val="Report_04_PPE"/>
      <sheetName val="WK1 Key Assumpt"/>
      <sheetName val="6 ACN Mgt View"/>
      <sheetName val="Sheet1"/>
      <sheetName val="DETAIL"/>
      <sheetName val="DMD Office"/>
      <sheetName val="ADMIN OFFICE (2)"/>
      <sheetName val="S33"/>
      <sheetName val="AC-_Employment_Wk1"/>
      <sheetName val="AC_MSL-_Dnp_Assumptions1"/>
      <sheetName val="AC_MSL&amp;NOVARE-_Employment_Wk1"/>
      <sheetName val="Data_1_Exiting-AA1"/>
      <sheetName val="Data_3_New-CE1"/>
      <sheetName val="Data_for_5CE-งบปี_20061"/>
      <sheetName val="Report_04_PPE1"/>
      <sheetName val="10-1_Media1"/>
      <sheetName val="WK1_Key_Assumpt"/>
      <sheetName val="6_ACN_Mgt_View"/>
      <sheetName val="PS1L(Most)"/>
      <sheetName val="Data_2 Existing-CE"/>
      <sheetName val="worksheet"/>
      <sheetName val="worksheet_dnp"/>
      <sheetName val="rates"/>
      <sheetName val="Allocate_Cost_Center13"/>
      <sheetName val="Allocate_Cost_Element13"/>
      <sheetName val="Total_by_Group13"/>
      <sheetName val="02412(EEE)_13"/>
      <sheetName val="Extra_Area12"/>
      <sheetName val="Net_SGP12"/>
      <sheetName val="เงินกู้_MGC12"/>
      <sheetName val="VariableII__period10"/>
      <sheetName val="General_Assumption9"/>
      <sheetName val="Case_selection9"/>
      <sheetName val="Cost_Center9"/>
      <sheetName val="Input_Sheet9"/>
      <sheetName val="Assumption_9"/>
      <sheetName val="Condo_Front_Door_#19"/>
      <sheetName val="Condo_Front_Door_#29"/>
      <sheetName val="Data_2_Exiting-CE8"/>
      <sheetName val="Main_Sum_(Hotel_&amp;_Residences)9"/>
      <sheetName val="ค่าก่อสร้างสำนักงานขาย_L1"/>
      <sheetName val="Budget_Control_ที่ปรึกษา"/>
      <sheetName val="Budget_Control_ยื่นจัดสรร"/>
      <sheetName val="Budget_Control_เงินสดย่อย"/>
      <sheetName val="1_01_SITE_OFFICE"/>
      <sheetName val="1_02_Labour_Camp"/>
      <sheetName val="1_03_ค่าเช่าแผ่นเหล็ก"/>
      <sheetName val="1_04_รั้วแคมป์"/>
      <sheetName val="1_05_ไฟฟ้าประปาชั่วคราว"/>
      <sheetName val="1_06_ค่าเครื่องจักร"/>
      <sheetName val="1_08_ค่าไม้แบบ"/>
      <sheetName val="1_09_ค่าก่อสร้างอื่น"/>
      <sheetName val="2_01_เงินเดือนพนักงานรายเดือน"/>
      <sheetName val="2_02_เงินเดือนค่าจ้างรายวัน"/>
      <sheetName val="2_03_ค่าใช้จ่ายเกี่ยวกับพนักงา"/>
      <sheetName val="2_04_ค่ารับรอง"/>
      <sheetName val="2_05_ค่าใช้จ่ายสำนักงาน"/>
      <sheetName val="2_06_ค่าใช้จ่ายสาธารณูปโภค"/>
      <sheetName val="2_07_ค่าน้ำมันเชื้อเพลิง"/>
      <sheetName val="2_08_ค่า_รปภ_"/>
      <sheetName val="2_09_ค่าเช่าที่ดิน"/>
      <sheetName val="2_10_ค่า_OVER_HEAD_อื่น_ๆ"/>
      <sheetName val="2_11_Backupค่าใช้จ่ายเริ่มต้น"/>
      <sheetName val="2_12_ค่าใช้จ่ายในการขออนุญาต"/>
      <sheetName val="2_13_ค่าที่ปรึกษานิติกรรม"/>
      <sheetName val="2_14_งานออกแบบ"/>
      <sheetName val="2_15_ค่าเสื่อม"/>
      <sheetName val="AC-_Employment_Wk2"/>
      <sheetName val="AC_MSL-_Dnp_Assumptions2"/>
      <sheetName val="AC_MSL&amp;NOVARE-_Employment_Wk2"/>
      <sheetName val="10-1_Media2"/>
      <sheetName val="Data_1_Exiting-AA2"/>
      <sheetName val="Data_3_New-CE2"/>
      <sheetName val="Data_for_5CE-งบปี_20062"/>
      <sheetName val="Report_04_PPE2"/>
      <sheetName val="WK1_Key_Assumpt1"/>
      <sheetName val="6_ACN_Mgt_View1"/>
      <sheetName val="DMD_Office"/>
      <sheetName val="ADMIN_OFFICE_(2)"/>
      <sheetName val="Allocate_Cost_Center14"/>
      <sheetName val="Allocate_Cost_Element14"/>
      <sheetName val="Total_by_Group14"/>
      <sheetName val="02412(EEE)_14"/>
      <sheetName val="Extra_Area13"/>
      <sheetName val="Net_SGP13"/>
      <sheetName val="เงินกู้_MGC13"/>
      <sheetName val="VariableII__period11"/>
      <sheetName val="General_Assumption10"/>
      <sheetName val="Case_selection10"/>
      <sheetName val="Cost_Center10"/>
      <sheetName val="Input_Sheet10"/>
      <sheetName val="Condo_Front_Door_#110"/>
      <sheetName val="Condo_Front_Door_#210"/>
      <sheetName val="Assumption_10"/>
      <sheetName val="Data_2_Exiting-CE9"/>
      <sheetName val="Main_Sum_(Hotel_&amp;_Residences)10"/>
      <sheetName val="ค่าก่อสร้างสำนักงานขาย_L11"/>
      <sheetName val="Budget_Control_ที่ปรึกษา1"/>
      <sheetName val="Budget_Control_ยื่นจัดสรร1"/>
      <sheetName val="Budget_Control_เงินสดย่อย1"/>
      <sheetName val="1_01_SITE_OFFICE1"/>
      <sheetName val="1_02_Labour_Camp1"/>
      <sheetName val="1_03_ค่าเช่าแผ่นเหล็ก1"/>
      <sheetName val="1_04_รั้วแคมป์1"/>
      <sheetName val="1_05_ไฟฟ้าประปาชั่วคราว1"/>
      <sheetName val="1_06_ค่าเครื่องจักร1"/>
      <sheetName val="1_08_ค่าไม้แบบ1"/>
      <sheetName val="1_09_ค่าก่อสร้างอื่น1"/>
      <sheetName val="2_01_เงินเดือนพนักงานรายเดือน1"/>
      <sheetName val="2_02_เงินเดือนค่าจ้างรายวัน1"/>
      <sheetName val="2_03_ค่าใช้จ่ายเกี่ยวกับพนักงา1"/>
      <sheetName val="2_04_ค่ารับรอง1"/>
      <sheetName val="2_05_ค่าใช้จ่ายสำนักงาน1"/>
      <sheetName val="2_06_ค่าใช้จ่ายสาธารณูปโภค1"/>
      <sheetName val="2_07_ค่าน้ำมันเชื้อเพลิง1"/>
      <sheetName val="2_08_ค่า_รปภ_1"/>
      <sheetName val="2_09_ค่าเช่าที่ดิน1"/>
      <sheetName val="2_10_ค่า_OVER_HEAD_อื่น_ๆ1"/>
      <sheetName val="2_11_Backupค่าใช้จ่ายเริ่มต้น1"/>
      <sheetName val="2_12_ค่าใช้จ่ายในการขออนุญาต1"/>
      <sheetName val="2_13_ค่าที่ปรึกษานิติกรรม1"/>
      <sheetName val="2_14_งานออกแบบ1"/>
      <sheetName val="2_15_ค่าเสื่อม1"/>
      <sheetName val="AC-_Employment_Wk3"/>
      <sheetName val="AC_MSL-_Dnp_Assumptions3"/>
      <sheetName val="AC_MSL&amp;NOVARE-_Employment_Wk3"/>
      <sheetName val="10-1_Media3"/>
      <sheetName val="Data_1_Exiting-AA3"/>
      <sheetName val="Data_3_New-CE3"/>
      <sheetName val="Data_for_5CE-งบปี_20063"/>
      <sheetName val="Report_04_PPE3"/>
      <sheetName val="WK1_Key_Assumpt2"/>
      <sheetName val="6_ACN_Mgt_View2"/>
      <sheetName val="DMD_Office1"/>
      <sheetName val="ADMIN_OFFICE_(2)1"/>
      <sheetName val="Data_2_Existing-CE"/>
      <sheetName val="Cancel_Promotion"/>
      <sheetName val="Overview"/>
      <sheetName val="N-11.3"/>
      <sheetName val="BMCT2003"/>
      <sheetName val="Corp. sheet"/>
      <sheetName val="Sheet248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FS-YTD"/>
      <sheetName val="Y-T-D"/>
      <sheetName val="FS-YTD (2)"/>
      <sheetName val="RATIO"/>
      <sheetName val="NTA"/>
      <sheetName val="PL"/>
      <sheetName val="RE"/>
      <sheetName val="equity"/>
      <sheetName val="adj"/>
      <sheetName val="AUDIT"/>
      <sheetName val="tax"/>
      <sheetName val="FS-Q2"/>
      <sheetName val="เงินกู้ MGC"/>
      <sheetName val="เงินกู้ธนชาติ"/>
      <sheetName val="Asset41_42"/>
      <sheetName val="BUILD95"/>
      <sheetName val="Front"/>
      <sheetName val="Asset Disposal"/>
      <sheetName val="JV_Disposal"/>
      <sheetName val="G-BS"/>
      <sheetName val="03100(SS)"/>
      <sheetName val="SH-B"/>
      <sheetName val="SH-D"/>
      <sheetName val="SH-G"/>
      <sheetName val="SH-C"/>
      <sheetName val="U-5"/>
      <sheetName val="FS-YTD_(2)"/>
      <sheetName val="เงินกู้_MGC"/>
      <sheetName val="Asset_Disposal"/>
      <sheetName val="B-105"/>
      <sheetName val="Sale 2003"/>
      <sheetName val="TrialBalance Q3-2002"/>
      <sheetName val="FS-YTD_(2)1"/>
      <sheetName val="เงินกู้_MGC1"/>
      <sheetName val="Asset_Disposal1"/>
      <sheetName val="Summary"/>
      <sheetName val="Sale_2003"/>
      <sheetName val="TB1"/>
      <sheetName val="TB2"/>
      <sheetName val="final"/>
      <sheetName val="aug action on pl"/>
      <sheetName val="LRHGROUP"/>
      <sheetName val="Sheet1"/>
      <sheetName val="AAT-98"/>
      <sheetName val="stat local"/>
      <sheetName val="FS-YTD_(2)3"/>
      <sheetName val="เงินกู้_MGC3"/>
      <sheetName val="Asset_Disposal3"/>
      <sheetName val="Sale_20032"/>
      <sheetName val="TrialBalance_Q3-20021"/>
      <sheetName val="FS-YTD_(2)2"/>
      <sheetName val="เงินกู้_MGC2"/>
      <sheetName val="Asset_Disposal2"/>
      <sheetName val="Sale_20031"/>
      <sheetName val="TrialBalance_Q3-2002"/>
      <sheetName val="FS-YTD_(2)5"/>
      <sheetName val="เงินกู้_MGC5"/>
      <sheetName val="Asset_Disposal5"/>
      <sheetName val="Sale_20034"/>
      <sheetName val="TrialBalance_Q3-20023"/>
      <sheetName val="FS-YTD_(2)4"/>
      <sheetName val="เงินกู้_MGC4"/>
      <sheetName val="Asset_Disposal4"/>
      <sheetName val="Sale_20033"/>
      <sheetName val="TrialBalance_Q3-20022"/>
      <sheetName val="FS-YTD_(2)6"/>
      <sheetName val="เงินกู้_MGC6"/>
      <sheetName val="Asset_Disposal6"/>
      <sheetName val="Sale_20035"/>
      <sheetName val="TrialBalance_Q3-20024"/>
      <sheetName val="FS-YTD_(2)7"/>
      <sheetName val="เงินกู้_MGC7"/>
      <sheetName val="Asset_Disposal7"/>
      <sheetName val="Sale_20036"/>
      <sheetName val="TrialBalance_Q3-20025"/>
      <sheetName val="FS-YTD_(2)8"/>
      <sheetName val="เงินกู้_MGC8"/>
      <sheetName val="Asset_Disposal8"/>
      <sheetName val="Sale_20037"/>
      <sheetName val="TrialBalance_Q3-20026"/>
      <sheetName val="aug_action_on_pl"/>
      <sheetName val="Bahrain"/>
      <sheetName val="BTR BKK"/>
      <sheetName val="CONSTRUCTION"/>
      <sheetName val="DEP12"/>
      <sheetName val="DMD Office"/>
      <sheetName val="ADMIN OFFICE (2)"/>
      <sheetName val="cash flow 1"/>
      <sheetName val="P&amp;L-A2001DCCN"/>
      <sheetName val="AAS"/>
      <sheetName val="FS-YTD_(2)9"/>
      <sheetName val="เงินกู้_MGC9"/>
      <sheetName val="Asset_Disposal9"/>
      <sheetName val="Sale_20038"/>
      <sheetName val="TrialBalance_Q3-20027"/>
      <sheetName val="P&amp;LFINAL - 44"/>
      <sheetName val="ตั๋วเงินรั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 refreshError="1"/>
      <sheetData sheetId="96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ADJ - RATE"/>
      <sheetName val="TR - AP- 00"/>
      <sheetName val="ADJ _ RATE"/>
      <sheetName val="Bงบต้นทุนC"/>
      <sheetName val=""/>
      <sheetName val="data"/>
      <sheetName val="รวม"/>
      <sheetName val="Sheet3"/>
      <sheetName val="Sheet5"/>
      <sheetName val="Sheet1"/>
      <sheetName val="Sheet1 (2)"/>
      <sheetName val="CUSTOMER"/>
      <sheetName val="เงินกู้ธนชาติ"/>
      <sheetName val="TR_AP12"/>
      <sheetName val="ELEC45-01"/>
      <sheetName val="ตั๋วเงินรับ"/>
      <sheetName val="USD"/>
      <sheetName val="เงินกู้ MGC"/>
      <sheetName val="TrialBalance Q3-2002"/>
      <sheetName val="BUILD95"/>
      <sheetName val="งบต้นทุนผลิต48"/>
      <sheetName val="FRECEFECBAILEYS"/>
      <sheetName val="BALANCE SHEET "/>
      <sheetName val="U-7"/>
      <sheetName val="FS-YTD"/>
      <sheetName val="JVID"/>
      <sheetName val="Asset41_42"/>
      <sheetName val="finance64k.u"/>
      <sheetName val="6013"/>
      <sheetName val="E-1D"/>
      <sheetName val="Update_041110"/>
      <sheetName val="sub-mat2011"/>
      <sheetName val="Sheet2"/>
      <sheetName val="MV"/>
      <sheetName val="Menu"/>
      <sheetName val="Template"/>
      <sheetName val="AOP9"/>
      <sheetName val="AOP12"/>
      <sheetName val="AOP13"/>
      <sheetName val="AOP15"/>
      <sheetName val="SCB 1 - Current"/>
      <sheetName val="SCB 2 - Current"/>
      <sheetName val="ADJ_-_RATE"/>
      <sheetName val="TR_-_AP-_00"/>
      <sheetName val="ADJ___RATE"/>
      <sheetName val="DEP12"/>
      <sheetName val="Front"/>
      <sheetName val="set date"/>
      <sheetName val="???"/>
      <sheetName val="Trial Balance"/>
      <sheetName val="ADJ_-_RATE1"/>
      <sheetName val="TR_-_AP-_001"/>
      <sheetName val="ADJ___RATE1"/>
      <sheetName val="Sheet1_(2)"/>
      <sheetName val="เงินกู้_MGC"/>
      <sheetName val="TrialBalance_Q3-2002"/>
      <sheetName val="BALANCE_SHEET_"/>
      <sheetName val="finance64k_u"/>
      <sheetName val="set_date"/>
      <sheetName val="SCB_1_-_Current"/>
      <sheetName val="SCB_2_-_Current"/>
      <sheetName val="Account_Map"/>
      <sheetName val="Scale"/>
      <sheetName val="คงเหลือ GH"/>
      <sheetName val="WIP"/>
      <sheetName val="FDR-Jan-99 "/>
      <sheetName val="REVENUE"/>
      <sheetName val="Parameters"/>
      <sheetName val="Graph DMG"/>
      <sheetName val="SKA"/>
      <sheetName val="BS"/>
      <sheetName val="ADJ_-_RATE2"/>
      <sheetName val="TR_-_AP-_002"/>
      <sheetName val="ADJ___RATE2"/>
      <sheetName val="Sheet1_(2)2"/>
      <sheetName val="BALANCE_SHEET_2"/>
      <sheetName val="คงเหลือ_GH1"/>
      <sheetName val="Graph_DMG1"/>
      <sheetName val="เงินกู้_MGC1"/>
      <sheetName val="TrialBalance_Q3-20021"/>
      <sheetName val="Sheet1_(2)1"/>
      <sheetName val="BALANCE_SHEET_1"/>
      <sheetName val="คงเหลือ_GH"/>
      <sheetName val="Graph_DMG"/>
      <sheetName val="Sequence"/>
      <sheetName val="Export Sales"/>
      <sheetName val="Domestic Sales"/>
      <sheetName val="Dealer Sales"/>
      <sheetName val="GS_STD"/>
      <sheetName val="OP_STD"/>
      <sheetName val="03100(SS)"/>
      <sheetName val="cutoff1"/>
      <sheetName val="10-1 Media"/>
      <sheetName val="10-cut"/>
      <sheetName val="U-5"/>
      <sheetName val="xlSVH_T"/>
      <sheetName val="Request"/>
      <sheetName val="Bahrain"/>
      <sheetName val="BTR BKK"/>
      <sheetName val="AssetAcc"/>
      <sheetName val="C-1"/>
      <sheetName val="PLSUMM"/>
      <sheetName val="Tel|AV&amp;C|PC|POS|Sec|Net|DL"/>
      <sheetName val="HtlApp|Svr|DataCtr"/>
      <sheetName val="ICT POTF"/>
      <sheetName val="Stock Bal สรรพากร SBM3 JUN"/>
      <sheetName val="New Std. "/>
      <sheetName val="Lead"/>
      <sheetName val="งานเหมา"/>
      <sheetName val="SUM"/>
      <sheetName val="master"/>
      <sheetName val="ADJ_-_RATE3"/>
      <sheetName val="TR_-_AP-_003"/>
      <sheetName val="ADJ___RATE3"/>
      <sheetName val="Sheet1_(2)3"/>
      <sheetName val="เงินกู้_MGC2"/>
      <sheetName val="TrialBalance_Q3-20022"/>
      <sheetName val="BALANCE_SHEET_3"/>
      <sheetName val="finance64k_u1"/>
      <sheetName val="SCB_1_-_Current1"/>
      <sheetName val="SCB_2_-_Current1"/>
      <sheetName val="set_date1"/>
      <sheetName val="FDR-Jan-99_"/>
      <sheetName val="คงเหลือ_GH2"/>
      <sheetName val="Graph_DMG2"/>
      <sheetName val="Trial_Balance"/>
      <sheetName val="Export_Sales"/>
      <sheetName val="Domestic_Sales"/>
      <sheetName val="Dealer_Sales"/>
      <sheetName val="10-1_Media"/>
      <sheetName val="BTR_BKK"/>
      <sheetName val="ICT_POTF"/>
      <sheetName val="Stock_Bal_สรรพากร_SBM3_JUN"/>
      <sheetName val="New_Std__"/>
      <sheetName val="J1"/>
      <sheetName val="S03"/>
      <sheetName val="PM"/>
      <sheetName val="200-110"/>
      <sheetName val="By Person"/>
      <sheetName val="G-BS"/>
      <sheetName val="総合B"/>
      <sheetName val="11922"/>
      <sheetName val="GLTable"/>
      <sheetName val="depn-Sep 03"/>
      <sheetName val="NLok"/>
      <sheetName val="明細"/>
      <sheetName val="กราฟ ผลิต"/>
      <sheetName val="CHIP_Prod"/>
      <sheetName val="PSF_Prod"/>
      <sheetName val="Supplier Master IF"/>
      <sheetName val="KK Rev.1"/>
      <sheetName val="2005"/>
      <sheetName val="条件"/>
      <sheetName val="プリモ_S0"/>
      <sheetName val="プリモ_S1"/>
      <sheetName val="プリモ_S2"/>
      <sheetName val="プリモ_S3"/>
      <sheetName val="ADJ_-_RATE4"/>
      <sheetName val="TR_-_AP-_004"/>
      <sheetName val="ADJ___RATE4"/>
      <sheetName val="Sheet1_(2)4"/>
      <sheetName val="เงินกู้_MGC3"/>
      <sheetName val="TrialBalance_Q3-20023"/>
      <sheetName val="BALANCE_SHEET_4"/>
      <sheetName val="finance64k_u2"/>
      <sheetName val="SCB_1_-_Current2"/>
      <sheetName val="SCB_2_-_Current2"/>
      <sheetName val="set_date2"/>
      <sheetName val="Trial_Balance1"/>
      <sheetName val="คงเหลือ_GH3"/>
      <sheetName val="FDR-Jan-99_1"/>
      <sheetName val="Graph_DMG3"/>
      <sheetName val="Export_Sales1"/>
      <sheetName val="Domestic_Sales1"/>
      <sheetName val="Dealer_Sales1"/>
      <sheetName val="By_Person"/>
      <sheetName val="ADJ_-_RATE5"/>
      <sheetName val="TR_-_AP-_005"/>
      <sheetName val="ADJ___RATE5"/>
      <sheetName val="Sheet1_(2)5"/>
      <sheetName val="เงินกู้_MGC4"/>
      <sheetName val="TrialBalance_Q3-20024"/>
      <sheetName val="BALANCE_SHEET_5"/>
      <sheetName val="finance64k_u3"/>
      <sheetName val="SCB_1_-_Current3"/>
      <sheetName val="SCB_2_-_Current3"/>
      <sheetName val="set_date3"/>
      <sheetName val="Trial_Balance2"/>
      <sheetName val="คงเหลือ_GH4"/>
      <sheetName val="FDR-Jan-99_2"/>
      <sheetName val="Graph_DMG4"/>
      <sheetName val="Export_Sales2"/>
      <sheetName val="Domestic_Sales2"/>
      <sheetName val="Dealer_Sales2"/>
      <sheetName val="10-1_Media1"/>
      <sheetName val="Stock_Bal_สรรพากร_SBM3_JUN1"/>
      <sheetName val="New_Std__1"/>
      <sheetName val="BTR_BKK1"/>
      <sheetName val="By_Person1"/>
      <sheetName val="depn-Sep_03"/>
      <sheetName val="Supplier_Master_IF"/>
      <sheetName val="KK_Rev_1"/>
      <sheetName val="IS"/>
      <sheetName val="SC1.XLS"/>
      <sheetName val="BARS"/>
      <sheetName val="PAN M4*25 FE CM3 P2"/>
      <sheetName val="rates"/>
      <sheetName val="detail"/>
      <sheetName val="ADJ_-_RATE6"/>
      <sheetName val="TR_-_AP-_006"/>
      <sheetName val="ADJ___RATE6"/>
      <sheetName val="Sheet1_(2)6"/>
      <sheetName val="เงินกู้_MGC5"/>
      <sheetName val="TrialBalance_Q3-20025"/>
      <sheetName val="BALANCE_SHEET_6"/>
      <sheetName val="finance64k_u4"/>
      <sheetName val="SCB_1_-_Current4"/>
      <sheetName val="SCB_2_-_Current4"/>
      <sheetName val="Trial_Balance3"/>
      <sheetName val="set_date4"/>
      <sheetName val="คงเหลือ_GH5"/>
      <sheetName val="FDR-Jan-99_3"/>
      <sheetName val="Graph_DMG5"/>
      <sheetName val="Export_Sales3"/>
      <sheetName val="Domestic_Sales3"/>
      <sheetName val="Dealer_Sales3"/>
      <sheetName val="10-1_Media2"/>
      <sheetName val="BTR_BKK2"/>
      <sheetName val="ICT_POTF1"/>
      <sheetName val="Stock_Bal_สรรพากร_SBM3_JUN2"/>
      <sheetName val="New_Std__2"/>
      <sheetName val="depn-Sep_031"/>
      <sheetName val="กราฟ_ผลิต"/>
      <sheetName val="By_Person2"/>
      <sheetName val="Supplier_Master_IF1"/>
      <sheetName val="KK_Rev_11"/>
      <sheetName val="SC1_XLS"/>
      <sheetName val="5 Analysis"/>
      <sheetName val="FF-3"/>
      <sheetName val="Std_Base02"/>
      <sheetName val="std-jul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Required"/>
      <sheetName val="CONTROL_BASE"/>
      <sheetName val="Standing Data"/>
      <sheetName val="Asset &amp; Liability"/>
      <sheetName val="Net asset value"/>
      <sheetName val="Bang gia tong hop"/>
      <sheetName val="___"/>
      <sheetName val="Read me"/>
      <sheetName val="141010"/>
      <sheetName val="ลูกค้า"/>
      <sheetName val="BAT data entry"/>
      <sheetName val="BAT Reserve data entry"/>
      <sheetName val=" IB-PL-00-01 SUMMARY"/>
      <sheetName val="9"/>
      <sheetName val="options"/>
      <sheetName val="Call Down Data OLD"/>
      <sheetName val="February-17"/>
      <sheetName val="ADJ_-_RATE7"/>
      <sheetName val="TR_-_AP-_007"/>
      <sheetName val="ADJ___RATE7"/>
      <sheetName val="Sheet1_(2)7"/>
      <sheetName val="เงินกู้_MGC6"/>
      <sheetName val="TrialBalance_Q3-20026"/>
      <sheetName val="BALANCE_SHEET_7"/>
      <sheetName val="finance64k_u5"/>
      <sheetName val="SCB_1_-_Current5"/>
      <sheetName val="SCB_2_-_Current5"/>
      <sheetName val="Trial_Balance4"/>
      <sheetName val="set_date5"/>
      <sheetName val="คงเหลือ_GH6"/>
      <sheetName val="FDR-Jan-99_4"/>
      <sheetName val="Graph_DMG6"/>
      <sheetName val="Export_Sales4"/>
      <sheetName val="Domestic_Sales4"/>
      <sheetName val="Dealer_Sales4"/>
      <sheetName val="10-1_Media3"/>
      <sheetName val="BTR_BKK3"/>
      <sheetName val="ICT_POTF2"/>
      <sheetName val="Stock_Bal_สรรพากร_SBM3_JUN3"/>
      <sheetName val="New_Std__3"/>
      <sheetName val="depn-Sep_032"/>
      <sheetName val="กราฟ_ผลิต1"/>
      <sheetName val="By_Person3"/>
      <sheetName val="Supplier_Master_IF2"/>
      <sheetName val="KK_Rev_12"/>
      <sheetName val="SC1_XLS1"/>
      <sheetName val="SP09TP"/>
      <sheetName val="FF-CF"/>
      <sheetName val="Fields Worksheet"/>
      <sheetName val="FF Volume"/>
      <sheetName val="Graph"/>
      <sheetName val="Size Dist"/>
      <sheetName val="Size Dist 2"/>
      <sheetName val="OTB 2012"/>
      <sheetName val="M_Maincomp"/>
      <sheetName val="Defer_ร่วม"/>
      <sheetName val="BaseCostSCr"/>
      <sheetName val="BaseCostEur"/>
      <sheetName val="BaseUsage"/>
      <sheetName val="Spirt Disp"/>
      <sheetName val="Mgt"/>
      <sheetName val="FX"/>
      <sheetName val="Budget_ปี_2560"/>
      <sheetName val="C"/>
      <sheetName val="สัญญาบริการอื่น"/>
      <sheetName val="ค่าที่ปรึกษา"/>
      <sheetName val="สัญญาเช่าสนง"/>
      <sheetName val="RM Req"/>
      <sheetName val="Links"/>
      <sheetName val="Excess Calc (2)"/>
      <sheetName val="BS&amp;PL"/>
      <sheetName val="Weekly Hires &amp; Terms 10-2"/>
      <sheetName val="#cmpt2"/>
      <sheetName val="เงินกู้ธนช"/>
      <sheetName val="Assumption Data"/>
      <sheetName val="AssetStatus"/>
      <sheetName val="AssetType"/>
      <sheetName val="Asset Class"/>
      <sheetName val="Cost Center"/>
      <sheetName val="Depre. Key"/>
      <sheetName val="Location"/>
      <sheetName val="Basic"/>
      <sheetName val="EX"/>
      <sheetName val="Part"/>
      <sheetName val="Console"/>
      <sheetName val="W"/>
      <sheetName val="PRM"/>
      <sheetName val="4Q"/>
      <sheetName val="Documents"/>
      <sheetName val="BOI sum"/>
      <sheetName val="Update CIT_FY19"/>
      <sheetName val="TB_FY19"/>
      <sheetName val="Tax computation_BOI"/>
      <sheetName val="A) Provision schedule"/>
      <sheetName val="A2) 834 Inventory"/>
      <sheetName val="B1) 646 Retirement"/>
      <sheetName val="B2) 746 Retirement "/>
      <sheetName val="C1) 791-0000-20 Private exp."/>
      <sheetName val="TB (as of 31DEC)"/>
      <sheetName val="C2) 779-0000-20 Misc."/>
      <sheetName val="C1) 663 Car Lease"/>
      <sheetName val="C2) 758 Car Lease"/>
      <sheetName val="A)Entertainment"/>
      <sheetName val="D) Training"/>
      <sheetName val="WHT"/>
      <sheetName val="E) HY test_PwC"/>
      <sheetName val="F) RD 604"/>
      <sheetName val="G) RD 642"/>
      <sheetName val="Question"/>
      <sheetName val="bang tien luong"/>
      <sheetName val="TEN_DV"/>
      <sheetName val="ORI"/>
      <sheetName val="TB YEST ON JUN'19"/>
      <sheetName val="C-PL4"/>
      <sheetName val="中山低值"/>
      <sheetName val="luong06"/>
      <sheetName val="Scenarios and Sensitivities"/>
      <sheetName val="Operations"/>
      <sheetName val="Financials"/>
      <sheetName val="Global Assumptions"/>
      <sheetName val="B-B"/>
      <sheetName val="C-C"/>
      <sheetName val="D-D"/>
      <sheetName val="JobDetails"/>
      <sheetName val="U1 P&amp;L"/>
      <sheetName val="boq"/>
      <sheetName val="Details"/>
      <sheetName val="PL"/>
      <sheetName val="Non-Statistical Sampling Master"/>
      <sheetName val="Two Step Revenue Testing Master"/>
      <sheetName val="Global Data"/>
      <sheetName val="FF_4"/>
      <sheetName val="B"/>
      <sheetName val="FSA"/>
      <sheetName val="Expense Summary"/>
      <sheetName val="B_Sheet"/>
      <sheetName val="Notes"/>
      <sheetName val="P&amp;L"/>
      <sheetName val="TBal"/>
      <sheetName val="FF_6"/>
      <sheetName val="สรุป"/>
      <sheetName val="Cum.91-93"/>
      <sheetName val="Dec 94"/>
      <sheetName val="AFA"/>
      <sheetName val="CA"/>
      <sheetName val="Instructions"/>
      <sheetName val="Quantum-Machined Comp."/>
      <sheetName val="Assy Prod Schedule"/>
      <sheetName val="Family3-Machined Comp."/>
      <sheetName val="Quest-Machined Comp."/>
      <sheetName val="Summary"/>
      <sheetName val="E.PRECIOS"/>
      <sheetName val="iGrouping"/>
      <sheetName val="Group"/>
      <sheetName val="Tops"/>
      <sheetName val="Tesco"/>
      <sheetName val="Big C"/>
      <sheetName val="Tops+npd"/>
      <sheetName val="Tesco+npd"/>
      <sheetName val="Big C+npd"/>
      <sheetName val="F20 Promo"/>
      <sheetName val="F21 Promo"/>
      <sheetName val="Cost tops"/>
      <sheetName val="ข้อมูลพนักงาน"/>
      <sheetName val="Conso Volume"/>
      <sheetName val="CIPA"/>
      <sheetName val="Fields_Worksheet"/>
      <sheetName val="FF_Volume"/>
      <sheetName val="Size_Dist"/>
      <sheetName val="Size_Dist_2"/>
      <sheetName val="GL"/>
      <sheetName val="产品装配和检测"/>
      <sheetName val="CPE Parameters"/>
      <sheetName val="Countries"/>
      <sheetName val="IPVPN Parameters"/>
      <sheetName val="Retrieve in KLOC HC - Copy val"/>
      <sheetName val="10"/>
      <sheetName val="MFA"/>
      <sheetName val="cost4-47"/>
      <sheetName val="StandingData"/>
      <sheetName val="addl cost"/>
      <sheetName val="accumdeprn"/>
      <sheetName val="MPU"/>
      <sheetName val="_กระทบผลรวม  1710 "/>
      <sheetName val=" กระทบผลรวม  1710 "/>
      <sheetName val="CJEs"/>
      <sheetName val="CRJE"/>
      <sheetName val="Baseline"/>
      <sheetName val="Invoice"/>
      <sheetName val="spr-slow-date"/>
      <sheetName val="Assumption"/>
      <sheetName val="Queries"/>
      <sheetName val="Clean"/>
      <sheetName val="PriorData"/>
      <sheetName val="Inputs"/>
      <sheetName val="ADJ_-_RATE8"/>
      <sheetName val="TR_-_AP-_008"/>
      <sheetName val="ADJ___RATE8"/>
      <sheetName val="Sheet1_(2)8"/>
      <sheetName val="เงินกู้_MGC7"/>
      <sheetName val="TrialBalance_Q3-20027"/>
      <sheetName val="BALANCE_SHEET_8"/>
      <sheetName val="finance64k_u6"/>
      <sheetName val="SCB_1_-_Current6"/>
      <sheetName val="SCB_2_-_Current6"/>
      <sheetName val="คงเหลือ_GH7"/>
      <sheetName val="set_date6"/>
      <sheetName val="Trial_Balance5"/>
      <sheetName val="10-1_Media4"/>
      <sheetName val="Export_Sales5"/>
      <sheetName val="Domestic_Sales5"/>
      <sheetName val="Dealer_Sales5"/>
      <sheetName val="FDR-Jan-99_5"/>
      <sheetName val="Graph_DMG7"/>
      <sheetName val="BTR_BKK4"/>
      <sheetName val="ICT_POTF3"/>
      <sheetName val="Stock_Bal_สรรพากร_SBM3_JUN4"/>
      <sheetName val="New_Std__4"/>
      <sheetName val="depn-Sep_033"/>
      <sheetName val="กราฟ_ผลิต2"/>
      <sheetName val="Excess_Calc_(2)"/>
      <sheetName val="By_Person4"/>
      <sheetName val="Bang_gia_tong_hop"/>
      <sheetName val="5_Analysis"/>
      <sheetName val="Supplier_Master_IF3"/>
      <sheetName val="KK_Rev_13"/>
      <sheetName val="SC1_XLS2"/>
      <sheetName val="PAN_M4*25_FE_CM3_P2"/>
      <sheetName val="Standing_Data"/>
      <sheetName val="Asset_&amp;_Liability"/>
      <sheetName val="Net_asset_value"/>
      <sheetName val="Quantum-Machined_Comp_"/>
      <sheetName val="Assy_Prod_Schedule"/>
      <sheetName val="Family3-Machined_Comp_"/>
      <sheetName val="Quest-Machined_Comp_"/>
      <sheetName val="ADJ_-_RATE9"/>
      <sheetName val="TR_-_AP-_009"/>
      <sheetName val="ADJ___RATE9"/>
      <sheetName val="Sheet1_(2)9"/>
      <sheetName val="เงินกู้_MGC8"/>
      <sheetName val="TrialBalance_Q3-20028"/>
      <sheetName val="BALANCE_SHEET_9"/>
      <sheetName val="finance64k_u7"/>
      <sheetName val="SCB_1_-_Current7"/>
      <sheetName val="SCB_2_-_Current7"/>
      <sheetName val="คงเหลือ_GH8"/>
      <sheetName val="set_date7"/>
      <sheetName val="Trial_Balance6"/>
      <sheetName val="10-1_Media5"/>
      <sheetName val="Export_Sales6"/>
      <sheetName val="Domestic_Sales6"/>
      <sheetName val="Dealer_Sales6"/>
      <sheetName val="FDR-Jan-99_6"/>
      <sheetName val="Graph_DMG8"/>
      <sheetName val="BTR_BKK5"/>
      <sheetName val="ICT_POTF4"/>
      <sheetName val="Stock_Bal_สรรพากร_SBM3_JUN5"/>
      <sheetName val="New_Std__5"/>
      <sheetName val="depn-Sep_034"/>
      <sheetName val="กราฟ_ผลิต3"/>
      <sheetName val="Excess_Calc_(2)1"/>
      <sheetName val="By_Person5"/>
      <sheetName val="Bang_gia_tong_hop1"/>
      <sheetName val="5_Analysis1"/>
      <sheetName val="Supplier_Master_IF4"/>
      <sheetName val="KK_Rev_14"/>
      <sheetName val="SC1_XLS3"/>
      <sheetName val="PAN_M4*25_FE_CM3_P21"/>
      <sheetName val="Standing_Data1"/>
      <sheetName val="Asset_&amp;_Liability1"/>
      <sheetName val="Net_asset_value1"/>
      <sheetName val="Quantum-Machined_Comp_1"/>
      <sheetName val="Assy_Prod_Schedule1"/>
      <sheetName val="Family3-Machined_Comp_1"/>
      <sheetName val="Quest-Machined_Comp_1"/>
      <sheetName val="ADJ_-_RATE10"/>
      <sheetName val="TR_-_AP-_0010"/>
      <sheetName val="ADJ___RATE10"/>
      <sheetName val="Sheet1_(2)10"/>
      <sheetName val="เงินกู้_MGC9"/>
      <sheetName val="TrialBalance_Q3-20029"/>
      <sheetName val="BALANCE_SHEET_10"/>
      <sheetName val="finance64k_u8"/>
      <sheetName val="SCB_1_-_Current8"/>
      <sheetName val="SCB_2_-_Current8"/>
      <sheetName val="คงเหลือ_GH9"/>
      <sheetName val="set_date8"/>
      <sheetName val="Trial_Balance7"/>
      <sheetName val="10-1_Media6"/>
      <sheetName val="Export_Sales7"/>
      <sheetName val="Domestic_Sales7"/>
      <sheetName val="Dealer_Sales7"/>
      <sheetName val="FDR-Jan-99_7"/>
      <sheetName val="Graph_DMG9"/>
      <sheetName val="BTR_BKK6"/>
      <sheetName val="ICT_POTF5"/>
      <sheetName val="Stock_Bal_สรรพากร_SBM3_JUN6"/>
      <sheetName val="New_Std__6"/>
      <sheetName val="depn-Sep_035"/>
      <sheetName val="กราฟ_ผลิต4"/>
      <sheetName val="Excess_Calc_(2)2"/>
      <sheetName val="By_Person6"/>
      <sheetName val="Bang_gia_tong_hop2"/>
      <sheetName val="5_Analysis2"/>
      <sheetName val="Supplier_Master_IF5"/>
      <sheetName val="KK_Rev_15"/>
      <sheetName val="SC1_XLS4"/>
      <sheetName val="PAN_M4*25_FE_CM3_P22"/>
      <sheetName val="Standing_Data2"/>
      <sheetName val="Asset_&amp;_Liability2"/>
      <sheetName val="Net_asset_value2"/>
      <sheetName val="Quantum-Machined_Comp_2"/>
      <sheetName val="Assy_Prod_Schedule2"/>
      <sheetName val="Family3-Machined_Comp_2"/>
      <sheetName val="Quest-Machined_Comp_2"/>
      <sheetName val="ADJ_-_RATE11"/>
      <sheetName val="TR_-_AP-_0011"/>
      <sheetName val="ADJ___RATE11"/>
      <sheetName val="Sheet1_(2)11"/>
      <sheetName val="เงินกู้_MGC10"/>
      <sheetName val="TrialBalance_Q3-200210"/>
      <sheetName val="BALANCE_SHEET_11"/>
      <sheetName val="finance64k_u9"/>
      <sheetName val="SCB_1_-_Current9"/>
      <sheetName val="SCB_2_-_Current9"/>
      <sheetName val="คงเหลือ_GH10"/>
      <sheetName val="set_date9"/>
      <sheetName val="Trial_Balance8"/>
      <sheetName val="10-1_Media7"/>
      <sheetName val="Export_Sales8"/>
      <sheetName val="Domestic_Sales8"/>
      <sheetName val="Dealer_Sales8"/>
      <sheetName val="FDR-Jan-99_8"/>
      <sheetName val="Graph_DMG10"/>
      <sheetName val="BTR_BKK7"/>
      <sheetName val="ICT_POTF6"/>
      <sheetName val="Stock_Bal_สรรพากร_SBM3_JUN7"/>
      <sheetName val="New_Std__7"/>
      <sheetName val="depn-Sep_036"/>
      <sheetName val="กราฟ_ผลิต5"/>
      <sheetName val="Excess_Calc_(2)3"/>
      <sheetName val="By_Person7"/>
      <sheetName val="Bang_gia_tong_hop3"/>
      <sheetName val="5_Analysis3"/>
      <sheetName val="Supplier_Master_IF6"/>
      <sheetName val="KK_Rev_16"/>
      <sheetName val="SC1_XLS5"/>
      <sheetName val="PAN_M4*25_FE_CM3_P23"/>
      <sheetName val="Standing_Data3"/>
      <sheetName val="Asset_&amp;_Liability3"/>
      <sheetName val="Net_asset_value3"/>
      <sheetName val="Quantum-Machined_Comp_3"/>
      <sheetName val="Assy_Prod_Schedule3"/>
      <sheetName val="Family3-Machined_Comp_3"/>
      <sheetName val="Quest-Machined_Comp_3"/>
      <sheetName val="ADJ_-_RATE12"/>
      <sheetName val="TR_-_AP-_0012"/>
      <sheetName val="ADJ___RATE12"/>
      <sheetName val="Sheet1_(2)12"/>
      <sheetName val="เงินกู้_MGC11"/>
      <sheetName val="TrialBalance_Q3-200211"/>
      <sheetName val="BALANCE_SHEET_12"/>
      <sheetName val="finance64k_u10"/>
      <sheetName val="SCB_1_-_Current10"/>
      <sheetName val="SCB_2_-_Current10"/>
      <sheetName val="คงเหลือ_GH11"/>
      <sheetName val="set_date10"/>
      <sheetName val="Trial_Balance9"/>
      <sheetName val="10-1_Media8"/>
      <sheetName val="Export_Sales9"/>
      <sheetName val="Domestic_Sales9"/>
      <sheetName val="Dealer_Sales9"/>
      <sheetName val="FDR-Jan-99_9"/>
      <sheetName val="Graph_DMG11"/>
      <sheetName val="BTR_BKK8"/>
      <sheetName val="ICT_POTF7"/>
      <sheetName val="Stock_Bal_สรรพากร_SBM3_JUN8"/>
      <sheetName val="New_Std__8"/>
      <sheetName val="depn-Sep_037"/>
      <sheetName val="กราฟ_ผลิต6"/>
      <sheetName val="Excess_Calc_(2)4"/>
      <sheetName val="By_Person8"/>
      <sheetName val="Bang_gia_tong_hop4"/>
      <sheetName val="5_Analysis4"/>
      <sheetName val="Supplier_Master_IF7"/>
      <sheetName val="KK_Rev_17"/>
      <sheetName val="SC1_XLS6"/>
      <sheetName val="PAN_M4*25_FE_CM3_P24"/>
      <sheetName val="Standing_Data4"/>
      <sheetName val="Asset_&amp;_Liability4"/>
      <sheetName val="Net_asset_value4"/>
      <sheetName val="Quantum-Machined_Comp_4"/>
      <sheetName val="Assy_Prod_Schedule4"/>
      <sheetName val="Family3-Machined_Comp_4"/>
      <sheetName val="Quest-Machined_Comp_4"/>
      <sheetName val="ADJ_-_RATE13"/>
      <sheetName val="TR_-_AP-_0013"/>
      <sheetName val="ADJ___RATE13"/>
      <sheetName val="Sheet1_(2)13"/>
      <sheetName val="เงินกู้_MGC12"/>
      <sheetName val="TrialBalance_Q3-200212"/>
      <sheetName val="BALANCE_SHEET_13"/>
      <sheetName val="finance64k_u11"/>
      <sheetName val="SCB_1_-_Current11"/>
      <sheetName val="SCB_2_-_Current11"/>
      <sheetName val="คงเหลือ_GH12"/>
      <sheetName val="set_date11"/>
      <sheetName val="Trial_Balance10"/>
      <sheetName val="10-1_Media9"/>
      <sheetName val="Export_Sales10"/>
      <sheetName val="Domestic_Sales10"/>
      <sheetName val="Dealer_Sales10"/>
      <sheetName val="FDR-Jan-99_10"/>
      <sheetName val="Graph_DMG12"/>
      <sheetName val="BTR_BKK9"/>
      <sheetName val="ICT_POTF8"/>
      <sheetName val="Stock_Bal_สรรพากร_SBM3_JUN9"/>
      <sheetName val="New_Std__9"/>
      <sheetName val="depn-Sep_038"/>
      <sheetName val="กราฟ_ผลิต7"/>
      <sheetName val="Excess_Calc_(2)5"/>
      <sheetName val="By_Person9"/>
      <sheetName val="Bang_gia_tong_hop5"/>
      <sheetName val="5_Analysis5"/>
      <sheetName val="Supplier_Master_IF8"/>
      <sheetName val="KK_Rev_18"/>
      <sheetName val="SC1_XLS7"/>
      <sheetName val="PAN_M4*25_FE_CM3_P25"/>
      <sheetName val="Standing_Data5"/>
      <sheetName val="Asset_&amp;_Liability5"/>
      <sheetName val="Net_asset_value5"/>
      <sheetName val="Quantum-Machined_Comp_5"/>
      <sheetName val="Assy_Prod_Schedule5"/>
      <sheetName val="Family3-Machined_Comp_5"/>
      <sheetName val="Quest-Machined_Comp_5"/>
      <sheetName val="Proj"/>
      <sheetName val="K-5"/>
      <sheetName val="DM"/>
      <sheetName val="BMCT2003"/>
      <sheetName val="ICM"/>
      <sheetName val="CIV"/>
      <sheetName val="เงินสดย่อย"/>
      <sheetName val="Bank CA&amp;SA"/>
      <sheetName val="เช็คฝากระหว่างทาง"/>
      <sheetName val="ลูกหนี้อื่นๆ"/>
      <sheetName val="AR -CID"/>
      <sheetName val="ดบ.ค้างรับ Tisco"/>
      <sheetName val="คชจ.ล่วงหน้า"/>
      <sheetName val="เงินทดรองจ่าย"/>
      <sheetName val="ก่อสร้าง.ล่วงหน้า"/>
      <sheetName val="ภาษีหัก ณ ที่จ่าย"/>
      <sheetName val="ลูกหนี้สรรพากร"/>
      <sheetName val="สินทรัพย์อื่น"/>
      <sheetName val="คชจ.รอเรียกเก็บ TDT"/>
      <sheetName val="อาคาร"/>
      <sheetName val="ค่าปรับปรุงอาคาร"/>
      <sheetName val="รถยนต์"/>
      <sheetName val="อุปกรณ์ฯ"/>
      <sheetName val="อุปกรณ์(หน่วยงาน) "/>
      <sheetName val="อุปกรณ์ตกแต่ง"/>
      <sheetName val="ลิขสิทธิ์"/>
      <sheetName val="เงินประกัน"/>
      <sheetName val="เงินมัดจำ,รับอื่นๆ"/>
      <sheetName val="สินค้าคงเหลือ(ซื้อคืน)"/>
      <sheetName val="ISV_Cost"/>
      <sheetName val="ICS_Budget&amp;Cost"/>
      <sheetName val="ICS_Cost by units"/>
      <sheetName val="ICM_Budget&amp;Cost Phase I"/>
      <sheetName val="ICM_Budget Cost Phase II"/>
      <sheetName val="ICm_Cost by units"/>
      <sheetName val="CIV_AP 2-131-00"/>
      <sheetName val="ICM_AP 2-131-00"/>
      <sheetName val="CIV_AP 2-133-00"/>
      <sheetName val="ICM_AP 2-133-00"/>
      <sheetName val="ICM_AP RPT"/>
      <sheetName val="CIV_AP RPT"/>
      <sheetName val="CHQระหว่างทาง.2-132-00"/>
      <sheetName val="ดอกผลเช่าชื้อ"/>
      <sheetName val="สรุปงวดผ่อนเช่าซื้อ"/>
      <sheetName val="ตั๋วเงินจ่าย"/>
      <sheetName val="ภาษีเงินได้หัก ณ ที่จ่าย"/>
      <sheetName val="ภาษีขาย"/>
      <sheetName val="เงินประกันสังคม"/>
      <sheetName val="ค่าใช้จ่ายค้างจ่าย"/>
      <sheetName val="ค้างจ่าย CID"/>
      <sheetName val="งานก่อสร้างค้างจ่าย"/>
      <sheetName val="เงินประกันก่อสร้าง"/>
      <sheetName val="เงินมัดจำอื่น"/>
      <sheetName val="เงินทดรองรับ 2-191-00"/>
      <sheetName val="เงินทดรองรับ 2-193-00"/>
      <sheetName val="เงินทดรองรับ 2-194-xx"/>
      <sheetName val="ดอกเบี้ยค้างจ่าย-ICM"/>
      <sheetName val="ดอกเบี้ยค้างจ่าย-ICS"/>
      <sheetName val="ดอกเบี้ยค้างจ่าย-TDT"/>
      <sheetName val="สรุปเงินมัดจำห้องชุด Agent"/>
      <sheetName val="Commission-Tiny (Chinese)"/>
      <sheetName val="Commission-Sky Pro (Thai)"/>
      <sheetName val="สรุปเงินมัดจำห้องชุด"/>
      <sheetName val="IV_เงินมัดจำ-ห้องชุด"/>
      <sheetName val="ICS_เงินมัดจำ-ห้องชุด"/>
      <sheetName val="ICM_เงินมัดจำ-ห้องชุด"/>
      <sheetName val="สำรองผลประโยชน์พนง."/>
      <sheetName val="รายได้ค่าเช่า"/>
      <sheetName val="รายได้ค่าบริการ"/>
      <sheetName val="รด.บริหาร"/>
      <sheetName val="รด.อื่น"/>
      <sheetName val="6-120-10 ค่าเช่า"/>
      <sheetName val="6-120-20 ค่าบริการ"/>
      <sheetName val="6-120-50 ค่าซ่อมแซม"/>
      <sheetName val="OthCode"/>
      <sheetName val="Date"/>
      <sheetName val="6-150-10 ค่าที่ปรึกษา"/>
      <sheetName val="6-130-20 ส่งเสริมการขาย"/>
      <sheetName val="6-130-30 คอมมิชชั่น-ICS"/>
      <sheetName val="6-130-30 คอมมิชชั่น-ICM"/>
      <sheetName val="ค่าธรรมเนียมโอน+ภาษีธุรกิจเฉพาะ"/>
      <sheetName val="#6-200-00 ดอกเบี้ยจ่าย"/>
      <sheetName val="รายละเอียดประกอบ"/>
      <sheetName val="งบค่าใช้จ่าย"/>
      <sheetName val="TB"/>
      <sheetName val="TB-CIV"/>
      <sheetName val="TB-ICM"/>
      <sheetName val="PAN M4_25 FE CM3 P2"/>
      <sheetName val="Actual"/>
      <sheetName val="130530"/>
      <sheetName val="USAGE FOOD"/>
      <sheetName val="bang_tien_luong"/>
      <sheetName val="List"/>
      <sheetName val="Asset_Class"/>
      <sheetName val="Cost_Center"/>
      <sheetName val="Depre__Key"/>
      <sheetName val="OTB_2012"/>
      <sheetName val="BAT_data_entry"/>
      <sheetName val="BAT_Reserve_data_entry"/>
      <sheetName val="_IB-PL-00-01_SUMMARY"/>
      <sheetName val="Call_Down_Data_OLD"/>
      <sheetName val="RM_Req"/>
      <sheetName val="Read_me"/>
      <sheetName val="Spirt_Disp"/>
      <sheetName val="Assumption_Data"/>
      <sheetName val="Terms and Escrow"/>
      <sheetName val="Code"/>
      <sheetName val="REPCO-CCtr"/>
      <sheetName val="ROC-CCTR."/>
      <sheetName val="ข้อมูลบัญชี -Sep-06"/>
      <sheetName val="AILC004"/>
      <sheetName val="tax-ss"/>
      <sheetName val="ABR P&amp;L"/>
      <sheetName val="PLmth "/>
      <sheetName val="description"/>
      <sheetName val="BPR-Bloom"/>
      <sheetName val="Sale 0408"/>
      <sheetName val="part-import"/>
      <sheetName val="part-local"/>
      <sheetName val="Val_Ind"/>
      <sheetName val="ff-1"/>
      <sheetName val="F-3"/>
      <sheetName val="U"/>
      <sheetName val="CODE,NAME"/>
      <sheetName val="FF_2"/>
      <sheetName val="110"/>
      <sheetName val="Co info"/>
      <sheetName val="BAL42"/>
      <sheetName val="CA Sheet"/>
      <sheetName val="Sale 0401"/>
      <sheetName val="Cost centre expenditure"/>
      <sheetName val="Staff List"/>
      <sheetName val="อัตราค่าบรรทุก"/>
      <sheetName val="test 2"/>
      <sheetName val="Norms SP"/>
      <sheetName val="จันทร์"/>
      <sheetName val="feature"/>
      <sheetName val="B131 "/>
      <sheetName val="FF_2 _1_"/>
      <sheetName val="F-5"/>
      <sheetName val="Appx B"/>
      <sheetName val="currency"/>
      <sheetName val="ประมาณการ"/>
      <sheetName val="SAME"/>
      <sheetName val="FF_3"/>
      <sheetName val="Data 2"/>
      <sheetName val="CST1198"/>
      <sheetName val="Tornado 4.7 Component List"/>
      <sheetName val="Tornado 2.2 Component List"/>
      <sheetName val="FF-2"/>
      <sheetName val="ปัจจุบัน "/>
      <sheetName val="C2"/>
      <sheetName val="U2.2"/>
      <sheetName val="Tornado 5.6 Component List"/>
      <sheetName val="QR_4.1"/>
      <sheetName val="U-2.1"/>
      <sheetName val="License BOI"/>
      <sheetName val="SPARES"/>
      <sheetName val="TMS2000"/>
      <sheetName val="dBase"/>
      <sheetName val="GL CB"/>
      <sheetName val="GL M"/>
      <sheetName val="ref2"/>
      <sheetName val="E_PRECIOS"/>
      <sheetName val="Weekly_Hires_&amp;_Terms_10-2"/>
      <sheetName val="_IB-PL-00-01_SUMMARY2"/>
      <sheetName val="BAT_data_entry2"/>
      <sheetName val="BAT_Reserve_data_entry2"/>
      <sheetName val="Asset_Class2"/>
      <sheetName val="Cost_Center2"/>
      <sheetName val="Depre__Key2"/>
      <sheetName val="Call_Down_Data_OLD2"/>
      <sheetName val="Spirt_Disp2"/>
      <sheetName val="Read_me2"/>
      <sheetName val="bang_tien_luong2"/>
      <sheetName val="_IB-PL-00-01_SUMMARY1"/>
      <sheetName val="BAT_data_entry1"/>
      <sheetName val="BAT_Reserve_data_entry1"/>
      <sheetName val="Asset_Class1"/>
      <sheetName val="Cost_Center1"/>
      <sheetName val="Depre__Key1"/>
      <sheetName val="Call_Down_Data_OLD1"/>
      <sheetName val="Spirt_Disp1"/>
      <sheetName val="Read_me1"/>
      <sheetName val="bang_tien_luong1"/>
      <sheetName val="STORE MN"/>
      <sheetName val="Detail-Sep"/>
      <sheetName val="อมตะCiyt"/>
      <sheetName val="BPR"/>
      <sheetName val="Age311299TAS"/>
      <sheetName val="TASintDec00"/>
      <sheetName val="P4DDBFTAS"/>
      <sheetName val="STart"/>
      <sheetName val="Seagate _share_in_units"/>
      <sheetName val="FF_21_a_"/>
      <sheetName val="CBO0497"/>
      <sheetName val="Sale0402"/>
      <sheetName val="PS-1995"/>
      <sheetName val="Assumptions"/>
      <sheetName val="Breakeven Analysis"/>
      <sheetName val="Base"/>
      <sheetName val="25_TB"/>
      <sheetName val="02_Assumption"/>
      <sheetName val="県別ﾏﾙﾁ"/>
      <sheetName val="_2__xls__2__xls_COV"/>
      <sheetName val="PortSTDSave"/>
      <sheetName val="Report"/>
      <sheetName val="ALL"/>
      <sheetName val="N-4.4"/>
      <sheetName val="STRUCTURE"/>
      <sheetName val="TBA"/>
      <sheetName val="name"/>
      <sheetName val="Sampling"/>
      <sheetName val="Weights"/>
      <sheetName val="INFO"/>
      <sheetName val="วงเครดิต 3"/>
      <sheetName val="RATE"/>
      <sheetName val="Sale0311"/>
      <sheetName val="K2"/>
      <sheetName val="AA-1"/>
      <sheetName val="งบกำไรฯ_48(1)"/>
      <sheetName val="CPF_Eqty"/>
      <sheetName val="Register Cal Mar_04_July_05 "/>
      <sheetName val="FORMC94"/>
      <sheetName val="gold แลกทอง"/>
      <sheetName val="ชื่อหุ้น"/>
      <sheetName val="B&amp;S 1999"/>
      <sheetName val="生涸"/>
      <sheetName val="WM"/>
      <sheetName val="140100Summ"/>
      <sheetName val="140100_20040430"/>
      <sheetName val="C8198 employee list_20040519"/>
      <sheetName val="CRITERIA6"/>
      <sheetName val="MATT"/>
      <sheetName val="Tables"/>
      <sheetName val="#REF"/>
      <sheetName val="Dependencias(17Dic08)"/>
      <sheetName val="Formato"/>
      <sheetName val="Param"/>
      <sheetName val="Alm CDis Edif Terr CCiales"/>
      <sheetName val="Arrendamiento CC"/>
      <sheetName val="Ciudad"/>
      <sheetName val="Hoja3"/>
      <sheetName val="Casino"/>
      <sheetName val="Concesiones-SubArriendo"/>
      <sheetName val="Basic Info."/>
      <sheetName val="BUDGET10702"/>
      <sheetName val="Sale0403"/>
      <sheetName val="ADJ_-_RATE15"/>
      <sheetName val="TR_-_AP-_0015"/>
      <sheetName val="ADJ___RATE15"/>
      <sheetName val="Sheet1_(2)15"/>
      <sheetName val="เงินกู้_MGC14"/>
      <sheetName val="TrialBalance_Q3-200214"/>
      <sheetName val="BALANCE_SHEET_15"/>
      <sheetName val="Trial_Balance12"/>
      <sheetName val="finance64k_u13"/>
      <sheetName val="SCB_1_-_Current13"/>
      <sheetName val="SCB_2_-_Current13"/>
      <sheetName val="set_date13"/>
      <sheetName val="คงเหลือ_GH14"/>
      <sheetName val="FDR-Jan-99_12"/>
      <sheetName val="Graph_DMG14"/>
      <sheetName val="Export_Sales12"/>
      <sheetName val="Domestic_Sales12"/>
      <sheetName val="Dealer_Sales12"/>
      <sheetName val="10-1_Media11"/>
      <sheetName val="BTR_BKK11"/>
      <sheetName val="ICT_POTF10"/>
      <sheetName val="Stock_Bal_สรรพากร_SBM3_JUN11"/>
      <sheetName val="New_Std__11"/>
      <sheetName val="depn-Sep_0310"/>
      <sheetName val="กราฟ_ผลิต9"/>
      <sheetName val="By_Person11"/>
      <sheetName val="Supplier_Master_IF10"/>
      <sheetName val="KK_Rev_110"/>
      <sheetName val="SC1_XLS9"/>
      <sheetName val="PAN_M4*25_FE_CM3_P27"/>
      <sheetName val="5_Analysis7"/>
      <sheetName val="Standing_Data7"/>
      <sheetName val="Asset_&amp;_Liability7"/>
      <sheetName val="Net_asset_value7"/>
      <sheetName val="Bang_gia_tong_hop7"/>
      <sheetName val="OTB_20122"/>
      <sheetName val="BAT_data_entry4"/>
      <sheetName val="BAT_Reserve_data_entry4"/>
      <sheetName val="_IB-PL-00-01_SUMMARY4"/>
      <sheetName val="Call_Down_Data_OLD4"/>
      <sheetName val="RM_Req2"/>
      <sheetName val="Excess_Calc_(2)7"/>
      <sheetName val="Fields_Worksheet2"/>
      <sheetName val="FF_Volume2"/>
      <sheetName val="Size_Dist2"/>
      <sheetName val="Size_Dist_22"/>
      <sheetName val="Read_me4"/>
      <sheetName val="Assumption_Data2"/>
      <sheetName val="Spirt_Disp4"/>
      <sheetName val="Asset_Class4"/>
      <sheetName val="Cost_Center4"/>
      <sheetName val="Depre__Key4"/>
      <sheetName val="Scenarios_and_Sensitivities1"/>
      <sheetName val="Global_Assumptions1"/>
      <sheetName val="bang_tien_luong4"/>
      <sheetName val="U1_P&amp;L1"/>
      <sheetName val="Non-Statistical_Sampling_Maste1"/>
      <sheetName val="Two_Step_Revenue_Testing_Maste1"/>
      <sheetName val="Global_Data1"/>
      <sheetName val="Expense_Summary1"/>
      <sheetName val="Cum_91-931"/>
      <sheetName val="Dec_941"/>
      <sheetName val="Quantum-Machined_Comp_7"/>
      <sheetName val="Assy_Prod_Schedule7"/>
      <sheetName val="Family3-Machined_Comp_7"/>
      <sheetName val="Quest-Machined_Comp_7"/>
      <sheetName val="Weekly_Hires_&amp;_Terms_10-22"/>
      <sheetName val="Conso_Volume1"/>
      <sheetName val="E_PRECIOS2"/>
      <sheetName val="BOI_sum1"/>
      <sheetName val="Update_CIT_FY191"/>
      <sheetName val="Tax_computation_BOI1"/>
      <sheetName val="A)_Provision_schedule1"/>
      <sheetName val="A2)_834_Inventory1"/>
      <sheetName val="B1)_646_Retirement1"/>
      <sheetName val="B2)_746_Retirement_1"/>
      <sheetName val="C1)_791-0000-20_Private_exp_1"/>
      <sheetName val="TB_(as_of_31DEC)1"/>
      <sheetName val="C2)_779-0000-20_Misc_1"/>
      <sheetName val="C1)_663_Car_Lease1"/>
      <sheetName val="C2)_758_Car_Lease1"/>
      <sheetName val="D)_Training1"/>
      <sheetName val="E)_HY_test_PwC1"/>
      <sheetName val="F)_RD_6041"/>
      <sheetName val="G)_RD_6421"/>
      <sheetName val="TB_YEST_ON_JUN'191"/>
      <sheetName val="CPE_Parameters1"/>
      <sheetName val="IPVPN_Parameters1"/>
      <sheetName val="Retrieve_in_KLOC_HC_-_Copy_val1"/>
      <sheetName val="addl_cost1"/>
      <sheetName val="_กระทบผลรวม__1710_2"/>
      <sheetName val="_กระทบผลรวม__1710_3"/>
      <sheetName val="Terms_and_Escrow1"/>
      <sheetName val="ABR_P&amp;L1"/>
      <sheetName val="PLmth_1"/>
      <sheetName val="Sale_04081"/>
      <sheetName val="Co_info1"/>
      <sheetName val="CA_Sheet1"/>
      <sheetName val="Sale_04011"/>
      <sheetName val="Cost_centre_expenditure1"/>
      <sheetName val="Staff_List1"/>
      <sheetName val="test_21"/>
      <sheetName val="Norms_SP1"/>
      <sheetName val="B131_1"/>
      <sheetName val="FF_2__1_1"/>
      <sheetName val="Appx_B1"/>
      <sheetName val="Data_21"/>
      <sheetName val="Tornado_4_7_Component_List1"/>
      <sheetName val="Tornado_2_2_Component_List1"/>
      <sheetName val="ปัจจุบัน_1"/>
      <sheetName val="U2_21"/>
      <sheetName val="Tornado_5_6_Component_List1"/>
      <sheetName val="QR_4_11"/>
      <sheetName val="U-2_11"/>
      <sheetName val="License_BOI1"/>
      <sheetName val="GL_CB1"/>
      <sheetName val="GL_M1"/>
      <sheetName val="Bank_CA&amp;SA1"/>
      <sheetName val="AR_-CID1"/>
      <sheetName val="ดบ_ค้างรับ_Tisco1"/>
      <sheetName val="คชจ_ล่วงหน้า1"/>
      <sheetName val="ก่อสร้าง_ล่วงหน้า1"/>
      <sheetName val="ภาษีหัก_ณ_ที่จ่าย1"/>
      <sheetName val="คชจ_รอเรียกเก็บ_TDT1"/>
      <sheetName val="อุปกรณ์(หน่วยงาน)_1"/>
      <sheetName val="ICS_Cost_by_units1"/>
      <sheetName val="ICM_Budget&amp;Cost_Phase_I1"/>
      <sheetName val="ICM_Budget_Cost_Phase_II1"/>
      <sheetName val="ICm_Cost_by_units1"/>
      <sheetName val="CIV_AP_2-131-001"/>
      <sheetName val="ICM_AP_2-131-001"/>
      <sheetName val="CIV_AP_2-133-001"/>
      <sheetName val="ICM_AP_2-133-001"/>
      <sheetName val="ICM_AP_RPT1"/>
      <sheetName val="CIV_AP_RPT1"/>
      <sheetName val="CHQระหว่างทาง_2-132-001"/>
      <sheetName val="ภาษีเงินได้หัก_ณ_ที่จ่าย1"/>
      <sheetName val="ค้างจ่าย_CID1"/>
      <sheetName val="เงินทดรองรับ_2-191-001"/>
      <sheetName val="เงินทดรองรับ_2-193-001"/>
      <sheetName val="เงินทดรองรับ_2-194-xx1"/>
      <sheetName val="สรุปเงินมัดจำห้องชุด_Agent1"/>
      <sheetName val="Commission-Tiny_(Chinese)1"/>
      <sheetName val="Commission-Sky_Pro_(Thai)1"/>
      <sheetName val="สำรองผลประโยชน์พนง_1"/>
      <sheetName val="รด_บริหาร1"/>
      <sheetName val="รด_อื่น1"/>
      <sheetName val="6-120-10_ค่าเช่า1"/>
      <sheetName val="6-120-20_ค่าบริการ1"/>
      <sheetName val="6-120-50_ค่าซ่อมแซม1"/>
      <sheetName val="6-150-10_ค่าที่ปรึกษา1"/>
      <sheetName val="6-130-20_ส่งเสริมการขาย1"/>
      <sheetName val="6-130-30_คอมมิชชั่น-ICS1"/>
      <sheetName val="6-130-30_คอมมิชชั่น-ICM1"/>
      <sheetName val="#6-200-00_ดอกเบี้ยจ่าย1"/>
      <sheetName val="Big_C1"/>
      <sheetName val="Big_C+npd1"/>
      <sheetName val="F20_Promo1"/>
      <sheetName val="F21_Promo1"/>
      <sheetName val="Cost_tops1"/>
      <sheetName val="USAGE_FOOD1"/>
      <sheetName val="PAN_M4_25_FE_CM3_P21"/>
      <sheetName val="ROC-CCTR_1"/>
      <sheetName val="STORE_MN1"/>
      <sheetName val="Breakeven_Analysis1"/>
      <sheetName val="Seagate__share_in_units1"/>
      <sheetName val="ข้อมูลบัญชี_-Sep-061"/>
      <sheetName val="ADJ_-_RATE14"/>
      <sheetName val="TR_-_AP-_0014"/>
      <sheetName val="ADJ___RATE14"/>
      <sheetName val="Sheet1_(2)14"/>
      <sheetName val="เงินกู้_MGC13"/>
      <sheetName val="TrialBalance_Q3-200213"/>
      <sheetName val="BALANCE_SHEET_14"/>
      <sheetName val="Trial_Balance11"/>
      <sheetName val="finance64k_u12"/>
      <sheetName val="SCB_1_-_Current12"/>
      <sheetName val="SCB_2_-_Current12"/>
      <sheetName val="set_date12"/>
      <sheetName val="คงเหลือ_GH13"/>
      <sheetName val="FDR-Jan-99_11"/>
      <sheetName val="Graph_DMG13"/>
      <sheetName val="Export_Sales11"/>
      <sheetName val="Domestic_Sales11"/>
      <sheetName val="Dealer_Sales11"/>
      <sheetName val="10-1_Media10"/>
      <sheetName val="BTR_BKK10"/>
      <sheetName val="ICT_POTF9"/>
      <sheetName val="Stock_Bal_สรรพากร_SBM3_JUN10"/>
      <sheetName val="New_Std__10"/>
      <sheetName val="depn-Sep_039"/>
      <sheetName val="กราฟ_ผลิต8"/>
      <sheetName val="By_Person10"/>
      <sheetName val="Supplier_Master_IF9"/>
      <sheetName val="KK_Rev_19"/>
      <sheetName val="SC1_XLS8"/>
      <sheetName val="PAN_M4*25_FE_CM3_P26"/>
      <sheetName val="5_Analysis6"/>
      <sheetName val="Standing_Data6"/>
      <sheetName val="Asset_&amp;_Liability6"/>
      <sheetName val="Net_asset_value6"/>
      <sheetName val="Bang_gia_tong_hop6"/>
      <sheetName val="OTB_20121"/>
      <sheetName val="BAT_data_entry3"/>
      <sheetName val="BAT_Reserve_data_entry3"/>
      <sheetName val="_IB-PL-00-01_SUMMARY3"/>
      <sheetName val="Call_Down_Data_OLD3"/>
      <sheetName val="RM_Req1"/>
      <sheetName val="Excess_Calc_(2)6"/>
      <sheetName val="Fields_Worksheet1"/>
      <sheetName val="FF_Volume1"/>
      <sheetName val="Size_Dist1"/>
      <sheetName val="Size_Dist_21"/>
      <sheetName val="Read_me3"/>
      <sheetName val="Assumption_Data1"/>
      <sheetName val="Spirt_Disp3"/>
      <sheetName val="Asset_Class3"/>
      <sheetName val="Cost_Center3"/>
      <sheetName val="Depre__Key3"/>
      <sheetName val="Scenarios_and_Sensitivities"/>
      <sheetName val="Global_Assumptions"/>
      <sheetName val="bang_tien_luong3"/>
      <sheetName val="U1_P&amp;L"/>
      <sheetName val="Non-Statistical_Sampling_Master"/>
      <sheetName val="Two_Step_Revenue_Testing_Master"/>
      <sheetName val="Global_Data"/>
      <sheetName val="Expense_Summary"/>
      <sheetName val="Cum_91-93"/>
      <sheetName val="Dec_94"/>
      <sheetName val="Quantum-Machined_Comp_6"/>
      <sheetName val="Assy_Prod_Schedule6"/>
      <sheetName val="Family3-Machined_Comp_6"/>
      <sheetName val="Quest-Machined_Comp_6"/>
      <sheetName val="Weekly_Hires_&amp;_Terms_10-21"/>
      <sheetName val="Conso_Volume"/>
      <sheetName val="E_PRECIOS1"/>
      <sheetName val="BOI_sum"/>
      <sheetName val="Update_CIT_FY19"/>
      <sheetName val="Tax_computation_BOI"/>
      <sheetName val="A)_Provision_schedule"/>
      <sheetName val="A2)_834_Inventory"/>
      <sheetName val="B1)_646_Retirement"/>
      <sheetName val="B2)_746_Retirement_"/>
      <sheetName val="C1)_791-0000-20_Private_exp_"/>
      <sheetName val="TB_(as_of_31DEC)"/>
      <sheetName val="C2)_779-0000-20_Misc_"/>
      <sheetName val="C1)_663_Car_Lease"/>
      <sheetName val="C2)_758_Car_Lease"/>
      <sheetName val="D)_Training"/>
      <sheetName val="E)_HY_test_PwC"/>
      <sheetName val="F)_RD_604"/>
      <sheetName val="G)_RD_642"/>
      <sheetName val="TB_YEST_ON_JUN'19"/>
      <sheetName val="CPE_Parameters"/>
      <sheetName val="IPVPN_Parameters"/>
      <sheetName val="Retrieve_in_KLOC_HC_-_Copy_val"/>
      <sheetName val="addl_cost"/>
      <sheetName val="_กระทบผลรวม__1710_"/>
      <sheetName val="_กระทบผลรวม__1710_1"/>
      <sheetName val="ABR_P&amp;L"/>
      <sheetName val="PLmth_"/>
      <sheetName val="Sale_0408"/>
      <sheetName val="Co_info"/>
      <sheetName val="CA_Sheet"/>
      <sheetName val="Sale_0401"/>
      <sheetName val="Cost_centre_expenditure"/>
      <sheetName val="Staff_List"/>
      <sheetName val="test_2"/>
      <sheetName val="Norms_SP"/>
      <sheetName val="B131_"/>
      <sheetName val="FF_2__1_"/>
      <sheetName val="Appx_B"/>
      <sheetName val="Data_2"/>
      <sheetName val="Tornado_4_7_Component_List"/>
      <sheetName val="Tornado_2_2_Component_List"/>
      <sheetName val="ปัจจุบัน_"/>
      <sheetName val="U2_2"/>
      <sheetName val="Tornado_5_6_Component_List"/>
      <sheetName val="QR_4_1"/>
      <sheetName val="U-2_1"/>
      <sheetName val="License_BOI"/>
      <sheetName val="GL_CB"/>
      <sheetName val="GL_M"/>
      <sheetName val="Terms_and_Escrow"/>
      <sheetName val="Bank_CA&amp;SA"/>
      <sheetName val="AR_-CID"/>
      <sheetName val="ดบ_ค้างรับ_Tisco"/>
      <sheetName val="คชจ_ล่วงหน้า"/>
      <sheetName val="ก่อสร้าง_ล่วงหน้า"/>
      <sheetName val="ภาษีหัก_ณ_ที่จ่าย"/>
      <sheetName val="คชจ_รอเรียกเก็บ_TDT"/>
      <sheetName val="อุปกรณ์(หน่วยงาน)_"/>
      <sheetName val="ICS_Cost_by_units"/>
      <sheetName val="ICM_Budget&amp;Cost_Phase_I"/>
      <sheetName val="ICM_Budget_Cost_Phase_II"/>
      <sheetName val="ICm_Cost_by_units"/>
      <sheetName val="CIV_AP_2-131-00"/>
      <sheetName val="ICM_AP_2-131-00"/>
      <sheetName val="CIV_AP_2-133-00"/>
      <sheetName val="ICM_AP_2-133-00"/>
      <sheetName val="ICM_AP_RPT"/>
      <sheetName val="CIV_AP_RPT"/>
      <sheetName val="CHQระหว่างทาง_2-132-00"/>
      <sheetName val="ภาษีเงินได้หัก_ณ_ที่จ่าย"/>
      <sheetName val="ค้างจ่าย_CID"/>
      <sheetName val="เงินทดรองรับ_2-191-00"/>
      <sheetName val="เงินทดรองรับ_2-193-00"/>
      <sheetName val="เงินทดรองรับ_2-194-xx"/>
      <sheetName val="สรุปเงินมัดจำห้องชุด_Agent"/>
      <sheetName val="Commission-Tiny_(Chinese)"/>
      <sheetName val="Commission-Sky_Pro_(Thai)"/>
      <sheetName val="สำรองผลประโยชน์พนง_"/>
      <sheetName val="รด_บริหาร"/>
      <sheetName val="รด_อื่น"/>
      <sheetName val="6-120-10_ค่าเช่า"/>
      <sheetName val="6-120-20_ค่าบริการ"/>
      <sheetName val="6-120-50_ค่าซ่อมแซม"/>
      <sheetName val="Big_C"/>
      <sheetName val="Big_C+npd"/>
      <sheetName val="F20_Promo"/>
      <sheetName val="F21_Promo"/>
      <sheetName val="Cost_tops"/>
      <sheetName val="6-150-10_ค่าที่ปรึกษา"/>
      <sheetName val="6-130-20_ส่งเสริมการขาย"/>
      <sheetName val="6-130-30_คอมมิชชั่น-ICS"/>
      <sheetName val="6-130-30_คอมมิชชั่น-ICM"/>
      <sheetName val="#6-200-00_ดอกเบี้ยจ่าย"/>
      <sheetName val="PAN_M4_25_FE_CM3_P2"/>
      <sheetName val="ROC-CCTR_"/>
      <sheetName val="USAGE_FOOD"/>
      <sheetName val="Seagate__share_in_units"/>
      <sheetName val="STORE_MN"/>
      <sheetName val="Breakeven_Analysis"/>
      <sheetName val="ข้อมูลบัญชี_-Sep-06"/>
      <sheetName val="BRP&amp;L"/>
      <sheetName val="SAD"/>
      <sheetName val="Cost Assumption"/>
      <sheetName val="BARS!$B$2787"/>
      <sheetName val="[164]BARS"/>
      <sheetName val="Sdos."/>
      <sheetName val="ADJ_-_RATE16"/>
      <sheetName val="TR_-_AP-_0016"/>
      <sheetName val="ADJ___RATE16"/>
      <sheetName val="Sheet1_(2)16"/>
      <sheetName val="เงินกู้_MGC15"/>
      <sheetName val="TrialBalance_Q3-200215"/>
      <sheetName val="BALANCE_SHEET_16"/>
      <sheetName val="finance64k_u14"/>
      <sheetName val="SCB_1_-_Current14"/>
      <sheetName val="SCB_2_-_Current14"/>
      <sheetName val="set_date14"/>
      <sheetName val="FDR-Jan-99_13"/>
      <sheetName val="คงเหลือ_GH15"/>
      <sheetName val="Graph_DMG15"/>
      <sheetName val="Trial_Balance13"/>
      <sheetName val="Export_Sales13"/>
      <sheetName val="Domestic_Sales13"/>
      <sheetName val="Dealer_Sales13"/>
      <sheetName val="10-1_Media12"/>
      <sheetName val="Stock_Bal_สรรพากร_SBM3_JUN12"/>
      <sheetName val="New_Std__12"/>
      <sheetName val="BTR_BKK12"/>
      <sheetName val="ICT_POTF11"/>
      <sheetName val="depn-Sep_0311"/>
      <sheetName val="By_Person12"/>
      <sheetName val="Supplier_Master_IF11"/>
      <sheetName val="KK_Rev_111"/>
      <sheetName val="5_Analysis8"/>
      <sheetName val="Standing_Data8"/>
      <sheetName val="Asset_&amp;_Liability8"/>
      <sheetName val="Net_asset_value8"/>
      <sheetName val="Bang_gia_tong_hop8"/>
      <sheetName val="กราฟ_ผลิต10"/>
      <sheetName val="SC1_XLS10"/>
      <sheetName val="PAN_M4*25_FE_CM3_P28"/>
      <sheetName val="_IB-PL-00-01_SUMMARY5"/>
      <sheetName val="BAT_data_entry5"/>
      <sheetName val="BAT_Reserve_data_entry5"/>
      <sheetName val="Asset_Class5"/>
      <sheetName val="Cost_Center5"/>
      <sheetName val="Depre__Key5"/>
      <sheetName val="Call_Down_Data_OLD5"/>
      <sheetName val="Spirt_Disp5"/>
      <sheetName val="Read_me5"/>
      <sheetName val="bang_tien_luong5"/>
      <sheetName val="Conso_Volume2"/>
      <sheetName val="Excess_Calc_(2)8"/>
      <sheetName val="Fields_Worksheet3"/>
      <sheetName val="FF_Volume3"/>
      <sheetName val="Size_Dist3"/>
      <sheetName val="Size_Dist_23"/>
      <sheetName val="Scenarios_and_Sensitivities2"/>
      <sheetName val="Global_Assumptions2"/>
      <sheetName val="U1_P&amp;L2"/>
      <sheetName val="Non-Statistical_Sampling_Maste2"/>
      <sheetName val="Two_Step_Revenue_Testing_Maste2"/>
      <sheetName val="Global_Data2"/>
      <sheetName val="Expense_Summary2"/>
      <sheetName val="Cum_91-932"/>
      <sheetName val="Dec_942"/>
      <sheetName val="Quantum-Machined_Comp_8"/>
      <sheetName val="Assy_Prod_Schedule8"/>
      <sheetName val="Family3-Machined_Comp_8"/>
      <sheetName val="Quest-Machined_Comp_8"/>
      <sheetName val="BOI_sum2"/>
      <sheetName val="Update_CIT_FY192"/>
      <sheetName val="Tax_computation_BOI2"/>
      <sheetName val="A)_Provision_schedule2"/>
      <sheetName val="A2)_834_Inventory2"/>
      <sheetName val="B1)_646_Retirement2"/>
      <sheetName val="B2)_746_Retirement_2"/>
      <sheetName val="C1)_791-0000-20_Private_exp_2"/>
      <sheetName val="TB_(as_of_31DEC)2"/>
      <sheetName val="C2)_779-0000-20_Misc_2"/>
      <sheetName val="C1)_663_Car_Lease2"/>
      <sheetName val="C2)_758_Car_Lease2"/>
      <sheetName val="D)_Training2"/>
      <sheetName val="E)_HY_test_PwC2"/>
      <sheetName val="F)_RD_6042"/>
      <sheetName val="G)_RD_6422"/>
      <sheetName val="TB_YEST_ON_JUN'192"/>
      <sheetName val="CPE_Parameters2"/>
      <sheetName val="IPVPN_Parameters2"/>
      <sheetName val="Retrieve_in_KLOC_HC_-_Copy_val2"/>
      <sheetName val="addl_cost2"/>
      <sheetName val="_กระทบผลรวม__1710_4"/>
      <sheetName val="_กระทบผลรวม__1710_5"/>
      <sheetName val="STORE_MN2"/>
      <sheetName val="ADJ_-_RATE17"/>
      <sheetName val="TR_-_AP-_0017"/>
      <sheetName val="ADJ___RATE17"/>
      <sheetName val="Sheet1_(2)17"/>
      <sheetName val="เงินกู้_MGC16"/>
      <sheetName val="TrialBalance_Q3-200216"/>
      <sheetName val="BALANCE_SHEET_17"/>
      <sheetName val="finance64k_u15"/>
      <sheetName val="SCB_1_-_Current15"/>
      <sheetName val="SCB_2_-_Current15"/>
      <sheetName val="set_date15"/>
      <sheetName val="FDR-Jan-99_14"/>
      <sheetName val="คงเหลือ_GH16"/>
      <sheetName val="Graph_DMG16"/>
      <sheetName val="Trial_Balance14"/>
      <sheetName val="Export_Sales14"/>
      <sheetName val="Domestic_Sales14"/>
      <sheetName val="Dealer_Sales14"/>
      <sheetName val="10-1_Media13"/>
      <sheetName val="Stock_Bal_สรรพากร_SBM3_JUN13"/>
      <sheetName val="New_Std__13"/>
      <sheetName val="BTR_BKK13"/>
      <sheetName val="ICT_POTF12"/>
      <sheetName val="depn-Sep_0312"/>
      <sheetName val="By_Person13"/>
      <sheetName val="Supplier_Master_IF12"/>
      <sheetName val="KK_Rev_112"/>
      <sheetName val="5_Analysis9"/>
      <sheetName val="Standing_Data9"/>
      <sheetName val="Asset_&amp;_Liability9"/>
      <sheetName val="Net_asset_value9"/>
      <sheetName val="Bang_gia_tong_hop9"/>
      <sheetName val="กราฟ_ผลิต11"/>
      <sheetName val="SC1_XLS11"/>
      <sheetName val="PAN_M4*25_FE_CM3_P29"/>
      <sheetName val="_IB-PL-00-01_SUMMARY6"/>
      <sheetName val="BAT_data_entry6"/>
      <sheetName val="BAT_Reserve_data_entry6"/>
      <sheetName val="Asset_Class6"/>
      <sheetName val="Cost_Center6"/>
      <sheetName val="Depre__Key6"/>
      <sheetName val="Call_Down_Data_OLD6"/>
      <sheetName val="Spirt_Disp6"/>
      <sheetName val="Read_me6"/>
      <sheetName val="bang_tien_luong6"/>
      <sheetName val="Conso_Volume3"/>
      <sheetName val="OTB_20123"/>
      <sheetName val="RM_Req3"/>
      <sheetName val="E_PRECIOS3"/>
      <sheetName val="Excess_Calc_(2)9"/>
      <sheetName val="Fields_Worksheet4"/>
      <sheetName val="FF_Volume4"/>
      <sheetName val="Size_Dist4"/>
      <sheetName val="Size_Dist_24"/>
      <sheetName val="Assumption_Data3"/>
      <sheetName val="Scenarios_and_Sensitivities3"/>
      <sheetName val="Global_Assumptions3"/>
      <sheetName val="U1_P&amp;L3"/>
      <sheetName val="Non-Statistical_Sampling_Maste3"/>
      <sheetName val="Two_Step_Revenue_Testing_Maste3"/>
      <sheetName val="Global_Data3"/>
      <sheetName val="Expense_Summary3"/>
      <sheetName val="Cum_91-933"/>
      <sheetName val="Dec_943"/>
      <sheetName val="Quantum-Machined_Comp_9"/>
      <sheetName val="Assy_Prod_Schedule9"/>
      <sheetName val="Family3-Machined_Comp_9"/>
      <sheetName val="Quest-Machined_Comp_9"/>
      <sheetName val="Weekly_Hires_&amp;_Terms_10-23"/>
      <sheetName val="BOI_sum3"/>
      <sheetName val="Update_CIT_FY193"/>
      <sheetName val="Tax_computation_BOI3"/>
      <sheetName val="A)_Provision_schedule3"/>
      <sheetName val="A2)_834_Inventory3"/>
      <sheetName val="B1)_646_Retirement3"/>
      <sheetName val="B2)_746_Retirement_3"/>
      <sheetName val="C1)_791-0000-20_Private_exp_3"/>
      <sheetName val="TB_(as_of_31DEC)3"/>
      <sheetName val="C2)_779-0000-20_Misc_3"/>
      <sheetName val="C1)_663_Car_Lease3"/>
      <sheetName val="C2)_758_Car_Lease3"/>
      <sheetName val="D)_Training3"/>
      <sheetName val="E)_HY_test_PwC3"/>
      <sheetName val="F)_RD_6043"/>
      <sheetName val="G)_RD_6423"/>
      <sheetName val="TB_YEST_ON_JUN'193"/>
      <sheetName val="CPE_Parameters3"/>
      <sheetName val="IPVPN_Parameters3"/>
      <sheetName val="Retrieve_in_KLOC_HC_-_Copy_val3"/>
      <sheetName val="addl_cost3"/>
      <sheetName val="_กระทบผลรวม__1710_6"/>
      <sheetName val="_กระทบผลรวม__1710_7"/>
      <sheetName val="STORE_MN3"/>
      <sheetName val="ADJ_-_RATE18"/>
      <sheetName val="TR_-_AP-_0018"/>
      <sheetName val="ADJ___RATE18"/>
      <sheetName val="Sheet1_(2)18"/>
      <sheetName val="เงินกู้_MGC17"/>
      <sheetName val="TrialBalance_Q3-200217"/>
      <sheetName val="BALANCE_SHEET_18"/>
      <sheetName val="finance64k_u16"/>
      <sheetName val="SCB_1_-_Current16"/>
      <sheetName val="SCB_2_-_Current16"/>
      <sheetName val="set_date16"/>
      <sheetName val="FDR-Jan-99_15"/>
      <sheetName val="คงเหลือ_GH17"/>
      <sheetName val="Graph_DMG17"/>
      <sheetName val="Trial_Balance15"/>
      <sheetName val="Export_Sales15"/>
      <sheetName val="Domestic_Sales15"/>
      <sheetName val="Dealer_Sales15"/>
      <sheetName val="10-1_Media14"/>
      <sheetName val="Stock_Bal_สรรพากร_SBM3_JUN14"/>
      <sheetName val="New_Std__14"/>
      <sheetName val="BTR_BKK14"/>
      <sheetName val="ICT_POTF13"/>
      <sheetName val="depn-Sep_0313"/>
      <sheetName val="By_Person14"/>
      <sheetName val="Supplier_Master_IF13"/>
      <sheetName val="KK_Rev_113"/>
      <sheetName val="5_Analysis10"/>
      <sheetName val="Standing_Data10"/>
      <sheetName val="Asset_&amp;_Liability10"/>
      <sheetName val="Net_asset_value10"/>
      <sheetName val="Bang_gia_tong_hop10"/>
      <sheetName val="กราฟ_ผลิต12"/>
      <sheetName val="SC1_XLS12"/>
      <sheetName val="PAN_M4*25_FE_CM3_P210"/>
      <sheetName val="_IB-PL-00-01_SUMMARY7"/>
      <sheetName val="BAT_data_entry7"/>
      <sheetName val="BAT_Reserve_data_entry7"/>
      <sheetName val="Asset_Class7"/>
      <sheetName val="Cost_Center7"/>
      <sheetName val="Depre__Key7"/>
      <sheetName val="Call_Down_Data_OLD7"/>
      <sheetName val="Spirt_Disp7"/>
      <sheetName val="Read_me7"/>
      <sheetName val="bang_tien_luong7"/>
      <sheetName val="Conso_Volume4"/>
      <sheetName val="OTB_20124"/>
      <sheetName val="RM_Req4"/>
      <sheetName val="E_PRECIOS4"/>
      <sheetName val="Excess_Calc_(2)10"/>
      <sheetName val="Fields_Worksheet5"/>
      <sheetName val="FF_Volume5"/>
      <sheetName val="Size_Dist5"/>
      <sheetName val="Size_Dist_25"/>
      <sheetName val="Assumption_Data4"/>
      <sheetName val="Scenarios_and_Sensitivities4"/>
      <sheetName val="Global_Assumptions4"/>
      <sheetName val="U1_P&amp;L4"/>
      <sheetName val="Non-Statistical_Sampling_Maste4"/>
      <sheetName val="Two_Step_Revenue_Testing_Maste4"/>
      <sheetName val="Global_Data4"/>
      <sheetName val="Expense_Summary4"/>
      <sheetName val="Cum_91-934"/>
      <sheetName val="Dec_944"/>
      <sheetName val="Quantum-Machined_Comp_10"/>
      <sheetName val="Assy_Prod_Schedule10"/>
      <sheetName val="Family3-Machined_Comp_10"/>
      <sheetName val="Quest-Machined_Comp_10"/>
      <sheetName val="Weekly_Hires_&amp;_Terms_10-24"/>
      <sheetName val="BOI_sum4"/>
      <sheetName val="Update_CIT_FY194"/>
      <sheetName val="Tax_computation_BOI4"/>
      <sheetName val="A)_Provision_schedule4"/>
      <sheetName val="A2)_834_Inventory4"/>
      <sheetName val="B1)_646_Retirement4"/>
      <sheetName val="B2)_746_Retirement_4"/>
      <sheetName val="C1)_791-0000-20_Private_exp_4"/>
      <sheetName val="TB_(as_of_31DEC)4"/>
      <sheetName val="C2)_779-0000-20_Misc_4"/>
      <sheetName val="C1)_663_Car_Lease4"/>
      <sheetName val="C2)_758_Car_Lease4"/>
      <sheetName val="D)_Training4"/>
      <sheetName val="E)_HY_test_PwC4"/>
      <sheetName val="F)_RD_6044"/>
      <sheetName val="G)_RD_6424"/>
      <sheetName val="TB_YEST_ON_JUN'194"/>
      <sheetName val="CPE_Parameters4"/>
      <sheetName val="IPVPN_Parameters4"/>
      <sheetName val="Retrieve_in_KLOC_HC_-_Copy_val4"/>
      <sheetName val="addl_cost4"/>
      <sheetName val="_กระทบผลรวม__1710_8"/>
      <sheetName val="_กระทบผลรวม__1710_9"/>
      <sheetName val="STORE_MN4"/>
      <sheetName val="ADJ_-_RATE19"/>
      <sheetName val="TR_-_AP-_0019"/>
      <sheetName val="ADJ___RATE19"/>
      <sheetName val="Sheet1_(2)19"/>
      <sheetName val="เงินกู้_MGC18"/>
      <sheetName val="TrialBalance_Q3-200218"/>
      <sheetName val="BALANCE_SHEET_19"/>
      <sheetName val="finance64k_u17"/>
      <sheetName val="SCB_1_-_Current17"/>
      <sheetName val="SCB_2_-_Current17"/>
      <sheetName val="set_date17"/>
      <sheetName val="FDR-Jan-99_16"/>
      <sheetName val="คงเหลือ_GH18"/>
      <sheetName val="Graph_DMG18"/>
      <sheetName val="Trial_Balance16"/>
      <sheetName val="Export_Sales16"/>
      <sheetName val="Domestic_Sales16"/>
      <sheetName val="Dealer_Sales16"/>
      <sheetName val="10-1_Media15"/>
      <sheetName val="Stock_Bal_สรรพากร_SBM3_JUN15"/>
      <sheetName val="New_Std__15"/>
      <sheetName val="BTR_BKK15"/>
      <sheetName val="ICT_POTF14"/>
      <sheetName val="depn-Sep_0314"/>
      <sheetName val="By_Person15"/>
      <sheetName val="Supplier_Master_IF14"/>
      <sheetName val="KK_Rev_114"/>
      <sheetName val="5_Analysis11"/>
      <sheetName val="Standing_Data11"/>
      <sheetName val="Asset_&amp;_Liability11"/>
      <sheetName val="Net_asset_value11"/>
      <sheetName val="Bang_gia_tong_hop11"/>
      <sheetName val="กราฟ_ผลิต13"/>
      <sheetName val="SC1_XLS13"/>
      <sheetName val="PAN_M4*25_FE_CM3_P211"/>
      <sheetName val="_IB-PL-00-01_SUMMARY8"/>
      <sheetName val="BAT_data_entry8"/>
      <sheetName val="BAT_Reserve_data_entry8"/>
      <sheetName val="Asset_Class8"/>
      <sheetName val="Cost_Center8"/>
      <sheetName val="Depre__Key8"/>
      <sheetName val="Call_Down_Data_OLD8"/>
      <sheetName val="Spirt_Disp8"/>
      <sheetName val="Read_me8"/>
      <sheetName val="bang_tien_luong8"/>
      <sheetName val="Conso_Volume5"/>
      <sheetName val="OTB_20125"/>
      <sheetName val="RM_Req5"/>
      <sheetName val="E_PRECIOS5"/>
      <sheetName val="Excess_Calc_(2)11"/>
      <sheetName val="Fields_Worksheet6"/>
      <sheetName val="FF_Volume6"/>
      <sheetName val="Size_Dist6"/>
      <sheetName val="Size_Dist_26"/>
      <sheetName val="Assumption_Data5"/>
      <sheetName val="Scenarios_and_Sensitivities5"/>
      <sheetName val="Global_Assumptions5"/>
      <sheetName val="U1_P&amp;L5"/>
      <sheetName val="Non-Statistical_Sampling_Maste5"/>
      <sheetName val="Two_Step_Revenue_Testing_Maste5"/>
      <sheetName val="Global_Data5"/>
      <sheetName val="Expense_Summary5"/>
      <sheetName val="Cum_91-935"/>
      <sheetName val="Dec_945"/>
      <sheetName val="Quantum-Machined_Comp_11"/>
      <sheetName val="Assy_Prod_Schedule11"/>
      <sheetName val="Family3-Machined_Comp_11"/>
      <sheetName val="Quest-Machined_Comp_11"/>
      <sheetName val="Weekly_Hires_&amp;_Terms_10-25"/>
      <sheetName val="BOI_sum5"/>
      <sheetName val="Update_CIT_FY195"/>
      <sheetName val="Tax_computation_BOI5"/>
      <sheetName val="A)_Provision_schedule5"/>
      <sheetName val="A2)_834_Inventory5"/>
      <sheetName val="B1)_646_Retirement5"/>
      <sheetName val="B2)_746_Retirement_5"/>
      <sheetName val="C1)_791-0000-20_Private_exp_5"/>
      <sheetName val="TB_(as_of_31DEC)5"/>
      <sheetName val="C2)_779-0000-20_Misc_5"/>
      <sheetName val="C1)_663_Car_Lease5"/>
      <sheetName val="C2)_758_Car_Lease5"/>
      <sheetName val="D)_Training5"/>
      <sheetName val="E)_HY_test_PwC5"/>
      <sheetName val="F)_RD_6045"/>
      <sheetName val="G)_RD_6425"/>
      <sheetName val="TB_YEST_ON_JUN'195"/>
      <sheetName val="CPE_Parameters5"/>
      <sheetName val="IPVPN_Parameters5"/>
      <sheetName val="Retrieve_in_KLOC_HC_-_Copy_val5"/>
      <sheetName val="addl_cost5"/>
      <sheetName val="_กระทบผลรวม__1710_10"/>
      <sheetName val="_กระทบผลรวม__1710_11"/>
      <sheetName val="STORE_MN5"/>
      <sheetName val="ADJ_-_RATE20"/>
      <sheetName val="TR_-_AP-_0020"/>
      <sheetName val="ADJ___RATE20"/>
      <sheetName val="Sheet1_(2)20"/>
      <sheetName val="เงินกู้_MGC19"/>
      <sheetName val="TrialBalance_Q3-200219"/>
      <sheetName val="BALANCE_SHEET_20"/>
      <sheetName val="finance64k_u18"/>
      <sheetName val="SCB_1_-_Current18"/>
      <sheetName val="SCB_2_-_Current18"/>
      <sheetName val="set_date18"/>
      <sheetName val="FDR-Jan-99_17"/>
      <sheetName val="คงเหลือ_GH19"/>
      <sheetName val="Graph_DMG19"/>
      <sheetName val="Trial_Balance17"/>
      <sheetName val="Export_Sales17"/>
      <sheetName val="Domestic_Sales17"/>
      <sheetName val="Dealer_Sales17"/>
      <sheetName val="10-1_Media16"/>
      <sheetName val="Stock_Bal_สรรพากร_SBM3_JUN16"/>
      <sheetName val="New_Std__16"/>
      <sheetName val="BTR_BKK16"/>
      <sheetName val="ICT_POTF15"/>
      <sheetName val="depn-Sep_0315"/>
      <sheetName val="By_Person16"/>
      <sheetName val="Supplier_Master_IF15"/>
      <sheetName val="KK_Rev_115"/>
      <sheetName val="5_Analysis12"/>
      <sheetName val="Standing_Data12"/>
      <sheetName val="Asset_&amp;_Liability12"/>
      <sheetName val="Net_asset_value12"/>
      <sheetName val="Bang_gia_tong_hop12"/>
      <sheetName val="กราฟ_ผลิต14"/>
      <sheetName val="SC1_XLS14"/>
      <sheetName val="PAN_M4*25_FE_CM3_P212"/>
      <sheetName val="_IB-PL-00-01_SUMMARY9"/>
      <sheetName val="BAT_data_entry9"/>
      <sheetName val="BAT_Reserve_data_entry9"/>
      <sheetName val="Asset_Class9"/>
      <sheetName val="Cost_Center9"/>
      <sheetName val="Depre__Key9"/>
      <sheetName val="Call_Down_Data_OLD9"/>
      <sheetName val="Spirt_Disp9"/>
      <sheetName val="Read_me9"/>
      <sheetName val="bang_tien_luong9"/>
      <sheetName val="Conso_Volume6"/>
      <sheetName val="OTB_20126"/>
      <sheetName val="RM_Req6"/>
      <sheetName val="E_PRECIOS6"/>
      <sheetName val="Excess_Calc_(2)12"/>
      <sheetName val="Fields_Worksheet7"/>
      <sheetName val="FF_Volume7"/>
      <sheetName val="Size_Dist7"/>
      <sheetName val="Size_Dist_27"/>
      <sheetName val="Assumption_Data6"/>
      <sheetName val="Scenarios_and_Sensitivities6"/>
      <sheetName val="Global_Assumptions6"/>
      <sheetName val="U1_P&amp;L6"/>
      <sheetName val="Non-Statistical_Sampling_Maste6"/>
      <sheetName val="Two_Step_Revenue_Testing_Maste6"/>
      <sheetName val="Global_Data6"/>
      <sheetName val="Expense_Summary6"/>
      <sheetName val="Cum_91-936"/>
      <sheetName val="Dec_946"/>
      <sheetName val="Quantum-Machined_Comp_12"/>
      <sheetName val="Assy_Prod_Schedule12"/>
      <sheetName val="Family3-Machined_Comp_12"/>
      <sheetName val="Quest-Machined_Comp_12"/>
      <sheetName val="Weekly_Hires_&amp;_Terms_10-26"/>
      <sheetName val="BOI_sum6"/>
      <sheetName val="Update_CIT_FY196"/>
      <sheetName val="Tax_computation_BOI6"/>
      <sheetName val="A)_Provision_schedule6"/>
      <sheetName val="A2)_834_Inventory6"/>
      <sheetName val="B1)_646_Retirement6"/>
      <sheetName val="B2)_746_Retirement_6"/>
      <sheetName val="C1)_791-0000-20_Private_exp_6"/>
      <sheetName val="TB_(as_of_31DEC)6"/>
      <sheetName val="C2)_779-0000-20_Misc_6"/>
      <sheetName val="C1)_663_Car_Lease6"/>
      <sheetName val="C2)_758_Car_Lease6"/>
      <sheetName val="D)_Training6"/>
      <sheetName val="E)_HY_test_PwC6"/>
      <sheetName val="F)_RD_6046"/>
      <sheetName val="G)_RD_6426"/>
      <sheetName val="TB_YEST_ON_JUN'196"/>
      <sheetName val="CPE_Parameters6"/>
      <sheetName val="IPVPN_Parameters6"/>
      <sheetName val="Retrieve_in_KLOC_HC_-_Copy_val6"/>
      <sheetName val="addl_cost6"/>
      <sheetName val="_กระทบผลรวม__1710_12"/>
      <sheetName val="_กระทบผลรวม__1710_13"/>
      <sheetName val="STORE_MN6"/>
      <sheetName val="5) Parameters"/>
      <sheetName val="1) Asset Valuation"/>
      <sheetName val="Raw Material"/>
      <sheetName val="งบทดลอง - ต.ค.2547"/>
      <sheetName val="Newspaper"/>
      <sheetName val="Company Info"/>
      <sheetName val="CA Comp"/>
      <sheetName val="IFS"/>
      <sheetName val="UF"/>
      <sheetName val="Sale0307"/>
      <sheetName val="K.Ricky"/>
      <sheetName val="Sensitivity"/>
      <sheetName val="Cash Flow"/>
      <sheetName val="#Lookup"/>
      <sheetName val="InventTableModule_1-1"/>
      <sheetName val="文書情報"/>
      <sheetName val="Apr02 Prod Data"/>
      <sheetName val="AIL-GL_2-9z"/>
      <sheetName val="Cctmst"/>
      <sheetName val="GIVTR00P"/>
      <sheetName val="CAPEX"/>
      <sheetName val="Capital Performance"/>
      <sheetName val="Cost Reductions"/>
      <sheetName val="PK Costs"/>
      <sheetName val="Cover Page"/>
      <sheetName val="Export"/>
      <sheetName val="Interdivisional"/>
      <sheetName val="Inventory"/>
      <sheetName val="Labour No.s"/>
      <sheetName val="LTIFR"/>
      <sheetName val="Market Share"/>
      <sheetName val="National Sales"/>
      <sheetName val="Overheads"/>
      <sheetName val="Packaging Products"/>
      <sheetName val="Pipe and Tube"/>
      <sheetName val="Production"/>
      <sheetName val="Profit Statement"/>
      <sheetName val="SVA"/>
      <sheetName val="AM_COST"/>
      <sheetName val="LOCABB"/>
      <sheetName val="LOCAPPO"/>
      <sheetName val="note_defect"/>
      <sheetName val="ภาคการขายวิศวกรรม_Weekly"/>
      <sheetName val="ภาคการขายโฆษณาNBT_Weekly"/>
      <sheetName val="ภาคการขายโฆษณาNBT_All"/>
      <sheetName val="2006_1_"/>
      <sheetName val="2006_2_"/>
      <sheetName val="0100"/>
      <sheetName val="cc 196 (SYS) (2)"/>
      <sheetName val="BGT97STAFF"/>
      <sheetName val="N"/>
      <sheetName val="คชจ.ดำเนินงาน6-43"/>
      <sheetName val="Wellhrs"/>
      <sheetName val="?????"/>
      <sheetName val="table"/>
      <sheetName val="EXPORT ( US$)"/>
      <sheetName val="修正存貨"/>
      <sheetName val="Line item details"/>
      <sheetName val="HK-HKD"/>
      <sheetName val="盈A030617使用格式"/>
      <sheetName val="Exp"/>
      <sheetName val="data list"/>
      <sheetName val="BB19"/>
      <sheetName val="TAX COM"/>
      <sheetName val="Memo"/>
      <sheetName val="Obs"/>
      <sheetName val="Ifisc"/>
      <sheetName val="Catalogo"/>
      <sheetName val="Balanzas"/>
      <sheetName val="Ajustes"/>
      <sheetName val="Ajustes cia"/>
      <sheetName val="ConcAj"/>
      <sheetName val="Vtas"/>
      <sheetName val="O.Ing."/>
      <sheetName val="Compras"/>
      <sheetName val="MO-Gtos"/>
      <sheetName val="70-4"/>
      <sheetName val="Aj anual Inflación"/>
      <sheetName val="ER"/>
      <sheetName val="Cto-vta"/>
      <sheetName val="BG"/>
      <sheetName val="PosFin"/>
      <sheetName val="RazFin"/>
      <sheetName val="Pgs.Prov."/>
      <sheetName val="Cas"/>
      <sheetName val="Iscas"/>
      <sheetName val="70-5"/>
      <sheetName val="Coef Utilidad"/>
      <sheetName val="Pérdidas"/>
      <sheetName val="80-1"/>
      <sheetName val="IVA Flujo"/>
      <sheetName val="IVA"/>
      <sheetName val="70-2"/>
      <sheetName val="SUA"/>
      <sheetName val="70-1"/>
      <sheetName val="Prom.IA"/>
      <sheetName val="IA Base"/>
      <sheetName val="Vta A.F."/>
      <sheetName val="IA 5-A"/>
      <sheetName val="Terreno"/>
      <sheetName val="Edif"/>
      <sheetName val="Maq"/>
      <sheetName val="Ofna"/>
      <sheetName val="Comp"/>
      <sheetName val="Transp"/>
      <sheetName val="H,Mys"/>
      <sheetName val="Especial"/>
      <sheetName val="Mejoras"/>
      <sheetName val="G.Inst"/>
      <sheetName val="Resumen"/>
      <sheetName val="Activos"/>
      <sheetName val="Vta"/>
      <sheetName val="Admon"/>
      <sheetName val="Fccion"/>
      <sheetName val="Compra"/>
      <sheetName val="Gastos"/>
      <sheetName val="I X P"/>
      <sheetName val="&lt; SS &gt;"/>
      <sheetName val="CtasBal"/>
      <sheetName val="Clientes y Prov."/>
      <sheetName val="Res Fiscales"/>
      <sheetName val="AP-4 1-D"/>
      <sheetName val="Compensaciones"/>
      <sheetName val="S.a Favor"/>
      <sheetName val="Cufin"/>
      <sheetName val="Cufinre"/>
      <sheetName val="Factores"/>
      <sheetName val="&quot;"/>
      <sheetName val="INPC"/>
      <sheetName val="Seguros"/>
      <sheetName val="Int PF"/>
      <sheetName val="Valuacion 2001"/>
      <sheetName val="Ajustes_cia"/>
      <sheetName val="O_Ing_"/>
      <sheetName val="Aj_anual_Inflación"/>
      <sheetName val="Pgs_Prov_"/>
      <sheetName val="Coef_Utilidad"/>
      <sheetName val="IVA_Flujo"/>
      <sheetName val="Prom_IA"/>
      <sheetName val="IA_Base"/>
      <sheetName val="Vta_A_F_"/>
      <sheetName val="IA_5-A"/>
      <sheetName val="G_Inst"/>
      <sheetName val="I_X_P"/>
      <sheetName val="&lt;_SS_&gt;"/>
      <sheetName val="Clientes_y_Prov_"/>
      <sheetName val="Res_Fiscales"/>
      <sheetName val="AP-4_1-D"/>
      <sheetName val="S_a_Favor"/>
      <sheetName val="Int_PF"/>
      <sheetName val="A(Landfill)"/>
      <sheetName val="B(Piling)"/>
      <sheetName val="หมายเหตุ"/>
      <sheetName val="งบการเงิน"/>
      <sheetName val="マスタ"/>
      <sheetName val="B&amp;S_1999"/>
      <sheetName val="คชจ_ดำเนินงาน6-43"/>
      <sheetName val="PAN_M4_25_FE_CM3_P22"/>
      <sheetName val="Big_C2"/>
      <sheetName val="Big_C+npd2"/>
      <sheetName val="F20_Promo2"/>
      <sheetName val="F21_Promo2"/>
      <sheetName val="Cost_tops2"/>
      <sheetName val="B&amp;S_19991"/>
      <sheetName val="คชจ_ดำเนินงาน6-431"/>
      <sheetName val="ROC-CCTR_2"/>
      <sheetName val="Terms_and_Escrow2"/>
      <sheetName val="USAGE_FOOD2"/>
      <sheetName val="PAN_M4_25_FE_CM3_P23"/>
      <sheetName val="Big_C3"/>
      <sheetName val="Big_C+npd3"/>
      <sheetName val="F20_Promo3"/>
      <sheetName val="F21_Promo3"/>
      <sheetName val="Cost_tops3"/>
      <sheetName val="B&amp;S_19992"/>
      <sheetName val="คชจ_ดำเนินงาน6-432"/>
      <sheetName val="ROC-CCTR_3"/>
      <sheetName val="Terms_and_Escrow3"/>
      <sheetName val="USAGE_FOOD3"/>
      <sheetName val="ข้อมูลบัญชี_-Sep-062"/>
      <sheetName val="Bank_CA&amp;SA2"/>
      <sheetName val="AR_-CID2"/>
      <sheetName val="ดบ_ค้างรับ_Tisco2"/>
      <sheetName val="คชจ_ล่วงหน้า2"/>
      <sheetName val="ก่อสร้าง_ล่วงหน้า2"/>
      <sheetName val="ภาษีหัก_ณ_ที่จ่าย2"/>
      <sheetName val="คชจ_รอเรียกเก็บ_TDT2"/>
      <sheetName val="อุปกรณ์(หน่วยงาน)_2"/>
      <sheetName val="ICS_Cost_by_units2"/>
      <sheetName val="ICM_Budget&amp;Cost_Phase_I2"/>
      <sheetName val="ICM_Budget_Cost_Phase_II2"/>
      <sheetName val="ICm_Cost_by_units2"/>
      <sheetName val="CIV_AP_2-131-002"/>
      <sheetName val="ICM_AP_2-131-002"/>
      <sheetName val="CIV_AP_2-133-002"/>
      <sheetName val="ICM_AP_2-133-002"/>
      <sheetName val="ICM_AP_RPT2"/>
      <sheetName val="CIV_AP_RPT2"/>
      <sheetName val="CHQระหว่างทาง_2-132-002"/>
      <sheetName val="ภาษีเงินได้หัก_ณ_ที่จ่าย2"/>
      <sheetName val="ค้างจ่าย_CID2"/>
      <sheetName val="เงินทดรองรับ_2-191-002"/>
      <sheetName val="เงินทดรองรับ_2-193-002"/>
      <sheetName val="เงินทดรองรับ_2-194-xx2"/>
      <sheetName val="สรุปเงินมัดจำห้องชุด_Agent2"/>
      <sheetName val="Commission-Tiny_(Chinese)2"/>
      <sheetName val="Commission-Sky_Pro_(Thai)2"/>
      <sheetName val="สำรองผลประโยชน์พนง_2"/>
      <sheetName val="รด_บริหาร2"/>
      <sheetName val="รด_อื่น2"/>
      <sheetName val="6-120-10_ค่าเช่า2"/>
      <sheetName val="6-120-20_ค่าบริการ2"/>
      <sheetName val="6-120-50_ค่าซ่อมแซม2"/>
      <sheetName val="ABR_P&amp;L2"/>
      <sheetName val="PLmth_2"/>
      <sheetName val="Sale_04082"/>
      <sheetName val="Co_info2"/>
      <sheetName val="CA_Sheet2"/>
      <sheetName val="Sale_04012"/>
      <sheetName val="Cost_centre_expenditure2"/>
      <sheetName val="Staff_List2"/>
      <sheetName val="test_22"/>
      <sheetName val="Norms_SP2"/>
      <sheetName val="B131_2"/>
      <sheetName val="FF_2__1_2"/>
      <sheetName val="Appx_B2"/>
      <sheetName val="Data_22"/>
      <sheetName val="Tornado_4_7_Component_List2"/>
      <sheetName val="Tornado_2_2_Component_List2"/>
      <sheetName val="ปัจจุบัน_2"/>
      <sheetName val="U2_22"/>
      <sheetName val="Tornado_5_6_Component_List2"/>
      <sheetName val="QR_4_12"/>
      <sheetName val="U-2_12"/>
      <sheetName val="License_BOI2"/>
      <sheetName val="GL_CB2"/>
      <sheetName val="GL_M2"/>
      <sheetName val="6-150-10_ค่าที่ปรึกษา2"/>
      <sheetName val="6-130-20_ส่งเสริมการขาย2"/>
      <sheetName val="6-130-30_คอมมิชชั่น-ICS2"/>
      <sheetName val="6-130-30_คอมมิชชั่น-ICM2"/>
      <sheetName val="#6-200-00_ดอกเบี้ยจ่าย2"/>
      <sheetName val="ADJ_-_RATE21"/>
      <sheetName val="TR_-_AP-_0021"/>
      <sheetName val="ADJ___RATE21"/>
      <sheetName val="Sheet1_(2)21"/>
      <sheetName val="เงินกู้_MGC20"/>
      <sheetName val="TrialBalance_Q3-200220"/>
      <sheetName val="BALANCE_SHEET_21"/>
      <sheetName val="Trial_Balance18"/>
      <sheetName val="finance64k_u19"/>
      <sheetName val="SCB_1_-_Current19"/>
      <sheetName val="SCB_2_-_Current19"/>
      <sheetName val="set_date19"/>
      <sheetName val="คงเหลือ_GH20"/>
      <sheetName val="FDR-Jan-99_18"/>
      <sheetName val="Graph_DMG20"/>
      <sheetName val="Export_Sales18"/>
      <sheetName val="Domestic_Sales18"/>
      <sheetName val="Dealer_Sales18"/>
      <sheetName val="10-1_Media17"/>
      <sheetName val="BTR_BKK17"/>
      <sheetName val="Stock_Bal_สรรพากร_SBM3_JUN17"/>
      <sheetName val="New_Std__17"/>
      <sheetName val="ICT_POTF16"/>
      <sheetName val="depn-Sep_0316"/>
      <sheetName val="กราฟ_ผลิต15"/>
      <sheetName val="By_Person17"/>
      <sheetName val="SC1_XLS15"/>
      <sheetName val="Supplier_Master_IF16"/>
      <sheetName val="KK_Rev_116"/>
      <sheetName val="PAN_M4*25_FE_CM3_P213"/>
      <sheetName val="Read_me10"/>
      <sheetName val="_IB-PL-00-01_SUMMARY10"/>
      <sheetName val="Call_Down_Data_OLD10"/>
      <sheetName val="5_Analysis13"/>
      <sheetName val="Standing_Data13"/>
      <sheetName val="Asset_&amp;_Liability13"/>
      <sheetName val="Net_asset_value13"/>
      <sheetName val="Bang_gia_tong_hop13"/>
      <sheetName val="BAT_data_entry10"/>
      <sheetName val="BAT_Reserve_data_entry10"/>
      <sheetName val="Spirt_Disp10"/>
      <sheetName val="TB_YEST_ON_JUN'197"/>
      <sheetName val="OTB_20127"/>
      <sheetName val="RM_Req7"/>
      <sheetName val="Fields_Worksheet8"/>
      <sheetName val="FF_Volume8"/>
      <sheetName val="Size_Dist8"/>
      <sheetName val="Size_Dist_28"/>
      <sheetName val="Assumption_Data7"/>
      <sheetName val="Excess_Calc_(2)13"/>
      <sheetName val="Asset_Class10"/>
      <sheetName val="Cost_Center10"/>
      <sheetName val="Depre__Key10"/>
      <sheetName val="Weekly_Hires_&amp;_Terms_10-27"/>
      <sheetName val="addl_cost7"/>
      <sheetName val="bang_tien_luong10"/>
      <sheetName val="Quantum-Machined_Comp_13"/>
      <sheetName val="Assy_Prod_Schedule13"/>
      <sheetName val="Family3-Machined_Comp_13"/>
      <sheetName val="Quest-Machined_Comp_13"/>
      <sheetName val="Conso_Volume7"/>
      <sheetName val="BOI_sum7"/>
      <sheetName val="Update_CIT_FY197"/>
      <sheetName val="Tax_computation_BOI7"/>
      <sheetName val="A)_Provision_schedule7"/>
      <sheetName val="A2)_834_Inventory7"/>
      <sheetName val="B1)_646_Retirement7"/>
      <sheetName val="B2)_746_Retirement_7"/>
      <sheetName val="C1)_791-0000-20_Private_exp_7"/>
      <sheetName val="TB_(as_of_31DEC)7"/>
      <sheetName val="C2)_779-0000-20_Misc_7"/>
      <sheetName val="C1)_663_Car_Lease7"/>
      <sheetName val="C2)_758_Car_Lease7"/>
      <sheetName val="D)_Training7"/>
      <sheetName val="E)_HY_test_PwC7"/>
      <sheetName val="F)_RD_6047"/>
      <sheetName val="G)_RD_6427"/>
      <sheetName val="CPE_Parameters7"/>
      <sheetName val="IPVPN_Parameters7"/>
      <sheetName val="Scenarios_and_Sensitivities7"/>
      <sheetName val="Global_Assumptions7"/>
      <sheetName val="U1_P&amp;L7"/>
      <sheetName val="Retrieve_in_KLOC_HC_-_Copy_val7"/>
      <sheetName val="Non-Statistical_Sampling_Maste7"/>
      <sheetName val="Two_Step_Revenue_Testing_Maste7"/>
      <sheetName val="Global_Data7"/>
      <sheetName val="Expense_Summary7"/>
      <sheetName val="Cum_91-937"/>
      <sheetName val="Dec_947"/>
      <sheetName val="E_PRECIOS7"/>
      <sheetName val="_กระทบผลรวม__1710_14"/>
      <sheetName val="_กระทบผลรวม__1710_15"/>
      <sheetName val="STORE_MN7"/>
      <sheetName val="C8198_employee_list_20040519"/>
      <sheetName val="วงเครดิต_3"/>
      <sheetName val="Register_Cal_Mar_04_July_05_"/>
      <sheetName val="gold_แลกทอง"/>
      <sheetName val="Sdos_"/>
      <sheetName val="Alm_CDis_Edif_Terr_CCiales"/>
      <sheetName val="Arrendamiento_CC"/>
      <sheetName val="Cost_Assumption"/>
      <sheetName val="N-4_4"/>
      <sheetName val="Apr02_Prod_Data"/>
      <sheetName val="Basic_Info_"/>
      <sheetName val="ABR_P&amp;L3"/>
      <sheetName val="PLmth_3"/>
      <sheetName val="Bank_CA&amp;SA3"/>
      <sheetName val="AR_-CID3"/>
      <sheetName val="ดบ_ค้างรับ_Tisco3"/>
      <sheetName val="คชจ_ล่วงหน้า3"/>
      <sheetName val="ก่อสร้าง_ล่วงหน้า3"/>
      <sheetName val="ภาษีหัก_ณ_ที่จ่าย3"/>
      <sheetName val="คชจ_รอเรียกเก็บ_TDT3"/>
      <sheetName val="อุปกรณ์(หน่วยงาน)_3"/>
      <sheetName val="ICS_Cost_by_units3"/>
      <sheetName val="ICM_Budget&amp;Cost_Phase_I3"/>
      <sheetName val="ICM_Budget_Cost_Phase_II3"/>
      <sheetName val="ICm_Cost_by_units3"/>
      <sheetName val="CIV_AP_2-131-003"/>
      <sheetName val="ICM_AP_2-131-003"/>
      <sheetName val="CIV_AP_2-133-003"/>
      <sheetName val="ICM_AP_2-133-003"/>
      <sheetName val="ICM_AP_RPT3"/>
      <sheetName val="CIV_AP_RPT3"/>
      <sheetName val="CHQระหว่างทาง_2-132-003"/>
      <sheetName val="ภาษีเงินได้หัก_ณ_ที่จ่าย3"/>
      <sheetName val="ค้างจ่าย_CID3"/>
      <sheetName val="เงินทดรองรับ_2-191-003"/>
      <sheetName val="เงินทดรองรับ_2-193-003"/>
      <sheetName val="เงินทดรองรับ_2-194-xx3"/>
      <sheetName val="สรุปเงินมัดจำห้องชุด_Agent3"/>
      <sheetName val="Commission-Tiny_(Chinese)3"/>
      <sheetName val="Commission-Sky_Pro_(Thai)3"/>
      <sheetName val="สำรองผลประโยชน์พนง_3"/>
      <sheetName val="รด_บริหาร3"/>
      <sheetName val="รด_อื่น3"/>
      <sheetName val="6-120-10_ค่าเช่า3"/>
      <sheetName val="6-120-20_ค่าบริการ3"/>
      <sheetName val="6-120-50_ค่าซ่อมแซม3"/>
      <sheetName val="6-150-10_ค่าที่ปรึกษา3"/>
      <sheetName val="6-130-20_ส่งเสริมการขาย3"/>
      <sheetName val="6-130-30_คอมมิชชั่น-ICS3"/>
      <sheetName val="6-130-30_คอมมิชชั่น-ICM3"/>
      <sheetName val="#6-200-00_ดอกเบี้ยจ่าย3"/>
      <sheetName val="Sale_04083"/>
      <sheetName val="Co_info3"/>
      <sheetName val="CA_Sheet3"/>
      <sheetName val="Sale_04013"/>
      <sheetName val="Cost_centre_expenditure3"/>
      <sheetName val="Staff_List3"/>
      <sheetName val="test_23"/>
      <sheetName val="Norms_SP3"/>
      <sheetName val="B131_3"/>
      <sheetName val="FF_2__1_3"/>
      <sheetName val="Appx_B3"/>
      <sheetName val="Data_23"/>
      <sheetName val="Tornado_4_7_Component_List3"/>
      <sheetName val="Tornado_2_2_Component_List3"/>
      <sheetName val="ปัจจุบัน_3"/>
      <sheetName val="U2_23"/>
      <sheetName val="Tornado_5_6_Component_List3"/>
      <sheetName val="QR_4_13"/>
      <sheetName val="U-2_13"/>
      <sheetName val="License_BOI3"/>
      <sheetName val="GL_CB3"/>
      <sheetName val="GL_M3"/>
      <sheetName val="PAN_M4_25_FE_CM3_P24"/>
      <sheetName val="ABR_P&amp;L4"/>
      <sheetName val="PLmth_4"/>
      <sheetName val="USAGE_FOOD4"/>
      <sheetName val="Big_C4"/>
      <sheetName val="Big_C+npd4"/>
      <sheetName val="F20_Promo4"/>
      <sheetName val="F21_Promo4"/>
      <sheetName val="Cost_tops4"/>
      <sheetName val="Bank_CA&amp;SA4"/>
      <sheetName val="AR_-CID4"/>
      <sheetName val="ดบ_ค้างรับ_Tisco4"/>
      <sheetName val="คชจ_ล่วงหน้า4"/>
      <sheetName val="ก่อสร้าง_ล่วงหน้า4"/>
      <sheetName val="ภาษีหัก_ณ_ที่จ่าย4"/>
      <sheetName val="คชจ_รอเรียกเก็บ_TDT4"/>
      <sheetName val="อุปกรณ์(หน่วยงาน)_4"/>
      <sheetName val="ICS_Cost_by_units4"/>
      <sheetName val="ICM_Budget&amp;Cost_Phase_I4"/>
      <sheetName val="ICM_Budget_Cost_Phase_II4"/>
      <sheetName val="ICm_Cost_by_units4"/>
      <sheetName val="CIV_AP_2-131-004"/>
      <sheetName val="ICM_AP_2-131-004"/>
      <sheetName val="CIV_AP_2-133-004"/>
      <sheetName val="ICM_AP_2-133-004"/>
      <sheetName val="ICM_AP_RPT4"/>
      <sheetName val="CIV_AP_RPT4"/>
      <sheetName val="CHQระหว่างทาง_2-132-004"/>
      <sheetName val="ภาษีเงินได้หัก_ณ_ที่จ่าย4"/>
      <sheetName val="ค้างจ่าย_CID4"/>
      <sheetName val="เงินทดรองรับ_2-191-004"/>
      <sheetName val="เงินทดรองรับ_2-193-004"/>
      <sheetName val="เงินทดรองรับ_2-194-xx4"/>
      <sheetName val="สรุปเงินมัดจำห้องชุด_Agent4"/>
      <sheetName val="Commission-Tiny_(Chinese)4"/>
      <sheetName val="Commission-Sky_Pro_(Thai)4"/>
      <sheetName val="สำรองผลประโยชน์พนง_4"/>
      <sheetName val="รด_บริหาร4"/>
      <sheetName val="รด_อื่น4"/>
      <sheetName val="6-120-10_ค่าเช่า4"/>
      <sheetName val="6-120-20_ค่าบริการ4"/>
      <sheetName val="6-120-50_ค่าซ่อมแซม4"/>
      <sheetName val="6-150-10_ค่าที่ปรึกษา4"/>
      <sheetName val="6-130-20_ส่งเสริมการขาย4"/>
      <sheetName val="6-130-30_คอมมิชชั่น-ICS4"/>
      <sheetName val="6-130-30_คอมมิชชั่น-ICM4"/>
      <sheetName val="#6-200-00_ดอกเบี้ยจ่าย4"/>
      <sheetName val="Sale_04084"/>
      <sheetName val="Co_info4"/>
      <sheetName val="CA_Sheet4"/>
      <sheetName val="Sale_04014"/>
      <sheetName val="Cost_centre_expenditure4"/>
      <sheetName val="Staff_List4"/>
      <sheetName val="test_24"/>
      <sheetName val="Norms_SP4"/>
      <sheetName val="B131_4"/>
      <sheetName val="FF_2__1_4"/>
      <sheetName val="Appx_B4"/>
      <sheetName val="Data_24"/>
      <sheetName val="Tornado_4_7_Component_List4"/>
      <sheetName val="Tornado_2_2_Component_List4"/>
      <sheetName val="ปัจจุบัน_4"/>
      <sheetName val="U2_24"/>
      <sheetName val="Tornado_5_6_Component_List4"/>
      <sheetName val="QR_4_14"/>
      <sheetName val="U-2_14"/>
      <sheetName val="License_BOI4"/>
      <sheetName val="GL_CB4"/>
      <sheetName val="GL_M4"/>
      <sheetName val="PAN_M4_25_FE_CM3_P25"/>
      <sheetName val="ABR_P&amp;L5"/>
      <sheetName val="PLmth_5"/>
      <sheetName val="USAGE_FOOD5"/>
      <sheetName val="Big_C5"/>
      <sheetName val="Big_C+npd5"/>
      <sheetName val="F20_Promo5"/>
      <sheetName val="F21_Promo5"/>
      <sheetName val="Cost_tops5"/>
      <sheetName val="Bank_CA&amp;SA5"/>
      <sheetName val="AR_-CID5"/>
      <sheetName val="ดบ_ค้างรับ_Tisco5"/>
      <sheetName val="คชจ_ล่วงหน้า5"/>
      <sheetName val="ก่อสร้าง_ล่วงหน้า5"/>
      <sheetName val="ภาษีหัก_ณ_ที่จ่าย5"/>
      <sheetName val="คชจ_รอเรียกเก็บ_TDT5"/>
      <sheetName val="อุปกรณ์(หน่วยงาน)_5"/>
      <sheetName val="ICS_Cost_by_units5"/>
      <sheetName val="ICM_Budget&amp;Cost_Phase_I5"/>
      <sheetName val="ICM_Budget_Cost_Phase_II5"/>
      <sheetName val="ICm_Cost_by_units5"/>
      <sheetName val="CIV_AP_2-131-005"/>
      <sheetName val="ICM_AP_2-131-005"/>
      <sheetName val="CIV_AP_2-133-005"/>
      <sheetName val="ICM_AP_2-133-005"/>
      <sheetName val="ICM_AP_RPT5"/>
      <sheetName val="CIV_AP_RPT5"/>
      <sheetName val="CHQระหว่างทาง_2-132-005"/>
      <sheetName val="ภาษีเงินได้หัก_ณ_ที่จ่าย5"/>
      <sheetName val="ค้างจ่าย_CID5"/>
      <sheetName val="เงินทดรองรับ_2-191-005"/>
      <sheetName val="เงินทดรองรับ_2-193-005"/>
      <sheetName val="เงินทดรองรับ_2-194-xx5"/>
      <sheetName val="สรุปเงินมัดจำห้องชุด_Agent5"/>
      <sheetName val="Commission-Tiny_(Chinese)5"/>
      <sheetName val="Commission-Sky_Pro_(Thai)5"/>
      <sheetName val="สำรองผลประโยชน์พนง_5"/>
      <sheetName val="รด_บริหาร5"/>
      <sheetName val="รด_อื่น5"/>
      <sheetName val="6-120-10_ค่าเช่า5"/>
      <sheetName val="6-120-20_ค่าบริการ5"/>
      <sheetName val="6-120-50_ค่าซ่อมแซม5"/>
      <sheetName val="6-150-10_ค่าที่ปรึกษา5"/>
      <sheetName val="6-130-20_ส่งเสริมการขาย5"/>
      <sheetName val="6-130-30_คอมมิชชั่น-ICS5"/>
      <sheetName val="6-130-30_คอมมิชชั่น-ICM5"/>
      <sheetName val="#6-200-00_ดอกเบี้ยจ่าย5"/>
      <sheetName val="Sale_04085"/>
      <sheetName val="Co_info5"/>
      <sheetName val="CA_Sheet5"/>
      <sheetName val="Sale_04015"/>
      <sheetName val="Cost_centre_expenditure5"/>
      <sheetName val="Staff_List5"/>
      <sheetName val="test_25"/>
      <sheetName val="Norms_SP5"/>
      <sheetName val="B131_5"/>
      <sheetName val="FF_2__1_5"/>
      <sheetName val="Appx_B5"/>
      <sheetName val="Data_25"/>
      <sheetName val="Tornado_4_7_Component_List5"/>
      <sheetName val="Tornado_2_2_Component_List5"/>
      <sheetName val="ปัจจุบัน_5"/>
      <sheetName val="U2_25"/>
      <sheetName val="Tornado_5_6_Component_List5"/>
      <sheetName val="QR_4_15"/>
      <sheetName val="U-2_15"/>
      <sheetName val="License_BOI5"/>
      <sheetName val="GL_CB5"/>
      <sheetName val="GL_M5"/>
      <sheetName val="ROC-CCTR_4"/>
      <sheetName val="Terms_and_Escrow4"/>
      <sheetName val="ข้อมูลบัญชี_-Sep-063"/>
      <sheetName val="B&amp;S_19993"/>
      <sheetName val="ADJ_-_RATE23"/>
      <sheetName val="TR_-_AP-_0023"/>
      <sheetName val="ADJ___RATE23"/>
      <sheetName val="Sheet1_(2)23"/>
      <sheetName val="เงินกู้_MGC22"/>
      <sheetName val="TrialBalance_Q3-200222"/>
      <sheetName val="BALANCE_SHEET_23"/>
      <sheetName val="finance64k_u21"/>
      <sheetName val="SCB_1_-_Current21"/>
      <sheetName val="SCB_2_-_Current21"/>
      <sheetName val="set_date21"/>
      <sheetName val="คงเหลือ_GH22"/>
      <sheetName val="FDR-Jan-99_20"/>
      <sheetName val="Trial_Balance20"/>
      <sheetName val="Graph_DMG22"/>
      <sheetName val="Export_Sales20"/>
      <sheetName val="Domestic_Sales20"/>
      <sheetName val="Dealer_Sales20"/>
      <sheetName val="10-1_Media19"/>
      <sheetName val="BTR_BKK19"/>
      <sheetName val="ICT_POTF18"/>
      <sheetName val="Stock_Bal_สรรพากร_SBM3_JUN19"/>
      <sheetName val="New_Std__19"/>
      <sheetName val="depn-Sep_0318"/>
      <sheetName val="กราฟ_ผลิต17"/>
      <sheetName val="By_Person19"/>
      <sheetName val="bang_tien_luong12"/>
      <sheetName val="Supplier_Master_IF18"/>
      <sheetName val="KK_Rev_118"/>
      <sheetName val="PAN_M4*25_FE_CM3_P215"/>
      <sheetName val="SC1_XLS17"/>
      <sheetName val="Asset_Class12"/>
      <sheetName val="Cost_Center12"/>
      <sheetName val="Depre__Key12"/>
      <sheetName val="_IB-PL-00-01_SUMMARY12"/>
      <sheetName val="5_Analysis15"/>
      <sheetName val="Standing_Data15"/>
      <sheetName val="Asset_&amp;_Liability15"/>
      <sheetName val="Net_asset_value15"/>
      <sheetName val="Bang_gia_tong_hop15"/>
      <sheetName val="BAT_data_entry12"/>
      <sheetName val="BAT_Reserve_data_entry12"/>
      <sheetName val="Spirt_Disp12"/>
      <sheetName val="Call_Down_Data_OLD12"/>
      <sheetName val="Read_me12"/>
      <sheetName val="Fields_Worksheet10"/>
      <sheetName val="FF_Volume10"/>
      <sheetName val="Size_Dist10"/>
      <sheetName val="Size_Dist_210"/>
      <sheetName val="OTB_20129"/>
      <sheetName val="RM_Req9"/>
      <sheetName val="Assumption_Data9"/>
      <sheetName val="CPE_Parameters9"/>
      <sheetName val="IPVPN_Parameters9"/>
      <sheetName val="Conso_Volume9"/>
      <sheetName val="Retrieve_in_KLOC_HC_-_Copy_val9"/>
      <sheetName val="Weekly_Hires_&amp;_Terms_10-29"/>
      <sheetName val="TB_YEST_ON_JUN'199"/>
      <sheetName val="Excess_Calc_(2)15"/>
      <sheetName val="addl_cost9"/>
      <sheetName val="_กระทบผลรวม__1710_18"/>
      <sheetName val="_กระทบผลรวม__1710_19"/>
      <sheetName val="Quantum-Machined_Comp_15"/>
      <sheetName val="Assy_Prod_Schedule15"/>
      <sheetName val="Family3-Machined_Comp_15"/>
      <sheetName val="Quest-Machined_Comp_15"/>
      <sheetName val="Expense_Summary9"/>
      <sheetName val="BOI_sum9"/>
      <sheetName val="Update_CIT_FY199"/>
      <sheetName val="Tax_computation_BOI9"/>
      <sheetName val="A)_Provision_schedule9"/>
      <sheetName val="A2)_834_Inventory9"/>
      <sheetName val="B1)_646_Retirement9"/>
      <sheetName val="B2)_746_Retirement_9"/>
      <sheetName val="C1)_791-0000-20_Private_exp_9"/>
      <sheetName val="TB_(as_of_31DEC)9"/>
      <sheetName val="C2)_779-0000-20_Misc_9"/>
      <sheetName val="C1)_663_Car_Lease9"/>
      <sheetName val="C2)_758_Car_Lease9"/>
      <sheetName val="D)_Training9"/>
      <sheetName val="E)_HY_test_PwC9"/>
      <sheetName val="F)_RD_6049"/>
      <sheetName val="G)_RD_6429"/>
      <sheetName val="PAN_M4_25_FE_CM3_P27"/>
      <sheetName val="Non-Statistical_Sampling_Maste9"/>
      <sheetName val="Two_Step_Revenue_Testing_Maste9"/>
      <sheetName val="Global_Data9"/>
      <sheetName val="Cum_91-939"/>
      <sheetName val="Dec_949"/>
      <sheetName val="ABR_P&amp;L7"/>
      <sheetName val="PLmth_7"/>
      <sheetName val="Scenarios_and_Sensitivities9"/>
      <sheetName val="Global_Assumptions9"/>
      <sheetName val="U1_P&amp;L9"/>
      <sheetName val="E_PRECIOS9"/>
      <sheetName val="USAGE_FOOD7"/>
      <sheetName val="Big_C7"/>
      <sheetName val="Big_C+npd7"/>
      <sheetName val="F20_Promo7"/>
      <sheetName val="F21_Promo7"/>
      <sheetName val="Cost_tops7"/>
      <sheetName val="Bank_CA&amp;SA7"/>
      <sheetName val="AR_-CID7"/>
      <sheetName val="ดบ_ค้างรับ_Tisco7"/>
      <sheetName val="คชจ_ล่วงหน้า7"/>
      <sheetName val="ก่อสร้าง_ล่วงหน้า7"/>
      <sheetName val="ภาษีหัก_ณ_ที่จ่าย7"/>
      <sheetName val="คชจ_รอเรียกเก็บ_TDT7"/>
      <sheetName val="อุปกรณ์(หน่วยงาน)_7"/>
      <sheetName val="ICS_Cost_by_units7"/>
      <sheetName val="ICM_Budget&amp;Cost_Phase_I7"/>
      <sheetName val="ICM_Budget_Cost_Phase_II7"/>
      <sheetName val="ICm_Cost_by_units7"/>
      <sheetName val="CIV_AP_2-131-007"/>
      <sheetName val="ICM_AP_2-131-007"/>
      <sheetName val="CIV_AP_2-133-007"/>
      <sheetName val="ICM_AP_2-133-007"/>
      <sheetName val="ICM_AP_RPT7"/>
      <sheetName val="CIV_AP_RPT7"/>
      <sheetName val="CHQระหว่างทาง_2-132-007"/>
      <sheetName val="ภาษีเงินได้หัก_ณ_ที่จ่าย7"/>
      <sheetName val="ค้างจ่าย_CID7"/>
      <sheetName val="เงินทดรองรับ_2-191-007"/>
      <sheetName val="เงินทดรองรับ_2-193-007"/>
      <sheetName val="เงินทดรองรับ_2-194-xx7"/>
      <sheetName val="สรุปเงินมัดจำห้องชุด_Agent7"/>
      <sheetName val="Commission-Tiny_(Chinese)7"/>
      <sheetName val="Commission-Sky_Pro_(Thai)7"/>
      <sheetName val="สำรองผลประโยชน์พนง_7"/>
      <sheetName val="รด_บริหาร7"/>
      <sheetName val="รด_อื่น7"/>
      <sheetName val="6-120-10_ค่าเช่า7"/>
      <sheetName val="6-120-20_ค่าบริการ7"/>
      <sheetName val="6-120-50_ค่าซ่อมแซม7"/>
      <sheetName val="6-150-10_ค่าที่ปรึกษา7"/>
      <sheetName val="6-130-20_ส่งเสริมการขาย7"/>
      <sheetName val="6-130-30_คอมมิชชั่น-ICS7"/>
      <sheetName val="6-130-30_คอมมิชชั่น-ICM7"/>
      <sheetName val="#6-200-00_ดอกเบี้ยจ่าย7"/>
      <sheetName val="Sale_04087"/>
      <sheetName val="Co_info7"/>
      <sheetName val="CA_Sheet7"/>
      <sheetName val="Sale_04017"/>
      <sheetName val="Cost_centre_expenditure7"/>
      <sheetName val="Staff_List7"/>
      <sheetName val="test_27"/>
      <sheetName val="Norms_SP7"/>
      <sheetName val="B131_7"/>
      <sheetName val="FF_2__1_7"/>
      <sheetName val="Appx_B7"/>
      <sheetName val="Data_27"/>
      <sheetName val="Tornado_4_7_Component_List7"/>
      <sheetName val="Tornado_2_2_Component_List7"/>
      <sheetName val="ปัจจุบัน_7"/>
      <sheetName val="U2_27"/>
      <sheetName val="Tornado_5_6_Component_List7"/>
      <sheetName val="QR_4_17"/>
      <sheetName val="U-2_17"/>
      <sheetName val="License_BOI7"/>
      <sheetName val="GL_CB7"/>
      <sheetName val="GL_M7"/>
      <sheetName val="STORE_MN9"/>
      <sheetName val="Seagate__share_in_units2"/>
      <sheetName val="ROC-CCTR_6"/>
      <sheetName val="Terms_and_Escrow6"/>
      <sheetName val="Breakeven_Analysis2"/>
      <sheetName val="ข้อมูลบัญชี_-Sep-065"/>
      <sheetName val="วงเครดิต_32"/>
      <sheetName val="Register_Cal_Mar_04_July_05_2"/>
      <sheetName val="gold_แลกทอง2"/>
      <sheetName val="Sdos_2"/>
      <sheetName val="Alm_CDis_Edif_Terr_CCiales2"/>
      <sheetName val="Arrendamiento_CC2"/>
      <sheetName val="C8198_employee_list_200405192"/>
      <sheetName val="Cost_Assumption2"/>
      <sheetName val="Apr02_Prod_Data2"/>
      <sheetName val="B&amp;S_19995"/>
      <sheetName val="Basic_Info_2"/>
      <sheetName val="N-4_42"/>
      <sheetName val="ADJ_-_RATE22"/>
      <sheetName val="TR_-_AP-_0022"/>
      <sheetName val="ADJ___RATE22"/>
      <sheetName val="Sheet1_(2)22"/>
      <sheetName val="เงินกู้_MGC21"/>
      <sheetName val="TrialBalance_Q3-200221"/>
      <sheetName val="BALANCE_SHEET_22"/>
      <sheetName val="finance64k_u20"/>
      <sheetName val="SCB_1_-_Current20"/>
      <sheetName val="SCB_2_-_Current20"/>
      <sheetName val="set_date20"/>
      <sheetName val="คงเหลือ_GH21"/>
      <sheetName val="FDR-Jan-99_19"/>
      <sheetName val="Trial_Balance19"/>
      <sheetName val="Graph_DMG21"/>
      <sheetName val="Export_Sales19"/>
      <sheetName val="Domestic_Sales19"/>
      <sheetName val="Dealer_Sales19"/>
      <sheetName val="10-1_Media18"/>
      <sheetName val="BTR_BKK18"/>
      <sheetName val="ICT_POTF17"/>
      <sheetName val="Stock_Bal_สรรพากร_SBM3_JUN18"/>
      <sheetName val="New_Std__18"/>
      <sheetName val="depn-Sep_0317"/>
      <sheetName val="กราฟ_ผลิต16"/>
      <sheetName val="By_Person18"/>
      <sheetName val="bang_tien_luong11"/>
      <sheetName val="Supplier_Master_IF17"/>
      <sheetName val="KK_Rev_117"/>
      <sheetName val="PAN_M4*25_FE_CM3_P214"/>
      <sheetName val="SC1_XLS16"/>
      <sheetName val="Asset_Class11"/>
      <sheetName val="Cost_Center11"/>
      <sheetName val="Depre__Key11"/>
      <sheetName val="_IB-PL-00-01_SUMMARY11"/>
      <sheetName val="5_Analysis14"/>
      <sheetName val="Standing_Data14"/>
      <sheetName val="Asset_&amp;_Liability14"/>
      <sheetName val="Net_asset_value14"/>
      <sheetName val="Bang_gia_tong_hop14"/>
      <sheetName val="BAT_data_entry11"/>
      <sheetName val="BAT_Reserve_data_entry11"/>
      <sheetName val="Spirt_Disp11"/>
      <sheetName val="Call_Down_Data_OLD11"/>
      <sheetName val="Read_me11"/>
      <sheetName val="Fields_Worksheet9"/>
      <sheetName val="FF_Volume9"/>
      <sheetName val="Size_Dist9"/>
      <sheetName val="Size_Dist_29"/>
      <sheetName val="OTB_20128"/>
      <sheetName val="RM_Req8"/>
      <sheetName val="Assumption_Data8"/>
      <sheetName val="CPE_Parameters8"/>
      <sheetName val="IPVPN_Parameters8"/>
      <sheetName val="Conso_Volume8"/>
      <sheetName val="Retrieve_in_KLOC_HC_-_Copy_val8"/>
      <sheetName val="Weekly_Hires_&amp;_Terms_10-28"/>
      <sheetName val="TB_YEST_ON_JUN'198"/>
      <sheetName val="Excess_Calc_(2)14"/>
      <sheetName val="addl_cost8"/>
      <sheetName val="_กระทบผลรวม__1710_16"/>
      <sheetName val="_กระทบผลรวม__1710_17"/>
      <sheetName val="Quantum-Machined_Comp_14"/>
      <sheetName val="Assy_Prod_Schedule14"/>
      <sheetName val="Family3-Machined_Comp_14"/>
      <sheetName val="Quest-Machined_Comp_14"/>
      <sheetName val="Expense_Summary8"/>
      <sheetName val="BOI_sum8"/>
      <sheetName val="Update_CIT_FY198"/>
      <sheetName val="Tax_computation_BOI8"/>
      <sheetName val="A)_Provision_schedule8"/>
      <sheetName val="A2)_834_Inventory8"/>
      <sheetName val="B1)_646_Retirement8"/>
      <sheetName val="B2)_746_Retirement_8"/>
      <sheetName val="C1)_791-0000-20_Private_exp_8"/>
      <sheetName val="TB_(as_of_31DEC)8"/>
      <sheetName val="C2)_779-0000-20_Misc_8"/>
      <sheetName val="C1)_663_Car_Lease8"/>
      <sheetName val="C2)_758_Car_Lease8"/>
      <sheetName val="D)_Training8"/>
      <sheetName val="E)_HY_test_PwC8"/>
      <sheetName val="F)_RD_6048"/>
      <sheetName val="G)_RD_6428"/>
      <sheetName val="PAN_M4_25_FE_CM3_P26"/>
      <sheetName val="Non-Statistical_Sampling_Maste8"/>
      <sheetName val="Two_Step_Revenue_Testing_Maste8"/>
      <sheetName val="Global_Data8"/>
      <sheetName val="Cum_91-938"/>
      <sheetName val="Dec_948"/>
      <sheetName val="ABR_P&amp;L6"/>
      <sheetName val="PLmth_6"/>
      <sheetName val="Scenarios_and_Sensitivities8"/>
      <sheetName val="Global_Assumptions8"/>
      <sheetName val="U1_P&amp;L8"/>
      <sheetName val="E_PRECIOS8"/>
      <sheetName val="USAGE_FOOD6"/>
      <sheetName val="Big_C6"/>
      <sheetName val="Big_C+npd6"/>
      <sheetName val="F20_Promo6"/>
      <sheetName val="F21_Promo6"/>
      <sheetName val="Cost_tops6"/>
      <sheetName val="Bank_CA&amp;SA6"/>
      <sheetName val="AR_-CID6"/>
      <sheetName val="ดบ_ค้างรับ_Tisco6"/>
      <sheetName val="คชจ_ล่วงหน้า6"/>
      <sheetName val="ก่อสร้าง_ล่วงหน้า6"/>
      <sheetName val="ภาษีหัก_ณ_ที่จ่าย6"/>
      <sheetName val="คชจ_รอเรียกเก็บ_TDT6"/>
      <sheetName val="อุปกรณ์(หน่วยงาน)_6"/>
      <sheetName val="ICS_Cost_by_units6"/>
      <sheetName val="ICM_Budget&amp;Cost_Phase_I6"/>
      <sheetName val="ICM_Budget_Cost_Phase_II6"/>
      <sheetName val="ICm_Cost_by_units6"/>
      <sheetName val="CIV_AP_2-131-006"/>
      <sheetName val="ICM_AP_2-131-006"/>
      <sheetName val="CIV_AP_2-133-006"/>
      <sheetName val="ICM_AP_2-133-006"/>
      <sheetName val="ICM_AP_RPT6"/>
      <sheetName val="CIV_AP_RPT6"/>
      <sheetName val="CHQระหว่างทาง_2-132-006"/>
      <sheetName val="ภาษีเงินได้หัก_ณ_ที่จ่าย6"/>
      <sheetName val="ค้างจ่าย_CID6"/>
      <sheetName val="เงินทดรองรับ_2-191-006"/>
      <sheetName val="เงินทดรองรับ_2-193-006"/>
      <sheetName val="เงินทดรองรับ_2-194-xx6"/>
      <sheetName val="สรุปเงินมัดจำห้องชุด_Agent6"/>
      <sheetName val="Commission-Tiny_(Chinese)6"/>
      <sheetName val="Commission-Sky_Pro_(Thai)6"/>
      <sheetName val="สำรองผลประโยชน์พนง_6"/>
      <sheetName val="รด_บริหาร6"/>
      <sheetName val="รด_อื่น6"/>
      <sheetName val="6-120-10_ค่าเช่า6"/>
      <sheetName val="6-120-20_ค่าบริการ6"/>
      <sheetName val="6-120-50_ค่าซ่อมแซม6"/>
      <sheetName val="6-150-10_ค่าที่ปรึกษา6"/>
      <sheetName val="6-130-20_ส่งเสริมการขาย6"/>
      <sheetName val="6-130-30_คอมมิชชั่น-ICS6"/>
      <sheetName val="6-130-30_คอมมิชชั่น-ICM6"/>
      <sheetName val="#6-200-00_ดอกเบี้ยจ่าย6"/>
      <sheetName val="Sale_04086"/>
      <sheetName val="Co_info6"/>
      <sheetName val="CA_Sheet6"/>
      <sheetName val="Sale_04016"/>
      <sheetName val="Cost_centre_expenditure6"/>
      <sheetName val="Staff_List6"/>
      <sheetName val="test_26"/>
      <sheetName val="Norms_SP6"/>
      <sheetName val="B131_6"/>
      <sheetName val="FF_2__1_6"/>
      <sheetName val="Appx_B6"/>
      <sheetName val="Data_26"/>
      <sheetName val="Tornado_4_7_Component_List6"/>
      <sheetName val="Tornado_2_2_Component_List6"/>
      <sheetName val="ปัจจุบัน_6"/>
      <sheetName val="U2_26"/>
      <sheetName val="Tornado_5_6_Component_List6"/>
      <sheetName val="QR_4_16"/>
      <sheetName val="U-2_16"/>
      <sheetName val="License_BOI6"/>
      <sheetName val="GL_CB6"/>
      <sheetName val="GL_M6"/>
      <sheetName val="STORE_MN8"/>
      <sheetName val="ROC-CCTR_5"/>
      <sheetName val="Terms_and_Escrow5"/>
      <sheetName val="ข้อมูลบัญชี_-Sep-064"/>
      <sheetName val="วงเครดิต_31"/>
      <sheetName val="Register_Cal_Mar_04_July_05_1"/>
      <sheetName val="gold_แลกทอง1"/>
      <sheetName val="Sdos_1"/>
      <sheetName val="Alm_CDis_Edif_Terr_CCiales1"/>
      <sheetName val="Arrendamiento_CC1"/>
      <sheetName val="C8198_employee_list_200405191"/>
      <sheetName val="Cost_Assumption1"/>
      <sheetName val="Apr02_Prod_Data1"/>
      <sheetName val="B&amp;S_19994"/>
      <sheetName val="Basic_Info_1"/>
      <sheetName val="N-4_41"/>
      <sheetName val="Mscb97"/>
      <sheetName val="起始"/>
      <sheetName val="Transaction rollforward"/>
      <sheetName val="471"/>
      <sheetName val="June"/>
      <sheetName val="Feb"/>
      <sheetName val="CHE_A"/>
      <sheetName val="DESP_A"/>
      <sheetName val="ISO_A"/>
      <sheetName val="PC_A"/>
      <sheetName val="PM_A"/>
      <sheetName val="SHEET_A"/>
      <sheetName val="RECO_A"/>
      <sheetName val="YARD_A"/>
      <sheetName val="JUNE1"/>
      <sheetName val="CHEMICAL"/>
      <sheetName val="DESPATCH"/>
      <sheetName val="ISO"/>
      <sheetName val="PRODUCT"/>
      <sheetName val="PULP MILL"/>
      <sheetName val="SHEETING"/>
      <sheetName val="SODA"/>
      <sheetName val="YARD"/>
      <sheetName val="BalG"/>
      <sheetName val="BalP"/>
      <sheetName val="Raw_Material"/>
      <sheetName val="งบทดลอง_-_ต_ค_2547"/>
      <sheetName val="5)_Parameters"/>
      <sheetName val="1)_Asset_Valuation"/>
      <sheetName val="Company_Info"/>
      <sheetName val="CA_Comp"/>
      <sheetName val="K_Ricky"/>
      <sheetName val="Cash_Flow"/>
      <sheetName val="cc_196_(SYS)_(2)"/>
      <sheetName val="Sens"/>
      <sheetName val="As"/>
      <sheetName val="GENERAL"/>
      <sheetName val="ADM"/>
      <sheetName val="Sale 0411"/>
      <sheetName val="Sale 0407"/>
      <sheetName val="LTX"/>
      <sheetName val="Assm"/>
      <sheetName val="EXRPTS"/>
      <sheetName val="Unit Trust Movement"/>
      <sheetName val="BIC"/>
      <sheetName val="2002"/>
      <sheetName val="COST09"/>
      <sheetName val="parameter"/>
      <sheetName val="L to 20"/>
      <sheetName val="XZLC004_PART2"/>
      <sheetName val="RETURN"/>
      <sheetName val="D_issue"/>
      <sheetName val="D_reciept"/>
      <sheetName val="D_return"/>
      <sheetName val="D_stock"/>
      <sheetName val="ISSUE"/>
      <sheetName val="RECEIPT"/>
      <sheetName val="STOCK"/>
      <sheetName val="Beta"/>
      <sheetName val="PUMP"/>
      <sheetName val="Scoping"/>
      <sheetName val="MTP"/>
      <sheetName val="MTP1"/>
      <sheetName val="ANALYSE DE VENTES"/>
      <sheetName val="bus"/>
      <sheetName val="Aging-ARSum"/>
      <sheetName val="CAPM"/>
      <sheetName val="EU1"/>
      <sheetName val="Machine2,3'04"/>
      <sheetName val="Aging"/>
      <sheetName val="Senario Manager"/>
      <sheetName val="Transaction_rollforward"/>
      <sheetName val="EXPORT_(_US$)"/>
      <sheetName val="PREPAID LEAD"/>
      <sheetName val="MainComp"/>
      <sheetName val="FF-2 (1)"/>
      <sheetName val="ADJ_-_RATE24"/>
      <sheetName val="TR_-_AP-_0024"/>
      <sheetName val="ADJ___RATE24"/>
      <sheetName val="Sheet1_(2)24"/>
      <sheetName val="เงินกู้_MGC23"/>
      <sheetName val="TrialBalance_Q3-200223"/>
      <sheetName val="BALANCE_SHEET_24"/>
      <sheetName val="finance64k_u22"/>
      <sheetName val="SCB_1_-_Current22"/>
      <sheetName val="SCB_2_-_Current22"/>
      <sheetName val="set_date22"/>
      <sheetName val="Trial_Balance21"/>
      <sheetName val="คงเหลือ_GH23"/>
      <sheetName val="FDR-Jan-99_21"/>
      <sheetName val="Graph_DMG23"/>
      <sheetName val="Export_Sales21"/>
      <sheetName val="Domestic_Sales21"/>
      <sheetName val="Dealer_Sales21"/>
      <sheetName val="10-1_Media20"/>
      <sheetName val="BTR_BKK20"/>
      <sheetName val="ICT_POTF19"/>
      <sheetName val="Stock_Bal_สรรพากร_SBM3_JUN20"/>
      <sheetName val="New_Std__20"/>
      <sheetName val="depn-Sep_0319"/>
      <sheetName val="กราฟ_ผลิต18"/>
      <sheetName val="By_Person20"/>
      <sheetName val="Supplier_Master_IF19"/>
      <sheetName val="KK_Rev_119"/>
      <sheetName val="SC1_XLS18"/>
      <sheetName val="PAN_M4*25_FE_CM3_P216"/>
      <sheetName val="Bang_gia_tong_hop16"/>
      <sheetName val="5_Analysis16"/>
      <sheetName val="Standing_Data16"/>
      <sheetName val="Asset_&amp;_Liability16"/>
      <sheetName val="Net_asset_value16"/>
      <sheetName val="OTB_201210"/>
      <sheetName val="BAT_data_entry13"/>
      <sheetName val="BAT_Reserve_data_entry13"/>
      <sheetName val="_IB-PL-00-01_SUMMARY13"/>
      <sheetName val="Call_Down_Data_OLD13"/>
      <sheetName val="RM_Req10"/>
      <sheetName val="Excess_Calc_(2)16"/>
      <sheetName val="Fields_Worksheet11"/>
      <sheetName val="FF_Volume11"/>
      <sheetName val="Size_Dist11"/>
      <sheetName val="Size_Dist_211"/>
      <sheetName val="Read_me13"/>
      <sheetName val="Weekly_Hires_&amp;_Terms_10-210"/>
      <sheetName val="Spirt_Disp13"/>
      <sheetName val="Assumption_Data10"/>
      <sheetName val="Asset_Class13"/>
      <sheetName val="Cost_Center13"/>
      <sheetName val="Depre__Key13"/>
      <sheetName val="Scenarios_and_Sensitivities10"/>
      <sheetName val="Global_Assumptions10"/>
      <sheetName val="bang_tien_luong13"/>
      <sheetName val="U1_P&amp;L10"/>
      <sheetName val="Non-Statistical_Sampling_Mast10"/>
      <sheetName val="Two_Step_Revenue_Testing_Mast10"/>
      <sheetName val="Global_Data10"/>
      <sheetName val="Expense_Summary10"/>
      <sheetName val="Cum_91-9310"/>
      <sheetName val="Dec_9410"/>
      <sheetName val="Quantum-Machined_Comp_16"/>
      <sheetName val="Assy_Prod_Schedule16"/>
      <sheetName val="Family3-Machined_Comp_16"/>
      <sheetName val="Quest-Machined_Comp_16"/>
      <sheetName val="addl_cost10"/>
      <sheetName val="BOI_sum10"/>
      <sheetName val="Update_CIT_FY1910"/>
      <sheetName val="Tax_computation_BOI10"/>
      <sheetName val="A)_Provision_schedule10"/>
      <sheetName val="A2)_834_Inventory10"/>
      <sheetName val="B1)_646_Retirement10"/>
      <sheetName val="B2)_746_Retirement_10"/>
      <sheetName val="C1)_791-0000-20_Private_exp_10"/>
      <sheetName val="TB_(as_of_31DEC)10"/>
      <sheetName val="C2)_779-0000-20_Misc_10"/>
      <sheetName val="C1)_663_Car_Lease10"/>
      <sheetName val="C2)_758_Car_Lease10"/>
      <sheetName val="D)_Training10"/>
      <sheetName val="E)_HY_test_PwC10"/>
      <sheetName val="F)_RD_60410"/>
      <sheetName val="G)_RD_64210"/>
      <sheetName val="CPE_Parameters10"/>
      <sheetName val="IPVPN_Parameters10"/>
      <sheetName val="Conso_Volume10"/>
      <sheetName val="Retrieve_in_KLOC_HC_-_Copy_va10"/>
      <sheetName val="_กระทบผลรวม__1710_20"/>
      <sheetName val="_กระทบผลรวม__1710_21"/>
      <sheetName val="TB_YEST_ON_JUN'1910"/>
      <sheetName val="E_PRECIOS10"/>
      <sheetName val="Terms_and_Escrow7"/>
      <sheetName val="ABR_P&amp;L8"/>
      <sheetName val="PLmth_8"/>
      <sheetName val="Sale_04088"/>
      <sheetName val="Co_info8"/>
      <sheetName val="CA_Sheet8"/>
      <sheetName val="Sale_04018"/>
      <sheetName val="Cost_centre_expenditure8"/>
      <sheetName val="Staff_List8"/>
      <sheetName val="test_28"/>
      <sheetName val="Norms_SP8"/>
      <sheetName val="B131_8"/>
      <sheetName val="FF_2__1_8"/>
      <sheetName val="Appx_B8"/>
      <sheetName val="Data_28"/>
      <sheetName val="Tornado_4_7_Component_List8"/>
      <sheetName val="Tornado_2_2_Component_List8"/>
      <sheetName val="ปัจจุบัน_8"/>
      <sheetName val="U2_28"/>
      <sheetName val="Tornado_5_6_Component_List8"/>
      <sheetName val="QR_4_18"/>
      <sheetName val="U-2_18"/>
      <sheetName val="License_BOI8"/>
      <sheetName val="GL_CB8"/>
      <sheetName val="GL_M8"/>
      <sheetName val="USAGE_FOOD8"/>
      <sheetName val="PAN_M4_25_FE_CM3_P28"/>
      <sheetName val="Bank_CA&amp;SA8"/>
      <sheetName val="AR_-CID8"/>
      <sheetName val="ดบ_ค้างรับ_Tisco8"/>
      <sheetName val="คชจ_ล่วงหน้า8"/>
      <sheetName val="ก่อสร้าง_ล่วงหน้า8"/>
      <sheetName val="ภาษีหัก_ณ_ที่จ่าย8"/>
      <sheetName val="คชจ_รอเรียกเก็บ_TDT8"/>
      <sheetName val="อุปกรณ์(หน่วยงาน)_8"/>
      <sheetName val="ICS_Cost_by_units8"/>
      <sheetName val="ICM_Budget&amp;Cost_Phase_I8"/>
      <sheetName val="ICM_Budget_Cost_Phase_II8"/>
      <sheetName val="ICm_Cost_by_units8"/>
      <sheetName val="CIV_AP_2-131-008"/>
      <sheetName val="ICM_AP_2-131-008"/>
      <sheetName val="CIV_AP_2-133-008"/>
      <sheetName val="ICM_AP_2-133-008"/>
      <sheetName val="ICM_AP_RPT8"/>
      <sheetName val="CIV_AP_RPT8"/>
      <sheetName val="CHQระหว่างทาง_2-132-008"/>
      <sheetName val="ภาษีเงินได้หัก_ณ_ที่จ่าย8"/>
      <sheetName val="ค้างจ่าย_CID8"/>
      <sheetName val="เงินทดรองรับ_2-191-008"/>
      <sheetName val="เงินทดรองรับ_2-193-008"/>
      <sheetName val="เงินทดรองรับ_2-194-xx8"/>
      <sheetName val="สรุปเงินมัดจำห้องชุด_Agent8"/>
      <sheetName val="Commission-Tiny_(Chinese)8"/>
      <sheetName val="Commission-Sky_Pro_(Thai)8"/>
      <sheetName val="สำรองผลประโยชน์พนง_8"/>
      <sheetName val="รด_บริหาร8"/>
      <sheetName val="รด_อื่น8"/>
      <sheetName val="6-120-10_ค่าเช่า8"/>
      <sheetName val="6-120-20_ค่าบริการ8"/>
      <sheetName val="6-120-50_ค่าซ่อมแซม8"/>
      <sheetName val="6-150-10_ค่าที่ปรึกษา8"/>
      <sheetName val="6-130-20_ส่งเสริมการขาย8"/>
      <sheetName val="6-130-30_คอมมิชชั่น-ICS8"/>
      <sheetName val="6-130-30_คอมมิชชั่น-ICM8"/>
      <sheetName val="#6-200-00_ดอกเบี้ยจ่าย8"/>
      <sheetName val="Big_C8"/>
      <sheetName val="Big_C+npd8"/>
      <sheetName val="F20_Promo8"/>
      <sheetName val="F21_Promo8"/>
      <sheetName val="Cost_tops8"/>
      <sheetName val="ROC-CCTR_7"/>
      <sheetName val="Seagate__share_in_units3"/>
      <sheetName val="Breakeven_Analysis3"/>
      <sheetName val="ข้อมูลบัญชี_-Sep-066"/>
      <sheetName val="STORE_MN10"/>
      <sheetName val="Cost_Assumption3"/>
      <sheetName val="Apr02_Prod_Data3"/>
      <sheetName val="data_list"/>
      <sheetName val="วงเครดิต_33"/>
      <sheetName val="Register_Cal_Mar_04_July_05_3"/>
      <sheetName val="gold_แลกทอง3"/>
      <sheetName val="C8198_employee_list_200405193"/>
      <sheetName val="B&amp;S_19996"/>
      <sheetName val="N-4_43"/>
      <sheetName val="Sdos_3"/>
      <sheetName val="Basic_Info_3"/>
      <sheetName val="Alm_CDis_Edif_Terr_CCiales3"/>
      <sheetName val="Arrendamiento_CC3"/>
      <sheetName val="5)_Parameters1"/>
      <sheetName val="1)_Asset_Valuation1"/>
      <sheetName val="Raw_Material1"/>
      <sheetName val="งบทดลอง_-_ต_ค_25471"/>
      <sheetName val="Company_Info1"/>
      <sheetName val="CA_Comp1"/>
      <sheetName val="K_Ricky1"/>
      <sheetName val="Cash_Flow1"/>
      <sheetName val="cc_196_(SYS)_(2)1"/>
      <sheetName val="คชจ_ดำเนินงาน6-433"/>
      <sheetName val="Capital_Performance1"/>
      <sheetName val="Cost_Reductions1"/>
      <sheetName val="PK_Costs1"/>
      <sheetName val="Cover_Page1"/>
      <sheetName val="Labour_No_s1"/>
      <sheetName val="Market_Share1"/>
      <sheetName val="National_Sales1"/>
      <sheetName val="Packaging_Products1"/>
      <sheetName val="Pipe_and_Tube1"/>
      <sheetName val="Profit_Statement1"/>
      <sheetName val="Line_item_details"/>
      <sheetName val="PULP_MILL"/>
      <sheetName val="TAX_COM"/>
      <sheetName val="Ajustes_cia1"/>
      <sheetName val="O_Ing_1"/>
      <sheetName val="Aj_anual_Inflación1"/>
      <sheetName val="Pgs_Prov_1"/>
      <sheetName val="Coef_Utilidad1"/>
      <sheetName val="IVA_Flujo1"/>
      <sheetName val="Prom_IA1"/>
      <sheetName val="IA_Base1"/>
      <sheetName val="Vta_A_F_1"/>
      <sheetName val="IA_5-A1"/>
      <sheetName val="G_Inst1"/>
      <sheetName val="I_X_P1"/>
      <sheetName val="&lt;_SS_&gt;1"/>
      <sheetName val="Clientes_y_Prov_1"/>
      <sheetName val="Res_Fiscales1"/>
      <sheetName val="AP-4_1-D1"/>
      <sheetName val="S_a_Favor1"/>
      <sheetName val="Int_PF1"/>
      <sheetName val="Valuacion_2001"/>
      <sheetName val="Capital_Performance"/>
      <sheetName val="Cost_Reductions"/>
      <sheetName val="PK_Costs"/>
      <sheetName val="Cover_Page"/>
      <sheetName val="Labour_No_s"/>
      <sheetName val="Market_Share"/>
      <sheetName val="National_Sales"/>
      <sheetName val="Packaging_Products"/>
      <sheetName val="Pipe_and_Tube"/>
      <sheetName val="Profit_Statement"/>
      <sheetName val="ADJ_-_RATE25"/>
      <sheetName val="TR_-_AP-_0025"/>
      <sheetName val="ADJ___RATE25"/>
      <sheetName val="Sheet1_(2)25"/>
      <sheetName val="เงินกู้_MGC24"/>
      <sheetName val="TrialBalance_Q3-200224"/>
      <sheetName val="BALANCE_SHEET_25"/>
      <sheetName val="finance64k_u23"/>
      <sheetName val="SCB_1_-_Current23"/>
      <sheetName val="SCB_2_-_Current23"/>
      <sheetName val="set_date23"/>
      <sheetName val="Trial_Balance22"/>
      <sheetName val="คงเหลือ_GH24"/>
      <sheetName val="FDR-Jan-99_22"/>
      <sheetName val="Export_Sales22"/>
      <sheetName val="Domestic_Sales22"/>
      <sheetName val="Dealer_Sales22"/>
      <sheetName val="Graph_DMG24"/>
      <sheetName val="10-1_Media21"/>
      <sheetName val="BTR_BKK21"/>
      <sheetName val="ICT_POTF20"/>
      <sheetName val="Stock_Bal_สรรพากร_SBM3_JUN21"/>
      <sheetName val="New_Std__21"/>
      <sheetName val="depn-Sep_0320"/>
      <sheetName val="กราฟ_ผลิต19"/>
      <sheetName val="By_Person21"/>
      <sheetName val="Supplier_Master_IF20"/>
      <sheetName val="KK_Rev_120"/>
      <sheetName val="SC1_XLS19"/>
      <sheetName val="PAN_M4*25_FE_CM3_P217"/>
      <sheetName val="Bang_gia_tong_hop17"/>
      <sheetName val="5_Analysis17"/>
      <sheetName val="Standing_Data17"/>
      <sheetName val="Asset_&amp;_Liability17"/>
      <sheetName val="Net_asset_value17"/>
      <sheetName val="OTB_201211"/>
      <sheetName val="BAT_data_entry14"/>
      <sheetName val="BAT_Reserve_data_entry14"/>
      <sheetName val="_IB-PL-00-01_SUMMARY14"/>
      <sheetName val="Call_Down_Data_OLD14"/>
      <sheetName val="RM_Req11"/>
      <sheetName val="Fields_Worksheet12"/>
      <sheetName val="FF_Volume12"/>
      <sheetName val="Size_Dist12"/>
      <sheetName val="Size_Dist_212"/>
      <sheetName val="Read_me14"/>
      <sheetName val="Assumption_Data11"/>
      <sheetName val="Spirt_Disp14"/>
      <sheetName val="Excess_Calc_(2)17"/>
      <sheetName val="Asset_Class14"/>
      <sheetName val="Cost_Center14"/>
      <sheetName val="Depre__Key14"/>
      <sheetName val="Weekly_Hires_&amp;_Terms_10-211"/>
      <sheetName val="Quantum-Machined_Comp_17"/>
      <sheetName val="Assy_Prod_Schedule17"/>
      <sheetName val="Family3-Machined_Comp_17"/>
      <sheetName val="Quest-Machined_Comp_17"/>
      <sheetName val="addl_cost11"/>
      <sheetName val="bang_tien_luong14"/>
      <sheetName val="Scenarios_and_Sensitivities11"/>
      <sheetName val="Global_Assumptions11"/>
      <sheetName val="U1_P&amp;L11"/>
      <sheetName val="Non-Statistical_Sampling_Mast11"/>
      <sheetName val="Two_Step_Revenue_Testing_Mast11"/>
      <sheetName val="Global_Data11"/>
      <sheetName val="Expense_Summary11"/>
      <sheetName val="Cum_91-9311"/>
      <sheetName val="Dec_9411"/>
      <sheetName val="Conso_Volume11"/>
      <sheetName val="E_PRECIOS11"/>
      <sheetName val="BOI_sum11"/>
      <sheetName val="Update_CIT_FY1911"/>
      <sheetName val="Tax_computation_BOI11"/>
      <sheetName val="A)_Provision_schedule11"/>
      <sheetName val="A2)_834_Inventory11"/>
      <sheetName val="B1)_646_Retirement11"/>
      <sheetName val="B2)_746_Retirement_11"/>
      <sheetName val="C1)_791-0000-20_Private_exp_11"/>
      <sheetName val="TB_(as_of_31DEC)11"/>
      <sheetName val="C2)_779-0000-20_Misc_11"/>
      <sheetName val="C1)_663_Car_Lease11"/>
      <sheetName val="C2)_758_Car_Lease11"/>
      <sheetName val="D)_Training11"/>
      <sheetName val="E)_HY_test_PwC11"/>
      <sheetName val="F)_RD_60411"/>
      <sheetName val="G)_RD_64211"/>
      <sheetName val="TB_YEST_ON_JUN'1911"/>
      <sheetName val="CPE_Parameters11"/>
      <sheetName val="IPVPN_Parameters11"/>
      <sheetName val="Retrieve_in_KLOC_HC_-_Copy_va11"/>
      <sheetName val="_กระทบผลรวม__1710_22"/>
      <sheetName val="_กระทบผลรวม__1710_23"/>
      <sheetName val="Bank_CA&amp;SA9"/>
      <sheetName val="AR_-CID9"/>
      <sheetName val="ดบ_ค้างรับ_Tisco9"/>
      <sheetName val="คชจ_ล่วงหน้า9"/>
      <sheetName val="ก่อสร้าง_ล่วงหน้า9"/>
      <sheetName val="ภาษีหัก_ณ_ที่จ่าย9"/>
      <sheetName val="คชจ_รอเรียกเก็บ_TDT9"/>
      <sheetName val="อุปกรณ์(หน่วยงาน)_9"/>
      <sheetName val="ICS_Cost_by_units9"/>
      <sheetName val="ICM_Budget&amp;Cost_Phase_I9"/>
      <sheetName val="ICM_Budget_Cost_Phase_II9"/>
      <sheetName val="ICm_Cost_by_units9"/>
      <sheetName val="CIV_AP_2-131-009"/>
      <sheetName val="ICM_AP_2-131-009"/>
      <sheetName val="CIV_AP_2-133-009"/>
      <sheetName val="ICM_AP_2-133-009"/>
      <sheetName val="ICM_AP_RPT9"/>
      <sheetName val="CIV_AP_RPT9"/>
      <sheetName val="CHQระหว่างทาง_2-132-009"/>
      <sheetName val="ภาษีเงินได้หัก_ณ_ที่จ่าย9"/>
      <sheetName val="ค้างจ่าย_CID9"/>
      <sheetName val="เงินทดรองรับ_2-191-009"/>
      <sheetName val="เงินทดรองรับ_2-193-009"/>
      <sheetName val="เงินทดรองรับ_2-194-xx9"/>
      <sheetName val="สรุปเงินมัดจำห้องชุด_Agent9"/>
      <sheetName val="Commission-Tiny_(Chinese)9"/>
      <sheetName val="Commission-Sky_Pro_(Thai)9"/>
      <sheetName val="สำรองผลประโยชน์พนง_9"/>
      <sheetName val="รด_บริหาร9"/>
      <sheetName val="รด_อื่น9"/>
      <sheetName val="6-120-10_ค่าเช่า9"/>
      <sheetName val="6-120-20_ค่าบริการ9"/>
      <sheetName val="6-120-50_ค่าซ่อมแซม9"/>
      <sheetName val="Big_C9"/>
      <sheetName val="Big_C+npd9"/>
      <sheetName val="F20_Promo9"/>
      <sheetName val="F21_Promo9"/>
      <sheetName val="Cost_tops9"/>
      <sheetName val="6-150-10_ค่าที่ปรึกษา9"/>
      <sheetName val="6-130-20_ส่งเสริมการขาย9"/>
      <sheetName val="6-130-30_คอมมิชชั่น-ICS9"/>
      <sheetName val="6-130-30_คอมมิชชั่น-ICM9"/>
      <sheetName val="#6-200-00_ดอกเบี้ยจ่าย9"/>
      <sheetName val="PAN_M4_25_FE_CM3_P29"/>
      <sheetName val="ROC-CCTR_8"/>
      <sheetName val="Terms_and_Escrow8"/>
      <sheetName val="ABR_P&amp;L9"/>
      <sheetName val="PLmth_9"/>
      <sheetName val="Sale_04089"/>
      <sheetName val="Co_info9"/>
      <sheetName val="CA_Sheet9"/>
      <sheetName val="Sale_04019"/>
      <sheetName val="Cost_centre_expenditure9"/>
      <sheetName val="Staff_List9"/>
      <sheetName val="test_29"/>
      <sheetName val="Norms_SP9"/>
      <sheetName val="B131_9"/>
      <sheetName val="FF_2__1_9"/>
      <sheetName val="Appx_B9"/>
      <sheetName val="Data_29"/>
      <sheetName val="Tornado_4_7_Component_List9"/>
      <sheetName val="Tornado_2_2_Component_List9"/>
      <sheetName val="ปัจจุบัน_9"/>
      <sheetName val="U2_29"/>
      <sheetName val="Tornado_5_6_Component_List9"/>
      <sheetName val="QR_4_19"/>
      <sheetName val="U-2_19"/>
      <sheetName val="License_BOI9"/>
      <sheetName val="GL_CB9"/>
      <sheetName val="GL_M9"/>
      <sheetName val="USAGE_FOOD9"/>
      <sheetName val="Seagate__share_in_units4"/>
      <sheetName val="Breakeven_Analysis4"/>
      <sheetName val="ข้อมูลบัญชี_-Sep-067"/>
      <sheetName val="STORE_MN11"/>
      <sheetName val="วงเครดิต_34"/>
      <sheetName val="Register_Cal_Mar_04_July_05_4"/>
      <sheetName val="gold_แลกทอง4"/>
      <sheetName val="C8198_employee_list_200405194"/>
      <sheetName val="B&amp;S_19997"/>
      <sheetName val="N-4_44"/>
      <sheetName val="Sdos_4"/>
      <sheetName val="Alm_CDis_Edif_Terr_CCiales4"/>
      <sheetName val="Arrendamiento_CC4"/>
      <sheetName val="Cost_Assumption4"/>
      <sheetName val="Apr02_Prod_Data4"/>
      <sheetName val="5)_Parameters2"/>
      <sheetName val="1)_Asset_Valuation2"/>
      <sheetName val="Raw_Material2"/>
      <sheetName val="งบทดลอง_-_ต_ค_25472"/>
      <sheetName val="Company_Info2"/>
      <sheetName val="CA_Comp2"/>
      <sheetName val="K_Ricky2"/>
      <sheetName val="Cash_Flow2"/>
      <sheetName val="Basic_Info_4"/>
      <sheetName val="cc_196_(SYS)_(2)2"/>
      <sheetName val="คชจ_ดำเนินงาน6-434"/>
      <sheetName val="Capital_Performance2"/>
      <sheetName val="Cost_Reductions2"/>
      <sheetName val="PK_Costs2"/>
      <sheetName val="Cover_Page2"/>
      <sheetName val="Labour_No_s2"/>
      <sheetName val="Market_Share2"/>
      <sheetName val="National_Sales2"/>
      <sheetName val="Packaging_Products2"/>
      <sheetName val="Pipe_and_Tube2"/>
      <sheetName val="Profit_Statement2"/>
      <sheetName val="EXPORT_(_US$)1"/>
      <sheetName val="Line_item_details1"/>
      <sheetName val="PULP_MILL1"/>
      <sheetName val="ADJ_-_RATE26"/>
      <sheetName val="TR_-_AP-_0026"/>
      <sheetName val="ADJ___RATE26"/>
      <sheetName val="Sheet1_(2)26"/>
      <sheetName val="เงินกู้_MGC25"/>
      <sheetName val="TrialBalance_Q3-200225"/>
      <sheetName val="BALANCE_SHEET_26"/>
      <sheetName val="finance64k_u24"/>
      <sheetName val="SCB_1_-_Current24"/>
      <sheetName val="SCB_2_-_Current24"/>
      <sheetName val="set_date24"/>
      <sheetName val="Trial_Balance23"/>
      <sheetName val="คงเหลือ_GH25"/>
      <sheetName val="FDR-Jan-99_23"/>
      <sheetName val="Export_Sales23"/>
      <sheetName val="Domestic_Sales23"/>
      <sheetName val="Dealer_Sales23"/>
      <sheetName val="Graph_DMG25"/>
      <sheetName val="10-1_Media22"/>
      <sheetName val="BTR_BKK22"/>
      <sheetName val="ICT_POTF21"/>
      <sheetName val="Stock_Bal_สรรพากร_SBM3_JUN22"/>
      <sheetName val="New_Std__22"/>
      <sheetName val="depn-Sep_0321"/>
      <sheetName val="กราฟ_ผลิต20"/>
      <sheetName val="By_Person22"/>
      <sheetName val="Supplier_Master_IF21"/>
      <sheetName val="KK_Rev_121"/>
      <sheetName val="SC1_XLS20"/>
      <sheetName val="PAN_M4*25_FE_CM3_P218"/>
      <sheetName val="Bang_gia_tong_hop18"/>
      <sheetName val="5_Analysis18"/>
      <sheetName val="Standing_Data18"/>
      <sheetName val="Asset_&amp;_Liability18"/>
      <sheetName val="Net_asset_value18"/>
      <sheetName val="OTB_201212"/>
      <sheetName val="BAT_data_entry15"/>
      <sheetName val="BAT_Reserve_data_entry15"/>
      <sheetName val="_IB-PL-00-01_SUMMARY15"/>
      <sheetName val="Call_Down_Data_OLD15"/>
      <sheetName val="RM_Req12"/>
      <sheetName val="Fields_Worksheet13"/>
      <sheetName val="FF_Volume13"/>
      <sheetName val="Size_Dist13"/>
      <sheetName val="Size_Dist_213"/>
      <sheetName val="Read_me15"/>
      <sheetName val="Assumption_Data12"/>
      <sheetName val="Spirt_Disp15"/>
      <sheetName val="Excess_Calc_(2)18"/>
      <sheetName val="Asset_Class15"/>
      <sheetName val="Cost_Center15"/>
      <sheetName val="Depre__Key15"/>
      <sheetName val="Weekly_Hires_&amp;_Terms_10-212"/>
      <sheetName val="Quantum-Machined_Comp_18"/>
      <sheetName val="Assy_Prod_Schedule18"/>
      <sheetName val="Family3-Machined_Comp_18"/>
      <sheetName val="Quest-Machined_Comp_18"/>
      <sheetName val="addl_cost12"/>
      <sheetName val="bang_tien_luong15"/>
      <sheetName val="Scenarios_and_Sensitivities12"/>
      <sheetName val="Global_Assumptions12"/>
      <sheetName val="U1_P&amp;L12"/>
      <sheetName val="Non-Statistical_Sampling_Mast12"/>
      <sheetName val="Two_Step_Revenue_Testing_Mast12"/>
      <sheetName val="Global_Data12"/>
      <sheetName val="Expense_Summary12"/>
      <sheetName val="Cum_91-9312"/>
      <sheetName val="Dec_9412"/>
      <sheetName val="Conso_Volume12"/>
      <sheetName val="E_PRECIOS12"/>
      <sheetName val="BOI_sum12"/>
      <sheetName val="Update_CIT_FY1912"/>
      <sheetName val="Tax_computation_BOI12"/>
      <sheetName val="A)_Provision_schedule12"/>
      <sheetName val="A2)_834_Inventory12"/>
      <sheetName val="B1)_646_Retirement12"/>
      <sheetName val="B2)_746_Retirement_12"/>
      <sheetName val="C1)_791-0000-20_Private_exp_12"/>
      <sheetName val="TB_(as_of_31DEC)12"/>
      <sheetName val="C2)_779-0000-20_Misc_12"/>
      <sheetName val="C1)_663_Car_Lease12"/>
      <sheetName val="C2)_758_Car_Lease12"/>
      <sheetName val="D)_Training12"/>
      <sheetName val="E)_HY_test_PwC12"/>
      <sheetName val="F)_RD_60412"/>
      <sheetName val="G)_RD_64212"/>
      <sheetName val="TB_YEST_ON_JUN'1912"/>
      <sheetName val="CPE_Parameters12"/>
      <sheetName val="IPVPN_Parameters12"/>
      <sheetName val="Retrieve_in_KLOC_HC_-_Copy_va12"/>
      <sheetName val="_กระทบผลรวม__1710_24"/>
      <sheetName val="_กระทบผลรวม__1710_25"/>
      <sheetName val="Bank_CA&amp;SA10"/>
      <sheetName val="AR_-CID10"/>
      <sheetName val="ดบ_ค้างรับ_Tisco10"/>
      <sheetName val="คชจ_ล่วงหน้า10"/>
      <sheetName val="ก่อสร้าง_ล่วงหน้า10"/>
      <sheetName val="ภาษีหัก_ณ_ที่จ่าย10"/>
      <sheetName val="คชจ_รอเรียกเก็บ_TDT10"/>
      <sheetName val="อุปกรณ์(หน่วยงาน)_10"/>
      <sheetName val="ICS_Cost_by_units10"/>
      <sheetName val="ICM_Budget&amp;Cost_Phase_I10"/>
      <sheetName val="ICM_Budget_Cost_Phase_II10"/>
      <sheetName val="ICm_Cost_by_units10"/>
      <sheetName val="CIV_AP_2-131-0010"/>
      <sheetName val="ICM_AP_2-131-0010"/>
      <sheetName val="CIV_AP_2-133-0010"/>
      <sheetName val="ICM_AP_2-133-0010"/>
      <sheetName val="ICM_AP_RPT10"/>
      <sheetName val="CIV_AP_RPT10"/>
      <sheetName val="CHQระหว่างทาง_2-132-0010"/>
      <sheetName val="ภาษีเงินได้หัก_ณ_ที่จ่าย10"/>
      <sheetName val="ค้างจ่าย_CID10"/>
      <sheetName val="เงินทดรองรับ_2-191-0010"/>
      <sheetName val="เงินทดรองรับ_2-193-0010"/>
      <sheetName val="เงินทดรองรับ_2-194-xx10"/>
      <sheetName val="สรุปเงินมัดจำห้องชุด_Agent10"/>
      <sheetName val="Commission-Tiny_(Chinese)10"/>
      <sheetName val="Commission-Sky_Pro_(Thai)10"/>
      <sheetName val="สำรองผลประโยชน์พนง_10"/>
      <sheetName val="รด_บริหาร10"/>
      <sheetName val="รด_อื่น10"/>
      <sheetName val="6-120-10_ค่าเช่า10"/>
      <sheetName val="6-120-20_ค่าบริการ10"/>
      <sheetName val="6-120-50_ค่าซ่อมแซม10"/>
      <sheetName val="Big_C10"/>
      <sheetName val="Big_C+npd10"/>
      <sheetName val="F20_Promo10"/>
      <sheetName val="F21_Promo10"/>
      <sheetName val="Cost_tops10"/>
      <sheetName val="6-150-10_ค่าที่ปรึกษา10"/>
      <sheetName val="6-130-20_ส่งเสริมการขาย10"/>
      <sheetName val="6-130-30_คอมมิชชั่น-ICS10"/>
      <sheetName val="6-130-30_คอมมิชชั่น-ICM10"/>
      <sheetName val="#6-200-00_ดอกเบี้ยจ่าย10"/>
      <sheetName val="PAN_M4_25_FE_CM3_P210"/>
      <sheetName val="ROC-CCTR_9"/>
      <sheetName val="Terms_and_Escrow9"/>
      <sheetName val="ABR_P&amp;L10"/>
      <sheetName val="PLmth_10"/>
      <sheetName val="Sale_040810"/>
      <sheetName val="Co_info10"/>
      <sheetName val="CA_Sheet10"/>
      <sheetName val="Sale_040110"/>
      <sheetName val="Cost_centre_expenditure10"/>
      <sheetName val="Staff_List10"/>
      <sheetName val="test_210"/>
      <sheetName val="Norms_SP10"/>
      <sheetName val="B131_10"/>
      <sheetName val="FF_2__1_10"/>
      <sheetName val="Appx_B10"/>
      <sheetName val="Data_210"/>
      <sheetName val="Tornado_4_7_Component_List10"/>
      <sheetName val="Tornado_2_2_Component_List10"/>
      <sheetName val="ปัจจุบัน_10"/>
      <sheetName val="U2_210"/>
      <sheetName val="Tornado_5_6_Component_List10"/>
      <sheetName val="QR_4_110"/>
      <sheetName val="U-2_110"/>
      <sheetName val="License_BOI10"/>
      <sheetName val="GL_CB10"/>
      <sheetName val="GL_M10"/>
      <sheetName val="USAGE_FOOD10"/>
      <sheetName val="Seagate__share_in_units5"/>
      <sheetName val="Breakeven_Analysis5"/>
      <sheetName val="ข้อมูลบัญชี_-Sep-068"/>
      <sheetName val="STORE_MN12"/>
      <sheetName val="วงเครดิต_35"/>
      <sheetName val="Register_Cal_Mar_04_July_05_5"/>
      <sheetName val="gold_แลกทอง5"/>
      <sheetName val="C8198_employee_list_200405195"/>
      <sheetName val="B&amp;S_19998"/>
      <sheetName val="N-4_45"/>
      <sheetName val="Sdos_5"/>
      <sheetName val="Alm_CDis_Edif_Terr_CCiales5"/>
      <sheetName val="Arrendamiento_CC5"/>
      <sheetName val="Cost_Assumption5"/>
      <sheetName val="Apr02_Prod_Data5"/>
      <sheetName val="5)_Parameters3"/>
      <sheetName val="1)_Asset_Valuation3"/>
      <sheetName val="Raw_Material3"/>
      <sheetName val="งบทดลอง_-_ต_ค_25473"/>
      <sheetName val="Company_Info3"/>
      <sheetName val="CA_Comp3"/>
      <sheetName val="K_Ricky3"/>
      <sheetName val="Cash_Flow3"/>
      <sheetName val="Basic_Info_5"/>
      <sheetName val="cc_196_(SYS)_(2)3"/>
      <sheetName val="คชจ_ดำเนินงาน6-435"/>
      <sheetName val="Capital_Performance3"/>
      <sheetName val="Cost_Reductions3"/>
      <sheetName val="PK_Costs3"/>
      <sheetName val="Cover_Page3"/>
      <sheetName val="Labour_No_s3"/>
      <sheetName val="Market_Share3"/>
      <sheetName val="National_Sales3"/>
      <sheetName val="Packaging_Products3"/>
      <sheetName val="Pipe_and_Tube3"/>
      <sheetName val="Profit_Statement3"/>
      <sheetName val="EXPORT_(_US$)2"/>
      <sheetName val="Line_item_details2"/>
      <sheetName val="PULP_MILL2"/>
      <sheetName val="data_list1"/>
      <sheetName val="TAX_COM1"/>
      <sheetName val="Ajustes_cia2"/>
      <sheetName val="O_Ing_2"/>
      <sheetName val="Aj_anual_Inflación2"/>
      <sheetName val="Pgs_Prov_2"/>
      <sheetName val="Coef_Utilidad2"/>
      <sheetName val="IVA_Flujo2"/>
      <sheetName val="Prom_IA2"/>
      <sheetName val="IA_Base2"/>
      <sheetName val="Vta_A_F_2"/>
      <sheetName val="IA_5-A2"/>
      <sheetName val="G_Inst2"/>
      <sheetName val="I_X_P2"/>
      <sheetName val="&lt;_SS_&gt;2"/>
      <sheetName val="Clientes_y_Prov_2"/>
      <sheetName val="Res_Fiscales2"/>
      <sheetName val="AP-4_1-D2"/>
      <sheetName val="S_a_Favor2"/>
      <sheetName val="Int_PF2"/>
      <sheetName val="Valuacion_20011"/>
      <sheetName val="Transaction_rollforward1"/>
      <sheetName val="L_to_20"/>
      <sheetName val="Unit_Trust_Movement"/>
      <sheetName val="M_CT_OUT"/>
      <sheetName val="AccpacTB"/>
      <sheetName val="TB0108"/>
      <sheetName val="TB0308"/>
      <sheetName val="TB0408"/>
      <sheetName val="TB0708"/>
      <sheetName val="TB0808"/>
      <sheetName val="TB0908"/>
      <sheetName val="TB1008"/>
      <sheetName val="TB1108"/>
      <sheetName val="TB1208"/>
      <sheetName val="A"/>
      <sheetName val="I"/>
      <sheetName val="Data Input"/>
      <sheetName val="Calculation of end rates"/>
      <sheetName val="EQ4NTV"/>
      <sheetName val="Mant.Fiberline"/>
      <sheetName val="H-110"/>
      <sheetName val="H-120"/>
      <sheetName val="E 4 - Long Out. Analysis"/>
      <sheetName val="Account Code_E"/>
      <sheetName val="Pnl-10"/>
      <sheetName val="20"/>
      <sheetName val="30"/>
      <sheetName val="70"/>
      <sheetName val="YEPACK"/>
      <sheetName val="Parameters and Assumptions"/>
      <sheetName val="A-P&amp;L-working"/>
      <sheetName val="P &amp; l "/>
      <sheetName val="BOX SUM"/>
      <sheetName val="FIN GOOD"/>
      <sheetName val="iLink_COA"/>
      <sheetName val="SUD 30.09.09"/>
      <sheetName val="ADJ_-_RATE27"/>
      <sheetName val="TR_-_AP-_0027"/>
      <sheetName val="ADJ___RATE27"/>
      <sheetName val="Sheet1_(2)27"/>
      <sheetName val="เงินกู้_MGC26"/>
      <sheetName val="TrialBalance_Q3-200226"/>
      <sheetName val="BALANCE_SHEET_27"/>
      <sheetName val="finance64k_u25"/>
      <sheetName val="SCB_1_-_Current25"/>
      <sheetName val="SCB_2_-_Current25"/>
      <sheetName val="set_date25"/>
      <sheetName val="Trial_Balance24"/>
      <sheetName val="คงเหลือ_GH26"/>
      <sheetName val="FDR-Jan-99_24"/>
      <sheetName val="Graph_DMG26"/>
      <sheetName val="Export_Sales24"/>
      <sheetName val="Domestic_Sales24"/>
      <sheetName val="Dealer_Sales24"/>
      <sheetName val="10-1_Media23"/>
      <sheetName val="BTR_BKK23"/>
      <sheetName val="ICT_POTF22"/>
      <sheetName val="Stock_Bal_สรรพากร_SBM3_JUN23"/>
      <sheetName val="New_Std__23"/>
      <sheetName val="depn-Sep_0322"/>
      <sheetName val="กราฟ_ผลิต21"/>
      <sheetName val="By_Person23"/>
      <sheetName val="Supplier_Master_IF22"/>
      <sheetName val="KK_Rev_122"/>
      <sheetName val="SC1_XLS21"/>
      <sheetName val="PAN_M4*25_FE_CM3_P219"/>
      <sheetName val="5_Analysis19"/>
      <sheetName val="Standing_Data19"/>
      <sheetName val="Asset_&amp;_Liability19"/>
      <sheetName val="Net_asset_value19"/>
      <sheetName val="Bang_gia_tong_hop19"/>
      <sheetName val="OTB_201213"/>
      <sheetName val="BAT_data_entry16"/>
      <sheetName val="BAT_Reserve_data_entry16"/>
      <sheetName val="_IB-PL-00-01_SUMMARY16"/>
      <sheetName val="Call_Down_Data_OLD16"/>
      <sheetName val="RM_Req13"/>
      <sheetName val="Excess_Calc_(2)19"/>
      <sheetName val="Fields_Worksheet14"/>
      <sheetName val="FF_Volume14"/>
      <sheetName val="Size_Dist14"/>
      <sheetName val="Size_Dist_214"/>
      <sheetName val="Read_me16"/>
      <sheetName val="Assumption_Data13"/>
      <sheetName val="Spirt_Disp16"/>
      <sheetName val="Asset_Class16"/>
      <sheetName val="Cost_Center16"/>
      <sheetName val="Depre__Key16"/>
      <sheetName val="Scenarios_and_Sensitivities13"/>
      <sheetName val="Global_Assumptions13"/>
      <sheetName val="bang_tien_luong16"/>
      <sheetName val="U1_P&amp;L13"/>
      <sheetName val="Non-Statistical_Sampling_Mast13"/>
      <sheetName val="Two_Step_Revenue_Testing_Mast13"/>
      <sheetName val="Global_Data13"/>
      <sheetName val="Expense_Summary13"/>
      <sheetName val="Cum_91-9313"/>
      <sheetName val="Dec_9413"/>
      <sheetName val="Quantum-Machined_Comp_19"/>
      <sheetName val="Assy_Prod_Schedule19"/>
      <sheetName val="Family3-Machined_Comp_19"/>
      <sheetName val="Quest-Machined_Comp_19"/>
      <sheetName val="Weekly_Hires_&amp;_Terms_10-213"/>
      <sheetName val="Conso_Volume13"/>
      <sheetName val="E_PRECIOS13"/>
      <sheetName val="BOI_sum13"/>
      <sheetName val="Update_CIT_FY1913"/>
      <sheetName val="Tax_computation_BOI13"/>
      <sheetName val="A)_Provision_schedule13"/>
      <sheetName val="A2)_834_Inventory13"/>
      <sheetName val="B1)_646_Retirement13"/>
      <sheetName val="B2)_746_Retirement_13"/>
      <sheetName val="C1)_791-0000-20_Private_exp_13"/>
      <sheetName val="TB_(as_of_31DEC)13"/>
      <sheetName val="C2)_779-0000-20_Misc_13"/>
      <sheetName val="C1)_663_Car_Lease13"/>
      <sheetName val="C2)_758_Car_Lease13"/>
      <sheetName val="D)_Training13"/>
      <sheetName val="E)_HY_test_PwC13"/>
      <sheetName val="F)_RD_60413"/>
      <sheetName val="G)_RD_64213"/>
      <sheetName val="TB_YEST_ON_JUN'1913"/>
      <sheetName val="CPE_Parameters13"/>
      <sheetName val="IPVPN_Parameters13"/>
      <sheetName val="Retrieve_in_KLOC_HC_-_Copy_va13"/>
      <sheetName val="addl_cost13"/>
      <sheetName val="_กระทบผลรวม__1710_26"/>
      <sheetName val="_กระทบผลรวม__1710_27"/>
      <sheetName val="Bank_CA&amp;SA11"/>
      <sheetName val="AR_-CID11"/>
      <sheetName val="ดบ_ค้างรับ_Tisco11"/>
      <sheetName val="คชจ_ล่วงหน้า11"/>
      <sheetName val="ก่อสร้าง_ล่วงหน้า11"/>
      <sheetName val="ภาษีหัก_ณ_ที่จ่าย11"/>
      <sheetName val="คชจ_รอเรียกเก็บ_TDT11"/>
      <sheetName val="อุปกรณ์(หน่วยงาน)_11"/>
      <sheetName val="ICS_Cost_by_units11"/>
      <sheetName val="ICM_Budget&amp;Cost_Phase_I11"/>
      <sheetName val="ICM_Budget_Cost_Phase_II11"/>
      <sheetName val="ICm_Cost_by_units11"/>
      <sheetName val="CIV_AP_2-131-0011"/>
      <sheetName val="ICM_AP_2-131-0011"/>
      <sheetName val="CIV_AP_2-133-0011"/>
      <sheetName val="ICM_AP_2-133-0011"/>
      <sheetName val="ICM_AP_RPT11"/>
      <sheetName val="CIV_AP_RPT11"/>
      <sheetName val="CHQระหว่างทาง_2-132-0011"/>
      <sheetName val="ภาษีเงินได้หัก_ณ_ที่จ่าย11"/>
      <sheetName val="ค้างจ่าย_CID11"/>
      <sheetName val="เงินทดรองรับ_2-191-0011"/>
      <sheetName val="เงินทดรองรับ_2-193-0011"/>
      <sheetName val="เงินทดรองรับ_2-194-xx11"/>
      <sheetName val="สรุปเงินมัดจำห้องชุด_Agent11"/>
      <sheetName val="Commission-Tiny_(Chinese)11"/>
      <sheetName val="Commission-Sky_Pro_(Thai)11"/>
      <sheetName val="สำรองผลประโยชน์พนง_11"/>
      <sheetName val="รด_บริหาร11"/>
      <sheetName val="รด_อื่น11"/>
      <sheetName val="6-120-10_ค่าเช่า11"/>
      <sheetName val="6-120-20_ค่าบริการ11"/>
      <sheetName val="6-120-50_ค่าซ่อมแซม11"/>
      <sheetName val="Big_C11"/>
      <sheetName val="Big_C+npd11"/>
      <sheetName val="F20_Promo11"/>
      <sheetName val="F21_Promo11"/>
      <sheetName val="Cost_tops11"/>
      <sheetName val="6-150-10_ค่าที่ปรึกษา11"/>
      <sheetName val="6-130-20_ส่งเสริมการขาย11"/>
      <sheetName val="6-130-30_คอมมิชชั่น-ICS11"/>
      <sheetName val="6-130-30_คอมมิชชั่น-ICM11"/>
      <sheetName val="#6-200-00_ดอกเบี้ยจ่าย11"/>
      <sheetName val="PAN_M4_25_FE_CM3_P211"/>
      <sheetName val="USAGE_FOOD11"/>
      <sheetName val="Terms_and_Escrow10"/>
      <sheetName val="ROC-CCTR_10"/>
      <sheetName val="ข้อมูลบัญชี_-Sep-069"/>
      <sheetName val="ABR_P&amp;L11"/>
      <sheetName val="PLmth_11"/>
      <sheetName val="Sale_040811"/>
      <sheetName val="Co_info11"/>
      <sheetName val="CA_Sheet11"/>
      <sheetName val="Sale_040111"/>
      <sheetName val="Cost_centre_expenditure11"/>
      <sheetName val="Staff_List11"/>
      <sheetName val="test_211"/>
      <sheetName val="Norms_SP11"/>
      <sheetName val="B131_11"/>
      <sheetName val="FF_2__1_11"/>
      <sheetName val="Appx_B11"/>
      <sheetName val="Data_211"/>
      <sheetName val="Tornado_4_7_Component_List11"/>
      <sheetName val="Tornado_2_2_Component_List11"/>
      <sheetName val="ปัจจุบัน_11"/>
      <sheetName val="U2_211"/>
      <sheetName val="Tornado_5_6_Component_List11"/>
      <sheetName val="QR_4_111"/>
      <sheetName val="U-2_111"/>
      <sheetName val="License_BOI11"/>
      <sheetName val="GL_CB11"/>
      <sheetName val="GL_M11"/>
      <sheetName val="Seagate__share_in_units6"/>
      <sheetName val="Breakeven_Analysis6"/>
      <sheetName val="STORE_MN13"/>
      <sheetName val="วงเครดิต_36"/>
      <sheetName val="Register_Cal_Mar_04_July_05_6"/>
      <sheetName val="gold_แลกทอง6"/>
      <sheetName val="B&amp;S_19999"/>
      <sheetName val="N-4_46"/>
      <sheetName val="C8198_employee_list_200405196"/>
      <sheetName val="Sdos_6"/>
      <sheetName val="Alm_CDis_Edif_Terr_CCiales6"/>
      <sheetName val="Arrendamiento_CC6"/>
      <sheetName val="Cost_Assumption6"/>
      <sheetName val="Apr02_Prod_Data6"/>
      <sheetName val="Basic_Info_6"/>
      <sheetName val="Capital_Performance4"/>
      <sheetName val="Cash_Flow4"/>
      <sheetName val="Cost_Reductions4"/>
      <sheetName val="PK_Costs4"/>
      <sheetName val="Cover_Page4"/>
      <sheetName val="Labour_No_s4"/>
      <sheetName val="Market_Share4"/>
      <sheetName val="National_Sales4"/>
      <sheetName val="Packaging_Products4"/>
      <sheetName val="Pipe_and_Tube4"/>
      <sheetName val="Profit_Statement4"/>
      <sheetName val="EXPORT_(_US$)3"/>
      <sheetName val="data_list2"/>
      <sheetName val="TAX_COM2"/>
      <sheetName val="5)_Parameters4"/>
      <sheetName val="1)_Asset_Valuation4"/>
      <sheetName val="Raw_Material4"/>
      <sheetName val="งบทดลอง_-_ต_ค_25474"/>
      <sheetName val="Company_Info4"/>
      <sheetName val="CA_Comp4"/>
      <sheetName val="K_Ricky4"/>
      <sheetName val="cc_196_(SYS)_(2)4"/>
      <sheetName val="คชจ_ดำเนินงาน6-436"/>
      <sheetName val="Line_item_details3"/>
      <sheetName val="PULP_MILL3"/>
      <sheetName val="Ajustes_cia3"/>
      <sheetName val="O_Ing_3"/>
      <sheetName val="Aj_anual_Inflación3"/>
      <sheetName val="Pgs_Prov_3"/>
      <sheetName val="Coef_Utilidad3"/>
      <sheetName val="IVA_Flujo3"/>
      <sheetName val="Prom_IA3"/>
      <sheetName val="IA_Base3"/>
      <sheetName val="Vta_A_F_3"/>
      <sheetName val="IA_5-A3"/>
      <sheetName val="G_Inst3"/>
      <sheetName val="I_X_P3"/>
      <sheetName val="&lt;_SS_&gt;3"/>
      <sheetName val="Clientes_y_Prov_3"/>
      <sheetName val="Res_Fiscales3"/>
      <sheetName val="AP-4_1-D3"/>
      <sheetName val="S_a_Favor3"/>
      <sheetName val="Int_PF3"/>
      <sheetName val="Valuacion_20012"/>
      <sheetName val="Transaction_rollforward2"/>
      <sheetName val="L_to_201"/>
      <sheetName val="Unit_Trust_Movement1"/>
      <sheetName val="Sale_0411"/>
      <sheetName val="Sale_0407"/>
      <sheetName val="ANALYSE_DE_VENTES"/>
      <sheetName val="CREDIT STATS"/>
      <sheetName val="C 1"/>
      <sheetName val="Deferred Charge"/>
      <sheetName val="Actual-Monthly"/>
      <sheetName val="Actual-ＹＴＤ"/>
      <sheetName val="Budget-Monthly"/>
      <sheetName val="Budget-YTD"/>
      <sheetName val="013 - การสั่งการ"/>
      <sheetName val="CUS_DATA"/>
      <sheetName val="ฝ่ายบริการ "/>
      <sheetName val="個品ﾘｽﾄ"/>
      <sheetName val="BSI"/>
      <sheetName val="FF-6"/>
      <sheetName val="Loan Calculator"/>
      <sheetName val="Sale0309"/>
      <sheetName val="Acquisition Assumptions"/>
      <sheetName val="HP"/>
      <sheetName val="cal (2)"/>
      <sheetName val="HH"/>
      <sheetName val="QUANTITY COMPARISON"/>
      <sheetName val="AAT-98"/>
      <sheetName val="RECY"/>
      <sheetName val="PJ Cost Progress"/>
      <sheetName val="30's-Components"/>
      <sheetName val="B-105"/>
      <sheetName val="Sale 2003"/>
      <sheetName val="Income Statement"/>
      <sheetName val="Mat cost 6yrs"/>
      <sheetName val="Assump"/>
      <sheetName val="Overall Parameters"/>
      <sheetName val="NW-Right"/>
      <sheetName val="TB98,oct99&amp;sap99-WPL"/>
      <sheetName val="BS Dec'15"/>
      <sheetName val="Asset"/>
      <sheetName val="[38]BARS"/>
      <sheetName val="FDREPORT"/>
      <sheetName val="BS ATTACH"/>
      <sheetName val="BS_FULL"/>
      <sheetName val="ADJ_-_RATE28"/>
      <sheetName val="TR_-_AP-_0028"/>
      <sheetName val="ADJ___RATE28"/>
      <sheetName val="Sheet1_(2)28"/>
      <sheetName val="เงินกู้_MGC27"/>
      <sheetName val="TrialBalance_Q3-200227"/>
      <sheetName val="BALANCE_SHEET_28"/>
      <sheetName val="finance64k_u26"/>
      <sheetName val="SCB_1_-_Current26"/>
      <sheetName val="SCB_2_-_Current26"/>
      <sheetName val="set_date26"/>
      <sheetName val="Trial_Balance25"/>
      <sheetName val="คงเหลือ_GH27"/>
      <sheetName val="FDR-Jan-99_25"/>
      <sheetName val="Export_Sales25"/>
      <sheetName val="Domestic_Sales25"/>
      <sheetName val="Dealer_Sales25"/>
      <sheetName val="Graph_DMG27"/>
      <sheetName val="10-1_Media24"/>
      <sheetName val="BTR_BKK24"/>
      <sheetName val="ICT_POTF23"/>
      <sheetName val="Stock_Bal_สรรพากร_SBM3_JUN24"/>
      <sheetName val="New_Std__24"/>
      <sheetName val="depn-Sep_0323"/>
      <sheetName val="กราฟ_ผลิต22"/>
      <sheetName val="By_Person24"/>
      <sheetName val="Supplier_Master_IF23"/>
      <sheetName val="KK_Rev_123"/>
      <sheetName val="SC1_XLS22"/>
      <sheetName val="PAN_M4*25_FE_CM3_P220"/>
      <sheetName val="Bang_gia_tong_hop20"/>
      <sheetName val="5_Analysis20"/>
      <sheetName val="Standing_Data20"/>
      <sheetName val="Asset_&amp;_Liability20"/>
      <sheetName val="Net_asset_value20"/>
      <sheetName val="OTB_201214"/>
      <sheetName val="BAT_data_entry17"/>
      <sheetName val="BAT_Reserve_data_entry17"/>
      <sheetName val="_IB-PL-00-01_SUMMARY17"/>
      <sheetName val="Call_Down_Data_OLD17"/>
      <sheetName val="RM_Req14"/>
      <sheetName val="Fields_Worksheet15"/>
      <sheetName val="FF_Volume15"/>
      <sheetName val="Size_Dist15"/>
      <sheetName val="Size_Dist_215"/>
      <sheetName val="Read_me17"/>
      <sheetName val="Assumption_Data14"/>
      <sheetName val="Spirt_Disp17"/>
      <sheetName val="Excess_Calc_(2)20"/>
      <sheetName val="Asset_Class17"/>
      <sheetName val="Cost_Center17"/>
      <sheetName val="Depre__Key17"/>
      <sheetName val="Weekly_Hires_&amp;_Terms_10-214"/>
      <sheetName val="Quantum-Machined_Comp_20"/>
      <sheetName val="Assy_Prod_Schedule20"/>
      <sheetName val="Family3-Machined_Comp_20"/>
      <sheetName val="Quest-Machined_Comp_20"/>
      <sheetName val="addl_cost14"/>
      <sheetName val="bang_tien_luong17"/>
      <sheetName val="Scenarios_and_Sensitivities14"/>
      <sheetName val="Global_Assumptions14"/>
      <sheetName val="U1_P&amp;L14"/>
      <sheetName val="Non-Statistical_Sampling_Mast14"/>
      <sheetName val="Two_Step_Revenue_Testing_Mast14"/>
      <sheetName val="Global_Data14"/>
      <sheetName val="Expense_Summary14"/>
      <sheetName val="Cum_91-9314"/>
      <sheetName val="Dec_9414"/>
      <sheetName val="Conso_Volume14"/>
      <sheetName val="E_PRECIOS14"/>
      <sheetName val="BOI_sum14"/>
      <sheetName val="Update_CIT_FY1914"/>
      <sheetName val="Tax_computation_BOI14"/>
      <sheetName val="A)_Provision_schedule14"/>
      <sheetName val="A2)_834_Inventory14"/>
      <sheetName val="B1)_646_Retirement14"/>
      <sheetName val="B2)_746_Retirement_14"/>
      <sheetName val="C1)_791-0000-20_Private_exp_14"/>
      <sheetName val="TB_(as_of_31DEC)14"/>
      <sheetName val="C2)_779-0000-20_Misc_14"/>
      <sheetName val="C1)_663_Car_Lease14"/>
      <sheetName val="C2)_758_Car_Lease14"/>
      <sheetName val="D)_Training14"/>
      <sheetName val="E)_HY_test_PwC14"/>
      <sheetName val="F)_RD_60414"/>
      <sheetName val="G)_RD_64214"/>
      <sheetName val="TB_YEST_ON_JUN'1914"/>
      <sheetName val="CPE_Parameters14"/>
      <sheetName val="IPVPN_Parameters14"/>
      <sheetName val="Retrieve_in_KLOC_HC_-_Copy_va14"/>
      <sheetName val="_กระทบผลรวม__1710_28"/>
      <sheetName val="_กระทบผลรวม__1710_29"/>
      <sheetName val="Bank_CA&amp;SA12"/>
      <sheetName val="AR_-CID12"/>
      <sheetName val="ดบ_ค้างรับ_Tisco12"/>
      <sheetName val="คชจ_ล่วงหน้า12"/>
      <sheetName val="ก่อสร้าง_ล่วงหน้า12"/>
      <sheetName val="ภาษีหัก_ณ_ที่จ่าย12"/>
      <sheetName val="คชจ_รอเรียกเก็บ_TDT12"/>
      <sheetName val="อุปกรณ์(หน่วยงาน)_12"/>
      <sheetName val="ICS_Cost_by_units12"/>
      <sheetName val="ICM_Budget&amp;Cost_Phase_I12"/>
      <sheetName val="ICM_Budget_Cost_Phase_II12"/>
      <sheetName val="ICm_Cost_by_units12"/>
      <sheetName val="CIV_AP_2-131-0012"/>
      <sheetName val="ICM_AP_2-131-0012"/>
      <sheetName val="CIV_AP_2-133-0012"/>
      <sheetName val="ICM_AP_2-133-0012"/>
      <sheetName val="ICM_AP_RPT12"/>
      <sheetName val="CIV_AP_RPT12"/>
      <sheetName val="CHQระหว่างทาง_2-132-0012"/>
      <sheetName val="ภาษีเงินได้หัก_ณ_ที่จ่าย12"/>
      <sheetName val="ค้างจ่าย_CID12"/>
      <sheetName val="เงินทดรองรับ_2-191-0012"/>
      <sheetName val="เงินทดรองรับ_2-193-0012"/>
      <sheetName val="เงินทดรองรับ_2-194-xx12"/>
      <sheetName val="สรุปเงินมัดจำห้องชุด_Agent12"/>
      <sheetName val="Commission-Tiny_(Chinese)12"/>
      <sheetName val="Commission-Sky_Pro_(Thai)12"/>
      <sheetName val="สำรองผลประโยชน์พนง_12"/>
      <sheetName val="รด_บริหาร12"/>
      <sheetName val="รด_อื่น12"/>
      <sheetName val="6-120-10_ค่าเช่า12"/>
      <sheetName val="6-120-20_ค่าบริการ12"/>
      <sheetName val="6-120-50_ค่าซ่อมแซม12"/>
      <sheetName val="Big_C12"/>
      <sheetName val="Big_C+npd12"/>
      <sheetName val="F20_Promo12"/>
      <sheetName val="F21_Promo12"/>
      <sheetName val="Cost_tops12"/>
      <sheetName val="6-150-10_ค่าที่ปรึกษา12"/>
      <sheetName val="6-130-20_ส่งเสริมการขาย12"/>
      <sheetName val="6-130-30_คอมมิชชั่น-ICS12"/>
      <sheetName val="6-130-30_คอมมิชชั่น-ICM12"/>
      <sheetName val="#6-200-00_ดอกเบี้ยจ่าย12"/>
      <sheetName val="PAN_M4_25_FE_CM3_P212"/>
      <sheetName val="ROC-CCTR_11"/>
      <sheetName val="Terms_and_Escrow11"/>
      <sheetName val="ABR_P&amp;L12"/>
      <sheetName val="PLmth_12"/>
      <sheetName val="Sale_040812"/>
      <sheetName val="Co_info12"/>
      <sheetName val="CA_Sheet12"/>
      <sheetName val="Sale_040112"/>
      <sheetName val="Cost_centre_expenditure12"/>
      <sheetName val="Staff_List12"/>
      <sheetName val="test_212"/>
      <sheetName val="Norms_SP12"/>
      <sheetName val="B131_12"/>
      <sheetName val="FF_2__1_12"/>
      <sheetName val="Appx_B12"/>
      <sheetName val="Data_212"/>
      <sheetName val="Tornado_4_7_Component_List12"/>
      <sheetName val="Tornado_2_2_Component_List12"/>
      <sheetName val="ปัจจุบัน_12"/>
      <sheetName val="U2_212"/>
      <sheetName val="Tornado_5_6_Component_List12"/>
      <sheetName val="QR_4_112"/>
      <sheetName val="U-2_112"/>
      <sheetName val="License_BOI12"/>
      <sheetName val="GL_CB12"/>
      <sheetName val="GL_M12"/>
      <sheetName val="USAGE_FOOD12"/>
      <sheetName val="Seagate__share_in_units7"/>
      <sheetName val="Breakeven_Analysis7"/>
      <sheetName val="ข้อมูลบัญชี_-Sep-0610"/>
      <sheetName val="STORE_MN14"/>
      <sheetName val="วงเครดิต_37"/>
      <sheetName val="Register_Cal_Mar_04_July_05_7"/>
      <sheetName val="gold_แลกทอง7"/>
      <sheetName val="C8198_employee_list_200405197"/>
      <sheetName val="B&amp;S_199910"/>
      <sheetName val="N-4_47"/>
      <sheetName val="Sdos_7"/>
      <sheetName val="Alm_CDis_Edif_Terr_CCiales7"/>
      <sheetName val="Arrendamiento_CC7"/>
      <sheetName val="Cost_Assumption7"/>
      <sheetName val="Apr02_Prod_Data7"/>
      <sheetName val="5)_Parameters5"/>
      <sheetName val="1)_Asset_Valuation5"/>
      <sheetName val="Raw_Material5"/>
      <sheetName val="งบทดลอง_-_ต_ค_25475"/>
      <sheetName val="Company_Info5"/>
      <sheetName val="CA_Comp5"/>
      <sheetName val="K_Ricky5"/>
      <sheetName val="Cash_Flow5"/>
      <sheetName val="Basic_Info_7"/>
      <sheetName val="cc_196_(SYS)_(2)5"/>
      <sheetName val="คชจ_ดำเนินงาน6-437"/>
      <sheetName val="Capital_Performance5"/>
      <sheetName val="Cost_Reductions5"/>
      <sheetName val="PK_Costs5"/>
      <sheetName val="Cover_Page5"/>
      <sheetName val="Labour_No_s5"/>
      <sheetName val="Market_Share5"/>
      <sheetName val="National_Sales5"/>
      <sheetName val="Packaging_Products5"/>
      <sheetName val="Pipe_and_Tube5"/>
      <sheetName val="Profit_Statement5"/>
      <sheetName val="EXPORT_(_US$)4"/>
      <sheetName val="Line_item_details4"/>
      <sheetName val="PULP_MILL4"/>
      <sheetName val="data_list3"/>
      <sheetName val="TAX_COM3"/>
      <sheetName val="Ajustes_cia4"/>
      <sheetName val="O_Ing_4"/>
      <sheetName val="Aj_anual_Inflación4"/>
      <sheetName val="Pgs_Prov_4"/>
      <sheetName val="Coef_Utilidad4"/>
      <sheetName val="IVA_Flujo4"/>
      <sheetName val="Prom_IA4"/>
      <sheetName val="IA_Base4"/>
      <sheetName val="Vta_A_F_4"/>
      <sheetName val="IA_5-A4"/>
      <sheetName val="G_Inst4"/>
      <sheetName val="I_X_P4"/>
      <sheetName val="&lt;_SS_&gt;4"/>
      <sheetName val="Clientes_y_Prov_4"/>
      <sheetName val="Res_Fiscales4"/>
      <sheetName val="AP-4_1-D4"/>
      <sheetName val="S_a_Favor4"/>
      <sheetName val="Int_PF4"/>
      <sheetName val="Valuacion_20013"/>
      <sheetName val="Transaction_rollforward3"/>
      <sheetName val="L_to_202"/>
      <sheetName val="Unit_Trust_Movement2"/>
      <sheetName val="Sale_04111"/>
      <sheetName val="Sale_04071"/>
      <sheetName val="ANALYSE_DE_VENTES1"/>
      <sheetName val="PREPAID_LEAD"/>
      <sheetName val="Senario_Manager"/>
      <sheetName val="Parameters_and_Assumptions"/>
      <sheetName val="P_&amp;_l_"/>
      <sheetName val="BOX_SUM"/>
      <sheetName val="FIN_GOOD"/>
      <sheetName val="SUD_30_09_09"/>
      <sheetName val="CREDIT_STATS"/>
      <sheetName val="C_1"/>
      <sheetName val="Deferred_Charge"/>
      <sheetName val="013_-_การสั่งการ"/>
      <sheetName val="ฝ่ายบริการ_"/>
      <sheetName val="Loan_Calculator"/>
      <sheetName val="Acquisition_Assumptions"/>
      <sheetName val="cal_(2)"/>
      <sheetName val="Data_Input"/>
      <sheetName val="Calculation_of_end_rates"/>
      <sheetName val="FF-2_(1)"/>
      <sheetName val="QUANTITY_COMPARISON"/>
      <sheetName val="Account_Code_E"/>
      <sheetName val="E_4_-_Long_Out__Analysis"/>
      <sheetName val="Mant_Fiberline"/>
      <sheetName val="CABLE DATA"/>
      <sheetName val="Face to Face"/>
      <sheetName val="Nov.'02"/>
      <sheetName val="Sale 0501"/>
      <sheetName val="MS Box"/>
      <sheetName val="MOLP C"/>
      <sheetName val="ALL_ภาคโฆษณาNBT"/>
      <sheetName val="61 HR"/>
      <sheetName val="65 FINANCE"/>
      <sheetName val="3rd"/>
      <sheetName val="New Item"/>
      <sheetName val="DPLA"/>
      <sheetName val="CRA-Detail"/>
      <sheetName val="Interim --&gt; Top"/>
      <sheetName val="1-7-00"/>
      <sheetName val="ผ้าสำเร็จ"/>
      <sheetName val="สำนักงาน"/>
      <sheetName val="Adj&amp;Rje(Z820) "/>
      <sheetName val="Sale 0404"/>
      <sheetName val="Sale0406"/>
      <sheetName val="Balance Sheet (New Grouping)"/>
      <sheetName val="Net Realisable Price"/>
      <sheetName val="sapactivexlhiddensheet"/>
      <sheetName val="PGS"/>
      <sheetName val="DB"/>
      <sheetName val="CE_A"/>
      <sheetName val="Drwing"/>
      <sheetName val="Elec"/>
      <sheetName val="Inst"/>
      <sheetName val="IT"/>
      <sheetName val="Mech"/>
      <sheetName val="CE"/>
      <sheetName val="Power"/>
      <sheetName val="Store"/>
      <sheetName val="10_1 Media"/>
      <sheetName val="10_cut"/>
      <sheetName val="ACCODE"/>
      <sheetName val="Lap. Laba Rugi 2005"/>
      <sheetName val="RAW MATREIAL FLAT STORAGE"/>
      <sheetName val="data_list4"/>
      <sheetName val="Unit_Trust_Movement4"/>
      <sheetName val="Transaction_rollforward5"/>
      <sheetName val="Unit_Trust_Movement3"/>
      <sheetName val="Transaction_rollforward4"/>
      <sheetName val="ADJ_-_RATE31"/>
      <sheetName val="TR_-_AP-_0031"/>
      <sheetName val="ADJ___RATE31"/>
      <sheetName val="Sheet1_(2)31"/>
      <sheetName val="เงินกู้_MGC30"/>
      <sheetName val="TrialBalance_Q3-200230"/>
      <sheetName val="BALANCE_SHEET_31"/>
      <sheetName val="finance64k_u29"/>
      <sheetName val="SCB_1_-_Current29"/>
      <sheetName val="SCB_2_-_Current29"/>
      <sheetName val="set_date29"/>
      <sheetName val="Trial_Balance28"/>
      <sheetName val="คงเหลือ_GH30"/>
      <sheetName val="FDR-Jan-99_28"/>
      <sheetName val="Graph_DMG30"/>
      <sheetName val="Export_Sales28"/>
      <sheetName val="Domestic_Sales28"/>
      <sheetName val="Dealer_Sales28"/>
      <sheetName val="10-1_Media27"/>
      <sheetName val="BTR_BKK27"/>
      <sheetName val="ICT_POTF26"/>
      <sheetName val="Stock_Bal_สรรพากร_SBM3_JUN27"/>
      <sheetName val="New_Std__27"/>
      <sheetName val="PAN_M4*25_FE_CM3_P223"/>
      <sheetName val="depn-Sep_0326"/>
      <sheetName val="กราฟ_ผลิต25"/>
      <sheetName val="By_Person27"/>
      <sheetName val="Supplier_Master_IF26"/>
      <sheetName val="KK_Rev_126"/>
      <sheetName val="SC1_XLS25"/>
      <sheetName val="5_Analysis23"/>
      <sheetName val="Standing_Data23"/>
      <sheetName val="Asset_&amp;_Liability23"/>
      <sheetName val="Net_asset_value23"/>
      <sheetName val="Bang_gia_tong_hop23"/>
      <sheetName val="BAT_data_entry20"/>
      <sheetName val="BAT_Reserve_data_entry20"/>
      <sheetName val="_IB-PL-00-01_SUMMARY20"/>
      <sheetName val="Read_me20"/>
      <sheetName val="bang_tien_luong20"/>
      <sheetName val="addl_cost17"/>
      <sheetName val="_กระทบผลรวม__1710_34"/>
      <sheetName val="_กระทบผลรวม__1710_35"/>
      <sheetName val="Asset_Class20"/>
      <sheetName val="Cost_Center20"/>
      <sheetName val="Depre__Key20"/>
      <sheetName val="Call_Down_Data_OLD20"/>
      <sheetName val="Spirt_Disp20"/>
      <sheetName val="Conso_Volume17"/>
      <sheetName val="OTB_201217"/>
      <sheetName val="RM_Req17"/>
      <sheetName val="Fields_Worksheet18"/>
      <sheetName val="FF_Volume18"/>
      <sheetName val="Size_Dist18"/>
      <sheetName val="Size_Dist_218"/>
      <sheetName val="Assumption_Data17"/>
      <sheetName val="Excess_Calc_(2)23"/>
      <sheetName val="Weekly_Hires_&amp;_Terms_10-217"/>
      <sheetName val="BOI_sum17"/>
      <sheetName val="Update_CIT_FY1917"/>
      <sheetName val="Tax_computation_BOI17"/>
      <sheetName val="A)_Provision_schedule17"/>
      <sheetName val="A2)_834_Inventory17"/>
      <sheetName val="B1)_646_Retirement17"/>
      <sheetName val="B2)_746_Retirement_17"/>
      <sheetName val="C1)_791-0000-20_Private_exp_17"/>
      <sheetName val="TB_(as_of_31DEC)17"/>
      <sheetName val="C2)_779-0000-20_Misc_17"/>
      <sheetName val="C1)_663_Car_Lease17"/>
      <sheetName val="C2)_758_Car_Lease17"/>
      <sheetName val="D)_Training17"/>
      <sheetName val="E)_HY_test_PwC17"/>
      <sheetName val="F)_RD_60417"/>
      <sheetName val="G)_RD_64217"/>
      <sheetName val="TB_YEST_ON_JUN'1917"/>
      <sheetName val="E_PRECIOS17"/>
      <sheetName val="Scenarios_and_Sensitivities17"/>
      <sheetName val="Global_Assumptions17"/>
      <sheetName val="U1_P&amp;L17"/>
      <sheetName val="Non-Statistical_Sampling_Mast17"/>
      <sheetName val="Two_Step_Revenue_Testing_Mast17"/>
      <sheetName val="Global_Data17"/>
      <sheetName val="Expense_Summary17"/>
      <sheetName val="Cum_91-9317"/>
      <sheetName val="Dec_9417"/>
      <sheetName val="Quantum-Machined_Comp_23"/>
      <sheetName val="Assy_Prod_Schedule23"/>
      <sheetName val="Family3-Machined_Comp_23"/>
      <sheetName val="Quest-Machined_Comp_23"/>
      <sheetName val="C8198_employee_list_200405199"/>
      <sheetName val="CPE_Parameters17"/>
      <sheetName val="IPVPN_Parameters17"/>
      <sheetName val="Retrieve_in_KLOC_HC_-_Copy_va17"/>
      <sheetName val="STORE_MN17"/>
      <sheetName val="Breakeven_Analysis10"/>
      <sheetName val="EXPORT_(_US$)8"/>
      <sheetName val="Apr02_Prod_Data8"/>
      <sheetName val="data_list8"/>
      <sheetName val="Seagate__share_in_units10"/>
      <sheetName val="Cost_Assumption9"/>
      <sheetName val="วงเครดิต_39"/>
      <sheetName val="Register_Cal_Mar_04_July_05_9"/>
      <sheetName val="gold_แลกทอง9"/>
      <sheetName val="Sdos_9"/>
      <sheetName val="Alm_CDis_Edif_Terr_CCiales8"/>
      <sheetName val="Arrendamiento_CC8"/>
      <sheetName val="N-4_49"/>
      <sheetName val="5)_Parameters8"/>
      <sheetName val="1)_Asset_Valuation8"/>
      <sheetName val="Raw_Material8"/>
      <sheetName val="งบทดลอง_-_ต_ค_25478"/>
      <sheetName val="Company_Info8"/>
      <sheetName val="CA_Comp8"/>
      <sheetName val="K_Ricky8"/>
      <sheetName val="Cash_Flow8"/>
      <sheetName val="Basic_Info_8"/>
      <sheetName val="Unit_Trust_Movement8"/>
      <sheetName val="cc_196_(SYS)_(2)8"/>
      <sheetName val="คชจ_ดำเนินงาน6-438"/>
      <sheetName val="Capital_Performance8"/>
      <sheetName val="Cost_Reductions8"/>
      <sheetName val="PK_Costs8"/>
      <sheetName val="Cover_Page8"/>
      <sheetName val="Labour_No_s8"/>
      <sheetName val="Market_Share8"/>
      <sheetName val="National_Sales8"/>
      <sheetName val="Packaging_Products8"/>
      <sheetName val="Pipe_and_Tube8"/>
      <sheetName val="Profit_Statement8"/>
      <sheetName val="Transaction_rollforward9"/>
      <sheetName val="EXPORT_(_US$)5"/>
      <sheetName val="data_list5"/>
      <sheetName val="Unit_Trust_Movement5"/>
      <sheetName val="Transaction_rollforward6"/>
      <sheetName val="ADJ_-_RATE29"/>
      <sheetName val="TR_-_AP-_0029"/>
      <sheetName val="ADJ___RATE29"/>
      <sheetName val="Sheet1_(2)29"/>
      <sheetName val="เงินกู้_MGC28"/>
      <sheetName val="TrialBalance_Q3-200228"/>
      <sheetName val="BALANCE_SHEET_29"/>
      <sheetName val="finance64k_u27"/>
      <sheetName val="SCB_1_-_Current27"/>
      <sheetName val="SCB_2_-_Current27"/>
      <sheetName val="set_date27"/>
      <sheetName val="Trial_Balance26"/>
      <sheetName val="คงเหลือ_GH28"/>
      <sheetName val="FDR-Jan-99_26"/>
      <sheetName val="Graph_DMG28"/>
      <sheetName val="Export_Sales26"/>
      <sheetName val="Domestic_Sales26"/>
      <sheetName val="Dealer_Sales26"/>
      <sheetName val="10-1_Media25"/>
      <sheetName val="BTR_BKK25"/>
      <sheetName val="ICT_POTF24"/>
      <sheetName val="Stock_Bal_สรรพากร_SBM3_JUN25"/>
      <sheetName val="New_Std__25"/>
      <sheetName val="PAN_M4*25_FE_CM3_P221"/>
      <sheetName val="depn-Sep_0324"/>
      <sheetName val="กราฟ_ผลิต23"/>
      <sheetName val="By_Person25"/>
      <sheetName val="Supplier_Master_IF24"/>
      <sheetName val="KK_Rev_124"/>
      <sheetName val="SC1_XLS23"/>
      <sheetName val="5_Analysis21"/>
      <sheetName val="Standing_Data21"/>
      <sheetName val="Asset_&amp;_Liability21"/>
      <sheetName val="Net_asset_value21"/>
      <sheetName val="Bang_gia_tong_hop21"/>
      <sheetName val="BAT_data_entry18"/>
      <sheetName val="BAT_Reserve_data_entry18"/>
      <sheetName val="_IB-PL-00-01_SUMMARY18"/>
      <sheetName val="Read_me18"/>
      <sheetName val="bang_tien_luong18"/>
      <sheetName val="addl_cost15"/>
      <sheetName val="_กระทบผลรวม__1710_30"/>
      <sheetName val="_กระทบผลรวม__1710_31"/>
      <sheetName val="Asset_Class18"/>
      <sheetName val="Cost_Center18"/>
      <sheetName val="Depre__Key18"/>
      <sheetName val="Call_Down_Data_OLD18"/>
      <sheetName val="Spirt_Disp18"/>
      <sheetName val="Conso_Volume15"/>
      <sheetName val="OTB_201215"/>
      <sheetName val="RM_Req15"/>
      <sheetName val="Fields_Worksheet16"/>
      <sheetName val="FF_Volume16"/>
      <sheetName val="Size_Dist16"/>
      <sheetName val="Size_Dist_216"/>
      <sheetName val="Assumption_Data15"/>
      <sheetName val="Excess_Calc_(2)21"/>
      <sheetName val="Weekly_Hires_&amp;_Terms_10-215"/>
      <sheetName val="BOI_sum15"/>
      <sheetName val="Update_CIT_FY1915"/>
      <sheetName val="Tax_computation_BOI15"/>
      <sheetName val="A)_Provision_schedule15"/>
      <sheetName val="A2)_834_Inventory15"/>
      <sheetName val="B1)_646_Retirement15"/>
      <sheetName val="B2)_746_Retirement_15"/>
      <sheetName val="C1)_791-0000-20_Private_exp_15"/>
      <sheetName val="TB_(as_of_31DEC)15"/>
      <sheetName val="C2)_779-0000-20_Misc_15"/>
      <sheetName val="C1)_663_Car_Lease15"/>
      <sheetName val="C2)_758_Car_Lease15"/>
      <sheetName val="D)_Training15"/>
      <sheetName val="E)_HY_test_PwC15"/>
      <sheetName val="F)_RD_60415"/>
      <sheetName val="G)_RD_64215"/>
      <sheetName val="TB_YEST_ON_JUN'1915"/>
      <sheetName val="E_PRECIOS15"/>
      <sheetName val="Scenarios_and_Sensitivities15"/>
      <sheetName val="Global_Assumptions15"/>
      <sheetName val="U1_P&amp;L15"/>
      <sheetName val="Non-Statistical_Sampling_Mast15"/>
      <sheetName val="Two_Step_Revenue_Testing_Mast15"/>
      <sheetName val="Global_Data15"/>
      <sheetName val="Expense_Summary15"/>
      <sheetName val="Cum_91-9315"/>
      <sheetName val="Dec_9415"/>
      <sheetName val="Quantum-Machined_Comp_21"/>
      <sheetName val="Assy_Prod_Schedule21"/>
      <sheetName val="Family3-Machined_Comp_21"/>
      <sheetName val="Quest-Machined_Comp_21"/>
      <sheetName val="CPE_Parameters15"/>
      <sheetName val="IPVPN_Parameters15"/>
      <sheetName val="Retrieve_in_KLOC_HC_-_Copy_va15"/>
      <sheetName val="STORE_MN15"/>
      <sheetName val="Breakeven_Analysis8"/>
      <sheetName val="EXPORT_(_US$)6"/>
      <sheetName val="data_list6"/>
      <sheetName val="Seagate__share_in_units8"/>
      <sheetName val="5)_Parameters6"/>
      <sheetName val="1)_Asset_Valuation6"/>
      <sheetName val="Raw_Material6"/>
      <sheetName val="งบทดลอง_-_ต_ค_25476"/>
      <sheetName val="Company_Info6"/>
      <sheetName val="CA_Comp6"/>
      <sheetName val="K_Ricky6"/>
      <sheetName val="Cash_Flow6"/>
      <sheetName val="Unit_Trust_Movement6"/>
      <sheetName val="cc_196_(SYS)_(2)6"/>
      <sheetName val="Capital_Performance6"/>
      <sheetName val="Cost_Reductions6"/>
      <sheetName val="PK_Costs6"/>
      <sheetName val="Cover_Page6"/>
      <sheetName val="Labour_No_s6"/>
      <sheetName val="Market_Share6"/>
      <sheetName val="National_Sales6"/>
      <sheetName val="Packaging_Products6"/>
      <sheetName val="Pipe_and_Tube6"/>
      <sheetName val="Profit_Statement6"/>
      <sheetName val="Transaction_rollforward7"/>
      <sheetName val="ADJ_-_RATE30"/>
      <sheetName val="TR_-_AP-_0030"/>
      <sheetName val="ADJ___RATE30"/>
      <sheetName val="Sheet1_(2)30"/>
      <sheetName val="เงินกู้_MGC29"/>
      <sheetName val="TrialBalance_Q3-200229"/>
      <sheetName val="BALANCE_SHEET_30"/>
      <sheetName val="finance64k_u28"/>
      <sheetName val="SCB_1_-_Current28"/>
      <sheetName val="SCB_2_-_Current28"/>
      <sheetName val="set_date28"/>
      <sheetName val="Trial_Balance27"/>
      <sheetName val="คงเหลือ_GH29"/>
      <sheetName val="FDR-Jan-99_27"/>
      <sheetName val="Graph_DMG29"/>
      <sheetName val="Export_Sales27"/>
      <sheetName val="Domestic_Sales27"/>
      <sheetName val="Dealer_Sales27"/>
      <sheetName val="10-1_Media26"/>
      <sheetName val="BTR_BKK26"/>
      <sheetName val="ICT_POTF25"/>
      <sheetName val="Stock_Bal_สรรพากร_SBM3_JUN26"/>
      <sheetName val="New_Std__26"/>
      <sheetName val="PAN_M4*25_FE_CM3_P222"/>
      <sheetName val="depn-Sep_0325"/>
      <sheetName val="กราฟ_ผลิต24"/>
      <sheetName val="By_Person26"/>
      <sheetName val="Supplier_Master_IF25"/>
      <sheetName val="KK_Rev_125"/>
      <sheetName val="SC1_XLS24"/>
      <sheetName val="5_Analysis22"/>
      <sheetName val="Standing_Data22"/>
      <sheetName val="Asset_&amp;_Liability22"/>
      <sheetName val="Net_asset_value22"/>
      <sheetName val="Bang_gia_tong_hop22"/>
      <sheetName val="BAT_data_entry19"/>
      <sheetName val="BAT_Reserve_data_entry19"/>
      <sheetName val="_IB-PL-00-01_SUMMARY19"/>
      <sheetName val="Read_me19"/>
      <sheetName val="bang_tien_luong19"/>
      <sheetName val="addl_cost16"/>
      <sheetName val="_กระทบผลรวม__1710_32"/>
      <sheetName val="_กระทบผลรวม__1710_33"/>
      <sheetName val="Asset_Class19"/>
      <sheetName val="Cost_Center19"/>
      <sheetName val="Depre__Key19"/>
      <sheetName val="Call_Down_Data_OLD19"/>
      <sheetName val="Spirt_Disp19"/>
      <sheetName val="Conso_Volume16"/>
      <sheetName val="OTB_201216"/>
      <sheetName val="RM_Req16"/>
      <sheetName val="Fields_Worksheet17"/>
      <sheetName val="FF_Volume17"/>
      <sheetName val="Size_Dist17"/>
      <sheetName val="Size_Dist_217"/>
      <sheetName val="Assumption_Data16"/>
      <sheetName val="Excess_Calc_(2)22"/>
      <sheetName val="Weekly_Hires_&amp;_Terms_10-216"/>
      <sheetName val="BOI_sum16"/>
      <sheetName val="Update_CIT_FY1916"/>
      <sheetName val="Tax_computation_BOI16"/>
      <sheetName val="A)_Provision_schedule16"/>
      <sheetName val="A2)_834_Inventory16"/>
      <sheetName val="B1)_646_Retirement16"/>
      <sheetName val="B2)_746_Retirement_16"/>
      <sheetName val="C1)_791-0000-20_Private_exp_16"/>
      <sheetName val="TB_(as_of_31DEC)16"/>
      <sheetName val="C2)_779-0000-20_Misc_16"/>
      <sheetName val="C1)_663_Car_Lease16"/>
      <sheetName val="C2)_758_Car_Lease16"/>
      <sheetName val="D)_Training16"/>
      <sheetName val="E)_HY_test_PwC16"/>
      <sheetName val="F)_RD_60416"/>
      <sheetName val="G)_RD_64216"/>
      <sheetName val="TB_YEST_ON_JUN'1916"/>
      <sheetName val="E_PRECIOS16"/>
      <sheetName val="Scenarios_and_Sensitivities16"/>
      <sheetName val="Global_Assumptions16"/>
      <sheetName val="U1_P&amp;L16"/>
      <sheetName val="Non-Statistical_Sampling_Mast16"/>
      <sheetName val="Two_Step_Revenue_Testing_Mast16"/>
      <sheetName val="Global_Data16"/>
      <sheetName val="Expense_Summary16"/>
      <sheetName val="Cum_91-9316"/>
      <sheetName val="Dec_9416"/>
      <sheetName val="Quantum-Machined_Comp_22"/>
      <sheetName val="Assy_Prod_Schedule22"/>
      <sheetName val="Family3-Machined_Comp_22"/>
      <sheetName val="Quest-Machined_Comp_22"/>
      <sheetName val="C8198_employee_list_200405198"/>
      <sheetName val="CPE_Parameters16"/>
      <sheetName val="IPVPN_Parameters16"/>
      <sheetName val="Retrieve_in_KLOC_HC_-_Copy_va16"/>
      <sheetName val="STORE_MN16"/>
      <sheetName val="Breakeven_Analysis9"/>
      <sheetName val="EXPORT_(_US$)7"/>
      <sheetName val="data_list7"/>
      <sheetName val="Seagate__share_in_units9"/>
      <sheetName val="Cost_Assumption8"/>
      <sheetName val="วงเครดิต_38"/>
      <sheetName val="Register_Cal_Mar_04_July_05_8"/>
      <sheetName val="gold_แลกทอง8"/>
      <sheetName val="Sdos_8"/>
      <sheetName val="N-4_48"/>
      <sheetName val="5)_Parameters7"/>
      <sheetName val="1)_Asset_Valuation7"/>
      <sheetName val="Raw_Material7"/>
      <sheetName val="งบทดลอง_-_ต_ค_25477"/>
      <sheetName val="Company_Info7"/>
      <sheetName val="CA_Comp7"/>
      <sheetName val="K_Ricky7"/>
      <sheetName val="Cash_Flow7"/>
      <sheetName val="Unit_Trust_Movement7"/>
      <sheetName val="cc_196_(SYS)_(2)7"/>
      <sheetName val="Capital_Performance7"/>
      <sheetName val="Cost_Reductions7"/>
      <sheetName val="PK_Costs7"/>
      <sheetName val="Cover_Page7"/>
      <sheetName val="Labour_No_s7"/>
      <sheetName val="Market_Share7"/>
      <sheetName val="National_Sales7"/>
      <sheetName val="Packaging_Products7"/>
      <sheetName val="Pipe_and_Tube7"/>
      <sheetName val="Profit_Statement7"/>
      <sheetName val="Transaction_rollforward8"/>
      <sheetName val="ADJ_-_RATE32"/>
      <sheetName val="TR_-_AP-_0032"/>
      <sheetName val="ADJ___RATE32"/>
      <sheetName val="Sheet1_(2)32"/>
      <sheetName val="เงินกู้_MGC31"/>
      <sheetName val="TrialBalance_Q3-200231"/>
      <sheetName val="BALANCE_SHEET_32"/>
      <sheetName val="finance64k_u30"/>
      <sheetName val="SCB_1_-_Current30"/>
      <sheetName val="SCB_2_-_Current30"/>
      <sheetName val="set_date30"/>
      <sheetName val="Trial_Balance29"/>
      <sheetName val="คงเหลือ_GH31"/>
      <sheetName val="FDR-Jan-99_29"/>
      <sheetName val="Graph_DMG31"/>
      <sheetName val="Export_Sales29"/>
      <sheetName val="Domestic_Sales29"/>
      <sheetName val="Dealer_Sales29"/>
      <sheetName val="10-1_Media28"/>
      <sheetName val="BTR_BKK28"/>
      <sheetName val="ICT_POTF27"/>
      <sheetName val="Stock_Bal_สรรพากร_SBM3_JUN28"/>
      <sheetName val="New_Std__28"/>
      <sheetName val="PAN_M4*25_FE_CM3_P224"/>
      <sheetName val="depn-Sep_0327"/>
      <sheetName val="กราฟ_ผลิต26"/>
      <sheetName val="By_Person28"/>
      <sheetName val="Supplier_Master_IF27"/>
      <sheetName val="KK_Rev_127"/>
      <sheetName val="SC1_XLS26"/>
      <sheetName val="5_Analysis24"/>
      <sheetName val="Standing_Data24"/>
      <sheetName val="Asset_&amp;_Liability24"/>
      <sheetName val="Net_asset_value24"/>
      <sheetName val="Bang_gia_tong_hop24"/>
      <sheetName val="BAT_data_entry21"/>
      <sheetName val="BAT_Reserve_data_entry21"/>
      <sheetName val="_IB-PL-00-01_SUMMARY21"/>
      <sheetName val="Read_me21"/>
      <sheetName val="bang_tien_luong21"/>
      <sheetName val="addl_cost18"/>
      <sheetName val="_กระทบผลรวม__1710_36"/>
      <sheetName val="_กระทบผลรวม__1710_37"/>
      <sheetName val="Asset_Class21"/>
      <sheetName val="Cost_Center21"/>
      <sheetName val="Depre__Key21"/>
      <sheetName val="Call_Down_Data_OLD21"/>
      <sheetName val="Spirt_Disp21"/>
      <sheetName val="Conso_Volume18"/>
      <sheetName val="OTB_201218"/>
      <sheetName val="RM_Req18"/>
      <sheetName val="Fields_Worksheet19"/>
      <sheetName val="FF_Volume19"/>
      <sheetName val="Size_Dist19"/>
      <sheetName val="Size_Dist_219"/>
      <sheetName val="Assumption_Data18"/>
      <sheetName val="Excess_Calc_(2)24"/>
      <sheetName val="Weekly_Hires_&amp;_Terms_10-218"/>
      <sheetName val="BOI_sum18"/>
      <sheetName val="Update_CIT_FY1918"/>
      <sheetName val="Tax_computation_BOI18"/>
      <sheetName val="A)_Provision_schedule18"/>
      <sheetName val="A2)_834_Inventory18"/>
      <sheetName val="B1)_646_Retirement18"/>
      <sheetName val="B2)_746_Retirement_18"/>
      <sheetName val="C1)_791-0000-20_Private_exp_18"/>
      <sheetName val="TB_(as_of_31DEC)18"/>
      <sheetName val="C2)_779-0000-20_Misc_18"/>
      <sheetName val="C1)_663_Car_Lease18"/>
      <sheetName val="C2)_758_Car_Lease18"/>
      <sheetName val="D)_Training18"/>
      <sheetName val="E)_HY_test_PwC18"/>
      <sheetName val="F)_RD_60418"/>
      <sheetName val="G)_RD_64218"/>
      <sheetName val="TB_YEST_ON_JUN'1918"/>
      <sheetName val="E_PRECIOS18"/>
      <sheetName val="Scenarios_and_Sensitivities18"/>
      <sheetName val="Global_Assumptions18"/>
      <sheetName val="U1_P&amp;L18"/>
      <sheetName val="Non-Statistical_Sampling_Mast18"/>
      <sheetName val="Two_Step_Revenue_Testing_Mast18"/>
      <sheetName val="Global_Data18"/>
      <sheetName val="Expense_Summary18"/>
      <sheetName val="Cum_91-9318"/>
      <sheetName val="Dec_9418"/>
      <sheetName val="Quantum-Machined_Comp_24"/>
      <sheetName val="Assy_Prod_Schedule24"/>
      <sheetName val="Family3-Machined_Comp_24"/>
      <sheetName val="Quest-Machined_Comp_24"/>
      <sheetName val="ข้อมูลบัญชี_-Sep-0611"/>
      <sheetName val="C8198_employee_list_2004051910"/>
      <sheetName val="CPE_Parameters18"/>
      <sheetName val="IPVPN_Parameters18"/>
      <sheetName val="Retrieve_in_KLOC_HC_-_Copy_va18"/>
      <sheetName val="STORE_MN18"/>
      <sheetName val="Breakeven_Analysis11"/>
      <sheetName val="EXPORT_(_US$)9"/>
      <sheetName val="Apr02_Prod_Data9"/>
      <sheetName val="data_list9"/>
      <sheetName val="Seagate__share_in_units11"/>
      <sheetName val="Cost_Assumption10"/>
      <sheetName val="วงเครดิต_310"/>
      <sheetName val="Register_Cal_Mar_04_July_05_10"/>
      <sheetName val="gold_แลกทอง10"/>
      <sheetName val="Sdos_10"/>
      <sheetName val="Alm_CDis_Edif_Terr_CCiales9"/>
      <sheetName val="Arrendamiento_CC9"/>
      <sheetName val="N-4_410"/>
      <sheetName val="5)_Parameters9"/>
      <sheetName val="1)_Asset_Valuation9"/>
      <sheetName val="Raw_Material9"/>
      <sheetName val="งบทดลอง_-_ต_ค_25479"/>
      <sheetName val="Company_Info9"/>
      <sheetName val="CA_Comp9"/>
      <sheetName val="K_Ricky9"/>
      <sheetName val="Cash_Flow9"/>
      <sheetName val="Basic_Info_9"/>
      <sheetName val="Unit_Trust_Movement9"/>
      <sheetName val="cc_196_(SYS)_(2)9"/>
      <sheetName val="คชจ_ดำเนินงาน6-439"/>
      <sheetName val="Capital_Performance9"/>
      <sheetName val="Cost_Reductions9"/>
      <sheetName val="PK_Costs9"/>
      <sheetName val="Cover_Page9"/>
      <sheetName val="Labour_No_s9"/>
      <sheetName val="Market_Share9"/>
      <sheetName val="National_Sales9"/>
      <sheetName val="Packaging_Products9"/>
      <sheetName val="Pipe_and_Tube9"/>
      <sheetName val="Profit_Statement9"/>
      <sheetName val="Transaction_rollforward10"/>
      <sheetName val="ADJ_-_RATE33"/>
      <sheetName val="TR_-_AP-_0033"/>
      <sheetName val="ADJ___RATE33"/>
      <sheetName val="Sheet1_(2)33"/>
      <sheetName val="เงินกู้_MGC32"/>
      <sheetName val="TrialBalance_Q3-200232"/>
      <sheetName val="BALANCE_SHEET_33"/>
      <sheetName val="finance64k_u31"/>
      <sheetName val="SCB_1_-_Current31"/>
      <sheetName val="SCB_2_-_Current31"/>
      <sheetName val="set_date31"/>
      <sheetName val="Trial_Balance30"/>
      <sheetName val="คงเหลือ_GH32"/>
      <sheetName val="FDR-Jan-99_30"/>
      <sheetName val="Graph_DMG32"/>
      <sheetName val="Export_Sales30"/>
      <sheetName val="Domestic_Sales30"/>
      <sheetName val="Dealer_Sales30"/>
      <sheetName val="10-1_Media29"/>
      <sheetName val="BTR_BKK29"/>
      <sheetName val="ICT_POTF28"/>
      <sheetName val="Stock_Bal_สรรพากร_SBM3_JUN29"/>
      <sheetName val="New_Std__29"/>
      <sheetName val="PAN_M4*25_FE_CM3_P225"/>
      <sheetName val="depn-Sep_0328"/>
      <sheetName val="กราฟ_ผลิต27"/>
      <sheetName val="By_Person29"/>
      <sheetName val="Supplier_Master_IF28"/>
      <sheetName val="KK_Rev_128"/>
      <sheetName val="SC1_XLS27"/>
      <sheetName val="5_Analysis25"/>
      <sheetName val="Standing_Data25"/>
      <sheetName val="Asset_&amp;_Liability25"/>
      <sheetName val="Net_asset_value25"/>
      <sheetName val="Bang_gia_tong_hop25"/>
      <sheetName val="BAT_data_entry22"/>
      <sheetName val="BAT_Reserve_data_entry22"/>
      <sheetName val="_IB-PL-00-01_SUMMARY22"/>
      <sheetName val="Read_me22"/>
      <sheetName val="bang_tien_luong22"/>
      <sheetName val="addl_cost19"/>
      <sheetName val="_กระทบผลรวม__1710_38"/>
      <sheetName val="_กระทบผลรวม__1710_39"/>
      <sheetName val="Asset_Class22"/>
      <sheetName val="Cost_Center22"/>
      <sheetName val="Depre__Key22"/>
      <sheetName val="Call_Down_Data_OLD22"/>
      <sheetName val="Spirt_Disp22"/>
      <sheetName val="Conso_Volume19"/>
      <sheetName val="OTB_201219"/>
      <sheetName val="RM_Req19"/>
      <sheetName val="Fields_Worksheet20"/>
      <sheetName val="FF_Volume20"/>
      <sheetName val="Size_Dist20"/>
      <sheetName val="Size_Dist_220"/>
      <sheetName val="Assumption_Data19"/>
      <sheetName val="Excess_Calc_(2)25"/>
      <sheetName val="Weekly_Hires_&amp;_Terms_10-219"/>
      <sheetName val="BOI_sum19"/>
      <sheetName val="Update_CIT_FY1919"/>
      <sheetName val="Tax_computation_BOI19"/>
      <sheetName val="A)_Provision_schedule19"/>
      <sheetName val="A2)_834_Inventory19"/>
      <sheetName val="B1)_646_Retirement19"/>
      <sheetName val="B2)_746_Retirement_19"/>
      <sheetName val="C1)_791-0000-20_Private_exp_19"/>
      <sheetName val="TB_(as_of_31DEC)19"/>
      <sheetName val="C2)_779-0000-20_Misc_19"/>
      <sheetName val="C1)_663_Car_Lease19"/>
      <sheetName val="C2)_758_Car_Lease19"/>
      <sheetName val="D)_Training19"/>
      <sheetName val="E)_HY_test_PwC19"/>
      <sheetName val="F)_RD_60419"/>
      <sheetName val="G)_RD_64219"/>
      <sheetName val="TB_YEST_ON_JUN'1919"/>
      <sheetName val="E_PRECIOS19"/>
      <sheetName val="Scenarios_and_Sensitivities19"/>
      <sheetName val="Global_Assumptions19"/>
      <sheetName val="U1_P&amp;L19"/>
      <sheetName val="Non-Statistical_Sampling_Mast19"/>
      <sheetName val="Two_Step_Revenue_Testing_Mast19"/>
      <sheetName val="Global_Data19"/>
      <sheetName val="Expense_Summary19"/>
      <sheetName val="Cum_91-9319"/>
      <sheetName val="Dec_9419"/>
      <sheetName val="Quantum-Machined_Comp_25"/>
      <sheetName val="Assy_Prod_Schedule25"/>
      <sheetName val="Family3-Machined_Comp_25"/>
      <sheetName val="Quest-Machined_Comp_25"/>
      <sheetName val="ข้อมูลบัญชี_-Sep-0612"/>
      <sheetName val="C8198_employee_list_2004051911"/>
      <sheetName val="Terms_and_Escrow12"/>
      <sheetName val="CPE_Parameters19"/>
      <sheetName val="IPVPN_Parameters19"/>
      <sheetName val="Retrieve_in_KLOC_HC_-_Copy_va19"/>
      <sheetName val="ROC-CCTR_12"/>
      <sheetName val="STORE_MN19"/>
      <sheetName val="Breakeven_Analysis12"/>
      <sheetName val="EXPORT_(_US$)10"/>
      <sheetName val="Apr02_Prod_Data10"/>
      <sheetName val="data_list10"/>
      <sheetName val="Seagate__share_in_units12"/>
      <sheetName val="Cost_Assumption11"/>
      <sheetName val="วงเครดิต_311"/>
      <sheetName val="Register_Cal_Mar_04_July_05_11"/>
      <sheetName val="gold_แลกทอง11"/>
      <sheetName val="Sdos_11"/>
      <sheetName val="Alm_CDis_Edif_Terr_CCiales10"/>
      <sheetName val="Arrendamiento_CC10"/>
      <sheetName val="B&amp;S_199911"/>
      <sheetName val="N-4_411"/>
      <sheetName val="5)_Parameters10"/>
      <sheetName val="1)_Asset_Valuation10"/>
      <sheetName val="Raw_Material10"/>
      <sheetName val="งบทดลอง_-_ต_ค_254710"/>
      <sheetName val="Company_Info10"/>
      <sheetName val="CA_Comp10"/>
      <sheetName val="K_Ricky10"/>
      <sheetName val="Cash_Flow10"/>
      <sheetName val="Basic_Info_10"/>
      <sheetName val="Unit_Trust_Movement10"/>
      <sheetName val="cc_196_(SYS)_(2)10"/>
      <sheetName val="คชจ_ดำเนินงาน6-4310"/>
      <sheetName val="Capital_Performance10"/>
      <sheetName val="Cost_Reductions10"/>
      <sheetName val="PK_Costs10"/>
      <sheetName val="Cover_Page10"/>
      <sheetName val="Labour_No_s10"/>
      <sheetName val="Market_Share10"/>
      <sheetName val="National_Sales10"/>
      <sheetName val="Packaging_Products10"/>
      <sheetName val="Pipe_and_Tube10"/>
      <sheetName val="Profit_Statement10"/>
      <sheetName val="Transaction_rollforward11"/>
      <sheetName val="ADJ_-_RATE34"/>
      <sheetName val="TR_-_AP-_0034"/>
      <sheetName val="ADJ___RATE34"/>
      <sheetName val="Sheet1_(2)34"/>
      <sheetName val="เงินกู้_MGC33"/>
      <sheetName val="TrialBalance_Q3-200233"/>
      <sheetName val="BALANCE_SHEET_34"/>
      <sheetName val="finance64k_u32"/>
      <sheetName val="SCB_1_-_Current32"/>
      <sheetName val="SCB_2_-_Current32"/>
      <sheetName val="set_date32"/>
      <sheetName val="Trial_Balance31"/>
      <sheetName val="คงเหลือ_GH33"/>
      <sheetName val="FDR-Jan-99_31"/>
      <sheetName val="Graph_DMG33"/>
      <sheetName val="Export_Sales31"/>
      <sheetName val="Domestic_Sales31"/>
      <sheetName val="Dealer_Sales31"/>
      <sheetName val="10-1_Media30"/>
      <sheetName val="BTR_BKK30"/>
      <sheetName val="ICT_POTF29"/>
      <sheetName val="Stock_Bal_สรรพากร_SBM3_JUN30"/>
      <sheetName val="New_Std__30"/>
      <sheetName val="PAN_M4*25_FE_CM3_P226"/>
      <sheetName val="depn-Sep_0329"/>
      <sheetName val="กราฟ_ผลิต28"/>
      <sheetName val="By_Person30"/>
      <sheetName val="Supplier_Master_IF29"/>
      <sheetName val="KK_Rev_129"/>
      <sheetName val="SC1_XLS28"/>
      <sheetName val="5_Analysis26"/>
      <sheetName val="Standing_Data26"/>
      <sheetName val="Asset_&amp;_Liability26"/>
      <sheetName val="Net_asset_value26"/>
      <sheetName val="Bang_gia_tong_hop26"/>
      <sheetName val="BAT_data_entry23"/>
      <sheetName val="BAT_Reserve_data_entry23"/>
      <sheetName val="_IB-PL-00-01_SUMMARY23"/>
      <sheetName val="Read_me23"/>
      <sheetName val="bang_tien_luong23"/>
      <sheetName val="addl_cost20"/>
      <sheetName val="_กระทบผลรวม__1710_40"/>
      <sheetName val="_กระทบผลรวม__1710_41"/>
      <sheetName val="Asset_Class23"/>
      <sheetName val="Cost_Center23"/>
      <sheetName val="Depre__Key23"/>
      <sheetName val="Call_Down_Data_OLD23"/>
      <sheetName val="Spirt_Disp23"/>
      <sheetName val="Conso_Volume20"/>
      <sheetName val="OTB_201220"/>
      <sheetName val="RM_Req20"/>
      <sheetName val="Fields_Worksheet21"/>
      <sheetName val="FF_Volume21"/>
      <sheetName val="Size_Dist21"/>
      <sheetName val="Size_Dist_221"/>
      <sheetName val="Assumption_Data20"/>
      <sheetName val="Excess_Calc_(2)26"/>
      <sheetName val="Weekly_Hires_&amp;_Terms_10-220"/>
      <sheetName val="BOI_sum20"/>
      <sheetName val="Update_CIT_FY1920"/>
      <sheetName val="Tax_computation_BOI20"/>
      <sheetName val="A)_Provision_schedule20"/>
      <sheetName val="A2)_834_Inventory20"/>
      <sheetName val="B1)_646_Retirement20"/>
      <sheetName val="B2)_746_Retirement_20"/>
      <sheetName val="C1)_791-0000-20_Private_exp_20"/>
      <sheetName val="TB_(as_of_31DEC)20"/>
      <sheetName val="C2)_779-0000-20_Misc_20"/>
      <sheetName val="C1)_663_Car_Lease20"/>
      <sheetName val="C2)_758_Car_Lease20"/>
      <sheetName val="D)_Training20"/>
      <sheetName val="E)_HY_test_PwC20"/>
      <sheetName val="F)_RD_60420"/>
      <sheetName val="G)_RD_64220"/>
      <sheetName val="TB_YEST_ON_JUN'1920"/>
      <sheetName val="E_PRECIOS20"/>
      <sheetName val="Scenarios_and_Sensitivities20"/>
      <sheetName val="Global_Assumptions20"/>
      <sheetName val="U1_P&amp;L20"/>
      <sheetName val="Non-Statistical_Sampling_Mast20"/>
      <sheetName val="Two_Step_Revenue_Testing_Mast20"/>
      <sheetName val="Global_Data20"/>
      <sheetName val="Expense_Summary20"/>
      <sheetName val="Cum_91-9320"/>
      <sheetName val="Dec_9420"/>
      <sheetName val="Quantum-Machined_Comp_26"/>
      <sheetName val="Assy_Prod_Schedule26"/>
      <sheetName val="Family3-Machined_Comp_26"/>
      <sheetName val="Quest-Machined_Comp_26"/>
      <sheetName val="ข้อมูลบัญชี_-Sep-0613"/>
      <sheetName val="C8198_employee_list_2004051912"/>
      <sheetName val="Terms_and_Escrow13"/>
      <sheetName val="License_BOI13"/>
      <sheetName val="PAN_M4_25_FE_CM3_P213"/>
      <sheetName val="CPE_Parameters20"/>
      <sheetName val="IPVPN_Parameters20"/>
      <sheetName val="Retrieve_in_KLOC_HC_-_Copy_va20"/>
      <sheetName val="Big_C13"/>
      <sheetName val="Big_C+npd13"/>
      <sheetName val="F20_Promo13"/>
      <sheetName val="F21_Promo13"/>
      <sheetName val="Cost_tops13"/>
      <sheetName val="USAGE_FOOD13"/>
      <sheetName val="ABR_P&amp;L13"/>
      <sheetName val="PLmth_13"/>
      <sheetName val="Sale_040813"/>
      <sheetName val="Co_info13"/>
      <sheetName val="CA_Sheet13"/>
      <sheetName val="Sale_040113"/>
      <sheetName val="Cost_centre_expenditure13"/>
      <sheetName val="Staff_List13"/>
      <sheetName val="test_213"/>
      <sheetName val="Norms_SP13"/>
      <sheetName val="B131_13"/>
      <sheetName val="FF_2__1_13"/>
      <sheetName val="Appx_B13"/>
      <sheetName val="Data_213"/>
      <sheetName val="Tornado_4_7_Component_List13"/>
      <sheetName val="Tornado_2_2_Component_List13"/>
      <sheetName val="ปัจจุบัน_13"/>
      <sheetName val="U2_213"/>
      <sheetName val="Tornado_5_6_Component_List13"/>
      <sheetName val="QR_4_113"/>
      <sheetName val="U-2_113"/>
      <sheetName val="GL_CB13"/>
      <sheetName val="GL_M13"/>
      <sheetName val="Bank_CA&amp;SA13"/>
      <sheetName val="AR_-CID13"/>
      <sheetName val="ดบ_ค้างรับ_Tisco13"/>
      <sheetName val="คชจ_ล่วงหน้า13"/>
      <sheetName val="ก่อสร้าง_ล่วงหน้า13"/>
      <sheetName val="ภาษีหัก_ณ_ที่จ่าย13"/>
      <sheetName val="คชจ_รอเรียกเก็บ_TDT13"/>
      <sheetName val="อุปกรณ์(หน่วยงาน)_13"/>
      <sheetName val="ICS_Cost_by_units13"/>
      <sheetName val="ICM_Budget&amp;Cost_Phase_I13"/>
      <sheetName val="ICM_Budget_Cost_Phase_II13"/>
      <sheetName val="ICm_Cost_by_units13"/>
      <sheetName val="CIV_AP_2-131-0013"/>
      <sheetName val="ICM_AP_2-131-0013"/>
      <sheetName val="CIV_AP_2-133-0013"/>
      <sheetName val="ICM_AP_2-133-0013"/>
      <sheetName val="ICM_AP_RPT13"/>
      <sheetName val="CIV_AP_RPT13"/>
      <sheetName val="CHQระหว่างทาง_2-132-0013"/>
      <sheetName val="ภาษีเงินได้หัก_ณ_ที่จ่าย13"/>
      <sheetName val="ค้างจ่าย_CID13"/>
      <sheetName val="เงินทดรองรับ_2-191-0013"/>
      <sheetName val="เงินทดรองรับ_2-193-0013"/>
      <sheetName val="เงินทดรองรับ_2-194-xx13"/>
      <sheetName val="สรุปเงินมัดจำห้องชุด_Agent13"/>
      <sheetName val="Commission-Tiny_(Chinese)13"/>
      <sheetName val="Commission-Sky_Pro_(Thai)13"/>
      <sheetName val="สำรองผลประโยชน์พนง_13"/>
      <sheetName val="รด_บริหาร13"/>
      <sheetName val="รด_อื่น13"/>
      <sheetName val="6-120-10_ค่าเช่า13"/>
      <sheetName val="6-120-20_ค่าบริการ13"/>
      <sheetName val="6-120-50_ค่าซ่อมแซม13"/>
      <sheetName val="6-150-10_ค่าที่ปรึกษา13"/>
      <sheetName val="6-130-20_ส่งเสริมการขาย13"/>
      <sheetName val="6-130-30_คอมมิชชั่น-ICS13"/>
      <sheetName val="6-130-30_คอมมิชชั่น-ICM13"/>
      <sheetName val="#6-200-00_ดอกเบี้ยจ่าย13"/>
      <sheetName val="ROC-CCTR_13"/>
      <sheetName val="STORE_MN20"/>
      <sheetName val="Breakeven_Analysis13"/>
      <sheetName val="EXPORT_(_US$)11"/>
      <sheetName val="Apr02_Prod_Data11"/>
      <sheetName val="data_list11"/>
      <sheetName val="Seagate__share_in_units13"/>
      <sheetName val="Cost_Assumption12"/>
      <sheetName val="วงเครดิต_312"/>
      <sheetName val="Register_Cal_Mar_04_July_05_12"/>
      <sheetName val="gold_แลกทอง12"/>
      <sheetName val="Sdos_12"/>
      <sheetName val="Alm_CDis_Edif_Terr_CCiales11"/>
      <sheetName val="Arrendamiento_CC11"/>
      <sheetName val="B&amp;S_199912"/>
      <sheetName val="N-4_412"/>
      <sheetName val="5)_Parameters11"/>
      <sheetName val="1)_Asset_Valuation11"/>
      <sheetName val="Raw_Material11"/>
      <sheetName val="งบทดลอง_-_ต_ค_254711"/>
      <sheetName val="Company_Info11"/>
      <sheetName val="CA_Comp11"/>
      <sheetName val="K_Ricky11"/>
      <sheetName val="Cash_Flow11"/>
      <sheetName val="Basic_Info_11"/>
      <sheetName val="Unit_Trust_Movement11"/>
      <sheetName val="cc_196_(SYS)_(2)11"/>
      <sheetName val="คชจ_ดำเนินงาน6-4311"/>
      <sheetName val="Capital_Performance11"/>
      <sheetName val="Cost_Reductions11"/>
      <sheetName val="PK_Costs11"/>
      <sheetName val="Cover_Page11"/>
      <sheetName val="Labour_No_s11"/>
      <sheetName val="Market_Share11"/>
      <sheetName val="National_Sales11"/>
      <sheetName val="Packaging_Products11"/>
      <sheetName val="Pipe_and_Tube11"/>
      <sheetName val="Profit_Statement11"/>
      <sheetName val="Transaction_rollforward12"/>
      <sheetName val="ADJ_-_RATE35"/>
      <sheetName val="TR_-_AP-_0035"/>
      <sheetName val="ADJ___RATE35"/>
      <sheetName val="Sheet1_(2)35"/>
      <sheetName val="เงินกู้_MGC34"/>
      <sheetName val="TrialBalance_Q3-200234"/>
      <sheetName val="BALANCE_SHEET_35"/>
      <sheetName val="finance64k_u33"/>
      <sheetName val="SCB_1_-_Current33"/>
      <sheetName val="SCB_2_-_Current33"/>
      <sheetName val="set_date33"/>
      <sheetName val="Trial_Balance32"/>
      <sheetName val="คงเหลือ_GH34"/>
      <sheetName val="FDR-Jan-99_32"/>
      <sheetName val="Graph_DMG34"/>
      <sheetName val="Export_Sales32"/>
      <sheetName val="Domestic_Sales32"/>
      <sheetName val="Dealer_Sales32"/>
      <sheetName val="10-1_Media31"/>
      <sheetName val="BTR_BKK31"/>
      <sheetName val="ICT_POTF30"/>
      <sheetName val="Stock_Bal_สรรพากร_SBM3_JUN31"/>
      <sheetName val="New_Std__31"/>
      <sheetName val="PAN_M4*25_FE_CM3_P227"/>
      <sheetName val="depn-Sep_0330"/>
      <sheetName val="กราฟ_ผลิต29"/>
      <sheetName val="By_Person31"/>
      <sheetName val="Supplier_Master_IF30"/>
      <sheetName val="KK_Rev_130"/>
      <sheetName val="SC1_XLS29"/>
      <sheetName val="5_Analysis27"/>
      <sheetName val="Standing_Data27"/>
      <sheetName val="Asset_&amp;_Liability27"/>
      <sheetName val="Net_asset_value27"/>
      <sheetName val="Bang_gia_tong_hop27"/>
      <sheetName val="BAT_data_entry24"/>
      <sheetName val="BAT_Reserve_data_entry24"/>
      <sheetName val="_IB-PL-00-01_SUMMARY24"/>
      <sheetName val="Read_me24"/>
      <sheetName val="bang_tien_luong24"/>
      <sheetName val="addl_cost21"/>
      <sheetName val="_กระทบผลรวม__1710_42"/>
      <sheetName val="_กระทบผลรวม__1710_43"/>
      <sheetName val="Asset_Class24"/>
      <sheetName val="Cost_Center24"/>
      <sheetName val="Depre__Key24"/>
      <sheetName val="Call_Down_Data_OLD24"/>
      <sheetName val="Spirt_Disp24"/>
      <sheetName val="Conso_Volume21"/>
      <sheetName val="OTB_201221"/>
      <sheetName val="RM_Req21"/>
      <sheetName val="Fields_Worksheet22"/>
      <sheetName val="FF_Volume22"/>
      <sheetName val="Size_Dist22"/>
      <sheetName val="Size_Dist_222"/>
      <sheetName val="Assumption_Data21"/>
      <sheetName val="Excess_Calc_(2)27"/>
      <sheetName val="Weekly_Hires_&amp;_Terms_10-221"/>
      <sheetName val="BOI_sum21"/>
      <sheetName val="Update_CIT_FY1921"/>
      <sheetName val="Tax_computation_BOI21"/>
      <sheetName val="A)_Provision_schedule21"/>
      <sheetName val="A2)_834_Inventory21"/>
      <sheetName val="B1)_646_Retirement21"/>
      <sheetName val="B2)_746_Retirement_21"/>
      <sheetName val="C1)_791-0000-20_Private_exp_21"/>
      <sheetName val="TB_(as_of_31DEC)21"/>
      <sheetName val="C2)_779-0000-20_Misc_21"/>
      <sheetName val="C1)_663_Car_Lease21"/>
      <sheetName val="C2)_758_Car_Lease21"/>
      <sheetName val="D)_Training21"/>
      <sheetName val="E)_HY_test_PwC21"/>
      <sheetName val="F)_RD_60421"/>
      <sheetName val="G)_RD_64221"/>
      <sheetName val="TB_YEST_ON_JUN'1921"/>
      <sheetName val="E_PRECIOS21"/>
      <sheetName val="Scenarios_and_Sensitivities21"/>
      <sheetName val="Global_Assumptions21"/>
      <sheetName val="U1_P&amp;L21"/>
      <sheetName val="Non-Statistical_Sampling_Mast21"/>
      <sheetName val="Two_Step_Revenue_Testing_Mast21"/>
      <sheetName val="Global_Data21"/>
      <sheetName val="Expense_Summary21"/>
      <sheetName val="Cum_91-9321"/>
      <sheetName val="Dec_9421"/>
      <sheetName val="Quantum-Machined_Comp_27"/>
      <sheetName val="Assy_Prod_Schedule27"/>
      <sheetName val="Family3-Machined_Comp_27"/>
      <sheetName val="Quest-Machined_Comp_27"/>
      <sheetName val="ข้อมูลบัญชี_-Sep-0614"/>
      <sheetName val="C8198_employee_list_2004051913"/>
      <sheetName val="Terms_and_Escrow14"/>
      <sheetName val="License_BOI14"/>
      <sheetName val="PAN_M4_25_FE_CM3_P214"/>
      <sheetName val="CPE_Parameters21"/>
      <sheetName val="IPVPN_Parameters21"/>
      <sheetName val="Retrieve_in_KLOC_HC_-_Copy_va21"/>
      <sheetName val="Big_C14"/>
      <sheetName val="Big_C+npd14"/>
      <sheetName val="F20_Promo14"/>
      <sheetName val="F21_Promo14"/>
      <sheetName val="Cost_tops14"/>
      <sheetName val="USAGE_FOOD14"/>
      <sheetName val="ABR_P&amp;L14"/>
      <sheetName val="PLmth_14"/>
      <sheetName val="Sale_040814"/>
      <sheetName val="Co_info14"/>
      <sheetName val="CA_Sheet14"/>
      <sheetName val="Sale_040114"/>
      <sheetName val="Cost_centre_expenditure14"/>
      <sheetName val="Staff_List14"/>
      <sheetName val="test_214"/>
      <sheetName val="Norms_SP14"/>
      <sheetName val="B131_14"/>
      <sheetName val="FF_2__1_14"/>
      <sheetName val="Appx_B14"/>
      <sheetName val="Data_214"/>
      <sheetName val="Tornado_4_7_Component_List14"/>
      <sheetName val="Tornado_2_2_Component_List14"/>
      <sheetName val="ปัจจุบัน_14"/>
      <sheetName val="U2_214"/>
      <sheetName val="Tornado_5_6_Component_List14"/>
      <sheetName val="QR_4_114"/>
      <sheetName val="U-2_114"/>
      <sheetName val="GL_CB14"/>
      <sheetName val="GL_M14"/>
      <sheetName val="Bank_CA&amp;SA14"/>
      <sheetName val="AR_-CID14"/>
      <sheetName val="ดบ_ค้างรับ_Tisco14"/>
      <sheetName val="คชจ_ล่วงหน้า14"/>
      <sheetName val="ก่อสร้าง_ล่วงหน้า14"/>
      <sheetName val="ภาษีหัก_ณ_ที่จ่าย14"/>
      <sheetName val="คชจ_รอเรียกเก็บ_TDT14"/>
      <sheetName val="อุปกรณ์(หน่วยงาน)_14"/>
      <sheetName val="ICS_Cost_by_units14"/>
      <sheetName val="ICM_Budget&amp;Cost_Phase_I14"/>
      <sheetName val="ICM_Budget_Cost_Phase_II14"/>
      <sheetName val="ICm_Cost_by_units14"/>
      <sheetName val="CIV_AP_2-131-0014"/>
      <sheetName val="ICM_AP_2-131-0014"/>
      <sheetName val="CIV_AP_2-133-0014"/>
      <sheetName val="ICM_AP_2-133-0014"/>
      <sheetName val="ICM_AP_RPT14"/>
      <sheetName val="CIV_AP_RPT14"/>
      <sheetName val="CHQระหว่างทาง_2-132-0014"/>
      <sheetName val="ภาษีเงินได้หัก_ณ_ที่จ่าย14"/>
      <sheetName val="ค้างจ่าย_CID14"/>
      <sheetName val="เงินทดรองรับ_2-191-0014"/>
      <sheetName val="เงินทดรองรับ_2-193-0014"/>
      <sheetName val="เงินทดรองรับ_2-194-xx14"/>
      <sheetName val="สรุปเงินมัดจำห้องชุด_Agent14"/>
      <sheetName val="Commission-Tiny_(Chinese)14"/>
      <sheetName val="Commission-Sky_Pro_(Thai)14"/>
      <sheetName val="สำรองผลประโยชน์พนง_14"/>
      <sheetName val="รด_บริหาร14"/>
      <sheetName val="รด_อื่น14"/>
      <sheetName val="6-120-10_ค่าเช่า14"/>
      <sheetName val="6-120-20_ค่าบริการ14"/>
      <sheetName val="6-120-50_ค่าซ่อมแซม14"/>
      <sheetName val="6-150-10_ค่าที่ปรึกษา14"/>
      <sheetName val="6-130-20_ส่งเสริมการขาย14"/>
      <sheetName val="6-130-30_คอมมิชชั่น-ICS14"/>
      <sheetName val="6-130-30_คอมมิชชั่น-ICM14"/>
      <sheetName val="#6-200-00_ดอกเบี้ยจ่าย14"/>
      <sheetName val="ROC-CCTR_14"/>
      <sheetName val="STORE_MN21"/>
      <sheetName val="Breakeven_Analysis14"/>
      <sheetName val="EXPORT_(_US$)12"/>
      <sheetName val="Apr02_Prod_Data12"/>
      <sheetName val="data_list12"/>
      <sheetName val="Seagate__share_in_units14"/>
      <sheetName val="Cost_Assumption13"/>
      <sheetName val="วงเครดิต_313"/>
      <sheetName val="Register_Cal_Mar_04_July_05_13"/>
      <sheetName val="gold_แลกทอง13"/>
      <sheetName val="Sdos_13"/>
      <sheetName val="Alm_CDis_Edif_Terr_CCiales12"/>
      <sheetName val="Arrendamiento_CC12"/>
      <sheetName val="B&amp;S_199913"/>
      <sheetName val="N-4_413"/>
      <sheetName val="5)_Parameters12"/>
      <sheetName val="1)_Asset_Valuation12"/>
      <sheetName val="Raw_Material12"/>
      <sheetName val="งบทดลอง_-_ต_ค_254712"/>
      <sheetName val="Company_Info12"/>
      <sheetName val="CA_Comp12"/>
      <sheetName val="K_Ricky12"/>
      <sheetName val="Cash_Flow12"/>
      <sheetName val="Basic_Info_12"/>
      <sheetName val="Unit_Trust_Movement12"/>
      <sheetName val="cc_196_(SYS)_(2)12"/>
      <sheetName val="คชจ_ดำเนินงาน6-4312"/>
      <sheetName val="Capital_Performance12"/>
      <sheetName val="Cost_Reductions12"/>
      <sheetName val="PK_Costs12"/>
      <sheetName val="Cover_Page12"/>
      <sheetName val="Labour_No_s12"/>
      <sheetName val="Market_Share12"/>
      <sheetName val="National_Sales12"/>
      <sheetName val="Packaging_Products12"/>
      <sheetName val="Pipe_and_Tube12"/>
      <sheetName val="Profit_Statement12"/>
      <sheetName val="Transaction_rollforward13"/>
      <sheetName val="ADJ_-_RATE37"/>
      <sheetName val="TR_-_AP-_0037"/>
      <sheetName val="ADJ___RATE37"/>
      <sheetName val="Sheet1_(2)37"/>
      <sheetName val="เงินกู้_MGC36"/>
      <sheetName val="TrialBalance_Q3-200236"/>
      <sheetName val="BALANCE_SHEET_37"/>
      <sheetName val="finance64k_u35"/>
      <sheetName val="SCB_1_-_Current35"/>
      <sheetName val="SCB_2_-_Current35"/>
      <sheetName val="set_date35"/>
      <sheetName val="Trial_Balance34"/>
      <sheetName val="คงเหลือ_GH36"/>
      <sheetName val="FDR-Jan-99_34"/>
      <sheetName val="Graph_DMG36"/>
      <sheetName val="Export_Sales34"/>
      <sheetName val="Domestic_Sales34"/>
      <sheetName val="Dealer_Sales34"/>
      <sheetName val="10-1_Media33"/>
      <sheetName val="BTR_BKK33"/>
      <sheetName val="ICT_POTF32"/>
      <sheetName val="Stock_Bal_สรรพากร_SBM3_JUN33"/>
      <sheetName val="New_Std__33"/>
      <sheetName val="PAN_M4*25_FE_CM3_P229"/>
      <sheetName val="depn-Sep_0332"/>
      <sheetName val="กราฟ_ผลิต31"/>
      <sheetName val="By_Person33"/>
      <sheetName val="Supplier_Master_IF32"/>
      <sheetName val="KK_Rev_132"/>
      <sheetName val="SC1_XLS31"/>
      <sheetName val="5_Analysis29"/>
      <sheetName val="Standing_Data29"/>
      <sheetName val="Asset_&amp;_Liability29"/>
      <sheetName val="Net_asset_value29"/>
      <sheetName val="Bang_gia_tong_hop29"/>
      <sheetName val="BAT_data_entry26"/>
      <sheetName val="BAT_Reserve_data_entry26"/>
      <sheetName val="_IB-PL-00-01_SUMMARY26"/>
      <sheetName val="Read_me26"/>
      <sheetName val="bang_tien_luong26"/>
      <sheetName val="addl_cost23"/>
      <sheetName val="_กระทบผลรวม__1710_46"/>
      <sheetName val="_กระทบผลรวม__1710_47"/>
      <sheetName val="Asset_Class26"/>
      <sheetName val="Cost_Center26"/>
      <sheetName val="Depre__Key26"/>
      <sheetName val="Call_Down_Data_OLD26"/>
      <sheetName val="Spirt_Disp26"/>
      <sheetName val="Conso_Volume23"/>
      <sheetName val="OTB_201223"/>
      <sheetName val="RM_Req23"/>
      <sheetName val="Fields_Worksheet24"/>
      <sheetName val="FF_Volume24"/>
      <sheetName val="Size_Dist24"/>
      <sheetName val="Size_Dist_224"/>
      <sheetName val="Assumption_Data23"/>
      <sheetName val="Excess_Calc_(2)29"/>
      <sheetName val="Weekly_Hires_&amp;_Terms_10-223"/>
      <sheetName val="BOI_sum23"/>
      <sheetName val="Update_CIT_FY1923"/>
      <sheetName val="Tax_computation_BOI23"/>
      <sheetName val="A)_Provision_schedule23"/>
      <sheetName val="A2)_834_Inventory23"/>
      <sheetName val="B1)_646_Retirement23"/>
      <sheetName val="B2)_746_Retirement_23"/>
      <sheetName val="C1)_791-0000-20_Private_exp_23"/>
      <sheetName val="TB_(as_of_31DEC)23"/>
      <sheetName val="C2)_779-0000-20_Misc_23"/>
      <sheetName val="C1)_663_Car_Lease23"/>
      <sheetName val="C2)_758_Car_Lease23"/>
      <sheetName val="D)_Training23"/>
      <sheetName val="E)_HY_test_PwC23"/>
      <sheetName val="F)_RD_60423"/>
      <sheetName val="G)_RD_64223"/>
      <sheetName val="TB_YEST_ON_JUN'1923"/>
      <sheetName val="E_PRECIOS23"/>
      <sheetName val="Scenarios_and_Sensitivities23"/>
      <sheetName val="Global_Assumptions23"/>
      <sheetName val="U1_P&amp;L23"/>
      <sheetName val="Non-Statistical_Sampling_Mast23"/>
      <sheetName val="Two_Step_Revenue_Testing_Mast23"/>
      <sheetName val="Global_Data23"/>
      <sheetName val="Expense_Summary23"/>
      <sheetName val="Cum_91-9323"/>
      <sheetName val="Dec_9423"/>
      <sheetName val="Quantum-Machined_Comp_29"/>
      <sheetName val="Assy_Prod_Schedule29"/>
      <sheetName val="Family3-Machined_Comp_29"/>
      <sheetName val="Quest-Machined_Comp_29"/>
      <sheetName val="ข้อมูลบัญชี_-Sep-0616"/>
      <sheetName val="C8198_employee_list_2004051915"/>
      <sheetName val="Terms_and_Escrow16"/>
      <sheetName val="License_BOI16"/>
      <sheetName val="PAN_M4_25_FE_CM3_P216"/>
      <sheetName val="CPE_Parameters23"/>
      <sheetName val="IPVPN_Parameters23"/>
      <sheetName val="Retrieve_in_KLOC_HC_-_Copy_va23"/>
      <sheetName val="Big_C16"/>
      <sheetName val="Big_C+npd16"/>
      <sheetName val="F20_Promo16"/>
      <sheetName val="F21_Promo16"/>
      <sheetName val="Cost_tops16"/>
      <sheetName val="USAGE_FOOD16"/>
      <sheetName val="ABR_P&amp;L16"/>
      <sheetName val="PLmth_16"/>
      <sheetName val="Sale_040816"/>
      <sheetName val="Co_info16"/>
      <sheetName val="CA_Sheet16"/>
      <sheetName val="Sale_040116"/>
      <sheetName val="Cost_centre_expenditure16"/>
      <sheetName val="Staff_List16"/>
      <sheetName val="test_216"/>
      <sheetName val="Norms_SP16"/>
      <sheetName val="B131_16"/>
      <sheetName val="FF_2__1_16"/>
      <sheetName val="Appx_B16"/>
      <sheetName val="Data_216"/>
      <sheetName val="Tornado_4_7_Component_List16"/>
      <sheetName val="Tornado_2_2_Component_List16"/>
      <sheetName val="ปัจจุบัน_16"/>
      <sheetName val="U2_216"/>
      <sheetName val="Tornado_5_6_Component_List16"/>
      <sheetName val="QR_4_116"/>
      <sheetName val="U-2_116"/>
      <sheetName val="GL_CB16"/>
      <sheetName val="GL_M16"/>
      <sheetName val="Bank_CA&amp;SA16"/>
      <sheetName val="AR_-CID16"/>
      <sheetName val="ดบ_ค้างรับ_Tisco16"/>
      <sheetName val="คชจ_ล่วงหน้า16"/>
      <sheetName val="ก่อสร้าง_ล่วงหน้า16"/>
      <sheetName val="ภาษีหัก_ณ_ที่จ่าย16"/>
      <sheetName val="คชจ_รอเรียกเก็บ_TDT16"/>
      <sheetName val="อุปกรณ์(หน่วยงาน)_16"/>
      <sheetName val="ICS_Cost_by_units16"/>
      <sheetName val="ICM_Budget&amp;Cost_Phase_I16"/>
      <sheetName val="ICM_Budget_Cost_Phase_II16"/>
      <sheetName val="ICm_Cost_by_units16"/>
      <sheetName val="CIV_AP_2-131-0016"/>
      <sheetName val="ICM_AP_2-131-0016"/>
      <sheetName val="CIV_AP_2-133-0016"/>
      <sheetName val="ICM_AP_2-133-0016"/>
      <sheetName val="ICM_AP_RPT16"/>
      <sheetName val="CIV_AP_RPT16"/>
      <sheetName val="CHQระหว่างทาง_2-132-0016"/>
      <sheetName val="ภาษีเงินได้หัก_ณ_ที่จ่าย16"/>
      <sheetName val="ค้างจ่าย_CID16"/>
      <sheetName val="เงินทดรองรับ_2-191-0016"/>
      <sheetName val="เงินทดรองรับ_2-193-0016"/>
      <sheetName val="เงินทดรองรับ_2-194-xx16"/>
      <sheetName val="สรุปเงินมัดจำห้องชุด_Agent16"/>
      <sheetName val="Commission-Tiny_(Chinese)16"/>
      <sheetName val="Commission-Sky_Pro_(Thai)16"/>
      <sheetName val="สำรองผลประโยชน์พนง_16"/>
      <sheetName val="รด_บริหาร16"/>
      <sheetName val="รด_อื่น16"/>
      <sheetName val="6-120-10_ค่าเช่า16"/>
      <sheetName val="6-120-20_ค่าบริการ16"/>
      <sheetName val="6-120-50_ค่าซ่อมแซม16"/>
      <sheetName val="6-150-10_ค่าที่ปรึกษา16"/>
      <sheetName val="6-130-20_ส่งเสริมการขาย16"/>
      <sheetName val="6-130-30_คอมมิชชั่น-ICS16"/>
      <sheetName val="6-130-30_คอมมิชชั่น-ICM16"/>
      <sheetName val="#6-200-00_ดอกเบี้ยจ่าย16"/>
      <sheetName val="ROC-CCTR_16"/>
      <sheetName val="STORE_MN23"/>
      <sheetName val="Breakeven_Analysis16"/>
      <sheetName val="EXPORT_(_US$)14"/>
      <sheetName val="Apr02_Prod_Data14"/>
      <sheetName val="data_list14"/>
      <sheetName val="Seagate__share_in_units16"/>
      <sheetName val="Cost_Assumption15"/>
      <sheetName val="วงเครดิต_315"/>
      <sheetName val="Register_Cal_Mar_04_July_05_15"/>
      <sheetName val="gold_แลกทอง15"/>
      <sheetName val="Sdos_15"/>
      <sheetName val="Alm_CDis_Edif_Terr_CCiales14"/>
      <sheetName val="Arrendamiento_CC14"/>
      <sheetName val="B&amp;S_199915"/>
      <sheetName val="N-4_415"/>
      <sheetName val="5)_Parameters14"/>
      <sheetName val="1)_Asset_Valuation14"/>
      <sheetName val="Raw_Material14"/>
      <sheetName val="งบทดลอง_-_ต_ค_254714"/>
      <sheetName val="Company_Info14"/>
      <sheetName val="CA_Comp14"/>
      <sheetName val="K_Ricky14"/>
      <sheetName val="Cash_Flow14"/>
      <sheetName val="Basic_Info_14"/>
      <sheetName val="Unit_Trust_Movement14"/>
      <sheetName val="cc_196_(SYS)_(2)14"/>
      <sheetName val="คชจ_ดำเนินงาน6-4314"/>
      <sheetName val="Capital_Performance14"/>
      <sheetName val="Cost_Reductions14"/>
      <sheetName val="PK_Costs14"/>
      <sheetName val="Cover_Page14"/>
      <sheetName val="Labour_No_s14"/>
      <sheetName val="Market_Share14"/>
      <sheetName val="National_Sales14"/>
      <sheetName val="Packaging_Products14"/>
      <sheetName val="Pipe_and_Tube14"/>
      <sheetName val="Profit_Statement14"/>
      <sheetName val="Transaction_rollforward15"/>
      <sheetName val="ADJ_-_RATE36"/>
      <sheetName val="TR_-_AP-_0036"/>
      <sheetName val="ADJ___RATE36"/>
      <sheetName val="Sheet1_(2)36"/>
      <sheetName val="เงินกู้_MGC35"/>
      <sheetName val="TrialBalance_Q3-200235"/>
      <sheetName val="BALANCE_SHEET_36"/>
      <sheetName val="finance64k_u34"/>
      <sheetName val="SCB_1_-_Current34"/>
      <sheetName val="SCB_2_-_Current34"/>
      <sheetName val="set_date34"/>
      <sheetName val="Trial_Balance33"/>
      <sheetName val="คงเหลือ_GH35"/>
      <sheetName val="FDR-Jan-99_33"/>
      <sheetName val="Graph_DMG35"/>
      <sheetName val="Export_Sales33"/>
      <sheetName val="Domestic_Sales33"/>
      <sheetName val="Dealer_Sales33"/>
      <sheetName val="10-1_Media32"/>
      <sheetName val="BTR_BKK32"/>
      <sheetName val="ICT_POTF31"/>
      <sheetName val="Stock_Bal_สรรพากร_SBM3_JUN32"/>
      <sheetName val="New_Std__32"/>
      <sheetName val="PAN_M4*25_FE_CM3_P228"/>
      <sheetName val="depn-Sep_0331"/>
      <sheetName val="กราฟ_ผลิต30"/>
      <sheetName val="By_Person32"/>
      <sheetName val="Supplier_Master_IF31"/>
      <sheetName val="KK_Rev_131"/>
      <sheetName val="SC1_XLS30"/>
      <sheetName val="5_Analysis28"/>
      <sheetName val="Standing_Data28"/>
      <sheetName val="Asset_&amp;_Liability28"/>
      <sheetName val="Net_asset_value28"/>
      <sheetName val="Bang_gia_tong_hop28"/>
      <sheetName val="BAT_data_entry25"/>
      <sheetName val="BAT_Reserve_data_entry25"/>
      <sheetName val="_IB-PL-00-01_SUMMARY25"/>
      <sheetName val="Read_me25"/>
      <sheetName val="bang_tien_luong25"/>
      <sheetName val="addl_cost22"/>
      <sheetName val="_กระทบผลรวม__1710_44"/>
      <sheetName val="_กระทบผลรวม__1710_45"/>
      <sheetName val="Asset_Class25"/>
      <sheetName val="Cost_Center25"/>
      <sheetName val="Depre__Key25"/>
      <sheetName val="Call_Down_Data_OLD25"/>
      <sheetName val="Spirt_Disp25"/>
      <sheetName val="Conso_Volume22"/>
      <sheetName val="OTB_201222"/>
      <sheetName val="RM_Req22"/>
      <sheetName val="Fields_Worksheet23"/>
      <sheetName val="FF_Volume23"/>
      <sheetName val="Size_Dist23"/>
      <sheetName val="Size_Dist_223"/>
      <sheetName val="Assumption_Data22"/>
      <sheetName val="Excess_Calc_(2)28"/>
      <sheetName val="Weekly_Hires_&amp;_Terms_10-222"/>
      <sheetName val="BOI_sum22"/>
      <sheetName val="Update_CIT_FY1922"/>
      <sheetName val="Tax_computation_BOI22"/>
      <sheetName val="A)_Provision_schedule22"/>
      <sheetName val="A2)_834_Inventory22"/>
      <sheetName val="B1)_646_Retirement22"/>
      <sheetName val="B2)_746_Retirement_22"/>
      <sheetName val="C1)_791-0000-20_Private_exp_22"/>
      <sheetName val="TB_(as_of_31DEC)22"/>
      <sheetName val="C2)_779-0000-20_Misc_22"/>
      <sheetName val="C1)_663_Car_Lease22"/>
      <sheetName val="C2)_758_Car_Lease22"/>
      <sheetName val="D)_Training22"/>
      <sheetName val="E)_HY_test_PwC22"/>
      <sheetName val="F)_RD_60422"/>
      <sheetName val="G)_RD_64222"/>
      <sheetName val="TB_YEST_ON_JUN'1922"/>
      <sheetName val="E_PRECIOS22"/>
      <sheetName val="Scenarios_and_Sensitivities22"/>
      <sheetName val="Global_Assumptions22"/>
      <sheetName val="U1_P&amp;L22"/>
      <sheetName val="Non-Statistical_Sampling_Mast22"/>
      <sheetName val="Two_Step_Revenue_Testing_Mast22"/>
      <sheetName val="Global_Data22"/>
      <sheetName val="Expense_Summary22"/>
      <sheetName val="Cum_91-9322"/>
      <sheetName val="Dec_9422"/>
      <sheetName val="Quantum-Machined_Comp_28"/>
      <sheetName val="Assy_Prod_Schedule28"/>
      <sheetName val="Family3-Machined_Comp_28"/>
      <sheetName val="Quest-Machined_Comp_28"/>
      <sheetName val="ข้อมูลบัญชี_-Sep-0615"/>
      <sheetName val="C8198_employee_list_2004051914"/>
      <sheetName val="Terms_and_Escrow15"/>
      <sheetName val="License_BOI15"/>
      <sheetName val="PAN_M4_25_FE_CM3_P215"/>
      <sheetName val="CPE_Parameters22"/>
      <sheetName val="IPVPN_Parameters22"/>
      <sheetName val="Retrieve_in_KLOC_HC_-_Copy_va22"/>
      <sheetName val="Big_C15"/>
      <sheetName val="Big_C+npd15"/>
      <sheetName val="F20_Promo15"/>
      <sheetName val="F21_Promo15"/>
      <sheetName val="Cost_tops15"/>
      <sheetName val="USAGE_FOOD15"/>
      <sheetName val="ABR_P&amp;L15"/>
      <sheetName val="PLmth_15"/>
      <sheetName val="Sale_040815"/>
      <sheetName val="Co_info15"/>
      <sheetName val="CA_Sheet15"/>
      <sheetName val="Sale_040115"/>
      <sheetName val="Cost_centre_expenditure15"/>
      <sheetName val="Staff_List15"/>
      <sheetName val="test_215"/>
      <sheetName val="Norms_SP15"/>
      <sheetName val="B131_15"/>
      <sheetName val="FF_2__1_15"/>
      <sheetName val="Appx_B15"/>
      <sheetName val="Data_215"/>
      <sheetName val="Tornado_4_7_Component_List15"/>
      <sheetName val="Tornado_2_2_Component_List15"/>
      <sheetName val="ปัจจุบัน_15"/>
      <sheetName val="U2_215"/>
      <sheetName val="Tornado_5_6_Component_List15"/>
      <sheetName val="QR_4_115"/>
      <sheetName val="U-2_115"/>
      <sheetName val="GL_CB15"/>
      <sheetName val="GL_M15"/>
      <sheetName val="Bank_CA&amp;SA15"/>
      <sheetName val="AR_-CID15"/>
      <sheetName val="ดบ_ค้างรับ_Tisco15"/>
      <sheetName val="คชจ_ล่วงหน้า15"/>
      <sheetName val="ก่อสร้าง_ล่วงหน้า15"/>
      <sheetName val="ภาษีหัก_ณ_ที่จ่าย15"/>
      <sheetName val="คชจ_รอเรียกเก็บ_TDT15"/>
      <sheetName val="อุปกรณ์(หน่วยงาน)_15"/>
      <sheetName val="ICS_Cost_by_units15"/>
      <sheetName val="ICM_Budget&amp;Cost_Phase_I15"/>
      <sheetName val="ICM_Budget_Cost_Phase_II15"/>
      <sheetName val="ICm_Cost_by_units15"/>
      <sheetName val="CIV_AP_2-131-0015"/>
      <sheetName val="ICM_AP_2-131-0015"/>
      <sheetName val="CIV_AP_2-133-0015"/>
      <sheetName val="ICM_AP_2-133-0015"/>
      <sheetName val="ICM_AP_RPT15"/>
      <sheetName val="CIV_AP_RPT15"/>
      <sheetName val="CHQระหว่างทาง_2-132-0015"/>
      <sheetName val="ภาษีเงินได้หัก_ณ_ที่จ่าย15"/>
      <sheetName val="ค้างจ่าย_CID15"/>
      <sheetName val="เงินทดรองรับ_2-191-0015"/>
      <sheetName val="เงินทดรองรับ_2-193-0015"/>
      <sheetName val="เงินทดรองรับ_2-194-xx15"/>
      <sheetName val="สรุปเงินมัดจำห้องชุด_Agent15"/>
      <sheetName val="Commission-Tiny_(Chinese)15"/>
      <sheetName val="Commission-Sky_Pro_(Thai)15"/>
      <sheetName val="สำรองผลประโยชน์พนง_15"/>
      <sheetName val="รด_บริหาร15"/>
      <sheetName val="รด_อื่น15"/>
      <sheetName val="6-120-10_ค่าเช่า15"/>
      <sheetName val="6-120-20_ค่าบริการ15"/>
      <sheetName val="6-120-50_ค่าซ่อมแซม15"/>
      <sheetName val="6-150-10_ค่าที่ปรึกษา15"/>
      <sheetName val="6-130-20_ส่งเสริมการขาย15"/>
      <sheetName val="6-130-30_คอมมิชชั่น-ICS15"/>
      <sheetName val="6-130-30_คอมมิชชั่น-ICM15"/>
      <sheetName val="#6-200-00_ดอกเบี้ยจ่าย15"/>
      <sheetName val="ROC-CCTR_15"/>
      <sheetName val="STORE_MN22"/>
      <sheetName val="Breakeven_Analysis15"/>
      <sheetName val="EXPORT_(_US$)13"/>
      <sheetName val="Apr02_Prod_Data13"/>
      <sheetName val="data_list13"/>
      <sheetName val="Seagate__share_in_units15"/>
      <sheetName val="Cost_Assumption14"/>
      <sheetName val="วงเครดิต_314"/>
      <sheetName val="Register_Cal_Mar_04_July_05_14"/>
      <sheetName val="gold_แลกทอง14"/>
      <sheetName val="Sdos_14"/>
      <sheetName val="Alm_CDis_Edif_Terr_CCiales13"/>
      <sheetName val="Arrendamiento_CC13"/>
      <sheetName val="B&amp;S_199914"/>
      <sheetName val="N-4_414"/>
      <sheetName val="5)_Parameters13"/>
      <sheetName val="1)_Asset_Valuation13"/>
      <sheetName val="Raw_Material13"/>
      <sheetName val="งบทดลอง_-_ต_ค_254713"/>
      <sheetName val="Company_Info13"/>
      <sheetName val="CA_Comp13"/>
      <sheetName val="K_Ricky13"/>
      <sheetName val="Cash_Flow13"/>
      <sheetName val="Basic_Info_13"/>
      <sheetName val="Unit_Trust_Movement13"/>
      <sheetName val="cc_196_(SYS)_(2)13"/>
      <sheetName val="คชจ_ดำเนินงาน6-4313"/>
      <sheetName val="Capital_Performance13"/>
      <sheetName val="Cost_Reductions13"/>
      <sheetName val="PK_Costs13"/>
      <sheetName val="Cover_Page13"/>
      <sheetName val="Labour_No_s13"/>
      <sheetName val="Market_Share13"/>
      <sheetName val="National_Sales13"/>
      <sheetName val="Packaging_Products13"/>
      <sheetName val="Pipe_and_Tube13"/>
      <sheetName val="Profit_Statement13"/>
      <sheetName val="Transaction_rollforward14"/>
      <sheetName val="ADJ_-_RATE39"/>
      <sheetName val="TR_-_AP-_0039"/>
      <sheetName val="ADJ___RATE39"/>
      <sheetName val="Sheet1_(2)39"/>
      <sheetName val="เงินกู้_MGC38"/>
      <sheetName val="TrialBalance_Q3-200238"/>
      <sheetName val="BALANCE_SHEET_39"/>
      <sheetName val="finance64k_u37"/>
      <sheetName val="SCB_1_-_Current37"/>
      <sheetName val="SCB_2_-_Current37"/>
      <sheetName val="set_date37"/>
      <sheetName val="Trial_Balance36"/>
      <sheetName val="คงเหลือ_GH38"/>
      <sheetName val="FDR-Jan-99_36"/>
      <sheetName val="Graph_DMG38"/>
      <sheetName val="Export_Sales36"/>
      <sheetName val="Domestic_Sales36"/>
      <sheetName val="Dealer_Sales36"/>
      <sheetName val="10-1_Media35"/>
      <sheetName val="BTR_BKK35"/>
      <sheetName val="ICT_POTF34"/>
      <sheetName val="Stock_Bal_สรรพากร_SBM3_JUN35"/>
      <sheetName val="New_Std__35"/>
      <sheetName val="PAN_M4*25_FE_CM3_P231"/>
      <sheetName val="depn-Sep_0334"/>
      <sheetName val="กราฟ_ผลิต33"/>
      <sheetName val="By_Person35"/>
      <sheetName val="Supplier_Master_IF34"/>
      <sheetName val="KK_Rev_134"/>
      <sheetName val="SC1_XLS33"/>
      <sheetName val="5_Analysis31"/>
      <sheetName val="Standing_Data31"/>
      <sheetName val="Asset_&amp;_Liability31"/>
      <sheetName val="Net_asset_value31"/>
      <sheetName val="Bang_gia_tong_hop31"/>
      <sheetName val="BAT_data_entry28"/>
      <sheetName val="BAT_Reserve_data_entry28"/>
      <sheetName val="_IB-PL-00-01_SUMMARY28"/>
      <sheetName val="Read_me28"/>
      <sheetName val="bang_tien_luong28"/>
      <sheetName val="addl_cost25"/>
      <sheetName val="_กระทบผลรวม__1710_50"/>
      <sheetName val="_กระทบผลรวม__1710_51"/>
      <sheetName val="Asset_Class28"/>
      <sheetName val="Cost_Center28"/>
      <sheetName val="Depre__Key28"/>
      <sheetName val="Call_Down_Data_OLD28"/>
      <sheetName val="Spirt_Disp28"/>
      <sheetName val="Conso_Volume25"/>
      <sheetName val="OTB_201225"/>
      <sheetName val="RM_Req25"/>
      <sheetName val="Fields_Worksheet26"/>
      <sheetName val="FF_Volume26"/>
      <sheetName val="Size_Dist26"/>
      <sheetName val="Size_Dist_226"/>
      <sheetName val="Assumption_Data25"/>
      <sheetName val="Excess_Calc_(2)31"/>
      <sheetName val="Weekly_Hires_&amp;_Terms_10-225"/>
      <sheetName val="BOI_sum25"/>
      <sheetName val="Update_CIT_FY1925"/>
      <sheetName val="Tax_computation_BOI25"/>
      <sheetName val="A)_Provision_schedule25"/>
      <sheetName val="A2)_834_Inventory25"/>
      <sheetName val="B1)_646_Retirement25"/>
      <sheetName val="B2)_746_Retirement_25"/>
      <sheetName val="C1)_791-0000-20_Private_exp_25"/>
      <sheetName val="TB_(as_of_31DEC)25"/>
      <sheetName val="C2)_779-0000-20_Misc_25"/>
      <sheetName val="C1)_663_Car_Lease25"/>
      <sheetName val="C2)_758_Car_Lease25"/>
      <sheetName val="D)_Training25"/>
      <sheetName val="E)_HY_test_PwC25"/>
      <sheetName val="F)_RD_60425"/>
      <sheetName val="G)_RD_64225"/>
      <sheetName val="TB_YEST_ON_JUN'1925"/>
      <sheetName val="E_PRECIOS25"/>
      <sheetName val="Scenarios_and_Sensitivities25"/>
      <sheetName val="Global_Assumptions25"/>
      <sheetName val="U1_P&amp;L25"/>
      <sheetName val="Non-Statistical_Sampling_Mast25"/>
      <sheetName val="Two_Step_Revenue_Testing_Mast25"/>
      <sheetName val="Global_Data25"/>
      <sheetName val="Expense_Summary25"/>
      <sheetName val="Cum_91-9325"/>
      <sheetName val="Dec_9425"/>
      <sheetName val="Quantum-Machined_Comp_31"/>
      <sheetName val="Assy_Prod_Schedule31"/>
      <sheetName val="Family3-Machined_Comp_31"/>
      <sheetName val="Quest-Machined_Comp_31"/>
      <sheetName val="ข้อมูลบัญชี_-Sep-0618"/>
      <sheetName val="C8198_employee_list_2004051917"/>
      <sheetName val="Terms_and_Escrow18"/>
      <sheetName val="License_BOI18"/>
      <sheetName val="PAN_M4_25_FE_CM3_P218"/>
      <sheetName val="CPE_Parameters25"/>
      <sheetName val="IPVPN_Parameters25"/>
      <sheetName val="Retrieve_in_KLOC_HC_-_Copy_va25"/>
      <sheetName val="Big_C18"/>
      <sheetName val="Big_C+npd18"/>
      <sheetName val="F20_Promo18"/>
      <sheetName val="F21_Promo18"/>
      <sheetName val="Cost_tops18"/>
      <sheetName val="USAGE_FOOD18"/>
      <sheetName val="ABR_P&amp;L18"/>
      <sheetName val="PLmth_18"/>
      <sheetName val="Sale_040818"/>
      <sheetName val="Co_info18"/>
      <sheetName val="CA_Sheet18"/>
      <sheetName val="Sale_040118"/>
      <sheetName val="Cost_centre_expenditure18"/>
      <sheetName val="Staff_List18"/>
      <sheetName val="test_218"/>
      <sheetName val="Norms_SP18"/>
      <sheetName val="B131_18"/>
      <sheetName val="FF_2__1_18"/>
      <sheetName val="Appx_B18"/>
      <sheetName val="Data_218"/>
      <sheetName val="Tornado_4_7_Component_List18"/>
      <sheetName val="Tornado_2_2_Component_List18"/>
      <sheetName val="ปัจจุบัน_18"/>
      <sheetName val="U2_218"/>
      <sheetName val="Tornado_5_6_Component_List18"/>
      <sheetName val="QR_4_118"/>
      <sheetName val="U-2_118"/>
      <sheetName val="GL_CB18"/>
      <sheetName val="GL_M18"/>
      <sheetName val="Bank_CA&amp;SA18"/>
      <sheetName val="AR_-CID18"/>
      <sheetName val="ดบ_ค้างรับ_Tisco18"/>
      <sheetName val="คชจ_ล่วงหน้า18"/>
      <sheetName val="ก่อสร้าง_ล่วงหน้า18"/>
      <sheetName val="ภาษีหัก_ณ_ที่จ่าย18"/>
      <sheetName val="คชจ_รอเรียกเก็บ_TDT18"/>
      <sheetName val="อุปกรณ์(หน่วยงาน)_18"/>
      <sheetName val="ICS_Cost_by_units18"/>
      <sheetName val="ICM_Budget&amp;Cost_Phase_I18"/>
      <sheetName val="ICM_Budget_Cost_Phase_II18"/>
      <sheetName val="ICm_Cost_by_units18"/>
      <sheetName val="CIV_AP_2-131-0018"/>
      <sheetName val="ICM_AP_2-131-0018"/>
      <sheetName val="CIV_AP_2-133-0018"/>
      <sheetName val="ICM_AP_2-133-0018"/>
      <sheetName val="ICM_AP_RPT18"/>
      <sheetName val="CIV_AP_RPT18"/>
      <sheetName val="CHQระหว่างทาง_2-132-0018"/>
      <sheetName val="ภาษีเงินได้หัก_ณ_ที่จ่าย18"/>
      <sheetName val="ค้างจ่าย_CID18"/>
      <sheetName val="เงินทดรองรับ_2-191-0018"/>
      <sheetName val="เงินทดรองรับ_2-193-0018"/>
      <sheetName val="เงินทดรองรับ_2-194-xx18"/>
      <sheetName val="สรุปเงินมัดจำห้องชุด_Agent18"/>
      <sheetName val="Commission-Tiny_(Chinese)18"/>
      <sheetName val="Commission-Sky_Pro_(Thai)18"/>
      <sheetName val="สำรองผลประโยชน์พนง_18"/>
      <sheetName val="รด_บริหาร18"/>
      <sheetName val="รด_อื่น18"/>
      <sheetName val="6-120-10_ค่าเช่า18"/>
      <sheetName val="6-120-20_ค่าบริการ18"/>
      <sheetName val="6-120-50_ค่าซ่อมแซม18"/>
      <sheetName val="6-150-10_ค่าที่ปรึกษา18"/>
      <sheetName val="6-130-20_ส่งเสริมการขาย18"/>
      <sheetName val="6-130-30_คอมมิชชั่น-ICS18"/>
      <sheetName val="6-130-30_คอมมิชชั่น-ICM18"/>
      <sheetName val="#6-200-00_ดอกเบี้ยจ่าย18"/>
      <sheetName val="ROC-CCTR_18"/>
      <sheetName val="STORE_MN25"/>
      <sheetName val="Breakeven_Analysis18"/>
      <sheetName val="EXPORT_(_US$)16"/>
      <sheetName val="Apr02_Prod_Data16"/>
      <sheetName val="data_list16"/>
      <sheetName val="Seagate__share_in_units18"/>
      <sheetName val="Cost_Assumption17"/>
      <sheetName val="วงเครดิต_317"/>
      <sheetName val="Register_Cal_Mar_04_July_05_17"/>
      <sheetName val="gold_แลกทอง17"/>
      <sheetName val="Sdos_17"/>
      <sheetName val="Alm_CDis_Edif_Terr_CCiales16"/>
      <sheetName val="Arrendamiento_CC16"/>
      <sheetName val="B&amp;S_199917"/>
      <sheetName val="N-4_417"/>
      <sheetName val="5)_Parameters16"/>
      <sheetName val="1)_Asset_Valuation16"/>
      <sheetName val="Raw_Material16"/>
      <sheetName val="งบทดลอง_-_ต_ค_254716"/>
      <sheetName val="Company_Info16"/>
      <sheetName val="CA_Comp16"/>
      <sheetName val="K_Ricky16"/>
      <sheetName val="Cash_Flow16"/>
      <sheetName val="Basic_Info_16"/>
      <sheetName val="Unit_Trust_Movement16"/>
      <sheetName val="cc_196_(SYS)_(2)16"/>
      <sheetName val="คชจ_ดำเนินงาน6-4316"/>
      <sheetName val="Capital_Performance16"/>
      <sheetName val="Cost_Reductions16"/>
      <sheetName val="PK_Costs16"/>
      <sheetName val="Cover_Page16"/>
      <sheetName val="Labour_No_s16"/>
      <sheetName val="Market_Share16"/>
      <sheetName val="National_Sales16"/>
      <sheetName val="Packaging_Products16"/>
      <sheetName val="Pipe_and_Tube16"/>
      <sheetName val="Profit_Statement16"/>
      <sheetName val="Transaction_rollforward17"/>
      <sheetName val="ADJ_-_RATE38"/>
      <sheetName val="TR_-_AP-_0038"/>
      <sheetName val="ADJ___RATE38"/>
      <sheetName val="Sheet1_(2)38"/>
      <sheetName val="เงินกู้_MGC37"/>
      <sheetName val="TrialBalance_Q3-200237"/>
      <sheetName val="BALANCE_SHEET_38"/>
      <sheetName val="finance64k_u36"/>
      <sheetName val="SCB_1_-_Current36"/>
      <sheetName val="SCB_2_-_Current36"/>
      <sheetName val="set_date36"/>
      <sheetName val="Trial_Balance35"/>
      <sheetName val="คงเหลือ_GH37"/>
      <sheetName val="FDR-Jan-99_35"/>
      <sheetName val="Graph_DMG37"/>
      <sheetName val="Export_Sales35"/>
      <sheetName val="Domestic_Sales35"/>
      <sheetName val="Dealer_Sales35"/>
      <sheetName val="10-1_Media34"/>
      <sheetName val="BTR_BKK34"/>
      <sheetName val="ICT_POTF33"/>
      <sheetName val="Stock_Bal_สรรพากร_SBM3_JUN34"/>
      <sheetName val="New_Std__34"/>
      <sheetName val="PAN_M4*25_FE_CM3_P230"/>
      <sheetName val="depn-Sep_0333"/>
      <sheetName val="กราฟ_ผลิต32"/>
      <sheetName val="By_Person34"/>
      <sheetName val="Supplier_Master_IF33"/>
      <sheetName val="KK_Rev_133"/>
      <sheetName val="SC1_XLS32"/>
      <sheetName val="5_Analysis30"/>
      <sheetName val="Standing_Data30"/>
      <sheetName val="Asset_&amp;_Liability30"/>
      <sheetName val="Net_asset_value30"/>
      <sheetName val="Bang_gia_tong_hop30"/>
      <sheetName val="BAT_data_entry27"/>
      <sheetName val="BAT_Reserve_data_entry27"/>
      <sheetName val="_IB-PL-00-01_SUMMARY27"/>
      <sheetName val="Read_me27"/>
      <sheetName val="bang_tien_luong27"/>
      <sheetName val="addl_cost24"/>
      <sheetName val="_กระทบผลรวม__1710_48"/>
      <sheetName val="_กระทบผลรวม__1710_49"/>
      <sheetName val="Asset_Class27"/>
      <sheetName val="Cost_Center27"/>
      <sheetName val="Depre__Key27"/>
      <sheetName val="Call_Down_Data_OLD27"/>
      <sheetName val="Spirt_Disp27"/>
      <sheetName val="Conso_Volume24"/>
      <sheetName val="OTB_201224"/>
      <sheetName val="RM_Req24"/>
      <sheetName val="Fields_Worksheet25"/>
      <sheetName val="FF_Volume25"/>
      <sheetName val="Size_Dist25"/>
      <sheetName val="Size_Dist_225"/>
      <sheetName val="Assumption_Data24"/>
      <sheetName val="Excess_Calc_(2)30"/>
      <sheetName val="Weekly_Hires_&amp;_Terms_10-224"/>
      <sheetName val="BOI_sum24"/>
      <sheetName val="Update_CIT_FY1924"/>
      <sheetName val="Tax_computation_BOI24"/>
      <sheetName val="A)_Provision_schedule24"/>
      <sheetName val="A2)_834_Inventory24"/>
      <sheetName val="B1)_646_Retirement24"/>
      <sheetName val="B2)_746_Retirement_24"/>
      <sheetName val="C1)_791-0000-20_Private_exp_24"/>
      <sheetName val="TB_(as_of_31DEC)24"/>
      <sheetName val="C2)_779-0000-20_Misc_24"/>
      <sheetName val="C1)_663_Car_Lease24"/>
      <sheetName val="C2)_758_Car_Lease24"/>
      <sheetName val="D)_Training24"/>
      <sheetName val="E)_HY_test_PwC24"/>
      <sheetName val="F)_RD_60424"/>
      <sheetName val="G)_RD_64224"/>
      <sheetName val="TB_YEST_ON_JUN'1924"/>
      <sheetName val="E_PRECIOS24"/>
      <sheetName val="Scenarios_and_Sensitivities24"/>
      <sheetName val="Global_Assumptions24"/>
      <sheetName val="U1_P&amp;L24"/>
      <sheetName val="Non-Statistical_Sampling_Mast24"/>
      <sheetName val="Two_Step_Revenue_Testing_Mast24"/>
      <sheetName val="Global_Data24"/>
      <sheetName val="Expense_Summary24"/>
      <sheetName val="Cum_91-9324"/>
      <sheetName val="Dec_9424"/>
      <sheetName val="Quantum-Machined_Comp_30"/>
      <sheetName val="Assy_Prod_Schedule30"/>
      <sheetName val="Family3-Machined_Comp_30"/>
      <sheetName val="Quest-Machined_Comp_30"/>
      <sheetName val="ข้อมูลบัญชี_-Sep-0617"/>
      <sheetName val="C8198_employee_list_2004051916"/>
      <sheetName val="Terms_and_Escrow17"/>
      <sheetName val="License_BOI17"/>
      <sheetName val="PAN_M4_25_FE_CM3_P217"/>
      <sheetName val="CPE_Parameters24"/>
      <sheetName val="IPVPN_Parameters24"/>
      <sheetName val="Retrieve_in_KLOC_HC_-_Copy_va24"/>
      <sheetName val="Big_C17"/>
      <sheetName val="Big_C+npd17"/>
      <sheetName val="F20_Promo17"/>
      <sheetName val="F21_Promo17"/>
      <sheetName val="Cost_tops17"/>
      <sheetName val="USAGE_FOOD17"/>
      <sheetName val="ABR_P&amp;L17"/>
      <sheetName val="PLmth_17"/>
      <sheetName val="Sale_040817"/>
      <sheetName val="Co_info17"/>
      <sheetName val="CA_Sheet17"/>
      <sheetName val="Sale_040117"/>
      <sheetName val="Cost_centre_expenditure17"/>
      <sheetName val="Staff_List17"/>
      <sheetName val="test_217"/>
      <sheetName val="Norms_SP17"/>
      <sheetName val="B131_17"/>
      <sheetName val="FF_2__1_17"/>
      <sheetName val="Appx_B17"/>
      <sheetName val="Data_217"/>
      <sheetName val="Tornado_4_7_Component_List17"/>
      <sheetName val="Tornado_2_2_Component_List17"/>
      <sheetName val="ปัจจุบัน_17"/>
      <sheetName val="U2_217"/>
      <sheetName val="Tornado_5_6_Component_List17"/>
      <sheetName val="QR_4_117"/>
      <sheetName val="U-2_117"/>
      <sheetName val="GL_CB17"/>
      <sheetName val="GL_M17"/>
      <sheetName val="Bank_CA&amp;SA17"/>
      <sheetName val="AR_-CID17"/>
      <sheetName val="ดบ_ค้างรับ_Tisco17"/>
      <sheetName val="คชจ_ล่วงหน้า17"/>
      <sheetName val="ก่อสร้าง_ล่วงหน้า17"/>
      <sheetName val="ภาษีหัก_ณ_ที่จ่าย17"/>
      <sheetName val="คชจ_รอเรียกเก็บ_TDT17"/>
      <sheetName val="อุปกรณ์(หน่วยงาน)_17"/>
      <sheetName val="ICS_Cost_by_units17"/>
      <sheetName val="ICM_Budget&amp;Cost_Phase_I17"/>
      <sheetName val="ICM_Budget_Cost_Phase_II17"/>
      <sheetName val="ICm_Cost_by_units17"/>
      <sheetName val="CIV_AP_2-131-0017"/>
      <sheetName val="ICM_AP_2-131-0017"/>
      <sheetName val="CIV_AP_2-133-0017"/>
      <sheetName val="ICM_AP_2-133-0017"/>
      <sheetName val="ICM_AP_RPT17"/>
      <sheetName val="CIV_AP_RPT17"/>
      <sheetName val="CHQระหว่างทาง_2-132-0017"/>
      <sheetName val="ภาษีเงินได้หัก_ณ_ที่จ่าย17"/>
      <sheetName val="ค้างจ่าย_CID17"/>
      <sheetName val="เงินทดรองรับ_2-191-0017"/>
      <sheetName val="เงินทดรองรับ_2-193-0017"/>
      <sheetName val="เงินทดรองรับ_2-194-xx17"/>
      <sheetName val="สรุปเงินมัดจำห้องชุด_Agent17"/>
      <sheetName val="Commission-Tiny_(Chinese)17"/>
      <sheetName val="Commission-Sky_Pro_(Thai)17"/>
      <sheetName val="สำรองผลประโยชน์พนง_17"/>
      <sheetName val="รด_บริหาร17"/>
      <sheetName val="รด_อื่น17"/>
      <sheetName val="6-120-10_ค่าเช่า17"/>
      <sheetName val="6-120-20_ค่าบริการ17"/>
      <sheetName val="6-120-50_ค่าซ่อมแซม17"/>
      <sheetName val="6-150-10_ค่าที่ปรึกษา17"/>
      <sheetName val="6-130-20_ส่งเสริมการขาย17"/>
      <sheetName val="6-130-30_คอมมิชชั่น-ICS17"/>
      <sheetName val="6-130-30_คอมมิชชั่น-ICM17"/>
      <sheetName val="#6-200-00_ดอกเบี้ยจ่าย17"/>
      <sheetName val="ROC-CCTR_17"/>
      <sheetName val="STORE_MN24"/>
      <sheetName val="Breakeven_Analysis17"/>
      <sheetName val="EXPORT_(_US$)15"/>
      <sheetName val="Apr02_Prod_Data15"/>
      <sheetName val="data_list15"/>
      <sheetName val="Seagate__share_in_units17"/>
      <sheetName val="Cost_Assumption16"/>
      <sheetName val="วงเครดิต_316"/>
      <sheetName val="Register_Cal_Mar_04_July_05_16"/>
      <sheetName val="gold_แลกทอง16"/>
      <sheetName val="Sdos_16"/>
      <sheetName val="Alm_CDis_Edif_Terr_CCiales15"/>
      <sheetName val="Arrendamiento_CC15"/>
      <sheetName val="B&amp;S_199916"/>
      <sheetName val="N-4_416"/>
      <sheetName val="5)_Parameters15"/>
      <sheetName val="1)_Asset_Valuation15"/>
      <sheetName val="Raw_Material15"/>
      <sheetName val="งบทดลอง_-_ต_ค_254715"/>
      <sheetName val="Company_Info15"/>
      <sheetName val="CA_Comp15"/>
      <sheetName val="K_Ricky15"/>
      <sheetName val="Cash_Flow15"/>
      <sheetName val="Basic_Info_15"/>
      <sheetName val="Unit_Trust_Movement15"/>
      <sheetName val="cc_196_(SYS)_(2)15"/>
      <sheetName val="คชจ_ดำเนินงาน6-4315"/>
      <sheetName val="Capital_Performance15"/>
      <sheetName val="Cost_Reductions15"/>
      <sheetName val="PK_Costs15"/>
      <sheetName val="Cover_Page15"/>
      <sheetName val="Labour_No_s15"/>
      <sheetName val="Market_Share15"/>
      <sheetName val="National_Sales15"/>
      <sheetName val="Packaging_Products15"/>
      <sheetName val="Pipe_and_Tube15"/>
      <sheetName val="Profit_Statement15"/>
      <sheetName val="Transaction_rollforward16"/>
      <sheetName val="ADJ_-_RATE40"/>
      <sheetName val="TR_-_AP-_0040"/>
      <sheetName val="ADJ___RATE40"/>
      <sheetName val="Sheet1_(2)40"/>
      <sheetName val="เงินกู้_MGC39"/>
      <sheetName val="TrialBalance_Q3-200239"/>
      <sheetName val="BALANCE_SHEET_40"/>
      <sheetName val="finance64k_u38"/>
      <sheetName val="SCB_1_-_Current38"/>
      <sheetName val="SCB_2_-_Current38"/>
      <sheetName val="set_date38"/>
      <sheetName val="Trial_Balance37"/>
      <sheetName val="คงเหลือ_GH39"/>
      <sheetName val="FDR-Jan-99_37"/>
      <sheetName val="Graph_DMG39"/>
      <sheetName val="Export_Sales37"/>
      <sheetName val="Domestic_Sales37"/>
      <sheetName val="Dealer_Sales37"/>
      <sheetName val="10-1_Media36"/>
      <sheetName val="BTR_BKK36"/>
      <sheetName val="ICT_POTF35"/>
      <sheetName val="Stock_Bal_สรรพากร_SBM3_JUN36"/>
      <sheetName val="New_Std__36"/>
      <sheetName val="PAN_M4*25_FE_CM3_P232"/>
      <sheetName val="depn-Sep_0335"/>
      <sheetName val="กราฟ_ผลิต34"/>
      <sheetName val="By_Person36"/>
      <sheetName val="Supplier_Master_IF35"/>
      <sheetName val="KK_Rev_135"/>
      <sheetName val="SC1_XLS34"/>
      <sheetName val="5_Analysis32"/>
      <sheetName val="Standing_Data32"/>
      <sheetName val="Asset_&amp;_Liability32"/>
      <sheetName val="Net_asset_value32"/>
      <sheetName val="Bang_gia_tong_hop32"/>
      <sheetName val="BAT_data_entry29"/>
      <sheetName val="BAT_Reserve_data_entry29"/>
      <sheetName val="_IB-PL-00-01_SUMMARY29"/>
      <sheetName val="Read_me29"/>
      <sheetName val="bang_tien_luong29"/>
      <sheetName val="addl_cost26"/>
      <sheetName val="_กระทบผลรวม__1710_52"/>
      <sheetName val="_กระทบผลรวม__1710_53"/>
      <sheetName val="Asset_Class29"/>
      <sheetName val="Cost_Center29"/>
      <sheetName val="Depre__Key29"/>
      <sheetName val="Call_Down_Data_OLD29"/>
      <sheetName val="Spirt_Disp29"/>
      <sheetName val="Conso_Volume26"/>
      <sheetName val="OTB_201226"/>
      <sheetName val="RM_Req26"/>
      <sheetName val="Fields_Worksheet27"/>
      <sheetName val="FF_Volume27"/>
      <sheetName val="Size_Dist27"/>
      <sheetName val="Size_Dist_227"/>
      <sheetName val="Assumption_Data26"/>
      <sheetName val="Excess_Calc_(2)32"/>
      <sheetName val="Weekly_Hires_&amp;_Terms_10-226"/>
      <sheetName val="BOI_sum26"/>
      <sheetName val="Update_CIT_FY1926"/>
      <sheetName val="Tax_computation_BOI26"/>
      <sheetName val="A)_Provision_schedule26"/>
      <sheetName val="A2)_834_Inventory26"/>
      <sheetName val="B1)_646_Retirement26"/>
      <sheetName val="B2)_746_Retirement_26"/>
      <sheetName val="C1)_791-0000-20_Private_exp_26"/>
      <sheetName val="TB_(as_of_31DEC)26"/>
      <sheetName val="C2)_779-0000-20_Misc_26"/>
      <sheetName val="C1)_663_Car_Lease26"/>
      <sheetName val="C2)_758_Car_Lease26"/>
      <sheetName val="D)_Training26"/>
      <sheetName val="E)_HY_test_PwC26"/>
      <sheetName val="F)_RD_60426"/>
      <sheetName val="G)_RD_64226"/>
      <sheetName val="TB_YEST_ON_JUN'1926"/>
      <sheetName val="E_PRECIOS26"/>
      <sheetName val="Scenarios_and_Sensitivities26"/>
      <sheetName val="Global_Assumptions26"/>
      <sheetName val="U1_P&amp;L26"/>
      <sheetName val="Non-Statistical_Sampling_Mast26"/>
      <sheetName val="Two_Step_Revenue_Testing_Mast26"/>
      <sheetName val="Global_Data26"/>
      <sheetName val="Expense_Summary26"/>
      <sheetName val="Cum_91-9326"/>
      <sheetName val="Dec_9426"/>
      <sheetName val="Quantum-Machined_Comp_32"/>
      <sheetName val="Assy_Prod_Schedule32"/>
      <sheetName val="Family3-Machined_Comp_32"/>
      <sheetName val="Quest-Machined_Comp_32"/>
      <sheetName val="ข้อมูลบัญชี_-Sep-0619"/>
      <sheetName val="C8198_employee_list_2004051918"/>
      <sheetName val="Terms_and_Escrow19"/>
      <sheetName val="License_BOI19"/>
      <sheetName val="PAN_M4_25_FE_CM3_P219"/>
      <sheetName val="CPE_Parameters26"/>
      <sheetName val="IPVPN_Parameters26"/>
      <sheetName val="Retrieve_in_KLOC_HC_-_Copy_va26"/>
      <sheetName val="Big_C19"/>
      <sheetName val="Big_C+npd19"/>
      <sheetName val="F20_Promo19"/>
      <sheetName val="F21_Promo19"/>
      <sheetName val="Cost_tops19"/>
      <sheetName val="USAGE_FOOD19"/>
      <sheetName val="ABR_P&amp;L19"/>
      <sheetName val="PLmth_19"/>
      <sheetName val="Sale_040819"/>
      <sheetName val="Co_info19"/>
      <sheetName val="CA_Sheet19"/>
      <sheetName val="Sale_040119"/>
      <sheetName val="Cost_centre_expenditure19"/>
      <sheetName val="Staff_List19"/>
      <sheetName val="test_219"/>
      <sheetName val="Norms_SP19"/>
      <sheetName val="B131_19"/>
      <sheetName val="FF_2__1_19"/>
      <sheetName val="Appx_B19"/>
      <sheetName val="Data_219"/>
      <sheetName val="Tornado_4_7_Component_List19"/>
      <sheetName val="Tornado_2_2_Component_List19"/>
      <sheetName val="ปัจจุบัน_19"/>
      <sheetName val="U2_219"/>
      <sheetName val="Tornado_5_6_Component_List19"/>
      <sheetName val="QR_4_119"/>
      <sheetName val="U-2_119"/>
      <sheetName val="GL_CB19"/>
      <sheetName val="GL_M19"/>
      <sheetName val="Bank_CA&amp;SA19"/>
      <sheetName val="AR_-CID19"/>
      <sheetName val="ดบ_ค้างรับ_Tisco19"/>
      <sheetName val="คชจ_ล่วงหน้า19"/>
      <sheetName val="ก่อสร้าง_ล่วงหน้า19"/>
      <sheetName val="ภาษีหัก_ณ_ที่จ่าย19"/>
      <sheetName val="คชจ_รอเรียกเก็บ_TDT19"/>
      <sheetName val="อุปกรณ์(หน่วยงาน)_19"/>
      <sheetName val="ICS_Cost_by_units19"/>
      <sheetName val="ICM_Budget&amp;Cost_Phase_I19"/>
      <sheetName val="ICM_Budget_Cost_Phase_II19"/>
      <sheetName val="ICm_Cost_by_units19"/>
      <sheetName val="CIV_AP_2-131-0019"/>
      <sheetName val="ICM_AP_2-131-0019"/>
      <sheetName val="CIV_AP_2-133-0019"/>
      <sheetName val="ICM_AP_2-133-0019"/>
      <sheetName val="ICM_AP_RPT19"/>
      <sheetName val="CIV_AP_RPT19"/>
      <sheetName val="CHQระหว่างทาง_2-132-0019"/>
      <sheetName val="ภาษีเงินได้หัก_ณ_ที่จ่าย19"/>
      <sheetName val="ค้างจ่าย_CID19"/>
      <sheetName val="เงินทดรองรับ_2-191-0019"/>
      <sheetName val="เงินทดรองรับ_2-193-0019"/>
      <sheetName val="เงินทดรองรับ_2-194-xx19"/>
      <sheetName val="สรุปเงินมัดจำห้องชุด_Agent19"/>
      <sheetName val="Commission-Tiny_(Chinese)19"/>
      <sheetName val="Commission-Sky_Pro_(Thai)19"/>
      <sheetName val="สำรองผลประโยชน์พนง_19"/>
      <sheetName val="รด_บริหาร19"/>
      <sheetName val="รด_อื่น19"/>
      <sheetName val="6-120-10_ค่าเช่า19"/>
      <sheetName val="6-120-20_ค่าบริการ19"/>
      <sheetName val="6-120-50_ค่าซ่อมแซม19"/>
      <sheetName val="6-150-10_ค่าที่ปรึกษา19"/>
      <sheetName val="6-130-20_ส่งเสริมการขาย19"/>
      <sheetName val="6-130-30_คอมมิชชั่น-ICS19"/>
      <sheetName val="6-130-30_คอมมิชชั่น-ICM19"/>
      <sheetName val="#6-200-00_ดอกเบี้ยจ่าย19"/>
      <sheetName val="ROC-CCTR_19"/>
      <sheetName val="STORE_MN26"/>
      <sheetName val="Breakeven_Analysis19"/>
      <sheetName val="EXPORT_(_US$)17"/>
      <sheetName val="Apr02_Prod_Data17"/>
      <sheetName val="data_list17"/>
      <sheetName val="Seagate__share_in_units19"/>
      <sheetName val="Cost_Assumption18"/>
      <sheetName val="วงเครดิต_318"/>
      <sheetName val="Register_Cal_Mar_04_July_05_18"/>
      <sheetName val="gold_แลกทอง18"/>
      <sheetName val="Sdos_18"/>
      <sheetName val="Alm_CDis_Edif_Terr_CCiales17"/>
      <sheetName val="Arrendamiento_CC17"/>
      <sheetName val="B&amp;S_199918"/>
      <sheetName val="N-4_418"/>
      <sheetName val="5)_Parameters17"/>
      <sheetName val="1)_Asset_Valuation17"/>
      <sheetName val="Raw_Material17"/>
      <sheetName val="งบทดลอง_-_ต_ค_254717"/>
      <sheetName val="Company_Info17"/>
      <sheetName val="CA_Comp17"/>
      <sheetName val="K_Ricky17"/>
      <sheetName val="Cash_Flow17"/>
      <sheetName val="Basic_Info_17"/>
      <sheetName val="Unit_Trust_Movement17"/>
      <sheetName val="cc_196_(SYS)_(2)17"/>
      <sheetName val="คชจ_ดำเนินงาน6-4317"/>
      <sheetName val="Capital_Performance17"/>
      <sheetName val="Cost_Reductions17"/>
      <sheetName val="PK_Costs17"/>
      <sheetName val="Cover_Page17"/>
      <sheetName val="Labour_No_s17"/>
      <sheetName val="Market_Share17"/>
      <sheetName val="National_Sales17"/>
      <sheetName val="Packaging_Products17"/>
      <sheetName val="Pipe_and_Tube17"/>
      <sheetName val="Profit_Statement17"/>
      <sheetName val="Transaction_rollforward18"/>
      <sheetName val="ADJ_-_RATE41"/>
      <sheetName val="TR_-_AP-_0041"/>
      <sheetName val="ADJ___RATE41"/>
      <sheetName val="Sheet1_(2)41"/>
      <sheetName val="เงินกู้_MGC40"/>
      <sheetName val="TrialBalance_Q3-200240"/>
      <sheetName val="BALANCE_SHEET_41"/>
      <sheetName val="finance64k_u39"/>
      <sheetName val="SCB_1_-_Current39"/>
      <sheetName val="SCB_2_-_Current39"/>
      <sheetName val="set_date39"/>
      <sheetName val="Trial_Balance38"/>
      <sheetName val="คงเหลือ_GH40"/>
      <sheetName val="FDR-Jan-99_38"/>
      <sheetName val="Graph_DMG40"/>
      <sheetName val="Export_Sales38"/>
      <sheetName val="Domestic_Sales38"/>
      <sheetName val="Dealer_Sales38"/>
      <sheetName val="10-1_Media37"/>
      <sheetName val="BTR_BKK37"/>
      <sheetName val="ICT_POTF36"/>
      <sheetName val="Stock_Bal_สรรพากร_SBM3_JUN37"/>
      <sheetName val="New_Std__37"/>
      <sheetName val="PAN_M4*25_FE_CM3_P233"/>
      <sheetName val="depn-Sep_0336"/>
      <sheetName val="กราฟ_ผลิต35"/>
      <sheetName val="By_Person37"/>
      <sheetName val="Supplier_Master_IF36"/>
      <sheetName val="KK_Rev_136"/>
      <sheetName val="SC1_XLS35"/>
      <sheetName val="5_Analysis33"/>
      <sheetName val="Standing_Data33"/>
      <sheetName val="Asset_&amp;_Liability33"/>
      <sheetName val="Net_asset_value33"/>
      <sheetName val="Bang_gia_tong_hop33"/>
      <sheetName val="BAT_data_entry30"/>
      <sheetName val="BAT_Reserve_data_entry30"/>
      <sheetName val="_IB-PL-00-01_SUMMARY30"/>
      <sheetName val="Read_me30"/>
      <sheetName val="bang_tien_luong30"/>
      <sheetName val="addl_cost27"/>
      <sheetName val="_กระทบผลรวม__1710_54"/>
      <sheetName val="_กระทบผลรวม__1710_55"/>
      <sheetName val="Asset_Class30"/>
      <sheetName val="Cost_Center30"/>
      <sheetName val="Depre__Key30"/>
      <sheetName val="Call_Down_Data_OLD30"/>
      <sheetName val="Spirt_Disp30"/>
      <sheetName val="Conso_Volume27"/>
      <sheetName val="OTB_201227"/>
      <sheetName val="RM_Req27"/>
      <sheetName val="Fields_Worksheet28"/>
      <sheetName val="FF_Volume28"/>
      <sheetName val="Size_Dist28"/>
      <sheetName val="Size_Dist_228"/>
      <sheetName val="Assumption_Data27"/>
      <sheetName val="Excess_Calc_(2)33"/>
      <sheetName val="Weekly_Hires_&amp;_Terms_10-227"/>
      <sheetName val="BOI_sum27"/>
      <sheetName val="Update_CIT_FY1927"/>
      <sheetName val="Tax_computation_BOI27"/>
      <sheetName val="A)_Provision_schedule27"/>
      <sheetName val="A2)_834_Inventory27"/>
      <sheetName val="B1)_646_Retirement27"/>
      <sheetName val="B2)_746_Retirement_27"/>
      <sheetName val="C1)_791-0000-20_Private_exp_27"/>
      <sheetName val="TB_(as_of_31DEC)27"/>
      <sheetName val="C2)_779-0000-20_Misc_27"/>
      <sheetName val="C1)_663_Car_Lease27"/>
      <sheetName val="C2)_758_Car_Lease27"/>
      <sheetName val="D)_Training27"/>
      <sheetName val="E)_HY_test_PwC27"/>
      <sheetName val="F)_RD_60427"/>
      <sheetName val="G)_RD_64227"/>
      <sheetName val="TB_YEST_ON_JUN'1927"/>
      <sheetName val="E_PRECIOS27"/>
      <sheetName val="Scenarios_and_Sensitivities27"/>
      <sheetName val="Global_Assumptions27"/>
      <sheetName val="U1_P&amp;L27"/>
      <sheetName val="Non-Statistical_Sampling_Mast27"/>
      <sheetName val="Two_Step_Revenue_Testing_Mast27"/>
      <sheetName val="Global_Data27"/>
      <sheetName val="Expense_Summary27"/>
      <sheetName val="Cum_91-9327"/>
      <sheetName val="Dec_9427"/>
      <sheetName val="Quantum-Machined_Comp_33"/>
      <sheetName val="Assy_Prod_Schedule33"/>
      <sheetName val="Family3-Machined_Comp_33"/>
      <sheetName val="Quest-Machined_Comp_33"/>
      <sheetName val="ข้อมูลบัญชี_-Sep-0620"/>
      <sheetName val="C8198_employee_list_2004051919"/>
      <sheetName val="Terms_and_Escrow20"/>
      <sheetName val="License_BOI20"/>
      <sheetName val="PAN_M4_25_FE_CM3_P220"/>
      <sheetName val="CPE_Parameters27"/>
      <sheetName val="IPVPN_Parameters27"/>
      <sheetName val="Retrieve_in_KLOC_HC_-_Copy_va27"/>
      <sheetName val="Big_C20"/>
      <sheetName val="Big_C+npd20"/>
      <sheetName val="F20_Promo20"/>
      <sheetName val="F21_Promo20"/>
      <sheetName val="Cost_tops20"/>
      <sheetName val="USAGE_FOOD20"/>
      <sheetName val="ABR_P&amp;L20"/>
      <sheetName val="PLmth_20"/>
      <sheetName val="Sale_040820"/>
      <sheetName val="Co_info20"/>
      <sheetName val="CA_Sheet20"/>
      <sheetName val="Sale_040120"/>
      <sheetName val="Cost_centre_expenditure20"/>
      <sheetName val="Staff_List20"/>
      <sheetName val="test_220"/>
      <sheetName val="Norms_SP20"/>
      <sheetName val="B131_20"/>
      <sheetName val="FF_2__1_20"/>
      <sheetName val="Appx_B20"/>
      <sheetName val="Data_220"/>
      <sheetName val="Tornado_4_7_Component_List20"/>
      <sheetName val="Tornado_2_2_Component_List20"/>
      <sheetName val="ปัจจุบัน_20"/>
      <sheetName val="U2_220"/>
      <sheetName val="Tornado_5_6_Component_List20"/>
      <sheetName val="QR_4_120"/>
      <sheetName val="U-2_120"/>
      <sheetName val="GL_CB20"/>
      <sheetName val="GL_M20"/>
      <sheetName val="Bank_CA&amp;SA20"/>
      <sheetName val="AR_-CID20"/>
      <sheetName val="ดบ_ค้างรับ_Tisco20"/>
      <sheetName val="คชจ_ล่วงหน้า20"/>
      <sheetName val="ก่อสร้าง_ล่วงหน้า20"/>
      <sheetName val="ภาษีหัก_ณ_ที่จ่าย20"/>
      <sheetName val="คชจ_รอเรียกเก็บ_TDT20"/>
      <sheetName val="อุปกรณ์(หน่วยงาน)_20"/>
      <sheetName val="ICS_Cost_by_units20"/>
      <sheetName val="ICM_Budget&amp;Cost_Phase_I20"/>
      <sheetName val="ICM_Budget_Cost_Phase_II20"/>
      <sheetName val="ICm_Cost_by_units20"/>
      <sheetName val="CIV_AP_2-131-0020"/>
      <sheetName val="ICM_AP_2-131-0020"/>
      <sheetName val="CIV_AP_2-133-0020"/>
      <sheetName val="ICM_AP_2-133-0020"/>
      <sheetName val="ICM_AP_RPT20"/>
      <sheetName val="CIV_AP_RPT20"/>
      <sheetName val="CHQระหว่างทาง_2-132-0020"/>
      <sheetName val="ภาษีเงินได้หัก_ณ_ที่จ่าย20"/>
      <sheetName val="ค้างจ่าย_CID20"/>
      <sheetName val="เงินทดรองรับ_2-191-0020"/>
      <sheetName val="เงินทดรองรับ_2-193-0020"/>
      <sheetName val="เงินทดรองรับ_2-194-xx20"/>
      <sheetName val="สรุปเงินมัดจำห้องชุด_Agent20"/>
      <sheetName val="Commission-Tiny_(Chinese)20"/>
      <sheetName val="Commission-Sky_Pro_(Thai)20"/>
      <sheetName val="สำรองผลประโยชน์พนง_20"/>
      <sheetName val="รด_บริหาร20"/>
      <sheetName val="รด_อื่น20"/>
      <sheetName val="6-120-10_ค่าเช่า20"/>
      <sheetName val="6-120-20_ค่าบริการ20"/>
      <sheetName val="6-120-50_ค่าซ่อมแซม20"/>
      <sheetName val="6-150-10_ค่าที่ปรึกษา20"/>
      <sheetName val="6-130-20_ส่งเสริมการขาย20"/>
      <sheetName val="6-130-30_คอมมิชชั่น-ICS20"/>
      <sheetName val="6-130-30_คอมมิชชั่น-ICM20"/>
      <sheetName val="#6-200-00_ดอกเบี้ยจ่าย20"/>
      <sheetName val="ROC-CCTR_20"/>
      <sheetName val="STORE_MN27"/>
      <sheetName val="Breakeven_Analysis20"/>
      <sheetName val="EXPORT_(_US$)18"/>
      <sheetName val="Apr02_Prod_Data18"/>
      <sheetName val="data_list18"/>
      <sheetName val="Seagate__share_in_units20"/>
      <sheetName val="Cost_Assumption19"/>
      <sheetName val="วงเครดิต_319"/>
      <sheetName val="Register_Cal_Mar_04_July_05_19"/>
      <sheetName val="gold_แลกทอง19"/>
      <sheetName val="Sdos_19"/>
      <sheetName val="Alm_CDis_Edif_Terr_CCiales18"/>
      <sheetName val="Arrendamiento_CC18"/>
      <sheetName val="B&amp;S_199919"/>
      <sheetName val="N-4_419"/>
      <sheetName val="5)_Parameters18"/>
      <sheetName val="1)_Asset_Valuation18"/>
      <sheetName val="Raw_Material18"/>
      <sheetName val="งบทดลอง_-_ต_ค_254718"/>
      <sheetName val="Company_Info18"/>
      <sheetName val="CA_Comp18"/>
      <sheetName val="K_Ricky18"/>
      <sheetName val="Cash_Flow18"/>
      <sheetName val="Basic_Info_18"/>
      <sheetName val="Unit_Trust_Movement18"/>
      <sheetName val="cc_196_(SYS)_(2)18"/>
      <sheetName val="คชจ_ดำเนินงาน6-4318"/>
      <sheetName val="Capital_Performance18"/>
      <sheetName val="Cost_Reductions18"/>
      <sheetName val="PK_Costs18"/>
      <sheetName val="Cover_Page18"/>
      <sheetName val="Labour_No_s18"/>
      <sheetName val="Market_Share18"/>
      <sheetName val="National_Sales18"/>
      <sheetName val="Packaging_Products18"/>
      <sheetName val="Pipe_and_Tube18"/>
      <sheetName val="Profit_Statement18"/>
      <sheetName val="Transaction_rollforward19"/>
      <sheetName val="ADJ_-_RATE42"/>
      <sheetName val="TR_-_AP-_0042"/>
      <sheetName val="ADJ___RATE42"/>
      <sheetName val="Sheet1_(2)42"/>
      <sheetName val="เงินกู้_MGC41"/>
      <sheetName val="TrialBalance_Q3-200241"/>
      <sheetName val="BALANCE_SHEET_42"/>
      <sheetName val="finance64k_u40"/>
      <sheetName val="SCB_1_-_Current40"/>
      <sheetName val="SCB_2_-_Current40"/>
      <sheetName val="set_date40"/>
      <sheetName val="Trial_Balance39"/>
      <sheetName val="คงเหลือ_GH41"/>
      <sheetName val="FDR-Jan-99_39"/>
      <sheetName val="Graph_DMG41"/>
      <sheetName val="Export_Sales39"/>
      <sheetName val="Domestic_Sales39"/>
      <sheetName val="Dealer_Sales39"/>
      <sheetName val="10-1_Media38"/>
      <sheetName val="BTR_BKK38"/>
      <sheetName val="ICT_POTF37"/>
      <sheetName val="Stock_Bal_สรรพากร_SBM3_JUN38"/>
      <sheetName val="New_Std__38"/>
      <sheetName val="PAN_M4*25_FE_CM3_P234"/>
      <sheetName val="depn-Sep_0337"/>
      <sheetName val="กราฟ_ผลิต36"/>
      <sheetName val="By_Person38"/>
      <sheetName val="Supplier_Master_IF37"/>
      <sheetName val="KK_Rev_137"/>
      <sheetName val="SC1_XLS36"/>
      <sheetName val="5_Analysis34"/>
      <sheetName val="Standing_Data34"/>
      <sheetName val="Asset_&amp;_Liability34"/>
      <sheetName val="Net_asset_value34"/>
      <sheetName val="Bang_gia_tong_hop34"/>
      <sheetName val="BAT_data_entry31"/>
      <sheetName val="BAT_Reserve_data_entry31"/>
      <sheetName val="_IB-PL-00-01_SUMMARY31"/>
      <sheetName val="Read_me31"/>
      <sheetName val="bang_tien_luong31"/>
      <sheetName val="addl_cost28"/>
      <sheetName val="_กระทบผลรวม__1710_56"/>
      <sheetName val="_กระทบผลรวม__1710_57"/>
      <sheetName val="Asset_Class31"/>
      <sheetName val="Cost_Center31"/>
      <sheetName val="Depre__Key31"/>
      <sheetName val="Call_Down_Data_OLD31"/>
      <sheetName val="Spirt_Disp31"/>
      <sheetName val="Conso_Volume28"/>
      <sheetName val="OTB_201228"/>
      <sheetName val="RM_Req28"/>
      <sheetName val="Fields_Worksheet29"/>
      <sheetName val="FF_Volume29"/>
      <sheetName val="Size_Dist29"/>
      <sheetName val="Size_Dist_229"/>
      <sheetName val="Assumption_Data28"/>
      <sheetName val="Excess_Calc_(2)34"/>
      <sheetName val="Weekly_Hires_&amp;_Terms_10-228"/>
      <sheetName val="BOI_sum28"/>
      <sheetName val="Update_CIT_FY1928"/>
      <sheetName val="Tax_computation_BOI28"/>
      <sheetName val="A)_Provision_schedule28"/>
      <sheetName val="A2)_834_Inventory28"/>
      <sheetName val="B1)_646_Retirement28"/>
      <sheetName val="B2)_746_Retirement_28"/>
      <sheetName val="C1)_791-0000-20_Private_exp_28"/>
      <sheetName val="TB_(as_of_31DEC)28"/>
      <sheetName val="C2)_779-0000-20_Misc_28"/>
      <sheetName val="C1)_663_Car_Lease28"/>
      <sheetName val="C2)_758_Car_Lease28"/>
      <sheetName val="D)_Training28"/>
      <sheetName val="E)_HY_test_PwC28"/>
      <sheetName val="F)_RD_60428"/>
      <sheetName val="G)_RD_64228"/>
      <sheetName val="TB_YEST_ON_JUN'1928"/>
      <sheetName val="E_PRECIOS28"/>
      <sheetName val="Scenarios_and_Sensitivities28"/>
      <sheetName val="Global_Assumptions28"/>
      <sheetName val="U1_P&amp;L28"/>
      <sheetName val="Non-Statistical_Sampling_Mast28"/>
      <sheetName val="Two_Step_Revenue_Testing_Mast28"/>
      <sheetName val="Global_Data28"/>
      <sheetName val="Expense_Summary28"/>
      <sheetName val="Cum_91-9328"/>
      <sheetName val="Dec_9428"/>
      <sheetName val="Quantum-Machined_Comp_34"/>
      <sheetName val="Assy_Prod_Schedule34"/>
      <sheetName val="Family3-Machined_Comp_34"/>
      <sheetName val="Quest-Machined_Comp_34"/>
      <sheetName val="ข้อมูลบัญชี_-Sep-0621"/>
      <sheetName val="C8198_employee_list_2004051920"/>
      <sheetName val="Terms_and_Escrow21"/>
      <sheetName val="License_BOI21"/>
      <sheetName val="PAN_M4_25_FE_CM3_P221"/>
      <sheetName val="CPE_Parameters28"/>
      <sheetName val="IPVPN_Parameters28"/>
      <sheetName val="Retrieve_in_KLOC_HC_-_Copy_va28"/>
      <sheetName val="Big_C21"/>
      <sheetName val="Big_C+npd21"/>
      <sheetName val="F20_Promo21"/>
      <sheetName val="F21_Promo21"/>
      <sheetName val="Cost_tops21"/>
      <sheetName val="USAGE_FOOD21"/>
      <sheetName val="ABR_P&amp;L21"/>
      <sheetName val="PLmth_21"/>
      <sheetName val="Sale_040821"/>
      <sheetName val="Co_info21"/>
      <sheetName val="CA_Sheet21"/>
      <sheetName val="Sale_040121"/>
      <sheetName val="Cost_centre_expenditure21"/>
      <sheetName val="Staff_List21"/>
      <sheetName val="test_221"/>
      <sheetName val="Norms_SP21"/>
      <sheetName val="B131_21"/>
      <sheetName val="FF_2__1_21"/>
      <sheetName val="Appx_B21"/>
      <sheetName val="Data_221"/>
      <sheetName val="Tornado_4_7_Component_List21"/>
      <sheetName val="Tornado_2_2_Component_List21"/>
      <sheetName val="ปัจจุบัน_21"/>
      <sheetName val="U2_221"/>
      <sheetName val="Tornado_5_6_Component_List21"/>
      <sheetName val="QR_4_121"/>
      <sheetName val="U-2_121"/>
      <sheetName val="GL_CB21"/>
      <sheetName val="GL_M21"/>
      <sheetName val="Bank_CA&amp;SA21"/>
      <sheetName val="AR_-CID21"/>
      <sheetName val="ดบ_ค้างรับ_Tisco21"/>
      <sheetName val="คชจ_ล่วงหน้า21"/>
      <sheetName val="ก่อสร้าง_ล่วงหน้า21"/>
      <sheetName val="ภาษีหัก_ณ_ที่จ่าย21"/>
      <sheetName val="คชจ_รอเรียกเก็บ_TDT21"/>
      <sheetName val="อุปกรณ์(หน่วยงาน)_21"/>
      <sheetName val="ICS_Cost_by_units21"/>
      <sheetName val="ICM_Budget&amp;Cost_Phase_I21"/>
      <sheetName val="ICM_Budget_Cost_Phase_II21"/>
      <sheetName val="ICm_Cost_by_units21"/>
      <sheetName val="CIV_AP_2-131-0021"/>
      <sheetName val="ICM_AP_2-131-0021"/>
      <sheetName val="CIV_AP_2-133-0021"/>
      <sheetName val="ICM_AP_2-133-0021"/>
      <sheetName val="ICM_AP_RPT21"/>
      <sheetName val="CIV_AP_RPT21"/>
      <sheetName val="CHQระหว่างทาง_2-132-0021"/>
      <sheetName val="ภาษีเงินได้หัก_ณ_ที่จ่าย21"/>
      <sheetName val="ค้างจ่าย_CID21"/>
      <sheetName val="เงินทดรองรับ_2-191-0021"/>
      <sheetName val="เงินทดรองรับ_2-193-0021"/>
      <sheetName val="เงินทดรองรับ_2-194-xx21"/>
      <sheetName val="สรุปเงินมัดจำห้องชุด_Agent21"/>
      <sheetName val="Commission-Tiny_(Chinese)21"/>
      <sheetName val="Commission-Sky_Pro_(Thai)21"/>
      <sheetName val="สำรองผลประโยชน์พนง_21"/>
      <sheetName val="รด_บริหาร21"/>
      <sheetName val="รด_อื่น21"/>
      <sheetName val="6-120-10_ค่าเช่า21"/>
      <sheetName val="6-120-20_ค่าบริการ21"/>
      <sheetName val="6-120-50_ค่าซ่อมแซม21"/>
      <sheetName val="6-150-10_ค่าที่ปรึกษา21"/>
      <sheetName val="6-130-20_ส่งเสริมการขาย21"/>
      <sheetName val="6-130-30_คอมมิชชั่น-ICS21"/>
      <sheetName val="6-130-30_คอมมิชชั่น-ICM21"/>
      <sheetName val="#6-200-00_ดอกเบี้ยจ่าย21"/>
      <sheetName val="ROC-CCTR_21"/>
      <sheetName val="STORE_MN28"/>
      <sheetName val="Breakeven_Analysis21"/>
      <sheetName val="EXPORT_(_US$)19"/>
      <sheetName val="Apr02_Prod_Data19"/>
      <sheetName val="data_list19"/>
      <sheetName val="Seagate__share_in_units21"/>
      <sheetName val="Cost_Assumption20"/>
      <sheetName val="วงเครดิต_320"/>
      <sheetName val="Register_Cal_Mar_04_July_05_20"/>
      <sheetName val="gold_แลกทอง20"/>
      <sheetName val="Sdos_20"/>
      <sheetName val="Alm_CDis_Edif_Terr_CCiales19"/>
      <sheetName val="Arrendamiento_CC19"/>
      <sheetName val="B&amp;S_199920"/>
      <sheetName val="N-4_420"/>
      <sheetName val="5)_Parameters19"/>
      <sheetName val="1)_Asset_Valuation19"/>
      <sheetName val="Raw_Material19"/>
      <sheetName val="งบทดลอง_-_ต_ค_254719"/>
      <sheetName val="Company_Info19"/>
      <sheetName val="CA_Comp19"/>
      <sheetName val="K_Ricky19"/>
      <sheetName val="Cash_Flow19"/>
      <sheetName val="Basic_Info_19"/>
      <sheetName val="Unit_Trust_Movement19"/>
      <sheetName val="cc_196_(SYS)_(2)19"/>
      <sheetName val="คชจ_ดำเนินงาน6-4319"/>
      <sheetName val="Capital_Performance19"/>
      <sheetName val="Cost_Reductions19"/>
      <sheetName val="PK_Costs19"/>
      <sheetName val="Cover_Page19"/>
      <sheetName val="Labour_No_s19"/>
      <sheetName val="Market_Share19"/>
      <sheetName val="National_Sales19"/>
      <sheetName val="Packaging_Products19"/>
      <sheetName val="Pipe_and_Tube19"/>
      <sheetName val="Profit_Statement19"/>
      <sheetName val="Transaction_rollforward20"/>
      <sheetName val="co"/>
      <sheetName val="Vat7% ภายในเดือน_Junต้นฉบับ"/>
      <sheetName val="List data adj."/>
      <sheetName val="BOQ หมวดสถาปัตยกรรม-A"/>
      <sheetName val="B_GL"/>
      <sheetName val="Operating Lease"/>
      <sheetName val="Plan audited responses"/>
      <sheetName val="ADJ_-_RATE43"/>
      <sheetName val="TR_-_AP-_0043"/>
      <sheetName val="ADJ___RATE43"/>
      <sheetName val="Sheet1_(2)43"/>
      <sheetName val="เงินกู้_MGC42"/>
      <sheetName val="TrialBalance_Q3-200242"/>
      <sheetName val="BALANCE_SHEET_43"/>
      <sheetName val="finance64k_u41"/>
      <sheetName val="SCB_1_-_Current41"/>
      <sheetName val="SCB_2_-_Current41"/>
      <sheetName val="set_date41"/>
      <sheetName val="Trial_Balance40"/>
      <sheetName val="คงเหลือ_GH42"/>
      <sheetName val="FDR-Jan-99_40"/>
      <sheetName val="Graph_DMG42"/>
      <sheetName val="Export_Sales40"/>
      <sheetName val="Domestic_Sales40"/>
      <sheetName val="Dealer_Sales40"/>
      <sheetName val="10-1_Media39"/>
      <sheetName val="BTR_BKK39"/>
      <sheetName val="ICT_POTF38"/>
      <sheetName val="Stock_Bal_สรรพากร_SBM3_JUN39"/>
      <sheetName val="New_Std__39"/>
      <sheetName val="PAN_M4*25_FE_CM3_P235"/>
      <sheetName val="depn-Sep_0338"/>
      <sheetName val="กราฟ_ผลิต37"/>
      <sheetName val="By_Person39"/>
      <sheetName val="Supplier_Master_IF38"/>
      <sheetName val="KK_Rev_138"/>
      <sheetName val="SC1_XLS37"/>
      <sheetName val="5_Analysis35"/>
      <sheetName val="Standing_Data35"/>
      <sheetName val="Asset_&amp;_Liability35"/>
      <sheetName val="Net_asset_value35"/>
      <sheetName val="Bang_gia_tong_hop35"/>
      <sheetName val="BAT_data_entry32"/>
      <sheetName val="BAT_Reserve_data_entry32"/>
      <sheetName val="_IB-PL-00-01_SUMMARY32"/>
      <sheetName val="Read_me32"/>
      <sheetName val="bang_tien_luong32"/>
      <sheetName val="addl_cost29"/>
      <sheetName val="_กระทบผลรวม__1710_58"/>
      <sheetName val="_กระทบผลรวม__1710_59"/>
      <sheetName val="Asset_Class32"/>
      <sheetName val="Cost_Center32"/>
      <sheetName val="Depre__Key32"/>
      <sheetName val="Call_Down_Data_OLD32"/>
      <sheetName val="Spirt_Disp32"/>
      <sheetName val="Conso_Volume29"/>
      <sheetName val="OTB_201229"/>
      <sheetName val="RM_Req29"/>
      <sheetName val="Fields_Worksheet30"/>
      <sheetName val="FF_Volume30"/>
      <sheetName val="Size_Dist30"/>
      <sheetName val="Size_Dist_230"/>
      <sheetName val="Assumption_Data29"/>
      <sheetName val="Excess_Calc_(2)35"/>
      <sheetName val="Weekly_Hires_&amp;_Terms_10-229"/>
      <sheetName val="BOI_sum29"/>
      <sheetName val="Update_CIT_FY1929"/>
      <sheetName val="Tax_computation_BOI29"/>
      <sheetName val="A)_Provision_schedule29"/>
      <sheetName val="A2)_834_Inventory29"/>
      <sheetName val="B1)_646_Retirement29"/>
      <sheetName val="B2)_746_Retirement_29"/>
      <sheetName val="C1)_791-0000-20_Private_exp_29"/>
      <sheetName val="TB_(as_of_31DEC)29"/>
      <sheetName val="C2)_779-0000-20_Misc_29"/>
      <sheetName val="C1)_663_Car_Lease29"/>
      <sheetName val="C2)_758_Car_Lease29"/>
      <sheetName val="D)_Training29"/>
      <sheetName val="E)_HY_test_PwC29"/>
      <sheetName val="F)_RD_60429"/>
      <sheetName val="G)_RD_64229"/>
      <sheetName val="TB_YEST_ON_JUN'1929"/>
      <sheetName val="E_PRECIOS29"/>
      <sheetName val="Scenarios_and_Sensitivities29"/>
      <sheetName val="Global_Assumptions29"/>
      <sheetName val="U1_P&amp;L29"/>
      <sheetName val="Non-Statistical_Sampling_Mast29"/>
      <sheetName val="Two_Step_Revenue_Testing_Mast29"/>
      <sheetName val="Global_Data29"/>
      <sheetName val="Expense_Summary29"/>
      <sheetName val="Cum_91-9329"/>
      <sheetName val="Dec_9429"/>
      <sheetName val="Quantum-Machined_Comp_35"/>
      <sheetName val="Assy_Prod_Schedule35"/>
      <sheetName val="Family3-Machined_Comp_35"/>
      <sheetName val="Quest-Machined_Comp_35"/>
      <sheetName val="ข้อมูลบัญชี_-Sep-0622"/>
      <sheetName val="C8198_employee_list_2004051921"/>
      <sheetName val="Terms_and_Escrow22"/>
      <sheetName val="License_BOI22"/>
      <sheetName val="PAN_M4_25_FE_CM3_P222"/>
      <sheetName val="CPE_Parameters29"/>
      <sheetName val="IPVPN_Parameters29"/>
      <sheetName val="Retrieve_in_KLOC_HC_-_Copy_va29"/>
      <sheetName val="Big_C22"/>
      <sheetName val="Big_C+npd22"/>
      <sheetName val="F20_Promo22"/>
      <sheetName val="F21_Promo22"/>
      <sheetName val="Cost_tops22"/>
      <sheetName val="USAGE_FOOD22"/>
      <sheetName val="ABR_P&amp;L22"/>
      <sheetName val="PLmth_22"/>
      <sheetName val="Sale_040822"/>
      <sheetName val="Co_info22"/>
      <sheetName val="CA_Sheet22"/>
      <sheetName val="Sale_040122"/>
      <sheetName val="Cost_centre_expenditure22"/>
      <sheetName val="Staff_List22"/>
      <sheetName val="test_222"/>
      <sheetName val="Norms_SP22"/>
      <sheetName val="B131_22"/>
      <sheetName val="FF_2__1_22"/>
      <sheetName val="Appx_B22"/>
      <sheetName val="Data_222"/>
      <sheetName val="Tornado_4_7_Component_List22"/>
      <sheetName val="Tornado_2_2_Component_List22"/>
      <sheetName val="ปัจจุบัน_22"/>
      <sheetName val="U2_222"/>
      <sheetName val="Tornado_5_6_Component_List22"/>
      <sheetName val="QR_4_122"/>
      <sheetName val="U-2_122"/>
      <sheetName val="GL_CB22"/>
      <sheetName val="GL_M22"/>
      <sheetName val="Bank_CA&amp;SA22"/>
      <sheetName val="AR_-CID22"/>
      <sheetName val="ดบ_ค้างรับ_Tisco22"/>
      <sheetName val="คชจ_ล่วงหน้า22"/>
      <sheetName val="ก่อสร้าง_ล่วงหน้า22"/>
      <sheetName val="ภาษีหัก_ณ_ที่จ่าย22"/>
      <sheetName val="คชจ_รอเรียกเก็บ_TDT22"/>
      <sheetName val="อุปกรณ์(หน่วยงาน)_22"/>
      <sheetName val="ICS_Cost_by_units22"/>
      <sheetName val="ICM_Budget&amp;Cost_Phase_I22"/>
      <sheetName val="ICM_Budget_Cost_Phase_II22"/>
      <sheetName val="ICm_Cost_by_units22"/>
      <sheetName val="CIV_AP_2-131-0022"/>
      <sheetName val="ICM_AP_2-131-0022"/>
      <sheetName val="CIV_AP_2-133-0022"/>
      <sheetName val="ICM_AP_2-133-0022"/>
      <sheetName val="ICM_AP_RPT22"/>
      <sheetName val="CIV_AP_RPT22"/>
      <sheetName val="CHQระหว่างทาง_2-132-0022"/>
      <sheetName val="ภาษีเงินได้หัก_ณ_ที่จ่าย22"/>
      <sheetName val="ค้างจ่าย_CID22"/>
      <sheetName val="เงินทดรองรับ_2-191-0022"/>
      <sheetName val="เงินทดรองรับ_2-193-0022"/>
      <sheetName val="เงินทดรองรับ_2-194-xx22"/>
      <sheetName val="สรุปเงินมัดจำห้องชุด_Agent22"/>
      <sheetName val="Commission-Tiny_(Chinese)22"/>
      <sheetName val="Commission-Sky_Pro_(Thai)22"/>
      <sheetName val="สำรองผลประโยชน์พนง_22"/>
      <sheetName val="รด_บริหาร22"/>
      <sheetName val="รด_อื่น22"/>
      <sheetName val="6-120-10_ค่าเช่า22"/>
      <sheetName val="6-120-20_ค่าบริการ22"/>
      <sheetName val="6-120-50_ค่าซ่อมแซม22"/>
      <sheetName val="6-150-10_ค่าที่ปรึกษา22"/>
      <sheetName val="6-130-20_ส่งเสริมการขาย22"/>
      <sheetName val="6-130-30_คอมมิชชั่น-ICS22"/>
      <sheetName val="6-130-30_คอมมิชชั่น-ICM22"/>
      <sheetName val="#6-200-00_ดอกเบี้ยจ่าย22"/>
      <sheetName val="ROC-CCTR_22"/>
      <sheetName val="STORE_MN29"/>
      <sheetName val="Breakeven_Analysis22"/>
      <sheetName val="EXPORT_(_US$)20"/>
      <sheetName val="Apr02_Prod_Data20"/>
      <sheetName val="data_list20"/>
      <sheetName val="Seagate__share_in_units22"/>
      <sheetName val="Cost_Assumption21"/>
      <sheetName val="วงเครดิต_321"/>
      <sheetName val="Register_Cal_Mar_04_July_05_21"/>
      <sheetName val="gold_แลกทอง21"/>
      <sheetName val="Sdos_21"/>
      <sheetName val="Alm_CDis_Edif_Terr_CCiales20"/>
      <sheetName val="Arrendamiento_CC20"/>
      <sheetName val="B&amp;S_199921"/>
      <sheetName val="N-4_421"/>
      <sheetName val="5)_Parameters20"/>
      <sheetName val="1)_Asset_Valuation20"/>
      <sheetName val="Raw_Material20"/>
      <sheetName val="งบทดลอง_-_ต_ค_254720"/>
      <sheetName val="Company_Info20"/>
      <sheetName val="CA_Comp20"/>
      <sheetName val="K_Ricky20"/>
      <sheetName val="Cash_Flow20"/>
      <sheetName val="Basic_Info_20"/>
      <sheetName val="Unit_Trust_Movement20"/>
      <sheetName val="cc_196_(SYS)_(2)20"/>
      <sheetName val="คชจ_ดำเนินงาน6-4320"/>
      <sheetName val="Capital_Performance20"/>
      <sheetName val="Cost_Reductions20"/>
      <sheetName val="PK_Costs20"/>
      <sheetName val="Cover_Page20"/>
      <sheetName val="Labour_No_s20"/>
      <sheetName val="Market_Share20"/>
      <sheetName val="National_Sales20"/>
      <sheetName val="Packaging_Products20"/>
      <sheetName val="Pipe_and_Tube20"/>
      <sheetName val="Profit_Statement20"/>
      <sheetName val="Transaction_rollforward21"/>
      <sheetName val="ADJ_-_RATE44"/>
      <sheetName val="TR_-_AP-_0044"/>
      <sheetName val="ADJ___RATE44"/>
      <sheetName val="Sheet1_(2)44"/>
      <sheetName val="เงินกู้_MGC43"/>
      <sheetName val="TrialBalance_Q3-200243"/>
      <sheetName val="BALANCE_SHEET_44"/>
      <sheetName val="finance64k_u42"/>
      <sheetName val="SCB_1_-_Current42"/>
      <sheetName val="SCB_2_-_Current42"/>
      <sheetName val="set_date42"/>
      <sheetName val="Trial_Balance41"/>
      <sheetName val="คงเหลือ_GH43"/>
      <sheetName val="FDR-Jan-99_41"/>
      <sheetName val="Graph_DMG43"/>
      <sheetName val="Export_Sales41"/>
      <sheetName val="Domestic_Sales41"/>
      <sheetName val="Dealer_Sales41"/>
      <sheetName val="10-1_Media40"/>
      <sheetName val="BTR_BKK40"/>
      <sheetName val="ICT_POTF39"/>
      <sheetName val="Stock_Bal_สรรพากร_SBM3_JUN40"/>
      <sheetName val="New_Std__40"/>
      <sheetName val="PAN_M4*25_FE_CM3_P236"/>
      <sheetName val="depn-Sep_0339"/>
      <sheetName val="กราฟ_ผลิต38"/>
      <sheetName val="By_Person40"/>
      <sheetName val="Supplier_Master_IF39"/>
      <sheetName val="KK_Rev_139"/>
      <sheetName val="SC1_XLS38"/>
      <sheetName val="5_Analysis36"/>
      <sheetName val="Standing_Data36"/>
      <sheetName val="Asset_&amp;_Liability36"/>
      <sheetName val="Net_asset_value36"/>
      <sheetName val="Bang_gia_tong_hop36"/>
      <sheetName val="BAT_data_entry33"/>
      <sheetName val="BAT_Reserve_data_entry33"/>
      <sheetName val="_IB-PL-00-01_SUMMARY33"/>
      <sheetName val="Read_me33"/>
      <sheetName val="bang_tien_luong33"/>
      <sheetName val="addl_cost30"/>
      <sheetName val="_กระทบผลรวม__1710_60"/>
      <sheetName val="_กระทบผลรวม__1710_61"/>
      <sheetName val="Asset_Class33"/>
      <sheetName val="Cost_Center33"/>
      <sheetName val="Depre__Key33"/>
      <sheetName val="Call_Down_Data_OLD33"/>
      <sheetName val="Spirt_Disp33"/>
      <sheetName val="Conso_Volume30"/>
      <sheetName val="OTB_201230"/>
      <sheetName val="RM_Req30"/>
      <sheetName val="Fields_Worksheet31"/>
      <sheetName val="FF_Volume31"/>
      <sheetName val="Size_Dist31"/>
      <sheetName val="Size_Dist_231"/>
      <sheetName val="Assumption_Data30"/>
      <sheetName val="Excess_Calc_(2)36"/>
      <sheetName val="Weekly_Hires_&amp;_Terms_10-230"/>
      <sheetName val="BOI_sum30"/>
      <sheetName val="Update_CIT_FY1930"/>
      <sheetName val="Tax_computation_BOI30"/>
      <sheetName val="A)_Provision_schedule30"/>
      <sheetName val="A2)_834_Inventory30"/>
      <sheetName val="B1)_646_Retirement30"/>
      <sheetName val="B2)_746_Retirement_30"/>
      <sheetName val="C1)_791-0000-20_Private_exp_30"/>
      <sheetName val="TB_(as_of_31DEC)30"/>
      <sheetName val="C2)_779-0000-20_Misc_30"/>
      <sheetName val="C1)_663_Car_Lease30"/>
      <sheetName val="C2)_758_Car_Lease30"/>
      <sheetName val="D)_Training30"/>
      <sheetName val="E)_HY_test_PwC30"/>
      <sheetName val="F)_RD_60430"/>
      <sheetName val="G)_RD_64230"/>
      <sheetName val="TB_YEST_ON_JUN'1930"/>
      <sheetName val="E_PRECIOS30"/>
      <sheetName val="Scenarios_and_Sensitivities30"/>
      <sheetName val="Global_Assumptions30"/>
      <sheetName val="U1_P&amp;L30"/>
      <sheetName val="Non-Statistical_Sampling_Mast30"/>
      <sheetName val="Two_Step_Revenue_Testing_Mast30"/>
      <sheetName val="Global_Data30"/>
      <sheetName val="Expense_Summary30"/>
      <sheetName val="Cum_91-9330"/>
      <sheetName val="Dec_9430"/>
      <sheetName val="Quantum-Machined_Comp_36"/>
      <sheetName val="Assy_Prod_Schedule36"/>
      <sheetName val="Family3-Machined_Comp_36"/>
      <sheetName val="Quest-Machined_Comp_36"/>
      <sheetName val="ข้อมูลบัญชี_-Sep-0623"/>
      <sheetName val="C8198_employee_list_2004051922"/>
      <sheetName val="Terms_and_Escrow23"/>
      <sheetName val="License_BOI23"/>
      <sheetName val="PAN_M4_25_FE_CM3_P223"/>
      <sheetName val="CPE_Parameters30"/>
      <sheetName val="IPVPN_Parameters30"/>
      <sheetName val="Retrieve_in_KLOC_HC_-_Copy_va30"/>
      <sheetName val="Big_C23"/>
      <sheetName val="Big_C+npd23"/>
      <sheetName val="F20_Promo23"/>
      <sheetName val="F21_Promo23"/>
      <sheetName val="Cost_tops23"/>
      <sheetName val="USAGE_FOOD23"/>
      <sheetName val="ABR_P&amp;L23"/>
      <sheetName val="PLmth_23"/>
      <sheetName val="Sale_040823"/>
      <sheetName val="Co_info23"/>
      <sheetName val="CA_Sheet23"/>
      <sheetName val="Sale_040123"/>
      <sheetName val="Cost_centre_expenditure23"/>
      <sheetName val="Staff_List23"/>
      <sheetName val="test_223"/>
      <sheetName val="Norms_SP23"/>
      <sheetName val="B131_23"/>
      <sheetName val="FF_2__1_23"/>
      <sheetName val="Appx_B23"/>
      <sheetName val="Data_223"/>
      <sheetName val="Tornado_4_7_Component_List23"/>
      <sheetName val="Tornado_2_2_Component_List23"/>
      <sheetName val="ปัจจุบัน_23"/>
      <sheetName val="U2_223"/>
      <sheetName val="Tornado_5_6_Component_List23"/>
      <sheetName val="QR_4_123"/>
      <sheetName val="U-2_123"/>
      <sheetName val="GL_CB23"/>
      <sheetName val="GL_M23"/>
      <sheetName val="Bank_CA&amp;SA23"/>
      <sheetName val="AR_-CID23"/>
      <sheetName val="ดบ_ค้างรับ_Tisco23"/>
      <sheetName val="คชจ_ล่วงหน้า23"/>
      <sheetName val="ก่อสร้าง_ล่วงหน้า23"/>
      <sheetName val="ภาษีหัก_ณ_ที่จ่าย23"/>
      <sheetName val="คชจ_รอเรียกเก็บ_TDT23"/>
      <sheetName val="อุปกรณ์(หน่วยงาน)_23"/>
      <sheetName val="ICS_Cost_by_units23"/>
      <sheetName val="ICM_Budget&amp;Cost_Phase_I23"/>
      <sheetName val="ICM_Budget_Cost_Phase_II23"/>
      <sheetName val="ICm_Cost_by_units23"/>
      <sheetName val="CIV_AP_2-131-0023"/>
      <sheetName val="ICM_AP_2-131-0023"/>
      <sheetName val="CIV_AP_2-133-0023"/>
      <sheetName val="ICM_AP_2-133-0023"/>
      <sheetName val="ICM_AP_RPT23"/>
      <sheetName val="CIV_AP_RPT23"/>
      <sheetName val="CHQระหว่างทาง_2-132-0023"/>
      <sheetName val="ภาษีเงินได้หัก_ณ_ที่จ่าย23"/>
      <sheetName val="ค้างจ่าย_CID23"/>
      <sheetName val="เงินทดรองรับ_2-191-0023"/>
      <sheetName val="เงินทดรองรับ_2-193-0023"/>
      <sheetName val="เงินทดรองรับ_2-194-xx23"/>
      <sheetName val="สรุปเงินมัดจำห้องชุด_Agent23"/>
      <sheetName val="Commission-Tiny_(Chinese)23"/>
      <sheetName val="Commission-Sky_Pro_(Thai)23"/>
      <sheetName val="สำรองผลประโยชน์พนง_23"/>
      <sheetName val="รด_บริหาร23"/>
      <sheetName val="รด_อื่น23"/>
      <sheetName val="6-120-10_ค่าเช่า23"/>
      <sheetName val="6-120-20_ค่าบริการ23"/>
      <sheetName val="6-120-50_ค่าซ่อมแซม23"/>
      <sheetName val="6-150-10_ค่าที่ปรึกษา23"/>
      <sheetName val="6-130-20_ส่งเสริมการขาย23"/>
      <sheetName val="6-130-30_คอมมิชชั่น-ICS23"/>
      <sheetName val="6-130-30_คอมมิชชั่น-ICM23"/>
      <sheetName val="#6-200-00_ดอกเบี้ยจ่าย23"/>
      <sheetName val="ROC-CCTR_23"/>
      <sheetName val="STORE_MN30"/>
      <sheetName val="Breakeven_Analysis23"/>
      <sheetName val="EXPORT_(_US$)21"/>
      <sheetName val="Apr02_Prod_Data21"/>
      <sheetName val="data_list21"/>
      <sheetName val="Seagate__share_in_units23"/>
      <sheetName val="Cost_Assumption22"/>
      <sheetName val="วงเครดิต_322"/>
      <sheetName val="Register_Cal_Mar_04_July_05_22"/>
      <sheetName val="gold_แลกทอง22"/>
      <sheetName val="Sdos_22"/>
      <sheetName val="Alm_CDis_Edif_Terr_CCiales21"/>
      <sheetName val="Arrendamiento_CC21"/>
      <sheetName val="B&amp;S_199922"/>
      <sheetName val="N-4_422"/>
      <sheetName val="5)_Parameters21"/>
      <sheetName val="1)_Asset_Valuation21"/>
      <sheetName val="Raw_Material21"/>
      <sheetName val="งบทดลอง_-_ต_ค_254721"/>
      <sheetName val="Company_Info21"/>
      <sheetName val="CA_Comp21"/>
      <sheetName val="K_Ricky21"/>
      <sheetName val="Cash_Flow21"/>
      <sheetName val="Basic_Info_21"/>
      <sheetName val="Unit_Trust_Movement21"/>
      <sheetName val="cc_196_(SYS)_(2)21"/>
      <sheetName val="คชจ_ดำเนินงาน6-4321"/>
      <sheetName val="Capital_Performance21"/>
      <sheetName val="Cost_Reductions21"/>
      <sheetName val="PK_Costs21"/>
      <sheetName val="Cover_Page21"/>
      <sheetName val="Labour_No_s21"/>
      <sheetName val="Market_Share21"/>
      <sheetName val="National_Sales21"/>
      <sheetName val="Packaging_Products21"/>
      <sheetName val="Pipe_and_Tube21"/>
      <sheetName val="Profit_Statement21"/>
      <sheetName val="Transaction_rollforward22"/>
      <sheetName val="ADJ_-_RATE45"/>
      <sheetName val="TR_-_AP-_0045"/>
      <sheetName val="ADJ___RATE45"/>
      <sheetName val="Sheet1_(2)45"/>
      <sheetName val="เงินกู้_MGC44"/>
      <sheetName val="TrialBalance_Q3-200244"/>
      <sheetName val="BALANCE_SHEET_45"/>
      <sheetName val="finance64k_u43"/>
      <sheetName val="SCB_1_-_Current43"/>
      <sheetName val="SCB_2_-_Current43"/>
      <sheetName val="set_date43"/>
      <sheetName val="Trial_Balance42"/>
      <sheetName val="คงเหลือ_GH44"/>
      <sheetName val="FDR-Jan-99_42"/>
      <sheetName val="Graph_DMG44"/>
      <sheetName val="Export_Sales42"/>
      <sheetName val="Domestic_Sales42"/>
      <sheetName val="Dealer_Sales42"/>
      <sheetName val="10-1_Media41"/>
      <sheetName val="BTR_BKK41"/>
      <sheetName val="ICT_POTF40"/>
      <sheetName val="Stock_Bal_สรรพากร_SBM3_JUN41"/>
      <sheetName val="New_Std__41"/>
      <sheetName val="PAN_M4*25_FE_CM3_P237"/>
      <sheetName val="depn-Sep_0340"/>
      <sheetName val="กราฟ_ผลิต39"/>
      <sheetName val="By_Person41"/>
      <sheetName val="Supplier_Master_IF40"/>
      <sheetName val="KK_Rev_140"/>
      <sheetName val="SC1_XLS39"/>
      <sheetName val="5_Analysis37"/>
      <sheetName val="Standing_Data37"/>
      <sheetName val="Asset_&amp;_Liability37"/>
      <sheetName val="Net_asset_value37"/>
      <sheetName val="Bang_gia_tong_hop37"/>
      <sheetName val="BAT_data_entry34"/>
      <sheetName val="BAT_Reserve_data_entry34"/>
      <sheetName val="_IB-PL-00-01_SUMMARY34"/>
      <sheetName val="Read_me34"/>
      <sheetName val="bang_tien_luong34"/>
      <sheetName val="addl_cost31"/>
      <sheetName val="_กระทบผลรวม__1710_62"/>
      <sheetName val="_กระทบผลรวม__1710_63"/>
      <sheetName val="Asset_Class34"/>
      <sheetName val="Cost_Center34"/>
      <sheetName val="Depre__Key34"/>
      <sheetName val="Call_Down_Data_OLD34"/>
      <sheetName val="Spirt_Disp34"/>
      <sheetName val="Conso_Volume31"/>
      <sheetName val="OTB_201231"/>
      <sheetName val="RM_Req31"/>
      <sheetName val="Fields_Worksheet32"/>
      <sheetName val="FF_Volume32"/>
      <sheetName val="Size_Dist32"/>
      <sheetName val="Size_Dist_232"/>
      <sheetName val="Assumption_Data31"/>
      <sheetName val="Excess_Calc_(2)37"/>
      <sheetName val="Weekly_Hires_&amp;_Terms_10-231"/>
      <sheetName val="BOI_sum31"/>
      <sheetName val="Update_CIT_FY1931"/>
      <sheetName val="Tax_computation_BOI31"/>
      <sheetName val="A)_Provision_schedule31"/>
      <sheetName val="A2)_834_Inventory31"/>
      <sheetName val="B1)_646_Retirement31"/>
      <sheetName val="B2)_746_Retirement_31"/>
      <sheetName val="C1)_791-0000-20_Private_exp_31"/>
      <sheetName val="TB_(as_of_31DEC)31"/>
      <sheetName val="C2)_779-0000-20_Misc_31"/>
      <sheetName val="C1)_663_Car_Lease31"/>
      <sheetName val="C2)_758_Car_Lease31"/>
      <sheetName val="D)_Training31"/>
      <sheetName val="E)_HY_test_PwC31"/>
      <sheetName val="F)_RD_60431"/>
      <sheetName val="G)_RD_64231"/>
      <sheetName val="TB_YEST_ON_JUN'1931"/>
      <sheetName val="E_PRECIOS31"/>
      <sheetName val="Scenarios_and_Sensitivities31"/>
      <sheetName val="Global_Assumptions31"/>
      <sheetName val="U1_P&amp;L31"/>
      <sheetName val="Non-Statistical_Sampling_Mast31"/>
      <sheetName val="Two_Step_Revenue_Testing_Mast31"/>
      <sheetName val="Global_Data31"/>
      <sheetName val="Expense_Summary31"/>
      <sheetName val="Cum_91-9331"/>
      <sheetName val="Dec_9431"/>
      <sheetName val="Quantum-Machined_Comp_37"/>
      <sheetName val="Assy_Prod_Schedule37"/>
      <sheetName val="Family3-Machined_Comp_37"/>
      <sheetName val="Quest-Machined_Comp_37"/>
      <sheetName val="ข้อมูลบัญชี_-Sep-0624"/>
      <sheetName val="C8198_employee_list_2004051923"/>
      <sheetName val="Terms_and_Escrow24"/>
      <sheetName val="License_BOI24"/>
      <sheetName val="PAN_M4_25_FE_CM3_P224"/>
      <sheetName val="CPE_Parameters31"/>
      <sheetName val="IPVPN_Parameters31"/>
      <sheetName val="Retrieve_in_KLOC_HC_-_Copy_va31"/>
      <sheetName val="Big_C24"/>
      <sheetName val="Big_C+npd24"/>
      <sheetName val="F20_Promo24"/>
      <sheetName val="F21_Promo24"/>
      <sheetName val="Cost_tops24"/>
      <sheetName val="USAGE_FOOD24"/>
      <sheetName val="ABR_P&amp;L24"/>
      <sheetName val="PLmth_24"/>
      <sheetName val="Sale_040824"/>
      <sheetName val="Co_info24"/>
      <sheetName val="CA_Sheet24"/>
      <sheetName val="Sale_040124"/>
      <sheetName val="Cost_centre_expenditure24"/>
      <sheetName val="Staff_List24"/>
      <sheetName val="test_224"/>
      <sheetName val="Norms_SP24"/>
      <sheetName val="B131_24"/>
      <sheetName val="FF_2__1_24"/>
      <sheetName val="Appx_B24"/>
      <sheetName val="Data_224"/>
      <sheetName val="Tornado_4_7_Component_List24"/>
      <sheetName val="Tornado_2_2_Component_List24"/>
      <sheetName val="ปัจจุบัน_24"/>
      <sheetName val="U2_224"/>
      <sheetName val="Tornado_5_6_Component_List24"/>
      <sheetName val="QR_4_124"/>
      <sheetName val="U-2_124"/>
      <sheetName val="GL_CB24"/>
      <sheetName val="GL_M24"/>
      <sheetName val="Bank_CA&amp;SA24"/>
      <sheetName val="AR_-CID24"/>
      <sheetName val="ดบ_ค้างรับ_Tisco24"/>
      <sheetName val="คชจ_ล่วงหน้า24"/>
      <sheetName val="ก่อสร้าง_ล่วงหน้า24"/>
      <sheetName val="ภาษีหัก_ณ_ที่จ่าย24"/>
      <sheetName val="คชจ_รอเรียกเก็บ_TDT24"/>
      <sheetName val="อุปกรณ์(หน่วยงาน)_24"/>
      <sheetName val="ICS_Cost_by_units24"/>
      <sheetName val="ICM_Budget&amp;Cost_Phase_I24"/>
      <sheetName val="ICM_Budget_Cost_Phase_II24"/>
      <sheetName val="ICm_Cost_by_units24"/>
      <sheetName val="CIV_AP_2-131-0024"/>
      <sheetName val="ICM_AP_2-131-0024"/>
      <sheetName val="CIV_AP_2-133-0024"/>
      <sheetName val="ICM_AP_2-133-0024"/>
      <sheetName val="ICM_AP_RPT24"/>
      <sheetName val="CIV_AP_RPT24"/>
      <sheetName val="CHQระหว่างทาง_2-132-0024"/>
      <sheetName val="ภาษีเงินได้หัก_ณ_ที่จ่าย24"/>
      <sheetName val="ค้างจ่าย_CID24"/>
      <sheetName val="เงินทดรองรับ_2-191-0024"/>
      <sheetName val="เงินทดรองรับ_2-193-0024"/>
      <sheetName val="เงินทดรองรับ_2-194-xx24"/>
      <sheetName val="สรุปเงินมัดจำห้องชุด_Agent24"/>
      <sheetName val="Commission-Tiny_(Chinese)24"/>
      <sheetName val="Commission-Sky_Pro_(Thai)24"/>
      <sheetName val="สำรองผลประโยชน์พนง_24"/>
      <sheetName val="รด_บริหาร24"/>
      <sheetName val="รด_อื่น24"/>
      <sheetName val="6-120-10_ค่าเช่า24"/>
      <sheetName val="6-120-20_ค่าบริการ24"/>
      <sheetName val="6-120-50_ค่าซ่อมแซม24"/>
      <sheetName val="6-150-10_ค่าที่ปรึกษา24"/>
      <sheetName val="6-130-20_ส่งเสริมการขาย24"/>
      <sheetName val="6-130-30_คอมมิชชั่น-ICS24"/>
      <sheetName val="6-130-30_คอมมิชชั่น-ICM24"/>
      <sheetName val="#6-200-00_ดอกเบี้ยจ่าย24"/>
      <sheetName val="ROC-CCTR_24"/>
      <sheetName val="STORE_MN31"/>
      <sheetName val="Breakeven_Analysis24"/>
      <sheetName val="EXPORT_(_US$)22"/>
      <sheetName val="Apr02_Prod_Data22"/>
      <sheetName val="data_list22"/>
      <sheetName val="Seagate__share_in_units24"/>
      <sheetName val="Cost_Assumption23"/>
      <sheetName val="วงเครดิต_323"/>
      <sheetName val="Register_Cal_Mar_04_July_05_23"/>
      <sheetName val="gold_แลกทอง23"/>
      <sheetName val="Sdos_23"/>
      <sheetName val="Alm_CDis_Edif_Terr_CCiales22"/>
      <sheetName val="Arrendamiento_CC22"/>
      <sheetName val="B&amp;S_199923"/>
      <sheetName val="N-4_423"/>
      <sheetName val="5)_Parameters22"/>
      <sheetName val="1)_Asset_Valuation22"/>
      <sheetName val="Raw_Material22"/>
      <sheetName val="งบทดลอง_-_ต_ค_254722"/>
      <sheetName val="Company_Info22"/>
      <sheetName val="CA_Comp22"/>
      <sheetName val="K_Ricky22"/>
      <sheetName val="Cash_Flow22"/>
      <sheetName val="Basic_Info_22"/>
      <sheetName val="Unit_Trust_Movement22"/>
      <sheetName val="cc_196_(SYS)_(2)22"/>
      <sheetName val="คชจ_ดำเนินงาน6-4322"/>
      <sheetName val="Capital_Performance22"/>
      <sheetName val="Cost_Reductions22"/>
      <sheetName val="PK_Costs22"/>
      <sheetName val="Cover_Page22"/>
      <sheetName val="Labour_No_s22"/>
      <sheetName val="Market_Share22"/>
      <sheetName val="National_Sales22"/>
      <sheetName val="Packaging_Products22"/>
      <sheetName val="Pipe_and_Tube22"/>
      <sheetName val="Profit_Statement22"/>
      <sheetName val="Transaction_rollforward23"/>
      <sheetName val="AVP (£)"/>
      <sheetName val="Synergies"/>
      <sheetName val="AccDil"/>
      <sheetName val="Valuation summary"/>
      <sheetName val="Forex rates"/>
      <sheetName val="Carmelia(Conso)"/>
      <sheetName val="EBITDA Bridge"/>
      <sheetName val="LE1(act3mth)"/>
      <sheetName val="Code1"/>
      <sheetName val="Factor F Data"/>
      <sheetName val="_Lookup"/>
      <sheetName val="Purchase Order"/>
      <sheetName val="LITF"/>
      <sheetName val="Aust183DayRelief"/>
      <sheetName val="CrewUp"/>
      <sheetName val="Training"/>
      <sheetName val="Mexico183DayRelief"/>
      <sheetName val="RovingEurAfr"/>
      <sheetName val="RovingSEA"/>
      <sheetName val="RovingSoAmer"/>
      <sheetName val="STDisability"/>
      <sheetName val="Transition"/>
      <sheetName val="TB-2001-Apr'01"/>
      <sheetName val="43"/>
      <sheetName val="คีย์ข้อมูลรายละเอียดต่างๆ"/>
      <sheetName val="Line_item_details5"/>
      <sheetName val="PULP_MILL5"/>
      <sheetName val="TAX_COM4"/>
      <sheetName val="Ajustes_cia5"/>
      <sheetName val="O_Ing_5"/>
      <sheetName val="Aj_anual_Inflación5"/>
      <sheetName val="Pgs_Prov_5"/>
      <sheetName val="Coef_Utilidad5"/>
      <sheetName val="IVA_Flujo5"/>
      <sheetName val="Prom_IA5"/>
      <sheetName val="IA_Base5"/>
      <sheetName val="Vta_A_F_5"/>
      <sheetName val="IA_5-A5"/>
      <sheetName val="G_Inst5"/>
      <sheetName val="I_X_P5"/>
      <sheetName val="&lt;_SS_&gt;5"/>
      <sheetName val="Clientes_y_Prov_5"/>
      <sheetName val="Res_Fiscales5"/>
      <sheetName val="AP-4_1-D5"/>
      <sheetName val="S_a_Favor5"/>
      <sheetName val="Int_PF5"/>
      <sheetName val="Valuacion_20014"/>
      <sheetName val="L_to_203"/>
      <sheetName val="Sale_04112"/>
      <sheetName val="Sale_04072"/>
      <sheetName val="ANALYSE_DE_VENTES2"/>
      <sheetName val="PREPAID_LEAD1"/>
      <sheetName val="Senario_Manager1"/>
      <sheetName val="Parameters_and_Assumptions1"/>
      <sheetName val="P_&amp;_l_1"/>
      <sheetName val="BOX_SUM1"/>
      <sheetName val="FIN_GOOD1"/>
      <sheetName val="SUD_30_09_091"/>
      <sheetName val="CREDIT_STATS1"/>
      <sheetName val="C_11"/>
      <sheetName val="Deferred_Charge1"/>
      <sheetName val="013_-_การสั่งการ1"/>
      <sheetName val="ฝ่ายบริการ_1"/>
      <sheetName val="Loan_Calculator1"/>
      <sheetName val="Acquisition_Assumptions1"/>
      <sheetName val="cal_(2)1"/>
      <sheetName val="Data_Input1"/>
      <sheetName val="Calculation_of_end_rates1"/>
      <sheetName val="FF-2_(1)1"/>
      <sheetName val="QUANTITY_COMPARISON1"/>
      <sheetName val="Account_Code_E1"/>
      <sheetName val="E_4_-_Long_Out__Analysis1"/>
      <sheetName val="Mant_Fiberline1"/>
      <sheetName val="Income_Statement"/>
      <sheetName val="Mat_cost_6yrs"/>
      <sheetName val="Overall_Parameters"/>
      <sheetName val="PJ_Cost_Progress"/>
      <sheetName val="Sale_2003"/>
      <sheetName val="BS_Dec'15"/>
      <sheetName val="BS_ATTACH"/>
      <sheetName val="Face_to_Face"/>
      <sheetName val="Nov_'02"/>
      <sheetName val="Sale_0501"/>
      <sheetName val="MS_Box"/>
      <sheetName val="MOLP_C"/>
      <sheetName val="Interim_--&gt;_Top"/>
      <sheetName val="61_HR"/>
      <sheetName val="65_FINANCE"/>
      <sheetName val="New_Item"/>
      <sheetName val="Adj&amp;Rje(Z820)_"/>
      <sheetName val="Sale_0404"/>
      <sheetName val="Balance_Sheet_(New_Grouping)"/>
      <sheetName val="Materiality-Group"/>
      <sheetName val="ภูมิทัศน์"/>
      <sheetName val="Overall_Parameters2"/>
      <sheetName val="Overall_Parameters1"/>
      <sheetName val="I-203"/>
      <sheetName val="AM 6M 94"/>
      <sheetName val="TB2009"/>
      <sheetName val="Customize Your Invoice"/>
      <sheetName val="Overall_Parameters3"/>
      <sheetName val="CASHFLOW"/>
      <sheetName val="Invoiced"/>
      <sheetName val="MANU YTD "/>
      <sheetName val="TB Dec 07"/>
      <sheetName val="SALES07"/>
      <sheetName val="WTB - IS"/>
      <sheetName val="Output"/>
      <sheetName val=" IBPL0001"/>
      <sheetName val="Fremont Asian with Grey"/>
      <sheetName val="1"/>
      <sheetName val="Navision"/>
      <sheetName val="Add."/>
      <sheetName val="Movement"/>
      <sheetName val="LS ปรับ 5ล้าน Total"/>
      <sheetName val="TB0109"/>
      <sheetName val="TB0209"/>
      <sheetName val="TB0309"/>
      <sheetName val="TB0409"/>
      <sheetName val="TB0509"/>
      <sheetName val="TB0609"/>
      <sheetName val="TB0709"/>
      <sheetName val="TB0809"/>
      <sheetName val="TB0909"/>
      <sheetName val="TB1009"/>
      <sheetName val="TB1109"/>
      <sheetName val="TB12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 refreshError="1"/>
      <sheetData sheetId="761" refreshError="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 refreshError="1"/>
      <sheetData sheetId="932" refreshError="1"/>
      <sheetData sheetId="933" refreshError="1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 refreshError="1"/>
      <sheetData sheetId="1269" refreshError="1"/>
      <sheetData sheetId="1270" refreshError="1"/>
      <sheetData sheetId="1271"/>
      <sheetData sheetId="1272"/>
      <sheetData sheetId="1273" refreshError="1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/>
      <sheetData sheetId="2712"/>
      <sheetData sheetId="2713" refreshError="1"/>
      <sheetData sheetId="2714" refreshError="1"/>
      <sheetData sheetId="2715" refreshError="1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/>
      <sheetData sheetId="3673" refreshError="1"/>
      <sheetData sheetId="3674" refreshError="1"/>
      <sheetData sheetId="3675" refreshError="1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 refreshError="1"/>
      <sheetData sheetId="7149" refreshError="1"/>
      <sheetData sheetId="7150"/>
      <sheetData sheetId="7151"/>
      <sheetData sheetId="7152" refreshError="1"/>
      <sheetData sheetId="7153" refreshError="1"/>
      <sheetData sheetId="7154" refreshError="1"/>
      <sheetData sheetId="7155" refreshError="1"/>
      <sheetData sheetId="7156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K-1"/>
      <sheetName val="K-1A"/>
      <sheetName val="K-4"/>
      <sheetName val="K-4A"/>
      <sheetName val="K-4B"/>
      <sheetName val="K-4C"/>
      <sheetName val="K-4D"/>
      <sheetName val="K-4E"/>
      <sheetName val="K-4F"/>
      <sheetName val="K-4G"/>
      <sheetName val="K-4H"/>
      <sheetName val="K-4I"/>
      <sheetName val="K-4J"/>
      <sheetName val="K-4K"/>
      <sheetName val="K-4L"/>
      <sheetName val="K-5"/>
      <sheetName val="K-6"/>
      <sheetName val="K-7"/>
      <sheetName val="K-8"/>
      <sheetName val="ADJ - RATE"/>
      <sheetName val="FS-YTD"/>
      <sheetName val="U-7"/>
      <sheetName val="เงินกู้ MGC"/>
      <sheetName val="เงินกู้ธนชาติ"/>
      <sheetName val="???"/>
      <sheetName val="Sheet1"/>
      <sheetName val="Setup"/>
      <sheetName val="Fro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7251-01xxxx"/>
      <sheetName val="7251-02000-02252"/>
      <sheetName val="7251-06100"/>
      <sheetName val="41000-Acc. KK"/>
      <sheetName val="Sheet1"/>
      <sheetName val="Sheet2"/>
      <sheetName val="Sheet3"/>
      <sheetName val="7251_01xxxx"/>
      <sheetName val="7251_02000_02252"/>
      <sheetName val="PS1L(Most)"/>
      <sheetName val="41000-Acc__KK"/>
      <sheetName val="ADJ - RATE"/>
      <sheetName val="Assumption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CUT OFF"/>
      <sheetName val="detail"/>
      <sheetName val="41000-Acc__KK1"/>
      <sheetName val="CUT_OFF"/>
      <sheetName val="ADJ_-_RATE"/>
      <sheetName val="01 Mr. K. Nithy"/>
      <sheetName val="41000-Acc__KK2"/>
      <sheetName val="CUT_OFF1"/>
      <sheetName val="ADJ_-_RATE1"/>
      <sheetName val="01_Mr__K__Nithy"/>
      <sheetName val="Main Summary"/>
      <sheetName val="Macro5"/>
      <sheetName val="03100(SS)"/>
      <sheetName val="CPO"/>
      <sheetName val="ADM_A"/>
      <sheetName val="JUNE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SOPSG"/>
      <sheetName val="SalesForecast (2)"/>
      <sheetName val="DealerData"/>
      <sheetName val="BIL"/>
      <sheetName val="FG-ISSUED"/>
      <sheetName val="L to 20"/>
      <sheetName val="Condo Front Door #1"/>
      <sheetName val="Condo Front Door #2"/>
      <sheetName val="code"/>
      <sheetName val="41000-Acc__KK4"/>
      <sheetName val="CUT_OFF3"/>
      <sheetName val="ADJ_-_RATE3"/>
      <sheetName val="01_Mr__K__Nithy2"/>
      <sheetName val="41000-Acc__KK3"/>
      <sheetName val="CUT_OFF2"/>
      <sheetName val="ADJ_-_RATE2"/>
      <sheetName val="01_Mr__K__Nithy1"/>
      <sheetName val="Y2K cashflow"/>
      <sheetName val="การเงิน"/>
      <sheetName val="RECY"/>
      <sheetName val="41000-Acc__KK5"/>
      <sheetName val="CUT_OFF4"/>
      <sheetName val="ADJ_-_RATE4"/>
      <sheetName val="01_Mr__K__Nithy3"/>
      <sheetName val="SalesForecast_(2)"/>
      <sheetName val="L_to_20"/>
      <sheetName val="Condo_Front_Door_#1"/>
      <sheetName val="Condo_Front_Door_#2"/>
      <sheetName val="Main_Summary"/>
      <sheetName val="SalesForecast_(2)1"/>
      <sheetName val="L_to_201"/>
      <sheetName val="Condo_Front_Door_#11"/>
      <sheetName val="Condo_Front_Door_#21"/>
      <sheetName val="Main_Summary1"/>
      <sheetName val="Y2K_cashflow"/>
      <sheetName val="41000-Acc__KK8"/>
      <sheetName val="ADJ_-_RATE7"/>
      <sheetName val="CUT_OFF7"/>
      <sheetName val="01_Mr__K__Nithy6"/>
      <sheetName val="Main_Summary4"/>
      <sheetName val="SalesForecast_(2)4"/>
      <sheetName val="L_to_204"/>
      <sheetName val="Condo_Front_Door_#14"/>
      <sheetName val="Condo_Front_Door_#24"/>
      <sheetName val="Y2K_cashflow3"/>
      <sheetName val="41000-Acc__KK6"/>
      <sheetName val="ADJ_-_RATE5"/>
      <sheetName val="CUT_OFF5"/>
      <sheetName val="01_Mr__K__Nithy4"/>
      <sheetName val="Main_Summary2"/>
      <sheetName val="SalesForecast_(2)2"/>
      <sheetName val="L_to_202"/>
      <sheetName val="Condo_Front_Door_#12"/>
      <sheetName val="Condo_Front_Door_#22"/>
      <sheetName val="Y2K_cashflow1"/>
      <sheetName val="41000-Acc__KK7"/>
      <sheetName val="ADJ_-_RATE6"/>
      <sheetName val="CUT_OFF6"/>
      <sheetName val="01_Mr__K__Nithy5"/>
      <sheetName val="Main_Summary3"/>
      <sheetName val="SalesForecast_(2)3"/>
      <sheetName val="L_to_203"/>
      <sheetName val="Condo_Front_Door_#13"/>
      <sheetName val="Condo_Front_Door_#23"/>
      <sheetName val="Y2K_cashflow2"/>
      <sheetName val="41000-Acc__KK9"/>
      <sheetName val="ADJ_-_RATE8"/>
      <sheetName val="CUT_OFF8"/>
      <sheetName val="01_Mr__K__Nithy7"/>
      <sheetName val="Main_Summary5"/>
      <sheetName val="SalesForecast_(2)5"/>
      <sheetName val="L_to_205"/>
      <sheetName val="Condo_Front_Door_#15"/>
      <sheetName val="Condo_Front_Door_#25"/>
      <sheetName val="Y2K_cashflow4"/>
      <sheetName val="41000-Acc__KK10"/>
      <sheetName val="ADJ_-_RATE9"/>
      <sheetName val="CUT_OFF9"/>
      <sheetName val="01_Mr__K__Nithy8"/>
      <sheetName val="Main_Summary6"/>
      <sheetName val="SalesForecast_(2)6"/>
      <sheetName val="L_to_206"/>
      <sheetName val="Condo_Front_Door_#16"/>
      <sheetName val="Condo_Front_Door_#26"/>
      <sheetName val="Y2K_cashflow5"/>
      <sheetName val="41000-Acc__KK11"/>
      <sheetName val="ADJ_-_RATE10"/>
      <sheetName val="CUT_OFF10"/>
      <sheetName val="01_Mr__K__Nithy9"/>
      <sheetName val="Main_Summary7"/>
      <sheetName val="SalesForecast_(2)7"/>
      <sheetName val="L_to_207"/>
      <sheetName val="Condo_Front_Door_#17"/>
      <sheetName val="Condo_Front_Door_#27"/>
      <sheetName val="Y2K_cashflow6"/>
      <sheetName val="41000-Acc__KK12"/>
      <sheetName val="ADJ_-_RATE11"/>
      <sheetName val="CUT_OFF11"/>
      <sheetName val="01_Mr__K__Nithy10"/>
      <sheetName val="Main_Summary8"/>
      <sheetName val="SalesForecast_(2)8"/>
      <sheetName val="L_to_208"/>
      <sheetName val="Condo_Front_Door_#18"/>
      <sheetName val="Condo_Front_Door_#28"/>
      <sheetName val="Y2K_cashflow7"/>
      <sheetName val="FS-YTD"/>
      <sheetName val="MfgproPL"/>
      <sheetName val="4"/>
      <sheetName val="2"/>
      <sheetName val="01"/>
      <sheetName val="3"/>
      <sheetName val="5"/>
      <sheetName val="TotalP"/>
      <sheetName val="ExportP"/>
      <sheetName val="MaketP"/>
      <sheetName val="BIGPLOT (OFFICE)"/>
      <sheetName val="BIGPLOT (RETAIL)"/>
      <sheetName val="SMALLPLOT (RETAIL)"/>
      <sheetName val="Group"/>
      <sheetName val="Balance"/>
      <sheetName val="BIGPLOT_(OFFICE)"/>
      <sheetName val="BIGPLOT_(RETAIL)"/>
      <sheetName val="SMALLPLOT_(RETAIL)"/>
      <sheetName val="AC- Employment Wk"/>
      <sheetName val="AC MSL- Dnp Assumptions"/>
      <sheetName val="AC MSL&amp;NOVARE- Employment Wk"/>
      <sheetName val="AC-_Employment_Wk"/>
      <sheetName val="AC_MSL-_Dnp_Assumptions"/>
      <sheetName val="AC_MSL&amp;NOVARE-_Employment_Wk"/>
      <sheetName val="General Assumption"/>
      <sheetName val="Case selection"/>
      <sheetName val="ＢＥＰ"/>
      <sheetName val="下期"/>
      <sheetName val="上期"/>
      <sheetName val="14.Allowance_Normal AR"/>
      <sheetName val="SCB 1 - Current"/>
      <sheetName val="SCB 2 - Current"/>
      <sheetName val="Total 01'05"/>
      <sheetName val="BeeReference"/>
      <sheetName val="ROC-CCTR."/>
      <sheetName val="ROC-2003"/>
      <sheetName val="Front Page"/>
      <sheetName val="AC-_Employment_Wk1"/>
      <sheetName val="AC_MSL-_Dnp_Assumptions1"/>
      <sheetName val="AC_MSL&amp;NOVARE-_Employment_Wk1"/>
      <sheetName val="General_Assumption"/>
      <sheetName val="Case_selection"/>
      <sheetName val="14_Allowance_Normal_AR"/>
      <sheetName val="Total_01'05"/>
      <sheetName val="SCB_1_-_Current"/>
      <sheetName val="SCB_2_-_Current"/>
      <sheetName val="SHARE"/>
      <sheetName val="p***"/>
      <sheetName val="S3 Architectural"/>
      <sheetName val="WK1 Key Assumpt"/>
      <sheetName val="6 ACN Mgt View"/>
      <sheetName val="AC-_Employment_Wk2"/>
      <sheetName val="AC_MSL-_Dnp_Assumptions2"/>
      <sheetName val="AC_MSL&amp;NOVARE-_Employment_Wk2"/>
      <sheetName val="General_Assumption1"/>
      <sheetName val="Case_selection1"/>
      <sheetName val="14_Allowance_Normal_AR1"/>
      <sheetName val="Total_01'051"/>
      <sheetName val="SCB_1_-_Current1"/>
      <sheetName val="SCB_2_-_Current1"/>
      <sheetName val="ROC-CCTR_"/>
      <sheetName val="Front_Page"/>
      <sheetName val="41000-Acc__KK13"/>
      <sheetName val="CUT_OFF12"/>
      <sheetName val="ADJ_-_RATE12"/>
      <sheetName val="01_Mr__K__Nithy11"/>
      <sheetName val="SalesForecast_(2)9"/>
      <sheetName val="L_to_209"/>
      <sheetName val="Condo_Front_Door_#19"/>
      <sheetName val="Condo_Front_Door_#29"/>
      <sheetName val="Y2K_cashflow8"/>
      <sheetName val="Main_Summary9"/>
      <sheetName val="BIGPLOT_(OFFICE)1"/>
      <sheetName val="BIGPLOT_(RETAIL)1"/>
      <sheetName val="SMALLPLOT_(RETAIL)1"/>
      <sheetName val="41000-Acc__KK14"/>
      <sheetName val="CUT_OFF13"/>
      <sheetName val="ADJ_-_RATE13"/>
      <sheetName val="01_Mr__K__Nithy12"/>
      <sheetName val="SalesForecast_(2)10"/>
      <sheetName val="L_to_2010"/>
      <sheetName val="Condo_Front_Door_#110"/>
      <sheetName val="Condo_Front_Door_#210"/>
      <sheetName val="Y2K_cashflow9"/>
      <sheetName val="Main_Summary10"/>
      <sheetName val="BIGPLOT_(OFFICE)2"/>
      <sheetName val="BIGPLOT_(RETAIL)2"/>
      <sheetName val="SMALLPLOT_(RETAIL)2"/>
      <sheetName val="AC-_Employment_Wk3"/>
      <sheetName val="AC_MSL-_Dnp_Assumptions3"/>
      <sheetName val="AC_MSL&amp;NOVARE-_Employment_Wk3"/>
      <sheetName val="General_Assumption2"/>
      <sheetName val="Case_selection2"/>
      <sheetName val="14_Allowance_Normal_AR2"/>
      <sheetName val="Total_01'052"/>
      <sheetName val="SCB_1_-_Current2"/>
      <sheetName val="SCB_2_-_Current2"/>
      <sheetName val="ROC-CCTR_1"/>
      <sheetName val="Front_Page1"/>
      <sheetName val="検査ﾃﾞｰﾀ"/>
      <sheetName val="Ref"/>
      <sheetName val="Pre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รวม"/>
      <sheetName val="งานตอกเข็ม"/>
      <sheetName val="ฐานราก"/>
      <sheetName val="คานชั้น 1"/>
      <sheetName val="คานชั้น 1 (2)"/>
      <sheetName val="งานพื้นชั้นล่าง"/>
      <sheetName val="งานพื้นชั้นล่าง (2)"/>
      <sheetName val="งานผนังชั้น 1"/>
      <sheetName val="งานผนังชั้น 1 (2)"/>
      <sheetName val="งานผนังชั้น 1 (3)"/>
      <sheetName val="งานคานชั้น 2"/>
      <sheetName val="งานพื้นช้น 2"/>
      <sheetName val="งานพื้นชั้น 2 (2)"/>
      <sheetName val="ผนังชั้นสอง"/>
      <sheetName val="ผนังชั้นสอง2"/>
      <sheetName val="งานติดตั้งแผ่น "/>
      <sheetName val="โครงหลังคาเหล็ก"/>
      <sheetName val="งานบันได"/>
      <sheetName val="CODE1"/>
      <sheetName val="Mat Code"/>
      <sheetName val="CODE"/>
      <sheetName val="งานบันได (2)"/>
      <sheetName val="โครงหลังคาเหล็ก (2)"/>
      <sheetName val="7251-02000-02252"/>
      <sheetName val="7251-01xxxx"/>
      <sheetName val="แยกงบรายแปลง"/>
      <sheetName val="DATA"/>
      <sheetName val="SAP"/>
      <sheetName val="คานชั้น_1"/>
      <sheetName val="คานชั้น_1_(2)"/>
      <sheetName val="งานพื้นชั้นล่าง_(2)"/>
      <sheetName val="งานผนังชั้น_1"/>
      <sheetName val="งานผนังชั้น_1_(2)"/>
      <sheetName val="งานผนังชั้น_1_(3)"/>
      <sheetName val="งานคานชั้น_2"/>
      <sheetName val="งานพื้นช้น_2"/>
      <sheetName val="งานพื้นชั้น_2_(2)"/>
      <sheetName val="งานติดตั้งแผ่น_"/>
      <sheetName val="Mat_Code"/>
      <sheetName val="งานบันได_(2)"/>
      <sheetName val="โครงหลังคาเหล็ก_(2)"/>
      <sheetName val="งานโครงสร้าง"/>
      <sheetName val="detail"/>
      <sheetName val="คานชั้น_11"/>
      <sheetName val="คานชั้น_1_(2)1"/>
      <sheetName val="งานพื้นชั้นล่าง_(2)1"/>
      <sheetName val="งานผนังชั้น_11"/>
      <sheetName val="งานผนังชั้น_1_(2)1"/>
      <sheetName val="งานผนังชั้น_1_(3)1"/>
      <sheetName val="งานคานชั้น_21"/>
      <sheetName val="งานพื้นช้น_21"/>
      <sheetName val="งานพื้นชั้น_2_(2)1"/>
      <sheetName val="งานติดตั้งแผ่น_1"/>
      <sheetName val="Mat_Code1"/>
      <sheetName val="งานบันได_(2)1"/>
      <sheetName val="โครงหลังคาเหล็ก_(2)1"/>
      <sheetName val="PS1L(Most)"/>
      <sheetName val="87"/>
      <sheetName val="91"/>
      <sheetName val="92"/>
      <sheetName val="ADJ - RATE"/>
      <sheetName val="Ass"/>
      <sheetName val="TrialBalance Q3-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รวม"/>
      <sheetName val="แต่งเปลือย"/>
      <sheetName val="ก่ออิฐ"/>
      <sheetName val="ฉาบยิปซั่ม"/>
      <sheetName val="วอลล์เปเปอร์"/>
      <sheetName val="Sheet1"/>
      <sheetName val="บัวสำเร็จ"/>
      <sheetName val="บัวสำเร็จ (2)"/>
      <sheetName val="CODE"/>
      <sheetName val="Mat Code"/>
      <sheetName val="บัวสำเร็จ_(2)"/>
      <sheetName val="Mat_Code"/>
      <sheetName val="detail"/>
      <sheetName val="บัวสำเร็จ_(2)1"/>
      <sheetName val="Mat_Code1"/>
      <sheetName val="7251-02000-02252"/>
      <sheetName val="7251-01xxxx"/>
      <sheetName val="87"/>
      <sheetName val="91"/>
      <sheetName val="92"/>
      <sheetName val="เงินกู้ธนชาติ"/>
      <sheetName val="stat lo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????-??"/>
      <sheetName val="ELEC45-01"/>
      <sheetName val="A"/>
      <sheetName val="พื้นที่AD2"/>
      <sheetName val="?????"/>
      <sheetName val="sheetNO"/>
      <sheetName val="Goal"/>
      <sheetName val="data0802"/>
      <sheetName val="data0803"/>
      <sheetName val="data0804"/>
      <sheetName val="FS-YT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 "/>
      <sheetName val="14"/>
      <sheetName val="15"/>
      <sheetName val="16 "/>
      <sheetName val="17 "/>
      <sheetName val="18"/>
      <sheetName val="19 "/>
      <sheetName val="WithholdingTaxDetail"/>
      <sheetName val="20 "/>
      <sheetName val="21"/>
      <sheetName val="22 "/>
      <sheetName val="เงินกู้ธนชาติ"/>
      <sheetName val="13_4"/>
      <sheetName val="16_4"/>
      <sheetName val="17_4"/>
      <sheetName val="19_4"/>
      <sheetName val="20_4"/>
      <sheetName val="22_4"/>
      <sheetName val="13_3"/>
      <sheetName val="16_3"/>
      <sheetName val="17_3"/>
      <sheetName val="19_3"/>
      <sheetName val="20_3"/>
      <sheetName val="22_3"/>
      <sheetName val="13_2"/>
      <sheetName val="16_2"/>
      <sheetName val="17_2"/>
      <sheetName val="19_2"/>
      <sheetName val="20_2"/>
      <sheetName val="22_2"/>
      <sheetName val="13_"/>
      <sheetName val="16_"/>
      <sheetName val="17_"/>
      <sheetName val="19_"/>
      <sheetName val="20_"/>
      <sheetName val="22_"/>
      <sheetName val="13_1"/>
      <sheetName val="16_1"/>
      <sheetName val="17_1"/>
      <sheetName val="19_1"/>
      <sheetName val="20_1"/>
      <sheetName val="22_1"/>
      <sheetName val="13_5"/>
      <sheetName val="16_5"/>
      <sheetName val="17_5"/>
      <sheetName val="19_5"/>
      <sheetName val="20_5"/>
      <sheetName val="22_5"/>
      <sheetName val="13_6"/>
      <sheetName val="16_6"/>
      <sheetName val="17_6"/>
      <sheetName val="19_6"/>
      <sheetName val="20_6"/>
      <sheetName val="22_6"/>
      <sheetName val="13_7"/>
      <sheetName val="16_7"/>
      <sheetName val="17_7"/>
      <sheetName val="19_7"/>
      <sheetName val="20_7"/>
      <sheetName val="22_7"/>
      <sheetName val="TrialBalance Q3-2002"/>
      <sheetName val="Q_NARE CTL 2001"/>
      <sheetName val="Aging"/>
      <sheetName val="Parameter-Requirement"/>
      <sheetName val="13_8"/>
      <sheetName val="16_8"/>
      <sheetName val="17_8"/>
      <sheetName val="19_8"/>
      <sheetName val="20_8"/>
      <sheetName val="22_8"/>
      <sheetName val="TrialBalance_Q3-2002"/>
      <sheetName val="Q_NARE_CTL_2001"/>
      <sheetName val="TRIAL01"/>
      <sheetName val="Report"/>
      <sheetName val="03100(SS)"/>
      <sheetName val="Detail-Sep"/>
      <sheetName val="Stock Aging"/>
      <sheetName val="PlanB"/>
      <sheetName val="Assumptions"/>
      <sheetName val="部門別計画表"/>
      <sheetName val="ADJ - RATE"/>
      <sheetName val="Required"/>
      <sheetName val="Data"/>
      <sheetName val="FA register"/>
      <sheetName val="TB1302"/>
      <sheetName val="TB1303"/>
      <sheetName val="TB1301"/>
      <sheetName val="TB201306"/>
      <sheetName val="07.13"/>
      <sheetName val="TB0813"/>
      <sheetName val="TB0913"/>
      <sheetName val="TB1013"/>
      <sheetName val="TB1113"/>
      <sheetName val="TB1213"/>
      <sheetName val="TB1304"/>
      <sheetName val="TB1305"/>
      <sheetName val="Sheet1"/>
      <sheetName val="Link_PL_001"/>
      <sheetName val="CODE,NAME"/>
      <sheetName val="FA_register"/>
      <sheetName val="07_13"/>
      <sheetName val="Confirm-end period"/>
      <sheetName val="Confirm-end_period"/>
      <sheetName val="Confirm-end_period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 refreshError="1"/>
      <sheetData sheetId="115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K-1.1 FA Comparision"/>
      <sheetName val="K-1.2 Summary"/>
      <sheetName val="k-2"/>
      <sheetName val="K-2 Addition"/>
      <sheetName val="K-3"/>
      <sheetName val="K-4.1"/>
      <sheetName val="K-4.2"/>
      <sheetName val="k-4.3"/>
      <sheetName val="K-4.3Atax add"/>
      <sheetName val="k4.4"/>
      <sheetName val="k4.5"/>
      <sheetName val="k4.6"/>
      <sheetName val="K-5"/>
      <sheetName val="K-6"/>
      <sheetName val="K-7Repair &amp; Main"/>
      <sheetName val="K-8 Sum Insure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ADJ - RATE"/>
      <sheetName val="Front"/>
      <sheetName val="BUILD95"/>
      <sheetName val="เงินกู้ MGC"/>
      <sheetName val="เงินกู้ธนชาติ"/>
      <sheetName val="노무비"/>
      <sheetName val="ตั๋วเงินรับ"/>
      <sheetName val="???"/>
      <sheetName val="TB1208"/>
      <sheetName val="Trial Balance"/>
      <sheetName val="InvoiceList"/>
      <sheetName val="xlSVH_T"/>
      <sheetName val="BS Last Period"/>
      <sheetName val="E001 Lead"/>
      <sheetName val="E100 Subledger with GL"/>
      <sheetName val="AAT-98"/>
      <sheetName val="Cover"/>
      <sheetName val="C1-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ecc_res"/>
      <sheetName val="CUSTOMER"/>
      <sheetName val="Seal 1-07-04"/>
      <sheetName val="รายชื่อ Feb 06"/>
      <sheetName val="data"/>
      <sheetName val="Cost center"/>
      <sheetName val="OMC April 02"/>
      <sheetName val="RF April 02"/>
      <sheetName val="Data55X"/>
      <sheetName val="oresreqsum"/>
      <sheetName val="ADJ - RATE"/>
      <sheetName val="Master"/>
      <sheetName val="เงินกู้ธนชาติ"/>
      <sheetName val="เงินกู้ MGC"/>
      <sheetName val="Seal_1-07-04"/>
      <sheetName val="รายชื่อ_Feb_06"/>
      <sheetName val="Cost_center"/>
      <sheetName val="OMC_April_02"/>
      <sheetName val="RF_April_02"/>
      <sheetName val="ADJ_-_RATE"/>
      <sheetName val="เงินกู้_MGC"/>
      <sheetName val="Seal 1_07_04"/>
      <sheetName val="ADJ _ RATE"/>
      <sheetName val="Drop-down Reference"/>
      <sheetName val="Input"/>
      <sheetName val="รวม"/>
      <sheetName val="Sheet3"/>
      <sheetName val="Sheet5"/>
      <sheetName val="Sheet1"/>
      <sheetName val="29 มี_ค_2547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Seal_1-07-042"/>
      <sheetName val="รายชื่อ_Feb_062"/>
      <sheetName val="Cost_center2"/>
      <sheetName val="OMC_April_022"/>
      <sheetName val="RF_April_022"/>
      <sheetName val="ADJ_-_RATE2"/>
      <sheetName val="เงินกู้_MGC2"/>
      <sheetName val="Seal_1_07_041"/>
      <sheetName val="ADJ___RATE1"/>
      <sheetName val="Drop-down_Reference1"/>
      <sheetName val="29_มี_ค_25471"/>
      <sheetName val="Seal_1-07-041"/>
      <sheetName val="รายชื่อ_Feb_061"/>
      <sheetName val="Cost_center1"/>
      <sheetName val="OMC_April_021"/>
      <sheetName val="RF_April_021"/>
      <sheetName val="ADJ_-_RATE1"/>
      <sheetName val="เงินกู้_MGC1"/>
      <sheetName val="Seal_1_07_04"/>
      <sheetName val="ADJ___RATE"/>
      <sheetName val="Drop-down_Reference"/>
      <sheetName val="29_มี_ค_254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Form RC AP"/>
      <sheetName val="DEP.build"/>
      <sheetName val="DEP.MAc"/>
      <sheetName val="DEP.TOOL2"/>
      <sheetName val="DEP.TOOL2 (2)"/>
      <sheetName val="DEP.ACC.M"/>
      <sheetName val="DEP.ACC.BUIL"/>
      <sheetName val="DEP.Vehicle"/>
      <sheetName val="BANK"/>
      <sheetName val="TR SCB"/>
      <sheetName val="tr BB KBIN"/>
      <sheetName val="Domestic Bank"/>
      <sheetName val="TR BB HO"/>
      <sheetName val="TR BOA (3)"/>
      <sheetName val="TR DB (2)"/>
      <sheetName val="TR DB"/>
      <sheetName val="salary (2)"/>
      <sheetName val="salary"/>
      <sheetName val="salary (3)"/>
      <sheetName val="เงินชดเชย"/>
      <sheetName val="ภงด1"/>
      <sheetName val="ภงด1 (2)"/>
      <sheetName val="acc social"/>
      <sheetName val="acc social (3)"/>
      <sheetName val="acc social (2)"/>
      <sheetName val="PREPAID INS"/>
      <sheetName val="sap-aa"/>
      <sheetName val="toyo"/>
      <sheetName val="ดร.วีรพงษ์"/>
      <sheetName val="PREPAID AUDIT FEE"/>
      <sheetName val="PREPAID GUA"/>
      <sheetName val="เบี้ยประชุม"/>
      <sheetName val="เบี้ยประชุม (2)"/>
      <sheetName val="stock"/>
      <sheetName val="stock (2)"/>
      <sheetName val="stock (4)"/>
      <sheetName val="DER"/>
      <sheetName val="ELEC"/>
      <sheetName val="waste"/>
      <sheetName val="water"/>
      <sheetName val="TREAT"/>
      <sheetName val="uncliam vat"/>
      <sheetName val="GIT"/>
      <sheetName val="CAPEX"/>
      <sheetName val="โอนเป็น คชจ."/>
      <sheetName val="โอนเป็น asset"/>
      <sheetName val="ตั้ง accrued"/>
      <sheetName val="adj (2)"/>
      <sheetName val="ecc_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BUILD95"/>
      <sheetName val="Asset 92-95"/>
      <sheetName val="Asset 96-99"/>
      <sheetName val="Asset 2000"/>
      <sheetName val="Asset 2001"/>
      <sheetName val="Asset 2002"/>
      <sheetName val="SumDepre_AssetAllocation"/>
      <sheetName val="SumAsset_92_95"/>
      <sheetName val="SumAsset_96_99"/>
      <sheetName val="SumAsset_2000"/>
      <sheetName val="SumAsset_2001"/>
      <sheetName val="SumAsset_2002"/>
      <sheetName val="SumType"/>
      <sheetName val="EmpCode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Revenue"/>
      <sheetName val="data"/>
      <sheetName val="Assump (2)"/>
      <sheetName val="Assump"/>
      <sheetName val="10Y"/>
      <sheetName val="group"/>
      <sheetName val="revised"/>
      <sheetName val="Capex"/>
      <sheetName val="Op Ex"/>
      <sheetName val="dep cal"/>
      <sheetName val="Sheet1"/>
      <sheetName val="man power"/>
      <sheetName val="Assumption"/>
      <sheetName val="F"/>
      <sheetName val="E"/>
      <sheetName val="DV"/>
      <sheetName val="DT"/>
      <sheetName val="C"/>
      <sheetName val="เงินกู้ธนชาติ"/>
      <sheetName val="Stock Aging"/>
      <sheetName val="ตั๋วเงินรับ"/>
      <sheetName val="name"/>
      <sheetName val="PS-1995"/>
      <sheetName val="F1 Log On"/>
      <sheetName val="Assump_(2)"/>
      <sheetName val="Op_Ex"/>
      <sheetName val="dep_cal"/>
      <sheetName val="man_power"/>
      <sheetName val="F1_Log_On"/>
      <sheetName val="DEP12"/>
      <sheetName val="M-Assump-5"/>
      <sheetName val="PI229H"/>
      <sheetName val="Two Step Revenue Testing Master"/>
      <sheetName val="Assump_(2)1"/>
      <sheetName val="Op_Ex1"/>
      <sheetName val="dep_cal1"/>
      <sheetName val="man_power1"/>
      <sheetName val="F1_Log_On1"/>
      <sheetName val="n-4.4"/>
      <sheetName val="dep_l"/>
      <sheetName val="Shman_power"/>
      <sheetName val="集計結果"/>
      <sheetName val="Base "/>
      <sheetName val="CODE"/>
      <sheetName val="2005"/>
      <sheetName val="MFA"/>
      <sheetName val="発注書"/>
      <sheetName val="ยอดยกมา"/>
      <sheetName val="SOPSG"/>
      <sheetName val="日程管理表"/>
      <sheetName val="Sal+Car"/>
      <sheetName val="Assump_(2)2"/>
      <sheetName val="Op_Ex2"/>
      <sheetName val="dep_cal2"/>
      <sheetName val="man_power2"/>
      <sheetName val="F1_Log_On2"/>
      <sheetName val="Assump_(2)3"/>
      <sheetName val="Op_Ex3"/>
      <sheetName val="dep_cal3"/>
      <sheetName val="man_power3"/>
      <sheetName val="F1_Log_On3"/>
      <sheetName val="Assump_(2)4"/>
      <sheetName val="Op_Ex4"/>
      <sheetName val="dep_cal4"/>
      <sheetName val="man_power4"/>
      <sheetName val="F1_Log_On4"/>
      <sheetName val="ELEC45-01"/>
      <sheetName val="Lists"/>
      <sheetName val="Capital Performance"/>
      <sheetName val="Cash Flow"/>
      <sheetName val="Cost Reductions"/>
      <sheetName val="PK Costs"/>
      <sheetName val="Cover Page"/>
      <sheetName val="Export"/>
      <sheetName val="Interdivisional"/>
      <sheetName val="Inventory"/>
      <sheetName val="Labour No.s"/>
      <sheetName val="LTIFR"/>
      <sheetName val="Market Share"/>
      <sheetName val="National Sales"/>
      <sheetName val="Overheads"/>
      <sheetName val="Packaging Products"/>
      <sheetName val="Pipe and Tube"/>
      <sheetName val="Production"/>
      <sheetName val="Profit Statement"/>
      <sheetName val="SVA"/>
      <sheetName val="FDR-Jan-99 "/>
      <sheetName val="เงินกู้ MGC"/>
      <sheetName val="As"/>
      <sheetName val="Temp"/>
      <sheetName val="พนง.ทุกคน"/>
      <sheetName val="Sheet2"/>
      <sheetName val="G"/>
      <sheetName val="9"/>
      <sheetName val="Sales - Report First"/>
      <sheetName val="Journal"/>
      <sheetName val="PopCache_Sheet1"/>
      <sheetName val="Financial Summary"/>
      <sheetName val="accumdeprn"/>
      <sheetName val="Co info"/>
      <sheetName val="ADJ - RATE"/>
      <sheetName val="Country"/>
      <sheetName val="Customer"/>
      <sheetName val="Products"/>
      <sheetName val="Package"/>
      <sheetName val="????"/>
      <sheetName val="Assumptions"/>
      <sheetName val="MTO REV.0"/>
      <sheetName val="Menu"/>
      <sheetName val="PE-C4"/>
      <sheetName val="BS_Revise"/>
      <sheetName val="IS_Revise"/>
      <sheetName val="Capacity"/>
      <sheetName val="Core Act&amp;For03 vs Plan04"/>
      <sheetName val="Details"/>
      <sheetName val="Standing data"/>
      <sheetName val="PortSTDSave"/>
      <sheetName val="U-2.1"/>
      <sheetName val="6"/>
      <sheetName val="Assump_(2)6"/>
      <sheetName val="Op_Ex6"/>
      <sheetName val="dep_cal6"/>
      <sheetName val="man_power6"/>
      <sheetName val="Sales_-_Report_First3"/>
      <sheetName val="Assump_(2)5"/>
      <sheetName val="Op_Ex5"/>
      <sheetName val="dep_cal5"/>
      <sheetName val="man_power5"/>
      <sheetName val="Sales_-_Report_First2"/>
      <sheetName val="Sales_-_Report_First"/>
      <sheetName val="Sales_-_Report_First1"/>
      <sheetName val="Assump_(2)7"/>
      <sheetName val="Op_Ex7"/>
      <sheetName val="dep_cal7"/>
      <sheetName val="man_power7"/>
      <sheetName val="Sales_-_Report_First4"/>
      <sheetName val="Assump_(2)8"/>
      <sheetName val="Op_Ex8"/>
      <sheetName val="dep_cal8"/>
      <sheetName val="man_power8"/>
      <sheetName val="Sales_-_Report_First5"/>
      <sheetName val="Assump_(2)9"/>
      <sheetName val="Op_Ex9"/>
      <sheetName val="dep_cal9"/>
      <sheetName val="man_power9"/>
      <sheetName val="Sales_-_Report_First6"/>
      <sheetName val="BS"/>
      <sheetName val="MainSetup"/>
      <sheetName val="A1"/>
      <sheetName val="Sensitivity Inputs"/>
      <sheetName val="Budget"/>
      <sheetName val="Canteen"/>
      <sheetName val="ConsOut"/>
      <sheetName val="OC_ENT"/>
      <sheetName val="Occupancy"/>
      <sheetName val="Core_Act&amp;For03_vs_Plan04"/>
      <sheetName val="Standing_data"/>
      <sheetName val="U-2_1"/>
      <sheetName val="Capital_Performance"/>
      <sheetName val="Cash_Flow"/>
      <sheetName val="Cost_Reductions"/>
      <sheetName val="PK_Costs"/>
      <sheetName val="Cover_Page"/>
      <sheetName val="Labour_No_s"/>
      <sheetName val="Market_Share"/>
      <sheetName val="National_Sales"/>
      <sheetName val="Packaging_Products"/>
      <sheetName val="Pipe_and_Tube"/>
      <sheetName val="Profit_Statement"/>
      <sheetName val="MTO_REV_0"/>
      <sheetName val="Sensitivity_Inputs"/>
      <sheetName val="Elemental Breakdown-Original"/>
      <sheetName val="Core_Act&amp;For03_vs_Plan041"/>
      <sheetName val="Core_Act&amp;For03_vs_Plan042"/>
      <sheetName val="510000"/>
      <sheetName val="Truot_nen"/>
      <sheetName val="Newspaper"/>
      <sheetName val="FF_6"/>
      <sheetName val="RATE"/>
      <sheetName val="BAL42"/>
      <sheetName val="RSS9801"/>
      <sheetName val="B"/>
      <sheetName val="FSA"/>
      <sheetName val="gl"/>
      <sheetName val="FF_4"/>
      <sheetName val="M_Maincomp"/>
      <sheetName val="FORMC94"/>
      <sheetName val="Company Info"/>
      <sheetName val="CA Comp"/>
      <sheetName val="Age311299TESP"/>
      <sheetName val="Age311299TAS"/>
      <sheetName val="TASintDec00"/>
      <sheetName val="P4DDBFTESP"/>
      <sheetName val="IntDec00TespM&amp;B"/>
      <sheetName val="P4DDBFTAS"/>
      <sheetName val="Trial Balance"/>
      <sheetName val="F041"/>
      <sheetName val="Basic_Information"/>
      <sheetName val="Header"/>
      <sheetName val="Assump_(2)10"/>
      <sheetName val="Op_Ex10"/>
      <sheetName val="dep_cal10"/>
      <sheetName val="man_power10"/>
      <sheetName val="Stock_Aging"/>
      <sheetName val="Sales_-_Report_First7"/>
      <sheetName val="Core_Act&amp;For03_vs_Plan043"/>
      <sheetName val="Capital_Performance1"/>
      <sheetName val="Cash_Flow1"/>
      <sheetName val="Cost_Reductions1"/>
      <sheetName val="PK_Costs1"/>
      <sheetName val="Cover_Page1"/>
      <sheetName val="Labour_No_s1"/>
      <sheetName val="Market_Share1"/>
      <sheetName val="National_Sales1"/>
      <sheetName val="Packaging_Products1"/>
      <sheetName val="Pipe_and_Tube1"/>
      <sheetName val="Profit_Statement1"/>
      <sheetName val="Standing_data1"/>
      <sheetName val="U-2_11"/>
      <sheetName val="MTO_REV_01"/>
      <sheetName val="Sensitivity_Inputs1"/>
      <sheetName val="Elemental_Breakdown-Original"/>
      <sheetName val="Co_info"/>
      <sheetName val="ADJ_-_RATE"/>
      <sheetName val="Company_Info"/>
      <sheetName val="CA_Comp"/>
      <sheetName val="Trial_Balance"/>
      <sheetName val="Assump_(2)12"/>
      <sheetName val="Op_Ex12"/>
      <sheetName val="dep_cal12"/>
      <sheetName val="man_power12"/>
      <sheetName val="Stock_Aging2"/>
      <sheetName val="Sales_-_Report_First9"/>
      <sheetName val="Core_Act&amp;For03_vs_Plan045"/>
      <sheetName val="Capital_Performance3"/>
      <sheetName val="Cash_Flow3"/>
      <sheetName val="Cost_Reductions3"/>
      <sheetName val="PK_Costs3"/>
      <sheetName val="Cover_Page3"/>
      <sheetName val="Labour_No_s3"/>
      <sheetName val="Market_Share3"/>
      <sheetName val="National_Sales3"/>
      <sheetName val="Packaging_Products3"/>
      <sheetName val="Pipe_and_Tube3"/>
      <sheetName val="Profit_Statement3"/>
      <sheetName val="Standing_data3"/>
      <sheetName val="U-2_13"/>
      <sheetName val="MTO_REV_03"/>
      <sheetName val="Sensitivity_Inputs3"/>
      <sheetName val="Elemental_Breakdown-Original2"/>
      <sheetName val="Co_info2"/>
      <sheetName val="ADJ_-_RATE2"/>
      <sheetName val="Company_Info2"/>
      <sheetName val="CA_Comp2"/>
      <sheetName val="Trial_Balance2"/>
      <sheetName val="Assump_(2)11"/>
      <sheetName val="Op_Ex11"/>
      <sheetName val="dep_cal11"/>
      <sheetName val="man_power11"/>
      <sheetName val="Stock_Aging1"/>
      <sheetName val="Sales_-_Report_First8"/>
      <sheetName val="Core_Act&amp;For03_vs_Plan044"/>
      <sheetName val="Capital_Performance2"/>
      <sheetName val="Cash_Flow2"/>
      <sheetName val="Cost_Reductions2"/>
      <sheetName val="PK_Costs2"/>
      <sheetName val="Cover_Page2"/>
      <sheetName val="Labour_No_s2"/>
      <sheetName val="Market_Share2"/>
      <sheetName val="National_Sales2"/>
      <sheetName val="Packaging_Products2"/>
      <sheetName val="Pipe_and_Tube2"/>
      <sheetName val="Profit_Statement2"/>
      <sheetName val="Standing_data2"/>
      <sheetName val="U-2_12"/>
      <sheetName val="MTO_REV_02"/>
      <sheetName val="Sensitivity_Inputs2"/>
      <sheetName val="Elemental_Breakdown-Original1"/>
      <sheetName val="Co_info1"/>
      <sheetName val="ADJ_-_RATE1"/>
      <sheetName val="Company_Info1"/>
      <sheetName val="CA_Comp1"/>
      <sheetName val="Trial_Balance1"/>
      <sheetName val="Assump_(2)13"/>
      <sheetName val="Op_Ex13"/>
      <sheetName val="dep_cal13"/>
      <sheetName val="man_power13"/>
      <sheetName val="F1_Log_On5"/>
      <sheetName val="Stock_Aging3"/>
      <sheetName val="Sales_-_Report_First10"/>
      <sheetName val="Core_Act&amp;For03_vs_Plan046"/>
      <sheetName val="Capital_Performance4"/>
      <sheetName val="Cash_Flow4"/>
      <sheetName val="Cost_Reductions4"/>
      <sheetName val="PK_Costs4"/>
      <sheetName val="Cover_Page4"/>
      <sheetName val="Labour_No_s4"/>
      <sheetName val="Market_Share4"/>
      <sheetName val="National_Sales4"/>
      <sheetName val="Packaging_Products4"/>
      <sheetName val="Pipe_and_Tube4"/>
      <sheetName val="Profit_Statement4"/>
      <sheetName val="Standing_data4"/>
      <sheetName val="U-2_14"/>
      <sheetName val="MTO_REV_04"/>
      <sheetName val="Sensitivity_Inputs4"/>
      <sheetName val="Elemental_Breakdown-Original3"/>
      <sheetName val="Co_info3"/>
      <sheetName val="ADJ_-_RATE3"/>
      <sheetName val="Company_Info3"/>
      <sheetName val="CA_Comp3"/>
      <sheetName val="Trial_Balance3"/>
      <sheetName val="Assump_(2)14"/>
      <sheetName val="Op_Ex14"/>
      <sheetName val="dep_cal14"/>
      <sheetName val="man_power14"/>
      <sheetName val="F1_Log_On6"/>
      <sheetName val="Stock_Aging4"/>
      <sheetName val="Sales_-_Report_First11"/>
      <sheetName val="Core_Act&amp;For03_vs_Plan047"/>
      <sheetName val="Capital_Performance5"/>
      <sheetName val="Cash_Flow5"/>
      <sheetName val="Cost_Reductions5"/>
      <sheetName val="PK_Costs5"/>
      <sheetName val="Cover_Page5"/>
      <sheetName val="Labour_No_s5"/>
      <sheetName val="Market_Share5"/>
      <sheetName val="National_Sales5"/>
      <sheetName val="Packaging_Products5"/>
      <sheetName val="Pipe_and_Tube5"/>
      <sheetName val="Profit_Statement5"/>
      <sheetName val="Standing_data5"/>
      <sheetName val="U-2_15"/>
      <sheetName val="MTO_REV_05"/>
      <sheetName val="Sensitivity_Inputs5"/>
      <sheetName val="Elemental_Breakdown-Original4"/>
      <sheetName val="Co_info4"/>
      <sheetName val="ADJ_-_RATE4"/>
      <sheetName val="Company_Info4"/>
      <sheetName val="CA_Comp4"/>
      <sheetName val="Trial_Balance4"/>
      <sheetName val="Assump_(2)15"/>
      <sheetName val="Op_Ex15"/>
      <sheetName val="dep_cal15"/>
      <sheetName val="man_power15"/>
      <sheetName val="F1_Log_On7"/>
      <sheetName val="Stock_Aging5"/>
      <sheetName val="Sales_-_Report_First12"/>
      <sheetName val="Core_Act&amp;For03_vs_Plan048"/>
      <sheetName val="Capital_Performance6"/>
      <sheetName val="Cash_Flow6"/>
      <sheetName val="Cost_Reductions6"/>
      <sheetName val="PK_Costs6"/>
      <sheetName val="Cover_Page6"/>
      <sheetName val="Labour_No_s6"/>
      <sheetName val="Market_Share6"/>
      <sheetName val="National_Sales6"/>
      <sheetName val="Packaging_Products6"/>
      <sheetName val="Pipe_and_Tube6"/>
      <sheetName val="Profit_Statement6"/>
      <sheetName val="Standing_data6"/>
      <sheetName val="U-2_16"/>
      <sheetName val="MTO_REV_06"/>
      <sheetName val="Sensitivity_Inputs6"/>
      <sheetName val="Elemental_Breakdown-Original5"/>
      <sheetName val="Co_info5"/>
      <sheetName val="ADJ_-_RATE5"/>
      <sheetName val="Company_Info5"/>
      <sheetName val="CA_Comp5"/>
      <sheetName val="Trial_Balance5"/>
      <sheetName val="Debt Info"/>
      <sheetName val="Master"/>
      <sheetName val="marine conv"/>
      <sheetName val="OEM conv"/>
      <sheetName val="pe conv"/>
      <sheetName val="Lead"/>
      <sheetName val="Sale 0404"/>
      <sheetName val="Invoice"/>
      <sheetName val="Sale 0407"/>
      <sheetName val="Sale0402"/>
      <sheetName val="BALANCE SHEET "/>
      <sheetName val="Sale0403"/>
      <sheetName val="AssetStatus"/>
      <sheetName val="AssetType"/>
      <sheetName val="License BOI"/>
      <sheetName val="Asset Class"/>
      <sheetName val="Depre. Key"/>
      <sheetName val="Sale 0401"/>
      <sheetName val="description"/>
      <sheetName val="K-5"/>
      <sheetName val="Aggregation"/>
      <sheetName val="IOControl"/>
      <sheetName val="a"/>
      <sheetName val="ฝ่ายบัญชี"/>
      <sheetName val="O4 CA"/>
      <sheetName val="O2 TC"/>
      <sheetName val="aa-1"/>
      <sheetName val="แบบฟอร์ม"/>
      <sheetName val="DataSheet"/>
      <sheetName val="Base_"/>
      <sheetName val="January"/>
      <sheetName val="(旧)LIST"/>
      <sheetName val="YTD-Actual"/>
      <sheetName val="YTD_Revised"/>
      <sheetName val="TABLE"/>
      <sheetName val="UnitRanges"/>
      <sheetName val="Info"/>
      <sheetName val="Company"/>
      <sheetName val="Data Tables"/>
      <sheetName val="DCRanges"/>
      <sheetName val="Conv"/>
      <sheetName val="BNDDIR(BOND)"/>
      <sheetName val="CRITERIA1"/>
      <sheetName val="Assump_(2)16"/>
      <sheetName val="Op_Ex16"/>
      <sheetName val="dep_cal16"/>
      <sheetName val="man_power16"/>
      <sheetName val="F1_Log_On8"/>
      <sheetName val="Stock_Aging6"/>
      <sheetName val="Sales_-_Report_First13"/>
      <sheetName val="Core_Act&amp;For03_vs_Plan049"/>
      <sheetName val="Capital_Performance7"/>
      <sheetName val="Cash_Flow7"/>
      <sheetName val="Cost_Reductions7"/>
      <sheetName val="PK_Costs7"/>
      <sheetName val="Cover_Page7"/>
      <sheetName val="Labour_No_s7"/>
      <sheetName val="Market_Share7"/>
      <sheetName val="National_Sales7"/>
      <sheetName val="Packaging_Products7"/>
      <sheetName val="Pipe_and_Tube7"/>
      <sheetName val="Profit_Statement7"/>
      <sheetName val="Standing_data7"/>
      <sheetName val="U-2_17"/>
      <sheetName val="MTO_REV_07"/>
      <sheetName val="Sensitivity_Inputs7"/>
      <sheetName val="Elemental_Breakdown-Original6"/>
      <sheetName val="Co_info6"/>
      <sheetName val="ADJ_-_RATE6"/>
      <sheetName val="Company_Info6"/>
      <sheetName val="CA_Comp6"/>
      <sheetName val="Trial_Balance6"/>
      <sheetName val="Assump_(2)17"/>
      <sheetName val="Op_Ex17"/>
      <sheetName val="dep_cal17"/>
      <sheetName val="man_power17"/>
      <sheetName val="F1_Log_On9"/>
      <sheetName val="Stock_Aging7"/>
      <sheetName val="Sales_-_Report_First14"/>
      <sheetName val="Core_Act&amp;For03_vs_Plan0410"/>
      <sheetName val="Capital_Performance8"/>
      <sheetName val="Cash_Flow8"/>
      <sheetName val="Cost_Reductions8"/>
      <sheetName val="PK_Costs8"/>
      <sheetName val="Cover_Page8"/>
      <sheetName val="Labour_No_s8"/>
      <sheetName val="Market_Share8"/>
      <sheetName val="National_Sales8"/>
      <sheetName val="Packaging_Products8"/>
      <sheetName val="Pipe_and_Tube8"/>
      <sheetName val="Profit_Statement8"/>
      <sheetName val="Standing_data8"/>
      <sheetName val="U-2_18"/>
      <sheetName val="MTO_REV_08"/>
      <sheetName val="Sensitivity_Inputs8"/>
      <sheetName val="Elemental_Breakdown-Original7"/>
      <sheetName val="Co_info7"/>
      <sheetName val="ADJ_-_RATE7"/>
      <sheetName val="Company_Info7"/>
      <sheetName val="CA_Comp7"/>
      <sheetName val="Trial_Balance7"/>
      <sheetName val="Data Umum"/>
      <sheetName val="Interim --&gt; Top"/>
      <sheetName val="Base_1"/>
      <sheetName val="n-4_41"/>
      <sheetName val="Two_Step_Revenue_Testing_Maste1"/>
      <sheetName val="Financial_Summary1"/>
      <sheetName val="เงินกู้_MGC1"/>
      <sheetName val="พนง_ทุกคน1"/>
      <sheetName val="O4_CA1"/>
      <sheetName val="O2_TC1"/>
      <sheetName val="n-4_4"/>
      <sheetName val="Two_Step_Revenue_Testing_Master"/>
      <sheetName val="Financial_Summary"/>
      <sheetName val="เงินกู้_MGC"/>
      <sheetName val="พนง_ทุกคน"/>
      <sheetName val="O4_CA"/>
      <sheetName val="O2_TC"/>
      <sheetName val="Base_2"/>
      <sheetName val="n-4_42"/>
      <sheetName val="Two_Step_Revenue_Testing_Maste2"/>
      <sheetName val="Financial_Summary2"/>
      <sheetName val="เงินกู้_MGC2"/>
      <sheetName val="พนง_ทุกคน2"/>
      <sheetName val="O4_CA2"/>
      <sheetName val="O2_TC2"/>
      <sheetName val="CPF_Eqty"/>
      <sheetName val="addl cost"/>
      <sheetName val="FDR-Jan-99_"/>
      <sheetName val="FDR-Jan-99_1"/>
      <sheetName val="FDR-Jan-99_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/>
      <sheetData sheetId="499"/>
      <sheetData sheetId="500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견적"/>
      <sheetName val="견적서"/>
      <sheetName val="견적내역"/>
      <sheetName val="산출기준"/>
      <sheetName val="인건"/>
      <sheetName val="근무"/>
      <sheetName val="붙임2-1  지급조서명세서(2001년분)"/>
      <sheetName val="목록"/>
      <sheetName val="중기"/>
      <sheetName val="인원계획-미화"/>
      <sheetName val="賃料等一覧"/>
      <sheetName val="회사정보"/>
      <sheetName val="상가매매0115"/>
      <sheetName val="상가임대0115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ADJ - RATE"/>
      <sheetName val="재무가정"/>
      <sheetName val="업무용유지비실적"/>
      <sheetName val="1ST"/>
      <sheetName val="Template"/>
      <sheetName val="붙임2-1__지급조서명세서(2001년분)"/>
      <sheetName val="한국중공업시설"/>
      <sheetName val="Sheet1 (2)"/>
      <sheetName val="10월 급여"/>
      <sheetName val="익월작업계힉"/>
      <sheetName val="주요가정"/>
      <sheetName val="민감도"/>
      <sheetName val="Frame"/>
      <sheetName val="평당가_매매_유형별"/>
      <sheetName val="OPREV(대한)"/>
      <sheetName val="건재양식"/>
      <sheetName val="빌딩코드"/>
      <sheetName val="내역"/>
      <sheetName val="공사별5"/>
      <sheetName val="설-원가"/>
      <sheetName val="설치자재"/>
      <sheetName val="단중"/>
      <sheetName val="일위대가"/>
      <sheetName val="1월"/>
      <sheetName val="받을어음"/>
      <sheetName val="조건"/>
      <sheetName val="เงินกู้ MGC"/>
      <sheetName val="เงินกู้ธนชาติ"/>
      <sheetName val="FS-YTD"/>
      <sheetName val="PS1L(Most)"/>
      <sheetName val="DETAIL"/>
      <sheetName val="붙임2-1__지급조서명세서(2001년분)1"/>
      <sheetName val="ADJ_-_RATE"/>
      <sheetName val="Sheet1_(2)"/>
      <sheetName val="10월_급여"/>
      <sheetName val="เงินกู้_MGC"/>
      <sheetName val="붙임2-1__지급조서명세서(2001년분)2"/>
      <sheetName val="ADJ_-_RATE1"/>
      <sheetName val="Sheet1_(2)1"/>
      <sheetName val="10월_급여1"/>
      <sheetName val="เงินกู้_MGC1"/>
      <sheetName val="붙임2-1__지급조서명세서(2001년분)3"/>
      <sheetName val="ADJ_-_RATE2"/>
      <sheetName val="Sheet1_(2)2"/>
      <sheetName val="10월_급여2"/>
      <sheetName val="เงินกู้_MGC2"/>
      <sheetName val="JUNE1"/>
      <sheetName val="TrialBalance Q3-2002"/>
      <sheetName val="CODE"/>
      <sheetName val="Mat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근무"/>
      <sheetName val="견적"/>
      <sheetName val="견적서"/>
      <sheetName val="견적내역"/>
      <sheetName val="산출기준"/>
      <sheetName val="인건"/>
      <sheetName val="소모품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인원계획-미화"/>
      <sheetName val="Data(인원)"/>
      <sheetName val="PM-TE"/>
      <sheetName val="เงินกู้ธนชาติ"/>
      <sheetName val="เงินกู้ MGC"/>
      <sheetName val="Trial Balance"/>
      <sheetName val="anaysis_sheet"/>
      <sheetName val="한국중공업보안"/>
      <sheetName val="2004SS"/>
      <sheetName val="2004CJ"/>
      <sheetName val="BUILD95"/>
      <sheetName val="????-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Text"/>
      <sheetName val="Factory"/>
      <sheetName val="Asset"/>
      <sheetName val="Cost center"/>
      <sheetName val="Data"/>
      <sheetName val="Data55X"/>
      <sheetName val="Ratio"/>
      <sheetName val="001"/>
      <sheetName val="013 - การสั่งการ"/>
      <sheetName val="BUILD95"/>
      <sheetName val="งบต้นทุนผลิต48"/>
      <sheetName val="SKA"/>
      <sheetName val="BS ATTACH"/>
      <sheetName val="Compงบต้นทุนผลิตAct&amp;Bud(จริง)"/>
      <sheetName val="TB SAP"/>
      <sheetName val="Smell complain"/>
      <sheetName val="CUSTOMER"/>
      <sheetName val="노무비"/>
      <sheetName val="Cost_center1"/>
      <sheetName val="013_-_การสั่งการ1"/>
      <sheetName val="BS_ATTACH1"/>
      <sheetName val="Smell_complain1"/>
      <sheetName val="TB_SAP1"/>
      <sheetName val="Cost_center"/>
      <sheetName val="013_-_การสั่งการ"/>
      <sheetName val="BS_ATTACH"/>
      <sheetName val="Smell_complain"/>
      <sheetName val="TB_SAP"/>
      <sheetName val="Cost_center2"/>
      <sheetName val="013_-_การสั่งการ2"/>
      <sheetName val="BS_ATTACH2"/>
      <sheetName val="Smell_complain2"/>
      <sheetName val="TB_SAP2"/>
      <sheetName val="B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กองบัญชาการ"/>
      <sheetName val="ตรวจสอบ-ต้นทุนขาย"/>
      <sheetName val="ยอดขาย"/>
      <sheetName val="DATA-MANU"/>
      <sheetName val="Discount"/>
      <sheetName val="Sheet1"/>
      <sheetName val="DATA-MANU-2"/>
      <sheetName val="Fixed-Cost"/>
      <sheetName val="Data"/>
      <sheetName val="สรุปต้นทุน"/>
      <sheetName val="Sheet2"/>
      <sheetName val="ตรวจสอบยอดน้ำโอน(ลัง)"/>
      <sheetName val="ตรวจสอบยอดน้ำโอน(เงิน)"/>
      <sheetName val="Stock-PT"/>
      <sheetName val="Stock-KR"/>
      <sheetName val="Stock-NS"/>
      <sheetName val="Stock-SR"/>
      <sheetName val="Stock-CH"/>
      <sheetName val="ขวด-ลัง-PT"/>
      <sheetName val="ขวด-ลัง-KR"/>
      <sheetName val="ขวด-ลัง-NS"/>
      <sheetName val="ขวด-ลัง-SR"/>
      <sheetName val="ขวด-ลัง-CH"/>
      <sheetName val="ขวด-ลัง-TOTAL"/>
      <sheetName val="Adj-PT"/>
      <sheetName val="Adj-KR"/>
      <sheetName val="Adj-NS"/>
      <sheetName val="Adj-SR"/>
      <sheetName val="Adj-CH"/>
      <sheetName val="Adj-Total"/>
      <sheetName val="ยอดขายรายสาขา"/>
      <sheetName val="Cost-PT"/>
      <sheetName val="Cost-KR"/>
      <sheetName val="Cost-NS"/>
      <sheetName val="Cost-SR"/>
      <sheetName val="Cost-CH"/>
      <sheetName val="Cost-Total"/>
      <sheetName val="ต้นทุนขายรายสาขา"/>
      <sheetName val="Std-PT"/>
      <sheetName val="Std-KR"/>
      <sheetName val="Std-NS"/>
      <sheetName val="Std-SR"/>
      <sheetName val="Std-CH"/>
      <sheetName val="JV-Q-BVR"/>
      <sheetName val="JV-Q-Crystal"/>
      <sheetName val="JV-FreeDrink"/>
      <sheetName val="JV-Stock-Adj-CSD"/>
      <sheetName val="JV-Stock-Adj-Crystal"/>
      <sheetName val="JV-Q-Lipton"/>
      <sheetName val="ยอดคงเหลือรวม5โรงงาน"/>
      <sheetName val="ยอดคงเหลือ"/>
      <sheetName val="น้ำเสื่อม"/>
      <sheetName val="Description"/>
      <sheetName val="ราคาถัวเฉลี่ย"/>
      <sheetName val="REPORT-DARUNEE"/>
      <sheetName val="ยอดขายจริง-PT"/>
      <sheetName val="ยอดขายจริง-KR"/>
      <sheetName val="ยอดขายจริง-NS"/>
      <sheetName val="ยอดขายจริง-SR"/>
      <sheetName val="ยอดขายจริง-CH"/>
      <sheetName val="ยอดขายจริง-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ตั๋วเงินรับ"/>
      <sheetName val="K-5"/>
      <sheetName val="BUILD95"/>
      <sheetName val="Asset 31-12-47"/>
      <sheetName val="노무비"/>
      <sheetName val="ค่าวัสดุ"/>
      <sheetName val="เงินกู้ธนชาติ"/>
      <sheetName val="เงินกู้ MGC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Fattura"/>
      <sheetName val="CUSTOM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Banner"/>
      <sheetName val="C002 cash cutoff"/>
      <sheetName val="Petty Cash"/>
      <sheetName val="C100"/>
      <sheetName val="C001_ADC"/>
      <sheetName val="C001 AD3"/>
      <sheetName val="C400-interest ADC"/>
      <sheetName val="C001-Lead"/>
      <sheetName val="C002-Nature of accountsADC"/>
      <sheetName val="C002-Nature of accounts AD3"/>
      <sheetName val="C100-Confirmations ADC"/>
      <sheetName val="Sheet2"/>
      <sheetName val="C100A-Confirmations AD3"/>
      <sheetName val="C500-Petty cash ADC"/>
      <sheetName val="C200-Reconciliations ADC"/>
      <sheetName val="C200A-Reconciliations AD3"/>
      <sheetName val="C300-Cutoff ADC"/>
      <sheetName val="C300-Cutoff AD3"/>
      <sheetName val="C400 interest AD3"/>
      <sheetName val="C400-ValuationADC"/>
      <sheetName val="C400-Valuation AD3"/>
      <sheetName val="C500-Cheque Cutoff ADC"/>
      <sheetName val="C500-Cheque Cutoff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PL"/>
      <sheetName val="BS"/>
      <sheetName val="CF"/>
      <sheetName val="Ratio"/>
      <sheetName val="Cost center"/>
      <sheetName val="InputPO_Del"/>
      <sheetName val="Sheet5"/>
      <sheetName val="Sheet2"/>
      <sheetName val="Sheet3"/>
      <sheetName val="รวม"/>
      <sheetName val="ecc_res"/>
      <sheetName val="data"/>
      <sheetName val="013 - การสั่งการ"/>
      <sheetName val="detail-mfgcost"/>
      <sheetName val="P2.รายรับ-ตท."/>
      <sheetName val="BS ATTACH"/>
      <sheetName val="K001 - Lead example"/>
      <sheetName val="001"/>
      <sheetName val="Sheet1"/>
      <sheetName val="Cost_center"/>
      <sheetName val="013_-_การสั่งการ"/>
      <sheetName val="P2_รายรับ-ตท_"/>
      <sheetName val="BS_ATTACH"/>
      <sheetName val="งบต้นทุนผลิต48"/>
      <sheetName val="3.CME Spending"/>
      <sheetName val="management report_SG.xls"/>
      <sheetName val="Compงบต้นทุนผลิตAct&amp;Bud(จริง)"/>
      <sheetName val="management report_SG"/>
      <sheetName val="FLASH"/>
      <sheetName val="34"/>
      <sheetName val="FRECEFECBAILEYS"/>
      <sheetName val="J - Leads"/>
      <sheetName val="Cost_center2"/>
      <sheetName val="013_-_การสั่งการ2"/>
      <sheetName val="P2_รายรับ-ตท_2"/>
      <sheetName val="BS_ATTACH2"/>
      <sheetName val="3_CME_Spending1"/>
      <sheetName val="management_report_SG_xls1"/>
      <sheetName val="management_report_SG1"/>
      <sheetName val="Cost_center1"/>
      <sheetName val="013_-_การสั่งการ1"/>
      <sheetName val="P2_รายรับ-ตท_1"/>
      <sheetName val="BS_ATTACH1"/>
      <sheetName val="3_CME_Spending"/>
      <sheetName val="management_report_SG_xls"/>
      <sheetName val="management_report_SG"/>
      <sheetName val="Sheet1 (2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LR_NORMAL"/>
      <sheetName val="BB(ADO) (air)"/>
      <sheetName val="BB(ADO) (free)"/>
      <sheetName val="BB(BN) (air)"/>
      <sheetName val="BB(BN) (free)"/>
      <sheetName val="MB(BN) (2)"/>
      <sheetName val="MB(ADO) (2)"/>
      <sheetName val="MP (2)"/>
      <sheetName val="LR (2)"/>
      <sheetName val="LR"/>
      <sheetName val="MP"/>
      <sheetName val="MP_NORMAL"/>
      <sheetName val="SR_NORMAL"/>
      <sheetName val="WR_NORMAL"/>
      <sheetName val="WS"/>
      <sheetName val="WS (free)"/>
      <sheetName val="WS (cost)"/>
      <sheetName val="SR"/>
      <sheetName val="BB(ADO) NORMAL"/>
      <sheetName val="BB (BN) NORMAL"/>
      <sheetName val="SR (free)"/>
      <sheetName val="SR (cost)"/>
      <sheetName val="BB(ADO)"/>
      <sheetName val="BB(BN)"/>
      <sheetName val="MB(ADO)"/>
      <sheetName val="MB(BN)"/>
      <sheetName val="노무비"/>
      <sheetName val="Q001 Lead"/>
      <sheetName val="N - Leads"/>
      <sheetName val="K-5"/>
      <sheetName val="BB(ADO)_(air)"/>
      <sheetName val="BB(ADO)_(free)"/>
      <sheetName val="BB(BN)_(air)"/>
      <sheetName val="BB(BN)_(free)"/>
      <sheetName val="MB(BN)_(2)"/>
      <sheetName val="MB(ADO)_(2)"/>
      <sheetName val="MP_(2)"/>
      <sheetName val="LR_(2)"/>
      <sheetName val="WS_(free)"/>
      <sheetName val="WS_(cost)"/>
      <sheetName val="BB(ADO)_NORMAL"/>
      <sheetName val="BB_(BN)_NORMAL"/>
      <sheetName val="SR_(free)"/>
      <sheetName val="SR_(cost)"/>
      <sheetName val="Q001_Lead"/>
      <sheetName val="N_-_Leads"/>
      <sheetName val="BB(ADO)_(air)1"/>
      <sheetName val="BB(ADO)_(free)1"/>
      <sheetName val="BB(BN)_(air)1"/>
      <sheetName val="BB(BN)_(free)1"/>
      <sheetName val="MB(BN)_(2)1"/>
      <sheetName val="MB(ADO)_(2)1"/>
      <sheetName val="MP_(2)1"/>
      <sheetName val="LR_(2)1"/>
      <sheetName val="WS_(free)1"/>
      <sheetName val="WS_(cost)1"/>
      <sheetName val="BB(ADO)_NORMAL1"/>
      <sheetName val="BB_(BN)_NORMAL1"/>
      <sheetName val="SR_(free)1"/>
      <sheetName val="SR_(cost)1"/>
      <sheetName val="Q001_Lead1"/>
      <sheetName val="N_-_Leads1"/>
      <sheetName val="BB(ADO)_(air)2"/>
      <sheetName val="BB(ADO)_(free)2"/>
      <sheetName val="BB(BN)_(air)2"/>
      <sheetName val="BB(BN)_(free)2"/>
      <sheetName val="MB(BN)_(2)2"/>
      <sheetName val="MB(ADO)_(2)2"/>
      <sheetName val="MP_(2)2"/>
      <sheetName val="LR_(2)2"/>
      <sheetName val="WS_(free)2"/>
      <sheetName val="WS_(cost)2"/>
      <sheetName val="BB(ADO)_NORMAL2"/>
      <sheetName val="BB_(BN)_NORMAL2"/>
      <sheetName val="SR_(free)2"/>
      <sheetName val="SR_(cost)2"/>
      <sheetName val="Q001_Lead2"/>
      <sheetName val="N_-_Lead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Sale"/>
      <sheetName val="Update"/>
      <sheetName val="Cash from transfer"/>
      <sheetName val="% const."/>
      <sheetName val="% Sales Receipt"/>
      <sheetName val="BB(ADO)"/>
      <sheetName val="Cash_from_transfer"/>
      <sheetName val="%_const_"/>
      <sheetName val="%_Sales_Receipt"/>
      <sheetName val="Cash_from_transfer1"/>
      <sheetName val="%_const_1"/>
      <sheetName val="%_Sales_Receipt1"/>
      <sheetName val="Cash_from_transfer2"/>
      <sheetName val="%_const_2"/>
      <sheetName val="%_Sales_Receipt2"/>
      <sheetName val="Cash_from_transfer3"/>
      <sheetName val="%_const_3"/>
      <sheetName val="%_Sales_Receipt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Audit "/>
      <sheetName val="Housing"/>
      <sheetName val="Business"/>
      <sheetName val="Sheet2"/>
      <sheetName val="earn&amp;young"/>
      <sheetName val="Confirm"/>
      <sheetName val="Cal_In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0-Basics"/>
      <sheetName val="1-GenOverheads1"/>
      <sheetName val="2-GenOverheads2"/>
      <sheetName val="9"/>
      <sheetName val="???"/>
      <sheetName val="Data Sheet"/>
      <sheetName val="conso46"/>
      <sheetName val="Collars FAS"/>
      <sheetName val="Converts"/>
      <sheetName val="FAS"/>
      <sheetName val="Warrant FAS"/>
      <sheetName val="Instrument"/>
      <sheetName val="COLOMBIA"/>
      <sheetName val="Q001 Lead"/>
      <sheetName val="DET @ ACT"/>
      <sheetName val="Implementation Budget"/>
      <sheetName val="Input"/>
      <sheetName val="P&amp;L (HQ)"/>
      <sheetName val="BUILD95"/>
      <sheetName val="2083101 0999"/>
      <sheetName val="COGS"/>
      <sheetName val="Ist"/>
      <sheetName val="wk"/>
      <sheetName val="ADJ - RATE"/>
      <sheetName val="Data_Sheet"/>
      <sheetName val="Collars_FAS"/>
      <sheetName val="Warrant_FAS"/>
      <sheetName val="Q001_Lead"/>
      <sheetName val="DET_@_ACT"/>
      <sheetName val="Implementation_Budget"/>
      <sheetName val="P&amp;L_(HQ)"/>
      <sheetName val="Data_Sheet1"/>
      <sheetName val="Collars_FAS1"/>
      <sheetName val="Warrant_FAS1"/>
      <sheetName val="Q001_Lead1"/>
      <sheetName val="DET_@_ACT1"/>
      <sheetName val="Implementation_Budget1"/>
      <sheetName val="P&amp;L_(HQ)1"/>
      <sheetName val="head_code"/>
      <sheetName val="SUMMARY"/>
      <sheetName val="JOB RPT"/>
      <sheetName val="คำนวณ"/>
      <sheetName val="ADJ_-_RATE"/>
      <sheetName val="Trial Balance"/>
      <sheetName val="OVERHEAD.AUG"/>
      <sheetName val="INCOME STATEMENT"/>
      <sheetName val="Commodity Code&amp;purchase class"/>
      <sheetName val="CODE"/>
      <sheetName val="Comps"/>
      <sheetName val="Data_Sheet2"/>
      <sheetName val="Collars_FAS2"/>
      <sheetName val="Warrant_FAS2"/>
      <sheetName val="Q001_Lead2"/>
      <sheetName val="DET_@_ACT2"/>
      <sheetName val="Implementation_Budget2"/>
      <sheetName val="P&amp;L_(HQ)2"/>
      <sheetName val="2083101_0999"/>
      <sheetName val="Exp"/>
      <sheetName val="Sheet1"/>
      <sheetName val="DETAIL"/>
      <sheetName val="BS ATTACH"/>
      <sheetName val="ORC-TB"/>
      <sheetName val="ADJ_-_RATE1"/>
      <sheetName val="JOB_RPT"/>
      <sheetName val="ADJ_-_RATE2"/>
      <sheetName val="Data_Sheet3"/>
      <sheetName val="Collars_FAS3"/>
      <sheetName val="Warrant_FAS3"/>
      <sheetName val="Q001_Lead3"/>
      <sheetName val="DET_@_ACT3"/>
      <sheetName val="Implementation_Budget3"/>
      <sheetName val="P&amp;L_(HQ)3"/>
      <sheetName val="2083101_09991"/>
      <sheetName val="JOB_RPT1"/>
      <sheetName val="ADJ_-_RATE3"/>
      <sheetName val="Data_Sheet4"/>
      <sheetName val="Collars_FAS4"/>
      <sheetName val="Warrant_FAS4"/>
      <sheetName val="Q001_Lead4"/>
      <sheetName val="DET_@_ACT4"/>
      <sheetName val="Implementation_Budget4"/>
      <sheetName val="P&amp;L_(HQ)4"/>
      <sheetName val="2083101_09992"/>
      <sheetName val="JOB_RPT2"/>
      <sheetName val="ADJ_-_RATE4"/>
      <sheetName val="Data_Sheet5"/>
      <sheetName val="Collars_FAS5"/>
      <sheetName val="Warrant_FAS5"/>
      <sheetName val="Q001_Lead5"/>
      <sheetName val="DET_@_ACT5"/>
      <sheetName val="Implementation_Budget5"/>
      <sheetName val="P&amp;L_(HQ)5"/>
      <sheetName val="2083101_09993"/>
      <sheetName val="JOB_RPT3"/>
      <sheetName val="Constants"/>
      <sheetName val="tb_2002"/>
      <sheetName val="Du_lieu"/>
      <sheetName val="1.0"/>
      <sheetName val="TB1"/>
      <sheetName val="TB2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ROSCurve-Total"/>
      <sheetName val="RLG"/>
      <sheetName val="BND"/>
      <sheetName val="CD"/>
      <sheetName val="SC-RH"/>
      <sheetName val="SC-RK"/>
      <sheetName val="BSN"/>
      <sheetName val="HUD"/>
      <sheetName val="JP"/>
      <sheetName val="JPexclRL"/>
      <sheetName val="JP-RL"/>
      <sheetName val="RMS"/>
      <sheetName val="MDM-TOTAL"/>
      <sheetName val="MDM-RF "/>
      <sheetName val="MDM-RW"/>
      <sheetName val="PBMR"/>
      <sheetName val="BSD"/>
      <sheetName val="ROSData"/>
      <sheetName val="Input"/>
      <sheetName val="Data"/>
      <sheetName val="oresreqsum"/>
      <sheetName val="Ratio"/>
      <sheetName val="Sheet1"/>
      <sheetName val="Plot Information"/>
      <sheetName val="0-Basics"/>
      <sheetName val="Cover2"/>
      <sheetName val="เงินกู้ธนชาติ"/>
      <sheetName val="เงินกู้ MGC"/>
      <sheetName val="MDM-RF_"/>
      <sheetName val="Plot_Information"/>
      <sheetName val="เงินกู้_MGC"/>
      <sheetName val="BS"/>
      <sheetName val="sum_amt_mount"/>
      <sheetName val="MDM-RF_2"/>
      <sheetName val="Plot_Information2"/>
      <sheetName val="เงินกู้_MGC2"/>
      <sheetName val="MDM-RF_1"/>
      <sheetName val="Plot_Information1"/>
      <sheetName val="เงินกู้_MGC1"/>
      <sheetName val="InputPO_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Yearly Cash Flow"/>
      <sheetName val="phase1"/>
      <sheetName val="phase2"/>
      <sheetName val="Phase 3"/>
      <sheetName val="Phase 4"/>
      <sheetName val="Phase 5"/>
      <sheetName val="Sheet1"/>
      <sheetName val="Phase 6"/>
      <sheetName val="노무비"/>
      <sheetName val="BUILD95"/>
      <sheetName val="Q001 Lead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Yearly_Cash_Flow"/>
      <sheetName val="Phase_3"/>
      <sheetName val="Phase_4"/>
      <sheetName val="Phase_5"/>
      <sheetName val="Phase_6"/>
      <sheetName val="Sheet2 (3)"/>
      <sheetName val="Q001_Lead"/>
      <sheetName val="Sheet2"/>
      <sheetName val="Kanapresent"/>
      <sheetName val="cov-estimate"/>
      <sheetName val="Q2-55"/>
      <sheetName val="Cost Assumption"/>
      <sheetName val="List"/>
      <sheetName val="data"/>
      <sheetName val="Detail-Sep"/>
      <sheetName val="Report"/>
      <sheetName val="code"/>
      <sheetName val="Yearly_Cash_Flow1"/>
      <sheetName val="Phase_31"/>
      <sheetName val="Phase_41"/>
      <sheetName val="Phase_51"/>
      <sheetName val="Phase_61"/>
      <sheetName val="Sheet2_(3)"/>
      <sheetName val="Yearly_Cash_Flow2"/>
      <sheetName val="Phase_32"/>
      <sheetName val="Phase_42"/>
      <sheetName val="Phase_52"/>
      <sheetName val="Phase_62"/>
      <sheetName val="Sheet2_(3)1"/>
      <sheetName val="Q001_Lead1"/>
      <sheetName val="Prod-1"/>
      <sheetName val="Cost_Assumption"/>
      <sheetName val="Construction cost assumption"/>
      <sheetName val="JLL Assumption"/>
      <sheetName val="Retail Program&amp;Rev Assumption"/>
      <sheetName val="SH-A"/>
      <sheetName val="SH-G"/>
      <sheetName val="SH-C"/>
      <sheetName val="SH-F"/>
      <sheetName val="Balance Sheet"/>
      <sheetName val="CONCRETE"/>
      <sheetName val="EDGES"/>
      <sheetName val="JOINTS"/>
      <sheetName val="SUPERSTRUCTURE"/>
      <sheetName val="Factor F Data"/>
      <sheetName val="Criteria"/>
      <sheetName val="Cost Data"/>
      <sheetName val="BPR"/>
      <sheetName val="SHT1-CONSOL"/>
      <sheetName val="BOX Cryostat Details"/>
      <sheetName val="Driver Linac Layout"/>
      <sheetName val="Inputs"/>
      <sheetName val="Magnet Details"/>
      <sheetName val="WORK"/>
      <sheetName val="DuctWork Summary"/>
      <sheetName val="Manpower"/>
      <sheetName val="PRICE LIST"/>
      <sheetName val="Definition"/>
      <sheetName val="CERT"/>
      <sheetName val="DETAIL "/>
      <sheetName val="schedule4"/>
      <sheetName val="Bill"/>
      <sheetName val="2.1.1Take pipe"/>
      <sheetName val="6.ข้อมูลวัสดุ-ค่าดำเนิน"/>
      <sheetName val="7.ข้อมูลงานCon+ไม้แบบ"/>
      <sheetName val="4.1.1 PRIME-4.2.2 DOUBLE"/>
      <sheetName val="5.1.1.1-5.1.1.2 NEW BRIDGE "/>
      <sheetName val="TRAFF.MANAGE"/>
      <sheetName val="B.O.Q"/>
      <sheetName val="ST (F)"/>
      <sheetName val="SUMMARY"/>
      <sheetName val="Pile"/>
      <sheetName val="Footing"/>
      <sheetName val="COL"/>
      <sheetName val="BEAM"/>
      <sheetName val="SLAB"/>
      <sheetName val="LIFT"/>
      <sheetName val="RC WALL"/>
      <sheetName val="STEEL"/>
      <sheetName val="ST-01"/>
      <sheetName val="ST-02"/>
      <sheetName val="ST-03,04"/>
      <sheetName val="Sheet6"/>
      <sheetName val="SUMMARY ()"/>
      <sheetName val="summary1-2"/>
      <sheetName val="summary1-3"/>
      <sheetName val="total"/>
      <sheetName val="3-145 input plan"/>
      <sheetName val="Yearly_Cash_Flow3"/>
      <sheetName val="Phase_33"/>
      <sheetName val="Phase_43"/>
      <sheetName val="Phase_53"/>
      <sheetName val="Phase_63"/>
      <sheetName val="Sheet2_(3)2"/>
      <sheetName val="Q001_Lead2"/>
      <sheetName val="Cost_Assumption1"/>
      <sheetName val="Construction_cost_assumption"/>
      <sheetName val="JLL_Assumption"/>
      <sheetName val="Retail_Program&amp;Rev_Assumption"/>
      <sheetName val="Yearly_Cash_Flow4"/>
      <sheetName val="Phase_34"/>
      <sheetName val="Phase_44"/>
      <sheetName val="Phase_54"/>
      <sheetName val="Phase_64"/>
      <sheetName val="Sheet2_(3)3"/>
      <sheetName val="Q001_Lead3"/>
      <sheetName val="Cost_Assumption2"/>
      <sheetName val="Construction_cost_assumption1"/>
      <sheetName val="JLL_Assumption1"/>
      <sheetName val="Retail_Program&amp;Rev_Assumption1"/>
      <sheetName val="สรุป"/>
      <sheetName val="FACTOR (%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AX-Computer"/>
      <sheetName val="Department"/>
      <sheetName val="Sheet2"/>
      <sheetName val="Sheet3"/>
      <sheetName val="Computer"/>
      <sheetName val="cov-estimate"/>
      <sheetName val="Computer.xlsx"/>
    </sheetNames>
    <definedNames>
      <definedName name="COPY_YTD" refersTo="#REF!"/>
      <definedName name="hide" refersTo="#REF!"/>
      <definedName name="huppc" refersTo="#REF!"/>
      <definedName name="present" refersTo="#REF!"/>
      <definedName name="uhuppc" refersTo="#REF!"/>
      <definedName name="unhide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CUSTOMER"/>
      <sheetName val="Input"/>
      <sheetName val="Detail"/>
      <sheetName val="BALANCE SHEET "/>
      <sheetName val="Data"/>
      <sheetName val="Sheet3"/>
      <sheetName val="TYPE"/>
      <sheetName val="Content"/>
      <sheetName val="Dt"/>
      <sheetName val="Ratio"/>
      <sheetName val="CUSTOMER (2)"/>
      <sheetName val="CUS.TANK"/>
      <sheetName val="CUS.SWS"/>
      <sheetName val="CUS.INT"/>
      <sheetName val="Cost center"/>
      <sheetName val="Definitions"/>
      <sheetName val="SEA"/>
      <sheetName val="frptolocal"/>
      <sheetName val="SVHK"/>
      <sheetName val="CCA"/>
      <sheetName val="Frontsheet"/>
      <sheetName val="Header"/>
      <sheetName val="SKA"/>
      <sheetName val="BS ATTACH"/>
      <sheetName val="เอกอุดร"/>
      <sheetName val="Mant.Fiberline"/>
      <sheetName val="Smell complain"/>
      <sheetName val="J2"/>
      <sheetName val="17. Non consolidated stock"/>
      <sheetName val="General Data"/>
      <sheetName val="Assets"/>
      <sheetName val="Liabilities"/>
      <sheetName val="P-L"/>
      <sheetName val="14. Fixed assets"/>
      <sheetName val="13. Intangible assets"/>
      <sheetName val="Age311299TAS"/>
      <sheetName val="TASintDec00"/>
      <sheetName val="P4DDBFTAS"/>
      <sheetName val="Result1"/>
      <sheetName val="Actual-Monthly"/>
      <sheetName val="Actual-ＹＴＤ"/>
      <sheetName val="Budget-Monthly"/>
      <sheetName val="Budget-YTD"/>
      <sheetName val="Group"/>
      <sheetName val="Calculation of end rates"/>
      <sheetName val="ACCODE"/>
      <sheetName val="Report"/>
      <sheetName val="Options"/>
      <sheetName val="Parameter"/>
      <sheetName val="Menu"/>
      <sheetName val="วิเคราะห์"/>
      <sheetName val="tra-vat-lieu"/>
      <sheetName val="SCB 1 - Current"/>
      <sheetName val="SCB 2 - Current"/>
      <sheetName val="SCB 1 _ Current"/>
      <sheetName val="SCB 2 _ Current"/>
      <sheetName val="oresreqsum"/>
      <sheetName val="Select"/>
      <sheetName val="Table"/>
      <sheetName val="Trial balance"/>
      <sheetName val="Month"/>
      <sheetName val="PLCONS07"/>
      <sheetName val="0-Basics"/>
      <sheetName val="Q001 Lead"/>
      <sheetName val="노무비"/>
      <sheetName val="PL _ ผลงานใหม่รวม"/>
      <sheetName val="jul04-dec04pnl"/>
      <sheetName val="fy05bsJul-dec04"/>
      <sheetName val="เงินกู้ MGC"/>
      <sheetName val="เงินกู้ธนชาติ"/>
      <sheetName val="conso46"/>
      <sheetName val="ตั๋วเงินรับ"/>
      <sheetName val="ยอดkill1005"/>
      <sheetName val="Sheet1"/>
      <sheetName val="Master"/>
      <sheetName val="Exp"/>
      <sheetName val="BALANCE_SHEET_1"/>
      <sheetName val="BS_ATTACH1"/>
      <sheetName val="Mant_Fiberline1"/>
      <sheetName val="Smell_complain1"/>
      <sheetName val="SCB_1_-_Current1"/>
      <sheetName val="SCB_2_-_Current1"/>
      <sheetName val="SCB_1___Current1"/>
      <sheetName val="SCB_2___Current1"/>
      <sheetName val="Cost_center1"/>
      <sheetName val="BALANCE_SHEET_"/>
      <sheetName val="BS_ATTACH"/>
      <sheetName val="Mant_Fiberline"/>
      <sheetName val="Smell_complain"/>
      <sheetName val="SCB_1_-_Current"/>
      <sheetName val="SCB_2_-_Current"/>
      <sheetName val="SCB_1___Current"/>
      <sheetName val="SCB_2___Current"/>
      <sheetName val="Cost_center"/>
      <sheetName val="TonPerDay"/>
      <sheetName val="PL_NO"/>
      <sheetName val="Index"/>
      <sheetName val="สรุปรวม"/>
      <sheetName val="7.production"/>
      <sheetName val="BALANCE_SHEET_2"/>
      <sheetName val="BS_ATTACH2"/>
      <sheetName val="Mant_Fiberline2"/>
      <sheetName val="Smell_complain2"/>
      <sheetName val="SCB_1_-_Current2"/>
      <sheetName val="SCB_2_-_Current2"/>
      <sheetName val="SCB_1___Current2"/>
      <sheetName val="SCB_2___Current2"/>
      <sheetName val="Cost_center2"/>
      <sheetName val=" Direct load "/>
      <sheetName val="เขตส่งออก"/>
      <sheetName val="BUILD95"/>
      <sheetName val="LOV"/>
      <sheetName val="Job"/>
      <sheetName val="Location"/>
      <sheetName val="Position"/>
      <sheetName val="ICM"/>
      <sheetName val="CIV"/>
      <sheetName val="เงินสดย่อย"/>
      <sheetName val="Bank CA&amp;SA"/>
      <sheetName val="เช็คฝากระหว่างทาง"/>
      <sheetName val="ลูกหนี้อื่นๆ"/>
      <sheetName val="AR -CID"/>
      <sheetName val="ดบ.ค้างรับ Tisco"/>
      <sheetName val="คชจ.ล่วงหน้า"/>
      <sheetName val="เงินทดรองจ่าย"/>
      <sheetName val="ก่อสร้าง.ล่วงหน้า"/>
      <sheetName val="ภาษีหัก ณ ที่จ่าย"/>
      <sheetName val="ลูกหนี้สรรพากร"/>
      <sheetName val="สินทรัพย์อื่น"/>
      <sheetName val="คชจ.รอเรียกเก็บ TDT"/>
      <sheetName val="อาคาร"/>
      <sheetName val="ค่าปรับปรุงอาคาร"/>
      <sheetName val="รถยนต์"/>
      <sheetName val="อุปกรณ์ฯ"/>
      <sheetName val="อุปกรณ์(หน่วยงาน) "/>
      <sheetName val="อุปกรณ์ตกแต่ง"/>
      <sheetName val="ลิขสิทธิ์"/>
      <sheetName val="เงินประกัน"/>
      <sheetName val="เงินมัดจำ,รับอื่นๆ"/>
      <sheetName val="สินค้าคงเหลือ(ซื้อคืน)"/>
      <sheetName val="ISV_Cost"/>
      <sheetName val="ICS_Budget&amp;Cost"/>
      <sheetName val="ICS_Cost by units"/>
      <sheetName val="ICM_Budget&amp;Cost Phase I"/>
      <sheetName val="ICM_Budget Cost Phase II"/>
      <sheetName val="ICm_Cost by units"/>
      <sheetName val="CIV_AP 2-131-00"/>
      <sheetName val="ICM_AP 2-131-00"/>
      <sheetName val="CIV_AP 2-133-00"/>
      <sheetName val="ICM_AP 2-133-00"/>
      <sheetName val="ICM_AP RPT"/>
      <sheetName val="CIV_AP RPT"/>
      <sheetName val="CHQระหว่างทาง.2-132-00"/>
      <sheetName val="ดอกผลเช่าชื้อ"/>
      <sheetName val="สรุปงวดผ่อนเช่าซื้อ"/>
      <sheetName val="ตั๋วเงินจ่าย"/>
      <sheetName val="ภาษีเงินได้หัก ณ ที่จ่าย"/>
      <sheetName val="ภาษีขาย"/>
      <sheetName val="เงินประกันสังคม"/>
      <sheetName val="ค่าใช้จ่ายค้างจ่าย"/>
      <sheetName val="ค้างจ่าย CID"/>
      <sheetName val="งานก่อสร้างค้างจ่าย"/>
      <sheetName val="เงินประกันก่อสร้าง"/>
      <sheetName val="เงินมัดจำอื่น"/>
      <sheetName val="เงินทดรองรับ 2-191-00"/>
      <sheetName val="เงินทดรองรับ 2-193-00"/>
      <sheetName val="เงินทดรองรับ 2-194-xx"/>
      <sheetName val="ดอกเบี้ยค้างจ่าย-ICM"/>
      <sheetName val="ดอกเบี้ยค้างจ่าย-ICS"/>
      <sheetName val="ดอกเบี้ยค้างจ่าย-TDT"/>
      <sheetName val="สรุปเงินมัดจำห้องชุด Agent"/>
      <sheetName val="Commission-Tiny (Chinese)"/>
      <sheetName val="Commission-Sky Pro (Thai)"/>
      <sheetName val="สรุปเงินมัดจำห้องชุด"/>
      <sheetName val="IV_เงินมัดจำ-ห้องชุด"/>
      <sheetName val="ICS_เงินมัดจำ-ห้องชุด"/>
      <sheetName val="ICM_เงินมัดจำ-ห้องชุด"/>
      <sheetName val="สำรองผลประโยชน์พนง."/>
      <sheetName val="รายได้ค่าเช่า"/>
      <sheetName val="รายได้ค่าบริการ"/>
      <sheetName val="รด.บริหาร"/>
      <sheetName val="รด.อื่น"/>
      <sheetName val="6-120-10 ค่าเช่า"/>
      <sheetName val="6-120-20 ค่าบริการ"/>
      <sheetName val="6-120-50 ค่าซ่อมแซม"/>
      <sheetName val="6-150-10 ค่าที่ปรึกษา"/>
      <sheetName val="6-130-20 ส่งเสริมการขาย"/>
      <sheetName val="6-130-30 คอมมิชชั่น-ICS"/>
      <sheetName val="6-130-30 คอมมิชชั่น-ICM"/>
      <sheetName val="ค่าธรรมเนียมโอน+ภาษีธุรกิจเฉพาะ"/>
      <sheetName val="#6-200-00 ดอกเบี้ยจ่าย"/>
      <sheetName val="รายละเอียดประกอบ"/>
      <sheetName val="งบค่าใช้จ่าย"/>
      <sheetName val="BS"/>
      <sheetName val="PL"/>
      <sheetName val="TB"/>
      <sheetName val="TB-CIV"/>
      <sheetName val="TB-ICM"/>
      <sheetName val="BALANCE_SHEET_3"/>
      <sheetName val="BS_ATTACH3"/>
      <sheetName val="Mant_Fiberline3"/>
      <sheetName val="Smell_complain3"/>
      <sheetName val="SCB_1_-_Current3"/>
      <sheetName val="SCB_2_-_Current3"/>
      <sheetName val="SCB_1___Current3"/>
      <sheetName val="SCB_2___Current3"/>
      <sheetName val="Cost_center3"/>
      <sheetName val="YTD-Actual"/>
      <sheetName val="Age311299TESP"/>
      <sheetName val="P4DDBFTESP"/>
      <sheetName val="IntDec00TespM&amp;B"/>
      <sheetName val="AX 2019."/>
      <sheetName val="111315"/>
      <sheetName val="111325"/>
      <sheetName val="115111"/>
      <sheetName val="115412 "/>
      <sheetName val="115412to115411"/>
      <sheetName val="115413"/>
      <sheetName val="125002_125102"/>
      <sheetName val="125003_125103 "/>
      <sheetName val="211101"/>
      <sheetName val="212201"/>
      <sheetName val="213101"/>
      <sheetName val="213106"/>
      <sheetName val="213107"/>
      <sheetName val="213113"/>
      <sheetName val="213321"/>
      <sheetName val="213322"/>
      <sheetName val="213323"/>
      <sheetName val="213324"/>
      <sheetName val="213328"/>
      <sheetName val="213401"/>
      <sheetName val="213412"/>
      <sheetName val="222103"/>
      <sheetName val="BN2_222101,213107"/>
      <sheetName val="223145, 226134"/>
      <sheetName val="310001"/>
      <sheetName val="Admin Use Only"/>
      <sheetName val="FY00"/>
      <sheetName val="Balance sheet"/>
      <sheetName val="Credit Processing B'mkg"/>
      <sheetName val="09_รายการระหว่างธนาคารฯ_asset"/>
      <sheetName val="11_เงินลงทุน"/>
      <sheetName val="4. Allocations par EJ - HYPER"/>
      <sheetName val="5. Allocations par EJ - SUPER"/>
      <sheetName val="COST"/>
      <sheetName val="CUSTOMER_(2)"/>
      <sheetName val="CUS_TANK"/>
      <sheetName val="CUS_SWS"/>
      <sheetName val="CUS_INT"/>
      <sheetName val="Trial_balance"/>
      <sheetName val="Credit_Processing_B'mkg"/>
      <sheetName val="6 Sigma"/>
      <sheetName val="DataSheet"/>
      <sheetName val="Standing Data"/>
      <sheetName val="Asset &amp; Liability"/>
      <sheetName val="Net asset value"/>
      <sheetName val="CustList"/>
      <sheetName val="7_production"/>
      <sheetName val="_Direct_load_"/>
      <sheetName val="Q001_Lead"/>
      <sheetName val="Admin_Use_Only"/>
      <sheetName val="Balance_sheet"/>
      <sheetName val="Standing_Data"/>
      <sheetName val="Asset_&amp;_Liability"/>
      <sheetName val="Net_asset_value"/>
      <sheetName val="17__Non_consolidated_stock"/>
      <sheetName val="General_Data"/>
      <sheetName val="14__Fixed_assets"/>
      <sheetName val="13__Intangible_assets"/>
      <sheetName val="Basic_Information"/>
      <sheetName val="REVENUE"/>
      <sheetName val="DEFECT PPM"/>
      <sheetName val="Table Master"/>
      <sheetName val="Monthlycal"/>
      <sheetName val=""/>
      <sheetName val="custommer"/>
      <sheetName val="งบต้นทุนผลิต48"/>
      <sheetName val="sum-air-submit"/>
      <sheetName val="TB "/>
      <sheetName val="accounts"/>
      <sheetName val="Cctmst"/>
      <sheetName val="jul03-jun04pnl"/>
      <sheetName val="LogChip"/>
      <sheetName val="อมตะciyt"/>
      <sheetName val="นิคม เวลโกรว์"/>
      <sheetName val="นิคม อีสเทิร์นชีบอร์ด"/>
      <sheetName val="TB SAP"/>
      <sheetName val="P&amp;L Mgt"/>
      <sheetName val="Input Page"/>
      <sheetName val="oct"/>
      <sheetName val="All_COM_STD"/>
      <sheetName val="YTD-Expand"/>
      <sheetName val="sheet1 (2)"/>
      <sheetName val="Feb"/>
      <sheetName val="CF04-Plan05"/>
      <sheetName val="Assumptions"/>
      <sheetName val="MS"/>
      <sheetName val="10-1 Media"/>
      <sheetName val="10-cut"/>
      <sheetName val="Trial_balance1"/>
      <sheetName val="CUSTOMER_(2)1"/>
      <sheetName val="CUS_TANK1"/>
      <sheetName val="CUS_SWS1"/>
      <sheetName val="CUS_INT1"/>
      <sheetName val="Q001_Lead1"/>
      <sheetName val="Schedule 10 Page 1"/>
      <sheetName val="Schedule 10 Page 2 "/>
      <sheetName val="summ_y"/>
      <sheetName val="BMCT2003"/>
      <sheetName val="TBA"/>
      <sheetName val="Sensitivity"/>
      <sheetName val="Cash Flow"/>
      <sheetName val="SUD 30.09.09"/>
      <sheetName val="Names"/>
      <sheetName val="Selection"/>
      <sheetName val="DEP12"/>
      <sheetName val="test 2"/>
      <sheetName val="03 posting doc with name"/>
      <sheetName val="BS_ATTACH4"/>
      <sheetName val="BALANCE_SHEET_4"/>
      <sheetName val="Mant_Fiberline4"/>
      <sheetName val="Smell_complain4"/>
      <sheetName val="SCB_1_-_Current4"/>
      <sheetName val="SCB_2_-_Current4"/>
      <sheetName val="SCB_1___Current4"/>
      <sheetName val="SCB_2___Current4"/>
      <sheetName val="Cost_center4"/>
      <sheetName val="7_production1"/>
      <sheetName val="_Direct_load_1"/>
      <sheetName val="Standing_Data1"/>
      <sheetName val="Asset_&amp;_Liability1"/>
      <sheetName val="Net_asset_value1"/>
      <sheetName val="นิคม_เวลโกรว์"/>
      <sheetName val="นิคม_อีสเทิร์นชีบอร์ด"/>
      <sheetName val="เงินกู้_MGC"/>
      <sheetName val="SUMMARY-COST"/>
      <sheetName val="BARTEC-DM"/>
      <sheetName val="Stores Network update"/>
      <sheetName val="Setup"/>
      <sheetName val="Company Info"/>
      <sheetName val="CA Comp"/>
      <sheetName val="BPR"/>
      <sheetName val="dloh10"/>
      <sheetName val="日程"/>
      <sheetName val="Param"/>
      <sheetName val="ListAcc"/>
      <sheetName val="510000"/>
      <sheetName val="PL___ผลงานใหม่รวม"/>
      <sheetName val="17__Non_consolidated_stock1"/>
      <sheetName val="General_Data1"/>
      <sheetName val="14__Fixed_assets1"/>
      <sheetName val="13__Intangible_assets1"/>
      <sheetName val="TB_SAP"/>
      <sheetName val="Calculation_of_end_rates"/>
      <sheetName val="Macro1"/>
      <sheetName val="MainSetup"/>
      <sheetName val="Waterg"/>
      <sheetName val="Backup"/>
      <sheetName val="Concretor"/>
      <sheetName val="NOPAT_VDF"/>
      <sheetName val="Invested capital_VDF"/>
      <sheetName val="DCF_VDF"/>
      <sheetName val="Summary Page_VDF"/>
      <sheetName val="WACC_VDF"/>
      <sheetName val="PV of Op Leases_VDF"/>
      <sheetName val="Income Statement_VDF"/>
      <sheetName val="AC_DATA"/>
      <sheetName val="ws"/>
      <sheetName val="CRJE"/>
      <sheetName val="CJEs"/>
      <sheetName val="ActAdj"/>
      <sheetName val="Account list"/>
      <sheetName val="Std.Yield"/>
      <sheetName val="Admin_Use_Only1"/>
      <sheetName val="Balance_sheet1"/>
      <sheetName val="6_Sigma"/>
      <sheetName val="4__Allocations_par_EJ_-_HYPER"/>
      <sheetName val="5__Allocations_par_EJ_-_SUPER"/>
      <sheetName val="Credit_Processing_B'mkg1"/>
      <sheetName val="Bank_CA&amp;SA"/>
      <sheetName val="AR_-CID"/>
      <sheetName val="ดบ_ค้างรับ_Tisco"/>
      <sheetName val="คชจ_ล่วงหน้า"/>
      <sheetName val="ก่อสร้าง_ล่วงหน้า"/>
      <sheetName val="ภาษีหัก_ณ_ที่จ่าย"/>
      <sheetName val="คชจ_รอเรียกเก็บ_TDT"/>
      <sheetName val="อุปกรณ์(หน่วยงาน)_"/>
      <sheetName val="ICS_Cost_by_units"/>
      <sheetName val="ICM_Budget&amp;Cost_Phase_I"/>
      <sheetName val="ICM_Budget_Cost_Phase_II"/>
      <sheetName val="ICm_Cost_by_units"/>
      <sheetName val="CIV_AP_2-131-00"/>
      <sheetName val="ICM_AP_2-131-00"/>
      <sheetName val="CIV_AP_2-133-00"/>
      <sheetName val="ICM_AP_2-133-00"/>
      <sheetName val="ICM_AP_RPT"/>
      <sheetName val="CIV_AP_RPT"/>
      <sheetName val="CHQระหว่างทาง_2-132-00"/>
      <sheetName val="ภาษีเงินได้หัก_ณ_ที่จ่าย"/>
      <sheetName val="ค้างจ่าย_CID"/>
      <sheetName val="เงินทดรองรับ_2-191-00"/>
      <sheetName val="เงินทดรองรับ_2-193-00"/>
      <sheetName val="เงินทดรองรับ_2-194-xx"/>
      <sheetName val="สรุปเงินมัดจำห้องชุด_Agent"/>
      <sheetName val="Commission-Tiny_(Chinese)"/>
      <sheetName val="Commission-Sky_Pro_(Thai)"/>
      <sheetName val="สำรองผลประโยชน์พนง_"/>
      <sheetName val="รด_บริหาร"/>
      <sheetName val="รด_อื่น"/>
      <sheetName val="6-120-10_ค่าเช่า"/>
      <sheetName val="6-120-20_ค่าบริการ"/>
      <sheetName val="6-120-50_ค่าซ่อมแซม"/>
      <sheetName val="6-150-10_ค่าที่ปรึกษา"/>
      <sheetName val="6-130-20_ส่งเสริมการขาย"/>
      <sheetName val="6-130-30_คอมมิชชั่น-ICS"/>
      <sheetName val="6-130-30_คอมมิชชั่น-ICM"/>
      <sheetName val="#6-200-00_ดอกเบี้ยจ่าย"/>
      <sheetName val="BALANCE_SHEET_5"/>
      <sheetName val="Q001_Lead2"/>
      <sheetName val="Trial_balance2"/>
      <sheetName val="BS_ATTACH5"/>
      <sheetName val="Mant_Fiberline5"/>
      <sheetName val="Smell_complain5"/>
      <sheetName val="SCB_1_-_Current5"/>
      <sheetName val="SCB_2_-_Current5"/>
      <sheetName val="SCB_1___Current5"/>
      <sheetName val="SCB_2___Current5"/>
      <sheetName val="CUSTOMER_(2)2"/>
      <sheetName val="CUS_TANK2"/>
      <sheetName val="CUS_SWS2"/>
      <sheetName val="CUS_INT2"/>
      <sheetName val="Cost_center5"/>
      <sheetName val="17__Non_consolidated_stock2"/>
      <sheetName val="General_Data2"/>
      <sheetName val="14__Fixed_assets2"/>
      <sheetName val="13__Intangible_assets2"/>
      <sheetName val="7_production2"/>
      <sheetName val="_Direct_load_2"/>
      <sheetName val="Standing_Data2"/>
      <sheetName val="Asset_&amp;_Liability2"/>
      <sheetName val="Net_asset_value2"/>
      <sheetName val="Admin_Use_Only2"/>
      <sheetName val="Balance_sheet2"/>
      <sheetName val="6_Sigma1"/>
      <sheetName val="Calculation_of_end_rates1"/>
      <sheetName val="4__Allocations_par_EJ_-_HYPER1"/>
      <sheetName val="5__Allocations_par_EJ_-_SUPER1"/>
      <sheetName val="Credit_Processing_B'mkg2"/>
      <sheetName val="Bank_CA&amp;SA1"/>
      <sheetName val="AR_-CID1"/>
      <sheetName val="ดบ_ค้างรับ_Tisco1"/>
      <sheetName val="คชจ_ล่วงหน้า1"/>
      <sheetName val="ก่อสร้าง_ล่วงหน้า1"/>
      <sheetName val="ภาษีหัก_ณ_ที่จ่าย1"/>
      <sheetName val="คชจ_รอเรียกเก็บ_TDT1"/>
      <sheetName val="อุปกรณ์(หน่วยงาน)_1"/>
      <sheetName val="ICS_Cost_by_units1"/>
      <sheetName val="ICM_Budget&amp;Cost_Phase_I1"/>
      <sheetName val="ICM_Budget_Cost_Phase_II1"/>
      <sheetName val="ICm_Cost_by_units1"/>
      <sheetName val="CIV_AP_2-131-001"/>
      <sheetName val="ICM_AP_2-131-001"/>
      <sheetName val="CIV_AP_2-133-001"/>
      <sheetName val="ICM_AP_2-133-001"/>
      <sheetName val="ICM_AP_RPT1"/>
      <sheetName val="CIV_AP_RPT1"/>
      <sheetName val="CHQระหว่างทาง_2-132-001"/>
      <sheetName val="ภาษีเงินได้หัก_ณ_ที่จ่าย1"/>
      <sheetName val="ค้างจ่าย_CID1"/>
      <sheetName val="เงินทดรองรับ_2-191-001"/>
      <sheetName val="เงินทดรองรับ_2-193-001"/>
      <sheetName val="เงินทดรองรับ_2-194-xx1"/>
      <sheetName val="สรุปเงินมัดจำห้องชุด_Agent1"/>
      <sheetName val="Commission-Tiny_(Chinese)1"/>
      <sheetName val="Commission-Sky_Pro_(Thai)1"/>
      <sheetName val="สำรองผลประโยชน์พนง_1"/>
      <sheetName val="รด_บริหาร1"/>
      <sheetName val="รด_อื่น1"/>
      <sheetName val="6-120-10_ค่าเช่า1"/>
      <sheetName val="6-120-20_ค่าบริการ1"/>
      <sheetName val="6-120-50_ค่าซ่อมแซม1"/>
      <sheetName val="6-150-10_ค่าที่ปรึกษา1"/>
      <sheetName val="6-130-20_ส่งเสริมการขาย1"/>
      <sheetName val="6-130-30_คอมมิชชั่น-ICS1"/>
      <sheetName val="6-130-30_คอมมิชชั่น-ICM1"/>
      <sheetName val="#6-200-00_ดอกเบี้ยจ่าย1"/>
      <sheetName val="BALANCE_SHEET_6"/>
      <sheetName val="Q001_Lead3"/>
      <sheetName val="Trial_balance3"/>
      <sheetName val="BS_ATTACH6"/>
      <sheetName val="Mant_Fiberline6"/>
      <sheetName val="Smell_complain6"/>
      <sheetName val="SCB_1_-_Current6"/>
      <sheetName val="SCB_2_-_Current6"/>
      <sheetName val="SCB_1___Current6"/>
      <sheetName val="SCB_2___Current6"/>
      <sheetName val="CUSTOMER_(2)3"/>
      <sheetName val="CUS_TANK3"/>
      <sheetName val="CUS_SWS3"/>
      <sheetName val="CUS_INT3"/>
      <sheetName val="Cost_center6"/>
      <sheetName val="17__Non_consolidated_stock3"/>
      <sheetName val="General_Data3"/>
      <sheetName val="14__Fixed_assets3"/>
      <sheetName val="13__Intangible_assets3"/>
      <sheetName val="7_production3"/>
      <sheetName val="_Direct_load_3"/>
      <sheetName val="Standing_Data3"/>
      <sheetName val="Asset_&amp;_Liability3"/>
      <sheetName val="Net_asset_value3"/>
      <sheetName val="Admin_Use_Only3"/>
      <sheetName val="Balance_sheet3"/>
      <sheetName val="6_Sigma2"/>
      <sheetName val="Calculation_of_end_rates2"/>
      <sheetName val="4__Allocations_par_EJ_-_HYPER2"/>
      <sheetName val="5__Allocations_par_EJ_-_SUPER2"/>
      <sheetName val="Credit_Processing_B'mkg3"/>
      <sheetName val="Bank_CA&amp;SA2"/>
      <sheetName val="AR_-CID2"/>
      <sheetName val="ดบ_ค้างรับ_Tisco2"/>
      <sheetName val="คชจ_ล่วงหน้า2"/>
      <sheetName val="ก่อสร้าง_ล่วงหน้า2"/>
      <sheetName val="ภาษีหัก_ณ_ที่จ่าย2"/>
      <sheetName val="คชจ_รอเรียกเก็บ_TDT2"/>
      <sheetName val="อุปกรณ์(หน่วยงาน)_2"/>
      <sheetName val="ICS_Cost_by_units2"/>
      <sheetName val="ICM_Budget&amp;Cost_Phase_I2"/>
      <sheetName val="ICM_Budget_Cost_Phase_II2"/>
      <sheetName val="ICm_Cost_by_units2"/>
      <sheetName val="CIV_AP_2-131-002"/>
      <sheetName val="ICM_AP_2-131-002"/>
      <sheetName val="CIV_AP_2-133-002"/>
      <sheetName val="ICM_AP_2-133-002"/>
      <sheetName val="ICM_AP_RPT2"/>
      <sheetName val="CIV_AP_RPT2"/>
      <sheetName val="CHQระหว่างทาง_2-132-002"/>
      <sheetName val="ภาษีเงินได้หัก_ณ_ที่จ่าย2"/>
      <sheetName val="ค้างจ่าย_CID2"/>
      <sheetName val="เงินทดรองรับ_2-191-002"/>
      <sheetName val="เงินทดรองรับ_2-193-002"/>
      <sheetName val="เงินทดรองรับ_2-194-xx2"/>
      <sheetName val="สรุปเงินมัดจำห้องชุด_Agent2"/>
      <sheetName val="Commission-Tiny_(Chinese)2"/>
      <sheetName val="Commission-Sky_Pro_(Thai)2"/>
      <sheetName val="สำรองผลประโยชน์พนง_2"/>
      <sheetName val="รด_บริหาร2"/>
      <sheetName val="รด_อื่น2"/>
      <sheetName val="6-120-10_ค่าเช่า2"/>
      <sheetName val="6-120-20_ค่าบริการ2"/>
      <sheetName val="6-120-50_ค่าซ่อมแซม2"/>
      <sheetName val="6-150-10_ค่าที่ปรึกษา2"/>
      <sheetName val="6-130-20_ส่งเสริมการขาย2"/>
      <sheetName val="6-130-30_คอมมิชชั่น-ICS2"/>
      <sheetName val="6-130-30_คอมมิชชั่น-ICM2"/>
      <sheetName val="#6-200-00_ดอกเบี้ยจ่าย2"/>
      <sheetName val="นิคม_เวลโกรว์1"/>
      <sheetName val="นิคม_อีสเทิร์นชีบอร์ด1"/>
      <sheetName val="เงินกู้_MGC1"/>
      <sheetName val="sheet1_(2)"/>
      <sheetName val="Schedule_10_Page_1"/>
      <sheetName val="Schedule_10_Page_2_"/>
      <sheetName val="DEFECT_PPM"/>
      <sheetName val="Table_Master"/>
      <sheetName val="BALANCE_SHEET_7"/>
      <sheetName val="Q001_Lead4"/>
      <sheetName val="Trial_balance4"/>
      <sheetName val="BS_ATTACH7"/>
      <sheetName val="Mant_Fiberline7"/>
      <sheetName val="Smell_complain7"/>
      <sheetName val="SCB_1_-_Current7"/>
      <sheetName val="SCB_2_-_Current7"/>
      <sheetName val="SCB_1___Current7"/>
      <sheetName val="SCB_2___Current7"/>
      <sheetName val="CUSTOMER_(2)4"/>
      <sheetName val="CUS_TANK4"/>
      <sheetName val="CUS_SWS4"/>
      <sheetName val="CUS_INT4"/>
      <sheetName val="Cost_center7"/>
      <sheetName val="17__Non_consolidated_stock4"/>
      <sheetName val="General_Data4"/>
      <sheetName val="14__Fixed_assets4"/>
      <sheetName val="13__Intangible_assets4"/>
      <sheetName val="7_production4"/>
      <sheetName val="_Direct_load_4"/>
      <sheetName val="Standing_Data4"/>
      <sheetName val="Asset_&amp;_Liability4"/>
      <sheetName val="Net_asset_value4"/>
      <sheetName val="Admin_Use_Only4"/>
      <sheetName val="Balance_sheet4"/>
      <sheetName val="6_Sigma3"/>
      <sheetName val="Calculation_of_end_rates3"/>
      <sheetName val="4__Allocations_par_EJ_-_HYPER3"/>
      <sheetName val="5__Allocations_par_EJ_-_SUPER3"/>
      <sheetName val="Credit_Processing_B'mkg4"/>
      <sheetName val="Bank_CA&amp;SA3"/>
      <sheetName val="AR_-CID3"/>
      <sheetName val="ดบ_ค้างรับ_Tisco3"/>
      <sheetName val="คชจ_ล่วงหน้า3"/>
      <sheetName val="ก่อสร้าง_ล่วงหน้า3"/>
      <sheetName val="ภาษีหัก_ณ_ที่จ่าย3"/>
      <sheetName val="คชจ_รอเรียกเก็บ_TDT3"/>
      <sheetName val="อุปกรณ์(หน่วยงาน)_3"/>
      <sheetName val="ICS_Cost_by_units3"/>
      <sheetName val="ICM_Budget&amp;Cost_Phase_I3"/>
      <sheetName val="ICM_Budget_Cost_Phase_II3"/>
      <sheetName val="ICm_Cost_by_units3"/>
      <sheetName val="CIV_AP_2-131-003"/>
      <sheetName val="ICM_AP_2-131-003"/>
      <sheetName val="CIV_AP_2-133-003"/>
      <sheetName val="ICM_AP_2-133-003"/>
      <sheetName val="ICM_AP_RPT3"/>
      <sheetName val="CIV_AP_RPT3"/>
      <sheetName val="CHQระหว่างทาง_2-132-003"/>
      <sheetName val="ภาษีเงินได้หัก_ณ_ที่จ่าย3"/>
      <sheetName val="ค้างจ่าย_CID3"/>
      <sheetName val="เงินทดรองรับ_2-191-003"/>
      <sheetName val="เงินทดรองรับ_2-193-003"/>
      <sheetName val="เงินทดรองรับ_2-194-xx3"/>
      <sheetName val="สรุปเงินมัดจำห้องชุด_Agent3"/>
      <sheetName val="Commission-Tiny_(Chinese)3"/>
      <sheetName val="Commission-Sky_Pro_(Thai)3"/>
      <sheetName val="สำรองผลประโยชน์พนง_3"/>
      <sheetName val="รด_บริหาร3"/>
      <sheetName val="รด_อื่น3"/>
      <sheetName val="6-120-10_ค่าเช่า3"/>
      <sheetName val="6-120-20_ค่าบริการ3"/>
      <sheetName val="6-120-50_ค่าซ่อมแซม3"/>
      <sheetName val="6-150-10_ค่าที่ปรึกษา3"/>
      <sheetName val="6-130-20_ส่งเสริมการขาย3"/>
      <sheetName val="6-130-30_คอมมิชชั่น-ICS3"/>
      <sheetName val="6-130-30_คอมมิชชั่น-ICM3"/>
      <sheetName val="#6-200-00_ดอกเบี้ยจ่าย3"/>
      <sheetName val="นิคม_เวลโกรว์2"/>
      <sheetName val="นิคม_อีสเทิร์นชีบอร์ด2"/>
      <sheetName val="เงินกู้_MGC2"/>
      <sheetName val="TB_SAP1"/>
      <sheetName val="sheet1_(2)1"/>
      <sheetName val="PL___ผลงานใหม่รวม1"/>
      <sheetName val="Schedule_10_Page_11"/>
      <sheetName val="Schedule_10_Page_2_1"/>
      <sheetName val="DEFECT_PPM1"/>
      <sheetName val="Table_Master1"/>
      <sheetName val="Capex 1"/>
      <sheetName val="NBCA_2001_Completed"/>
      <sheetName val="tb q3'08"/>
      <sheetName val="ORDERS"/>
      <sheetName val="WorkbookSettings"/>
      <sheetName val="tax10"/>
      <sheetName val="ATT5"/>
      <sheetName val="seal 1-07-04"/>
      <sheetName val="seal_1-07-04"/>
      <sheetName val="seal_1-07-041"/>
      <sheetName val="seal_1-07-042"/>
      <sheetName val="seal_1-07-043"/>
      <sheetName val="Structure2008"/>
      <sheetName val="2TUP"/>
      <sheetName val="Prft&amp;Loss"/>
      <sheetName val="FIN TB_SI"/>
      <sheetName val="Refer"/>
      <sheetName val="Detail-Sep"/>
      <sheetName val="SUMMARY"/>
      <sheetName val="A.Volume - 2022"/>
      <sheetName val="#REF!"/>
      <sheetName val="Std_Yield"/>
      <sheetName val="S3 Architectural"/>
      <sheetName val="201"/>
      <sheetName val="212"/>
      <sheetName val="Account_list"/>
      <sheetName val="7251-06540"/>
      <sheetName val="FRECEFECBAILEYS"/>
      <sheetName val="Plan"/>
      <sheetName val="HPL"/>
      <sheetName val="HBS"/>
      <sheetName val="I-Données_de_base"/>
      <sheetName val="Other Data"/>
      <sheetName val="A"/>
      <sheetName val="U201"/>
      <sheetName val="Order_Oct_w40"/>
      <sheetName val="Order_Oct_w41"/>
      <sheetName val="Order_Nov_w45"/>
      <sheetName val="Unit rate Architecture"/>
      <sheetName val="PM-TE"/>
      <sheetName val="Dec'09"/>
      <sheetName val="picture"/>
      <sheetName val="รายละเอียดทรัพย์สิน"/>
      <sheetName val="pnlJul-feb05"/>
      <sheetName val="OHS-OthersDec04"/>
      <sheetName val="bsJul-feb05"/>
      <sheetName val="Customize Your Invoice"/>
      <sheetName val="Navigation"/>
      <sheetName val="ADJ - RATE"/>
      <sheetName val="TrialBalance Q3-2002"/>
      <sheetName val=" Country"/>
      <sheetName val="Company_Info"/>
      <sheetName val="CA_Comp"/>
      <sheetName val="CODES"/>
      <sheetName val="PLANT251"/>
      <sheetName val="Salet 2005"/>
      <sheetName val="Cal_b"/>
      <sheetName val="INSTR"/>
      <sheetName val="AllInv"/>
      <sheetName val="Warr"/>
      <sheetName val="&lt;-Notes-&gt;"/>
      <sheetName val="Proj"/>
      <sheetName val="MRec"/>
      <sheetName val="Rec"/>
      <sheetName val="Inv"/>
      <sheetName val="Wait"/>
      <sheetName val="Summ"/>
      <sheetName val="List"/>
      <sheetName val="Newspaper"/>
      <sheetName val="M_Maincomp"/>
      <sheetName val="200-110"/>
      <sheetName val="TO - SP"/>
      <sheetName val="11-20"/>
      <sheetName val="part-import"/>
      <sheetName val="part-local"/>
      <sheetName val="FF_2 _1_"/>
      <sheetName val="FSA"/>
      <sheetName val="B"/>
      <sheetName val="currency"/>
      <sheetName val="StandingData"/>
      <sheetName val="New Item"/>
      <sheetName val="2553"/>
      <sheetName val="cost4-47"/>
      <sheetName val="CFP-BK2"/>
      <sheetName val="STATEMENT"/>
      <sheetName val="Adj&amp;Rje(Z820) "/>
      <sheetName val="finshing"/>
      <sheetName val="machining"/>
      <sheetName val="FF_3"/>
      <sheetName val="feature"/>
      <sheetName val="Bedrreceptuur"/>
      <sheetName val="invoiceStatus2005(as at Dec 31,"/>
      <sheetName val="DATA EXPEN.BG"/>
      <sheetName val="I"/>
      <sheetName val="CODE,NAME"/>
      <sheetName val="GL CB"/>
      <sheetName val="GL M"/>
      <sheetName val="InventTableModule_1-1"/>
      <sheetName val="IFS"/>
      <sheetName val="UF"/>
      <sheetName val="U"/>
      <sheetName val="Val_Ind"/>
      <sheetName val="Sparepart_Package_Jan'08"/>
      <sheetName val="B131 "/>
      <sheetName val="Sheet4"/>
      <sheetName val="FF_2"/>
      <sheetName val="addl cost"/>
      <sheetName val="accumdeprn"/>
      <sheetName val="อัตรามรณะ"/>
      <sheetName val="cal (2)"/>
      <sheetName val="E422_พนง.เข้าใหม่"/>
      <sheetName val="E420"/>
      <sheetName val="ใช้ sheet นี้ค่ะ"/>
      <sheetName val="Financial Summary"/>
      <sheetName val="Details"/>
      <sheetName val="D300"/>
      <sheetName val="gl"/>
      <sheetName val="COST (ACC.ขาย10-2005)"/>
      <sheetName val="ค่าขนส่ง"/>
      <sheetName val="มี.ค."/>
      <sheetName val="Energy(update)"/>
      <sheetName val="Norms SP"/>
      <sheetName val="จันทร์"/>
      <sheetName val="Anal"/>
      <sheetName val="Sheet2"/>
      <sheetName val="2"/>
      <sheetName val="Cost_BOM"/>
      <sheetName val="B-01b"/>
      <sheetName val="Invoice"/>
      <sheetName val="TB_LET_03"/>
      <sheetName val="Variables"/>
      <sheetName val="LC"/>
      <sheetName val="LC last year"/>
      <sheetName val="USD"/>
      <sheetName val="USD last year"/>
      <sheetName val="APCODE"/>
      <sheetName val="A461 "/>
      <sheetName val="EXRPTS"/>
      <sheetName val="U4-Recruitment"/>
      <sheetName val="CA Sheet"/>
      <sheetName val="AFA"/>
      <sheetName val="M-2"/>
      <sheetName val="Rates"/>
      <sheetName val="PS-1995"/>
      <sheetName val="CST1198"/>
      <sheetName val="PO"/>
      <sheetName val="แจกแจง _งบดุล_"/>
      <sheetName val="SSW_loan_OD"/>
      <sheetName val="Lists"/>
      <sheetName val="Parametres"/>
      <sheetName val="BD07"/>
      <sheetName val="List Data"/>
      <sheetName val="ยานพาหนะ"/>
      <sheetName val="cash flow 1"/>
      <sheetName val="Cover page"/>
      <sheetName val="Model"/>
      <sheetName val="LOT"/>
      <sheetName val="10-1_Media"/>
      <sheetName val="Stores_Network_update"/>
      <sheetName val="TB_SAP2"/>
      <sheetName val="10-1_Media1"/>
      <sheetName val="Stores_Network_updat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 refreshError="1"/>
      <sheetData sheetId="693" refreshError="1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ตั๋วเงินรับ"/>
      <sheetName val="K-5"/>
      <sheetName val="Allocate96-98"/>
      <sheetName val="SH-D"/>
      <sheetName val="SH-C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กองบัญชาการ"/>
      <sheetName val="เตรียมข้อมูลSAP"/>
      <sheetName val="Sheet1"/>
      <sheetName val="เตรียมข้อมูล-โสหุ้ย-SAP "/>
      <sheetName val="JV-ปรับปรุง-PT"/>
      <sheetName val="JV-ปรับปรุง-KR"/>
      <sheetName val="JV-ปรับปรุง-NS"/>
      <sheetName val="JV-ปรับปรุง-SR"/>
      <sheetName val="JV-ปรับปรุง-CH"/>
      <sheetName val="PET"/>
      <sheetName val="ข้อมูลดิบ"/>
      <sheetName val="รายละเอียดข้อมูลดิบ"/>
      <sheetName val="Check"/>
      <sheetName val="ข้อมูลตรวจสอบระบบSAP"/>
      <sheetName val="DATA-PT"/>
      <sheetName val="DATA-KR"/>
      <sheetName val="DATA-NS"/>
      <sheetName val="DATA-SR"/>
      <sheetName val="DATA-CH"/>
      <sheetName val="TOTAL 5 PLANT"/>
      <sheetName val="ยอดใช้วัตถุดิบ"/>
      <sheetName val="ยอดผลิต-POSTMIX"/>
      <sheetName val="LINK-POSTMIX"/>
      <sheetName val="POSTMIX"/>
      <sheetName val="สูตรการผลิต"/>
      <sheetName val="ยอดผลิต"/>
      <sheetName val="RSยอดผลิต"/>
      <sheetName val="ยอดผลิต-SAP"/>
      <sheetName val="Crown"/>
      <sheetName val="ภาษีผาจุก"/>
      <sheetName val="ภาษีผาจุก (2)"/>
      <sheetName val="ภาษีจุกเสียหาย"/>
      <sheetName val="Chemical"/>
      <sheetName val="Gas"/>
      <sheetName val="DIFF-GAS"/>
      <sheetName val="Pepsi-PT"/>
      <sheetName val="Pepsi-KR"/>
      <sheetName val="Pepsi-NS"/>
      <sheetName val="Pepsi-SR"/>
      <sheetName val="Pepsi-CH"/>
      <sheetName val="น้ำสี-PT"/>
      <sheetName val="น้ำสี-KR"/>
      <sheetName val="น้ำสี-NS"/>
      <sheetName val="น้ำสี-SR"/>
      <sheetName val="น้ำสี-CH"/>
      <sheetName val="DIRECT-INDIRECT"/>
      <sheetName val="Depreciation"/>
      <sheetName val="Repair &amp; Maintenance"/>
      <sheetName val="FuelOil"/>
      <sheetName val="Utilities"/>
      <sheetName val="ฐานPC-Operation"/>
      <sheetName val="ขวดแตกWork1"/>
      <sheetName val="ขวดแตกWork2"/>
      <sheetName val="ขวดแตกWork3"/>
      <sheetName val="MANU-PT"/>
      <sheetName val="MANU-KR"/>
      <sheetName val="MANU-NS"/>
      <sheetName val="MANU-SR"/>
      <sheetName val="MANU-CH"/>
      <sheetName val="MANU-TOTAL"/>
      <sheetName val="MANU-PT-SAP"/>
      <sheetName val="MANU-KR-SAP"/>
      <sheetName val="MANU-NS-SAP"/>
      <sheetName val="MANU-SR-SAP"/>
      <sheetName val="MANU-CH-SAP"/>
      <sheetName val="MANU-TOTAL-SAP"/>
      <sheetName val="Variance"/>
      <sheetName val="โสหุ้ย-SAP"/>
      <sheetName val="โสหุ้ย-SAP (2)"/>
      <sheetName val="COST-PT"/>
      <sheetName val="COST-KR"/>
      <sheetName val="COST-NS"/>
      <sheetName val="COST-SR"/>
      <sheetName val="COST-CH"/>
      <sheetName val="TOTAL-COST"/>
      <sheetName val="Manu"/>
      <sheetName val="FIX-COST"/>
      <sheetName val="LINK-1  ต้นทุนการผลิต"/>
      <sheetName val="LINK-2 ต้นทุนคงที่"/>
      <sheetName val="Stock-Lipton"/>
      <sheetName val="JV-รับจ้างผลิต"/>
      <sheetName val="Manu-K.พนิดา"/>
      <sheetName val="LIPTON"/>
      <sheetName val="INV-LIPTON"/>
      <sheetName val="JV-FULLGOODS"/>
      <sheetName val="LIPTON-RE-PACK"/>
      <sheetName val="INV-LIPTON-RE-PACK"/>
      <sheetName val="JV-FULLGOODS-RE-PACK"/>
      <sheetName val="REPORT-DARUNEE"/>
      <sheetName val="รายละเอีย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YTD0912_AL"/>
      <sheetName val="Sheet2"/>
      <sheetName val="CASE"/>
      <sheetName val="THB"/>
      <sheetName val="DB"/>
      <sheetName val="MASTER"/>
      <sheetName val="SALES_MASTER"/>
      <sheetName val="กองบัญชาการ"/>
      <sheetName val="ข้อมูลดิบ"/>
      <sheetName val="Sheet1"/>
      <sheetName val="SALE-PT"/>
      <sheetName val="SALE-KR"/>
      <sheetName val="SALE-NS"/>
      <sheetName val="SALE-SR"/>
      <sheetName val="SALE-CH"/>
      <sheetName val="SALE-TOTAL"/>
      <sheetName val="Cost"/>
      <sheetName val="Report"/>
      <sheetName val="Report 2"/>
      <sheetName val="Rev"/>
      <sheetName val="สรุปยอดขาย"/>
      <sheetName val="Cost-PT"/>
      <sheetName val="Cost-KR"/>
      <sheetName val="Cost-NS"/>
      <sheetName val="Cost-SR"/>
      <sheetName val="Cost-CH"/>
      <sheetName val="Cost-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ค่าวัสดุ"/>
      <sheetName val="สรุป"/>
      <sheetName val="เอกสารแนบ"/>
      <sheetName val="K-5"/>
      <sheetName val="CUSTOMER"/>
      <sheetName val="Sheet1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Sheet1 (5)"/>
      <sheetName val="100090"/>
      <sheetName val="100661"/>
      <sheetName val="121710"/>
      <sheetName val="123100"/>
      <sheetName val="123110"/>
      <sheetName val="123200"/>
      <sheetName val="125110"/>
      <sheetName val="127130"/>
      <sheetName val="142000"/>
      <sheetName val="221120"/>
      <sheetName val="221409"/>
      <sheetName val="221414"/>
      <sheetName val="221471"/>
      <sheetName val="221630"/>
      <sheetName val="221900"/>
      <sheetName val="222180"/>
      <sheetName val="224140"/>
      <sheetName val="capex Commitment"/>
      <sheetName val="K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ตั๋วเงินรับ"/>
      <sheetName val="K-5"/>
      <sheetName val="Trial Balance"/>
      <sheetName val="Loan Data"/>
      <sheetName val="Allocate96-98"/>
      <sheetName val="ค่าวัสดุ"/>
      <sheetName val="ADJ - RATE"/>
      <sheetName val="database"/>
      <sheetName val="K-5 YE"/>
      <sheetName val="Asset 31-12-47"/>
      <sheetName val="BUILD95"/>
      <sheetName val="CUSTOMER"/>
      <sheetName val="BMCT2003"/>
      <sheetName val="Invoice"/>
      <sheetName val="CODE"/>
      <sheetName val="Purchase Order"/>
      <sheetName val="Customize Your Purchase Order"/>
      <sheetName val="Customize Your Invoice"/>
      <sheetName val=" IB-PL-00-01 SUMMARY"/>
      <sheetName val="?????????????"/>
      <sheetName val="??????? MGC"/>
      <sheetName val="data"/>
      <sheetName val="TrialBalance Q3-2002"/>
      <sheetName val="Sheet1"/>
      <sheetName val="เงินกู้_MGC"/>
      <sheetName val="Trial_Balance"/>
      <sheetName val="ADJ_-_RATE"/>
      <sheetName val="Loan_Data"/>
      <sheetName val="เงินกู้_MGC1"/>
      <sheetName val="Trial_Balance1"/>
      <sheetName val="ADJ_-_RATE1"/>
      <sheetName val="Loan_Data1"/>
      <sheetName val="PA"/>
      <sheetName val="N-4 Patent right"/>
      <sheetName val="เงินกู้_MGC2"/>
      <sheetName val="ADJ_-_RATE2"/>
      <sheetName val="Trial_Balance2"/>
      <sheetName val="Loan_Data2"/>
      <sheetName val="K-5_YE"/>
      <sheetName val="Asset_31-12-47"/>
      <sheetName val="Purchase_Order"/>
      <sheetName val="Customize_Your_Purchase_Order"/>
      <sheetName val="Customize_Your_Invoice"/>
      <sheetName val="_IB-PL-00-01_SUMMARY"/>
      <sheetName val="???????_MGC"/>
      <sheetName val="TrialBalance_Q3-2002"/>
      <sheetName val="Parameters"/>
      <sheetName val="Database_PL"/>
      <sheetName val="Submit"/>
      <sheetName val="K-5_YE1"/>
      <sheetName val="Asset_31-12-471"/>
      <sheetName val="Purchase_Order1"/>
      <sheetName val="Customize_Your_Purchase_Order1"/>
      <sheetName val="Customize_Your_Invoice1"/>
      <sheetName val="_IB-PL-00-01_SUMMARY1"/>
      <sheetName val="???????_MGC1"/>
      <sheetName val="ADJ_-_RATE6"/>
      <sheetName val="Detail"/>
      <sheetName val="เงินกู้_MGC3"/>
      <sheetName val="ADJ_-_RATE3"/>
      <sheetName val="Trial_Balance3"/>
      <sheetName val="Loan_Data3"/>
      <sheetName val="TrialBalance_Q3-20021"/>
      <sheetName val="M-1-1"/>
      <sheetName val="ชื่อหุ้น"/>
      <sheetName val="B&amp;S 1999"/>
      <sheetName val="detail(sum)"/>
      <sheetName val="AP Interco."/>
      <sheetName val="Details for Keppel Sin"/>
      <sheetName val="Details for tri"/>
      <sheetName val="MajorAP"/>
      <sheetName val="Q1'04"/>
      <sheetName val="Q2'04"/>
      <sheetName val="เง_นก__ธนชาต_"/>
      <sheetName val="เง_นก__ MGC"/>
      <sheetName val="6 weeks rolling forecast"/>
      <sheetName val="Cash082002"/>
      <sheetName val="AP"/>
      <sheetName val="AR"/>
      <sheetName val="mbb"/>
      <sheetName val="mbb-us"/>
      <sheetName val="oub"/>
      <sheetName val="Recon-mbb"/>
      <sheetName val="Recon-oub"/>
      <sheetName val="M-1A"/>
      <sheetName val="FX rates"/>
      <sheetName val="table"/>
      <sheetName val="LS매입채무"/>
      <sheetName val="외상매입금명세"/>
      <sheetName val="지급어음명세"/>
      <sheetName val="Standing Data"/>
      <sheetName val="Asset &amp; Liability"/>
      <sheetName val="Net asset value"/>
      <sheetName val="_x0000_"/>
      <sheetName val=""/>
      <sheetName val="2002"/>
      <sheetName val="PM-TE"/>
      <sheetName val="NL+Lcombine"/>
      <sheetName val="PHSB-GL-TB"/>
      <sheetName val="P&amp;L_Conso"/>
      <sheetName val="P&amp;L_Express"/>
      <sheetName val="P&amp;L_Hyper"/>
      <sheetName val="P&amp;L_Super"/>
      <sheetName val="P&amp;L_Value"/>
      <sheetName val="Other"/>
      <sheetName val="Control"/>
      <sheetName val="Record CR"/>
      <sheetName val="Diffusion"/>
      <sheetName val="Register_Local"/>
      <sheetName val="112200-Y08"/>
      <sheetName val="ELEC45-01"/>
      <sheetName val="ADJ_-_RATE5"/>
      <sheetName val="DATE CELL &amp; Unassigned-1"/>
      <sheetName val="_x0000_._x0000__x0000__x0000__x0000__x0000__x0000__x0000__x0000__x0000_9_x0000_D_x0000__x0000__x0000__x0000__x0000_O_x0000_Z_x0000_e_x0000_p_x0000_{_x0000__x0000_"/>
      <sheetName val="Newspaper"/>
      <sheetName val="."/>
      <sheetName val="640600"/>
      <sheetName val="?"/>
      <sheetName val="?.?????????9?D?????O?Z?e?p?{??"/>
      <sheetName val=".?9?D?O?Z?e?p?{??_x000a_"/>
      <sheetName val="_____________"/>
      <sheetName val="_______ MGC"/>
      <sheetName val="Sheet2"/>
      <sheetName val="._x0000_9_x0000_D_x0000_O_x0000_Z_x0000_e_x0000_p_x0000_{_x0000__x0000__x000a_"/>
      <sheetName val="MENU"/>
      <sheetName val="เงินกู้_MGC4"/>
      <sheetName val="ADJ_-_RATE4"/>
      <sheetName val="Trial_Balance4"/>
      <sheetName val="Loan_Data4"/>
      <sheetName val="K-5_YE2"/>
      <sheetName val="Asset_31-12-472"/>
      <sheetName val="Purchase_Order2"/>
      <sheetName val="Customize_Your_Purchase_Order2"/>
      <sheetName val="Customize_Your_Invoice2"/>
      <sheetName val="_IB-PL-00-01_SUMMARY2"/>
      <sheetName val="???????_MGC2"/>
      <sheetName val="TrialBalance_Q3-20022"/>
      <sheetName val="N-4_Patent_right"/>
      <sheetName val="rough_work"/>
      <sheetName val="เงินกู้MGC"/>
      <sheetName val="Variables"/>
      <sheetName val="Date"/>
      <sheetName val="10-cut"/>
      <sheetName val="10-1 Media"/>
      <sheetName val="FIN"/>
      <sheetName val="Market Segment"/>
      <sheetName val="Owner Unit"/>
      <sheetName val="vendor name"/>
      <sheetName val="Parameter"/>
      <sheetName val="HQ"/>
      <sheetName val="MasterSheet"/>
      <sheetName val="INDEX"/>
      <sheetName val="Sheet10"/>
      <sheetName val="Content Page"/>
      <sheetName val="Basic_Information"/>
      <sheetName val="TB"/>
      <sheetName val="Setup"/>
      <sheetName val="PU+MSS+ESS"/>
      <sheetName val="PLSUMM"/>
      <sheetName val="Elim Seg LM"/>
      <sheetName val="Elim Seg BM"/>
      <sheetName val="Elim Seg AM"/>
      <sheetName val="Table Array"/>
      <sheetName val="Setup 2008"/>
      <sheetName val="Output"/>
      <sheetName val="Exp"/>
      <sheetName val="C-1"/>
      <sheetName val="Content"/>
      <sheetName val="Summary"/>
      <sheetName val="GMI"/>
      <sheetName val="list"/>
      <sheetName val="p***"/>
      <sheetName val="Setup 2009"/>
      <sheetName val="EBANOV96"/>
      <sheetName val="f&amp;b (2)"/>
      <sheetName val="P&amp;LSUM"/>
      <sheetName val="Template"/>
      <sheetName val="K-1A"/>
      <sheetName val="0506合并附注"/>
      <sheetName val="2动力设备"/>
      <sheetName val="Heads"/>
      <sheetName val="TB-2001-Apr'01"/>
      <sheetName val="TH00_12080000"/>
      <sheetName val="VariableII  period"/>
      <sheetName val="Dates"/>
      <sheetName val="노무비"/>
      <sheetName val="재무가정"/>
      <sheetName val="detail_profit&amp;loss"/>
      <sheetName val="SCB 1 - Current"/>
      <sheetName val="SCB 2 - Current"/>
      <sheetName val="?????"/>
      <sheetName val="????-??"/>
      <sheetName val="A"/>
      <sheetName val="GROUP1"/>
      <sheetName val="Data Sources"/>
      <sheetName val="XREF"/>
      <sheetName val="외상매출금현황-수정분 A2"/>
      <sheetName val="Master Updated(517)"/>
      <sheetName val="INFORM"/>
      <sheetName val="Tooling list T lite"/>
      <sheetName val="1"/>
      <sheetName val="7251-06540"/>
      <sheetName val="Asset41_42"/>
      <sheetName val="Casual2003"/>
      <sheetName val="1602-97"/>
      <sheetName val="@RISK Correlations"/>
      <sheetName val="NEW ZEALAND"/>
      <sheetName val="Detail-Sep"/>
      <sheetName val="_2_ส่งข้อมูลต้นทุนฉีดให้บัญชี"/>
      <sheetName val="Master table"/>
      <sheetName val="legal_h"/>
      <sheetName val="7Long term liabilities"/>
      <sheetName val="P&amp;L"/>
      <sheetName val="Nominal Wizard"/>
      <sheetName val="Jan.05"/>
      <sheetName val="BS-Q1'04"/>
      <sheetName val="set_"/>
      <sheetName val="FCT 2008 - HM ok"/>
      <sheetName val="ยานพาหนะ"/>
      <sheetName val="Lookup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S-5"/>
      <sheetName val="Master"/>
      <sheetName val="03100(SS)"/>
      <sheetName val="RECY"/>
      <sheetName val="INV"/>
      <sheetName val="FA(NEW)"/>
      <sheetName val="???"/>
      <sheetName val="ADJ _ RATE"/>
      <sheetName val="E-1D"/>
      <sheetName val="GL"/>
      <sheetName val="Call Down Data OLD"/>
      <sheetName val="CANADA"/>
      <sheetName val="Assumption Data"/>
      <sheetName val="Links"/>
      <sheetName val="Lead"/>
      <sheetName val="BL - GL - RJ"/>
      <sheetName val="T&amp;E GL"/>
      <sheetName val="T&amp;E System"/>
      <sheetName val="BRAZIL"/>
      <sheetName val="1020 FF"/>
      <sheetName val="RFC-GRE"/>
      <sheetName val=" IBPL0001"/>
      <sheetName val="BS"/>
      <sheetName val="FY02 Fcst"/>
      <sheetName val="fxrates"/>
      <sheetName val="HR"/>
      <sheetName val="Aging"/>
      <sheetName val="P13-R"/>
      <sheetName val="Operational Plan"/>
      <sheetName val="CRITERIA1"/>
      <sheetName val="Summary Comparison SGD"/>
      <sheetName val="인원계획-미화"/>
      <sheetName val="U-5"/>
      <sheetName val="Consolidated"/>
      <sheetName val="U-7.1"/>
      <sheetName val="anaysis_sheet"/>
      <sheetName val="Ratchada"/>
      <sheetName val="N-4.4"/>
      <sheetName val="type"/>
      <sheetName val="7 Jan 02"/>
      <sheetName val="oresreqsum"/>
      <sheetName val="Tke"/>
      <sheetName val="DOMESTIC"/>
      <sheetName val="Mkt Dev 1291 ONL 1290 - 1010"/>
      <sheetName val="GAAP Pru"/>
      <sheetName val="PGMMNG"/>
      <sheetName val="SwapData"/>
      <sheetName val="31.12.04"/>
      <sheetName val="Bill No. 2 - Carpark"/>
      <sheetName val="FDR-Jan-99 "/>
      <sheetName val="TB_Hotel"/>
      <sheetName val="sum to LRH"/>
      <sheetName val="6เครื่อง"/>
      <sheetName val="Appendix E"/>
      <sheetName val="Submission Form"/>
      <sheetName val="interest income"/>
      <sheetName val="Procedures"/>
      <sheetName val="Tax Formulas"/>
      <sheetName val="Formulas&amp;Settings"/>
      <sheetName val="Setup Sheet"/>
      <sheetName val="K101 FA Lead"/>
      <sheetName val="N201"/>
      <sheetName val="数外余额"/>
      <sheetName val="Base Rental"/>
      <sheetName val="グラフデータ"/>
      <sheetName val="F_OH"/>
      <sheetName val="COST (ACC.ขาย10-2005)"/>
      <sheetName val="Book 1 Summary"/>
      <sheetName val="B1"/>
      <sheetName val="Month"/>
      <sheetName val="DEP12"/>
      <sheetName val="HO"/>
      <sheetName val="MA"/>
      <sheetName val="Lookups"/>
      <sheetName val="K2"/>
      <sheetName val="M_Maincomp"/>
      <sheetName val="J2"/>
      <sheetName val="group-expense"/>
      <sheetName val="Global Cover"/>
      <sheetName val="Anniversary at Multi Group"/>
      <sheetName val="TheMall_Empo_Sep04"/>
      <sheetName val="M_CT_OUT"/>
      <sheetName val="Burden exp"/>
      <sheetName val="Main Menu"/>
      <sheetName val="AOP Summary-2"/>
      <sheetName val="Header"/>
      <sheetName val="Thailand"/>
      <sheetName val="stockทุน"/>
      <sheetName val="AFEMAI"/>
      <sheetName val="BE"/>
      <sheetName val="MatMan"/>
      <sheetName val="FACTORS"/>
      <sheetName val="Purchase"/>
      <sheetName val="ALL KSFC RIGS EXCEPT R-5"/>
      <sheetName val="GLdownload"/>
      <sheetName val="Entity List"/>
      <sheetName val="เงินกู้ธนช"/>
      <sheetName val="Reest_Budget"/>
      <sheetName val="Product_Category_Input"/>
      <sheetName val="Drop Down Lists"/>
      <sheetName val="CAPEX Import"/>
      <sheetName val="Disposal"/>
      <sheetName val="IR66N"/>
      <sheetName val="เครื่องตกแต่ง"/>
      <sheetName val="อาคาร"/>
      <sheetName val="เครื่องมือ"/>
      <sheetName val="Value"/>
      <sheetName val="Rates Table"/>
      <sheetName val="PRODUCT"/>
      <sheetName val="Jung step down (60)"/>
      <sheetName val="BASIC"/>
      <sheetName val="lgth adj fine"/>
      <sheetName val="Gauge Accuracy"/>
      <sheetName val="PG8"/>
      <sheetName val="PG7"/>
      <sheetName val="Drop Down"/>
      <sheetName val="AUDIT FEE"/>
      <sheetName val="Download"/>
      <sheetName val="CASA-PLAN"/>
      <sheetName val="Accure"/>
      <sheetName val="V303"/>
      <sheetName val="W-현원가"/>
      <sheetName val="S8"/>
      <sheetName val="P&amp;L-RT"/>
      <sheetName val="Pkg"/>
      <sheetName val="Raw Mat"/>
      <sheetName val="99年度原単位"/>
      <sheetName val="Thai better foods"/>
      <sheetName val="Cross Ref"/>
      <sheetName val="SRO"/>
      <sheetName val="Stock"/>
      <sheetName val="10"/>
      <sheetName val="ACC_MASTER"/>
      <sheetName val="Link data"/>
      <sheetName val="Drop down list"/>
      <sheetName val="Assumptions"/>
      <sheetName val="Dimensions"/>
      <sheetName val="ctrl"/>
      <sheetName val="Tax Calculation"/>
      <sheetName val="RIG 134-ASSETS APR 97"/>
      <sheetName val="RIG 027-ASSETS-AFTER 30 JUN 97"/>
      <sheetName val="J1"/>
      <sheetName val="Home Page"/>
      <sheetName val="Interest Rate Projection"/>
      <sheetName val="Drop_Down_Lists"/>
      <sheetName val="CAPEX_Import"/>
      <sheetName val="_IBPL0001"/>
      <sheetName val="Rates_Table"/>
      <sheetName val="lgth_adj_fine"/>
      <sheetName val="Gauge_Accuracy"/>
      <sheetName val="Drop_Down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Permanent info"/>
      <sheetName val="U-3"/>
      <sheetName val="Wkgs_BS Lead"/>
      <sheetName val="STart"/>
      <sheetName val="CST1198"/>
      <sheetName val="SAP COMPANY CODES"/>
      <sheetName val="Id"/>
      <sheetName val="Intro2"/>
      <sheetName val="IRELAND"/>
      <sheetName val="Cover2"/>
      <sheetName val="ana u5"/>
      <sheetName val="Genetica Molecular '07"/>
      <sheetName val="General"/>
      <sheetName val="A_TODDI &amp; B_TODDI"/>
      <sheetName val="Common"/>
      <sheetName val="SUM RV-November"/>
      <sheetName val="AP_Interco_"/>
      <sheetName val="Details_for_Keppel_Sin"/>
      <sheetName val="Details_for_tri"/>
      <sheetName val="เง_นก___MGC"/>
      <sheetName val="6_weeks_rolling_forecast"/>
      <sheetName val="FX_rates"/>
      <sheetName val="Standing_Data"/>
      <sheetName val="Asset_&amp;_Liability"/>
      <sheetName val="Net_asset_value"/>
      <sheetName val="FY04 budget vol"/>
      <sheetName val="desc"/>
      <sheetName val="p___"/>
      <sheetName val="VData"/>
      <sheetName val="STD_RESERVE"/>
      <sheetName val="DEP C2001"/>
      <sheetName val="Q_TS_AERP_MONTHLY"/>
      <sheetName val="LookupTable"/>
      <sheetName val="MCS_P&amp;L_By_Sub_ USD"/>
      <sheetName val="lab paced"/>
      <sheetName val="Main"/>
      <sheetName val="Elimination"/>
      <sheetName val="Cost Center"/>
      <sheetName val="03中"/>
      <sheetName val="AP-FAsb"/>
      <sheetName val="21 Ocl"/>
      <sheetName val="VALAS"/>
      <sheetName val="TOTAL"/>
      <sheetName val="SPART"/>
      <sheetName val="PACK"/>
      <sheetName val="LOKALEXP"/>
      <sheetName val="EXPPART"/>
      <sheetName val="KOMLOK"/>
      <sheetName val="SUPPLIES"/>
      <sheetName val="SA"/>
      <sheetName val="KAR"/>
      <sheetName val="ACCES"/>
      <sheetName val="SERV"/>
      <sheetName val="NONPPL"/>
      <sheetName val="Sheet11"/>
      <sheetName val="Macro5"/>
      <sheetName val="wch"/>
      <sheetName val="acc.depre-report-old"/>
      <sheetName val="FC"/>
      <sheetName val="Download Grp Branch"/>
      <sheetName val="Download Lcl Branch"/>
      <sheetName val="Supporting Tool"/>
      <sheetName val="Std 06"/>
      <sheetName val="E"/>
      <sheetName val="L3"/>
      <sheetName val="M"/>
      <sheetName val="U4"/>
      <sheetName val="U2"/>
      <sheetName val="PL"/>
      <sheetName val="Cover"/>
      <sheetName val="Debt Info"/>
      <sheetName val="DENMARK"/>
      <sheetName val="Currency"/>
      <sheetName val="6289105-"/>
      <sheetName val="Investment Database"/>
      <sheetName val="Final"/>
      <sheetName val="resumen"/>
      <sheetName val="CF RECONCILE - 1"/>
      <sheetName val="Config"/>
      <sheetName val="공사개요"/>
      <sheetName val="VariableII__period"/>
      <sheetName val="SCB_1_-_Current"/>
      <sheetName val="SCB_2_-_Current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Plant_Overhead"/>
      <sheetName val="On hand - 31 Mar 03"/>
      <sheetName val="Saptco00"/>
      <sheetName val="COMPUTER HARDWARE(IFM)_(A)"/>
      <sheetName val="MHK"/>
      <sheetName val="summary of used bits"/>
      <sheetName val="Mapping table"/>
      <sheetName val="DEMO"/>
      <sheetName val="feb"/>
      <sheetName val="DropDown"/>
      <sheetName val="ARTT"/>
      <sheetName val="PRICE LIST MASTER"/>
      <sheetName val="Freight"/>
      <sheetName val="Input Price"/>
      <sheetName val="SPC"/>
      <sheetName val="Main Model"/>
      <sheetName val="FSST"/>
      <sheetName val="#ofclose"/>
      <sheetName val="Month v YTD"/>
      <sheetName val="ASSET339"/>
      <sheetName val="Project Detail "/>
      <sheetName val="97년추정손익계산서"/>
      <sheetName val="設計通知"/>
      <sheetName val="Metals"/>
      <sheetName val="Addition_AUC"/>
      <sheetName val="98FORECAST (1)"/>
      <sheetName val="Map"/>
      <sheetName val="Sheet3"/>
      <sheetName val="FS"/>
      <sheetName val="TB-Circuit ONE -12"/>
      <sheetName val="DataLookups"/>
      <sheetName val=" IB-PL-YTD"/>
      <sheetName val="recon"/>
      <sheetName val="Account List"/>
      <sheetName val="Company codes"/>
      <sheetName val="Stock Aging"/>
      <sheetName val="conso46"/>
      <sheetName val="JV"/>
      <sheetName val="TB Data base"/>
      <sheetName val="Purchases"/>
      <sheetName val="Scenarios"/>
      <sheetName val="Revenue"/>
      <sheetName val="ต้นฉบับ"/>
      <sheetName val="TEST"/>
      <sheetName val="NAR-Pistons (2)"/>
      <sheetName val="TAUX MONNAIES"/>
      <sheetName val="Equity Rec."/>
      <sheetName val="_0510"/>
      <sheetName val="Macro1"/>
      <sheetName val="#ofclose .xl"/>
      <sheetName val="OD"/>
      <sheetName val="N-4_4"/>
      <sheetName val="f&amp;b_(2)"/>
      <sheetName val="7_Jan_02"/>
      <sheetName val="Report_HR"/>
      <sheetName val="NBD1.1.01"/>
      <sheetName val="NBD2.1.02"/>
      <sheetName val="NBD2.1.03"/>
      <sheetName val="NBD2.1.04"/>
      <sheetName val="NBD2.2.02"/>
      <sheetName val="NBD6.2.01"/>
      <sheetName val="NBD6.2.02"/>
      <sheetName val="NBD8.2.01"/>
      <sheetName val="NBD8.2.08"/>
      <sheetName val="NBD8.2.09"/>
      <sheetName val="NBD8.2.11"/>
      <sheetName val="NBD8.2.12"/>
      <sheetName val="NBD8.2.16"/>
      <sheetName val="NBD8.2.18"/>
      <sheetName val="NBD8.2.20"/>
      <sheetName val="NBD8.2.21"/>
      <sheetName val="คชจ.ดำเนินงาน6-43"/>
      <sheetName val="Int.2010"/>
      <sheetName val="ALL"/>
      <sheetName val="Land 28101"/>
      <sheetName val="งบบริหาร PL-report"/>
      <sheetName val="เวลา"/>
      <sheetName val="PL12M"/>
      <sheetName val="OreType"/>
      <sheetName val="Inter co"/>
      <sheetName val="ADO_2552"/>
      <sheetName val="10Segment report"/>
      <sheetName val="1Cash for Interest"/>
      <sheetName val="3Detail of cash flow"/>
      <sheetName val="JAN08"/>
      <sheetName val="Income Tax Provision"/>
      <sheetName val="BKE"/>
      <sheetName val="EPR"/>
      <sheetName val="TaxCal"/>
      <sheetName val="Uskei（契約）"/>
      <sheetName val="ARP-U301"/>
      <sheetName val="U411"/>
      <sheetName val="_____"/>
      <sheetName val="____-__"/>
      <sheetName val="_"/>
      <sheetName val="_._________9_D_____O_Z_e_p_{__"/>
      <sheetName val="._9_D_O_Z_e_p_{___"/>
      <sheetName val="___"/>
      <sheetName val="________MGC"/>
      <sheetName val="NEW-PANEL"/>
      <sheetName val="FY00"/>
      <sheetName val="Submission_Form"/>
      <sheetName val="Wkgs_BS_Lead"/>
      <sheetName val="interest_income"/>
      <sheetName val="31_12_04"/>
      <sheetName val="Investment_Database"/>
      <sheetName val="Submission_Form1"/>
      <sheetName val="Wkgs_BS_Lead1"/>
      <sheetName val="interest_income1"/>
      <sheetName val="AP_Interco_1"/>
      <sheetName val="Details_for_Keppel_Sin1"/>
      <sheetName val="Details_for_tri1"/>
      <sheetName val="เง_นก___MGC1"/>
      <sheetName val="VariableII__period1"/>
      <sheetName val="6_weeks_rolling_forecast1"/>
      <sheetName val="FX_rates1"/>
      <sheetName val="Standing_Data1"/>
      <sheetName val="Asset_&amp;_Liability1"/>
      <sheetName val="Net_asset_value1"/>
      <sheetName val="31_12_041"/>
      <sheetName val="Investment_Database1"/>
      <sheetName val="SCB_1_-_Current1"/>
      <sheetName val="SCB_2_-_Current1"/>
      <sheetName val="Market_Segment1"/>
      <sheetName val="Owner_Unit1"/>
      <sheetName val="vendor_name1"/>
      <sheetName val="Content_Page1"/>
      <sheetName val="Elim_Seg_LM1"/>
      <sheetName val="Elim_Seg_BM1"/>
      <sheetName val="Elim_Seg_AM1"/>
      <sheetName val="Table_Array1"/>
      <sheetName val="CFROI"/>
      <sheetName val="deals above 20k"/>
      <sheetName val="MATT"/>
      <sheetName val="shi 00"/>
      <sheetName val="K-5_YE3"/>
      <sheetName val="Asset_31-12-473"/>
      <sheetName val="Purchase_Order3"/>
      <sheetName val="Customize_Your_Purchase_Order3"/>
      <sheetName val="Customize_Your_Invoice3"/>
      <sheetName val="_IB-PL-00-01_SUMMARY3"/>
      <sheetName val="???????_MGC3"/>
      <sheetName val="B&amp;S_1999"/>
      <sheetName val="Record_CR"/>
      <sheetName val="DATE_CELL_&amp;_Unassigned-1"/>
      <sheetName val="_9DOZep{"/>
      <sheetName val="?_?????????9?D?????O?Z?e?p?{??"/>
      <sheetName val="_?9?D?O?Z?e?p?{??_x000a_"/>
      <sheetName val="_9DOZep{_x000a_"/>
      <sheetName val="10-1_Media"/>
      <sheetName val="เงินกู้_MGC5"/>
      <sheetName val="Trial_Balance5"/>
      <sheetName val="Loan_Data5"/>
      <sheetName val="ADJ_-_RATE7"/>
      <sheetName val="K-5_YE4"/>
      <sheetName val="Asset_31-12-474"/>
      <sheetName val="Purchase_Order4"/>
      <sheetName val="Customize_Your_Purchase_Order4"/>
      <sheetName val="Customize_Your_Invoice4"/>
      <sheetName val="_IB-PL-00-01_SUMMARY4"/>
      <sheetName val="???????_MGC4"/>
      <sheetName val="TrialBalance_Q3-20023"/>
      <sheetName val="N-4_Patent_right1"/>
      <sheetName val="B&amp;S_19991"/>
      <sheetName val="Record_CR1"/>
      <sheetName val="DATE_CELL_&amp;_Unassigned-11"/>
      <sheetName val="_1"/>
      <sheetName val="?_?????????9?D?????O?Z?e?p?{?1"/>
      <sheetName val="_?9?D?O?Z?e?p?{??_x000a_1"/>
      <sheetName val="________MGC1"/>
      <sheetName val="10-1_Media1"/>
      <sheetName val="เงินกู้_MGC7"/>
      <sheetName val="Trial_Balance7"/>
      <sheetName val="Loan_Data7"/>
      <sheetName val="ADJ_-_RATE9"/>
      <sheetName val="K-5_YE5"/>
      <sheetName val="Asset_31-12-475"/>
      <sheetName val="Purchase_Order5"/>
      <sheetName val="Customize_Your_Purchase_Order5"/>
      <sheetName val="Customize_Your_Invoice5"/>
      <sheetName val="_IB-PL-00-01_SUMMARY5"/>
      <sheetName val="???????_MGC5"/>
      <sheetName val="TrialBalance_Q3-20025"/>
      <sheetName val="N-4_Patent_right3"/>
      <sheetName val="B&amp;S_19993"/>
      <sheetName val="AP_Interco_3"/>
      <sheetName val="Details_for_Keppel_Sin3"/>
      <sheetName val="Details_for_tri3"/>
      <sheetName val="เง_นก___MGC3"/>
      <sheetName val="6_weeks_rolling_forecast3"/>
      <sheetName val="FX_rates3"/>
      <sheetName val="Standing_Data3"/>
      <sheetName val="Asset_&amp;_Liability3"/>
      <sheetName val="Net_asset_value3"/>
      <sheetName val="Record_CR3"/>
      <sheetName val="DATE_CELL_&amp;_Unassigned-13"/>
      <sheetName val="_3"/>
      <sheetName val="?_?????????9?D?????O?Z?e?p?{?3"/>
      <sheetName val="_?9?D?O?Z?e?p?{??_x000a_3"/>
      <sheetName val="________MGC3"/>
      <sheetName val="เงินกู้_MGC6"/>
      <sheetName val="Trial_Balance6"/>
      <sheetName val="Loan_Data6"/>
      <sheetName val="ADJ_-_RATE8"/>
      <sheetName val="TrialBalance_Q3-20024"/>
      <sheetName val="N-4_Patent_right2"/>
      <sheetName val="B&amp;S_19992"/>
      <sheetName val="AP_Interco_2"/>
      <sheetName val="Details_for_Keppel_Sin2"/>
      <sheetName val="Details_for_tri2"/>
      <sheetName val="เง_นก___MGC2"/>
      <sheetName val="6_weeks_rolling_forecast2"/>
      <sheetName val="FX_rates2"/>
      <sheetName val="Standing_Data2"/>
      <sheetName val="Asset_&amp;_Liability2"/>
      <sheetName val="Net_asset_value2"/>
      <sheetName val="Record_CR2"/>
      <sheetName val="DATE_CELL_&amp;_Unassigned-12"/>
      <sheetName val="_2"/>
      <sheetName val="?_?????????9?D?????O?Z?e?p?{?2"/>
      <sheetName val="_?9?D?O?Z?e?p?{??_x000a_2"/>
      <sheetName val="________MGC2"/>
      <sheetName val="เงินกู้_MGC8"/>
      <sheetName val="Trial_Balance8"/>
      <sheetName val="Loan_Data8"/>
      <sheetName val="ADJ_-_RATE10"/>
      <sheetName val="K-5_YE6"/>
      <sheetName val="Asset_31-12-476"/>
      <sheetName val="Purchase_Order6"/>
      <sheetName val="Customize_Your_Purchase_Order6"/>
      <sheetName val="Customize_Your_Invoice6"/>
      <sheetName val="_IB-PL-00-01_SUMMARY6"/>
      <sheetName val="???????_MGC6"/>
      <sheetName val="TrialBalance_Q3-20026"/>
      <sheetName val="N-4_Patent_right4"/>
      <sheetName val="B&amp;S_19994"/>
      <sheetName val="AP_Interco_4"/>
      <sheetName val="Details_for_Keppel_Sin4"/>
      <sheetName val="Details_for_tri4"/>
      <sheetName val="เง_นก___MGC4"/>
      <sheetName val="6_weeks_rolling_forecast4"/>
      <sheetName val="FX_rates4"/>
      <sheetName val="Standing_Data4"/>
      <sheetName val="Asset_&amp;_Liability4"/>
      <sheetName val="Net_asset_value4"/>
      <sheetName val="Record_CR4"/>
      <sheetName val="DATE_CELL_&amp;_Unassigned-14"/>
      <sheetName val="_4"/>
      <sheetName val="?_?????????9?D?????O?Z?e?p?{?4"/>
      <sheetName val="_?9?D?O?Z?e?p?{??_x000a_4"/>
      <sheetName val="________MGC4"/>
      <sheetName val="FS-YTD"/>
      <sheetName val="Structure"/>
      <sheetName val="เงินกู้_MGC9"/>
      <sheetName val="Trial_Balance9"/>
      <sheetName val="Loan_Data9"/>
      <sheetName val="ADJ_-_RATE11"/>
      <sheetName val="K-5_YE7"/>
      <sheetName val="Asset_31-12-477"/>
      <sheetName val="Purchase_Order7"/>
      <sheetName val="Customize_Your_Purchase_Order7"/>
      <sheetName val="Customize_Your_Invoice7"/>
      <sheetName val="_IB-PL-00-01_SUMMARY7"/>
      <sheetName val="???????_MGC7"/>
      <sheetName val="TrialBalance_Q3-20027"/>
      <sheetName val="N-4_Patent_right5"/>
      <sheetName val="B&amp;S_19995"/>
      <sheetName val="AP_Interco_5"/>
      <sheetName val="Details_for_Keppel_Sin5"/>
      <sheetName val="Details_for_tri5"/>
      <sheetName val="เง_นก___MGC5"/>
      <sheetName val="6_weeks_rolling_forecast5"/>
      <sheetName val="FX_rates5"/>
      <sheetName val="Standing_Data5"/>
      <sheetName val="Asset_&amp;_Liability5"/>
      <sheetName val="Net_asset_value5"/>
      <sheetName val="Record_CR5"/>
      <sheetName val="DATE_CELL_&amp;_Unassigned-15"/>
      <sheetName val="_5"/>
      <sheetName val="?_?????????9?D?????O?Z?e?p?{?5"/>
      <sheetName val="_?9?D?O?Z?e?p?{??_x000a_5"/>
      <sheetName val="________MGC5"/>
      <sheetName val="10-1_Media2"/>
      <sheetName val="deals_above_20k"/>
      <sheetName val="N-2"/>
      <sheetName val="เงินกู้_MGC10"/>
      <sheetName val="Trial_Balance10"/>
      <sheetName val="Loan_Data10"/>
      <sheetName val="ADJ_-_RATE12"/>
      <sheetName val="K-5_YE8"/>
      <sheetName val="Asset_31-12-478"/>
      <sheetName val="Purchase_Order8"/>
      <sheetName val="Customize_Your_Purchase_Order8"/>
      <sheetName val="Customize_Your_Invoice8"/>
      <sheetName val="_IB-PL-00-01_SUMMARY8"/>
      <sheetName val="???????_MGC8"/>
      <sheetName val="TrialBalance_Q3-20028"/>
      <sheetName val="N-4_Patent_right6"/>
      <sheetName val="B&amp;S_19996"/>
      <sheetName val="AP_Interco_6"/>
      <sheetName val="Details_for_Keppel_Sin6"/>
      <sheetName val="Details_for_tri6"/>
      <sheetName val="เง_นก___MGC6"/>
      <sheetName val="6_weeks_rolling_forecast6"/>
      <sheetName val="FX_rates6"/>
      <sheetName val="Standing_Data6"/>
      <sheetName val="Asset_&amp;_Liability6"/>
      <sheetName val="Net_asset_value6"/>
      <sheetName val="Record_CR6"/>
      <sheetName val="DATE_CELL_&amp;_Unassigned-16"/>
      <sheetName val="_6"/>
      <sheetName val="?_?????????9?D?????O?Z?e?p?{?6"/>
      <sheetName val="_?9?D?O?Z?e?p?{??_x000a_6"/>
      <sheetName val="________MGC6"/>
      <sheetName val="N-4_Patent_right7"/>
      <sheetName val="B&amp;S_19997"/>
      <sheetName val="AP_Interco_7"/>
      <sheetName val="Details_for_Keppel_Sin7"/>
      <sheetName val="Details_for_tri7"/>
      <sheetName val="เง_นก___MGC7"/>
      <sheetName val="6_weeks_rolling_forecast7"/>
      <sheetName val="FX_rates7"/>
      <sheetName val="Standing_Data7"/>
      <sheetName val="Asset_&amp;_Liability7"/>
      <sheetName val="Net_asset_value7"/>
      <sheetName val="N-4_Patent_right8"/>
      <sheetName val="B&amp;S_19998"/>
      <sheetName val="AP_Interco_8"/>
      <sheetName val="Details_for_Keppel_Sin8"/>
      <sheetName val="Details_for_tri8"/>
      <sheetName val="เง_นก___MGC8"/>
      <sheetName val="6_weeks_rolling_forecast8"/>
      <sheetName val="FX_rates8"/>
      <sheetName val="Standing_Data8"/>
      <sheetName val="Asset_&amp;_Liability8"/>
      <sheetName val="Net_asset_value8"/>
      <sheetName val="เงินกู้_MGC11"/>
      <sheetName val="Trial_Balance11"/>
      <sheetName val="Loan_Data11"/>
      <sheetName val="K-5_YE9"/>
      <sheetName val="Asset_31-12-479"/>
      <sheetName val="Customize_Your_Invoice9"/>
      <sheetName val="Purchase_Order9"/>
      <sheetName val="Customize_Your_Purchase_Order9"/>
      <sheetName val="???????_MGC9"/>
      <sheetName val="_IB-PL-00-01_SUMMARY9"/>
      <sheetName val="N-4_Patent_right9"/>
      <sheetName val="TrialBalance_Q3-20029"/>
      <sheetName val="B&amp;S_19999"/>
      <sheetName val="AP_Interco_9"/>
      <sheetName val="Details_for_Keppel_Sin9"/>
      <sheetName val="Details_for_tri9"/>
      <sheetName val="เง_นก___MGC9"/>
      <sheetName val="6_weeks_rolling_forecast9"/>
      <sheetName val="FX_rates9"/>
      <sheetName val="Standing_Data9"/>
      <sheetName val="Asset_&amp;_Liability9"/>
      <sheetName val="Net_asset_value9"/>
      <sheetName val="เงินกู้_MGC12"/>
      <sheetName val="ADJ_-_RATE13"/>
      <sheetName val="Trial_Balance12"/>
      <sheetName val="Loan_Data12"/>
      <sheetName val="K-5_YE10"/>
      <sheetName val="Asset_31-12-4710"/>
      <sheetName val="Customize_Your_Invoice10"/>
      <sheetName val="Purchase_Order10"/>
      <sheetName val="Customize_Your_Purchase_Order10"/>
      <sheetName val="???????_MGC10"/>
      <sheetName val="_IB-PL-00-01_SUMMARY10"/>
      <sheetName val="N-4_Patent_right10"/>
      <sheetName val="TrialBalance_Q3-200210"/>
      <sheetName val="B&amp;S_199910"/>
      <sheetName val="AP_Interco_10"/>
      <sheetName val="Details_for_Keppel_Sin10"/>
      <sheetName val="Details_for_tri10"/>
      <sheetName val="เง_นก___MGC10"/>
      <sheetName val="6_weeks_rolling_forecast10"/>
      <sheetName val="FX_rates10"/>
      <sheetName val="Standing_Data10"/>
      <sheetName val="Asset_&amp;_Liability10"/>
      <sheetName val="Net_asset_value10"/>
      <sheetName val="เงินกู้_MGC13"/>
      <sheetName val="ADJ_-_RATE14"/>
      <sheetName val="Trial_Balance13"/>
      <sheetName val="Loan_Data13"/>
      <sheetName val="K-5_YE11"/>
      <sheetName val="Asset_31-12-4711"/>
      <sheetName val="Customize_Your_Invoice11"/>
      <sheetName val="Purchase_Order11"/>
      <sheetName val="Customize_Your_Purchase_Order11"/>
      <sheetName val="???????_MGC11"/>
      <sheetName val="_IB-PL-00-01_SUMMARY11"/>
      <sheetName val="N-4_Patent_right11"/>
      <sheetName val="TrialBalance_Q3-200211"/>
      <sheetName val="B&amp;S_199911"/>
      <sheetName val="AP_Interco_11"/>
      <sheetName val="Details_for_Keppel_Sin11"/>
      <sheetName val="Details_for_tri11"/>
      <sheetName val="เง_นก___MGC11"/>
      <sheetName val="6_weeks_rolling_forecast11"/>
      <sheetName val="FX_rates11"/>
      <sheetName val="Standing_Data11"/>
      <sheetName val="Asset_&amp;_Liability11"/>
      <sheetName val="Net_asset_value11"/>
      <sheetName val="เงินกู้_MGC14"/>
      <sheetName val="ADJ_-_RATE15"/>
      <sheetName val="Trial_Balance14"/>
      <sheetName val="Loan_Data14"/>
      <sheetName val="K-5_YE12"/>
      <sheetName val="Asset_31-12-4712"/>
      <sheetName val="Customize_Your_Invoice12"/>
      <sheetName val="Purchase_Order12"/>
      <sheetName val="Customize_Your_Purchase_Order12"/>
      <sheetName val="???????_MGC12"/>
      <sheetName val="_IB-PL-00-01_SUMMARY12"/>
      <sheetName val="N-4_Patent_right12"/>
      <sheetName val="TrialBalance_Q3-200212"/>
      <sheetName val="B&amp;S_199912"/>
      <sheetName val="AP_Interco_12"/>
      <sheetName val="Details_for_Keppel_Sin12"/>
      <sheetName val="Details_for_tri12"/>
      <sheetName val="เง_นก___MGC12"/>
      <sheetName val="6_weeks_rolling_forecast12"/>
      <sheetName val="FX_rates12"/>
      <sheetName val="Standing_Data12"/>
      <sheetName val="Asset_&amp;_Liability12"/>
      <sheetName val="Net_asset_value12"/>
      <sheetName val=".9DOZep{"/>
      <sheetName val=".9DOZep{_x000a_"/>
      <sheetName val="รายงาน_ลูกหนี้ค้างชำระรายบุคคล "/>
      <sheetName val="sale89"/>
      <sheetName val="Market_Segment2"/>
      <sheetName val="Owner_Unit2"/>
      <sheetName val="vendor_name2"/>
      <sheetName val="Content_Page2"/>
      <sheetName val="Elim_Seg_LM2"/>
      <sheetName val="Elim_Seg_BM2"/>
      <sheetName val="Elim_Seg_AM2"/>
      <sheetName val="Table_Array2"/>
      <sheetName val="Setup_2008"/>
      <sheetName val="Setup_2009"/>
      <sheetName val="f&amp;b_(2)1"/>
      <sheetName val="VariableII__period2"/>
      <sheetName val="SCB_1_-_Current2"/>
      <sheetName val="SCB_2_-_Current2"/>
      <sheetName val="Data_Sources"/>
      <sheetName val="외상매출금현황-수정분_A2"/>
      <sheetName val="Master_Updated(517)"/>
      <sheetName val="Tooling_list_T_lite"/>
      <sheetName val="@RISK_Correlations"/>
      <sheetName val="NEW_ZEALAND"/>
      <sheetName val="Master_table"/>
      <sheetName val="7Long_term_liabilities"/>
      <sheetName val="Nominal_Wizard"/>
      <sheetName val="Jan_05"/>
      <sheetName val="FCT_2008_-_HM_ok"/>
      <sheetName val="LJ_Assumptions"/>
      <sheetName val="LJ_Cost"/>
      <sheetName val="LJ_His_CF"/>
      <sheetName val="YS_Loan_"/>
      <sheetName val="YS_Hotel_Budget"/>
      <sheetName val="YS_Assumptions"/>
      <sheetName val="YS_Cost_"/>
      <sheetName val="YS_His_CF"/>
      <sheetName val="new_IFS_format"/>
      <sheetName val="TMF_Draft"/>
      <sheetName val="Fill_this_out_first___"/>
      <sheetName val="FE-1770_P1"/>
      <sheetName val="ADJ___RATE"/>
      <sheetName val="Call_Down_Data_OLD"/>
      <sheetName val="Assumption_Data"/>
      <sheetName val="BL_-_GL_-_RJ"/>
      <sheetName val="T&amp;E_GL"/>
      <sheetName val="T&amp;E_System"/>
      <sheetName val="1020_FF"/>
      <sheetName val="_IBPL00011"/>
      <sheetName val="FY02_Fcst"/>
      <sheetName val="Operational_Plan"/>
      <sheetName val="Summary_Comparison_SGD"/>
      <sheetName val="U-7_1"/>
      <sheetName val="N-4_41"/>
      <sheetName val="7_Jan_021"/>
      <sheetName val="Mkt_Dev_1291_ONL_1290_-_1010"/>
      <sheetName val="GAAP_Pru"/>
      <sheetName val="31_12_042"/>
      <sheetName val="Bill_No__2_-_Carpark"/>
      <sheetName val="FDR-Jan-99_"/>
      <sheetName val="sum_to_LRH"/>
      <sheetName val="Appendix_E"/>
      <sheetName val="Submission_Form2"/>
      <sheetName val="interest_income2"/>
      <sheetName val="Tax_Formulas"/>
      <sheetName val="Setup_Sheet"/>
      <sheetName val="K101_FA_Lead"/>
      <sheetName val="Base_Rental"/>
      <sheetName val="COST_(ACC_ขาย10-2005)"/>
      <sheetName val="Book_1_Summary"/>
      <sheetName val="Global_Cover"/>
      <sheetName val="Anniversary_at_Multi_Group"/>
      <sheetName val="Burden_exp"/>
      <sheetName val="Main_Menu"/>
      <sheetName val="AOP_Summary-2"/>
      <sheetName val="ALL_KSFC_RIGS_EXCEPT_R-5"/>
      <sheetName val="Entity_List"/>
      <sheetName val="Drop_Down_Lists1"/>
      <sheetName val="CAPEX_Import1"/>
      <sheetName val="Rates_Table1"/>
      <sheetName val="Jung_step_down_(60)1"/>
      <sheetName val="lgth_adj_fine1"/>
      <sheetName val="Gauge_Accuracy1"/>
      <sheetName val="Drop_Down1"/>
      <sheetName val="AUDIT_FEE1"/>
      <sheetName val="Raw_Mat1"/>
      <sheetName val="Thai_better_foods1"/>
      <sheetName val="Cross_Ref1"/>
      <sheetName val="Link_data"/>
      <sheetName val="Drop_down_list"/>
      <sheetName val="Tax_Calculation"/>
      <sheetName val="RIG_134-ASSETS_APR_97"/>
      <sheetName val="RIG_027-ASSETS-AFTER_30_JUN_97"/>
      <sheetName val="Home_Page"/>
      <sheetName val="Interest_Rate_Projection"/>
      <sheetName val="Table_LL13"/>
      <sheetName val="BALANCE_SHEET_"/>
      <sheetName val="New_Hire_Input_&amp;_Calc"/>
      <sheetName val="On_Board_Headcount_Changes"/>
      <sheetName val="Permanent_info"/>
      <sheetName val="Wkgs_BS_Lead2"/>
      <sheetName val="SAP_COMPANY_CODES"/>
      <sheetName val="ana_u5"/>
      <sheetName val="Genetica_Molecular_'07"/>
      <sheetName val="A_TODDI_&amp;_B_TODDI"/>
      <sheetName val="SUM_RV-November"/>
      <sheetName val="FY04_budget_vol"/>
      <sheetName val="DEP_C2001"/>
      <sheetName val="MCS_P&amp;L_By_Sub__USD"/>
      <sheetName val="lab_paced"/>
      <sheetName val="Cost_Center"/>
      <sheetName val="21_Ocl"/>
      <sheetName val="acc_depre-report-old"/>
      <sheetName val="Download_Grp_Branch"/>
      <sheetName val="Download_Lcl_Branch"/>
      <sheetName val="Supporting_Tool"/>
      <sheetName val="Std_06"/>
      <sheetName val="Debt_Info"/>
      <sheetName val="Investment_Database2"/>
      <sheetName val="CF_RECONCILE_-_1"/>
      <sheetName val="On_hand_-_31_Mar_03"/>
      <sheetName val="COMPUTER_HARDWARE(IFM)_(A)"/>
      <sheetName val="summary_of_used_bits"/>
      <sheetName val="Mapping_table"/>
      <sheetName val="PRICE_LIST_MASTER"/>
      <sheetName val="Input_Price"/>
      <sheetName val="Main_Model"/>
      <sheetName val="Month_v_YTD"/>
      <sheetName val="Project_Detail_"/>
      <sheetName val="98FORECAST_(1)"/>
      <sheetName val="TB-Circuit_ONE_-12"/>
      <sheetName val="_IB-PL-YTD"/>
      <sheetName val="Account_List"/>
      <sheetName val="Company_codes"/>
      <sheetName val="Stock_Aging"/>
      <sheetName val="TB_Data_base"/>
      <sheetName val="NAR-Pistons_(2)"/>
      <sheetName val="TAUX_MONNAIES"/>
      <sheetName val="Equity_Rec_"/>
      <sheetName val="#ofclose__xl"/>
      <sheetName val="NBD1_1_01"/>
      <sheetName val="NBD2_1_02"/>
      <sheetName val="NBD2_1_03"/>
      <sheetName val="NBD2_1_04"/>
      <sheetName val="NBD2_2_02"/>
      <sheetName val="NBD6_2_01"/>
      <sheetName val="NBD6_2_02"/>
      <sheetName val="NBD8_2_01"/>
      <sheetName val="NBD8_2_08"/>
      <sheetName val="NBD8_2_09"/>
      <sheetName val="NBD8_2_11"/>
      <sheetName val="NBD8_2_12"/>
      <sheetName val="NBD8_2_16"/>
      <sheetName val="NBD8_2_18"/>
      <sheetName val="NBD8_2_20"/>
      <sheetName val="NBD8_2_21"/>
      <sheetName val="คชจ_ดำเนินงาน6-43"/>
      <sheetName val="Int_2010"/>
      <sheetName val="Land_28101"/>
      <sheetName val="งบบริหาร_PL-report"/>
      <sheetName val="Inter_co"/>
      <sheetName val="10Segment_report"/>
      <sheetName val="1Cash_for_Interest"/>
      <sheetName val="3Detail_of_cash_flow"/>
      <sheetName val="Income_Tax_Provision"/>
      <sheetName val="___________9_D_____O_Z_e_p_{__"/>
      <sheetName val="__9_D_O_Z_e_p_{___"/>
      <sheetName val="10-1_Media3"/>
      <sheetName val="deals_above_20k1"/>
      <sheetName val="Market_Segment3"/>
      <sheetName val="Owner_Unit3"/>
      <sheetName val="vendor_name3"/>
      <sheetName val="Content_Page3"/>
      <sheetName val="Elim_Seg_LM3"/>
      <sheetName val="Elim_Seg_BM3"/>
      <sheetName val="Elim_Seg_AM3"/>
      <sheetName val="Table_Array3"/>
      <sheetName val="Setup_20081"/>
      <sheetName val="Setup_20091"/>
      <sheetName val="f&amp;b_(2)2"/>
      <sheetName val="VariableII__period3"/>
      <sheetName val="SCB_1_-_Current3"/>
      <sheetName val="SCB_2_-_Current3"/>
      <sheetName val="Data_Sources1"/>
      <sheetName val="외상매출금현황-수정분_A21"/>
      <sheetName val="Master_Updated(517)1"/>
      <sheetName val="Tooling_list_T_lite1"/>
      <sheetName val="@RISK_Correlations1"/>
      <sheetName val="NEW_ZEALAND1"/>
      <sheetName val="Master_table1"/>
      <sheetName val="7Long_term_liabilities1"/>
      <sheetName val="Nominal_Wizard1"/>
      <sheetName val="Jan_051"/>
      <sheetName val="FCT_2008_-_HM_ok1"/>
      <sheetName val="LJ_Assumptions1"/>
      <sheetName val="LJ_Cost1"/>
      <sheetName val="LJ_His_CF1"/>
      <sheetName val="YS_Loan_1"/>
      <sheetName val="YS_Hotel_Budget1"/>
      <sheetName val="YS_Assumptions1"/>
      <sheetName val="YS_Cost_1"/>
      <sheetName val="YS_His_CF1"/>
      <sheetName val="new_IFS_format1"/>
      <sheetName val="TMF_Draft1"/>
      <sheetName val="Fill_this_out_first___1"/>
      <sheetName val="FE-1770_P11"/>
      <sheetName val="ADJ___RATE1"/>
      <sheetName val="Call_Down_Data_OLD1"/>
      <sheetName val="Assumption_Data1"/>
      <sheetName val="BL_-_GL_-_RJ1"/>
      <sheetName val="T&amp;E_GL1"/>
      <sheetName val="T&amp;E_System1"/>
      <sheetName val="1020_FF1"/>
      <sheetName val="_IBPL00012"/>
      <sheetName val="FY02_Fcst1"/>
      <sheetName val="Operational_Plan1"/>
      <sheetName val="Summary_Comparison_SGD1"/>
      <sheetName val="U-7_11"/>
      <sheetName val="N-4_42"/>
      <sheetName val="7_Jan_022"/>
      <sheetName val="Mkt_Dev_1291_ONL_1290_-_10101"/>
      <sheetName val="GAAP_Pru1"/>
      <sheetName val="31_12_043"/>
      <sheetName val="Bill_No__2_-_Carpark1"/>
      <sheetName val="FDR-Jan-99_1"/>
      <sheetName val="sum_to_LRH1"/>
      <sheetName val="Appendix_E1"/>
      <sheetName val="Submission_Form3"/>
      <sheetName val="interest_income3"/>
      <sheetName val="Tax_Formulas1"/>
      <sheetName val="Setup_Sheet1"/>
      <sheetName val="K101_FA_Lead1"/>
      <sheetName val="Base_Rental1"/>
      <sheetName val="COST_(ACC_ขาย10-2005)1"/>
      <sheetName val="Book_1_Summary1"/>
      <sheetName val="Global_Cover1"/>
      <sheetName val="Anniversary_at_Multi_Group1"/>
      <sheetName val="Burden_exp1"/>
      <sheetName val="Main_Menu1"/>
      <sheetName val="AOP_Summary-21"/>
      <sheetName val="ALL_KSFC_RIGS_EXCEPT_R-51"/>
      <sheetName val="Entity_List1"/>
      <sheetName val="Drop_Down_Lists2"/>
      <sheetName val="CAPEX_Import2"/>
      <sheetName val="Rates_Table2"/>
      <sheetName val="Jung_step_down_(60)2"/>
      <sheetName val="lgth_adj_fine2"/>
      <sheetName val="Gauge_Accuracy2"/>
      <sheetName val="Drop_Down2"/>
      <sheetName val="AUDIT_FEE2"/>
      <sheetName val="Raw_Mat2"/>
      <sheetName val="Thai_better_foods2"/>
      <sheetName val="Cross_Ref2"/>
      <sheetName val="Link_data1"/>
      <sheetName val="Drop_down_list1"/>
      <sheetName val="Tax_Calculation1"/>
      <sheetName val="RIG_134-ASSETS_APR_971"/>
      <sheetName val="RIG_027-ASSETS-AFTER_30_JUN_971"/>
      <sheetName val="Home_Page1"/>
      <sheetName val="Interest_Rate_Projection1"/>
      <sheetName val="Table_LL131"/>
      <sheetName val="BALANCE_SHEET_1"/>
      <sheetName val="New_Hire_Input_&amp;_Calc1"/>
      <sheetName val="On_Board_Headcount_Changes1"/>
      <sheetName val="Permanent_info1"/>
      <sheetName val="Wkgs_BS_Lead3"/>
      <sheetName val="SAP_COMPANY_CODES1"/>
      <sheetName val="ana_u51"/>
      <sheetName val="Genetica_Molecular_'071"/>
      <sheetName val="A_TODDI_&amp;_B_TODDI1"/>
      <sheetName val="SUM_RV-November1"/>
      <sheetName val="FY04_budget_vol1"/>
      <sheetName val="DEP_C20011"/>
      <sheetName val="MCS_P&amp;L_By_Sub__USD1"/>
      <sheetName val="lab_paced1"/>
      <sheetName val="Cost_Center1"/>
      <sheetName val="21_Ocl1"/>
      <sheetName val="acc_depre-report-old1"/>
      <sheetName val="Download_Grp_Branch1"/>
      <sheetName val="Download_Lcl_Branch1"/>
      <sheetName val="Supporting_Tool1"/>
      <sheetName val="Std_061"/>
      <sheetName val="Debt_Info1"/>
      <sheetName val="Investment_Database3"/>
      <sheetName val="CF_RECONCILE_-_11"/>
      <sheetName val="On_hand_-_31_Mar_031"/>
      <sheetName val="COMPUTER_HARDWARE(IFM)_(A)1"/>
      <sheetName val="summary_of_used_bits1"/>
      <sheetName val="Mapping_table1"/>
      <sheetName val="PRICE_LIST_MASTER1"/>
      <sheetName val="Input_Price1"/>
      <sheetName val="Main_Model1"/>
      <sheetName val="Month_v_YTD1"/>
      <sheetName val="Project_Detail_1"/>
      <sheetName val="98FORECAST_(1)1"/>
      <sheetName val="TB-Circuit_ONE_-121"/>
      <sheetName val="_IB-PL-YTD1"/>
      <sheetName val="Account_List1"/>
      <sheetName val="Company_codes1"/>
      <sheetName val="Stock_Aging1"/>
      <sheetName val="TB_Data_base1"/>
      <sheetName val="NAR-Pistons_(2)1"/>
      <sheetName val="TAUX_MONNAIES1"/>
      <sheetName val="Equity_Rec_1"/>
      <sheetName val="#ofclose__xl1"/>
      <sheetName val="NBD1_1_011"/>
      <sheetName val="NBD2_1_021"/>
      <sheetName val="NBD2_1_031"/>
      <sheetName val="NBD2_1_041"/>
      <sheetName val="NBD2_2_021"/>
      <sheetName val="NBD6_2_011"/>
      <sheetName val="NBD6_2_021"/>
      <sheetName val="NBD8_2_011"/>
      <sheetName val="NBD8_2_081"/>
      <sheetName val="NBD8_2_091"/>
      <sheetName val="NBD8_2_111"/>
      <sheetName val="NBD8_2_121"/>
      <sheetName val="NBD8_2_161"/>
      <sheetName val="NBD8_2_181"/>
      <sheetName val="NBD8_2_201"/>
      <sheetName val="NBD8_2_211"/>
      <sheetName val="คชจ_ดำเนินงาน6-431"/>
      <sheetName val="Int_20101"/>
      <sheetName val="Land_281011"/>
      <sheetName val="งบบริหาร_PL-report1"/>
      <sheetName val="Inter_co1"/>
      <sheetName val="10Segment_report1"/>
      <sheetName val="1Cash_for_Interest1"/>
      <sheetName val="3Detail_of_cash_flow1"/>
      <sheetName val="Income_Tax_Provision1"/>
      <sheetName val="___________9_D_____O_Z_e_p_{_1"/>
      <sheetName val="__9_D_O_Z_e_p_{___1"/>
      <sheetName val="Record_CR8"/>
      <sheetName val="DATE_CELL_&amp;_Unassigned-18"/>
      <sheetName val="_8"/>
      <sheetName val="?_?????????9?D?????O?Z?e?p?{?8"/>
      <sheetName val="_?9?D?O?Z?e?p?{??_x000a_8"/>
      <sheetName val="________MGC8"/>
      <sheetName val="10-1_Media5"/>
      <sheetName val="deals_above_20k3"/>
      <sheetName val="Market_Segment5"/>
      <sheetName val="Owner_Unit5"/>
      <sheetName val="vendor_name5"/>
      <sheetName val="Content_Page5"/>
      <sheetName val="Elim_Seg_LM5"/>
      <sheetName val="Elim_Seg_BM5"/>
      <sheetName val="Elim_Seg_AM5"/>
      <sheetName val="Table_Array5"/>
      <sheetName val="Setup_20083"/>
      <sheetName val="Setup_20093"/>
      <sheetName val="f&amp;b_(2)4"/>
      <sheetName val="VariableII__period5"/>
      <sheetName val="SCB_1_-_Current5"/>
      <sheetName val="SCB_2_-_Current5"/>
      <sheetName val="Data_Sources3"/>
      <sheetName val="외상매출금현황-수정분_A23"/>
      <sheetName val="Master_Updated(517)3"/>
      <sheetName val="Tooling_list_T_lite3"/>
      <sheetName val="@RISK_Correlations3"/>
      <sheetName val="NEW_ZEALAND3"/>
      <sheetName val="Master_table3"/>
      <sheetName val="7Long_term_liabilities3"/>
      <sheetName val="Nominal_Wizard3"/>
      <sheetName val="Jan_053"/>
      <sheetName val="FCT_2008_-_HM_ok3"/>
      <sheetName val="LJ_Assumptions3"/>
      <sheetName val="LJ_Cost3"/>
      <sheetName val="LJ_His_CF3"/>
      <sheetName val="YS_Loan_3"/>
      <sheetName val="YS_Hotel_Budget3"/>
      <sheetName val="YS_Assumptions3"/>
      <sheetName val="YS_Cost_3"/>
      <sheetName val="YS_His_CF3"/>
      <sheetName val="new_IFS_format3"/>
      <sheetName val="TMF_Draft3"/>
      <sheetName val="Fill_this_out_first___3"/>
      <sheetName val="FE-1770_P13"/>
      <sheetName val="ADJ___RATE3"/>
      <sheetName val="Call_Down_Data_OLD3"/>
      <sheetName val="Assumption_Data3"/>
      <sheetName val="BL_-_GL_-_RJ3"/>
      <sheetName val="T&amp;E_GL3"/>
      <sheetName val="T&amp;E_System3"/>
      <sheetName val="1020_FF3"/>
      <sheetName val="_IBPL00014"/>
      <sheetName val="FY02_Fcst3"/>
      <sheetName val="Operational_Plan3"/>
      <sheetName val="Summary_Comparison_SGD3"/>
      <sheetName val="U-7_13"/>
      <sheetName val="N-4_44"/>
      <sheetName val="7_Jan_024"/>
      <sheetName val="Mkt_Dev_1291_ONL_1290_-_10103"/>
      <sheetName val="GAAP_Pru3"/>
      <sheetName val="31_12_045"/>
      <sheetName val="Bill_No__2_-_Carpark3"/>
      <sheetName val="FDR-Jan-99_3"/>
      <sheetName val="sum_to_LRH3"/>
      <sheetName val="Appendix_E3"/>
      <sheetName val="Submission_Form5"/>
      <sheetName val="interest_income5"/>
      <sheetName val="Tax_Formulas3"/>
      <sheetName val="Setup_Sheet3"/>
      <sheetName val="K101_FA_Lead3"/>
      <sheetName val="Base_Rental3"/>
      <sheetName val="COST_(ACC_ขาย10-2005)3"/>
      <sheetName val="Book_1_Summary3"/>
      <sheetName val="Global_Cover3"/>
      <sheetName val="Anniversary_at_Multi_Group3"/>
      <sheetName val="Burden_exp3"/>
      <sheetName val="Main_Menu3"/>
      <sheetName val="AOP_Summary-23"/>
      <sheetName val="ALL_KSFC_RIGS_EXCEPT_R-53"/>
      <sheetName val="Entity_List3"/>
      <sheetName val="Drop_Down_Lists4"/>
      <sheetName val="CAPEX_Import4"/>
      <sheetName val="Rates_Table4"/>
      <sheetName val="Jung_step_down_(60)4"/>
      <sheetName val="lgth_adj_fine4"/>
      <sheetName val="Gauge_Accuracy4"/>
      <sheetName val="Drop_Down4"/>
      <sheetName val="AUDIT_FEE4"/>
      <sheetName val="Raw_Mat4"/>
      <sheetName val="Thai_better_foods4"/>
      <sheetName val="Cross_Ref4"/>
      <sheetName val="Link_data3"/>
      <sheetName val="Drop_down_list3"/>
      <sheetName val="Tax_Calculation3"/>
      <sheetName val="RIG_134-ASSETS_APR_973"/>
      <sheetName val="RIG_027-ASSETS-AFTER_30_JUN_973"/>
      <sheetName val="Home_Page3"/>
      <sheetName val="Interest_Rate_Projection3"/>
      <sheetName val="Table_LL133"/>
      <sheetName val="BALANCE_SHEET_3"/>
      <sheetName val="New_Hire_Input_&amp;_Calc3"/>
      <sheetName val="On_Board_Headcount_Changes3"/>
      <sheetName val="Permanent_info3"/>
      <sheetName val="Wkgs_BS_Lead5"/>
      <sheetName val="SAP_COMPANY_CODES3"/>
      <sheetName val="ana_u53"/>
      <sheetName val="Genetica_Molecular_'073"/>
      <sheetName val="A_TODDI_&amp;_B_TODDI3"/>
      <sheetName val="SUM_RV-November3"/>
      <sheetName val="FY04_budget_vol3"/>
      <sheetName val="DEP_C20013"/>
      <sheetName val="MCS_P&amp;L_By_Sub__USD3"/>
      <sheetName val="lab_paced3"/>
      <sheetName val="Cost_Center3"/>
      <sheetName val="21_Ocl3"/>
      <sheetName val="acc_depre-report-old3"/>
      <sheetName val="Download_Grp_Branch3"/>
      <sheetName val="Download_Lcl_Branch3"/>
      <sheetName val="Supporting_Tool3"/>
      <sheetName val="Std_063"/>
      <sheetName val="Debt_Info3"/>
      <sheetName val="Investment_Database5"/>
      <sheetName val="CF_RECONCILE_-_13"/>
      <sheetName val="On_hand_-_31_Mar_033"/>
      <sheetName val="COMPUTER_HARDWARE(IFM)_(A)3"/>
      <sheetName val="summary_of_used_bits3"/>
      <sheetName val="Mapping_table3"/>
      <sheetName val="PRICE_LIST_MASTER3"/>
      <sheetName val="Input_Price3"/>
      <sheetName val="Main_Model3"/>
      <sheetName val="Month_v_YTD3"/>
      <sheetName val="Project_Detail_3"/>
      <sheetName val="98FORECAST_(1)3"/>
      <sheetName val="TB-Circuit_ONE_-123"/>
      <sheetName val="_IB-PL-YTD3"/>
      <sheetName val="Account_List3"/>
      <sheetName val="Company_codes3"/>
      <sheetName val="Stock_Aging3"/>
      <sheetName val="TB_Data_base3"/>
      <sheetName val="NAR-Pistons_(2)3"/>
      <sheetName val="TAUX_MONNAIES3"/>
      <sheetName val="Equity_Rec_3"/>
      <sheetName val="#ofclose__xl3"/>
      <sheetName val="NBD1_1_013"/>
      <sheetName val="NBD2_1_023"/>
      <sheetName val="NBD2_1_033"/>
      <sheetName val="NBD2_1_043"/>
      <sheetName val="NBD2_2_023"/>
      <sheetName val="NBD6_2_013"/>
      <sheetName val="NBD6_2_023"/>
      <sheetName val="NBD8_2_013"/>
      <sheetName val="NBD8_2_083"/>
      <sheetName val="NBD8_2_093"/>
      <sheetName val="NBD8_2_113"/>
      <sheetName val="NBD8_2_123"/>
      <sheetName val="NBD8_2_163"/>
      <sheetName val="NBD8_2_183"/>
      <sheetName val="NBD8_2_203"/>
      <sheetName val="NBD8_2_213"/>
      <sheetName val="คชจ_ดำเนินงาน6-433"/>
      <sheetName val="Int_20103"/>
      <sheetName val="Land_281013"/>
      <sheetName val="งบบริหาร_PL-report3"/>
      <sheetName val="Inter_co3"/>
      <sheetName val="10Segment_report3"/>
      <sheetName val="1Cash_for_Interest3"/>
      <sheetName val="3Detail_of_cash_flow3"/>
      <sheetName val="Income_Tax_Provision3"/>
      <sheetName val="___________9_D_____O_Z_e_p_{_3"/>
      <sheetName val="__9_D_O_Z_e_p_{___3"/>
      <sheetName val="Record_CR7"/>
      <sheetName val="DATE_CELL_&amp;_Unassigned-17"/>
      <sheetName val="_7"/>
      <sheetName val="?_?????????9?D?????O?Z?e?p?{?7"/>
      <sheetName val="_?9?D?O?Z?e?p?{??_x000a_7"/>
      <sheetName val="________MGC7"/>
      <sheetName val="10-1_Media4"/>
      <sheetName val="deals_above_20k2"/>
      <sheetName val="Market_Segment4"/>
      <sheetName val="Owner_Unit4"/>
      <sheetName val="vendor_name4"/>
      <sheetName val="Content_Page4"/>
      <sheetName val="Elim_Seg_LM4"/>
      <sheetName val="Elim_Seg_BM4"/>
      <sheetName val="Elim_Seg_AM4"/>
      <sheetName val="Table_Array4"/>
      <sheetName val="Setup_20082"/>
      <sheetName val="Setup_20092"/>
      <sheetName val="f&amp;b_(2)3"/>
      <sheetName val="VariableII__period4"/>
      <sheetName val="SCB_1_-_Current4"/>
      <sheetName val="SCB_2_-_Current4"/>
      <sheetName val="Data_Sources2"/>
      <sheetName val="외상매출금현황-수정분_A22"/>
      <sheetName val="Master_Updated(517)2"/>
      <sheetName val="Tooling_list_T_lite2"/>
      <sheetName val="@RISK_Correlations2"/>
      <sheetName val="NEW_ZEALAND2"/>
      <sheetName val="Master_table2"/>
      <sheetName val="7Long_term_liabilities2"/>
      <sheetName val="Nominal_Wizard2"/>
      <sheetName val="Jan_052"/>
      <sheetName val="FCT_2008_-_HM_ok2"/>
      <sheetName val="LJ_Assumptions2"/>
      <sheetName val="LJ_Cost2"/>
      <sheetName val="LJ_His_CF2"/>
      <sheetName val="YS_Loan_2"/>
      <sheetName val="YS_Hotel_Budget2"/>
      <sheetName val="YS_Assumptions2"/>
      <sheetName val="YS_Cost_2"/>
      <sheetName val="YS_His_CF2"/>
      <sheetName val="new_IFS_format2"/>
      <sheetName val="TMF_Draft2"/>
      <sheetName val="Fill_this_out_first___2"/>
      <sheetName val="FE-1770_P12"/>
      <sheetName val="ADJ___RATE2"/>
      <sheetName val="Call_Down_Data_OLD2"/>
      <sheetName val="Assumption_Data2"/>
      <sheetName val="BL_-_GL_-_RJ2"/>
      <sheetName val="T&amp;E_GL2"/>
      <sheetName val="T&amp;E_System2"/>
      <sheetName val="1020_FF2"/>
      <sheetName val="_IBPL00013"/>
      <sheetName val="FY02_Fcst2"/>
      <sheetName val="Operational_Plan2"/>
      <sheetName val="Summary_Comparison_SGD2"/>
      <sheetName val="U-7_12"/>
      <sheetName val="N-4_43"/>
      <sheetName val="7_Jan_023"/>
      <sheetName val="Mkt_Dev_1291_ONL_1290_-_10102"/>
      <sheetName val="GAAP_Pru2"/>
      <sheetName val="31_12_044"/>
      <sheetName val="Bill_No__2_-_Carpark2"/>
      <sheetName val="FDR-Jan-99_2"/>
      <sheetName val="sum_to_LRH2"/>
      <sheetName val="Appendix_E2"/>
      <sheetName val="Submission_Form4"/>
      <sheetName val="interest_income4"/>
      <sheetName val="Tax_Formulas2"/>
      <sheetName val="Setup_Sheet2"/>
      <sheetName val="K101_FA_Lead2"/>
      <sheetName val="Base_Rental2"/>
      <sheetName val="COST_(ACC_ขาย10-2005)2"/>
      <sheetName val="Book_1_Summary2"/>
      <sheetName val="Global_Cover2"/>
      <sheetName val="Anniversary_at_Multi_Group2"/>
      <sheetName val="Burden_exp2"/>
      <sheetName val="Main_Menu2"/>
      <sheetName val="AOP_Summary-22"/>
      <sheetName val="ALL_KSFC_RIGS_EXCEPT_R-52"/>
      <sheetName val="Entity_List2"/>
      <sheetName val="Drop_Down_Lists3"/>
      <sheetName val="CAPEX_Import3"/>
      <sheetName val="Rates_Table3"/>
      <sheetName val="Jung_step_down_(60)3"/>
      <sheetName val="lgth_adj_fine3"/>
      <sheetName val="Gauge_Accuracy3"/>
      <sheetName val="Drop_Down3"/>
      <sheetName val="AUDIT_FEE3"/>
      <sheetName val="Raw_Mat3"/>
      <sheetName val="Thai_better_foods3"/>
      <sheetName val="Cross_Ref3"/>
      <sheetName val="Link_data2"/>
      <sheetName val="Drop_down_list2"/>
      <sheetName val="Tax_Calculation2"/>
      <sheetName val="RIG_134-ASSETS_APR_972"/>
      <sheetName val="RIG_027-ASSETS-AFTER_30_JUN_972"/>
      <sheetName val="Home_Page2"/>
      <sheetName val="Interest_Rate_Projection2"/>
      <sheetName val="Table_LL132"/>
      <sheetName val="BALANCE_SHEET_2"/>
      <sheetName val="New_Hire_Input_&amp;_Calc2"/>
      <sheetName val="On_Board_Headcount_Changes2"/>
      <sheetName val="Permanent_info2"/>
      <sheetName val="Wkgs_BS_Lead4"/>
      <sheetName val="SAP_COMPANY_CODES2"/>
      <sheetName val="ana_u52"/>
      <sheetName val="Genetica_Molecular_'072"/>
      <sheetName val="A_TODDI_&amp;_B_TODDI2"/>
      <sheetName val="SUM_RV-November2"/>
      <sheetName val="FY04_budget_vol2"/>
      <sheetName val="DEP_C20012"/>
      <sheetName val="MCS_P&amp;L_By_Sub__USD2"/>
      <sheetName val="lab_paced2"/>
      <sheetName val="Cost_Center2"/>
      <sheetName val="21_Ocl2"/>
      <sheetName val="acc_depre-report-old2"/>
      <sheetName val="Download_Grp_Branch2"/>
      <sheetName val="Download_Lcl_Branch2"/>
      <sheetName val="Supporting_Tool2"/>
      <sheetName val="Std_062"/>
      <sheetName val="Debt_Info2"/>
      <sheetName val="Investment_Database4"/>
      <sheetName val="CF_RECONCILE_-_12"/>
      <sheetName val="On_hand_-_31_Mar_032"/>
      <sheetName val="COMPUTER_HARDWARE(IFM)_(A)2"/>
      <sheetName val="summary_of_used_bits2"/>
      <sheetName val="Mapping_table2"/>
      <sheetName val="PRICE_LIST_MASTER2"/>
      <sheetName val="Input_Price2"/>
      <sheetName val="Main_Model2"/>
      <sheetName val="Month_v_YTD2"/>
      <sheetName val="Project_Detail_2"/>
      <sheetName val="98FORECAST_(1)2"/>
      <sheetName val="TB-Circuit_ONE_-122"/>
      <sheetName val="_IB-PL-YTD2"/>
      <sheetName val="Account_List2"/>
      <sheetName val="Company_codes2"/>
      <sheetName val="Stock_Aging2"/>
      <sheetName val="TB_Data_base2"/>
      <sheetName val="NAR-Pistons_(2)2"/>
      <sheetName val="TAUX_MONNAIES2"/>
      <sheetName val="Equity_Rec_2"/>
      <sheetName val="#ofclose__xl2"/>
      <sheetName val="NBD1_1_012"/>
      <sheetName val="NBD2_1_022"/>
      <sheetName val="NBD2_1_032"/>
      <sheetName val="NBD2_1_042"/>
      <sheetName val="NBD2_2_022"/>
      <sheetName val="NBD6_2_012"/>
      <sheetName val="NBD6_2_022"/>
      <sheetName val="NBD8_2_012"/>
      <sheetName val="NBD8_2_082"/>
      <sheetName val="NBD8_2_092"/>
      <sheetName val="NBD8_2_112"/>
      <sheetName val="NBD8_2_122"/>
      <sheetName val="NBD8_2_162"/>
      <sheetName val="NBD8_2_182"/>
      <sheetName val="NBD8_2_202"/>
      <sheetName val="NBD8_2_212"/>
      <sheetName val="คชจ_ดำเนินงาน6-432"/>
      <sheetName val="Int_20102"/>
      <sheetName val="Land_281012"/>
      <sheetName val="งบบริหาร_PL-report2"/>
      <sheetName val="Inter_co2"/>
      <sheetName val="10Segment_report2"/>
      <sheetName val="1Cash_for_Interest2"/>
      <sheetName val="3Detail_of_cash_flow2"/>
      <sheetName val="Income_Tax_Provision2"/>
      <sheetName val="___________9_D_____O_Z_e_p_{_2"/>
      <sheetName val="__9_D_O_Z_e_p_{___2"/>
      <sheetName val="Record_CR9"/>
      <sheetName val="DATE_CELL_&amp;_Unassigned-19"/>
      <sheetName val="_9"/>
      <sheetName val="?_?????????9?D?????O?Z?e?p?{?9"/>
      <sheetName val="_?9?D?O?Z?e?p?{??_x000a_9"/>
      <sheetName val="________MGC9"/>
      <sheetName val="10-1_Media6"/>
      <sheetName val="deals_above_20k4"/>
      <sheetName val="Market_Segment6"/>
      <sheetName val="Owner_Unit6"/>
      <sheetName val="vendor_name6"/>
      <sheetName val="Content_Page6"/>
      <sheetName val="Elim_Seg_LM6"/>
      <sheetName val="Elim_Seg_BM6"/>
      <sheetName val="Elim_Seg_AM6"/>
      <sheetName val="Table_Array6"/>
      <sheetName val="Setup_20084"/>
      <sheetName val="Setup_20094"/>
      <sheetName val="f&amp;b_(2)5"/>
      <sheetName val="VariableII__period6"/>
      <sheetName val="SCB_1_-_Current6"/>
      <sheetName val="SCB_2_-_Current6"/>
      <sheetName val="Data_Sources4"/>
      <sheetName val="외상매출금현황-수정분_A24"/>
      <sheetName val="Master_Updated(517)4"/>
      <sheetName val="Tooling_list_T_lite4"/>
      <sheetName val="@RISK_Correlations4"/>
      <sheetName val="NEW_ZEALAND4"/>
      <sheetName val="Master_table4"/>
      <sheetName val="7Long_term_liabilities4"/>
      <sheetName val="Nominal_Wizard4"/>
      <sheetName val="Jan_054"/>
      <sheetName val="FCT_2008_-_HM_ok4"/>
      <sheetName val="LJ_Assumptions4"/>
      <sheetName val="LJ_Cost4"/>
      <sheetName val="LJ_His_CF4"/>
      <sheetName val="YS_Loan_4"/>
      <sheetName val="YS_Hotel_Budget4"/>
      <sheetName val="YS_Assumptions4"/>
      <sheetName val="YS_Cost_4"/>
      <sheetName val="YS_His_CF4"/>
      <sheetName val="new_IFS_format4"/>
      <sheetName val="TMF_Draft4"/>
      <sheetName val="Fill_this_out_first___4"/>
      <sheetName val="FE-1770_P14"/>
      <sheetName val="ADJ___RATE4"/>
      <sheetName val="Call_Down_Data_OLD4"/>
      <sheetName val="Assumption_Data4"/>
      <sheetName val="BL_-_GL_-_RJ4"/>
      <sheetName val="T&amp;E_GL4"/>
      <sheetName val="T&amp;E_System4"/>
      <sheetName val="1020_FF4"/>
      <sheetName val="_IBPL00015"/>
      <sheetName val="FY02_Fcst4"/>
      <sheetName val="Operational_Plan4"/>
      <sheetName val="Summary_Comparison_SGD4"/>
      <sheetName val="U-7_14"/>
      <sheetName val="N-4_45"/>
      <sheetName val="7_Jan_025"/>
      <sheetName val="Mkt_Dev_1291_ONL_1290_-_10104"/>
      <sheetName val="GAAP_Pru4"/>
      <sheetName val="31_12_046"/>
      <sheetName val="Bill_No__2_-_Carpark4"/>
      <sheetName val="FDR-Jan-99_4"/>
      <sheetName val="sum_to_LRH4"/>
      <sheetName val="Appendix_E4"/>
      <sheetName val="Submission_Form6"/>
      <sheetName val="interest_income6"/>
      <sheetName val="Tax_Formulas4"/>
      <sheetName val="Setup_Sheet4"/>
      <sheetName val="K101_FA_Lead4"/>
      <sheetName val="Base_Rental4"/>
      <sheetName val="COST_(ACC_ขาย10-2005)4"/>
      <sheetName val="Book_1_Summary4"/>
      <sheetName val="Global_Cover4"/>
      <sheetName val="Anniversary_at_Multi_Group4"/>
      <sheetName val="Burden_exp4"/>
      <sheetName val="Main_Menu4"/>
      <sheetName val="AOP_Summary-24"/>
      <sheetName val="ALL_KSFC_RIGS_EXCEPT_R-54"/>
      <sheetName val="Entity_List4"/>
      <sheetName val="Drop_Down_Lists5"/>
      <sheetName val="CAPEX_Import5"/>
      <sheetName val="Rates_Table5"/>
      <sheetName val="Jung_step_down_(60)5"/>
      <sheetName val="lgth_adj_fine5"/>
      <sheetName val="Gauge_Accuracy5"/>
      <sheetName val="Drop_Down5"/>
      <sheetName val="AUDIT_FEE5"/>
      <sheetName val="Raw_Mat5"/>
      <sheetName val="Thai_better_foods5"/>
      <sheetName val="Cross_Ref5"/>
      <sheetName val="Link_data4"/>
      <sheetName val="Drop_down_list4"/>
      <sheetName val="Tax_Calculation4"/>
      <sheetName val="RIG_134-ASSETS_APR_974"/>
      <sheetName val="RIG_027-ASSETS-AFTER_30_JUN_974"/>
      <sheetName val="Home_Page4"/>
      <sheetName val="Interest_Rate_Projection4"/>
      <sheetName val="Table_LL134"/>
      <sheetName val="BALANCE_SHEET_4"/>
      <sheetName val="New_Hire_Input_&amp;_Calc4"/>
      <sheetName val="On_Board_Headcount_Changes4"/>
      <sheetName val="Permanent_info4"/>
      <sheetName val="Wkgs_BS_Lead6"/>
      <sheetName val="SAP_COMPANY_CODES4"/>
      <sheetName val="ana_u54"/>
      <sheetName val="Genetica_Molecular_'074"/>
      <sheetName val="A_TODDI_&amp;_B_TODDI4"/>
      <sheetName val="SUM_RV-November4"/>
      <sheetName val="FY04_budget_vol4"/>
      <sheetName val="DEP_C20014"/>
      <sheetName val="MCS_P&amp;L_By_Sub__USD4"/>
      <sheetName val="lab_paced4"/>
      <sheetName val="Cost_Center4"/>
      <sheetName val="21_Ocl4"/>
      <sheetName val="acc_depre-report-old4"/>
      <sheetName val="Download_Grp_Branch4"/>
      <sheetName val="Download_Lcl_Branch4"/>
      <sheetName val="Supporting_Tool4"/>
      <sheetName val="Std_064"/>
      <sheetName val="Debt_Info4"/>
      <sheetName val="Investment_Database6"/>
      <sheetName val="CF_RECONCILE_-_14"/>
      <sheetName val="On_hand_-_31_Mar_034"/>
      <sheetName val="COMPUTER_HARDWARE(IFM)_(A)4"/>
      <sheetName val="summary_of_used_bits4"/>
      <sheetName val="Mapping_table4"/>
      <sheetName val="PRICE_LIST_MASTER4"/>
      <sheetName val="Input_Price4"/>
      <sheetName val="Main_Model4"/>
      <sheetName val="Month_v_YTD4"/>
      <sheetName val="Project_Detail_4"/>
      <sheetName val="98FORECAST_(1)4"/>
      <sheetName val="TB-Circuit_ONE_-124"/>
      <sheetName val="_IB-PL-YTD4"/>
      <sheetName val="Account_List4"/>
      <sheetName val="Company_codes4"/>
      <sheetName val="Stock_Aging4"/>
      <sheetName val="TB_Data_base4"/>
      <sheetName val="NAR-Pistons_(2)4"/>
      <sheetName val="TAUX_MONNAIES4"/>
      <sheetName val="Equity_Rec_4"/>
      <sheetName val="#ofclose__xl4"/>
      <sheetName val="NBD1_1_014"/>
      <sheetName val="NBD2_1_024"/>
      <sheetName val="NBD2_1_034"/>
      <sheetName val="NBD2_1_044"/>
      <sheetName val="NBD2_2_024"/>
      <sheetName val="NBD6_2_014"/>
      <sheetName val="NBD6_2_024"/>
      <sheetName val="NBD8_2_014"/>
      <sheetName val="NBD8_2_084"/>
      <sheetName val="NBD8_2_094"/>
      <sheetName val="NBD8_2_114"/>
      <sheetName val="NBD8_2_124"/>
      <sheetName val="NBD8_2_164"/>
      <sheetName val="NBD8_2_184"/>
      <sheetName val="NBD8_2_204"/>
      <sheetName val="NBD8_2_214"/>
      <sheetName val="คชจ_ดำเนินงาน6-434"/>
      <sheetName val="Int_20104"/>
      <sheetName val="Land_281014"/>
      <sheetName val="งบบริหาร_PL-report4"/>
      <sheetName val="Inter_co4"/>
      <sheetName val="10Segment_report4"/>
      <sheetName val="1Cash_for_Interest4"/>
      <sheetName val="3Detail_of_cash_flow4"/>
      <sheetName val="Income_Tax_Provision4"/>
      <sheetName val="___________9_D_____O_Z_e_p_{_4"/>
      <sheetName val="__9_D_O_Z_e_p_{___4"/>
      <sheetName val="shi_00"/>
      <sheetName val="E-Client Information"/>
      <sheetName val="BS_Revise"/>
      <sheetName val="IS_Revise"/>
      <sheetName val="Ex Hyp"/>
      <sheetName val="Actual"/>
      <sheetName val="Parameters2"/>
      <sheetName val="rate adj"/>
      <sheetName val="PKT_sales"/>
      <sheetName val="ALPL"/>
      <sheetName val="standard cost "/>
      <sheetName val="K-1"/>
      <sheetName val="ภาระผูกพันตามโครงการผลประโยชน์"/>
      <sheetName val="211901_คชจ.ค้างจ่าย"/>
      <sheetName val="BAX Export 25mar07 - 31mar07"/>
      <sheetName val="GL Code"/>
      <sheetName val="損益分岐点"/>
      <sheetName val="ocean voyage"/>
      <sheetName val="SF commitment "/>
      <sheetName val="Contract_service fee-other"/>
      <sheetName val="624270"/>
      <sheetName val="625120"/>
      <sheetName val="624230"/>
      <sheetName val="624220"/>
      <sheetName val="624210"/>
      <sheetName val="624110"/>
      <sheetName val="613010"/>
      <sheetName val="GL_SF Q3"/>
      <sheetName val="Co.26 Unfinished P&amp;E"/>
      <sheetName val="TO - SP"/>
      <sheetName val="_x005f_x0000_"/>
      <sheetName val="_x005f_x0000_._x005f_x0000__x005f_x0000__x005f_x0000__x"/>
      <sheetName val=".?9?D?O?Z?e?p?{??_x005f_x000a_"/>
      <sheetName val="16 P&amp;L by Mth"/>
      <sheetName val="MHK Rate"/>
      <sheetName val="MJD Rate"/>
      <sheetName val="MJS Rate"/>
      <sheetName val="4)Rate"/>
      <sheetName val="Babara"/>
      <sheetName val="lists"/>
      <sheetName val="JAN-NOV MFG"/>
      <sheetName val="Tables"/>
      <sheetName val="Thailand circuit-AGNS"/>
      <sheetName val="ME_Sale_Rate"/>
      <sheetName val="Sheet8"/>
      <sheetName val="名簿データ"/>
      <sheetName val="KPI48"/>
      <sheetName val="BSLA"/>
      <sheetName val="PDR (ORI)"/>
      <sheetName val="Landing Factors"/>
      <sheetName val="Agency Walker ID"/>
      <sheetName val="D-con-toll"/>
      <sheetName val="BS ATTACH"/>
      <sheetName val="CAPEX and HO"/>
      <sheetName val="CASH GRAPHS"/>
      <sheetName val="EBIT GRAPHS"/>
      <sheetName val="Dollar DOI"/>
      <sheetName val="Safety"/>
      <sheetName val="cho"/>
      <sheetName val="fac"/>
      <sheetName val="HOF"/>
      <sheetName val="mal"/>
      <sheetName val="mang"/>
      <sheetName val="LR23-986460-02"/>
      <sheetName val="CUSTOM"/>
      <sheetName val="CustList"/>
      <sheetName val="04.06.07_NO VENCIDO"/>
      <sheetName val="Vol del"/>
      <sheetName val="CPC form"/>
      <sheetName val="Dec 2001"/>
      <sheetName val="SKA"/>
      <sheetName val="H"/>
      <sheetName val="CF (Company only)"/>
      <sheetName val="Projection"/>
      <sheetName val="공사비 내역 (가)"/>
      <sheetName val="FRECEFECBAILEYS"/>
      <sheetName val="Twelve Month Cash Flow"/>
      <sheetName val="S33"/>
      <sheetName val="당초"/>
      <sheetName val="Assumption"/>
      <sheetName val="Front"/>
      <sheetName val="สัญญา A"/>
      <sheetName val="계정코드"/>
      <sheetName val="PDR_(ORI)"/>
      <sheetName val="TBActual_ERP"/>
      <sheetName val="SetUpTime"/>
      <sheetName val="Page1"/>
      <sheetName val="dmf 346-6162,63,64&amp;65"/>
      <sheetName val="GeneralInfo"/>
      <sheetName val="ANGGOTA"/>
      <sheetName val="Sheet1 (2)"/>
      <sheetName val="guarantee by mortgage"/>
      <sheetName val="SCORE_RC_Code"/>
      <sheetName val="Penyusutan Kendaraan"/>
      <sheetName val="TB P12"/>
      <sheetName val="INSTR"/>
      <sheetName val="Depn Assump"/>
      <sheetName val="Kind of Service"/>
      <sheetName val="2004 Labor"/>
      <sheetName val="Service Coming"/>
      <sheetName val="SALES&amp;COGS"/>
      <sheetName val="Test cost oversea"/>
      <sheetName val="intercocode"/>
      <sheetName val="关联交易-存款"/>
      <sheetName val=" aps  aps-di ing"/>
      <sheetName val="SRT"/>
      <sheetName val="Fidelio Input"/>
      <sheetName val="DAY"/>
      <sheetName val="Pln Pdt"/>
      <sheetName val="SPCSheet"/>
      <sheetName val="A-4Sum Lead "/>
      <sheetName val="Pivot_BS"/>
      <sheetName val="K001"/>
      <sheetName val="11_เงินลงทุน"/>
      <sheetName val="รายการกับบริษัทในเครือ "/>
      <sheetName val="ARAC99"/>
      <sheetName val="selling mec+msc"/>
      <sheetName val="DEC08"/>
      <sheetName val="Invoice Summary-Ops"/>
      <sheetName val="Chlorination"/>
      <sheetName val="Compounding"/>
      <sheetName val="Forming"/>
      <sheetName val="Packaging"/>
      <sheetName val="Original"/>
      <sheetName val="0-Basics"/>
      <sheetName val="___________9_D_____O_Z_e_p____2"/>
      <sheetName val="___________9_D_____O_Z_e_p____3"/>
      <sheetName val="LOOKUP_FY04"/>
      <sheetName val="CD-08"/>
      <sheetName val="Expense Claim"/>
      <sheetName val="Amort Table Building I"/>
      <sheetName val="standard_cost_"/>
      <sheetName val="211901_คชจ_ค้างจ่าย"/>
      <sheetName val="BAX_Export_25mar07_-_31mar07"/>
      <sheetName val="GL_Code"/>
      <sheetName val="ocean_voyage"/>
      <sheetName val="SF_commitment_"/>
      <sheetName val="Contract_service_fee-other"/>
      <sheetName val="GL_SF_Q3"/>
      <sheetName val="Landing_Factors"/>
      <sheetName val="Agency_Walker_ID"/>
      <sheetName val="BS_ATTACH"/>
      <sheetName val="TB_P12"/>
      <sheetName val="standard_cost_1"/>
      <sheetName val="211901_คชจ_ค้างจ่าย1"/>
      <sheetName val="BAX_Export_25mar07_-_31mar071"/>
      <sheetName val="GL_Code1"/>
      <sheetName val="ocean_voyage1"/>
      <sheetName val="SF_commitment_1"/>
      <sheetName val="Contract_service_fee-other1"/>
      <sheetName val="GL_SF_Q31"/>
      <sheetName val="PDR_(ORI)1"/>
      <sheetName val="Landing_Factors1"/>
      <sheetName val="Agency_Walker_ID1"/>
      <sheetName val="BS_ATTACH1"/>
      <sheetName val="TB_P121"/>
      <sheetName val="ADJ"/>
      <sheetName val="Haft year tax estimation 1"/>
      <sheetName val="Haft year tax estimation 2"/>
      <sheetName val="Haft year tax estimation (1)"/>
      <sheetName val="Haft year tax estimation (2)"/>
      <sheetName val="Taxcal 6 Month"/>
      <sheetName val="Data Last year"/>
      <sheetName val="FA_2019"/>
      <sheetName val="GL_2019"/>
      <sheetName val="C-3"/>
      <sheetName val="16_P&amp;L_by_Mth"/>
      <sheetName val="MHK_Rate"/>
      <sheetName val="MJD_Rate"/>
      <sheetName val="MJS_Rate"/>
      <sheetName val="JAN-NOV_MFG"/>
      <sheetName val="Thailand_circuit-AGNS"/>
      <sheetName val="Sheet1_(2)"/>
      <sheetName val="AC"/>
      <sheetName val="공사비_내역_(가)"/>
      <sheetName val="Twelve_Month_Cash_Flow"/>
      <sheetName val="BETON"/>
      <sheetName val="NHATKYC"/>
      <sheetName val="Sales Forecast Worksheet"/>
      <sheetName val="個品ﾘｽﾄ"/>
      <sheetName val="esxa"/>
      <sheetName val="FX and Date"/>
      <sheetName val="J&amp;Q"/>
      <sheetName val="gvl"/>
      <sheetName val="B1a"/>
      <sheetName val="B2b"/>
      <sheetName val="B2a"/>
      <sheetName val="B1b"/>
      <sheetName val="I4"/>
      <sheetName val="G3"/>
      <sheetName val="K1"/>
      <sheetName val="E2"/>
      <sheetName val="E3"/>
      <sheetName val="G1"/>
      <sheetName val="G2"/>
      <sheetName val="C"/>
      <sheetName val="I3"/>
      <sheetName val="E5"/>
      <sheetName val="E6"/>
      <sheetName val="G4"/>
      <sheetName val="D2"/>
      <sheetName val="aP (3)"/>
      <sheetName val="aP (2)"/>
      <sheetName val="PPh23"/>
      <sheetName val="PPh21"/>
      <sheetName val="PPN-in"/>
      <sheetName val=" PPN Out Mei"/>
      <sheetName val="6%"/>
      <sheetName val=" PPN Out Apr-N"/>
      <sheetName val="AN54"/>
      <sheetName val=" PPN Out Apr (2)"/>
      <sheetName val=" PPN Out Apr (3)"/>
      <sheetName val=" PPN Out Apr (4)"/>
      <sheetName val=" PPN Out Mar-N"/>
      <sheetName val="AA53"/>
      <sheetName val=" PPN Out Feb-n"/>
      <sheetName val="AN52"/>
      <sheetName val=" PPN Out Jan"/>
      <sheetName val="PPN out-Des"/>
      <sheetName val="PPN out-Nov"/>
      <sheetName val="PPN out-Aug"/>
      <sheetName val="PPN out-Jul "/>
      <sheetName val="PPN out-Jun"/>
      <sheetName val="PPN out-Mei"/>
      <sheetName val="LIST-TOT"/>
      <sheetName val="Rekapan"/>
      <sheetName val="List Tenant 6%"/>
      <sheetName val="01"/>
      <sheetName val="02"/>
      <sheetName val="03"/>
      <sheetName val="04"/>
      <sheetName val="05"/>
      <sheetName val="06"/>
      <sheetName val="07"/>
      <sheetName val="08"/>
      <sheetName val="09"/>
      <sheetName val="03?"/>
      <sheetName val="BS&amp;PL"/>
      <sheetName val="งบดุล"/>
      <sheetName val="Business Model"/>
      <sheetName val="Tariff"/>
      <sheetName val="Insurance"/>
      <sheetName val="Corp. sheet - Stress"/>
      <sheetName val="PR"/>
      <sheetName val="Bonds"/>
      <sheetName val="공사비_내역_(가)1"/>
      <sheetName val="Twelve_Month_Cash_Flow1"/>
      <sheetName val="CAPEX_and_HO"/>
      <sheetName val="CASH_GRAPHS"/>
      <sheetName val="EBIT_GRAPHS"/>
      <sheetName val="Dollar_DOI"/>
      <sheetName val="04_06_07_NO_VENCIDO"/>
      <sheetName val="TO_-_SP"/>
      <sheetName val="Vol_del"/>
      <sheetName val="CPC_form"/>
      <sheetName val="Dec_2001"/>
      <sheetName val="CF_(Company_only)"/>
      <sheetName val="Co_26_Unfinished_P&amp;E"/>
      <sheetName val="_x005f_x0000___x005f_x0000__x005f_x0000__x005f_x0000__x"/>
      <sheetName val="_?9?D?O?Z?e?p?{??_x005f_x000a_"/>
      <sheetName val="สัญญา_A"/>
      <sheetName val="공사비_내역_(가)2"/>
      <sheetName val="Twelve_Month_Cash_Flow2"/>
      <sheetName val="CAPEX_and_HO1"/>
      <sheetName val="CASH_GRAPHS1"/>
      <sheetName val="EBIT_GRAPHS1"/>
      <sheetName val="Dollar_DOI1"/>
      <sheetName val="04_06_07_NO_VENCIDO1"/>
      <sheetName val="TO_-_SP1"/>
      <sheetName val="Vol_del1"/>
      <sheetName val="CPC_form1"/>
      <sheetName val="Dec_20011"/>
      <sheetName val="CF_(Company_only)1"/>
      <sheetName val="Co_26_Unfinished_P&amp;E1"/>
      <sheetName val="_x005f_x0000___x005f_x0000__x005f_x0000__x005f_x0000__1"/>
      <sheetName val="_?9?D?O?Z?e?p?{??_x005f_x000a_1"/>
      <sheetName val="สัญญา_A1"/>
      <sheetName val="외상매출금현황-수정분_A25"/>
      <sheetName val="Data_Sources5"/>
      <sheetName val="Master_Updated(517)5"/>
      <sheetName val="Tooling_list_T_lite5"/>
      <sheetName val="Call_Down_Data_OLD5"/>
      <sheetName val="Assumption_Data5"/>
      <sheetName val="BL_-_GL_-_RJ5"/>
      <sheetName val="1020_FF5"/>
      <sheetName val="T&amp;E_GL5"/>
      <sheetName val="T&amp;E_System5"/>
      <sheetName val="FY02_Fcst5"/>
      <sheetName val="FY04_budget_vol5"/>
      <sheetName val="DEP_C20015"/>
      <sheetName val="Base_Rental5"/>
      <sheetName val="공사비_내역_(가)3"/>
      <sheetName val="Twelve_Month_Cash_Flow3"/>
      <sheetName val="CAPEX_and_HO3"/>
      <sheetName val="CASH_GRAPHS3"/>
      <sheetName val="EBIT_GRAPHS3"/>
      <sheetName val="Dollar_DOI3"/>
      <sheetName val="04_06_07_NO_VENCIDO3"/>
      <sheetName val="TO_-_SP3"/>
      <sheetName val="Vol_del3"/>
      <sheetName val="CPC_form3"/>
      <sheetName val="Dec_20013"/>
      <sheetName val="CF_(Company_only)3"/>
      <sheetName val="Co_26_Unfinished_P&amp;E3"/>
      <sheetName val="_x005f_x0000___x005f_x0000__x005f_x0000__x005f_x0000__3"/>
      <sheetName val="_?9?D?O?Z?e?p?{??_x005f_x000a_3"/>
      <sheetName val="สัญญา_A3"/>
      <sheetName val="CAPEX_and_HO2"/>
      <sheetName val="CASH_GRAPHS2"/>
      <sheetName val="EBIT_GRAPHS2"/>
      <sheetName val="Dollar_DOI2"/>
      <sheetName val="04_06_07_NO_VENCIDO2"/>
      <sheetName val="TO_-_SP2"/>
      <sheetName val="Vol_del2"/>
      <sheetName val="CPC_form2"/>
      <sheetName val="Dec_20012"/>
      <sheetName val="CF_(Company_only)2"/>
      <sheetName val="Co_26_Unfinished_P&amp;E2"/>
      <sheetName val="_x005f_x0000___x005f_x0000__x005f_x0000__x005f_x0000__2"/>
      <sheetName val="_?9?D?O?Z?e?p?{??_x005f_x000a_2"/>
      <sheetName val="สัญญา_A2"/>
      <sheetName val="외상매출금현황-수정분_A26"/>
      <sheetName val="Data_Sources6"/>
      <sheetName val="Master_Updated(517)6"/>
      <sheetName val="Tooling_list_T_lite6"/>
      <sheetName val="Call_Down_Data_OLD6"/>
      <sheetName val="Assumption_Data6"/>
      <sheetName val="BL_-_GL_-_RJ6"/>
      <sheetName val="1020_FF6"/>
      <sheetName val="T&amp;E_GL6"/>
      <sheetName val="T&amp;E_System6"/>
      <sheetName val="_IBPL00016"/>
      <sheetName val="FY02_Fcst6"/>
      <sheetName val="Drop_Down_Lists6"/>
      <sheetName val="CAPEX_Import6"/>
      <sheetName val="Rates_Table6"/>
      <sheetName val="lgth_adj_fine6"/>
      <sheetName val="Gauge_Accuracy6"/>
      <sheetName val="Drop_Down6"/>
      <sheetName val="Raw_Mat6"/>
      <sheetName val="AUDIT_FEE6"/>
      <sheetName val="Thai_better_foods6"/>
      <sheetName val="Cross_Ref6"/>
      <sheetName val="FY04_budget_vol6"/>
      <sheetName val="DEP_C20016"/>
      <sheetName val="Base_Rental6"/>
      <sheetName val="공사비_내역_(가)4"/>
      <sheetName val="Twelve_Month_Cash_Flow4"/>
      <sheetName val="CAPEX_and_HO4"/>
      <sheetName val="CASH_GRAPHS4"/>
      <sheetName val="EBIT_GRAPHS4"/>
      <sheetName val="Dollar_DOI4"/>
      <sheetName val="04_06_07_NO_VENCIDO4"/>
      <sheetName val="TO_-_SP4"/>
      <sheetName val="Vol_del4"/>
      <sheetName val="CPC_form4"/>
      <sheetName val="Dec_20014"/>
      <sheetName val="CF_(Company_only)4"/>
      <sheetName val="Co_26_Unfinished_P&amp;E4"/>
      <sheetName val="_x005f_x0000___x005f_x0000__x005f_x0000__x005f_x0000__4"/>
      <sheetName val="_?9?D?O?Z?e?p?{??_x005f_x000a_4"/>
      <sheetName val="สัญญา_A4"/>
      <sheetName val="Rates Increase &amp; Loading"/>
      <sheetName val="BTC Shifted (2)"/>
      <sheetName val="U"/>
      <sheetName val="feature"/>
      <sheetName val="ChangeHistory"/>
      <sheetName val="Graph"/>
      <sheetName val="Instruction"/>
      <sheetName val="Validation"/>
      <sheetName val="Texts"/>
      <sheetName val="._x005f_x0000_9_x005f_x0000_D_x005f_x0000_O_x0000"/>
      <sheetName val="Equipment"/>
      <sheetName val="gia vt,nc,may"/>
      <sheetName val="DataAllocate"/>
      <sheetName val="JV_Apr-Jun.07"/>
      <sheetName val="2300"/>
      <sheetName val="Quarterly P&amp;L"/>
      <sheetName val="listacccode"/>
      <sheetName val="Foremost 7 contract"/>
      <sheetName val="BNDDIR(BOND)"/>
      <sheetName val="TB47-12"/>
      <sheetName val="Expectation"/>
      <sheetName val="thisyear2011"/>
      <sheetName val="Sale 0502"/>
      <sheetName val="N5 related transactions (PL)"/>
      <sheetName val="N5 Related transactions (BS)"/>
      <sheetName val="dongia (2)"/>
      <sheetName val="ค่าไฟฟ้า (pdr )"/>
      <sheetName val="dmf_346-6162,63,64&amp;65"/>
      <sheetName val="Submission_Form7"/>
      <sheetName val="Wkgs_BS_Lead7"/>
      <sheetName val="interest_income7"/>
      <sheetName val="VariableII__period7"/>
      <sheetName val="Investment_Database7"/>
      <sheetName val="31_12_047"/>
      <sheetName val="SCB_1_-_Current7"/>
      <sheetName val="SCB_2_-_Current7"/>
      <sheetName val="Market_Segment7"/>
      <sheetName val="Owner_Unit7"/>
      <sheetName val="vendor_name7"/>
      <sheetName val="Content_Page7"/>
      <sheetName val="Elim_Seg_LM7"/>
      <sheetName val="Elim_Seg_BM7"/>
      <sheetName val="Elim_Seg_AM7"/>
      <sheetName val="Table_Array7"/>
      <sheetName val="dmf_346-6162,63,64&amp;653"/>
      <sheetName val="dmf_346-6162,63,64&amp;651"/>
      <sheetName val="dmf_346-6162,63,64&amp;652"/>
      <sheetName val="Submission_Form8"/>
      <sheetName val="Wkgs_BS_Lead8"/>
      <sheetName val="interest_income8"/>
      <sheetName val="VariableII__period8"/>
      <sheetName val="Investment_Database8"/>
      <sheetName val="31_12_048"/>
      <sheetName val="SCB_1_-_Current8"/>
      <sheetName val="SCB_2_-_Current8"/>
      <sheetName val="Market_Segment8"/>
      <sheetName val="Owner_Unit8"/>
      <sheetName val="vendor_name8"/>
      <sheetName val="Content_Page8"/>
      <sheetName val="Elim_Seg_LM8"/>
      <sheetName val="Elim_Seg_BM8"/>
      <sheetName val="Elim_Seg_AM8"/>
      <sheetName val="Table_Array8"/>
      <sheetName val="dmf_346-6162,63,64&amp;654"/>
      <sheetName val="Buyside P&amp;L"/>
      <sheetName val="Payroll_LOCAL"/>
      <sheetName val="Driver Info"/>
      <sheetName val="manreq"/>
      <sheetName val="smfix"/>
      <sheetName val="extra"/>
      <sheetName val="prf"/>
      <sheetName val="K-2"/>
      <sheetName val="US Exchange Rate"/>
      <sheetName val="065000"/>
      <sheetName val="065005s"/>
      <sheetName val="Dlrnames"/>
      <sheetName val="pov"/>
      <sheetName val="98PM1"/>
      <sheetName val="Cust"/>
      <sheetName val="เทียบเกิดจริง"/>
      <sheetName val="Liberty"/>
      <sheetName val="Audit "/>
      <sheetName val="bod"/>
      <sheetName val="Combine"/>
      <sheetName val="Calculations"/>
      <sheetName val="BANK"/>
      <sheetName val="#Lookup"/>
      <sheetName val="master plan "/>
      <sheetName val="2.Conso"/>
      <sheetName val="8.1|Invest in Equity"/>
      <sheetName val="6.5 rbe"/>
      <sheetName val="매출"/>
      <sheetName val="trfc02-26(Fes+Ses)"/>
      <sheetName val="Submission_Form9"/>
      <sheetName val="Wkgs_BS_Lead9"/>
      <sheetName val="interest_income9"/>
      <sheetName val="VariableII__period9"/>
      <sheetName val="Investment_Database9"/>
      <sheetName val="31_12_049"/>
      <sheetName val="SCB_1_-_Current9"/>
      <sheetName val="SCB_2_-_Current9"/>
      <sheetName val="Market_Segment9"/>
      <sheetName val="Owner_Unit9"/>
      <sheetName val="vendor_name9"/>
      <sheetName val="Content_Page9"/>
      <sheetName val="Elim_Seg_LM9"/>
      <sheetName val="Elim_Seg_BM9"/>
      <sheetName val="Elim_Seg_AM9"/>
      <sheetName val="Table_Array9"/>
      <sheetName val="Setup_20085"/>
      <sheetName val="Setup_20095"/>
      <sheetName val="@RISK_Correlations5"/>
      <sheetName val="NEW_ZEALAND5"/>
      <sheetName val="Master_table5"/>
      <sheetName val="7Long_term_liabilities5"/>
      <sheetName val="Nominal_Wizard5"/>
      <sheetName val="Jan_055"/>
      <sheetName val="FCT_2008_-_HM_ok5"/>
      <sheetName val="LJ_Assumptions5"/>
      <sheetName val="LJ_Cost5"/>
      <sheetName val="LJ_His_CF5"/>
      <sheetName val="YS_Loan_5"/>
      <sheetName val="YS_Hotel_Budget5"/>
      <sheetName val="YS_Assumptions5"/>
      <sheetName val="YS_Cost_5"/>
      <sheetName val="YS_His_CF5"/>
      <sheetName val="new_IFS_format5"/>
      <sheetName val="TMF_Draft5"/>
      <sheetName val="Fill_this_out_first___5"/>
      <sheetName val="FE-1770_P15"/>
      <sheetName val="ADJ___RATE5"/>
      <sheetName val="Operational_Plan5"/>
      <sheetName val="Summary_Comparison_SGD5"/>
      <sheetName val="U-7_15"/>
      <sheetName val="Mkt_Dev_1291_ONL_1290_-_10105"/>
      <sheetName val="GAAP_Pru5"/>
      <sheetName val="Bill_No__2_-_Carpark5"/>
      <sheetName val="FDR-Jan-99_5"/>
      <sheetName val="sum_to_LRH5"/>
      <sheetName val="Appendix_E5"/>
      <sheetName val="Tax_Formulas5"/>
      <sheetName val="Setup_Sheet5"/>
      <sheetName val="K101_FA_Lead5"/>
      <sheetName val="dmf_346-6162,63,64&amp;655"/>
      <sheetName val="K001 - Lead example"/>
      <sheetName val="details fee"/>
      <sheetName val="Download_Grp_Branch5"/>
      <sheetName val="Download_Lcl_Branch5"/>
      <sheetName val="Supporting_Tool5"/>
      <sheetName val="Std_065"/>
      <sheetName val="Debt_Info5"/>
      <sheetName val="Main_Menu5"/>
      <sheetName val="AOP_Summary-25"/>
      <sheetName val="Burden_exp5"/>
      <sheetName val="CF_RECONCILE_-_15"/>
      <sheetName val="ALL_KSFC_RIGS_EXCEPT_R-55"/>
      <sheetName val="COST_(ACC_ขาย10-2005)5"/>
      <sheetName val="Entity_List5"/>
      <sheetName val="ocean_voyage3"/>
      <sheetName val="standard_cost_3"/>
      <sheetName val="211901_คชจ_ค้างจ่าย3"/>
      <sheetName val="BAX_Export_25mar07_-_31mar073"/>
      <sheetName val="GL_Code3"/>
      <sheetName val="SF_commitment_3"/>
      <sheetName val="Contract_service_fee-other3"/>
      <sheetName val="GL_SF_Q33"/>
      <sheetName val="ocean_voyage2"/>
      <sheetName val="standard_cost_2"/>
      <sheetName val="211901_คชจ_ค้างจ่าย2"/>
      <sheetName val="BAX_Export_25mar07_-_31mar072"/>
      <sheetName val="GL_Code2"/>
      <sheetName val="SF_commitment_2"/>
      <sheetName val="Contract_service_fee-other2"/>
      <sheetName val="GL_SF_Q32"/>
      <sheetName val="Download_Grp_Branch6"/>
      <sheetName val="Download_Lcl_Branch6"/>
      <sheetName val="Supporting_Tool6"/>
      <sheetName val="Std_066"/>
      <sheetName val="Debt_Info6"/>
      <sheetName val="Operational_Plan6"/>
      <sheetName val="Main_Menu6"/>
      <sheetName val="AOP_Summary-26"/>
      <sheetName val="Burden_exp6"/>
      <sheetName val="CF_RECONCILE_-_16"/>
      <sheetName val="ALL_KSFC_RIGS_EXCEPT_R-56"/>
      <sheetName val="COST_(ACC_ขาย10-2005)6"/>
      <sheetName val="Entity_List6"/>
      <sheetName val="7Long_term_liabilities6"/>
      <sheetName val="Appendix_E6"/>
      <sheetName val="ocean_voyage4"/>
      <sheetName val="standard_cost_4"/>
      <sheetName val="211901_คชจ_ค้างจ่าย4"/>
      <sheetName val="BAX_Export_25mar07_-_31mar074"/>
      <sheetName val="GL_Code4"/>
      <sheetName val="SF_commitment_4"/>
      <sheetName val="Contract_service_fee-other4"/>
      <sheetName val="GL_SF_Q34"/>
      <sheetName val="Download_Grp_Branch7"/>
      <sheetName val="Download_Lcl_Branch7"/>
      <sheetName val="Supporting_Tool7"/>
      <sheetName val="Std_067"/>
      <sheetName val="Debt_Info7"/>
      <sheetName val="Call_Down_Data_OLD7"/>
      <sheetName val="Assumption_Data7"/>
      <sheetName val="BL_-_GL_-_RJ7"/>
      <sheetName val="T&amp;E_GL7"/>
      <sheetName val="T&amp;E_System7"/>
      <sheetName val="1020_FF7"/>
      <sheetName val="_IBPL00017"/>
      <sheetName val="FY02_Fcst7"/>
      <sheetName val="Operational_Plan7"/>
      <sheetName val="Main_Menu7"/>
      <sheetName val="AOP_Summary-27"/>
      <sheetName val="Burden_exp7"/>
      <sheetName val="CF_RECONCILE_-_17"/>
      <sheetName val="ALL_KSFC_RIGS_EXCEPT_R-57"/>
      <sheetName val="Base_Rental7"/>
      <sheetName val="10-1_Media7"/>
      <sheetName val="COST_(ACC_ขาย10-2005)7"/>
      <sheetName val="Entity_List7"/>
      <sheetName val="7Long_term_liabilities7"/>
      <sheetName val="Appendix_E7"/>
      <sheetName val="_IB-PL-YTD5"/>
      <sheetName val="Account_List5"/>
      <sheetName val="Company_codes5"/>
      <sheetName val="Stock_Aging5"/>
      <sheetName val="Jung_step_down_(60)6"/>
      <sheetName val="Link_data5"/>
      <sheetName val="Drop_down_list5"/>
      <sheetName val="Tax_Calculation5"/>
      <sheetName val="RIG_134-ASSETS_APR_975"/>
      <sheetName val="RIG_027-ASSETS-AFTER_30_JUN_975"/>
      <sheetName val="On_hand_-_31_Mar_035"/>
      <sheetName val="TB_Data_base5"/>
      <sheetName val="MCS_P&amp;L_By_Sub__USD5"/>
      <sheetName val="lab_paced5"/>
      <sheetName val="NAR-Pistons_(2)5"/>
      <sheetName val="TAUX_MONNAIES5"/>
      <sheetName val="Equity_Rec_5"/>
      <sheetName val="ocean_voyage5"/>
      <sheetName val="standard_cost_5"/>
      <sheetName val="211901_คชจ_ค้างจ่าย5"/>
      <sheetName val="Book_1_Summary5"/>
      <sheetName val="Global_Cover5"/>
      <sheetName val="Anniversary_at_Multi_Group5"/>
      <sheetName val="A_TODDI_&amp;_B_TODDI5"/>
      <sheetName val="Genetica_Molecular_'075"/>
      <sheetName val="SUM_RV-November5"/>
      <sheetName val="BAX_Export_25mar07_-_31mar075"/>
      <sheetName val="GL_Code5"/>
      <sheetName val="SF_commitment_5"/>
      <sheetName val="Contract_service_fee-other5"/>
      <sheetName val="GL_SF_Q35"/>
      <sheetName val="O_x0000_"/>
      <sheetName val="各社状況"/>
      <sheetName val="51"/>
      <sheetName val="PL _ACCT-MBK"/>
      <sheetName val="FOR PL_ACCT-MBK"/>
      <sheetName val="BARS"/>
      <sheetName val="AC日程"/>
      <sheetName val="Required"/>
      <sheetName val="FF-1"/>
      <sheetName val="BIL"/>
      <sheetName val="FA-LISTING"/>
      <sheetName val="INP"/>
      <sheetName val="①　BP vs SPR (TTL Impact)"/>
      <sheetName val="COST"/>
      <sheetName val="InputPO_Del"/>
      <sheetName val="Juta"/>
      <sheetName val="Miliar"/>
      <sheetName val="Ratus"/>
      <sheetName val="Ribu"/>
      <sheetName val="Locations"/>
      <sheetName val="Ldg"/>
      <sheetName val="S 708"/>
      <sheetName val="Testing"/>
      <sheetName val="TOC"/>
      <sheetName val="breakdown"/>
      <sheetName val="dg-VTu"/>
      <sheetName val="LCTT"/>
      <sheetName val="CDTK"/>
      <sheetName val="MA-CN"/>
      <sheetName val="LC"/>
      <sheetName val="LC last year"/>
      <sheetName val="USD"/>
      <sheetName val="USD last year"/>
      <sheetName val="FF_3"/>
      <sheetName val="Inputs"/>
      <sheetName val="P&amp;L by Mth"/>
      <sheetName val="Fecha"/>
      <sheetName val="RJE"/>
      <sheetName val="DATAMON"/>
      <sheetName val="DATAQTR"/>
      <sheetName val="AUG07"/>
      <sheetName val="IO list as at 23.11.09"/>
      <sheetName val="Up to 2002"/>
      <sheetName val="IS working"/>
      <sheetName val="name_formula"/>
      <sheetName val="JV_Apr-Jun_07"/>
      <sheetName val="TB MON VS Deloittle Grouping"/>
      <sheetName val="variance_template"/>
      <sheetName val="SomOpMonthly"/>
      <sheetName val="Bilan"/>
      <sheetName val="SomOpCumul"/>
      <sheetName val="MPL 技連"/>
      <sheetName val="342E BLOCK"/>
      <sheetName val="705"/>
      <sheetName val="group"/>
      <sheetName val="Outlook"/>
      <sheetName val="Input sheet"/>
      <sheetName val="Info"/>
      <sheetName val="Comps"/>
      <sheetName val="Balance Sheet"/>
      <sheetName val="70-1A"/>
      <sheetName val="70-2"/>
      <sheetName val="Actuals"/>
      <sheetName val="Week Commit"/>
      <sheetName val="JUNE 30 CONSOLIDATING BS"/>
      <sheetName val="current summary values"/>
      <sheetName val="assembled workforce summary"/>
      <sheetName val="Fixed Asset Summary"/>
      <sheetName val="physician databases"/>
      <sheetName val="consolidated inv summary"/>
      <sheetName val="iprd summary values"/>
      <sheetName val="trade name"/>
      <sheetName val="R15"/>
      <sheetName val="Evaluation grp 3"/>
      <sheetName val="Adjustments"/>
      <sheetName val="LYAT"/>
      <sheetName val="LYAW"/>
      <sheetName val="totalrep"/>
      <sheetName val="wagesrep"/>
      <sheetName val="Library Procedures"/>
      <sheetName val="BY Name"/>
      <sheetName val="#REF"/>
      <sheetName val="Adj&amp;Rcl06"/>
      <sheetName val="TB 2006"/>
      <sheetName val="USA"/>
      <sheetName val="Supplier Listing"/>
      <sheetName val="- 4 -"/>
      <sheetName val="Entity"/>
      <sheetName val="BCST271"/>
      <sheetName val="Sum"/>
      <sheetName val="CA NOV"/>
      <sheetName val="Vendor"/>
      <sheetName val="NameLookup"/>
      <sheetName val="FOB_Sale_Jan"/>
      <sheetName val="ActualAR"/>
      <sheetName val="System"/>
      <sheetName val="諸元表"/>
      <sheetName val="master data"/>
      <sheetName val="MatRatioCalcul"/>
      <sheetName val="Standard_Lists"/>
      <sheetName val="Co. Code"/>
      <sheetName val="Dim NBD"/>
      <sheetName val="AR3-Bank Rec"/>
      <sheetName val="GLTable"/>
      <sheetName val="Data 1"/>
      <sheetName val="Data 2"/>
      <sheetName val="options"/>
      <sheetName val="GS_STD"/>
      <sheetName val="OP_STD"/>
      <sheetName val="Trim &amp; Assy"/>
      <sheetName val="Global"/>
      <sheetName val="Ass"/>
      <sheetName val="BU-30"/>
      <sheetName val="Estm2005"/>
      <sheetName val="Furniture_Master"/>
      <sheetName val="MOTO"/>
      <sheetName val="L&amp;OH"/>
      <sheetName val="myData"/>
      <sheetName val="Input Area"/>
      <sheetName val="Detail Loan Move. &amp; Listing"/>
      <sheetName val="SEA"/>
      <sheetName val="SAP"/>
      <sheetName val="FA List FY10 Local GAAP"/>
      <sheetName val="Sales"/>
      <sheetName val="OT"/>
      <sheetName val="Indices"/>
      <sheetName val="TAB.Daten"/>
      <sheetName val="BEV"/>
      <sheetName val="Wht cur"/>
      <sheetName val="Bloomberg"/>
      <sheetName val="LC-PURCHASE TFB"/>
      <sheetName val="Volume"/>
      <sheetName val="PCS-JIT Yantai"/>
      <sheetName val="GPG + FWENC"/>
      <sheetName val="Globals"/>
      <sheetName val="Home"/>
      <sheetName val="ATO Company Details"/>
      <sheetName val="APSC SOA AP"/>
      <sheetName val="AIO"/>
      <sheetName val="REGCSTHC.XLS"/>
      <sheetName val="F-2"/>
      <sheetName val="Master TB"/>
      <sheetName val="F-1"/>
      <sheetName val="O300"/>
      <sheetName val="Breakeven Analysis"/>
      <sheetName val="SRP FH"/>
      <sheetName val="SUM RV"/>
      <sheetName val="U-7"/>
      <sheetName val="Cont_ Detail"/>
      <sheetName val="CJEs"/>
      <sheetName val="YSS31"/>
      <sheetName val="130530"/>
      <sheetName val="7 THAI NGUYEN"/>
      <sheetName val="Asset_Groups"/>
      <sheetName val="VALU"/>
      <sheetName val="Sector"/>
      <sheetName val="EQ4NTV"/>
      <sheetName val="Actual vs Plan AutEx"/>
      <sheetName val="Historical"/>
      <sheetName val="ACTABLE"/>
      <sheetName val="県別ﾏﾙﾁ"/>
      <sheetName val="Sch 7"/>
      <sheetName val="Market Num50"/>
      <sheetName val="Market Num75"/>
      <sheetName val="Market Val50"/>
      <sheetName val="Market Val75"/>
      <sheetName val="EU,2WD"/>
      <sheetName val="Returns"/>
      <sheetName val="W3 TOTAL"/>
      <sheetName val="Misc"/>
      <sheetName val="Database_Vehicles"/>
      <sheetName val="B"/>
      <sheetName val="コスト (4)"/>
      <sheetName val="Utilisation Pivot"/>
      <sheetName val="Movement (Non_THB)"/>
      <sheetName val="Minput"/>
      <sheetName val="Weekly"/>
      <sheetName val="1201"/>
      <sheetName val="Unearned_OLD"/>
      <sheetName val="stat local"/>
      <sheetName val="Operations Summary"/>
      <sheetName val="6000433"/>
      <sheetName val="Excluded Parts"/>
      <sheetName val="Accr JAN"/>
      <sheetName val="SWITZERLAND"/>
      <sheetName val="details"/>
      <sheetName val="Admin Use Only"/>
      <sheetName val="2009 Admin &amp; Cost"/>
      <sheetName val="RENEWALS"/>
      <sheetName val="admin exp."/>
      <sheetName val="TX-18.1Detail entertainment exp"/>
      <sheetName val="fx"/>
      <sheetName val="% C"/>
      <sheetName val="bl"/>
      <sheetName val="Revenue CSC"/>
      <sheetName val="0894 PC from Andy Lam"/>
      <sheetName val="Basics"/>
      <sheetName val="Model-Monthly_gold_or_payment"/>
      <sheetName val="Forecast-SGD"/>
      <sheetName val="MEXICO"/>
      <sheetName val="mes"/>
      <sheetName val="R_5"/>
      <sheetName val="Instructions"/>
      <sheetName val="MC3(main)"/>
      <sheetName val="MC1"/>
      <sheetName val="Gross"/>
      <sheetName val="Daily"/>
      <sheetName val="PMTE Year-end (Pre-audit)"/>
      <sheetName val="NPR_Forecast"/>
      <sheetName val="Summary_allowance"/>
      <sheetName val="Summary_Bonus"/>
      <sheetName val="Summary_other income"/>
      <sheetName val="Summary_netsal"/>
      <sheetName val="Final_summary"/>
      <sheetName val="Summary_taxpaid"/>
      <sheetName val="HK Based"/>
      <sheetName val="PLAN03"/>
      <sheetName val="114W2次設変部品確認（組立） (3)"/>
      <sheetName val="リストデータ"/>
      <sheetName val="2005 DATA"/>
      <sheetName val="2"/>
      <sheetName val="name"/>
      <sheetName val="total order"/>
      <sheetName val="Dry Mixes"/>
      <sheetName val="IC Sales Input Sheet"/>
      <sheetName val="Demonstr_ Gerenciais Input"/>
      <sheetName val="Evolução_Histórica"/>
      <sheetName val="Labor Rates"/>
      <sheetName val="Ref"/>
      <sheetName val="BAT Reserve data entry"/>
      <sheetName val="BAT data entry"/>
      <sheetName val="AR @ ACT"/>
      <sheetName val="Margins"/>
      <sheetName val="Eight"/>
      <sheetName val="Eleven"/>
      <sheetName val="Five"/>
      <sheetName val="Four"/>
      <sheetName val="Nine"/>
      <sheetName val="One"/>
      <sheetName val="Seven"/>
      <sheetName val="Six"/>
      <sheetName val="Ten"/>
      <sheetName val="Three"/>
      <sheetName val="Two"/>
      <sheetName val="Cost_Elements"/>
      <sheetName val="Exchange"/>
      <sheetName val="MONTHLY"/>
      <sheetName val="Inventory"/>
      <sheetName val="ValidationLists"/>
      <sheetName val="DATA VALIDATION"/>
      <sheetName val="Ageing of HypoTax"/>
      <sheetName val="Account Name &amp; Code"/>
      <sheetName val="Location &amp; Cost Centre"/>
      <sheetName val="X303"/>
      <sheetName val="Code_ABU"/>
      <sheetName val="Total_Data_Wash"/>
      <sheetName val="ANE_Data_Wash"/>
      <sheetName val="Departments"/>
      <sheetName val="Non-Statistical Sampling"/>
      <sheetName val="INCOME"/>
      <sheetName val="TRAINING"/>
      <sheetName val="Old"/>
      <sheetName val="names"/>
      <sheetName val="Mask"/>
      <sheetName val="Pivot Data"/>
      <sheetName val="Ratio Calc"/>
      <sheetName val="AnnualSense"/>
      <sheetName val="Entity Master"/>
      <sheetName val="Connection"/>
      <sheetName val="acintan"/>
      <sheetName val="G"/>
      <sheetName val="Wafer SJ"/>
      <sheetName val="Disk ODA"/>
      <sheetName val="Disk SJ"/>
      <sheetName val="Item"/>
      <sheetName val="JV_Disposal"/>
      <sheetName val="___________9_D_____O_Z_e_p____4"/>
      <sheetName val="___________9_D_____O_Z_e_p____5"/>
      <sheetName val="Variance"/>
      <sheetName val="ah-tooling"/>
      <sheetName val="AMATA"/>
      <sheetName val="SaleApr"/>
      <sheetName val="Resultado não realizado"/>
      <sheetName val="H0-Lead"/>
      <sheetName val="BS_FULL"/>
      <sheetName val="CODE,NAME"/>
      <sheetName val="PDR_(ORI)2"/>
      <sheetName val="Ex_Hyp"/>
      <sheetName val="rate_adj"/>
      <sheetName val="Landing_Factors2"/>
      <sheetName val="Agency_Walker_ID2"/>
      <sheetName val="BS_ATTACH2"/>
      <sheetName val="TB_P122"/>
      <sheetName val="_aps__aps-di_ing"/>
      <sheetName val="Fidelio_Input"/>
      <sheetName val="details_fee"/>
      <sheetName val="A-4Sum_Lead_"/>
      <sheetName val="guarantee_by_mortgage"/>
      <sheetName val="Penyusutan_Kendaraan"/>
      <sheetName val="Depn_Assump"/>
      <sheetName val="Kind_of_Service"/>
      <sheetName val="2004_Labor"/>
      <sheetName val="Service_Coming"/>
      <sheetName val="Test_cost_oversea"/>
      <sheetName val="Pln_Pdt"/>
      <sheetName val="รายการกับบริษัทในเครือ_"/>
      <sheetName val="selling_mec+msc"/>
      <sheetName val="Invoice_Summary-Ops"/>
      <sheetName val="PDR_(ORI)3"/>
      <sheetName val="Ex_Hyp1"/>
      <sheetName val="rate_adj1"/>
      <sheetName val="Landing_Factors3"/>
      <sheetName val="Agency_Walker_ID3"/>
      <sheetName val="BS_ATTACH3"/>
      <sheetName val="16_P&amp;L_by_Mth1"/>
      <sheetName val="MHK_Rate1"/>
      <sheetName val="MJD_Rate1"/>
      <sheetName val="MJS_Rate1"/>
      <sheetName val="JAN-NOV_MFG1"/>
      <sheetName val="Thailand_circuit-AGNS1"/>
      <sheetName val="TB_P123"/>
      <sheetName val="_aps__aps-di_ing1"/>
      <sheetName val="Fidelio_Input1"/>
      <sheetName val="details_fee1"/>
      <sheetName val="A-4Sum_Lead_1"/>
      <sheetName val="Sheet1_(2)1"/>
      <sheetName val="guarantee_by_mortgage1"/>
      <sheetName val="Penyusutan_Kendaraan1"/>
      <sheetName val="Depn_Assump1"/>
      <sheetName val="Kind_of_Service1"/>
      <sheetName val="2004_Labor1"/>
      <sheetName val="Service_Coming1"/>
      <sheetName val="Test_cost_oversea1"/>
      <sheetName val="Pln_Pdt1"/>
      <sheetName val="รายการกับบริษัทในเครือ_1"/>
      <sheetName val="selling_mec+msc1"/>
      <sheetName val="Invoice_Summary-Ops1"/>
      <sheetName val="data budget04"/>
      <sheetName val="TABLEQ204 "/>
      <sheetName val="4Q"/>
      <sheetName val="Documents"/>
      <sheetName val="BOI sum"/>
      <sheetName val="Update CIT_FY19"/>
      <sheetName val="TB_FY19"/>
      <sheetName val="Tax computation_BOI"/>
      <sheetName val="A) Provision schedule"/>
      <sheetName val="A2) 834 Inventory"/>
      <sheetName val="B1) 646 Retirement"/>
      <sheetName val="B2) 746 Retirement "/>
      <sheetName val="C1) 791-0000-20 Private exp."/>
      <sheetName val="TB (as of 31DEC)"/>
      <sheetName val="C2) 779-0000-20 Misc."/>
      <sheetName val="C1) 663 Car Lease"/>
      <sheetName val="C2) 758 Car Lease"/>
      <sheetName val="A)Entertainment"/>
      <sheetName val="D) Training"/>
      <sheetName val="WHT"/>
      <sheetName val="E) HY test_PwC"/>
      <sheetName val="F) RD 604"/>
      <sheetName val="G) RD 642"/>
      <sheetName val="Question"/>
      <sheetName val="Data_Sources7"/>
      <sheetName val="외상매출금현황-수정분_A27"/>
      <sheetName val="Master_Updated(517)7"/>
      <sheetName val="Tooling_list_T_lite7"/>
      <sheetName val="FY04_budget_vol7"/>
      <sheetName val="Drop_Down_Lists7"/>
      <sheetName val="CAPEX_Import7"/>
      <sheetName val="Rates_Table7"/>
      <sheetName val="lgth_adj_fine7"/>
      <sheetName val="Gauge_Accuracy7"/>
      <sheetName val="Drop_Down7"/>
      <sheetName val="Raw_Mat7"/>
      <sheetName val="AUDIT_FEE7"/>
      <sheetName val="Thai_better_foods7"/>
      <sheetName val="Cross_Ref7"/>
      <sheetName val="DEP_C20017"/>
      <sheetName val="f&amp;b_(2)6"/>
      <sheetName val="N-4_46"/>
      <sheetName val="7_Jan_026"/>
      <sheetName val="Home_Page5"/>
      <sheetName val="Interest_Rate_Projection5"/>
      <sheetName val="Table_LL135"/>
      <sheetName val="BALANCE_SHEET_5"/>
      <sheetName val="New_Hire_Input_&amp;_Calc5"/>
      <sheetName val="On_Board_Headcount_Changes5"/>
      <sheetName val="Permanent_info5"/>
      <sheetName val="SAP_COMPANY_CODES5"/>
      <sheetName val="ana_u55"/>
      <sheetName val="Cost_Center5"/>
      <sheetName val="21_Ocl5"/>
      <sheetName val="acc_depre-report-old5"/>
      <sheetName val="TO_-_SP5"/>
      <sheetName val="CAPEX_and_HO5"/>
      <sheetName val="CASH_GRAPHS5"/>
      <sheetName val="EBIT_GRAPHS5"/>
      <sheetName val="Dollar_DOI5"/>
      <sheetName val="deals_above_20k5"/>
      <sheetName val="04_06_07_NO_VENCIDO5"/>
      <sheetName val="Vol_del5"/>
      <sheetName val="CPC_form5"/>
      <sheetName val="Dec_20015"/>
      <sheetName val="CF_(Company_only)5"/>
      <sheetName val="___________9_D_____O_Z_e_p_{_5"/>
      <sheetName val="__9_D_O_Z_e_p_{___5"/>
      <sheetName val="공사비_내역_(가)5"/>
      <sheetName val="Twelve_Month_Cash_Flow5"/>
      <sheetName val="Co_26_Unfinished_P&amp;E5"/>
      <sheetName val="_x005f_x0000___x005f_x0000__x005f_x0000__x005f_x0000__5"/>
      <sheetName val="_?9?D?O?Z?e?p?{??_x005f_x000a_5"/>
      <sheetName val="สัญญา_A5"/>
      <sheetName val="COMPUTER_HARDWARE(IFM)_(A)5"/>
      <sheetName val="summary_of_used_bits5"/>
      <sheetName val="Mapping_table5"/>
      <sheetName val="PRICE_LIST_MASTER5"/>
      <sheetName val="Input_Price5"/>
      <sheetName val="Main_Model5"/>
      <sheetName val="Month_v_YTD5"/>
      <sheetName val="Project_Detail_5"/>
      <sheetName val="98FORECAST_(1)5"/>
      <sheetName val="TB-Circuit_ONE_-125"/>
      <sheetName val="#ofclose__xl5"/>
      <sheetName val="NBD1_1_015"/>
      <sheetName val="NBD2_1_025"/>
      <sheetName val="NBD2_1_035"/>
      <sheetName val="NBD2_1_045"/>
      <sheetName val="NBD2_2_025"/>
      <sheetName val="NBD6_2_015"/>
      <sheetName val="NBD6_2_025"/>
      <sheetName val="NBD8_2_015"/>
      <sheetName val="NBD8_2_085"/>
      <sheetName val="NBD8_2_095"/>
      <sheetName val="NBD8_2_115"/>
      <sheetName val="NBD8_2_125"/>
      <sheetName val="NBD8_2_165"/>
      <sheetName val="NBD8_2_185"/>
      <sheetName val="NBD8_2_205"/>
      <sheetName val="NBD8_2_215"/>
      <sheetName val="คชจ_ดำเนินงาน6-435"/>
      <sheetName val="Int_20105"/>
      <sheetName val="Land_281015"/>
      <sheetName val="งบบริหาร_PL-report5"/>
      <sheetName val="Inter_co5"/>
      <sheetName val="10Segment_report5"/>
      <sheetName val="1Cash_for_Interest5"/>
      <sheetName val="3Detail_of_cash_flow5"/>
      <sheetName val="Income_Tax_Provision5"/>
      <sheetName val="__x005f_x0000_9_x005f_x0000_D_x005f_x0000_O_x0000"/>
      <sheetName val="Corp__sheet_-_Stress"/>
      <sheetName val="Business_Model"/>
      <sheetName val="Rates_Increase_&amp;_Loading"/>
      <sheetName val="BTC_Shifted_(2)"/>
      <sheetName val="BOI_sum"/>
      <sheetName val="Update_CIT_FY19"/>
      <sheetName val="Tax_computation_BOI"/>
      <sheetName val="A)_Provision_schedule"/>
      <sheetName val="A2)_834_Inventory"/>
      <sheetName val="B1)_646_Retirement"/>
      <sheetName val="B2)_746_Retirement_"/>
      <sheetName val="C1)_791-0000-20_Private_exp_"/>
      <sheetName val="TB_(as_of_31DEC)"/>
      <sheetName val="C2)_779-0000-20_Misc_"/>
      <sheetName val="C1)_663_Car_Lease"/>
      <sheetName val="C2)_758_Car_Lease"/>
      <sheetName val="D)_Training"/>
      <sheetName val="E)_HY_test_PwC"/>
      <sheetName val="F)_RD_604"/>
      <sheetName val="G)_RD_642"/>
      <sheetName val="_9DOZep{1"/>
      <sheetName val="_9DOZep{_x000a_1"/>
      <sheetName val="gia_vt,nc,may"/>
      <sheetName val="Data_Sources8"/>
      <sheetName val="외상매출금현황-수정분_A28"/>
      <sheetName val="Master_Updated(517)8"/>
      <sheetName val="Tooling_list_T_lite8"/>
      <sheetName val="10-1_Media8"/>
      <sheetName val="FY04_budget_vol8"/>
      <sheetName val="Call_Down_Data_OLD8"/>
      <sheetName val="Assumption_Data8"/>
      <sheetName val="BL_-_GL_-_RJ8"/>
      <sheetName val="1020_FF8"/>
      <sheetName val="T&amp;E_GL8"/>
      <sheetName val="T&amp;E_System8"/>
      <sheetName val="_IBPL00018"/>
      <sheetName val="FY02_Fcst8"/>
      <sheetName val="Drop_Down_Lists8"/>
      <sheetName val="CAPEX_Import8"/>
      <sheetName val="Rates_Table8"/>
      <sheetName val="lgth_adj_fine8"/>
      <sheetName val="Gauge_Accuracy8"/>
      <sheetName val="Drop_Down8"/>
      <sheetName val="Raw_Mat8"/>
      <sheetName val="AUDIT_FEE8"/>
      <sheetName val="Thai_better_foods8"/>
      <sheetName val="Cross_Ref8"/>
      <sheetName val="DEP_C20018"/>
      <sheetName val="Base_Rental8"/>
      <sheetName val="Jung_step_down_(60)7"/>
      <sheetName val="Setup_20086"/>
      <sheetName val="Setup_20096"/>
      <sheetName val="f&amp;b_(2)7"/>
      <sheetName val="@RISK_Correlations6"/>
      <sheetName val="NEW_ZEALAND6"/>
      <sheetName val="Master_table6"/>
      <sheetName val="Nominal_Wizard6"/>
      <sheetName val="Jan_056"/>
      <sheetName val="FCT_2008_-_HM_ok6"/>
      <sheetName val="LJ_Assumptions6"/>
      <sheetName val="LJ_Cost6"/>
      <sheetName val="LJ_His_CF6"/>
      <sheetName val="YS_Loan_6"/>
      <sheetName val="YS_Hotel_Budget6"/>
      <sheetName val="YS_Assumptions6"/>
      <sheetName val="YS_Cost_6"/>
      <sheetName val="YS_His_CF6"/>
      <sheetName val="new_IFS_format6"/>
      <sheetName val="TMF_Draft6"/>
      <sheetName val="Fill_this_out_first___6"/>
      <sheetName val="FE-1770_P16"/>
      <sheetName val="ADJ___RATE6"/>
      <sheetName val="Summary_Comparison_SGD6"/>
      <sheetName val="U-7_16"/>
      <sheetName val="N-4_47"/>
      <sheetName val="7_Jan_027"/>
      <sheetName val="Mkt_Dev_1291_ONL_1290_-_10106"/>
      <sheetName val="GAAP_Pru6"/>
      <sheetName val="Bill_No__2_-_Carpark6"/>
      <sheetName val="FDR-Jan-99_6"/>
      <sheetName val="sum_to_LRH6"/>
      <sheetName val="Tax_Formulas6"/>
      <sheetName val="Setup_Sheet6"/>
      <sheetName val="K101_FA_Lead6"/>
      <sheetName val="Book_1_Summary6"/>
      <sheetName val="Global_Cover6"/>
      <sheetName val="Anniversary_at_Multi_Group6"/>
      <sheetName val="Link_data6"/>
      <sheetName val="Drop_down_list6"/>
      <sheetName val="Tax_Calculation6"/>
      <sheetName val="RIG_134-ASSETS_APR_976"/>
      <sheetName val="RIG_027-ASSETS-AFTER_30_JUN_976"/>
      <sheetName val="Home_Page6"/>
      <sheetName val="Interest_Rate_Projection6"/>
      <sheetName val="Table_LL136"/>
      <sheetName val="BALANCE_SHEET_6"/>
      <sheetName val="New_Hire_Input_&amp;_Calc6"/>
      <sheetName val="On_Board_Headcount_Changes6"/>
      <sheetName val="Permanent_info6"/>
      <sheetName val="SAP_COMPANY_CODES6"/>
      <sheetName val="ana_u56"/>
      <sheetName val="Genetica_Molecular_'076"/>
      <sheetName val="A_TODDI_&amp;_B_TODDI6"/>
      <sheetName val="SUM_RV-November6"/>
      <sheetName val="MCS_P&amp;L_By_Sub__USD6"/>
      <sheetName val="lab_paced6"/>
      <sheetName val="Cost_Center6"/>
      <sheetName val="21_Ocl6"/>
      <sheetName val="acc_depre-report-old6"/>
      <sheetName val="TB_Data_base6"/>
      <sheetName val="TO_-_SP6"/>
      <sheetName val="CAPEX_and_HO6"/>
      <sheetName val="CASH_GRAPHS6"/>
      <sheetName val="EBIT_GRAPHS6"/>
      <sheetName val="Dollar_DOI6"/>
      <sheetName val="Stock_Aging6"/>
      <sheetName val="deals_above_20k6"/>
      <sheetName val="04_06_07_NO_VENCIDO6"/>
      <sheetName val="Vol_del6"/>
      <sheetName val="CPC_form6"/>
      <sheetName val="Dec_20016"/>
      <sheetName val="CF_(Company_only)6"/>
      <sheetName val="___________9_D_____O_Z_e_p_{_6"/>
      <sheetName val="__9_D_O_Z_e_p_{___6"/>
      <sheetName val="공사비_내역_(가)6"/>
      <sheetName val="Twelve_Month_Cash_Flow6"/>
      <sheetName val="Co_26_Unfinished_P&amp;E6"/>
      <sheetName val="_x005f_x0000___x005f_x0000__x005f_x0000__x005f_x0000__6"/>
      <sheetName val="_?9?D?O?Z?e?p?{??_x005f_x000a_6"/>
      <sheetName val="สัญญา_A6"/>
      <sheetName val="On_hand_-_31_Mar_036"/>
      <sheetName val="COMPUTER_HARDWARE(IFM)_(A)6"/>
      <sheetName val="summary_of_used_bits6"/>
      <sheetName val="Mapping_table6"/>
      <sheetName val="PRICE_LIST_MASTER6"/>
      <sheetName val="Input_Price6"/>
      <sheetName val="Main_Model6"/>
      <sheetName val="Month_v_YTD6"/>
      <sheetName val="Project_Detail_6"/>
      <sheetName val="98FORECAST_(1)6"/>
      <sheetName val="TB-Circuit_ONE_-126"/>
      <sheetName val="_IB-PL-YTD6"/>
      <sheetName val="Account_List6"/>
      <sheetName val="Company_codes6"/>
      <sheetName val="NAR-Pistons_(2)6"/>
      <sheetName val="TAUX_MONNAIES6"/>
      <sheetName val="Equity_Rec_6"/>
      <sheetName val="#ofclose__xl6"/>
      <sheetName val="NBD1_1_016"/>
      <sheetName val="NBD2_1_026"/>
      <sheetName val="NBD2_1_036"/>
      <sheetName val="NBD2_1_046"/>
      <sheetName val="NBD2_2_026"/>
      <sheetName val="NBD6_2_016"/>
      <sheetName val="NBD6_2_026"/>
      <sheetName val="NBD8_2_016"/>
      <sheetName val="NBD8_2_086"/>
      <sheetName val="NBD8_2_096"/>
      <sheetName val="NBD8_2_116"/>
      <sheetName val="NBD8_2_126"/>
      <sheetName val="NBD8_2_166"/>
      <sheetName val="NBD8_2_186"/>
      <sheetName val="NBD8_2_206"/>
      <sheetName val="NBD8_2_216"/>
      <sheetName val="คชจ_ดำเนินงาน6-436"/>
      <sheetName val="Int_20106"/>
      <sheetName val="Land_281016"/>
      <sheetName val="งบบริหาร_PL-report6"/>
      <sheetName val="Inter_co6"/>
      <sheetName val="10Segment_report6"/>
      <sheetName val="1Cash_for_Interest6"/>
      <sheetName val="3Detail_of_cash_flow6"/>
      <sheetName val="Income_Tax_Provision6"/>
      <sheetName val="__x005f_x0000_9_x005f_x0000_D_x005f_x0000_O_x0001"/>
      <sheetName val="Corp__sheet_-_Stress1"/>
      <sheetName val="Business_Model1"/>
      <sheetName val="Rates_Increase_&amp;_Loading1"/>
      <sheetName val="BTC_Shifted_(2)1"/>
      <sheetName val="BOI_sum1"/>
      <sheetName val="Update_CIT_FY191"/>
      <sheetName val="Tax_computation_BOI1"/>
      <sheetName val="A)_Provision_schedule1"/>
      <sheetName val="A2)_834_Inventory1"/>
      <sheetName val="B1)_646_Retirement1"/>
      <sheetName val="B2)_746_Retirement_1"/>
      <sheetName val="C1)_791-0000-20_Private_exp_1"/>
      <sheetName val="TB_(as_of_31DEC)1"/>
      <sheetName val="C2)_779-0000-20_Misc_1"/>
      <sheetName val="C1)_663_Car_Lease1"/>
      <sheetName val="C2)_758_Car_Lease1"/>
      <sheetName val="D)_Training1"/>
      <sheetName val="E)_HY_test_PwC1"/>
      <sheetName val="F)_RD_6041"/>
      <sheetName val="G)_RD_6421"/>
      <sheetName val="_9DOZep{2"/>
      <sheetName val="_9DOZep{_x000a_2"/>
      <sheetName val="gia_vt,nc,may1"/>
      <sheetName val="EP2500 MS"/>
      <sheetName val="HYBRID"/>
      <sheetName val="POLYESTER"/>
      <sheetName val="EPAM-300"/>
      <sheetName val="TB_06"/>
      <sheetName val="acs"/>
      <sheetName val="BCS_G4_to_Sub-process"/>
      <sheetName val="Input"/>
      <sheetName val="Don't Delete"/>
      <sheetName val="Write off"/>
      <sheetName val="TO _ SP"/>
      <sheetName val="Coef"/>
      <sheetName val="k_5"/>
      <sheetName val="PDR15-03-54"/>
      <sheetName val="Audit_"/>
      <sheetName val="master_plan_"/>
      <sheetName val="2_Conso"/>
      <sheetName val="8_1|Invest_in_Equity"/>
      <sheetName val="6_5_rbe"/>
      <sheetName val="TON"/>
      <sheetName val="summary_p2"/>
      <sheetName val="New DYNA"/>
      <sheetName val="Controls"/>
      <sheetName val="เงินกู้_MGC15"/>
      <sheetName val="ADJ_-_RATE16"/>
      <sheetName val="Trial_Balance15"/>
      <sheetName val="Loan_Data15"/>
      <sheetName val="K-5_YE13"/>
      <sheetName val="Asset_31-12-4713"/>
      <sheetName val="Customize_Your_Invoice13"/>
      <sheetName val="Purchase_Order13"/>
      <sheetName val="Customize_Your_Purchase_Order13"/>
      <sheetName val="???????_MGC13"/>
      <sheetName val="_IB-PL-00-01_SUMMARY13"/>
      <sheetName val="N-4_Patent_right13"/>
      <sheetName val="TrialBalance_Q3-200213"/>
      <sheetName val="B&amp;S_199913"/>
      <sheetName val="AP_Interco_13"/>
      <sheetName val="Details_for_Keppel_Sin13"/>
      <sheetName val="Details_for_tri13"/>
      <sheetName val="เง_นก___MGC13"/>
      <sheetName val="6_weeks_rolling_forecast13"/>
      <sheetName val="FX_rates13"/>
      <sheetName val="Standing_Data13"/>
      <sheetName val="Asset_&amp;_Liability13"/>
      <sheetName val="Net_asset_value13"/>
      <sheetName val="เงินกู้_MGC16"/>
      <sheetName val="ADJ_-_RATE17"/>
      <sheetName val="Trial_Balance16"/>
      <sheetName val="Loan_Data16"/>
      <sheetName val="K-5_YE14"/>
      <sheetName val="Asset_31-12-4714"/>
      <sheetName val="Customize_Your_Invoice14"/>
      <sheetName val="Purchase_Order14"/>
      <sheetName val="Customize_Your_Purchase_Order14"/>
      <sheetName val="???????_MGC14"/>
      <sheetName val="_IB-PL-00-01_SUMMARY14"/>
      <sheetName val="N-4_Patent_right14"/>
      <sheetName val="TrialBalance_Q3-200214"/>
      <sheetName val="B&amp;S_199914"/>
      <sheetName val="AP_Interco_14"/>
      <sheetName val="Details_for_Keppel_Sin14"/>
      <sheetName val="Details_for_tri14"/>
      <sheetName val="เง_นก___MGC14"/>
      <sheetName val="6_weeks_rolling_forecast14"/>
      <sheetName val="FX_rates14"/>
      <sheetName val="Standing_Data14"/>
      <sheetName val="Asset_&amp;_Liability14"/>
      <sheetName val="Net_asset_value14"/>
      <sheetName val="Oct"/>
      <sheetName val="Overview status update"/>
      <sheetName val="Sales status update"/>
      <sheetName val="Transfer status update"/>
      <sheetName val="Transfer target"/>
      <sheetName val="deals_above_20k8"/>
      <sheetName val="Market_Segment10"/>
      <sheetName val="Owner_Unit10"/>
      <sheetName val="vendor_name10"/>
      <sheetName val="Content_Page10"/>
      <sheetName val="Elim_Seg_LM10"/>
      <sheetName val="Elim_Seg_BM10"/>
      <sheetName val="Elim_Seg_AM10"/>
      <sheetName val="Table_Array10"/>
      <sheetName val="Setup_20088"/>
      <sheetName val="Setup_20098"/>
      <sheetName val="f&amp;b_(2)9"/>
      <sheetName val="VariableII__period10"/>
      <sheetName val="SCB_1_-_Current10"/>
      <sheetName val="SCB_2_-_Current10"/>
      <sheetName val="@RISK_Correlations8"/>
      <sheetName val="NEW_ZEALAND8"/>
      <sheetName val="Master_table8"/>
      <sheetName val="7Long_term_liabilities8"/>
      <sheetName val="Nominal_Wizard8"/>
      <sheetName val="Jan_058"/>
      <sheetName val="FCT_2008_-_HM_ok8"/>
      <sheetName val="LJ_Assumptions8"/>
      <sheetName val="LJ_Cost8"/>
      <sheetName val="LJ_His_CF8"/>
      <sheetName val="YS_Loan_8"/>
      <sheetName val="YS_Hotel_Budget8"/>
      <sheetName val="YS_Assumptions8"/>
      <sheetName val="YS_Cost_8"/>
      <sheetName val="YS_His_CF8"/>
      <sheetName val="new_IFS_format8"/>
      <sheetName val="TMF_Draft8"/>
      <sheetName val="Fill_this_out_first___8"/>
      <sheetName val="FE-1770_P18"/>
      <sheetName val="ADJ___RATE8"/>
      <sheetName val="_IBPL00019"/>
      <sheetName val="Operational_Plan8"/>
      <sheetName val="Summary_Comparison_SGD8"/>
      <sheetName val="U-7_18"/>
      <sheetName val="N-4_49"/>
      <sheetName val="7_Jan_029"/>
      <sheetName val="Mkt_Dev_1291_ONL_1290_-_10108"/>
      <sheetName val="GAAP_Pru8"/>
      <sheetName val="31_12_0410"/>
      <sheetName val="Bill_No__2_-_Carpark8"/>
      <sheetName val="FDR-Jan-99_8"/>
      <sheetName val="sum_to_LRH8"/>
      <sheetName val="Appendix_E8"/>
      <sheetName val="Submission_Form10"/>
      <sheetName val="interest_income10"/>
      <sheetName val="Tax_Formulas8"/>
      <sheetName val="Setup_Sheet8"/>
      <sheetName val="K101_FA_Lead8"/>
      <sheetName val="COST_(ACC_ขาย10-2005)8"/>
      <sheetName val="Book_1_Summary8"/>
      <sheetName val="Global_Cover8"/>
      <sheetName val="Anniversary_at_Multi_Group8"/>
      <sheetName val="Burden_exp8"/>
      <sheetName val="Main_Menu8"/>
      <sheetName val="AOP_Summary-28"/>
      <sheetName val="ALL_KSFC_RIGS_EXCEPT_R-58"/>
      <sheetName val="Entity_List8"/>
      <sheetName val="Drop_Down_Lists9"/>
      <sheetName val="CAPEX_Import9"/>
      <sheetName val="Rates_Table9"/>
      <sheetName val="Jung_step_down_(60)9"/>
      <sheetName val="lgth_adj_fine9"/>
      <sheetName val="Gauge_Accuracy9"/>
      <sheetName val="Drop_Down9"/>
      <sheetName val="AUDIT_FEE9"/>
      <sheetName val="Raw_Mat9"/>
      <sheetName val="Thai_better_foods9"/>
      <sheetName val="Cross_Ref9"/>
      <sheetName val="Link_data8"/>
      <sheetName val="Drop_down_list8"/>
      <sheetName val="Tax_Calculation8"/>
      <sheetName val="RIG_134-ASSETS_APR_978"/>
      <sheetName val="RIG_027-ASSETS-AFTER_30_JUN_978"/>
      <sheetName val="Home_Page8"/>
      <sheetName val="Interest_Rate_Projection8"/>
      <sheetName val="Table_LL138"/>
      <sheetName val="BALANCE_SHEET_8"/>
      <sheetName val="New_Hire_Input_&amp;_Calc8"/>
      <sheetName val="On_Board_Headcount_Changes8"/>
      <sheetName val="Permanent_info8"/>
      <sheetName val="Wkgs_BS_Lead10"/>
      <sheetName val="SAP_COMPANY_CODES8"/>
      <sheetName val="ana_u58"/>
      <sheetName val="Genetica_Molecular_'078"/>
      <sheetName val="A_TODDI_&amp;_B_TODDI8"/>
      <sheetName val="SUM_RV-November8"/>
      <sheetName val="MCS_P&amp;L_By_Sub__USD8"/>
      <sheetName val="lab_paced8"/>
      <sheetName val="Cost_Center8"/>
      <sheetName val="21_Ocl8"/>
      <sheetName val="acc_depre-report-old8"/>
      <sheetName val="Download_Grp_Branch8"/>
      <sheetName val="Download_Lcl_Branch8"/>
      <sheetName val="Supporting_Tool8"/>
      <sheetName val="Std_068"/>
      <sheetName val="Debt_Info8"/>
      <sheetName val="Investment_Database10"/>
      <sheetName val="CF_RECONCILE_-_18"/>
      <sheetName val="On_hand_-_31_Mar_038"/>
      <sheetName val="COMPUTER_HARDWARE(IFM)_(A)8"/>
      <sheetName val="summary_of_used_bits8"/>
      <sheetName val="Mapping_table8"/>
      <sheetName val="PRICE_LIST_MASTER8"/>
      <sheetName val="Input_Price8"/>
      <sheetName val="Main_Model8"/>
      <sheetName val="Month_v_YTD8"/>
      <sheetName val="Project_Detail_8"/>
      <sheetName val="98FORECAST_(1)8"/>
      <sheetName val="TB-Circuit_ONE_-128"/>
      <sheetName val="_IB-PL-YTD8"/>
      <sheetName val="Account_List8"/>
      <sheetName val="Company_codes8"/>
      <sheetName val="Stock_Aging8"/>
      <sheetName val="TB_Data_base8"/>
      <sheetName val="NAR-Pistons_(2)8"/>
      <sheetName val="TAUX_MONNAIES8"/>
      <sheetName val="Equity_Rec_8"/>
      <sheetName val="#ofclose__xl8"/>
      <sheetName val="NBD1_1_018"/>
      <sheetName val="NBD2_1_028"/>
      <sheetName val="NBD2_1_038"/>
      <sheetName val="NBD2_1_048"/>
      <sheetName val="NBD2_2_028"/>
      <sheetName val="NBD6_2_018"/>
      <sheetName val="NBD6_2_028"/>
      <sheetName val="NBD8_2_018"/>
      <sheetName val="NBD8_2_088"/>
      <sheetName val="NBD8_2_098"/>
      <sheetName val="NBD8_2_118"/>
      <sheetName val="NBD8_2_128"/>
      <sheetName val="NBD8_2_168"/>
      <sheetName val="NBD8_2_188"/>
      <sheetName val="NBD8_2_208"/>
      <sheetName val="NBD8_2_218"/>
      <sheetName val="คชจ_ดำเนินงาน6-438"/>
      <sheetName val="Int_20108"/>
      <sheetName val="Land_281018"/>
      <sheetName val="งบบริหาร_PL-report8"/>
      <sheetName val="Inter_co8"/>
      <sheetName val="10Segment_report8"/>
      <sheetName val="1Cash_for_Interest8"/>
      <sheetName val="3Detail_of_cash_flow8"/>
      <sheetName val="Income_Tax_Provision8"/>
      <sheetName val="___________9_D_____O_Z_e_p_{_8"/>
      <sheetName val="__9_D_O_Z_e_p_{___8"/>
      <sheetName val="deals_above_20k7"/>
      <sheetName val="Setup_20087"/>
      <sheetName val="Setup_20097"/>
      <sheetName val="f&amp;b_(2)8"/>
      <sheetName val="@RISK_Correlations7"/>
      <sheetName val="NEW_ZEALAND7"/>
      <sheetName val="Master_table7"/>
      <sheetName val="Nominal_Wizard7"/>
      <sheetName val="Jan_057"/>
      <sheetName val="FCT_2008_-_HM_ok7"/>
      <sheetName val="LJ_Assumptions7"/>
      <sheetName val="LJ_Cost7"/>
      <sheetName val="LJ_His_CF7"/>
      <sheetName val="YS_Loan_7"/>
      <sheetName val="YS_Hotel_Budget7"/>
      <sheetName val="YS_Assumptions7"/>
      <sheetName val="YS_Cost_7"/>
      <sheetName val="YS_His_CF7"/>
      <sheetName val="new_IFS_format7"/>
      <sheetName val="TMF_Draft7"/>
      <sheetName val="Fill_this_out_first___7"/>
      <sheetName val="FE-1770_P17"/>
      <sheetName val="ADJ___RATE7"/>
      <sheetName val="Summary_Comparison_SGD7"/>
      <sheetName val="U-7_17"/>
      <sheetName val="N-4_48"/>
      <sheetName val="7_Jan_028"/>
      <sheetName val="Mkt_Dev_1291_ONL_1290_-_10107"/>
      <sheetName val="GAAP_Pru7"/>
      <sheetName val="Bill_No__2_-_Carpark7"/>
      <sheetName val="FDR-Jan-99_7"/>
      <sheetName val="sum_to_LRH7"/>
      <sheetName val="Tax_Formulas7"/>
      <sheetName val="Setup_Sheet7"/>
      <sheetName val="K101_FA_Lead7"/>
      <sheetName val="Book_1_Summary7"/>
      <sheetName val="Global_Cover7"/>
      <sheetName val="Anniversary_at_Multi_Group7"/>
      <sheetName val="Jung_step_down_(60)8"/>
      <sheetName val="Link_data7"/>
      <sheetName val="Drop_down_list7"/>
      <sheetName val="Tax_Calculation7"/>
      <sheetName val="RIG_134-ASSETS_APR_977"/>
      <sheetName val="RIG_027-ASSETS-AFTER_30_JUN_977"/>
      <sheetName val="Home_Page7"/>
      <sheetName val="Interest_Rate_Projection7"/>
      <sheetName val="Table_LL137"/>
      <sheetName val="BALANCE_SHEET_7"/>
      <sheetName val="New_Hire_Input_&amp;_Calc7"/>
      <sheetName val="On_Board_Headcount_Changes7"/>
      <sheetName val="Permanent_info7"/>
      <sheetName val="SAP_COMPANY_CODES7"/>
      <sheetName val="ana_u57"/>
      <sheetName val="Genetica_Molecular_'077"/>
      <sheetName val="A_TODDI_&amp;_B_TODDI7"/>
      <sheetName val="SUM_RV-November7"/>
      <sheetName val="MCS_P&amp;L_By_Sub__USD7"/>
      <sheetName val="lab_paced7"/>
      <sheetName val="Cost_Center7"/>
      <sheetName val="21_Ocl7"/>
      <sheetName val="acc_depre-report-old7"/>
      <sheetName val="On_hand_-_31_Mar_037"/>
      <sheetName val="COMPUTER_HARDWARE(IFM)_(A)7"/>
      <sheetName val="summary_of_used_bits7"/>
      <sheetName val="Mapping_table7"/>
      <sheetName val="PRICE_LIST_MASTER7"/>
      <sheetName val="Input_Price7"/>
      <sheetName val="Main_Model7"/>
      <sheetName val="Month_v_YTD7"/>
      <sheetName val="Project_Detail_7"/>
      <sheetName val="98FORECAST_(1)7"/>
      <sheetName val="TB-Circuit_ONE_-127"/>
      <sheetName val="_IB-PL-YTD7"/>
      <sheetName val="Account_List7"/>
      <sheetName val="Company_codes7"/>
      <sheetName val="Stock_Aging7"/>
      <sheetName val="TB_Data_base7"/>
      <sheetName val="NAR-Pistons_(2)7"/>
      <sheetName val="TAUX_MONNAIES7"/>
      <sheetName val="Equity_Rec_7"/>
      <sheetName val="#ofclose__xl7"/>
      <sheetName val="NBD1_1_017"/>
      <sheetName val="NBD2_1_027"/>
      <sheetName val="NBD2_1_037"/>
      <sheetName val="NBD2_1_047"/>
      <sheetName val="NBD2_2_027"/>
      <sheetName val="NBD6_2_017"/>
      <sheetName val="NBD6_2_027"/>
      <sheetName val="NBD8_2_017"/>
      <sheetName val="NBD8_2_087"/>
      <sheetName val="NBD8_2_097"/>
      <sheetName val="NBD8_2_117"/>
      <sheetName val="NBD8_2_127"/>
      <sheetName val="NBD8_2_167"/>
      <sheetName val="NBD8_2_187"/>
      <sheetName val="NBD8_2_207"/>
      <sheetName val="NBD8_2_217"/>
      <sheetName val="คชจ_ดำเนินงาน6-437"/>
      <sheetName val="Int_20107"/>
      <sheetName val="Land_281017"/>
      <sheetName val="งบบริหาร_PL-report7"/>
      <sheetName val="Inter_co7"/>
      <sheetName val="10Segment_report7"/>
      <sheetName val="1Cash_for_Interest7"/>
      <sheetName val="3Detail_of_cash_flow7"/>
      <sheetName val="Income_Tax_Provision7"/>
      <sheetName val="___________9_D_____O_Z_e_p_{_7"/>
      <sheetName val="__9_D_O_Z_e_p_{___7"/>
      <sheetName val="_10"/>
      <sheetName val="________MGC10"/>
      <sheetName val="10-1_Media9"/>
      <sheetName val="deals_above_20k9"/>
      <sheetName val="Market_Segment11"/>
      <sheetName val="Owner_Unit11"/>
      <sheetName val="vendor_name11"/>
      <sheetName val="Content_Page11"/>
      <sheetName val="Elim_Seg_LM11"/>
      <sheetName val="Elim_Seg_BM11"/>
      <sheetName val="Elim_Seg_AM11"/>
      <sheetName val="Table_Array11"/>
      <sheetName val="Setup_20089"/>
      <sheetName val="Setup_20099"/>
      <sheetName val="f&amp;b_(2)10"/>
      <sheetName val="VariableII__period11"/>
      <sheetName val="SCB_1_-_Current11"/>
      <sheetName val="SCB_2_-_Current11"/>
      <sheetName val="Data_Sources9"/>
      <sheetName val="외상매출금현황-수정분_A29"/>
      <sheetName val="Master_Updated(517)9"/>
      <sheetName val="Tooling_list_T_lite9"/>
      <sheetName val="@RISK_Correlations9"/>
      <sheetName val="NEW_ZEALAND9"/>
      <sheetName val="Master_table9"/>
      <sheetName val="7Long_term_liabilities9"/>
      <sheetName val="Nominal_Wizard9"/>
      <sheetName val="Jan_059"/>
      <sheetName val="FCT_2008_-_HM_ok9"/>
      <sheetName val="LJ_Assumptions9"/>
      <sheetName val="LJ_Cost9"/>
      <sheetName val="LJ_His_CF9"/>
      <sheetName val="YS_Loan_9"/>
      <sheetName val="YS_Hotel_Budget9"/>
      <sheetName val="YS_Assumptions9"/>
      <sheetName val="YS_Cost_9"/>
      <sheetName val="YS_His_CF9"/>
      <sheetName val="new_IFS_format9"/>
      <sheetName val="TMF_Draft9"/>
      <sheetName val="Fill_this_out_first___9"/>
      <sheetName val="FE-1770_P19"/>
      <sheetName val="ADJ___RATE9"/>
      <sheetName val="Call_Down_Data_OLD9"/>
      <sheetName val="Assumption_Data9"/>
      <sheetName val="BL_-_GL_-_RJ9"/>
      <sheetName val="T&amp;E_GL9"/>
      <sheetName val="T&amp;E_System9"/>
      <sheetName val="1020_FF9"/>
      <sheetName val="_IBPL000110"/>
      <sheetName val="FY02_Fcst9"/>
      <sheetName val="Operational_Plan9"/>
      <sheetName val="Summary_Comparison_SGD9"/>
      <sheetName val="U-7_19"/>
      <sheetName val="N-4_410"/>
      <sheetName val="7_Jan_0210"/>
      <sheetName val="Mkt_Dev_1291_ONL_1290_-_10109"/>
      <sheetName val="GAAP_Pru9"/>
      <sheetName val="31_12_0411"/>
      <sheetName val="Bill_No__2_-_Carpark9"/>
      <sheetName val="FDR-Jan-99_9"/>
      <sheetName val="sum_to_LRH9"/>
      <sheetName val="Appendix_E9"/>
      <sheetName val="Submission_Form11"/>
      <sheetName val="interest_income11"/>
      <sheetName val="Tax_Formulas9"/>
      <sheetName val="Setup_Sheet9"/>
      <sheetName val="K101_FA_Lead9"/>
      <sheetName val="Base_Rental9"/>
      <sheetName val="COST_(ACC_ขาย10-2005)9"/>
      <sheetName val="Book_1_Summary9"/>
      <sheetName val="Global_Cover9"/>
      <sheetName val="Anniversary_at_Multi_Group9"/>
      <sheetName val="Burden_exp9"/>
      <sheetName val="Main_Menu9"/>
      <sheetName val="AOP_Summary-29"/>
      <sheetName val="ALL_KSFC_RIGS_EXCEPT_R-59"/>
      <sheetName val="Entity_List9"/>
      <sheetName val="Drop_Down_Lists10"/>
      <sheetName val="CAPEX_Import10"/>
      <sheetName val="Rates_Table10"/>
      <sheetName val="Jung_step_down_(60)10"/>
      <sheetName val="lgth_adj_fine10"/>
      <sheetName val="Gauge_Accuracy10"/>
      <sheetName val="Drop_Down10"/>
      <sheetName val="AUDIT_FEE10"/>
      <sheetName val="Raw_Mat10"/>
      <sheetName val="Thai_better_foods10"/>
      <sheetName val="Cross_Ref10"/>
      <sheetName val="Link_data9"/>
      <sheetName val="Drop_down_list9"/>
      <sheetName val="Tax_Calculation9"/>
      <sheetName val="RIG_134-ASSETS_APR_979"/>
      <sheetName val="RIG_027-ASSETS-AFTER_30_JUN_979"/>
      <sheetName val="Home_Page9"/>
      <sheetName val="Interest_Rate_Projection9"/>
      <sheetName val="Table_LL139"/>
      <sheetName val="BALANCE_SHEET_9"/>
      <sheetName val="New_Hire_Input_&amp;_Calc9"/>
      <sheetName val="On_Board_Headcount_Changes9"/>
      <sheetName val="Permanent_info9"/>
      <sheetName val="Wkgs_BS_Lead11"/>
      <sheetName val="SAP_COMPANY_CODES9"/>
      <sheetName val="ana_u59"/>
      <sheetName val="Genetica_Molecular_'079"/>
      <sheetName val="A_TODDI_&amp;_B_TODDI9"/>
      <sheetName val="SUM_RV-November9"/>
      <sheetName val="FY04_budget_vol9"/>
      <sheetName val="DEP_C20019"/>
      <sheetName val="MCS_P&amp;L_By_Sub__USD9"/>
      <sheetName val="lab_paced9"/>
      <sheetName val="Cost_Center9"/>
      <sheetName val="21_Ocl9"/>
      <sheetName val="acc_depre-report-old9"/>
      <sheetName val="Download_Grp_Branch9"/>
      <sheetName val="Download_Lcl_Branch9"/>
      <sheetName val="Supporting_Tool9"/>
      <sheetName val="Std_069"/>
      <sheetName val="Debt_Info9"/>
      <sheetName val="Investment_Database11"/>
      <sheetName val="CF_RECONCILE_-_19"/>
      <sheetName val="On_hand_-_31_Mar_039"/>
      <sheetName val="COMPUTER_HARDWARE(IFM)_(A)9"/>
      <sheetName val="summary_of_used_bits9"/>
      <sheetName val="Mapping_table9"/>
      <sheetName val="PRICE_LIST_MASTER9"/>
      <sheetName val="Input_Price9"/>
      <sheetName val="Main_Model9"/>
      <sheetName val="Month_v_YTD9"/>
      <sheetName val="Project_Detail_9"/>
      <sheetName val="98FORECAST_(1)9"/>
      <sheetName val="TB-Circuit_ONE_-129"/>
      <sheetName val="_IB-PL-YTD9"/>
      <sheetName val="Account_List9"/>
      <sheetName val="Company_codes9"/>
      <sheetName val="Stock_Aging9"/>
      <sheetName val="TB_Data_base9"/>
      <sheetName val="NAR-Pistons_(2)9"/>
      <sheetName val="TAUX_MONNAIES9"/>
      <sheetName val="Equity_Rec_9"/>
      <sheetName val="#ofclose__xl9"/>
      <sheetName val="NBD1_1_019"/>
      <sheetName val="NBD2_1_029"/>
      <sheetName val="NBD2_1_039"/>
      <sheetName val="NBD2_1_049"/>
      <sheetName val="NBD2_2_029"/>
      <sheetName val="NBD6_2_019"/>
      <sheetName val="NBD6_2_029"/>
      <sheetName val="NBD8_2_019"/>
      <sheetName val="NBD8_2_089"/>
      <sheetName val="NBD8_2_099"/>
      <sheetName val="NBD8_2_119"/>
      <sheetName val="NBD8_2_129"/>
      <sheetName val="NBD8_2_169"/>
      <sheetName val="NBD8_2_189"/>
      <sheetName val="NBD8_2_209"/>
      <sheetName val="NBD8_2_219"/>
      <sheetName val="คชจ_ดำเนินงาน6-439"/>
      <sheetName val="Int_20109"/>
      <sheetName val="Land_281019"/>
      <sheetName val="งบบริหาร_PL-report9"/>
      <sheetName val="Inter_co9"/>
      <sheetName val="10Segment_report9"/>
      <sheetName val="1Cash_for_Interest9"/>
      <sheetName val="3Detail_of_cash_flow9"/>
      <sheetName val="Income_Tax_Provision9"/>
      <sheetName val="___________9_D_____O_Z_e_p_{_9"/>
      <sheetName val="__9_D_O_Z_e_p_{___9"/>
      <sheetName val="Record_CR10"/>
      <sheetName val="DATE_CELL_&amp;_Unassigned-110"/>
      <sheetName val="_11"/>
      <sheetName val="?_?????????9?D?????O?Z?e?p?{?10"/>
      <sheetName val="_?9?D?O?Z?e?p?{??_x000a_10"/>
      <sheetName val="________MGC11"/>
      <sheetName val="10-1_Media10"/>
      <sheetName val="deals_above_20k10"/>
      <sheetName val="Market_Segment12"/>
      <sheetName val="Owner_Unit12"/>
      <sheetName val="vendor_name12"/>
      <sheetName val="Content_Page12"/>
      <sheetName val="Elim_Seg_LM12"/>
      <sheetName val="Elim_Seg_BM12"/>
      <sheetName val="Elim_Seg_AM12"/>
      <sheetName val="Table_Array12"/>
      <sheetName val="Setup_200810"/>
      <sheetName val="Setup_200910"/>
      <sheetName val="f&amp;b_(2)11"/>
      <sheetName val="VariableII__period12"/>
      <sheetName val="SCB_1_-_Current12"/>
      <sheetName val="SCB_2_-_Current12"/>
      <sheetName val="Data_Sources10"/>
      <sheetName val="외상매출금현황-수정분_A210"/>
      <sheetName val="Master_Updated(517)10"/>
      <sheetName val="Tooling_list_T_lite10"/>
      <sheetName val="@RISK_Correlations10"/>
      <sheetName val="NEW_ZEALAND10"/>
      <sheetName val="Master_table10"/>
      <sheetName val="7Long_term_liabilities10"/>
      <sheetName val="Nominal_Wizard10"/>
      <sheetName val="Jan_0510"/>
      <sheetName val="FCT_2008_-_HM_ok10"/>
      <sheetName val="LJ_Assumptions10"/>
      <sheetName val="LJ_Cost10"/>
      <sheetName val="LJ_His_CF10"/>
      <sheetName val="YS_Loan_10"/>
      <sheetName val="YS_Hotel_Budget10"/>
      <sheetName val="YS_Assumptions10"/>
      <sheetName val="YS_Cost_10"/>
      <sheetName val="YS_His_CF10"/>
      <sheetName val="new_IFS_format10"/>
      <sheetName val="TMF_Draft10"/>
      <sheetName val="Fill_this_out_first___10"/>
      <sheetName val="FE-1770_P110"/>
      <sheetName val="ADJ___RATE10"/>
      <sheetName val="Call_Down_Data_OLD10"/>
      <sheetName val="Assumption_Data10"/>
      <sheetName val="BL_-_GL_-_RJ10"/>
      <sheetName val="T&amp;E_GL10"/>
      <sheetName val="T&amp;E_System10"/>
      <sheetName val="1020_FF10"/>
      <sheetName val="_IBPL000111"/>
      <sheetName val="FY02_Fcst10"/>
      <sheetName val="Operational_Plan10"/>
      <sheetName val="Summary_Comparison_SGD10"/>
      <sheetName val="U-7_110"/>
      <sheetName val="N-4_411"/>
      <sheetName val="7_Jan_0211"/>
      <sheetName val="Mkt_Dev_1291_ONL_1290_-_101010"/>
      <sheetName val="GAAP_Pru10"/>
      <sheetName val="31_12_0412"/>
      <sheetName val="Bill_No__2_-_Carpark10"/>
      <sheetName val="FDR-Jan-99_10"/>
      <sheetName val="sum_to_LRH10"/>
      <sheetName val="Appendix_E10"/>
      <sheetName val="Submission_Form12"/>
      <sheetName val="interest_income12"/>
      <sheetName val="Tax_Formulas10"/>
      <sheetName val="Setup_Sheet10"/>
      <sheetName val="K101_FA_Lead10"/>
      <sheetName val="Base_Rental10"/>
      <sheetName val="COST_(ACC_ขาย10-2005)10"/>
      <sheetName val="Book_1_Summary10"/>
      <sheetName val="Global_Cover10"/>
      <sheetName val="Anniversary_at_Multi_Group10"/>
      <sheetName val="Burden_exp10"/>
      <sheetName val="Main_Menu10"/>
      <sheetName val="AOP_Summary-210"/>
      <sheetName val="ALL_KSFC_RIGS_EXCEPT_R-510"/>
      <sheetName val="Entity_List10"/>
      <sheetName val="Drop_Down_Lists11"/>
      <sheetName val="CAPEX_Import11"/>
      <sheetName val="Rates_Table11"/>
      <sheetName val="Jung_step_down_(60)11"/>
      <sheetName val="lgth_adj_fine11"/>
      <sheetName val="Gauge_Accuracy11"/>
      <sheetName val="Drop_Down11"/>
      <sheetName val="AUDIT_FEE11"/>
      <sheetName val="Raw_Mat11"/>
      <sheetName val="Thai_better_foods11"/>
      <sheetName val="Cross_Ref11"/>
      <sheetName val="Link_data10"/>
      <sheetName val="Drop_down_list10"/>
      <sheetName val="Tax_Calculation10"/>
      <sheetName val="RIG_134-ASSETS_APR_9710"/>
      <sheetName val="RIG_027-ASSETS-AFTER_30_JUN_910"/>
      <sheetName val="Home_Page10"/>
      <sheetName val="Interest_Rate_Projection10"/>
      <sheetName val="Table_LL1310"/>
      <sheetName val="BALANCE_SHEET_10"/>
      <sheetName val="New_Hire_Input_&amp;_Calc10"/>
      <sheetName val="On_Board_Headcount_Changes10"/>
      <sheetName val="Permanent_info10"/>
      <sheetName val="Wkgs_BS_Lead12"/>
      <sheetName val="SAP_COMPANY_CODES10"/>
      <sheetName val="ana_u510"/>
      <sheetName val="Genetica_Molecular_'0710"/>
      <sheetName val="A_TODDI_&amp;_B_TODDI10"/>
      <sheetName val="SUM_RV-November10"/>
      <sheetName val="FY04_budget_vol10"/>
      <sheetName val="DEP_C200110"/>
      <sheetName val="MCS_P&amp;L_By_Sub__USD10"/>
      <sheetName val="lab_paced10"/>
      <sheetName val="Cost_Center10"/>
      <sheetName val="21_Ocl10"/>
      <sheetName val="acc_depre-report-old10"/>
      <sheetName val="Download_Grp_Branch10"/>
      <sheetName val="Download_Lcl_Branch10"/>
      <sheetName val="Supporting_Tool10"/>
      <sheetName val="Std_0610"/>
      <sheetName val="Debt_Info10"/>
      <sheetName val="Investment_Database12"/>
      <sheetName val="CF_RECONCILE_-_110"/>
      <sheetName val="On_hand_-_31_Mar_0310"/>
      <sheetName val="COMPUTER_HARDWARE(IFM)_(A)10"/>
      <sheetName val="summary_of_used_bits10"/>
      <sheetName val="Mapping_table10"/>
      <sheetName val="PRICE_LIST_MASTER10"/>
      <sheetName val="Input_Price10"/>
      <sheetName val="Main_Model10"/>
      <sheetName val="Month_v_YTD10"/>
      <sheetName val="Project_Detail_10"/>
      <sheetName val="98FORECAST_(1)10"/>
      <sheetName val="TB-Circuit_ONE_-1210"/>
      <sheetName val="_IB-PL-YTD10"/>
      <sheetName val="Account_List10"/>
      <sheetName val="Company_codes10"/>
      <sheetName val="Stock_Aging10"/>
      <sheetName val="TB_Data_base10"/>
      <sheetName val="NAR-Pistons_(2)10"/>
      <sheetName val="TAUX_MONNAIES10"/>
      <sheetName val="Equity_Rec_10"/>
      <sheetName val="#ofclose__xl10"/>
      <sheetName val="NBD1_1_0110"/>
      <sheetName val="NBD2_1_0210"/>
      <sheetName val="NBD2_1_0310"/>
      <sheetName val="NBD2_1_0410"/>
      <sheetName val="NBD2_2_0210"/>
      <sheetName val="NBD6_2_0110"/>
      <sheetName val="NBD6_2_0210"/>
      <sheetName val="NBD8_2_0110"/>
      <sheetName val="NBD8_2_0810"/>
      <sheetName val="NBD8_2_0910"/>
      <sheetName val="NBD8_2_1110"/>
      <sheetName val="NBD8_2_1210"/>
      <sheetName val="NBD8_2_1610"/>
      <sheetName val="NBD8_2_1810"/>
      <sheetName val="NBD8_2_2010"/>
      <sheetName val="NBD8_2_2110"/>
      <sheetName val="คชจ_ดำเนินงาน6-4310"/>
      <sheetName val="Int_201010"/>
      <sheetName val="Land_2810110"/>
      <sheetName val="งบบริหาร_PL-report10"/>
      <sheetName val="Inter_co10"/>
      <sheetName val="10Segment_report10"/>
      <sheetName val="1Cash_for_Interest10"/>
      <sheetName val="3Detail_of_cash_flow10"/>
      <sheetName val="Income_Tax_Provision10"/>
      <sheetName val="___________9_D_____O_Z_e_p_{_10"/>
      <sheetName val="__9_D_O_Z_e_p_{___10"/>
      <sheetName val="ADJ_-_RATE18"/>
      <sheetName val="Record_CR11"/>
      <sheetName val="DATE_CELL_&amp;_Unassigned-111"/>
      <sheetName val="_12"/>
      <sheetName val="?_?????????9?D?????O?Z?e?p?{?11"/>
      <sheetName val="_?9?D?O?Z?e?p?{??_x000a_11"/>
      <sheetName val="________MGC12"/>
      <sheetName val="10-1_Media11"/>
      <sheetName val="deals_above_20k11"/>
      <sheetName val="Market_Segment13"/>
      <sheetName val="Owner_Unit13"/>
      <sheetName val="vendor_name13"/>
      <sheetName val="Content_Page13"/>
      <sheetName val="Elim_Seg_LM13"/>
      <sheetName val="Elim_Seg_BM13"/>
      <sheetName val="Elim_Seg_AM13"/>
      <sheetName val="Table_Array13"/>
      <sheetName val="Setup_200811"/>
      <sheetName val="Setup_200911"/>
      <sheetName val="f&amp;b_(2)12"/>
      <sheetName val="VariableII__period13"/>
      <sheetName val="SCB_1_-_Current13"/>
      <sheetName val="SCB_2_-_Current13"/>
      <sheetName val="Data_Sources11"/>
      <sheetName val="외상매출금현황-수정분_A211"/>
      <sheetName val="Master_Updated(517)11"/>
      <sheetName val="Tooling_list_T_lite11"/>
      <sheetName val="@RISK_Correlations11"/>
      <sheetName val="NEW_ZEALAND11"/>
      <sheetName val="Master_table11"/>
      <sheetName val="7Long_term_liabilities11"/>
      <sheetName val="Nominal_Wizard11"/>
      <sheetName val="Jan_0511"/>
      <sheetName val="FCT_2008_-_HM_ok11"/>
      <sheetName val="LJ_Assumptions11"/>
      <sheetName val="LJ_Cost11"/>
      <sheetName val="LJ_His_CF11"/>
      <sheetName val="YS_Loan_11"/>
      <sheetName val="YS_Hotel_Budget11"/>
      <sheetName val="YS_Assumptions11"/>
      <sheetName val="YS_Cost_11"/>
      <sheetName val="YS_His_CF11"/>
      <sheetName val="new_IFS_format11"/>
      <sheetName val="TMF_Draft11"/>
      <sheetName val="Fill_this_out_first___11"/>
      <sheetName val="FE-1770_P111"/>
      <sheetName val="ADJ___RATE11"/>
      <sheetName val="Call_Down_Data_OLD11"/>
      <sheetName val="Assumption_Data11"/>
      <sheetName val="BL_-_GL_-_RJ11"/>
      <sheetName val="T&amp;E_GL11"/>
      <sheetName val="T&amp;E_System11"/>
      <sheetName val="1020_FF11"/>
      <sheetName val="_IBPL000112"/>
      <sheetName val="FY02_Fcst11"/>
      <sheetName val="Operational_Plan11"/>
      <sheetName val="Summary_Comparison_SGD11"/>
      <sheetName val="U-7_111"/>
      <sheetName val="N-4_412"/>
      <sheetName val="7_Jan_0212"/>
      <sheetName val="Mkt_Dev_1291_ONL_1290_-_101011"/>
      <sheetName val="GAAP_Pru11"/>
      <sheetName val="31_12_0413"/>
      <sheetName val="Bill_No__2_-_Carpark11"/>
      <sheetName val="FDR-Jan-99_11"/>
      <sheetName val="sum_to_LRH11"/>
      <sheetName val="Appendix_E11"/>
      <sheetName val="Submission_Form13"/>
      <sheetName val="interest_income13"/>
      <sheetName val="Tax_Formulas11"/>
      <sheetName val="Setup_Sheet11"/>
      <sheetName val="K101_FA_Lead11"/>
      <sheetName val="Base_Rental11"/>
      <sheetName val="COST_(ACC_ขาย10-2005)11"/>
      <sheetName val="Book_1_Summary11"/>
      <sheetName val="Global_Cover11"/>
      <sheetName val="Anniversary_at_Multi_Group11"/>
      <sheetName val="Burden_exp11"/>
      <sheetName val="Main_Menu11"/>
      <sheetName val="AOP_Summary-211"/>
      <sheetName val="ALL_KSFC_RIGS_EXCEPT_R-511"/>
      <sheetName val="Entity_List11"/>
      <sheetName val="Drop_Down_Lists12"/>
      <sheetName val="CAPEX_Import12"/>
      <sheetName val="Rates_Table12"/>
      <sheetName val="Jung_step_down_(60)12"/>
      <sheetName val="lgth_adj_fine12"/>
      <sheetName val="Gauge_Accuracy12"/>
      <sheetName val="Drop_Down12"/>
      <sheetName val="AUDIT_FEE12"/>
      <sheetName val="Raw_Mat12"/>
      <sheetName val="Thai_better_foods12"/>
      <sheetName val="Cross_Ref12"/>
      <sheetName val="Link_data11"/>
      <sheetName val="Drop_down_list11"/>
      <sheetName val="Tax_Calculation11"/>
      <sheetName val="RIG_134-ASSETS_APR_9711"/>
      <sheetName val="RIG_027-ASSETS-AFTER_30_JUN_911"/>
      <sheetName val="Home_Page11"/>
      <sheetName val="Interest_Rate_Projection11"/>
      <sheetName val="Table_LL1311"/>
      <sheetName val="BALANCE_SHEET_11"/>
      <sheetName val="New_Hire_Input_&amp;_Calc11"/>
      <sheetName val="On_Board_Headcount_Changes11"/>
      <sheetName val="Permanent_info11"/>
      <sheetName val="Wkgs_BS_Lead13"/>
      <sheetName val="SAP_COMPANY_CODES11"/>
      <sheetName val="ana_u511"/>
      <sheetName val="Genetica_Molecular_'0711"/>
      <sheetName val="A_TODDI_&amp;_B_TODDI11"/>
      <sheetName val="SUM_RV-November11"/>
      <sheetName val="FY04_budget_vol11"/>
      <sheetName val="DEP_C200111"/>
      <sheetName val="MCS_P&amp;L_By_Sub__USD11"/>
      <sheetName val="lab_paced11"/>
      <sheetName val="Cost_Center11"/>
      <sheetName val="21_Ocl11"/>
      <sheetName val="acc_depre-report-old11"/>
      <sheetName val="Download_Grp_Branch11"/>
      <sheetName val="Download_Lcl_Branch11"/>
      <sheetName val="Supporting_Tool11"/>
      <sheetName val="Std_0611"/>
      <sheetName val="Debt_Info11"/>
      <sheetName val="Investment_Database13"/>
      <sheetName val="CF_RECONCILE_-_111"/>
      <sheetName val="On_hand_-_31_Mar_0311"/>
      <sheetName val="COMPUTER_HARDWARE(IFM)_(A)11"/>
      <sheetName val="summary_of_used_bits11"/>
      <sheetName val="Mapping_table11"/>
      <sheetName val="PRICE_LIST_MASTER11"/>
      <sheetName val="Input_Price11"/>
      <sheetName val="Main_Model11"/>
      <sheetName val="Month_v_YTD11"/>
      <sheetName val="Project_Detail_11"/>
      <sheetName val="98FORECAST_(1)11"/>
      <sheetName val="TB-Circuit_ONE_-1211"/>
      <sheetName val="_IB-PL-YTD11"/>
      <sheetName val="Account_List11"/>
      <sheetName val="Company_codes11"/>
      <sheetName val="Stock_Aging11"/>
      <sheetName val="TB_Data_base11"/>
      <sheetName val="NAR-Pistons_(2)11"/>
      <sheetName val="TAUX_MONNAIES11"/>
      <sheetName val="Equity_Rec_11"/>
      <sheetName val="#ofclose__xl11"/>
      <sheetName val="NBD1_1_0111"/>
      <sheetName val="NBD2_1_0211"/>
      <sheetName val="NBD2_1_0311"/>
      <sheetName val="NBD2_1_0411"/>
      <sheetName val="NBD2_2_0211"/>
      <sheetName val="NBD6_2_0111"/>
      <sheetName val="NBD6_2_0211"/>
      <sheetName val="NBD8_2_0111"/>
      <sheetName val="NBD8_2_0811"/>
      <sheetName val="NBD8_2_0911"/>
      <sheetName val="NBD8_2_1111"/>
      <sheetName val="NBD8_2_1211"/>
      <sheetName val="NBD8_2_1611"/>
      <sheetName val="NBD8_2_1811"/>
      <sheetName val="NBD8_2_2011"/>
      <sheetName val="NBD8_2_2111"/>
      <sheetName val="คชจ_ดำเนินงาน6-4311"/>
      <sheetName val="Int_201011"/>
      <sheetName val="Land_2810111"/>
      <sheetName val="งบบริหาร_PL-report11"/>
      <sheetName val="Inter_co11"/>
      <sheetName val="10Segment_report11"/>
      <sheetName val="1Cash_for_Interest11"/>
      <sheetName val="3Detail_of_cash_flow11"/>
      <sheetName val="Income_Tax_Provision11"/>
      <sheetName val="___________9_D_____O_Z_e_p_{_11"/>
      <sheetName val="__9_D_O_Z_e_p_{___11"/>
      <sheetName val="เงินกู้_MGC17"/>
      <sheetName val="ADJ_-_RATE19"/>
      <sheetName val="Trial_Balance17"/>
      <sheetName val="Loan_Data17"/>
      <sheetName val="K-5_YE15"/>
      <sheetName val="Asset_31-12-4715"/>
      <sheetName val="Customize_Your_Invoice15"/>
      <sheetName val="Purchase_Order15"/>
      <sheetName val="Customize_Your_Purchase_Order15"/>
      <sheetName val="???????_MGC15"/>
      <sheetName val="_IB-PL-00-01_SUMMARY15"/>
      <sheetName val="TrialBalance_Q3-200215"/>
      <sheetName val="Record_CR12"/>
      <sheetName val="DATE_CELL_&amp;_Unassigned-112"/>
      <sheetName val="_13"/>
      <sheetName val="?_?????????9?D?????O?Z?e?p?{?12"/>
      <sheetName val="_?9?D?O?Z?e?p?{??_x000a_12"/>
      <sheetName val="________MGC13"/>
      <sheetName val="10-1_Media12"/>
      <sheetName val="deals_above_20k12"/>
      <sheetName val="Market_Segment14"/>
      <sheetName val="Owner_Unit14"/>
      <sheetName val="vendor_name14"/>
      <sheetName val="Content_Page14"/>
      <sheetName val="Elim_Seg_LM14"/>
      <sheetName val="Elim_Seg_BM14"/>
      <sheetName val="Elim_Seg_AM14"/>
      <sheetName val="Table_Array14"/>
      <sheetName val="Setup_200812"/>
      <sheetName val="Setup_200912"/>
      <sheetName val="f&amp;b_(2)13"/>
      <sheetName val="VariableII__period14"/>
      <sheetName val="SCB_1_-_Current14"/>
      <sheetName val="SCB_2_-_Current14"/>
      <sheetName val="Data_Sources12"/>
      <sheetName val="외상매출금현황-수정분_A212"/>
      <sheetName val="Master_Updated(517)12"/>
      <sheetName val="Tooling_list_T_lite12"/>
      <sheetName val="@RISK_Correlations12"/>
      <sheetName val="NEW_ZEALAND12"/>
      <sheetName val="Master_table12"/>
      <sheetName val="7Long_term_liabilities12"/>
      <sheetName val="Nominal_Wizard12"/>
      <sheetName val="Jan_0512"/>
      <sheetName val="FCT_2008_-_HM_ok12"/>
      <sheetName val="LJ_Assumptions12"/>
      <sheetName val="LJ_Cost12"/>
      <sheetName val="LJ_His_CF12"/>
      <sheetName val="YS_Loan_12"/>
      <sheetName val="YS_Hotel_Budget12"/>
      <sheetName val="YS_Assumptions12"/>
      <sheetName val="YS_Cost_12"/>
      <sheetName val="YS_His_CF12"/>
      <sheetName val="new_IFS_format12"/>
      <sheetName val="TMF_Draft12"/>
      <sheetName val="Fill_this_out_first___12"/>
      <sheetName val="FE-1770_P112"/>
      <sheetName val="ADJ___RATE12"/>
      <sheetName val="Call_Down_Data_OLD12"/>
      <sheetName val="Assumption_Data12"/>
      <sheetName val="BL_-_GL_-_RJ12"/>
      <sheetName val="T&amp;E_GL12"/>
      <sheetName val="T&amp;E_System12"/>
      <sheetName val="1020_FF12"/>
      <sheetName val="_IBPL000113"/>
      <sheetName val="FY02_Fcst12"/>
      <sheetName val="Operational_Plan12"/>
      <sheetName val="Summary_Comparison_SGD12"/>
      <sheetName val="U-7_112"/>
      <sheetName val="N-4_413"/>
      <sheetName val="7_Jan_0213"/>
      <sheetName val="Mkt_Dev_1291_ONL_1290_-_101012"/>
      <sheetName val="GAAP_Pru12"/>
      <sheetName val="31_12_0414"/>
      <sheetName val="Bill_No__2_-_Carpark12"/>
      <sheetName val="FDR-Jan-99_12"/>
      <sheetName val="sum_to_LRH12"/>
      <sheetName val="Appendix_E12"/>
      <sheetName val="Submission_Form14"/>
      <sheetName val="interest_income14"/>
      <sheetName val="Tax_Formulas12"/>
      <sheetName val="Setup_Sheet12"/>
      <sheetName val="K101_FA_Lead12"/>
      <sheetName val="Base_Rental12"/>
      <sheetName val="COST_(ACC_ขาย10-2005)12"/>
      <sheetName val="Book_1_Summary12"/>
      <sheetName val="Global_Cover12"/>
      <sheetName val="Anniversary_at_Multi_Group12"/>
      <sheetName val="Burden_exp12"/>
      <sheetName val="Main_Menu12"/>
      <sheetName val="AOP_Summary-212"/>
      <sheetName val="ALL_KSFC_RIGS_EXCEPT_R-512"/>
      <sheetName val="Entity_List12"/>
      <sheetName val="Drop_Down_Lists13"/>
      <sheetName val="CAPEX_Import13"/>
      <sheetName val="Rates_Table13"/>
      <sheetName val="Jung_step_down_(60)13"/>
      <sheetName val="lgth_adj_fine13"/>
      <sheetName val="Gauge_Accuracy13"/>
      <sheetName val="Drop_Down13"/>
      <sheetName val="AUDIT_FEE13"/>
      <sheetName val="Raw_Mat13"/>
      <sheetName val="Thai_better_foods13"/>
      <sheetName val="Cross_Ref13"/>
      <sheetName val="Link_data12"/>
      <sheetName val="Drop_down_list12"/>
      <sheetName val="Tax_Calculation12"/>
      <sheetName val="RIG_134-ASSETS_APR_9712"/>
      <sheetName val="RIG_027-ASSETS-AFTER_30_JUN_912"/>
      <sheetName val="Home_Page12"/>
      <sheetName val="Interest_Rate_Projection12"/>
      <sheetName val="Table_LL1312"/>
      <sheetName val="BALANCE_SHEET_12"/>
      <sheetName val="New_Hire_Input_&amp;_Calc12"/>
      <sheetName val="On_Board_Headcount_Changes12"/>
      <sheetName val="Permanent_info12"/>
      <sheetName val="Wkgs_BS_Lead14"/>
      <sheetName val="SAP_COMPANY_CODES12"/>
      <sheetName val="ana_u512"/>
      <sheetName val="Genetica_Molecular_'0712"/>
      <sheetName val="A_TODDI_&amp;_B_TODDI12"/>
      <sheetName val="SUM_RV-November12"/>
      <sheetName val="FY04_budget_vol12"/>
      <sheetName val="DEP_C200112"/>
      <sheetName val="MCS_P&amp;L_By_Sub__USD12"/>
      <sheetName val="lab_paced12"/>
      <sheetName val="Cost_Center12"/>
      <sheetName val="21_Ocl12"/>
      <sheetName val="acc_depre-report-old12"/>
      <sheetName val="Download_Grp_Branch12"/>
      <sheetName val="Download_Lcl_Branch12"/>
      <sheetName val="Supporting_Tool12"/>
      <sheetName val="Std_0612"/>
      <sheetName val="Debt_Info12"/>
      <sheetName val="Investment_Database14"/>
      <sheetName val="CF_RECONCILE_-_112"/>
      <sheetName val="On_hand_-_31_Mar_0312"/>
      <sheetName val="COMPUTER_HARDWARE(IFM)_(A)12"/>
      <sheetName val="summary_of_used_bits12"/>
      <sheetName val="Mapping_table12"/>
      <sheetName val="PRICE_LIST_MASTER12"/>
      <sheetName val="Input_Price12"/>
      <sheetName val="Main_Model12"/>
      <sheetName val="Month_v_YTD12"/>
      <sheetName val="Project_Detail_12"/>
      <sheetName val="98FORECAST_(1)12"/>
      <sheetName val="TB-Circuit_ONE_-1212"/>
      <sheetName val="_IB-PL-YTD12"/>
      <sheetName val="Account_List12"/>
      <sheetName val="Company_codes12"/>
      <sheetName val="Stock_Aging12"/>
      <sheetName val="TB_Data_base12"/>
      <sheetName val="NAR-Pistons_(2)12"/>
      <sheetName val="TAUX_MONNAIES12"/>
      <sheetName val="Equity_Rec_12"/>
      <sheetName val="#ofclose__xl12"/>
      <sheetName val="NBD1_1_0112"/>
      <sheetName val="NBD2_1_0212"/>
      <sheetName val="NBD2_1_0312"/>
      <sheetName val="NBD2_1_0412"/>
      <sheetName val="NBD2_2_0212"/>
      <sheetName val="NBD6_2_0112"/>
      <sheetName val="NBD6_2_0212"/>
      <sheetName val="NBD8_2_0112"/>
      <sheetName val="NBD8_2_0812"/>
      <sheetName val="NBD8_2_0912"/>
      <sheetName val="NBD8_2_1112"/>
      <sheetName val="NBD8_2_1212"/>
      <sheetName val="NBD8_2_1612"/>
      <sheetName val="NBD8_2_1812"/>
      <sheetName val="NBD8_2_2012"/>
      <sheetName val="NBD8_2_2112"/>
      <sheetName val="คชจ_ดำเนินงาน6-4312"/>
      <sheetName val="Int_201012"/>
      <sheetName val="Land_2810112"/>
      <sheetName val="งบบริหาร_PL-report12"/>
      <sheetName val="Inter_co12"/>
      <sheetName val="10Segment_report12"/>
      <sheetName val="1Cash_for_Interest12"/>
      <sheetName val="3Detail_of_cash_flow12"/>
      <sheetName val="Income_Tax_Provision12"/>
      <sheetName val="___________9_D_____O_Z_e_p_{_12"/>
      <sheetName val="__9_D_O_Z_e_p_{___12"/>
      <sheetName val="เงินกู้_MGC19"/>
      <sheetName val="ADJ_-_RATE21"/>
      <sheetName val="Trial_Balance19"/>
      <sheetName val="Loan_Data19"/>
      <sheetName val="K-5_YE17"/>
      <sheetName val="Asset_31-12-4717"/>
      <sheetName val="Customize_Your_Invoice17"/>
      <sheetName val="Purchase_Order17"/>
      <sheetName val="Customize_Your_Purchase_Order17"/>
      <sheetName val="???????_MGC17"/>
      <sheetName val="_IB-PL-00-01_SUMMARY17"/>
      <sheetName val="TrialBalance_Q3-200217"/>
      <sheetName val="N-4_Patent_right15"/>
      <sheetName val="AP_Interco_16"/>
      <sheetName val="Details_for_Keppel_Sin16"/>
      <sheetName val="Details_for_tri16"/>
      <sheetName val="เง_นก___MGC16"/>
      <sheetName val="6_weeks_rolling_forecast16"/>
      <sheetName val="FX_rates16"/>
      <sheetName val="Standing_Data16"/>
      <sheetName val="Asset_&amp;_Liability16"/>
      <sheetName val="Net_asset_value16"/>
      <sheetName val="Record_CR14"/>
      <sheetName val="DATE_CELL_&amp;_Unassigned-114"/>
      <sheetName val="_15"/>
      <sheetName val="?_?????????9?D?????O?Z?e?p?{?14"/>
      <sheetName val="_?9?D?O?Z?e?p?{??_x000a_14"/>
      <sheetName val="________MGC15"/>
      <sheetName val="10-1_Media14"/>
      <sheetName val="deals_above_20k14"/>
      <sheetName val="Market_Segment16"/>
      <sheetName val="Owner_Unit16"/>
      <sheetName val="vendor_name16"/>
      <sheetName val="Content_Page16"/>
      <sheetName val="Elim_Seg_LM16"/>
      <sheetName val="Elim_Seg_BM16"/>
      <sheetName val="Elim_Seg_AM16"/>
      <sheetName val="Table_Array16"/>
      <sheetName val="Setup_200814"/>
      <sheetName val="Setup_200914"/>
      <sheetName val="f&amp;b_(2)15"/>
      <sheetName val="VariableII__period16"/>
      <sheetName val="SCB_1_-_Current16"/>
      <sheetName val="SCB_2_-_Current16"/>
      <sheetName val="Data_Sources14"/>
      <sheetName val="외상매출금현황-수정분_A214"/>
      <sheetName val="Master_Updated(517)14"/>
      <sheetName val="Tooling_list_T_lite14"/>
      <sheetName val="@RISK_Correlations14"/>
      <sheetName val="NEW_ZEALAND14"/>
      <sheetName val="Master_table14"/>
      <sheetName val="7Long_term_liabilities14"/>
      <sheetName val="Nominal_Wizard14"/>
      <sheetName val="Jan_0514"/>
      <sheetName val="FCT_2008_-_HM_ok14"/>
      <sheetName val="LJ_Assumptions14"/>
      <sheetName val="LJ_Cost14"/>
      <sheetName val="LJ_His_CF14"/>
      <sheetName val="YS_Loan_14"/>
      <sheetName val="YS_Hotel_Budget14"/>
      <sheetName val="YS_Assumptions14"/>
      <sheetName val="YS_Cost_14"/>
      <sheetName val="YS_His_CF14"/>
      <sheetName val="new_IFS_format14"/>
      <sheetName val="TMF_Draft14"/>
      <sheetName val="Fill_this_out_first___14"/>
      <sheetName val="FE-1770_P114"/>
      <sheetName val="ADJ___RATE14"/>
      <sheetName val="Call_Down_Data_OLD14"/>
      <sheetName val="Assumption_Data14"/>
      <sheetName val="BL_-_GL_-_RJ14"/>
      <sheetName val="T&amp;E_GL14"/>
      <sheetName val="T&amp;E_System14"/>
      <sheetName val="1020_FF14"/>
      <sheetName val="_IBPL000115"/>
      <sheetName val="FY02_Fcst14"/>
      <sheetName val="Operational_Plan14"/>
      <sheetName val="Summary_Comparison_SGD14"/>
      <sheetName val="U-7_114"/>
      <sheetName val="N-4_415"/>
      <sheetName val="7_Jan_0215"/>
      <sheetName val="Mkt_Dev_1291_ONL_1290_-_101014"/>
      <sheetName val="GAAP_Pru14"/>
      <sheetName val="31_12_0416"/>
      <sheetName val="Bill_No__2_-_Carpark14"/>
      <sheetName val="FDR-Jan-99_14"/>
      <sheetName val="sum_to_LRH14"/>
      <sheetName val="Appendix_E14"/>
      <sheetName val="Submission_Form16"/>
      <sheetName val="interest_income16"/>
      <sheetName val="Tax_Formulas14"/>
      <sheetName val="Setup_Sheet14"/>
      <sheetName val="K101_FA_Lead14"/>
      <sheetName val="Base_Rental14"/>
      <sheetName val="COST_(ACC_ขาย10-2005)14"/>
      <sheetName val="Book_1_Summary14"/>
      <sheetName val="Global_Cover14"/>
      <sheetName val="Anniversary_at_Multi_Group14"/>
      <sheetName val="Burden_exp14"/>
      <sheetName val="Main_Menu14"/>
      <sheetName val="AOP_Summary-214"/>
      <sheetName val="ALL_KSFC_RIGS_EXCEPT_R-514"/>
      <sheetName val="Entity_List14"/>
      <sheetName val="Drop_Down_Lists15"/>
      <sheetName val="CAPEX_Import15"/>
      <sheetName val="Rates_Table15"/>
      <sheetName val="Jung_step_down_(60)15"/>
      <sheetName val="lgth_adj_fine15"/>
      <sheetName val="Gauge_Accuracy15"/>
      <sheetName val="Drop_Down15"/>
      <sheetName val="AUDIT_FEE15"/>
      <sheetName val="Raw_Mat15"/>
      <sheetName val="Thai_better_foods15"/>
      <sheetName val="Cross_Ref15"/>
      <sheetName val="Link_data14"/>
      <sheetName val="Drop_down_list14"/>
      <sheetName val="Tax_Calculation14"/>
      <sheetName val="RIG_134-ASSETS_APR_9714"/>
      <sheetName val="RIG_027-ASSETS-AFTER_30_JUN_914"/>
      <sheetName val="Home_Page14"/>
      <sheetName val="Interest_Rate_Projection14"/>
      <sheetName val="Table_LL1314"/>
      <sheetName val="BALANCE_SHEET_14"/>
      <sheetName val="New_Hire_Input_&amp;_Calc14"/>
      <sheetName val="On_Board_Headcount_Changes14"/>
      <sheetName val="Permanent_info14"/>
      <sheetName val="Wkgs_BS_Lead16"/>
      <sheetName val="SAP_COMPANY_CODES14"/>
      <sheetName val="ana_u514"/>
      <sheetName val="Genetica_Molecular_'0714"/>
      <sheetName val="A_TODDI_&amp;_B_TODDI14"/>
      <sheetName val="SUM_RV-November14"/>
      <sheetName val="FY04_budget_vol14"/>
      <sheetName val="DEP_C200114"/>
      <sheetName val="MCS_P&amp;L_By_Sub__USD14"/>
      <sheetName val="lab_paced14"/>
      <sheetName val="Cost_Center14"/>
      <sheetName val="21_Ocl14"/>
      <sheetName val="acc_depre-report-old14"/>
      <sheetName val="Download_Grp_Branch14"/>
      <sheetName val="Download_Lcl_Branch14"/>
      <sheetName val="Supporting_Tool14"/>
      <sheetName val="Std_0614"/>
      <sheetName val="Debt_Info14"/>
      <sheetName val="Investment_Database16"/>
      <sheetName val="CF_RECONCILE_-_114"/>
      <sheetName val="On_hand_-_31_Mar_0314"/>
      <sheetName val="COMPUTER_HARDWARE(IFM)_(A)14"/>
      <sheetName val="summary_of_used_bits14"/>
      <sheetName val="Mapping_table14"/>
      <sheetName val="PRICE_LIST_MASTER14"/>
      <sheetName val="Input_Price14"/>
      <sheetName val="Main_Model14"/>
      <sheetName val="Month_v_YTD14"/>
      <sheetName val="Project_Detail_14"/>
      <sheetName val="98FORECAST_(1)14"/>
      <sheetName val="TB-Circuit_ONE_-1214"/>
      <sheetName val="_IB-PL-YTD14"/>
      <sheetName val="Account_List14"/>
      <sheetName val="Company_codes14"/>
      <sheetName val="Stock_Aging14"/>
      <sheetName val="TB_Data_base14"/>
      <sheetName val="NAR-Pistons_(2)14"/>
      <sheetName val="TAUX_MONNAIES14"/>
      <sheetName val="Equity_Rec_14"/>
      <sheetName val="#ofclose__xl14"/>
      <sheetName val="NBD1_1_0114"/>
      <sheetName val="NBD2_1_0214"/>
      <sheetName val="NBD2_1_0314"/>
      <sheetName val="NBD2_1_0414"/>
      <sheetName val="NBD2_2_0214"/>
      <sheetName val="NBD6_2_0114"/>
      <sheetName val="NBD6_2_0214"/>
      <sheetName val="NBD8_2_0114"/>
      <sheetName val="NBD8_2_0814"/>
      <sheetName val="NBD8_2_0914"/>
      <sheetName val="NBD8_2_1114"/>
      <sheetName val="NBD8_2_1214"/>
      <sheetName val="NBD8_2_1614"/>
      <sheetName val="NBD8_2_1814"/>
      <sheetName val="NBD8_2_2014"/>
      <sheetName val="NBD8_2_2114"/>
      <sheetName val="คชจ_ดำเนินงาน6-4314"/>
      <sheetName val="Int_201014"/>
      <sheetName val="Land_2810114"/>
      <sheetName val="งบบริหาร_PL-report14"/>
      <sheetName val="Inter_co14"/>
      <sheetName val="10Segment_report14"/>
      <sheetName val="1Cash_for_Interest14"/>
      <sheetName val="3Detail_of_cash_flow14"/>
      <sheetName val="Income_Tax_Provision14"/>
      <sheetName val="___________9_D_____O_Z_e_p_{_14"/>
      <sheetName val="__9_D_O_Z_e_p_{___14"/>
      <sheetName val="เงินกู้_MGC18"/>
      <sheetName val="ADJ_-_RATE20"/>
      <sheetName val="Trial_Balance18"/>
      <sheetName val="Loan_Data18"/>
      <sheetName val="K-5_YE16"/>
      <sheetName val="Asset_31-12-4716"/>
      <sheetName val="Customize_Your_Invoice16"/>
      <sheetName val="Purchase_Order16"/>
      <sheetName val="Customize_Your_Purchase_Order16"/>
      <sheetName val="???????_MGC16"/>
      <sheetName val="_IB-PL-00-01_SUMMARY16"/>
      <sheetName val="TrialBalance_Q3-200216"/>
      <sheetName val="AP_Interco_15"/>
      <sheetName val="Details_for_Keppel_Sin15"/>
      <sheetName val="Details_for_tri15"/>
      <sheetName val="เง_นก___MGC15"/>
      <sheetName val="6_weeks_rolling_forecast15"/>
      <sheetName val="FX_rates15"/>
      <sheetName val="Standing_Data15"/>
      <sheetName val="Asset_&amp;_Liability15"/>
      <sheetName val="Net_asset_value15"/>
      <sheetName val="Record_CR13"/>
      <sheetName val="DATE_CELL_&amp;_Unassigned-113"/>
      <sheetName val="_14"/>
      <sheetName val="?_?????????9?D?????O?Z?e?p?{?13"/>
      <sheetName val="_?9?D?O?Z?e?p?{??_x000a_13"/>
      <sheetName val="________MGC14"/>
      <sheetName val="10-1_Media13"/>
      <sheetName val="deals_above_20k13"/>
      <sheetName val="Market_Segment15"/>
      <sheetName val="Owner_Unit15"/>
      <sheetName val="vendor_name15"/>
      <sheetName val="Content_Page15"/>
      <sheetName val="Elim_Seg_LM15"/>
      <sheetName val="Elim_Seg_BM15"/>
      <sheetName val="Elim_Seg_AM15"/>
      <sheetName val="Table_Array15"/>
      <sheetName val="Setup_200813"/>
      <sheetName val="Setup_200913"/>
      <sheetName val="f&amp;b_(2)14"/>
      <sheetName val="VariableII__period15"/>
      <sheetName val="SCB_1_-_Current15"/>
      <sheetName val="SCB_2_-_Current15"/>
      <sheetName val="Data_Sources13"/>
      <sheetName val="외상매출금현황-수정분_A213"/>
      <sheetName val="Master_Updated(517)13"/>
      <sheetName val="Tooling_list_T_lite13"/>
      <sheetName val="@RISK_Correlations13"/>
      <sheetName val="NEW_ZEALAND13"/>
      <sheetName val="Master_table13"/>
      <sheetName val="7Long_term_liabilities13"/>
      <sheetName val="Nominal_Wizard13"/>
      <sheetName val="Jan_0513"/>
      <sheetName val="FCT_2008_-_HM_ok13"/>
      <sheetName val="LJ_Assumptions13"/>
      <sheetName val="LJ_Cost13"/>
      <sheetName val="LJ_His_CF13"/>
      <sheetName val="YS_Loan_13"/>
      <sheetName val="YS_Hotel_Budget13"/>
      <sheetName val="YS_Assumptions13"/>
      <sheetName val="YS_Cost_13"/>
      <sheetName val="YS_His_CF13"/>
      <sheetName val="new_IFS_format13"/>
      <sheetName val="TMF_Draft13"/>
      <sheetName val="Fill_this_out_first___13"/>
      <sheetName val="FE-1770_P113"/>
      <sheetName val="ADJ___RATE13"/>
      <sheetName val="Call_Down_Data_OLD13"/>
      <sheetName val="Assumption_Data13"/>
      <sheetName val="BL_-_GL_-_RJ13"/>
      <sheetName val="T&amp;E_GL13"/>
      <sheetName val="T&amp;E_System13"/>
      <sheetName val="1020_FF13"/>
      <sheetName val="_IBPL000114"/>
      <sheetName val="FY02_Fcst13"/>
      <sheetName val="Operational_Plan13"/>
      <sheetName val="Summary_Comparison_SGD13"/>
      <sheetName val="U-7_113"/>
      <sheetName val="N-4_414"/>
      <sheetName val="7_Jan_0214"/>
      <sheetName val="Mkt_Dev_1291_ONL_1290_-_101013"/>
      <sheetName val="GAAP_Pru13"/>
      <sheetName val="31_12_0415"/>
      <sheetName val="Bill_No__2_-_Carpark13"/>
      <sheetName val="FDR-Jan-99_13"/>
      <sheetName val="sum_to_LRH13"/>
      <sheetName val="Appendix_E13"/>
      <sheetName val="Submission_Form15"/>
      <sheetName val="interest_income15"/>
      <sheetName val="Tax_Formulas13"/>
      <sheetName val="Setup_Sheet13"/>
      <sheetName val="K101_FA_Lead13"/>
      <sheetName val="Base_Rental13"/>
      <sheetName val="COST_(ACC_ขาย10-2005)13"/>
      <sheetName val="Book_1_Summary13"/>
      <sheetName val="Global_Cover13"/>
      <sheetName val="Anniversary_at_Multi_Group13"/>
      <sheetName val="Burden_exp13"/>
      <sheetName val="Main_Menu13"/>
      <sheetName val="AOP_Summary-213"/>
      <sheetName val="ALL_KSFC_RIGS_EXCEPT_R-513"/>
      <sheetName val="Entity_List13"/>
      <sheetName val="Drop_Down_Lists14"/>
      <sheetName val="CAPEX_Import14"/>
      <sheetName val="Rates_Table14"/>
      <sheetName val="Jung_step_down_(60)14"/>
      <sheetName val="lgth_adj_fine14"/>
      <sheetName val="Gauge_Accuracy14"/>
      <sheetName val="Drop_Down14"/>
      <sheetName val="AUDIT_FEE14"/>
      <sheetName val="Raw_Mat14"/>
      <sheetName val="Thai_better_foods14"/>
      <sheetName val="Cross_Ref14"/>
      <sheetName val="Link_data13"/>
      <sheetName val="Drop_down_list13"/>
      <sheetName val="Tax_Calculation13"/>
      <sheetName val="RIG_134-ASSETS_APR_9713"/>
      <sheetName val="RIG_027-ASSETS-AFTER_30_JUN_913"/>
      <sheetName val="Home_Page13"/>
      <sheetName val="Interest_Rate_Projection13"/>
      <sheetName val="Table_LL1313"/>
      <sheetName val="BALANCE_SHEET_13"/>
      <sheetName val="New_Hire_Input_&amp;_Calc13"/>
      <sheetName val="On_Board_Headcount_Changes13"/>
      <sheetName val="Permanent_info13"/>
      <sheetName val="Wkgs_BS_Lead15"/>
      <sheetName val="SAP_COMPANY_CODES13"/>
      <sheetName val="ana_u513"/>
      <sheetName val="Genetica_Molecular_'0713"/>
      <sheetName val="A_TODDI_&amp;_B_TODDI13"/>
      <sheetName val="SUM_RV-November13"/>
      <sheetName val="FY04_budget_vol13"/>
      <sheetName val="DEP_C200113"/>
      <sheetName val="MCS_P&amp;L_By_Sub__USD13"/>
      <sheetName val="lab_paced13"/>
      <sheetName val="Cost_Center13"/>
      <sheetName val="21_Ocl13"/>
      <sheetName val="acc_depre-report-old13"/>
      <sheetName val="Download_Grp_Branch13"/>
      <sheetName val="Download_Lcl_Branch13"/>
      <sheetName val="Supporting_Tool13"/>
      <sheetName val="Std_0613"/>
      <sheetName val="Debt_Info13"/>
      <sheetName val="Investment_Database15"/>
      <sheetName val="CF_RECONCILE_-_113"/>
      <sheetName val="On_hand_-_31_Mar_0313"/>
      <sheetName val="COMPUTER_HARDWARE(IFM)_(A)13"/>
      <sheetName val="summary_of_used_bits13"/>
      <sheetName val="Mapping_table13"/>
      <sheetName val="PRICE_LIST_MASTER13"/>
      <sheetName val="Input_Price13"/>
      <sheetName val="Main_Model13"/>
      <sheetName val="Month_v_YTD13"/>
      <sheetName val="Project_Detail_13"/>
      <sheetName val="98FORECAST_(1)13"/>
      <sheetName val="TB-Circuit_ONE_-1213"/>
      <sheetName val="_IB-PL-YTD13"/>
      <sheetName val="Account_List13"/>
      <sheetName val="Company_codes13"/>
      <sheetName val="Stock_Aging13"/>
      <sheetName val="TB_Data_base13"/>
      <sheetName val="NAR-Pistons_(2)13"/>
      <sheetName val="TAUX_MONNAIES13"/>
      <sheetName val="Equity_Rec_13"/>
      <sheetName val="#ofclose__xl13"/>
      <sheetName val="NBD1_1_0113"/>
      <sheetName val="NBD2_1_0213"/>
      <sheetName val="NBD2_1_0313"/>
      <sheetName val="NBD2_1_0413"/>
      <sheetName val="NBD2_2_0213"/>
      <sheetName val="NBD6_2_0113"/>
      <sheetName val="NBD6_2_0213"/>
      <sheetName val="NBD8_2_0113"/>
      <sheetName val="NBD8_2_0813"/>
      <sheetName val="NBD8_2_0913"/>
      <sheetName val="NBD8_2_1113"/>
      <sheetName val="NBD8_2_1213"/>
      <sheetName val="NBD8_2_1613"/>
      <sheetName val="NBD8_2_1813"/>
      <sheetName val="NBD8_2_2013"/>
      <sheetName val="NBD8_2_2113"/>
      <sheetName val="คชจ_ดำเนินงาน6-4313"/>
      <sheetName val="Int_201013"/>
      <sheetName val="Land_2810113"/>
      <sheetName val="งบบริหาร_PL-report13"/>
      <sheetName val="Inter_co13"/>
      <sheetName val="10Segment_report13"/>
      <sheetName val="1Cash_for_Interest13"/>
      <sheetName val="3Detail_of_cash_flow13"/>
      <sheetName val="Income_Tax_Provision13"/>
      <sheetName val="___________9_D_____O_Z_e_p_{_13"/>
      <sheetName val="__9_D_O_Z_e_p_{___13"/>
      <sheetName val="เงินกู้_MGC21"/>
      <sheetName val="ADJ_-_RATE23"/>
      <sheetName val="Trial_Balance21"/>
      <sheetName val="Loan_Data21"/>
      <sheetName val="K-5_YE19"/>
      <sheetName val="Asset_31-12-4719"/>
      <sheetName val="Customize_Your_Invoice19"/>
      <sheetName val="Purchase_Order19"/>
      <sheetName val="Customize_Your_Purchase_Order19"/>
      <sheetName val="???????_MGC19"/>
      <sheetName val="_IB-PL-00-01_SUMMARY19"/>
      <sheetName val="TrialBalance_Q3-200219"/>
      <sheetName val="N-4_Patent_right17"/>
      <sheetName val="B&amp;S_199916"/>
      <sheetName val="AP_Interco_18"/>
      <sheetName val="Details_for_Keppel_Sin18"/>
      <sheetName val="Details_for_tri18"/>
      <sheetName val="เง_นก___MGC18"/>
      <sheetName val="6_weeks_rolling_forecast18"/>
      <sheetName val="FX_rates18"/>
      <sheetName val="Standing_Data18"/>
      <sheetName val="Asset_&amp;_Liability18"/>
      <sheetName val="Net_asset_value18"/>
      <sheetName val="Record_CR16"/>
      <sheetName val="DATE_CELL_&amp;_Unassigned-116"/>
      <sheetName val="_17"/>
      <sheetName val="?_?????????9?D?????O?Z?e?p?{?16"/>
      <sheetName val="_?9?D?O?Z?e?p?{??_x000a_16"/>
      <sheetName val="________MGC17"/>
      <sheetName val="10-1_Media16"/>
      <sheetName val="deals_above_20k16"/>
      <sheetName val="Market_Segment18"/>
      <sheetName val="Owner_Unit18"/>
      <sheetName val="vendor_name18"/>
      <sheetName val="Content_Page18"/>
      <sheetName val="Elim_Seg_LM18"/>
      <sheetName val="Elim_Seg_BM18"/>
      <sheetName val="Elim_Seg_AM18"/>
      <sheetName val="Table_Array18"/>
      <sheetName val="Setup_200816"/>
      <sheetName val="Setup_200916"/>
      <sheetName val="f&amp;b_(2)17"/>
      <sheetName val="VariableII__period18"/>
      <sheetName val="SCB_1_-_Current18"/>
      <sheetName val="SCB_2_-_Current18"/>
      <sheetName val="Data_Sources16"/>
      <sheetName val="외상매출금현황-수정분_A216"/>
      <sheetName val="Master_Updated(517)16"/>
      <sheetName val="Tooling_list_T_lite16"/>
      <sheetName val="@RISK_Correlations16"/>
      <sheetName val="NEW_ZEALAND16"/>
      <sheetName val="Master_table16"/>
      <sheetName val="7Long_term_liabilities16"/>
      <sheetName val="Nominal_Wizard16"/>
      <sheetName val="Jan_0516"/>
      <sheetName val="FCT_2008_-_HM_ok16"/>
      <sheetName val="LJ_Assumptions16"/>
      <sheetName val="LJ_Cost16"/>
      <sheetName val="LJ_His_CF16"/>
      <sheetName val="YS_Loan_16"/>
      <sheetName val="YS_Hotel_Budget16"/>
      <sheetName val="YS_Assumptions16"/>
      <sheetName val="YS_Cost_16"/>
      <sheetName val="YS_His_CF16"/>
      <sheetName val="new_IFS_format16"/>
      <sheetName val="TMF_Draft16"/>
      <sheetName val="Fill_this_out_first___16"/>
      <sheetName val="FE-1770_P116"/>
      <sheetName val="ADJ___RATE16"/>
      <sheetName val="Call_Down_Data_OLD16"/>
      <sheetName val="Assumption_Data16"/>
      <sheetName val="BL_-_GL_-_RJ16"/>
      <sheetName val="T&amp;E_GL16"/>
      <sheetName val="T&amp;E_System16"/>
      <sheetName val="1020_FF16"/>
      <sheetName val="_IBPL000117"/>
      <sheetName val="FY02_Fcst16"/>
      <sheetName val="Operational_Plan16"/>
      <sheetName val="Summary_Comparison_SGD16"/>
      <sheetName val="U-7_116"/>
      <sheetName val="N-4_417"/>
      <sheetName val="7_Jan_0217"/>
      <sheetName val="Mkt_Dev_1291_ONL_1290_-_101016"/>
      <sheetName val="GAAP_Pru16"/>
      <sheetName val="31_12_0418"/>
      <sheetName val="Bill_No__2_-_Carpark16"/>
      <sheetName val="FDR-Jan-99_16"/>
      <sheetName val="sum_to_LRH16"/>
      <sheetName val="Appendix_E16"/>
      <sheetName val="Submission_Form18"/>
      <sheetName val="interest_income18"/>
      <sheetName val="Tax_Formulas16"/>
      <sheetName val="Setup_Sheet16"/>
      <sheetName val="K101_FA_Lead16"/>
      <sheetName val="Base_Rental16"/>
      <sheetName val="COST_(ACC_ขาย10-2005)16"/>
      <sheetName val="Book_1_Summary16"/>
      <sheetName val="Global_Cover16"/>
      <sheetName val="Anniversary_at_Multi_Group16"/>
      <sheetName val="Burden_exp16"/>
      <sheetName val="Main_Menu16"/>
      <sheetName val="AOP_Summary-216"/>
      <sheetName val="ALL_KSFC_RIGS_EXCEPT_R-516"/>
      <sheetName val="Entity_List16"/>
      <sheetName val="Drop_Down_Lists17"/>
      <sheetName val="CAPEX_Import17"/>
      <sheetName val="Rates_Table17"/>
      <sheetName val="Jung_step_down_(60)17"/>
      <sheetName val="lgth_adj_fine17"/>
      <sheetName val="Gauge_Accuracy17"/>
      <sheetName val="Drop_Down17"/>
      <sheetName val="AUDIT_FEE17"/>
      <sheetName val="Raw_Mat17"/>
      <sheetName val="Thai_better_foods17"/>
      <sheetName val="Cross_Ref17"/>
      <sheetName val="Link_data16"/>
      <sheetName val="Drop_down_list16"/>
      <sheetName val="Tax_Calculation16"/>
      <sheetName val="RIG_134-ASSETS_APR_9716"/>
      <sheetName val="RIG_027-ASSETS-AFTER_30_JUN_916"/>
      <sheetName val="Home_Page16"/>
      <sheetName val="Interest_Rate_Projection16"/>
      <sheetName val="Table_LL1316"/>
      <sheetName val="BALANCE_SHEET_16"/>
      <sheetName val="New_Hire_Input_&amp;_Calc16"/>
      <sheetName val="On_Board_Headcount_Changes16"/>
      <sheetName val="Permanent_info16"/>
      <sheetName val="Wkgs_BS_Lead18"/>
      <sheetName val="SAP_COMPANY_CODES16"/>
      <sheetName val="ana_u516"/>
      <sheetName val="Genetica_Molecular_'0716"/>
      <sheetName val="A_TODDI_&amp;_B_TODDI16"/>
      <sheetName val="SUM_RV-November16"/>
      <sheetName val="FY04_budget_vol16"/>
      <sheetName val="DEP_C200116"/>
      <sheetName val="MCS_P&amp;L_By_Sub__USD16"/>
      <sheetName val="lab_paced16"/>
      <sheetName val="Cost_Center16"/>
      <sheetName val="21_Ocl16"/>
      <sheetName val="acc_depre-report-old16"/>
      <sheetName val="Download_Grp_Branch16"/>
      <sheetName val="Download_Lcl_Branch16"/>
      <sheetName val="Supporting_Tool16"/>
      <sheetName val="Std_0616"/>
      <sheetName val="Debt_Info16"/>
      <sheetName val="Investment_Database18"/>
      <sheetName val="CF_RECONCILE_-_116"/>
      <sheetName val="On_hand_-_31_Mar_0316"/>
      <sheetName val="COMPUTER_HARDWARE(IFM)_(A)16"/>
      <sheetName val="summary_of_used_bits16"/>
      <sheetName val="Mapping_table16"/>
      <sheetName val="PRICE_LIST_MASTER16"/>
      <sheetName val="Input_Price16"/>
      <sheetName val="Main_Model16"/>
      <sheetName val="Month_v_YTD16"/>
      <sheetName val="Project_Detail_16"/>
      <sheetName val="98FORECAST_(1)16"/>
      <sheetName val="TB-Circuit_ONE_-1216"/>
      <sheetName val="_IB-PL-YTD16"/>
      <sheetName val="Account_List16"/>
      <sheetName val="Company_codes16"/>
      <sheetName val="Stock_Aging16"/>
      <sheetName val="TB_Data_base16"/>
      <sheetName val="NAR-Pistons_(2)16"/>
      <sheetName val="TAUX_MONNAIES16"/>
      <sheetName val="Equity_Rec_16"/>
      <sheetName val="#ofclose__xl16"/>
      <sheetName val="NBD1_1_0116"/>
      <sheetName val="NBD2_1_0216"/>
      <sheetName val="NBD2_1_0316"/>
      <sheetName val="NBD2_1_0416"/>
      <sheetName val="NBD2_2_0216"/>
      <sheetName val="NBD6_2_0116"/>
      <sheetName val="NBD6_2_0216"/>
      <sheetName val="NBD8_2_0116"/>
      <sheetName val="NBD8_2_0816"/>
      <sheetName val="NBD8_2_0916"/>
      <sheetName val="NBD8_2_1116"/>
      <sheetName val="NBD8_2_1216"/>
      <sheetName val="NBD8_2_1616"/>
      <sheetName val="NBD8_2_1816"/>
      <sheetName val="NBD8_2_2016"/>
      <sheetName val="NBD8_2_2116"/>
      <sheetName val="คชจ_ดำเนินงาน6-4316"/>
      <sheetName val="Int_201016"/>
      <sheetName val="Land_2810116"/>
      <sheetName val="งบบริหาร_PL-report16"/>
      <sheetName val="Inter_co16"/>
      <sheetName val="10Segment_report16"/>
      <sheetName val="1Cash_for_Interest16"/>
      <sheetName val="3Detail_of_cash_flow16"/>
      <sheetName val="Income_Tax_Provision16"/>
      <sheetName val="___________9_D_____O_Z_e_p_{_16"/>
      <sheetName val="__9_D_O_Z_e_p_{___16"/>
      <sheetName val="เงินกู้_MGC20"/>
      <sheetName val="ADJ_-_RATE22"/>
      <sheetName val="Trial_Balance20"/>
      <sheetName val="Loan_Data20"/>
      <sheetName val="K-5_YE18"/>
      <sheetName val="Asset_31-12-4718"/>
      <sheetName val="Customize_Your_Invoice18"/>
      <sheetName val="Purchase_Order18"/>
      <sheetName val="Customize_Your_Purchase_Order18"/>
      <sheetName val="???????_MGC18"/>
      <sheetName val="_IB-PL-00-01_SUMMARY18"/>
      <sheetName val="TrialBalance_Q3-200218"/>
      <sheetName val="N-4_Patent_right16"/>
      <sheetName val="B&amp;S_199915"/>
      <sheetName val="AP_Interco_17"/>
      <sheetName val="Details_for_Keppel_Sin17"/>
      <sheetName val="Details_for_tri17"/>
      <sheetName val="เง_นก___MGC17"/>
      <sheetName val="6_weeks_rolling_forecast17"/>
      <sheetName val="FX_rates17"/>
      <sheetName val="Standing_Data17"/>
      <sheetName val="Asset_&amp;_Liability17"/>
      <sheetName val="Net_asset_value17"/>
      <sheetName val="Record_CR15"/>
      <sheetName val="DATE_CELL_&amp;_Unassigned-115"/>
      <sheetName val="_16"/>
      <sheetName val="?_?????????9?D?????O?Z?e?p?{?15"/>
      <sheetName val="_?9?D?O?Z?e?p?{??_x000a_15"/>
      <sheetName val="________MGC16"/>
      <sheetName val="10-1_Media15"/>
      <sheetName val="deals_above_20k15"/>
      <sheetName val="Market_Segment17"/>
      <sheetName val="Owner_Unit17"/>
      <sheetName val="vendor_name17"/>
      <sheetName val="Content_Page17"/>
      <sheetName val="Elim_Seg_LM17"/>
      <sheetName val="Elim_Seg_BM17"/>
      <sheetName val="Elim_Seg_AM17"/>
      <sheetName val="Table_Array17"/>
      <sheetName val="Setup_200815"/>
      <sheetName val="Setup_200915"/>
      <sheetName val="f&amp;b_(2)16"/>
      <sheetName val="VariableII__period17"/>
      <sheetName val="SCB_1_-_Current17"/>
      <sheetName val="SCB_2_-_Current17"/>
      <sheetName val="Data_Sources15"/>
      <sheetName val="외상매출금현황-수정분_A215"/>
      <sheetName val="Master_Updated(517)15"/>
      <sheetName val="Tooling_list_T_lite15"/>
      <sheetName val="@RISK_Correlations15"/>
      <sheetName val="NEW_ZEALAND15"/>
      <sheetName val="Master_table15"/>
      <sheetName val="7Long_term_liabilities15"/>
      <sheetName val="Nominal_Wizard15"/>
      <sheetName val="Jan_0515"/>
      <sheetName val="FCT_2008_-_HM_ok15"/>
      <sheetName val="LJ_Assumptions15"/>
      <sheetName val="LJ_Cost15"/>
      <sheetName val="LJ_His_CF15"/>
      <sheetName val="YS_Loan_15"/>
      <sheetName val="YS_Hotel_Budget15"/>
      <sheetName val="YS_Assumptions15"/>
      <sheetName val="YS_Cost_15"/>
      <sheetName val="YS_His_CF15"/>
      <sheetName val="new_IFS_format15"/>
      <sheetName val="TMF_Draft15"/>
      <sheetName val="Fill_this_out_first___15"/>
      <sheetName val="FE-1770_P115"/>
      <sheetName val="ADJ___RATE15"/>
      <sheetName val="Call_Down_Data_OLD15"/>
      <sheetName val="Assumption_Data15"/>
      <sheetName val="BL_-_GL_-_RJ15"/>
      <sheetName val="T&amp;E_GL15"/>
      <sheetName val="T&amp;E_System15"/>
      <sheetName val="1020_FF15"/>
      <sheetName val="_IBPL000116"/>
      <sheetName val="FY02_Fcst15"/>
      <sheetName val="Operational_Plan15"/>
      <sheetName val="Summary_Comparison_SGD15"/>
      <sheetName val="U-7_115"/>
      <sheetName val="N-4_416"/>
      <sheetName val="7_Jan_0216"/>
      <sheetName val="Mkt_Dev_1291_ONL_1290_-_101015"/>
      <sheetName val="GAAP_Pru15"/>
      <sheetName val="31_12_0417"/>
      <sheetName val="Bill_No__2_-_Carpark15"/>
      <sheetName val="FDR-Jan-99_15"/>
      <sheetName val="sum_to_LRH15"/>
      <sheetName val="Appendix_E15"/>
      <sheetName val="Submission_Form17"/>
      <sheetName val="interest_income17"/>
      <sheetName val="Tax_Formulas15"/>
      <sheetName val="Setup_Sheet15"/>
      <sheetName val="K101_FA_Lead15"/>
      <sheetName val="Base_Rental15"/>
      <sheetName val="COST_(ACC_ขาย10-2005)15"/>
      <sheetName val="Book_1_Summary15"/>
      <sheetName val="Global_Cover15"/>
      <sheetName val="Anniversary_at_Multi_Group15"/>
      <sheetName val="Burden_exp15"/>
      <sheetName val="Main_Menu15"/>
      <sheetName val="AOP_Summary-215"/>
      <sheetName val="ALL_KSFC_RIGS_EXCEPT_R-515"/>
      <sheetName val="Entity_List15"/>
      <sheetName val="Drop_Down_Lists16"/>
      <sheetName val="CAPEX_Import16"/>
      <sheetName val="Rates_Table16"/>
      <sheetName val="Jung_step_down_(60)16"/>
      <sheetName val="lgth_adj_fine16"/>
      <sheetName val="Gauge_Accuracy16"/>
      <sheetName val="Drop_Down16"/>
      <sheetName val="AUDIT_FEE16"/>
      <sheetName val="Raw_Mat16"/>
      <sheetName val="Thai_better_foods16"/>
      <sheetName val="Cross_Ref16"/>
      <sheetName val="Link_data15"/>
      <sheetName val="Drop_down_list15"/>
      <sheetName val="Tax_Calculation15"/>
      <sheetName val="RIG_134-ASSETS_APR_9715"/>
      <sheetName val="RIG_027-ASSETS-AFTER_30_JUN_915"/>
      <sheetName val="Home_Page15"/>
      <sheetName val="Interest_Rate_Projection15"/>
      <sheetName val="Table_LL1315"/>
      <sheetName val="BALANCE_SHEET_15"/>
      <sheetName val="New_Hire_Input_&amp;_Calc15"/>
      <sheetName val="On_Board_Headcount_Changes15"/>
      <sheetName val="Permanent_info15"/>
      <sheetName val="Wkgs_BS_Lead17"/>
      <sheetName val="SAP_COMPANY_CODES15"/>
      <sheetName val="ana_u515"/>
      <sheetName val="Genetica_Molecular_'0715"/>
      <sheetName val="A_TODDI_&amp;_B_TODDI15"/>
      <sheetName val="SUM_RV-November15"/>
      <sheetName val="FY04_budget_vol15"/>
      <sheetName val="DEP_C200115"/>
      <sheetName val="MCS_P&amp;L_By_Sub__USD15"/>
      <sheetName val="lab_paced15"/>
      <sheetName val="Cost_Center15"/>
      <sheetName val="21_Ocl15"/>
      <sheetName val="acc_depre-report-old15"/>
      <sheetName val="Download_Grp_Branch15"/>
      <sheetName val="Download_Lcl_Branch15"/>
      <sheetName val="Supporting_Tool15"/>
      <sheetName val="Std_0615"/>
      <sheetName val="Debt_Info15"/>
      <sheetName val="Investment_Database17"/>
      <sheetName val="CF_RECONCILE_-_115"/>
      <sheetName val="On_hand_-_31_Mar_0315"/>
      <sheetName val="COMPUTER_HARDWARE(IFM)_(A)15"/>
      <sheetName val="summary_of_used_bits15"/>
      <sheetName val="Mapping_table15"/>
      <sheetName val="PRICE_LIST_MASTER15"/>
      <sheetName val="Input_Price15"/>
      <sheetName val="Main_Model15"/>
      <sheetName val="Month_v_YTD15"/>
      <sheetName val="Project_Detail_15"/>
      <sheetName val="98FORECAST_(1)15"/>
      <sheetName val="TB-Circuit_ONE_-1215"/>
      <sheetName val="_IB-PL-YTD15"/>
      <sheetName val="Account_List15"/>
      <sheetName val="Company_codes15"/>
      <sheetName val="Stock_Aging15"/>
      <sheetName val="TB_Data_base15"/>
      <sheetName val="NAR-Pistons_(2)15"/>
      <sheetName val="TAUX_MONNAIES15"/>
      <sheetName val="Equity_Rec_15"/>
      <sheetName val="#ofclose__xl15"/>
      <sheetName val="NBD1_1_0115"/>
      <sheetName val="NBD2_1_0215"/>
      <sheetName val="NBD2_1_0315"/>
      <sheetName val="NBD2_1_0415"/>
      <sheetName val="NBD2_2_0215"/>
      <sheetName val="NBD6_2_0115"/>
      <sheetName val="NBD6_2_0215"/>
      <sheetName val="NBD8_2_0115"/>
      <sheetName val="NBD8_2_0815"/>
      <sheetName val="NBD8_2_0915"/>
      <sheetName val="NBD8_2_1115"/>
      <sheetName val="NBD8_2_1215"/>
      <sheetName val="NBD8_2_1615"/>
      <sheetName val="NBD8_2_1815"/>
      <sheetName val="NBD8_2_2015"/>
      <sheetName val="NBD8_2_2115"/>
      <sheetName val="คชจ_ดำเนินงาน6-4315"/>
      <sheetName val="Int_201015"/>
      <sheetName val="Land_2810115"/>
      <sheetName val="งบบริหาร_PL-report15"/>
      <sheetName val="Inter_co15"/>
      <sheetName val="10Segment_report15"/>
      <sheetName val="1Cash_for_Interest15"/>
      <sheetName val="3Detail_of_cash_flow15"/>
      <sheetName val="Income_Tax_Provision15"/>
      <sheetName val="___________9_D_____O_Z_e_p_{_15"/>
      <sheetName val="__9_D_O_Z_e_p_{___15"/>
      <sheetName val="เงินกู้_MGC22"/>
      <sheetName val="ADJ_-_RATE24"/>
      <sheetName val="Trial_Balance22"/>
      <sheetName val="Loan_Data22"/>
      <sheetName val="K-5_YE20"/>
      <sheetName val="Asset_31-12-4720"/>
      <sheetName val="Customize_Your_Invoice20"/>
      <sheetName val="Purchase_Order20"/>
      <sheetName val="Customize_Your_Purchase_Order20"/>
      <sheetName val="???????_MGC20"/>
      <sheetName val="_IB-PL-00-01_SUMMARY20"/>
      <sheetName val="TrialBalance_Q3-200220"/>
      <sheetName val="N-4_Patent_right18"/>
      <sheetName val="B&amp;S_199917"/>
      <sheetName val="AP_Interco_19"/>
      <sheetName val="Details_for_Keppel_Sin19"/>
      <sheetName val="Details_for_tri19"/>
      <sheetName val="เง_นก___MGC19"/>
      <sheetName val="6_weeks_rolling_forecast19"/>
      <sheetName val="FX_rates19"/>
      <sheetName val="Standing_Data19"/>
      <sheetName val="Asset_&amp;_Liability19"/>
      <sheetName val="Net_asset_value19"/>
      <sheetName val="Record_CR17"/>
      <sheetName val="DATE_CELL_&amp;_Unassigned-117"/>
      <sheetName val="_18"/>
      <sheetName val="?_?????????9?D?????O?Z?e?p?{?17"/>
      <sheetName val="_?9?D?O?Z?e?p?{??_x000a_17"/>
      <sheetName val="________MGC18"/>
      <sheetName val="10-1_Media17"/>
      <sheetName val="deals_above_20k17"/>
      <sheetName val="Market_Segment19"/>
      <sheetName val="Owner_Unit19"/>
      <sheetName val="vendor_name19"/>
      <sheetName val="Content_Page19"/>
      <sheetName val="Elim_Seg_LM19"/>
      <sheetName val="Elim_Seg_BM19"/>
      <sheetName val="Elim_Seg_AM19"/>
      <sheetName val="Table_Array19"/>
      <sheetName val="Setup_200817"/>
      <sheetName val="Setup_200917"/>
      <sheetName val="f&amp;b_(2)18"/>
      <sheetName val="VariableII__period19"/>
      <sheetName val="SCB_1_-_Current19"/>
      <sheetName val="SCB_2_-_Current19"/>
      <sheetName val="Data_Sources17"/>
      <sheetName val="외상매출금현황-수정분_A217"/>
      <sheetName val="Master_Updated(517)17"/>
      <sheetName val="Tooling_list_T_lite17"/>
      <sheetName val="@RISK_Correlations17"/>
      <sheetName val="NEW_ZEALAND17"/>
      <sheetName val="Master_table17"/>
      <sheetName val="7Long_term_liabilities17"/>
      <sheetName val="Nominal_Wizard17"/>
      <sheetName val="Jan_0517"/>
      <sheetName val="FCT_2008_-_HM_ok17"/>
      <sheetName val="LJ_Assumptions17"/>
      <sheetName val="LJ_Cost17"/>
      <sheetName val="LJ_His_CF17"/>
      <sheetName val="YS_Loan_17"/>
      <sheetName val="YS_Hotel_Budget17"/>
      <sheetName val="YS_Assumptions17"/>
      <sheetName val="YS_Cost_17"/>
      <sheetName val="YS_His_CF17"/>
      <sheetName val="new_IFS_format17"/>
      <sheetName val="TMF_Draft17"/>
      <sheetName val="Fill_this_out_first___17"/>
      <sheetName val="FE-1770_P117"/>
      <sheetName val="ADJ___RATE17"/>
      <sheetName val="Call_Down_Data_OLD17"/>
      <sheetName val="Assumption_Data17"/>
      <sheetName val="BL_-_GL_-_RJ17"/>
      <sheetName val="T&amp;E_GL17"/>
      <sheetName val="T&amp;E_System17"/>
      <sheetName val="1020_FF17"/>
      <sheetName val="_IBPL000118"/>
      <sheetName val="FY02_Fcst17"/>
      <sheetName val="Operational_Plan17"/>
      <sheetName val="Summary_Comparison_SGD17"/>
      <sheetName val="U-7_117"/>
      <sheetName val="N-4_418"/>
      <sheetName val="7_Jan_0218"/>
      <sheetName val="Mkt_Dev_1291_ONL_1290_-_101017"/>
      <sheetName val="GAAP_Pru17"/>
      <sheetName val="31_12_0419"/>
      <sheetName val="Bill_No__2_-_Carpark17"/>
      <sheetName val="FDR-Jan-99_17"/>
      <sheetName val="sum_to_LRH17"/>
      <sheetName val="Appendix_E17"/>
      <sheetName val="Submission_Form19"/>
      <sheetName val="interest_income19"/>
      <sheetName val="Tax_Formulas17"/>
      <sheetName val="Setup_Sheet17"/>
      <sheetName val="K101_FA_Lead17"/>
      <sheetName val="Base_Rental17"/>
      <sheetName val="COST_(ACC_ขาย10-2005)17"/>
      <sheetName val="Book_1_Summary17"/>
      <sheetName val="Global_Cover17"/>
      <sheetName val="Anniversary_at_Multi_Group17"/>
      <sheetName val="Burden_exp17"/>
      <sheetName val="Main_Menu17"/>
      <sheetName val="AOP_Summary-217"/>
      <sheetName val="ALL_KSFC_RIGS_EXCEPT_R-517"/>
      <sheetName val="Entity_List17"/>
      <sheetName val="Drop_Down_Lists18"/>
      <sheetName val="CAPEX_Import18"/>
      <sheetName val="Rates_Table18"/>
      <sheetName val="Jung_step_down_(60)18"/>
      <sheetName val="lgth_adj_fine18"/>
      <sheetName val="Gauge_Accuracy18"/>
      <sheetName val="Drop_Down18"/>
      <sheetName val="AUDIT_FEE18"/>
      <sheetName val="Raw_Mat18"/>
      <sheetName val="Thai_better_foods18"/>
      <sheetName val="Cross_Ref18"/>
      <sheetName val="Link_data17"/>
      <sheetName val="Drop_down_list17"/>
      <sheetName val="Tax_Calculation17"/>
      <sheetName val="RIG_134-ASSETS_APR_9717"/>
      <sheetName val="RIG_027-ASSETS-AFTER_30_JUN_917"/>
      <sheetName val="Home_Page17"/>
      <sheetName val="Interest_Rate_Projection17"/>
      <sheetName val="Table_LL1317"/>
      <sheetName val="BALANCE_SHEET_17"/>
      <sheetName val="New_Hire_Input_&amp;_Calc17"/>
      <sheetName val="On_Board_Headcount_Changes17"/>
      <sheetName val="Permanent_info17"/>
      <sheetName val="Wkgs_BS_Lead19"/>
      <sheetName val="SAP_COMPANY_CODES17"/>
      <sheetName val="ana_u517"/>
      <sheetName val="Genetica_Molecular_'0717"/>
      <sheetName val="A_TODDI_&amp;_B_TODDI17"/>
      <sheetName val="SUM_RV-November17"/>
      <sheetName val="FY04_budget_vol17"/>
      <sheetName val="DEP_C200117"/>
      <sheetName val="MCS_P&amp;L_By_Sub__USD17"/>
      <sheetName val="lab_paced17"/>
      <sheetName val="Cost_Center17"/>
      <sheetName val="21_Ocl17"/>
      <sheetName val="acc_depre-report-old17"/>
      <sheetName val="Download_Grp_Branch17"/>
      <sheetName val="Download_Lcl_Branch17"/>
      <sheetName val="Supporting_Tool17"/>
      <sheetName val="Std_0617"/>
      <sheetName val="Debt_Info17"/>
      <sheetName val="Investment_Database19"/>
      <sheetName val="CF_RECONCILE_-_117"/>
      <sheetName val="On_hand_-_31_Mar_0317"/>
      <sheetName val="COMPUTER_HARDWARE(IFM)_(A)17"/>
      <sheetName val="summary_of_used_bits17"/>
      <sheetName val="Mapping_table17"/>
      <sheetName val="PRICE_LIST_MASTER17"/>
      <sheetName val="Input_Price17"/>
      <sheetName val="Main_Model17"/>
      <sheetName val="Month_v_YTD17"/>
      <sheetName val="Project_Detail_17"/>
      <sheetName val="98FORECAST_(1)17"/>
      <sheetName val="TB-Circuit_ONE_-1217"/>
      <sheetName val="_IB-PL-YTD17"/>
      <sheetName val="Account_List17"/>
      <sheetName val="Company_codes17"/>
      <sheetName val="Stock_Aging17"/>
      <sheetName val="TB_Data_base17"/>
      <sheetName val="NAR-Pistons_(2)17"/>
      <sheetName val="TAUX_MONNAIES17"/>
      <sheetName val="Equity_Rec_17"/>
      <sheetName val="#ofclose__xl17"/>
      <sheetName val="NBD1_1_0117"/>
      <sheetName val="NBD2_1_0217"/>
      <sheetName val="NBD2_1_0317"/>
      <sheetName val="NBD2_1_0417"/>
      <sheetName val="NBD2_2_0217"/>
      <sheetName val="NBD6_2_0117"/>
      <sheetName val="NBD6_2_0217"/>
      <sheetName val="NBD8_2_0117"/>
      <sheetName val="NBD8_2_0817"/>
      <sheetName val="NBD8_2_0917"/>
      <sheetName val="NBD8_2_1117"/>
      <sheetName val="NBD8_2_1217"/>
      <sheetName val="NBD8_2_1617"/>
      <sheetName val="NBD8_2_1817"/>
      <sheetName val="NBD8_2_2017"/>
      <sheetName val="NBD8_2_2117"/>
      <sheetName val="คชจ_ดำเนินงาน6-4317"/>
      <sheetName val="Int_201017"/>
      <sheetName val="Land_2810117"/>
      <sheetName val="งบบริหาร_PL-report17"/>
      <sheetName val="Inter_co17"/>
      <sheetName val="10Segment_report17"/>
      <sheetName val="1Cash_for_Interest17"/>
      <sheetName val="3Detail_of_cash_flow17"/>
      <sheetName val="Income_Tax_Provision17"/>
      <sheetName val="___________9_D_____O_Z_e_p_{_17"/>
      <sheetName val="__9_D_O_Z_e_p_{___17"/>
      <sheetName val="เงินกู้_MGC23"/>
      <sheetName val="ADJ_-_RATE25"/>
      <sheetName val="Trial_Balance23"/>
      <sheetName val="Loan_Data23"/>
      <sheetName val="K-5_YE21"/>
      <sheetName val="Asset_31-12-4721"/>
      <sheetName val="Customize_Your_Invoice21"/>
      <sheetName val="Purchase_Order21"/>
      <sheetName val="Customize_Your_Purchase_Order21"/>
      <sheetName val="???????_MGC21"/>
      <sheetName val="_IB-PL-00-01_SUMMARY21"/>
      <sheetName val="TrialBalance_Q3-200221"/>
      <sheetName val="N-4_Patent_right19"/>
      <sheetName val="B&amp;S_199918"/>
      <sheetName val="AP_Interco_20"/>
      <sheetName val="Details_for_Keppel_Sin20"/>
      <sheetName val="Details_for_tri20"/>
      <sheetName val="เง_นก___MGC20"/>
      <sheetName val="6_weeks_rolling_forecast20"/>
      <sheetName val="FX_rates20"/>
      <sheetName val="Standing_Data20"/>
      <sheetName val="Asset_&amp;_Liability20"/>
      <sheetName val="Net_asset_value20"/>
      <sheetName val="Record_CR18"/>
      <sheetName val="DATE_CELL_&amp;_Unassigned-118"/>
      <sheetName val="_19"/>
      <sheetName val="?_?????????9?D?????O?Z?e?p?{?18"/>
      <sheetName val="_?9?D?O?Z?e?p?{??_x000a_18"/>
      <sheetName val="________MGC19"/>
      <sheetName val="10-1_Media18"/>
      <sheetName val="deals_above_20k18"/>
      <sheetName val="Market_Segment20"/>
      <sheetName val="Owner_Unit20"/>
      <sheetName val="vendor_name20"/>
      <sheetName val="Content_Page20"/>
      <sheetName val="Elim_Seg_LM20"/>
      <sheetName val="Elim_Seg_BM20"/>
      <sheetName val="Elim_Seg_AM20"/>
      <sheetName val="Table_Array20"/>
      <sheetName val="Setup_200818"/>
      <sheetName val="Setup_200918"/>
      <sheetName val="f&amp;b_(2)19"/>
      <sheetName val="VariableII__period20"/>
      <sheetName val="SCB_1_-_Current20"/>
      <sheetName val="SCB_2_-_Current20"/>
      <sheetName val="Data_Sources18"/>
      <sheetName val="외상매출금현황-수정분_A218"/>
      <sheetName val="Master_Updated(517)18"/>
      <sheetName val="Tooling_list_T_lite18"/>
      <sheetName val="@RISK_Correlations18"/>
      <sheetName val="NEW_ZEALAND18"/>
      <sheetName val="Master_table18"/>
      <sheetName val="7Long_term_liabilities18"/>
      <sheetName val="Nominal_Wizard18"/>
      <sheetName val="Jan_0518"/>
      <sheetName val="FCT_2008_-_HM_ok18"/>
      <sheetName val="LJ_Assumptions18"/>
      <sheetName val="LJ_Cost18"/>
      <sheetName val="LJ_His_CF18"/>
      <sheetName val="YS_Loan_18"/>
      <sheetName val="YS_Hotel_Budget18"/>
      <sheetName val="YS_Assumptions18"/>
      <sheetName val="YS_Cost_18"/>
      <sheetName val="YS_His_CF18"/>
      <sheetName val="new_IFS_format18"/>
      <sheetName val="TMF_Draft18"/>
      <sheetName val="Fill_this_out_first___18"/>
      <sheetName val="FE-1770_P118"/>
      <sheetName val="ADJ___RATE18"/>
      <sheetName val="Call_Down_Data_OLD18"/>
      <sheetName val="Assumption_Data18"/>
      <sheetName val="BL_-_GL_-_RJ18"/>
      <sheetName val="T&amp;E_GL18"/>
      <sheetName val="T&amp;E_System18"/>
      <sheetName val="1020_FF18"/>
      <sheetName val="_IBPL000119"/>
      <sheetName val="FY02_Fcst18"/>
      <sheetName val="Operational_Plan18"/>
      <sheetName val="Summary_Comparison_SGD18"/>
      <sheetName val="U-7_118"/>
      <sheetName val="N-4_419"/>
      <sheetName val="7_Jan_0219"/>
      <sheetName val="Mkt_Dev_1291_ONL_1290_-_101018"/>
      <sheetName val="GAAP_Pru18"/>
      <sheetName val="31_12_0420"/>
      <sheetName val="Bill_No__2_-_Carpark18"/>
      <sheetName val="FDR-Jan-99_18"/>
      <sheetName val="sum_to_LRH18"/>
      <sheetName val="Appendix_E18"/>
      <sheetName val="Submission_Form20"/>
      <sheetName val="interest_income20"/>
      <sheetName val="Tax_Formulas18"/>
      <sheetName val="Setup_Sheet18"/>
      <sheetName val="K101_FA_Lead18"/>
      <sheetName val="Base_Rental18"/>
      <sheetName val="COST_(ACC_ขาย10-2005)18"/>
      <sheetName val="Book_1_Summary18"/>
      <sheetName val="Global_Cover18"/>
      <sheetName val="Anniversary_at_Multi_Group18"/>
      <sheetName val="Burden_exp18"/>
      <sheetName val="Main_Menu18"/>
      <sheetName val="AOP_Summary-218"/>
      <sheetName val="ALL_KSFC_RIGS_EXCEPT_R-518"/>
      <sheetName val="Entity_List18"/>
      <sheetName val="Drop_Down_Lists19"/>
      <sheetName val="CAPEX_Import19"/>
      <sheetName val="Rates_Table19"/>
      <sheetName val="Jung_step_down_(60)19"/>
      <sheetName val="lgth_adj_fine19"/>
      <sheetName val="Gauge_Accuracy19"/>
      <sheetName val="Drop_Down19"/>
      <sheetName val="AUDIT_FEE19"/>
      <sheetName val="Raw_Mat19"/>
      <sheetName val="Thai_better_foods19"/>
      <sheetName val="Cross_Ref19"/>
      <sheetName val="Link_data18"/>
      <sheetName val="Drop_down_list18"/>
      <sheetName val="Tax_Calculation18"/>
      <sheetName val="RIG_134-ASSETS_APR_9718"/>
      <sheetName val="RIG_027-ASSETS-AFTER_30_JUN_918"/>
      <sheetName val="Home_Page18"/>
      <sheetName val="Interest_Rate_Projection18"/>
      <sheetName val="Table_LL1318"/>
      <sheetName val="BALANCE_SHEET_18"/>
      <sheetName val="New_Hire_Input_&amp;_Calc18"/>
      <sheetName val="On_Board_Headcount_Changes18"/>
      <sheetName val="Permanent_info18"/>
      <sheetName val="Wkgs_BS_Lead20"/>
      <sheetName val="SAP_COMPANY_CODES18"/>
      <sheetName val="ana_u518"/>
      <sheetName val="Genetica_Molecular_'0718"/>
      <sheetName val="A_TODDI_&amp;_B_TODDI18"/>
      <sheetName val="SUM_RV-November18"/>
      <sheetName val="FY04_budget_vol18"/>
      <sheetName val="DEP_C200118"/>
      <sheetName val="MCS_P&amp;L_By_Sub__USD18"/>
      <sheetName val="lab_paced18"/>
      <sheetName val="Cost_Center18"/>
      <sheetName val="21_Ocl18"/>
      <sheetName val="acc_depre-report-old18"/>
      <sheetName val="Download_Grp_Branch18"/>
      <sheetName val="Download_Lcl_Branch18"/>
      <sheetName val="Supporting_Tool18"/>
      <sheetName val="Std_0618"/>
      <sheetName val="Debt_Info18"/>
      <sheetName val="Investment_Database20"/>
      <sheetName val="CF_RECONCILE_-_118"/>
      <sheetName val="On_hand_-_31_Mar_0318"/>
      <sheetName val="COMPUTER_HARDWARE(IFM)_(A)18"/>
      <sheetName val="summary_of_used_bits18"/>
      <sheetName val="Mapping_table18"/>
      <sheetName val="PRICE_LIST_MASTER18"/>
      <sheetName val="Input_Price18"/>
      <sheetName val="Main_Model18"/>
      <sheetName val="Month_v_YTD18"/>
      <sheetName val="Project_Detail_18"/>
      <sheetName val="98FORECAST_(1)18"/>
      <sheetName val="TB-Circuit_ONE_-1218"/>
      <sheetName val="_IB-PL-YTD18"/>
      <sheetName val="Account_List18"/>
      <sheetName val="Company_codes18"/>
      <sheetName val="Stock_Aging18"/>
      <sheetName val="TB_Data_base18"/>
      <sheetName val="NAR-Pistons_(2)18"/>
      <sheetName val="TAUX_MONNAIES18"/>
      <sheetName val="Equity_Rec_18"/>
      <sheetName val="#ofclose__xl18"/>
      <sheetName val="NBD1_1_0118"/>
      <sheetName val="NBD2_1_0218"/>
      <sheetName val="NBD2_1_0318"/>
      <sheetName val="NBD2_1_0418"/>
      <sheetName val="NBD2_2_0218"/>
      <sheetName val="NBD6_2_0118"/>
      <sheetName val="NBD6_2_0218"/>
      <sheetName val="NBD8_2_0118"/>
      <sheetName val="NBD8_2_0818"/>
      <sheetName val="NBD8_2_0918"/>
      <sheetName val="NBD8_2_1118"/>
      <sheetName val="NBD8_2_1218"/>
      <sheetName val="NBD8_2_1618"/>
      <sheetName val="NBD8_2_1818"/>
      <sheetName val="NBD8_2_2018"/>
      <sheetName val="NBD8_2_2118"/>
      <sheetName val="คชจ_ดำเนินงาน6-4318"/>
      <sheetName val="Int_201018"/>
      <sheetName val="Land_2810118"/>
      <sheetName val="งบบริหาร_PL-report18"/>
      <sheetName val="Inter_co18"/>
      <sheetName val="10Segment_report18"/>
      <sheetName val="1Cash_for_Interest18"/>
      <sheetName val="3Detail_of_cash_flow18"/>
      <sheetName val="Income_Tax_Provision18"/>
      <sheetName val="___________9_D_____O_Z_e_p_{_18"/>
      <sheetName val="__9_D_O_Z_e_p_{___18"/>
      <sheetName val="เงินกู้_MGC24"/>
      <sheetName val="ADJ_-_RATE26"/>
      <sheetName val="Trial_Balance24"/>
      <sheetName val="Loan_Data24"/>
      <sheetName val="K-5_YE22"/>
      <sheetName val="Asset_31-12-4722"/>
      <sheetName val="Customize_Your_Invoice22"/>
      <sheetName val="Purchase_Order22"/>
      <sheetName val="Customize_Your_Purchase_Order22"/>
      <sheetName val="???????_MGC22"/>
      <sheetName val="_IB-PL-00-01_SUMMARY22"/>
      <sheetName val="TrialBalance_Q3-200222"/>
      <sheetName val="N-4_Patent_right20"/>
      <sheetName val="B&amp;S_199919"/>
      <sheetName val="AP_Interco_21"/>
      <sheetName val="Details_for_Keppel_Sin21"/>
      <sheetName val="Details_for_tri21"/>
      <sheetName val="เง_นก___MGC21"/>
      <sheetName val="6_weeks_rolling_forecast21"/>
      <sheetName val="FX_rates21"/>
      <sheetName val="Standing_Data21"/>
      <sheetName val="Asset_&amp;_Liability21"/>
      <sheetName val="Net_asset_value21"/>
      <sheetName val="Record_CR19"/>
      <sheetName val="DATE_CELL_&amp;_Unassigned-119"/>
      <sheetName val="_20"/>
      <sheetName val="?_?????????9?D?????O?Z?e?p?{?19"/>
      <sheetName val="_?9?D?O?Z?e?p?{??_x000a_19"/>
      <sheetName val="________MGC20"/>
      <sheetName val="10-1_Media19"/>
      <sheetName val="deals_above_20k19"/>
      <sheetName val="Market_Segment21"/>
      <sheetName val="Owner_Unit21"/>
      <sheetName val="vendor_name21"/>
      <sheetName val="Content_Page21"/>
      <sheetName val="Elim_Seg_LM21"/>
      <sheetName val="Elim_Seg_BM21"/>
      <sheetName val="Elim_Seg_AM21"/>
      <sheetName val="Table_Array21"/>
      <sheetName val="Setup_200819"/>
      <sheetName val="Setup_200919"/>
      <sheetName val="f&amp;b_(2)20"/>
      <sheetName val="VariableII__period21"/>
      <sheetName val="SCB_1_-_Current21"/>
      <sheetName val="SCB_2_-_Current21"/>
      <sheetName val="Data_Sources19"/>
      <sheetName val="외상매출금현황-수정분_A219"/>
      <sheetName val="Master_Updated(517)19"/>
      <sheetName val="Tooling_list_T_lite19"/>
      <sheetName val="@RISK_Correlations19"/>
      <sheetName val="NEW_ZEALAND19"/>
      <sheetName val="Master_table19"/>
      <sheetName val="7Long_term_liabilities19"/>
      <sheetName val="Nominal_Wizard19"/>
      <sheetName val="Jan_0519"/>
      <sheetName val="FCT_2008_-_HM_ok19"/>
      <sheetName val="LJ_Assumptions19"/>
      <sheetName val="LJ_Cost19"/>
      <sheetName val="LJ_His_CF19"/>
      <sheetName val="YS_Loan_19"/>
      <sheetName val="YS_Hotel_Budget19"/>
      <sheetName val="YS_Assumptions19"/>
      <sheetName val="YS_Cost_19"/>
      <sheetName val="YS_His_CF19"/>
      <sheetName val="new_IFS_format19"/>
      <sheetName val="TMF_Draft19"/>
      <sheetName val="Fill_this_out_first___19"/>
      <sheetName val="FE-1770_P119"/>
      <sheetName val="ADJ___RATE19"/>
      <sheetName val="Call_Down_Data_OLD19"/>
      <sheetName val="Assumption_Data19"/>
      <sheetName val="BL_-_GL_-_RJ19"/>
      <sheetName val="T&amp;E_GL19"/>
      <sheetName val="T&amp;E_System19"/>
      <sheetName val="1020_FF19"/>
      <sheetName val="_IBPL000120"/>
      <sheetName val="FY02_Fcst19"/>
      <sheetName val="Operational_Plan19"/>
      <sheetName val="Summary_Comparison_SGD19"/>
      <sheetName val="U-7_119"/>
      <sheetName val="N-4_420"/>
      <sheetName val="7_Jan_0220"/>
      <sheetName val="Mkt_Dev_1291_ONL_1290_-_101019"/>
      <sheetName val="GAAP_Pru19"/>
      <sheetName val="31_12_0421"/>
      <sheetName val="Bill_No__2_-_Carpark19"/>
      <sheetName val="FDR-Jan-99_19"/>
      <sheetName val="sum_to_LRH19"/>
      <sheetName val="Appendix_E19"/>
      <sheetName val="Submission_Form21"/>
      <sheetName val="interest_income21"/>
      <sheetName val="Tax_Formulas19"/>
      <sheetName val="Setup_Sheet19"/>
      <sheetName val="K101_FA_Lead19"/>
      <sheetName val="Base_Rental19"/>
      <sheetName val="COST_(ACC_ขาย10-2005)19"/>
      <sheetName val="Book_1_Summary19"/>
      <sheetName val="Global_Cover19"/>
      <sheetName val="Anniversary_at_Multi_Group19"/>
      <sheetName val="Burden_exp19"/>
      <sheetName val="Main_Menu19"/>
      <sheetName val="AOP_Summary-219"/>
      <sheetName val="ALL_KSFC_RIGS_EXCEPT_R-519"/>
      <sheetName val="Entity_List19"/>
      <sheetName val="Drop_Down_Lists20"/>
      <sheetName val="CAPEX_Import20"/>
      <sheetName val="Rates_Table20"/>
      <sheetName val="Jung_step_down_(60)20"/>
      <sheetName val="lgth_adj_fine20"/>
      <sheetName val="Gauge_Accuracy20"/>
      <sheetName val="Drop_Down20"/>
      <sheetName val="AUDIT_FEE20"/>
      <sheetName val="Raw_Mat20"/>
      <sheetName val="Thai_better_foods20"/>
      <sheetName val="Cross_Ref20"/>
      <sheetName val="Link_data19"/>
      <sheetName val="Drop_down_list19"/>
      <sheetName val="Tax_Calculation19"/>
      <sheetName val="RIG_134-ASSETS_APR_9719"/>
      <sheetName val="RIG_027-ASSETS-AFTER_30_JUN_919"/>
      <sheetName val="Home_Page19"/>
      <sheetName val="Interest_Rate_Projection19"/>
      <sheetName val="Table_LL1319"/>
      <sheetName val="BALANCE_SHEET_19"/>
      <sheetName val="New_Hire_Input_&amp;_Calc19"/>
      <sheetName val="On_Board_Headcount_Changes19"/>
      <sheetName val="Permanent_info19"/>
      <sheetName val="Wkgs_BS_Lead21"/>
      <sheetName val="SAP_COMPANY_CODES19"/>
      <sheetName val="ana_u519"/>
      <sheetName val="Genetica_Molecular_'0719"/>
      <sheetName val="A_TODDI_&amp;_B_TODDI19"/>
      <sheetName val="SUM_RV-November19"/>
      <sheetName val="FY04_budget_vol19"/>
      <sheetName val="DEP_C200119"/>
      <sheetName val="MCS_P&amp;L_By_Sub__USD19"/>
      <sheetName val="lab_paced19"/>
      <sheetName val="Cost_Center19"/>
      <sheetName val="21_Ocl19"/>
      <sheetName val="acc_depre-report-old19"/>
      <sheetName val="Download_Grp_Branch19"/>
      <sheetName val="Download_Lcl_Branch19"/>
      <sheetName val="Supporting_Tool19"/>
      <sheetName val="Std_0619"/>
      <sheetName val="Debt_Info19"/>
      <sheetName val="Investment_Database21"/>
      <sheetName val="CF_RECONCILE_-_119"/>
      <sheetName val="On_hand_-_31_Mar_0319"/>
      <sheetName val="COMPUTER_HARDWARE(IFM)_(A)19"/>
      <sheetName val="summary_of_used_bits19"/>
      <sheetName val="Mapping_table19"/>
      <sheetName val="PRICE_LIST_MASTER19"/>
      <sheetName val="Input_Price19"/>
      <sheetName val="Main_Model19"/>
      <sheetName val="Month_v_YTD19"/>
      <sheetName val="Project_Detail_19"/>
      <sheetName val="98FORECAST_(1)19"/>
      <sheetName val="TB-Circuit_ONE_-1219"/>
      <sheetName val="_IB-PL-YTD19"/>
      <sheetName val="Account_List19"/>
      <sheetName val="Company_codes19"/>
      <sheetName val="Stock_Aging19"/>
      <sheetName val="TB_Data_base19"/>
      <sheetName val="NAR-Pistons_(2)19"/>
      <sheetName val="TAUX_MONNAIES19"/>
      <sheetName val="Equity_Rec_19"/>
      <sheetName val="#ofclose__xl19"/>
      <sheetName val="NBD1_1_0119"/>
      <sheetName val="NBD2_1_0219"/>
      <sheetName val="NBD2_1_0319"/>
      <sheetName val="NBD2_1_0419"/>
      <sheetName val="NBD2_2_0219"/>
      <sheetName val="NBD6_2_0119"/>
      <sheetName val="NBD6_2_0219"/>
      <sheetName val="NBD8_2_0119"/>
      <sheetName val="NBD8_2_0819"/>
      <sheetName val="NBD8_2_0919"/>
      <sheetName val="NBD8_2_1119"/>
      <sheetName val="NBD8_2_1219"/>
      <sheetName val="NBD8_2_1619"/>
      <sheetName val="NBD8_2_1819"/>
      <sheetName val="NBD8_2_2019"/>
      <sheetName val="NBD8_2_2119"/>
      <sheetName val="คชจ_ดำเนินงาน6-4319"/>
      <sheetName val="Int_201019"/>
      <sheetName val="Land_2810119"/>
      <sheetName val="งบบริหาร_PL-report19"/>
      <sheetName val="Inter_co19"/>
      <sheetName val="10Segment_report19"/>
      <sheetName val="1Cash_for_Interest19"/>
      <sheetName val="3Detail_of_cash_flow19"/>
      <sheetName val="Income_Tax_Provision19"/>
      <sheetName val="___________9_D_____O_Z_e_p_{_19"/>
      <sheetName val="__9_D_O_Z_e_p_{___19"/>
      <sheetName val="เงินกู้_MGC25"/>
      <sheetName val="ADJ_-_RATE27"/>
      <sheetName val="Trial_Balance25"/>
      <sheetName val="Loan_Data25"/>
      <sheetName val="K-5_YE23"/>
      <sheetName val="Asset_31-12-4723"/>
      <sheetName val="Customize_Your_Invoice23"/>
      <sheetName val="Purchase_Order23"/>
      <sheetName val="Customize_Your_Purchase_Order23"/>
      <sheetName val="???????_MGC23"/>
      <sheetName val="_IB-PL-00-01_SUMMARY23"/>
      <sheetName val="TrialBalance_Q3-200223"/>
      <sheetName val="N-4_Patent_right21"/>
      <sheetName val="B&amp;S_199920"/>
      <sheetName val="AP_Interco_22"/>
      <sheetName val="Details_for_Keppel_Sin22"/>
      <sheetName val="Details_for_tri22"/>
      <sheetName val="เง_นก___MGC22"/>
      <sheetName val="6_weeks_rolling_forecast22"/>
      <sheetName val="FX_rates22"/>
      <sheetName val="Standing_Data22"/>
      <sheetName val="Asset_&amp;_Liability22"/>
      <sheetName val="Net_asset_value22"/>
      <sheetName val="Record_CR20"/>
      <sheetName val="DATE_CELL_&amp;_Unassigned-120"/>
      <sheetName val="_21"/>
      <sheetName val="?_?????????9?D?????O?Z?e?p?{?20"/>
      <sheetName val="_?9?D?O?Z?e?p?{??_x000a_20"/>
      <sheetName val="________MGC21"/>
      <sheetName val="10-1_Media20"/>
      <sheetName val="deals_above_20k20"/>
      <sheetName val="Market_Segment22"/>
      <sheetName val="Owner_Unit22"/>
      <sheetName val="vendor_name22"/>
      <sheetName val="Content_Page22"/>
      <sheetName val="Elim_Seg_LM22"/>
      <sheetName val="Elim_Seg_BM22"/>
      <sheetName val="Elim_Seg_AM22"/>
      <sheetName val="Table_Array22"/>
      <sheetName val="Setup_200820"/>
      <sheetName val="Setup_200920"/>
      <sheetName val="f&amp;b_(2)21"/>
      <sheetName val="VariableII__period22"/>
      <sheetName val="SCB_1_-_Current22"/>
      <sheetName val="SCB_2_-_Current22"/>
      <sheetName val="Data_Sources20"/>
      <sheetName val="외상매출금현황-수정분_A220"/>
      <sheetName val="Master_Updated(517)20"/>
      <sheetName val="Tooling_list_T_lite20"/>
      <sheetName val="@RISK_Correlations20"/>
      <sheetName val="NEW_ZEALAND20"/>
      <sheetName val="Master_table20"/>
      <sheetName val="7Long_term_liabilities20"/>
      <sheetName val="Nominal_Wizard20"/>
      <sheetName val="Jan_0520"/>
      <sheetName val="FCT_2008_-_HM_ok20"/>
      <sheetName val="LJ_Assumptions20"/>
      <sheetName val="LJ_Cost20"/>
      <sheetName val="LJ_His_CF20"/>
      <sheetName val="YS_Loan_20"/>
      <sheetName val="YS_Hotel_Budget20"/>
      <sheetName val="YS_Assumptions20"/>
      <sheetName val="YS_Cost_20"/>
      <sheetName val="YS_His_CF20"/>
      <sheetName val="new_IFS_format20"/>
      <sheetName val="TMF_Draft20"/>
      <sheetName val="Fill_this_out_first___20"/>
      <sheetName val="FE-1770_P120"/>
      <sheetName val="ADJ___RATE20"/>
      <sheetName val="Call_Down_Data_OLD20"/>
      <sheetName val="Assumption_Data20"/>
      <sheetName val="BL_-_GL_-_RJ20"/>
      <sheetName val="T&amp;E_GL20"/>
      <sheetName val="T&amp;E_System20"/>
      <sheetName val="1020_FF20"/>
      <sheetName val="_IBPL000121"/>
      <sheetName val="FY02_Fcst20"/>
      <sheetName val="Operational_Plan20"/>
      <sheetName val="Summary_Comparison_SGD20"/>
      <sheetName val="U-7_120"/>
      <sheetName val="N-4_421"/>
      <sheetName val="7_Jan_0221"/>
      <sheetName val="Mkt_Dev_1291_ONL_1290_-_101020"/>
      <sheetName val="GAAP_Pru20"/>
      <sheetName val="31_12_0422"/>
      <sheetName val="Bill_No__2_-_Carpark20"/>
      <sheetName val="FDR-Jan-99_20"/>
      <sheetName val="sum_to_LRH20"/>
      <sheetName val="Appendix_E20"/>
      <sheetName val="Submission_Form22"/>
      <sheetName val="interest_income22"/>
      <sheetName val="Tax_Formulas20"/>
      <sheetName val="Setup_Sheet20"/>
      <sheetName val="K101_FA_Lead20"/>
      <sheetName val="Base_Rental20"/>
      <sheetName val="COST_(ACC_ขาย10-2005)20"/>
      <sheetName val="Book_1_Summary20"/>
      <sheetName val="Global_Cover20"/>
      <sheetName val="Anniversary_at_Multi_Group20"/>
      <sheetName val="Burden_exp20"/>
      <sheetName val="Main_Menu20"/>
      <sheetName val="AOP_Summary-220"/>
      <sheetName val="ALL_KSFC_RIGS_EXCEPT_R-520"/>
      <sheetName val="Entity_List20"/>
      <sheetName val="Drop_Down_Lists21"/>
      <sheetName val="CAPEX_Import21"/>
      <sheetName val="Rates_Table21"/>
      <sheetName val="Jung_step_down_(60)21"/>
      <sheetName val="lgth_adj_fine21"/>
      <sheetName val="Gauge_Accuracy21"/>
      <sheetName val="Drop_Down21"/>
      <sheetName val="AUDIT_FEE21"/>
      <sheetName val="Raw_Mat21"/>
      <sheetName val="Thai_better_foods21"/>
      <sheetName val="Cross_Ref21"/>
      <sheetName val="Link_data20"/>
      <sheetName val="Drop_down_list20"/>
      <sheetName val="Tax_Calculation20"/>
      <sheetName val="RIG_134-ASSETS_APR_9720"/>
      <sheetName val="RIG_027-ASSETS-AFTER_30_JUN_920"/>
      <sheetName val="Home_Page20"/>
      <sheetName val="Interest_Rate_Projection20"/>
      <sheetName val="Table_LL1320"/>
      <sheetName val="BALANCE_SHEET_20"/>
      <sheetName val="New_Hire_Input_&amp;_Calc20"/>
      <sheetName val="On_Board_Headcount_Changes20"/>
      <sheetName val="Permanent_info20"/>
      <sheetName val="Wkgs_BS_Lead22"/>
      <sheetName val="SAP_COMPANY_CODES20"/>
      <sheetName val="ana_u520"/>
      <sheetName val="Genetica_Molecular_'0720"/>
      <sheetName val="A_TODDI_&amp;_B_TODDI20"/>
      <sheetName val="SUM_RV-November20"/>
      <sheetName val="FY04_budget_vol20"/>
      <sheetName val="DEP_C200120"/>
      <sheetName val="MCS_P&amp;L_By_Sub__USD20"/>
      <sheetName val="lab_paced20"/>
      <sheetName val="Cost_Center20"/>
      <sheetName val="21_Ocl20"/>
      <sheetName val="acc_depre-report-old20"/>
      <sheetName val="Download_Grp_Branch20"/>
      <sheetName val="Download_Lcl_Branch20"/>
      <sheetName val="Supporting_Tool20"/>
      <sheetName val="Std_0620"/>
      <sheetName val="Debt_Info20"/>
      <sheetName val="Investment_Database22"/>
      <sheetName val="CF_RECONCILE_-_120"/>
      <sheetName val="On_hand_-_31_Mar_0320"/>
      <sheetName val="COMPUTER_HARDWARE(IFM)_(A)20"/>
      <sheetName val="summary_of_used_bits20"/>
      <sheetName val="Mapping_table20"/>
      <sheetName val="PRICE_LIST_MASTER20"/>
      <sheetName val="Input_Price20"/>
      <sheetName val="Main_Model20"/>
      <sheetName val="Month_v_YTD20"/>
      <sheetName val="Project_Detail_20"/>
      <sheetName val="98FORECAST_(1)20"/>
      <sheetName val="TB-Circuit_ONE_-1220"/>
      <sheetName val="_IB-PL-YTD20"/>
      <sheetName val="Account_List20"/>
      <sheetName val="Company_codes20"/>
      <sheetName val="Stock_Aging20"/>
      <sheetName val="TB_Data_base20"/>
      <sheetName val="NAR-Pistons_(2)20"/>
      <sheetName val="TAUX_MONNAIES20"/>
      <sheetName val="Equity_Rec_20"/>
      <sheetName val="#ofclose__xl20"/>
      <sheetName val="NBD1_1_0120"/>
      <sheetName val="NBD2_1_0220"/>
      <sheetName val="NBD2_1_0320"/>
      <sheetName val="NBD2_1_0420"/>
      <sheetName val="NBD2_2_0220"/>
      <sheetName val="NBD6_2_0120"/>
      <sheetName val="NBD6_2_0220"/>
      <sheetName val="NBD8_2_0120"/>
      <sheetName val="NBD8_2_0820"/>
      <sheetName val="NBD8_2_0920"/>
      <sheetName val="NBD8_2_1120"/>
      <sheetName val="NBD8_2_1220"/>
      <sheetName val="NBD8_2_1620"/>
      <sheetName val="NBD8_2_1820"/>
      <sheetName val="NBD8_2_2020"/>
      <sheetName val="NBD8_2_2120"/>
      <sheetName val="คชจ_ดำเนินงาน6-4320"/>
      <sheetName val="Int_201020"/>
      <sheetName val="Land_2810120"/>
      <sheetName val="งบบริหาร_PL-report20"/>
      <sheetName val="Inter_co20"/>
      <sheetName val="10Segment_report20"/>
      <sheetName val="1Cash_for_Interest20"/>
      <sheetName val="3Detail_of_cash_flow20"/>
      <sheetName val="Income_Tax_Provision20"/>
      <sheetName val="___________9_D_____O_Z_e_p_{_20"/>
      <sheetName val="__9_D_O_Z_e_p_{___20"/>
      <sheetName val="เงินกู้_MGC26"/>
      <sheetName val="ADJ_-_RATE28"/>
      <sheetName val="Trial_Balance26"/>
      <sheetName val="Loan_Data26"/>
      <sheetName val="K-5_YE24"/>
      <sheetName val="Asset_31-12-4724"/>
      <sheetName val="Customize_Your_Invoice24"/>
      <sheetName val="Purchase_Order24"/>
      <sheetName val="Customize_Your_Purchase_Order24"/>
      <sheetName val="???????_MGC24"/>
      <sheetName val="_IB-PL-00-01_SUMMARY24"/>
      <sheetName val="TrialBalance_Q3-200224"/>
      <sheetName val="N-4_Patent_right22"/>
      <sheetName val="B&amp;S_199921"/>
      <sheetName val="AP_Interco_23"/>
      <sheetName val="Details_for_Keppel_Sin23"/>
      <sheetName val="Details_for_tri23"/>
      <sheetName val="เง_นก___MGC23"/>
      <sheetName val="6_weeks_rolling_forecast23"/>
      <sheetName val="FX_rates23"/>
      <sheetName val="Standing_Data23"/>
      <sheetName val="Asset_&amp;_Liability23"/>
      <sheetName val="Net_asset_value23"/>
      <sheetName val="Record_CR21"/>
      <sheetName val="DATE_CELL_&amp;_Unassigned-121"/>
      <sheetName val="_22"/>
      <sheetName val="?_?????????9?D?????O?Z?e?p?{?21"/>
      <sheetName val="_?9?D?O?Z?e?p?{??_x000a_21"/>
      <sheetName val="________MGC22"/>
      <sheetName val="10-1_Media21"/>
      <sheetName val="deals_above_20k21"/>
      <sheetName val="Market_Segment23"/>
      <sheetName val="Owner_Unit23"/>
      <sheetName val="vendor_name23"/>
      <sheetName val="Content_Page23"/>
      <sheetName val="Elim_Seg_LM23"/>
      <sheetName val="Elim_Seg_BM23"/>
      <sheetName val="Elim_Seg_AM23"/>
      <sheetName val="Table_Array23"/>
      <sheetName val="Setup_200821"/>
      <sheetName val="Setup_200921"/>
      <sheetName val="f&amp;b_(2)22"/>
      <sheetName val="VariableII__period23"/>
      <sheetName val="SCB_1_-_Current23"/>
      <sheetName val="SCB_2_-_Current23"/>
      <sheetName val="Data_Sources21"/>
      <sheetName val="외상매출금현황-수정분_A221"/>
      <sheetName val="Master_Updated(517)21"/>
      <sheetName val="Tooling_list_T_lite21"/>
      <sheetName val="@RISK_Correlations21"/>
      <sheetName val="NEW_ZEALAND21"/>
      <sheetName val="Master_table21"/>
      <sheetName val="7Long_term_liabilities21"/>
      <sheetName val="Nominal_Wizard21"/>
      <sheetName val="Jan_0521"/>
      <sheetName val="FCT_2008_-_HM_ok21"/>
      <sheetName val="LJ_Assumptions21"/>
      <sheetName val="LJ_Cost21"/>
      <sheetName val="LJ_His_CF21"/>
      <sheetName val="YS_Loan_21"/>
      <sheetName val="YS_Hotel_Budget21"/>
      <sheetName val="YS_Assumptions21"/>
      <sheetName val="YS_Cost_21"/>
      <sheetName val="YS_His_CF21"/>
      <sheetName val="new_IFS_format21"/>
      <sheetName val="TMF_Draft21"/>
      <sheetName val="Fill_this_out_first___21"/>
      <sheetName val="FE-1770_P121"/>
      <sheetName val="ADJ___RATE21"/>
      <sheetName val="Call_Down_Data_OLD21"/>
      <sheetName val="Assumption_Data21"/>
      <sheetName val="BL_-_GL_-_RJ21"/>
      <sheetName val="T&amp;E_GL21"/>
      <sheetName val="T&amp;E_System21"/>
      <sheetName val="1020_FF21"/>
      <sheetName val="_IBPL000122"/>
      <sheetName val="FY02_Fcst21"/>
      <sheetName val="Operational_Plan21"/>
      <sheetName val="Summary_Comparison_SGD21"/>
      <sheetName val="U-7_121"/>
      <sheetName val="N-4_422"/>
      <sheetName val="7_Jan_0222"/>
      <sheetName val="Mkt_Dev_1291_ONL_1290_-_101021"/>
      <sheetName val="GAAP_Pru21"/>
      <sheetName val="31_12_0423"/>
      <sheetName val="Bill_No__2_-_Carpark21"/>
      <sheetName val="FDR-Jan-99_21"/>
      <sheetName val="sum_to_LRH21"/>
      <sheetName val="Appendix_E21"/>
      <sheetName val="Submission_Form23"/>
      <sheetName val="interest_income23"/>
      <sheetName val="Tax_Formulas21"/>
      <sheetName val="Setup_Sheet21"/>
      <sheetName val="K101_FA_Lead21"/>
      <sheetName val="Base_Rental21"/>
      <sheetName val="COST_(ACC_ขาย10-2005)21"/>
      <sheetName val="Book_1_Summary21"/>
      <sheetName val="Global_Cover21"/>
      <sheetName val="Anniversary_at_Multi_Group21"/>
      <sheetName val="Burden_exp21"/>
      <sheetName val="Main_Menu21"/>
      <sheetName val="AOP_Summary-221"/>
      <sheetName val="ALL_KSFC_RIGS_EXCEPT_R-521"/>
      <sheetName val="Entity_List21"/>
      <sheetName val="Drop_Down_Lists22"/>
      <sheetName val="CAPEX_Import22"/>
      <sheetName val="Rates_Table22"/>
      <sheetName val="Jung_step_down_(60)22"/>
      <sheetName val="lgth_adj_fine22"/>
      <sheetName val="Gauge_Accuracy22"/>
      <sheetName val="Drop_Down22"/>
      <sheetName val="AUDIT_FEE22"/>
      <sheetName val="Raw_Mat22"/>
      <sheetName val="Thai_better_foods22"/>
      <sheetName val="Cross_Ref22"/>
      <sheetName val="Link_data21"/>
      <sheetName val="Drop_down_list21"/>
      <sheetName val="Tax_Calculation21"/>
      <sheetName val="RIG_134-ASSETS_APR_9721"/>
      <sheetName val="RIG_027-ASSETS-AFTER_30_JUN_921"/>
      <sheetName val="Home_Page21"/>
      <sheetName val="Interest_Rate_Projection21"/>
      <sheetName val="Table_LL1321"/>
      <sheetName val="BALANCE_SHEET_21"/>
      <sheetName val="New_Hire_Input_&amp;_Calc21"/>
      <sheetName val="On_Board_Headcount_Changes21"/>
      <sheetName val="Permanent_info21"/>
      <sheetName val="Wkgs_BS_Lead23"/>
      <sheetName val="SAP_COMPANY_CODES21"/>
      <sheetName val="ana_u521"/>
      <sheetName val="Genetica_Molecular_'0721"/>
      <sheetName val="A_TODDI_&amp;_B_TODDI21"/>
      <sheetName val="SUM_RV-November21"/>
      <sheetName val="FY04_budget_vol21"/>
      <sheetName val="DEP_C200121"/>
      <sheetName val="MCS_P&amp;L_By_Sub__USD21"/>
      <sheetName val="lab_paced21"/>
      <sheetName val="Cost_Center21"/>
      <sheetName val="21_Ocl21"/>
      <sheetName val="acc_depre-report-old21"/>
      <sheetName val="Download_Grp_Branch21"/>
      <sheetName val="Download_Lcl_Branch21"/>
      <sheetName val="Supporting_Tool21"/>
      <sheetName val="Std_0621"/>
      <sheetName val="Debt_Info21"/>
      <sheetName val="Investment_Database23"/>
      <sheetName val="CF_RECONCILE_-_121"/>
      <sheetName val="On_hand_-_31_Mar_0321"/>
      <sheetName val="COMPUTER_HARDWARE(IFM)_(A)21"/>
      <sheetName val="summary_of_used_bits21"/>
      <sheetName val="Mapping_table21"/>
      <sheetName val="PRICE_LIST_MASTER21"/>
      <sheetName val="Input_Price21"/>
      <sheetName val="Main_Model21"/>
      <sheetName val="Month_v_YTD21"/>
      <sheetName val="Project_Detail_21"/>
      <sheetName val="98FORECAST_(1)21"/>
      <sheetName val="TB-Circuit_ONE_-1221"/>
      <sheetName val="_IB-PL-YTD21"/>
      <sheetName val="Account_List21"/>
      <sheetName val="Company_codes21"/>
      <sheetName val="Stock_Aging21"/>
      <sheetName val="TB_Data_base21"/>
      <sheetName val="NAR-Pistons_(2)21"/>
      <sheetName val="TAUX_MONNAIES21"/>
      <sheetName val="Equity_Rec_21"/>
      <sheetName val="#ofclose__xl21"/>
      <sheetName val="NBD1_1_0121"/>
      <sheetName val="NBD2_1_0221"/>
      <sheetName val="NBD2_1_0321"/>
      <sheetName val="NBD2_1_0421"/>
      <sheetName val="NBD2_2_0221"/>
      <sheetName val="NBD6_2_0121"/>
      <sheetName val="NBD6_2_0221"/>
      <sheetName val="NBD8_2_0121"/>
      <sheetName val="NBD8_2_0821"/>
      <sheetName val="NBD8_2_0921"/>
      <sheetName val="NBD8_2_1121"/>
      <sheetName val="NBD8_2_1221"/>
      <sheetName val="NBD8_2_1621"/>
      <sheetName val="NBD8_2_1821"/>
      <sheetName val="NBD8_2_2021"/>
      <sheetName val="NBD8_2_2121"/>
      <sheetName val="คชจ_ดำเนินงาน6-4321"/>
      <sheetName val="Int_201021"/>
      <sheetName val="Land_2810121"/>
      <sheetName val="งบบริหาร_PL-report21"/>
      <sheetName val="Inter_co21"/>
      <sheetName val="10Segment_report21"/>
      <sheetName val="1Cash_for_Interest21"/>
      <sheetName val="3Detail_of_cash_flow21"/>
      <sheetName val="Income_Tax_Provision21"/>
      <sheetName val="___________9_D_____O_Z_e_p_{_21"/>
      <sheetName val="__9_D_O_Z_e_p_{___21"/>
      <sheetName val="เงินกู้_MGC27"/>
      <sheetName val="ADJ_-_RATE29"/>
      <sheetName val="Trial_Balance27"/>
      <sheetName val="Loan_Data27"/>
      <sheetName val="K-5_YE25"/>
      <sheetName val="Asset_31-12-4725"/>
      <sheetName val="Customize_Your_Invoice25"/>
      <sheetName val="Purchase_Order25"/>
      <sheetName val="Customize_Your_Purchase_Order25"/>
      <sheetName val="???????_MGC25"/>
      <sheetName val="_IB-PL-00-01_SUMMARY25"/>
      <sheetName val="TrialBalance_Q3-200225"/>
      <sheetName val="N-4_Patent_right23"/>
      <sheetName val="B&amp;S_199922"/>
      <sheetName val="AP_Interco_24"/>
      <sheetName val="Details_for_Keppel_Sin24"/>
      <sheetName val="Details_for_tri24"/>
      <sheetName val="เง_นก___MGC24"/>
      <sheetName val="6_weeks_rolling_forecast24"/>
      <sheetName val="FX_rates24"/>
      <sheetName val="Standing_Data24"/>
      <sheetName val="Asset_&amp;_Liability24"/>
      <sheetName val="Net_asset_value24"/>
      <sheetName val="Record_CR22"/>
      <sheetName val="DATE_CELL_&amp;_Unassigned-122"/>
      <sheetName val="_23"/>
      <sheetName val="?_?????????9?D?????O?Z?e?p?{?22"/>
      <sheetName val="_?9?D?O?Z?e?p?{??_x000a_22"/>
      <sheetName val="________MGC23"/>
      <sheetName val="10-1_Media22"/>
      <sheetName val="deals_above_20k22"/>
      <sheetName val="Market_Segment24"/>
      <sheetName val="Owner_Unit24"/>
      <sheetName val="vendor_name24"/>
      <sheetName val="Content_Page24"/>
      <sheetName val="Elim_Seg_LM24"/>
      <sheetName val="Elim_Seg_BM24"/>
      <sheetName val="Elim_Seg_AM24"/>
      <sheetName val="Table_Array24"/>
      <sheetName val="Setup_200822"/>
      <sheetName val="Setup_200922"/>
      <sheetName val="f&amp;b_(2)23"/>
      <sheetName val="VariableII__period24"/>
      <sheetName val="SCB_1_-_Current24"/>
      <sheetName val="SCB_2_-_Current24"/>
      <sheetName val="Data_Sources22"/>
      <sheetName val="외상매출금현황-수정분_A222"/>
      <sheetName val="Master_Updated(517)22"/>
      <sheetName val="Tooling_list_T_lite22"/>
      <sheetName val="@RISK_Correlations22"/>
      <sheetName val="NEW_ZEALAND22"/>
      <sheetName val="Master_table22"/>
      <sheetName val="7Long_term_liabilities22"/>
      <sheetName val="Nominal_Wizard22"/>
      <sheetName val="Jan_0522"/>
      <sheetName val="FCT_2008_-_HM_ok22"/>
      <sheetName val="LJ_Assumptions22"/>
      <sheetName val="LJ_Cost22"/>
      <sheetName val="LJ_His_CF22"/>
      <sheetName val="YS_Loan_22"/>
      <sheetName val="YS_Hotel_Budget22"/>
      <sheetName val="YS_Assumptions22"/>
      <sheetName val="YS_Cost_22"/>
      <sheetName val="YS_His_CF22"/>
      <sheetName val="new_IFS_format22"/>
      <sheetName val="TMF_Draft22"/>
      <sheetName val="Fill_this_out_first___22"/>
      <sheetName val="FE-1770_P122"/>
      <sheetName val="ADJ___RATE22"/>
      <sheetName val="Call_Down_Data_OLD22"/>
      <sheetName val="Assumption_Data22"/>
      <sheetName val="BL_-_GL_-_RJ22"/>
      <sheetName val="T&amp;E_GL22"/>
      <sheetName val="T&amp;E_System22"/>
      <sheetName val="1020_FF22"/>
      <sheetName val="_IBPL000123"/>
      <sheetName val="FY02_Fcst22"/>
      <sheetName val="Operational_Plan22"/>
      <sheetName val="Summary_Comparison_SGD22"/>
      <sheetName val="U-7_122"/>
      <sheetName val="N-4_423"/>
      <sheetName val="7_Jan_0223"/>
      <sheetName val="Mkt_Dev_1291_ONL_1290_-_101022"/>
      <sheetName val="GAAP_Pru22"/>
      <sheetName val="31_12_0424"/>
      <sheetName val="Bill_No__2_-_Carpark22"/>
      <sheetName val="FDR-Jan-99_22"/>
      <sheetName val="sum_to_LRH22"/>
      <sheetName val="Appendix_E22"/>
      <sheetName val="Submission_Form24"/>
      <sheetName val="interest_income24"/>
      <sheetName val="Tax_Formulas22"/>
      <sheetName val="Setup_Sheet22"/>
      <sheetName val="K101_FA_Lead22"/>
      <sheetName val="Base_Rental22"/>
      <sheetName val="COST_(ACC_ขาย10-2005)22"/>
      <sheetName val="Book_1_Summary22"/>
      <sheetName val="Global_Cover22"/>
      <sheetName val="Anniversary_at_Multi_Group22"/>
      <sheetName val="Burden_exp22"/>
      <sheetName val="Main_Menu22"/>
      <sheetName val="AOP_Summary-222"/>
      <sheetName val="ALL_KSFC_RIGS_EXCEPT_R-522"/>
      <sheetName val="Entity_List22"/>
      <sheetName val="Drop_Down_Lists23"/>
      <sheetName val="CAPEX_Import23"/>
      <sheetName val="Rates_Table23"/>
      <sheetName val="Jung_step_down_(60)23"/>
      <sheetName val="lgth_adj_fine23"/>
      <sheetName val="Gauge_Accuracy23"/>
      <sheetName val="Drop_Down23"/>
      <sheetName val="AUDIT_FEE23"/>
      <sheetName val="Raw_Mat23"/>
      <sheetName val="Thai_better_foods23"/>
      <sheetName val="Cross_Ref23"/>
      <sheetName val="Link_data22"/>
      <sheetName val="Drop_down_list22"/>
      <sheetName val="Tax_Calculation22"/>
      <sheetName val="RIG_134-ASSETS_APR_9722"/>
      <sheetName val="RIG_027-ASSETS-AFTER_30_JUN_922"/>
      <sheetName val="Home_Page22"/>
      <sheetName val="Interest_Rate_Projection22"/>
      <sheetName val="Table_LL1322"/>
      <sheetName val="BALANCE_SHEET_22"/>
      <sheetName val="New_Hire_Input_&amp;_Calc22"/>
      <sheetName val="On_Board_Headcount_Changes22"/>
      <sheetName val="Permanent_info22"/>
      <sheetName val="Wkgs_BS_Lead24"/>
      <sheetName val="SAP_COMPANY_CODES22"/>
      <sheetName val="ana_u522"/>
      <sheetName val="Genetica_Molecular_'0722"/>
      <sheetName val="A_TODDI_&amp;_B_TODDI22"/>
      <sheetName val="SUM_RV-November22"/>
      <sheetName val="FY04_budget_vol22"/>
      <sheetName val="DEP_C200122"/>
      <sheetName val="MCS_P&amp;L_By_Sub__USD22"/>
      <sheetName val="lab_paced22"/>
      <sheetName val="Cost_Center22"/>
      <sheetName val="21_Ocl22"/>
      <sheetName val="acc_depre-report-old22"/>
      <sheetName val="Download_Grp_Branch22"/>
      <sheetName val="Download_Lcl_Branch22"/>
      <sheetName val="Supporting_Tool22"/>
      <sheetName val="Std_0622"/>
      <sheetName val="Debt_Info22"/>
      <sheetName val="Investment_Database24"/>
      <sheetName val="CF_RECONCILE_-_122"/>
      <sheetName val="On_hand_-_31_Mar_0322"/>
      <sheetName val="COMPUTER_HARDWARE(IFM)_(A)22"/>
      <sheetName val="summary_of_used_bits22"/>
      <sheetName val="Mapping_table22"/>
      <sheetName val="PRICE_LIST_MASTER22"/>
      <sheetName val="Input_Price22"/>
      <sheetName val="Main_Model22"/>
      <sheetName val="Month_v_YTD22"/>
      <sheetName val="Project_Detail_22"/>
      <sheetName val="98FORECAST_(1)22"/>
      <sheetName val="TB-Circuit_ONE_-1222"/>
      <sheetName val="_IB-PL-YTD22"/>
      <sheetName val="Account_List22"/>
      <sheetName val="Company_codes22"/>
      <sheetName val="Stock_Aging22"/>
      <sheetName val="TB_Data_base22"/>
      <sheetName val="NAR-Pistons_(2)22"/>
      <sheetName val="TAUX_MONNAIES22"/>
      <sheetName val="Equity_Rec_22"/>
      <sheetName val="#ofclose__xl22"/>
      <sheetName val="NBD1_1_0122"/>
      <sheetName val="NBD2_1_0222"/>
      <sheetName val="NBD2_1_0322"/>
      <sheetName val="NBD2_1_0422"/>
      <sheetName val="NBD2_2_0222"/>
      <sheetName val="NBD6_2_0122"/>
      <sheetName val="NBD6_2_0222"/>
      <sheetName val="NBD8_2_0122"/>
      <sheetName val="NBD8_2_0822"/>
      <sheetName val="NBD8_2_0922"/>
      <sheetName val="NBD8_2_1122"/>
      <sheetName val="NBD8_2_1222"/>
      <sheetName val="NBD8_2_1622"/>
      <sheetName val="NBD8_2_1822"/>
      <sheetName val="NBD8_2_2022"/>
      <sheetName val="NBD8_2_2122"/>
      <sheetName val="คชจ_ดำเนินงาน6-4322"/>
      <sheetName val="Int_201022"/>
      <sheetName val="Land_2810122"/>
      <sheetName val="งบบริหาร_PL-report22"/>
      <sheetName val="Inter_co22"/>
      <sheetName val="10Segment_report22"/>
      <sheetName val="1Cash_for_Interest22"/>
      <sheetName val="3Detail_of_cash_flow22"/>
      <sheetName val="Income_Tax_Provision22"/>
      <sheetName val="___________9_D_____O_Z_e_p_{_22"/>
      <sheetName val="__9_D_O_Z_e_p_{___22"/>
      <sheetName val="Income Statement"/>
      <sheetName val="Thyssenkru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 refreshError="1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 refreshError="1"/>
      <sheetData sheetId="1929"/>
      <sheetData sheetId="1930"/>
      <sheetData sheetId="1931"/>
      <sheetData sheetId="1932"/>
      <sheetData sheetId="1933"/>
      <sheetData sheetId="1934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 refreshError="1"/>
      <sheetData sheetId="2126" refreshError="1"/>
      <sheetData sheetId="2127" refreshError="1"/>
      <sheetData sheetId="2128" refreshError="1"/>
      <sheetData sheetId="2129"/>
      <sheetData sheetId="2130"/>
      <sheetData sheetId="2131"/>
      <sheetData sheetId="2132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/>
      <sheetData sheetId="2212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/>
      <sheetData sheetId="3038"/>
      <sheetData sheetId="3039"/>
      <sheetData sheetId="3040"/>
      <sheetData sheetId="3041"/>
      <sheetData sheetId="3042" refreshError="1"/>
      <sheetData sheetId="3043" refreshError="1"/>
      <sheetData sheetId="3044" refreshError="1"/>
      <sheetData sheetId="3045" refreshError="1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 refreshError="1"/>
      <sheetData sheetId="5986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ตั๋วเงินรับ"/>
      <sheetName val="เงินกู้ธนชาติ"/>
      <sheetName val="เงินกู้ MGC"/>
      <sheetName val="K-5"/>
      <sheetName val="Newspaper"/>
      <sheetName val="AdFIF"/>
      <sheetName val="Allocate96-98"/>
      <sheetName val="Invoice"/>
      <sheetName val="Customize Your Invoice"/>
      <sheetName val="224140"/>
      <sheetName val="เงินกู้_MGC"/>
      <sheetName val="Dates"/>
      <sheetName val="เงินกู้_MGC1"/>
      <sheetName val="Customize_Your_Invoice"/>
      <sheetName val="เงินกู้_MGC2"/>
      <sheetName val="Customize_Your_Invoice1"/>
      <sheetName val="L52A国内台当り"/>
      <sheetName val="Menu"/>
      <sheetName val="worksheet"/>
      <sheetName val="MHK Rate"/>
      <sheetName val="MJD Rate"/>
      <sheetName val="MJS Rate"/>
      <sheetName val="ADJ - RATE"/>
      <sheetName val="data"/>
      <sheetName val="เงินกู้_MGC3"/>
      <sheetName val="Customize_Your_Invoice2"/>
      <sheetName val="Cal_b"/>
      <sheetName val="Links"/>
      <sheetName val="Record CR"/>
      <sheetName val="Date"/>
      <sheetName val="2002"/>
      <sheetName val="Parameters"/>
      <sheetName val="Job header"/>
      <sheetName val="Babara"/>
      <sheetName val="1201"/>
      <sheetName val="bmct2003"/>
      <sheetName val="กระจายบอร์ด"/>
      <sheetName val="N-4 Patent right"/>
      <sheetName val="AUD"/>
      <sheetName val="List Data"/>
      <sheetName val="Operating"/>
      <sheetName val="MHK_Rate"/>
      <sheetName val="MJD_Rate"/>
      <sheetName val="MJS_Rate"/>
      <sheetName val="ADJ_-_RATE"/>
      <sheetName val="เงินกู้_MGC4"/>
      <sheetName val="Customize_Your_Invoice3"/>
      <sheetName val="MHK_Rate1"/>
      <sheetName val="MJD_Rate1"/>
      <sheetName val="MJS_Rate1"/>
      <sheetName val="ADJ_-_RATE1"/>
      <sheetName val="SCB 1 - Current"/>
      <sheetName val="SCB 2 - Current"/>
      <sheetName val="BOM.EXSM"/>
      <sheetName val="Trial Balance"/>
      <sheetName val="Code"/>
      <sheetName val="Account List"/>
      <sheetName val="Company codes"/>
      <sheetName val="???????????"/>
      <sheetName val="Stock Aging"/>
      <sheetName val="OceMenuSheet"/>
      <sheetName val="OUTLK%"/>
      <sheetName val="RANGES"/>
      <sheetName val="Sample size"/>
      <sheetName val="NEW ZEALAND"/>
      <sheetName val="S-5"/>
      <sheetName val="ต__วเง_นร_บ"/>
      <sheetName val="Product Return Detail"/>
      <sheetName val="Consolidated"/>
      <sheetName val="Lead"/>
      <sheetName val="PA"/>
      <sheetName val="FF7"/>
      <sheetName val="LABOUR"/>
      <sheetName val="매출"/>
      <sheetName val="Sheet1"/>
      <sheetName val="Account Name &amp; Code"/>
      <sheetName val="Location &amp; Cost Centre"/>
      <sheetName val="Salaries-CGR OB-2.1"/>
      <sheetName val="Balance sheet"/>
      <sheetName val=" IB-PL-YTD"/>
      <sheetName val="U-5"/>
      <sheetName val="Master"/>
      <sheetName val="Metals"/>
      <sheetName val="GST Recon-Workings"/>
      <sheetName val="Drop Down"/>
      <sheetName val="Igw Model"/>
      <sheetName val="SALES&amp;COGS"/>
      <sheetName val="MONTHLY"/>
      <sheetName val="IMV"/>
      <sheetName val="Thailand"/>
      <sheetName val="Parm"/>
      <sheetName val="PM-TE"/>
      <sheetName val="Purchases"/>
      <sheetName val="เงินกู้_MGC6"/>
      <sheetName val="Customize_Your_Invoice5"/>
      <sheetName val="MHK_Rate3"/>
      <sheetName val="MJD_Rate3"/>
      <sheetName val="MJS_Rate3"/>
      <sheetName val="ADJ_-_RATE3"/>
      <sheetName val="เงินกู้_MGC5"/>
      <sheetName val="Customize_Your_Invoice4"/>
      <sheetName val="MHK_Rate2"/>
      <sheetName val="MJD_Rate2"/>
      <sheetName val="MJS_Rate2"/>
      <sheetName val="ADJ_-_RATE2"/>
      <sheetName val="เงินกู้_MGC7"/>
      <sheetName val="Customize_Your_Invoice6"/>
      <sheetName val="MHK_Rate4"/>
      <sheetName val="MJD_Rate4"/>
      <sheetName val="MJS_Rate4"/>
      <sheetName val="ADJ_-_RATE4"/>
      <sheetName val="เงินกู้_MGC8"/>
      <sheetName val="Customize_Your_Invoice7"/>
      <sheetName val="MHK_Rate5"/>
      <sheetName val="MJD_Rate5"/>
      <sheetName val="MJS_Rate5"/>
      <sheetName val="ADJ_-_RATE5"/>
      <sheetName val="HRSG #1 Emission"/>
      <sheetName val="HRSG #2 Emission "/>
      <sheetName val="Daily Energy Export"/>
      <sheetName val="Fuel Gas"/>
      <sheetName val="Plant Heat Rate"/>
      <sheetName val="Plant Avail Factor"/>
      <sheetName val="Disturbance(G)"/>
      <sheetName val="Net HeatRate"/>
      <sheetName val="Project P&amp;L"/>
      <sheetName val="Record_CR"/>
      <sheetName val="Project_P&amp;L"/>
      <sheetName val="Job_header"/>
      <sheetName val="Record_CR1"/>
      <sheetName val="Project_P&amp;L1"/>
      <sheetName val="Job_header1"/>
      <sheetName val="SCB_1_-_Current"/>
      <sheetName val="SCB_2_-_Current"/>
      <sheetName val="BOM_EXSM"/>
      <sheetName val="Trial_Balance"/>
      <sheetName val="Account_List"/>
      <sheetName val="Company_codes"/>
      <sheetName val="Stock_Aging"/>
      <sheetName val="Sample_size"/>
      <sheetName val="NEW_ZEALAND"/>
      <sheetName val="Product_Return_Detail"/>
      <sheetName val="Account_Name_&amp;_Code"/>
      <sheetName val="Location_&amp;_Cost_Centre"/>
      <sheetName val="Salaries-CGR_OB-2_1"/>
      <sheetName val="Balance_sheet"/>
      <sheetName val="_IB-PL-YTD"/>
      <sheetName val="GST_Recon-Workings"/>
      <sheetName val="Drop_Down"/>
      <sheetName val="Igw_Model"/>
      <sheetName val="N-4_Patent_right"/>
      <sheetName val="เงินกู้_MGC9"/>
      <sheetName val="Customize_Your_Invoice8"/>
      <sheetName val="MHK_Rate6"/>
      <sheetName val="MJD_Rate6"/>
      <sheetName val="MJS_Rate6"/>
      <sheetName val="ADJ_-_RATE6"/>
      <sheetName val="FA(NEW)"/>
      <sheetName val="TB"/>
      <sheetName val="รายงาน_ลูกหนี้ค้างชำระรายบุคคล "/>
      <sheetName val="HOTEL "/>
      <sheetName val="CUSTOMER"/>
      <sheetName val="Jan_Dec02"/>
      <sheetName val="TrialBalance Q3-2002"/>
      <sheetName val="Input"/>
      <sheetName val="Operations"/>
      <sheetName val="ROOMS_ST"/>
      <sheetName val="TELEPHONE"/>
      <sheetName val="Account Code_E"/>
      <sheetName val="BS_Revise"/>
      <sheetName val="IS_Revise"/>
      <sheetName val="Mapping table"/>
      <sheetName val="Record_CR2"/>
      <sheetName val="Project_P&amp;L2"/>
      <sheetName val="Job_header2"/>
      <sheetName val="SCB_1_-_Current1"/>
      <sheetName val="SCB_2_-_Current1"/>
      <sheetName val="BOM_EXSM1"/>
      <sheetName val="Trial_Balance1"/>
      <sheetName val="Account_List1"/>
      <sheetName val="Company_codes1"/>
      <sheetName val="Stock_Aging1"/>
      <sheetName val="Sample_size1"/>
      <sheetName val="NEW_ZEALAND1"/>
      <sheetName val="Product_Return_Detail1"/>
      <sheetName val="Account_Name_&amp;_Code1"/>
      <sheetName val="Location_&amp;_Cost_Centre1"/>
      <sheetName val="Salaries-CGR_OB-2_11"/>
      <sheetName val="Balance_sheet1"/>
      <sheetName val="_IB-PL-YTD1"/>
      <sheetName val="GST_Recon-Workings1"/>
      <sheetName val="Drop_Down1"/>
      <sheetName val="Igw_Model1"/>
      <sheetName val="N-4_Patent_right1"/>
      <sheetName val="Record_CR3"/>
      <sheetName val="Project_P&amp;L3"/>
      <sheetName val="Job_header3"/>
      <sheetName val="SCB_1_-_Current2"/>
      <sheetName val="SCB_2_-_Current2"/>
      <sheetName val="BOM_EXSM2"/>
      <sheetName val="Trial_Balance2"/>
      <sheetName val="Account_List2"/>
      <sheetName val="Company_codes2"/>
      <sheetName val="Stock_Aging2"/>
      <sheetName val="Sample_size2"/>
      <sheetName val="NEW_ZEALAND2"/>
      <sheetName val="Product_Return_Detail2"/>
      <sheetName val="Account_Name_&amp;_Code2"/>
      <sheetName val="Location_&amp;_Cost_Centre2"/>
      <sheetName val="Salaries-CGR_OB-2_12"/>
      <sheetName val="Balance_sheet2"/>
      <sheetName val="_IB-PL-YTD2"/>
      <sheetName val="GST_Recon-Workings2"/>
      <sheetName val="Drop_Down2"/>
      <sheetName val="Igw_Model2"/>
      <sheetName val="N-4_Patent_right2"/>
      <sheetName val="H0-Lead"/>
      <sheetName val="10"/>
      <sheetName val="Machine2,3'04"/>
      <sheetName val="Title"/>
      <sheetName val="Assumptions"/>
      <sheetName val="PLANT251"/>
      <sheetName val="Income Statement"/>
      <sheetName val="CRITERIA1"/>
      <sheetName val="TO - SP"/>
      <sheetName val="TO _ SP"/>
      <sheetName val="CST1198"/>
      <sheetName val="SwapData"/>
      <sheetName val="DETAILAC"/>
      <sheetName val="PL12M"/>
      <sheetName val="N-2"/>
      <sheetName val="Tenants"/>
      <sheetName val="FSST"/>
      <sheetName val="#REF"/>
      <sheetName val="Model"/>
      <sheetName val="P&amp;L Rates"/>
      <sheetName val="Detail-Sep"/>
      <sheetName val="TOTAL"/>
      <sheetName val="1602-97"/>
      <sheetName val="anaysis_sheet"/>
      <sheetName val="GAAP Pru"/>
      <sheetName val="TB-2001-Apr'01"/>
      <sheetName val="A"/>
      <sheetName val="Retail 1291 Press on 1010"/>
      <sheetName val="BSLA"/>
      <sheetName val="RATE"/>
      <sheetName val="加藤(評)"/>
      <sheetName val="Master table"/>
      <sheetName val="N-4.4"/>
      <sheetName val="PL(U-1)"/>
      <sheetName val="stockทุน"/>
      <sheetName val="K-1A"/>
      <sheetName val="trfc02-26(Fes+Ses)"/>
      <sheetName val="Chi tiet"/>
      <sheetName val="B20"/>
      <sheetName val="00-1"/>
      <sheetName val="Reconcile Exc. Rate"/>
      <sheetName val="TrialBalance_Q3-2002"/>
      <sheetName val="Reconcile_Exc__Rate"/>
      <sheetName val="Chi_tiet"/>
      <sheetName val="Loan Data"/>
      <sheetName val="Cashflow"/>
      <sheetName val="D-con-toll"/>
      <sheetName val="PL"/>
      <sheetName val="収益予実"/>
      <sheetName val="AP-FAsb"/>
      <sheetName val="FOT"/>
      <sheetName val="1"/>
      <sheetName val="ESTI."/>
      <sheetName val="DI-ESTI"/>
      <sheetName val="proforma"/>
      <sheetName val="เงินกู้_MGC10"/>
      <sheetName val="Customize_Your_Invoice9"/>
      <sheetName val="ADJ_-_RATE7"/>
      <sheetName val="MHK_Rate7"/>
      <sheetName val="MJD_Rate7"/>
      <sheetName val="MJS_Rate7"/>
      <sheetName val="Record_CR4"/>
      <sheetName val="Project_P&amp;L4"/>
      <sheetName val="Job_header4"/>
      <sheetName val="SCB_1_-_Current3"/>
      <sheetName val="SCB_2_-_Current3"/>
      <sheetName val="BOM_EXSM3"/>
      <sheetName val="Trial_Balance3"/>
      <sheetName val="Account_List3"/>
      <sheetName val="Company_codes3"/>
      <sheetName val="Stock_Aging3"/>
      <sheetName val="Sample_size3"/>
      <sheetName val="NEW_ZEALAND3"/>
      <sheetName val="Product_Return_Detail3"/>
      <sheetName val="Account_Name_&amp;_Code3"/>
      <sheetName val="Location_&amp;_Cost_Centre3"/>
      <sheetName val="Salaries-CGR_OB-2_13"/>
      <sheetName val="Balance_sheet3"/>
      <sheetName val="_IB-PL-YTD3"/>
      <sheetName val="GST_Recon-Workings3"/>
      <sheetName val="Drop_Down3"/>
      <sheetName val="Igw_Model3"/>
      <sheetName val="N-4_Patent_right3"/>
      <sheetName val="HRSG_#1_Emission"/>
      <sheetName val="HRSG_#2_Emission_"/>
      <sheetName val="Daily_Energy_Export"/>
      <sheetName val="Fuel_Gas"/>
      <sheetName val="Plant_Heat_Rate"/>
      <sheetName val="Plant_Avail_Factor"/>
      <sheetName val="Net_HeatRate"/>
      <sheetName val="รายงาน_ลูกหนี้ค้างชำระรายบุคคล_"/>
      <sheetName val="List_Data"/>
      <sheetName val="HOTEL_"/>
      <sheetName val="Account_Code_E"/>
      <sheetName val="Mapping_tab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Invoice"/>
      <sheetName val="Macros"/>
      <sheetName val="ATW"/>
      <sheetName val="Lock"/>
      <sheetName val="Intl Data Table"/>
      <sheetName val="TemplateInformation"/>
      <sheetName val="ตั๋วเงินรับ"/>
      <sheetName val="เงินกู้ธนชาติ"/>
      <sheetName val="เงินกู้ MGC"/>
      <sheetName val="desc"/>
      <sheetName val="type"/>
      <sheetName val="TrialBalance Q3-2002"/>
      <sheetName val="Seg-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IS 2005 LOCATION as at 15MAR200"/>
      <sheetName val="data"/>
      <sheetName val="desc"/>
      <sheetName val="ADMIN52..."/>
      <sheetName val="type"/>
      <sheetName val="Pivot"/>
      <sheetName val="ตั๋วเงินรับ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TrialBalance Q3_2002"/>
      <sheetName val="TB0906"/>
      <sheetName val="TB0903"/>
      <sheetName val="TB-12-08A"/>
      <sheetName val="TB-12-08"/>
      <sheetName val="TB-09-08"/>
      <sheetName val="TB-06-08"/>
      <sheetName val="TOP_Q4'07"/>
      <sheetName val="CJE"/>
      <sheetName val="SUMLEAD"/>
      <sheetName val="C-1"/>
      <sheetName val="E-1"/>
      <sheetName val="F-1"/>
      <sheetName val="G-1"/>
      <sheetName val="I-1"/>
      <sheetName val="J-1"/>
      <sheetName val="K-1"/>
      <sheetName val="M-1"/>
      <sheetName val="N-1"/>
      <sheetName val="P-1"/>
      <sheetName val="Q-1"/>
      <sheetName val="T-1"/>
      <sheetName val="U-1"/>
      <sheetName val="K-5"/>
      <sheetName val="เงินกู้ธนชาติ"/>
      <sheetName val="acc.depre-report-old"/>
      <sheetName val="Exp"/>
      <sheetName val="desc"/>
      <sheetName val="type"/>
      <sheetName val="2002"/>
      <sheetName val="Trial Balance"/>
      <sheetName val="ELEC45-01"/>
      <sheetName val="ตั๋วเงินรับ"/>
      <sheetName val="K-1A"/>
      <sheetName val="ADJ - RATE"/>
      <sheetName val="C-3"/>
      <sheetName val="K-5 YE"/>
      <sheetName val="SCB 1 - Current"/>
      <sheetName val="SCB 2 - Current"/>
      <sheetName val="เงินกู้ MGC"/>
      <sheetName val="Seg-rent"/>
      <sheetName val="TB010307..310307"/>
      <sheetName val="TB-MAR07(NET)"/>
      <sheetName val="TB-2001-Apr'01"/>
      <sheetName val="BS-Q1'04"/>
      <sheetName val="AP-FAsb"/>
      <sheetName val="TB"/>
      <sheetName val="노무비"/>
      <sheetName val="7Long term liabilities"/>
      <sheetName val="ARTT"/>
      <sheetName val="set_"/>
      <sheetName val="03中"/>
      <sheetName val="7 Jan 02"/>
      <sheetName val="PM-TE"/>
      <sheetName val="Exchange"/>
      <sheetName val="TB MON VS Deloittle Grouping"/>
      <sheetName val="ExRate"/>
      <sheetName val="CIPA"/>
      <sheetName val="ana u5"/>
      <sheetName val="key"/>
      <sheetName val="BS"/>
      <sheetName val="สรุปรวม"/>
      <sheetName val="BS ATTACH"/>
      <sheetName val="EL1"/>
      <sheetName val=" APS  APS-DI ING"/>
      <sheetName val="Orig Study for PPAP"/>
      <sheetName val="Lead"/>
      <sheetName val="UTC Profit Consolidation"/>
      <sheetName val="Two Step Revenue Testing Master"/>
      <sheetName val="Mkt Dev 1291 ONL 1290 - 1010"/>
      <sheetName val="Sheet1"/>
      <sheetName val="LeadQ3_2002"/>
      <sheetName val="no.7"/>
      <sheetName val="REC GROUP"/>
      <sheetName val="CRITERIA1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TrialBalance_Q3-2002"/>
      <sheetName val="TrialBalance_Q3_2002"/>
      <sheetName val="SCB_1_-_Current"/>
      <sheetName val="SCB_2_-_Current"/>
      <sheetName val="เงินกู้_MGC"/>
      <sheetName val="Trial_Balance"/>
      <sheetName val="ADJ_-_RATE"/>
      <sheetName val="acc_depre-report-old"/>
      <sheetName val="Sol-Other"/>
      <sheetName val="std.cost"/>
      <sheetName val="115円ﾍﾞｰｽ"/>
      <sheetName val="ALL"/>
      <sheetName val="Currencies"/>
      <sheetName val="CODE"/>
      <sheetName val="New DYNA"/>
      <sheetName val="Summary_lead1"/>
      <sheetName val="Account_Receivable1"/>
      <sheetName val="Other_CA1"/>
      <sheetName val="Other_assets1"/>
      <sheetName val="Fixed_assets1"/>
      <sheetName val="Account_payable1"/>
      <sheetName val="Other_CL1"/>
      <sheetName val="Other_liabilities1"/>
      <sheetName val="Other_income1"/>
      <sheetName val="Cost_of_service1"/>
      <sheetName val="Selling_&amp;_admin1"/>
      <sheetName val="Interest_exp_1"/>
      <sheetName val="TrialBalance_Q3-20021"/>
      <sheetName val="TrialBalance_Q3_20021"/>
      <sheetName val="acc_depre-report-old1"/>
      <sheetName val="Trial_Balance1"/>
      <sheetName val="SCB_1_-_Current1"/>
      <sheetName val="SCB_2_-_Current1"/>
      <sheetName val="เงินกู้_MGC1"/>
      <sheetName val="ADJ_-_RATE1"/>
      <sheetName val="TB_MON_VS_Deloittle_Grouping"/>
      <sheetName val="K-5_YE"/>
      <sheetName val="TB010307__310307"/>
      <sheetName val="7Long_term_liabilities"/>
      <sheetName val="BS_ATTACH"/>
      <sheetName val="7_Jan_02"/>
      <sheetName val="_APS__APS-DI_ING"/>
      <sheetName val="ana_u5"/>
      <sheetName val="Orig_Study_for_PPAP"/>
      <sheetName val="UTC_Profit_Consolidation"/>
      <sheetName val="Two_Step_Revenue_Testing_Master"/>
      <sheetName val="Mkt_Dev_1291_ONL_1290_-_1010"/>
      <sheetName val="no_7"/>
      <sheetName val="REC_GROUP"/>
      <sheetName val="std_cost"/>
      <sheetName val="revenue"/>
      <sheetName val="Sales"/>
      <sheetName val="Dep"/>
      <sheetName val="OT"/>
      <sheetName val="New Code"/>
      <sheetName val="Summary_lead2"/>
      <sheetName val="Account_Receivable2"/>
      <sheetName val="Other_CA2"/>
      <sheetName val="Other_assets2"/>
      <sheetName val="Fixed_assets2"/>
      <sheetName val="Account_payable2"/>
      <sheetName val="Other_CL2"/>
      <sheetName val="Other_liabilities2"/>
      <sheetName val="Other_income2"/>
      <sheetName val="Cost_of_service2"/>
      <sheetName val="Selling_&amp;_admin2"/>
      <sheetName val="Interest_exp_2"/>
      <sheetName val="TrialBalance_Q3-20022"/>
      <sheetName val="TrialBalance_Q3_20022"/>
      <sheetName val="ADJ_-_RATE2"/>
      <sheetName val="acc_depre-report-old2"/>
      <sheetName val="Trial_Balance2"/>
      <sheetName val="TB_MON_VS_Deloittle_Grouping1"/>
      <sheetName val="เงินกู้_MGC2"/>
      <sheetName val="SCB_1_-_Current2"/>
      <sheetName val="SCB_2_-_Current2"/>
      <sheetName val="K-5_YE1"/>
      <sheetName val="TB010307__3103071"/>
      <sheetName val="7Long_term_liabilities1"/>
      <sheetName val="7_Jan_021"/>
      <sheetName val="BS_ATTACH1"/>
      <sheetName val="_APS__APS-DI_ING1"/>
      <sheetName val="ana_u51"/>
      <sheetName val="Orig_Study_for_PPAP1"/>
      <sheetName val="UTC_Profit_Consolidation1"/>
      <sheetName val="Two_Step_Revenue_Testing_Maste1"/>
      <sheetName val="Mkt_Dev_1291_ONL_1290_-_10101"/>
      <sheetName val="no_71"/>
      <sheetName val="REC_GROUP1"/>
      <sheetName val="std_cost1"/>
      <sheetName val="CRITERIA2"/>
      <sheetName val="Master"/>
      <sheetName val="งบทดลองปภพ 4-47"/>
      <sheetName val="งบบริหาร PL-report"/>
      <sheetName val="CUSTOMER"/>
      <sheetName val="Setup"/>
      <sheetName val="General Info"/>
      <sheetName val="SE"/>
      <sheetName val="Pre Opening - IHG"/>
      <sheetName val="GRAPH"/>
      <sheetName val="EYAR"/>
      <sheetName val="sum to LRH"/>
      <sheetName val="FA(NEW)"/>
      <sheetName val="Loan Data"/>
      <sheetName val="Implementation Effort"/>
      <sheetName val="5.FCT RMO GZ"/>
      <sheetName val="31.12.04"/>
      <sheetName val="SwapData"/>
      <sheetName val="P&amp;LFINAL - 44"/>
      <sheetName val="VariableII  period"/>
      <sheetName val="TCBARRE"/>
      <sheetName val="Cashflow"/>
      <sheetName val="detail_profit&amp;loss"/>
      <sheetName val=""/>
      <sheetName val="Submission Form"/>
      <sheetName val="Detail-Sep"/>
      <sheetName val="Investment Database"/>
      <sheetName val="คชจ.ดำเนินงาน6-43"/>
      <sheetName val="_2_ส่งข้อมูลต้นทุนฉีดให้บัญชี"/>
      <sheetName val="Permanent info"/>
      <sheetName val="BS-after AJE"/>
      <sheetName val="License"/>
      <sheetName val="A-4"/>
      <sheetName val="Template for lead"/>
      <sheetName val="Rec#54-Q2"/>
      <sheetName val="Rec#54-Q1"/>
      <sheetName val="TB Data base"/>
      <sheetName val="LBOSHEL5"/>
      <sheetName val="DISK歯型面圧"/>
      <sheetName val="INTEREST"/>
      <sheetName val="CODE,NAME"/>
      <sheetName val="TB SAP"/>
      <sheetName val="Oct_06"/>
      <sheetName val="10-1 Media"/>
      <sheetName val="10-cut"/>
      <sheetName val="dec'04"/>
      <sheetName val="data"/>
      <sheetName val="Metals"/>
      <sheetName val="Content"/>
      <sheetName val="収益予実"/>
      <sheetName val="DATA SHEET"/>
      <sheetName val="공사개요"/>
      <sheetName val="재무가정"/>
      <sheetName val="FIXED ASSET"/>
      <sheetName val="2-asi-00"/>
      <sheetName val="Header"/>
      <sheetName val="19"/>
      <sheetName val="Format"/>
      <sheetName val="BALANCE SHEET"/>
      <sheetName val="PROFIT(LOSS)"/>
      <sheetName val="wls"/>
      <sheetName val="B"/>
      <sheetName val="STart"/>
      <sheetName val="PL"/>
      <sheetName val="Sale 0502"/>
      <sheetName val="Details"/>
      <sheetName val="FSA"/>
      <sheetName val="11922"/>
      <sheetName val="Newspaper"/>
      <sheetName val="#REF"/>
      <sheetName val="total"/>
      <sheetName val="SCB 1 _ Current"/>
      <sheetName val="SCB 2 _ Current"/>
      <sheetName val="PA"/>
      <sheetName val="31_12_04"/>
      <sheetName val="งบบริหาร_PL-report"/>
      <sheetName val="VariableII__period"/>
      <sheetName val="P&amp;LFINAL_-_44"/>
      <sheetName val="Summary"/>
      <sheetName val="TB_Group"/>
      <sheetName val="Financial Statistics"/>
      <sheetName val="pdc 31.3.58"/>
      <sheetName val="BS_FULL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WAF + SSLO"/>
      <sheetName val="WAF"/>
      <sheetName val="SSLO"/>
      <sheetName val="Output"/>
      <sheetName val="Demand"/>
      <sheetName val="BUILD95"/>
      <sheetName val="TB-All Book"/>
      <sheetName val="4.CL"/>
      <sheetName val="PIPE-HOT"/>
      <sheetName val="TAX_BOI."/>
      <sheetName val="Nominal Accounts"/>
      <sheetName val="J1"/>
      <sheetName val="หักกลบ-ลบหนี้"/>
      <sheetName val="new product"/>
      <sheetName val="New_DYNA"/>
      <sheetName val="New_Code"/>
      <sheetName val="New_DYNA1"/>
      <sheetName val="New_Code1"/>
      <sheetName val="Summary_lead3"/>
      <sheetName val="Account_Receivable3"/>
      <sheetName val="Other_CA3"/>
      <sheetName val="Other_assets3"/>
      <sheetName val="Fixed_assets3"/>
      <sheetName val="Account_payable3"/>
      <sheetName val="Other_CL3"/>
      <sheetName val="Other_liabilities3"/>
      <sheetName val="Other_income3"/>
      <sheetName val="Cost_of_service3"/>
      <sheetName val="Selling_&amp;_admin3"/>
      <sheetName val="Interest_exp_3"/>
      <sheetName val="TrialBalance_Q3-20023"/>
      <sheetName val="TrialBalance_Q3_20023"/>
      <sheetName val="Trial_Balance3"/>
      <sheetName val="acc_depre-report-old3"/>
      <sheetName val="SCB_1_-_Current3"/>
      <sheetName val="SCB_2_-_Current3"/>
      <sheetName val="เงินกู้_MGC3"/>
      <sheetName val="ADJ_-_RATE3"/>
      <sheetName val="Orig_Study_for_PPAP2"/>
      <sheetName val="TB_MON_VS_Deloittle_Grouping2"/>
      <sheetName val="K-5_YE2"/>
      <sheetName val="std_cost2"/>
      <sheetName val="BS_ATTACH2"/>
      <sheetName val="New_DYNA2"/>
      <sheetName val="TB010307__3103072"/>
      <sheetName val="7Long_term_liabilities2"/>
      <sheetName val="7_Jan_022"/>
      <sheetName val="_APS__APS-DI_ING2"/>
      <sheetName val="ana_u52"/>
      <sheetName val="New_Code2"/>
      <sheetName val="LC-KBANK"/>
      <sheetName val="Thyssenkru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foxz"/>
      <sheetName val="สรุปลัง"/>
      <sheetName val="สรุปเงิน"/>
      <sheetName val="น้ำเชื่อม"/>
      <sheetName val="น้าเชื่อมเงิน"/>
      <sheetName val="Vat"/>
      <sheetName val="Vatน้ำเชื่อม"/>
      <sheetName val="บริการ"/>
      <sheetName val="บริการภายนอก"/>
      <sheetName val="ปรัปปรุง"/>
      <sheetName val="สมนาคุณ"/>
      <sheetName val="เบ็ดเตล็ด"/>
      <sheetName val="เบ็ดเตล็ตดเงิน"/>
      <sheetName val="Vat เบ็ดเตล็ด"/>
      <sheetName val="บริการ."/>
      <sheetName val="total"/>
      <sheetName val="reprot"/>
      <sheetName val="tast"/>
      <sheetName val="Module2"/>
      <sheetName val="Module4"/>
      <sheetName val="Module6"/>
      <sheetName val="Module8"/>
      <sheetName val="Module10"/>
      <sheetName val="Module3"/>
      <sheetName val="Module7"/>
      <sheetName val="Module5"/>
      <sheetName val="Module1"/>
      <sheetName val="Module9"/>
      <sheetName val="Modul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Working Paper"/>
      <sheetName val="Balance Sheets"/>
      <sheetName val="VariableI BS"/>
      <sheetName val="Earning Statement ACC"/>
      <sheetName val="Earning Statement period"/>
      <sheetName val="VariableII ended"/>
      <sheetName val="VariableII  period"/>
      <sheetName val="Retained Earings"/>
      <sheetName val="Affiliated Company's TransAXN"/>
      <sheetName val="Invoice"/>
      <sheetName val="ตั๋วเงินรับ"/>
      <sheetName val="เงินกู้ธนชาติ"/>
      <sheetName val="เงินกู้ MGC"/>
      <sheetName val="Sheet1"/>
      <sheetName val="Working_Paper"/>
      <sheetName val="Balance_Sheets"/>
      <sheetName val="VariableI_BS"/>
      <sheetName val="Earning_Statement_ACC"/>
      <sheetName val="Earning_Statement_period"/>
      <sheetName val="VariableII_ended"/>
      <sheetName val="VariableII__period"/>
      <sheetName val="Retained_Earings"/>
      <sheetName val="Affiliated_Company's_TransAXN"/>
      <sheetName val="consolidated Financial Statemen"/>
      <sheetName val="C-3"/>
      <sheetName val="LC _ TR Listing"/>
      <sheetName val="Data"/>
      <sheetName val="DIRECT SELLING"/>
      <sheetName val="DISCOUNT"/>
      <sheetName val="GROSS SALES"/>
      <sheetName val="RESERVE"/>
      <sheetName val="WEIGHT"/>
      <sheetName val="VC"/>
      <sheetName val="Dec15"/>
      <sheetName val="DEC31"/>
      <sheetName val="??????? MGC"/>
      <sheetName val="?????????????"/>
      <sheetName val="เงินกู้_MGC"/>
      <sheetName val="consolidated_Financial_Statemen"/>
      <sheetName val="DAY"/>
      <sheetName val="TABLE"/>
      <sheetName val="Control 1999"/>
      <sheetName val="Trial Balance"/>
      <sheetName val="BUILD95"/>
      <sheetName val="ADJ - RATE"/>
      <sheetName val="Customize Your Invoice"/>
      <sheetName val="TB"/>
      <sheetName val="E"/>
      <sheetName val="L3"/>
      <sheetName val="M"/>
      <sheetName val="U4"/>
      <sheetName val="U2"/>
      <sheetName val="detail"/>
      <sheetName val="(13) EIE Benefit"/>
      <sheetName val="#¡REF"/>
      <sheetName val="DEC PIVOT"/>
      <sheetName val="Wht cur"/>
      <sheetName val="Op Plan Sales"/>
      <sheetName val="SEA"/>
      <sheetName val="基本データ"/>
      <sheetName val="PTGTHANH1"/>
      <sheetName val="VariableII__period1"/>
      <sheetName val="Working_Paper1"/>
      <sheetName val="Balance_Sheets1"/>
      <sheetName val="VariableI_BS1"/>
      <sheetName val="Earning_Statement_ACC1"/>
      <sheetName val="Earning_Statement_period1"/>
      <sheetName val="VariableII_ended1"/>
      <sheetName val="Retained_Earings1"/>
      <sheetName val="Affiliated_Company's_TransAXN1"/>
      <sheetName val="DIRECT_SELLING"/>
      <sheetName val="GROSS_SALES"/>
      <sheetName val="Trial_Balance"/>
      <sheetName val="ADJ_-_RATE"/>
      <sheetName val="LC___TR_Listing"/>
      <sheetName val="เงินกู้_MGC1"/>
      <sheetName val="consolidated_Financial_Stateme1"/>
      <sheetName val="Working_Paper2"/>
      <sheetName val="Balance_Sheets2"/>
      <sheetName val="VariableI_BS2"/>
      <sheetName val="Earning_Statement_ACC2"/>
      <sheetName val="Earning_Statement_period2"/>
      <sheetName val="VariableII_ended2"/>
      <sheetName val="VariableII__period2"/>
      <sheetName val="Retained_Earings2"/>
      <sheetName val="Affiliated_Company's_TransAXN2"/>
      <sheetName val="เงินกู้_MGC2"/>
      <sheetName val="consolidated_Financial_Stateme2"/>
      <sheetName val="Working_Paper3"/>
      <sheetName val="Balance_Sheets3"/>
      <sheetName val="VariableI_BS3"/>
      <sheetName val="Earning_Statement_ACC3"/>
      <sheetName val="Earning_Statement_period3"/>
      <sheetName val="VariableII_ended3"/>
      <sheetName val="VariableII__period3"/>
      <sheetName val="Retained_Earings3"/>
      <sheetName val="Affiliated_Company's_TransAXN3"/>
      <sheetName val="เงินกู้_MGC3"/>
      <sheetName val="consolidated_Financial_Stateme3"/>
      <sheetName val="TrialBalance Q3-2002"/>
      <sheetName val="คชจ.ดำเนินงาน6-43"/>
      <sheetName val="CF RECONCILE - 1"/>
      <sheetName val="Detail-Sep"/>
      <sheetName val="Asset41_42"/>
      <sheetName val="TB-2001-Apr'01"/>
      <sheetName val="LEGAL GUJ"/>
      <sheetName val="look up table"/>
      <sheetName val="K-5"/>
      <sheetName val="V.c noi bo"/>
      <sheetName val="DG"/>
      <sheetName val="10-1 Media"/>
      <sheetName val="10-cut"/>
      <sheetName val="???????_MGC"/>
      <sheetName val="LC___TR_Listing1"/>
      <sheetName val="DIRECT_SELLING1"/>
      <sheetName val="GROSS_SALES1"/>
      <sheetName val="???????_MGC1"/>
      <sheetName val="Control_19991"/>
      <sheetName val="Customize_Your_Invoice1"/>
      <sheetName val="ADJ_-_RATE1"/>
      <sheetName val="Trial_Balance1"/>
      <sheetName val="(13)_EIE_Benefit1"/>
      <sheetName val="DEC_PIVOT1"/>
      <sheetName val="Wht_cur1"/>
      <sheetName val="Op_Plan_Sales1"/>
      <sheetName val="Control_1999"/>
      <sheetName val="Customize_Your_Invoice"/>
      <sheetName val="(13)_EIE_Benefit"/>
      <sheetName val="DEC_PIVOT"/>
      <sheetName val="Wht_cur"/>
      <sheetName val="Op_Plan_Sales"/>
      <sheetName val="LC___TR_Listing2"/>
      <sheetName val="DIRECT_SELLING2"/>
      <sheetName val="GROSS_SALES2"/>
      <sheetName val="???????_MGC2"/>
      <sheetName val="Control_19992"/>
      <sheetName val="Trial_Balance2"/>
      <sheetName val="ADJ_-_RATE2"/>
      <sheetName val="Customize_Your_Invoice2"/>
      <sheetName val="(13)_EIE_Benefit2"/>
      <sheetName val="DEC_PIVOT2"/>
      <sheetName val="Wht_cur2"/>
      <sheetName val="Op_Plan_Sales2"/>
      <sheetName val="Working_Paper4"/>
      <sheetName val="Balance_Sheets4"/>
      <sheetName val="VariableI_BS4"/>
      <sheetName val="Earning_Statement_ACC4"/>
      <sheetName val="Earning_Statement_period4"/>
      <sheetName val="VariableII_ended4"/>
      <sheetName val="VariableII__period4"/>
      <sheetName val="Retained_Earings4"/>
      <sheetName val="Affiliated_Company's_TransAXN4"/>
      <sheetName val="เงินกู้_MGC4"/>
      <sheetName val="consolidated_Financial_Stateme4"/>
      <sheetName val="LC___TR_Listing3"/>
      <sheetName val="DIRECT_SELLING3"/>
      <sheetName val="GROSS_SALES3"/>
      <sheetName val="???????_MGC3"/>
      <sheetName val="Control_19993"/>
      <sheetName val="Trial_Balance3"/>
      <sheetName val="ADJ_-_RATE3"/>
      <sheetName val="Customize_Your_Invoice3"/>
      <sheetName val="(13)_EIE_Benefit3"/>
      <sheetName val="DEC_PIVOT3"/>
      <sheetName val="Wht_cur3"/>
      <sheetName val="Op_Plan_Sales3"/>
      <sheetName val="Working_Paper5"/>
      <sheetName val="Balance_Sheets5"/>
      <sheetName val="VariableI_BS5"/>
      <sheetName val="Earning_Statement_ACC5"/>
      <sheetName val="Earning_Statement_period5"/>
      <sheetName val="VariableII_ended5"/>
      <sheetName val="VariableII__period5"/>
      <sheetName val="Retained_Earings5"/>
      <sheetName val="Affiliated_Company's_TransAXN5"/>
      <sheetName val="เงินกู้_MGC5"/>
      <sheetName val="consolidated_Financial_Stateme5"/>
      <sheetName val="LC___TR_Listing4"/>
      <sheetName val="DIRECT_SELLING4"/>
      <sheetName val="GROSS_SALES4"/>
      <sheetName val="???????_MGC4"/>
      <sheetName val="Control_19994"/>
      <sheetName val="Trial_Balance4"/>
      <sheetName val="ADJ_-_RATE4"/>
      <sheetName val="Customize_Your_Invoice4"/>
      <sheetName val="(13)_EIE_Benefit4"/>
      <sheetName val="DEC_PIVOT4"/>
      <sheetName val="Wht_cur4"/>
      <sheetName val="Op_Plan_Sales4"/>
      <sheetName val="Lists of data"/>
      <sheetName val="TrialBalance_Q3-2002"/>
      <sheetName val="Working_Paper6"/>
      <sheetName val="Balance_Sheets6"/>
      <sheetName val="VariableI_BS6"/>
      <sheetName val="Earning_Statement_ACC6"/>
      <sheetName val="Earning_Statement_period6"/>
      <sheetName val="VariableII_ended6"/>
      <sheetName val="VariableII__period6"/>
      <sheetName val="Retained_Earings6"/>
      <sheetName val="Affiliated_Company's_TransAXN6"/>
      <sheetName val="เงินกู้_MGC6"/>
      <sheetName val="consolidated_Financial_Stateme6"/>
      <sheetName val="LC___TR_Listing5"/>
      <sheetName val="DIRECT_SELLING5"/>
      <sheetName val="GROSS_SALES5"/>
      <sheetName val="???????_MGC5"/>
      <sheetName val="Control_19995"/>
      <sheetName val="Trial_Balance5"/>
      <sheetName val="ADJ_-_RATE5"/>
      <sheetName val="Customize_Your_Invoice5"/>
      <sheetName val="(13)_EIE_Benefit5"/>
      <sheetName val="DEC_PIVOT5"/>
      <sheetName val="Wht_cur5"/>
      <sheetName val="Op_Plan_Sales5"/>
      <sheetName val="CF_RECONCILE_-_1"/>
      <sheetName val="TrialBalance_Q3-20021"/>
      <sheetName val="LEGAL_GUJ"/>
      <sheetName val="look_up_table"/>
      <sheetName val="V_c_noi_bo"/>
      <sheetName val="10-1_Media"/>
      <sheetName val="คชจ_ดำเนินงาน6-43"/>
      <sheetName val="Lists_of_data"/>
      <sheetName val="CAN DOI - KET QUA"/>
      <sheetName val="nkc"/>
      <sheetName val="Machine2,3'04"/>
      <sheetName val="Manpower"/>
      <sheetName val="desc"/>
      <sheetName val="type"/>
      <sheetName val="JUNE1"/>
      <sheetName val="Map"/>
      <sheetName val="M_Maincomp"/>
      <sheetName val="Links"/>
      <sheetName val="_______ MGC"/>
      <sheetName val="_____________"/>
      <sheetName val="CWIP Register"/>
      <sheetName val="List of entities"/>
      <sheetName val="Library Procedures"/>
      <sheetName val="09"/>
      <sheetName val="Assumptions"/>
      <sheetName val="cost0405"/>
      <sheetName val="AC- Employment Wk"/>
      <sheetName val="Header"/>
      <sheetName val="TBQ3 2005"/>
      <sheetName val="n-4.4"/>
      <sheetName val="ELEC45-01"/>
      <sheetName val="Title"/>
      <sheetName val="DEP12"/>
      <sheetName val="Basic_Information"/>
      <sheetName val="CompanyList"/>
      <sheetName val="TMS2000"/>
      <sheetName val="10"/>
      <sheetName val="AccpacTB"/>
      <sheetName val="BUDGET original"/>
      <sheetName val="InputItem"/>
      <sheetName val="③F-List"/>
      <sheetName val="deviant"/>
      <sheetName val="CF_RECONCILE_-_11"/>
      <sheetName val="Working_Paper8"/>
      <sheetName val="Balance_Sheets8"/>
      <sheetName val="VariableI_BS8"/>
      <sheetName val="Earning_Statement_ACC8"/>
      <sheetName val="Earning_Statement_period8"/>
      <sheetName val="VariableII_ended8"/>
      <sheetName val="VariableII__period8"/>
      <sheetName val="Retained_Earings8"/>
      <sheetName val="Affiliated_Company's_TransAXN8"/>
      <sheetName val="เงินกู้_MGC8"/>
      <sheetName val="consolidated_Financial_Stateme8"/>
      <sheetName val="TrialBalance_Q3-20024"/>
      <sheetName val="CF_RECONCILE_-_14"/>
      <sheetName val="Working_Paper7"/>
      <sheetName val="Balance_Sheets7"/>
      <sheetName val="VariableI_BS7"/>
      <sheetName val="Earning_Statement_ACC7"/>
      <sheetName val="Earning_Statement_period7"/>
      <sheetName val="VariableII_ended7"/>
      <sheetName val="VariableII__period7"/>
      <sheetName val="Retained_Earings7"/>
      <sheetName val="Affiliated_Company's_TransAXN7"/>
      <sheetName val="เงินกู้_MGC7"/>
      <sheetName val="consolidated_Financial_Stateme7"/>
      <sheetName val="TrialBalance_Q3-20023"/>
      <sheetName val="CF_RECONCILE_-_13"/>
      <sheetName val="TrialBalance_Q3-20022"/>
      <sheetName val="CF_RECONCILE_-_12"/>
      <sheetName val="Working_Paper12"/>
      <sheetName val="Balance_Sheets12"/>
      <sheetName val="VariableI_BS12"/>
      <sheetName val="Earning_Statement_ACC12"/>
      <sheetName val="Earning_Statement_period12"/>
      <sheetName val="VariableII_ended12"/>
      <sheetName val="VariableII__period12"/>
      <sheetName val="Retained_Earings12"/>
      <sheetName val="Affiliated_Company's_TransAXN12"/>
      <sheetName val="เงินกู้_MGC12"/>
      <sheetName val="consolidated_Financial_Statem12"/>
      <sheetName val="LC___TR_Listing9"/>
      <sheetName val="DIRECT_SELLING9"/>
      <sheetName val="GROSS_SALES9"/>
      <sheetName val="???????_MGC8"/>
      <sheetName val="Trial_Balance9"/>
      <sheetName val="Customize_Your_Invoice8"/>
      <sheetName val="ADJ_-_RATE9"/>
      <sheetName val="Control_19998"/>
      <sheetName val="(13)_EIE_Benefit8"/>
      <sheetName val="DEC_PIVOT8"/>
      <sheetName val="Wht_cur8"/>
      <sheetName val="Op_Plan_Sales8"/>
      <sheetName val="TrialBalance_Q3-20028"/>
      <sheetName val="CF_RECONCILE_-_18"/>
      <sheetName val="Working_Paper9"/>
      <sheetName val="Balance_Sheets9"/>
      <sheetName val="VariableI_BS9"/>
      <sheetName val="Earning_Statement_ACC9"/>
      <sheetName val="Earning_Statement_period9"/>
      <sheetName val="VariableII_ended9"/>
      <sheetName val="VariableII__period9"/>
      <sheetName val="Retained_Earings9"/>
      <sheetName val="Affiliated_Company's_TransAXN9"/>
      <sheetName val="เงินกู้_MGC9"/>
      <sheetName val="consolidated_Financial_Stateme9"/>
      <sheetName val="LC___TR_Listing6"/>
      <sheetName val="DIRECT_SELLING6"/>
      <sheetName val="GROSS_SALES6"/>
      <sheetName val="Trial_Balance6"/>
      <sheetName val="ADJ_-_RATE6"/>
      <sheetName val="TrialBalance_Q3-20025"/>
      <sheetName val="CF_RECONCILE_-_15"/>
      <sheetName val="Working_Paper10"/>
      <sheetName val="Balance_Sheets10"/>
      <sheetName val="VariableI_BS10"/>
      <sheetName val="Earning_Statement_ACC10"/>
      <sheetName val="Earning_Statement_period10"/>
      <sheetName val="VariableII_ended10"/>
      <sheetName val="VariableII__period10"/>
      <sheetName val="Retained_Earings10"/>
      <sheetName val="Affiliated_Company's_TransAXN10"/>
      <sheetName val="เงินกู้_MGC10"/>
      <sheetName val="consolidated_Financial_Statem10"/>
      <sheetName val="LC___TR_Listing7"/>
      <sheetName val="DIRECT_SELLING7"/>
      <sheetName val="GROSS_SALES7"/>
      <sheetName val="???????_MGC6"/>
      <sheetName val="Trial_Balance7"/>
      <sheetName val="Customize_Your_Invoice6"/>
      <sheetName val="ADJ_-_RATE7"/>
      <sheetName val="Control_19996"/>
      <sheetName val="(13)_EIE_Benefit6"/>
      <sheetName val="DEC_PIVOT6"/>
      <sheetName val="Wht_cur6"/>
      <sheetName val="Op_Plan_Sales6"/>
      <sheetName val="TrialBalance_Q3-20026"/>
      <sheetName val="CF_RECONCILE_-_16"/>
      <sheetName val="Working_Paper11"/>
      <sheetName val="Balance_Sheets11"/>
      <sheetName val="VariableI_BS11"/>
      <sheetName val="Earning_Statement_ACC11"/>
      <sheetName val="Earning_Statement_period11"/>
      <sheetName val="VariableII_ended11"/>
      <sheetName val="VariableII__period11"/>
      <sheetName val="Retained_Earings11"/>
      <sheetName val="Affiliated_Company's_TransAXN11"/>
      <sheetName val="เงินกู้_MGC11"/>
      <sheetName val="consolidated_Financial_Statem11"/>
      <sheetName val="LC___TR_Listing8"/>
      <sheetName val="DIRECT_SELLING8"/>
      <sheetName val="GROSS_SALES8"/>
      <sheetName val="???????_MGC7"/>
      <sheetName val="Trial_Balance8"/>
      <sheetName val="Customize_Your_Invoice7"/>
      <sheetName val="ADJ_-_RATE8"/>
      <sheetName val="Control_19997"/>
      <sheetName val="(13)_EIE_Benefit7"/>
      <sheetName val="DEC_PIVOT7"/>
      <sheetName val="Wht_cur7"/>
      <sheetName val="Op_Plan_Sales7"/>
      <sheetName val="TrialBalance_Q3-20027"/>
      <sheetName val="CF_RECONCILE_-_17"/>
      <sheetName val="Working_Paper13"/>
      <sheetName val="Balance_Sheets13"/>
      <sheetName val="VariableI_BS13"/>
      <sheetName val="Earning_Statement_ACC13"/>
      <sheetName val="Earning_Statement_period13"/>
      <sheetName val="VariableII_ended13"/>
      <sheetName val="VariableII__period13"/>
      <sheetName val="Retained_Earings13"/>
      <sheetName val="Affiliated_Company's_TransAXN13"/>
      <sheetName val="เงินกู้_MGC13"/>
      <sheetName val="consolidated_Financial_Statem13"/>
      <sheetName val="LC___TR_Listing10"/>
      <sheetName val="DIRECT_SELLING10"/>
      <sheetName val="GROSS_SALES10"/>
      <sheetName val="???????_MGC9"/>
      <sheetName val="Trial_Balance10"/>
      <sheetName val="Customize_Your_Invoice9"/>
      <sheetName val="ADJ_-_RATE10"/>
      <sheetName val="Control_19999"/>
      <sheetName val="(13)_EIE_Benefit9"/>
      <sheetName val="DEC_PIVOT9"/>
      <sheetName val="Wht_cur9"/>
      <sheetName val="Op_Plan_Sales9"/>
      <sheetName val="TrialBalance_Q3-20029"/>
      <sheetName val="CF_RECONCILE_-_19"/>
      <sheetName val="Working_Paper14"/>
      <sheetName val="Balance_Sheets14"/>
      <sheetName val="VariableI_BS14"/>
      <sheetName val="Earning_Statement_ACC14"/>
      <sheetName val="Earning_Statement_period14"/>
      <sheetName val="VariableII_ended14"/>
      <sheetName val="VariableII__period14"/>
      <sheetName val="Retained_Earings14"/>
      <sheetName val="Affiliated_Company's_TransAXN14"/>
      <sheetName val="เงินกู้_MGC14"/>
      <sheetName val="consolidated_Financial_Statem14"/>
      <sheetName val="LC___TR_Listing11"/>
      <sheetName val="DIRECT_SELLING11"/>
      <sheetName val="GROSS_SALES11"/>
      <sheetName val="???????_MGC10"/>
      <sheetName val="Trial_Balance11"/>
      <sheetName val="Customize_Your_Invoice10"/>
      <sheetName val="ADJ_-_RATE11"/>
      <sheetName val="Control_199910"/>
      <sheetName val="(13)_EIE_Benefit10"/>
      <sheetName val="DEC_PIVOT10"/>
      <sheetName val="Wht_cur10"/>
      <sheetName val="Op_Plan_Sales10"/>
      <sheetName val="TrialBalance_Q3-200210"/>
      <sheetName val="CF_RECONCILE_-_110"/>
      <sheetName val="Working_Paper15"/>
      <sheetName val="Balance_Sheets15"/>
      <sheetName val="VariableI_BS15"/>
      <sheetName val="Earning_Statement_ACC15"/>
      <sheetName val="Earning_Statement_period15"/>
      <sheetName val="VariableII_ended15"/>
      <sheetName val="VariableII__period15"/>
      <sheetName val="Retained_Earings15"/>
      <sheetName val="Affiliated_Company's_TransAXN15"/>
      <sheetName val="เงินกู้_MGC15"/>
      <sheetName val="consolidated_Financial_Statem15"/>
      <sheetName val="LC___TR_Listing12"/>
      <sheetName val="DIRECT_SELLING12"/>
      <sheetName val="GROSS_SALES12"/>
      <sheetName val="???????_MGC11"/>
      <sheetName val="Trial_Balance12"/>
      <sheetName val="Customize_Your_Invoice11"/>
      <sheetName val="ADJ_-_RATE12"/>
      <sheetName val="Control_199911"/>
      <sheetName val="(13)_EIE_Benefit11"/>
      <sheetName val="DEC_PIVOT11"/>
      <sheetName val="Wht_cur11"/>
      <sheetName val="Op_Plan_Sales11"/>
      <sheetName val="TrialBalance_Q3-200211"/>
      <sheetName val="CF_RECONCILE_-_111"/>
      <sheetName val="Working_Paper16"/>
      <sheetName val="Balance_Sheets16"/>
      <sheetName val="VariableI_BS16"/>
      <sheetName val="Earning_Statement_ACC16"/>
      <sheetName val="Earning_Statement_period16"/>
      <sheetName val="VariableII_ended16"/>
      <sheetName val="VariableII__period16"/>
      <sheetName val="Retained_Earings16"/>
      <sheetName val="Affiliated_Company's_TransAXN16"/>
      <sheetName val="เงินกู้_MGC16"/>
      <sheetName val="consolidated_Financial_Statem16"/>
      <sheetName val="LC___TR_Listing13"/>
      <sheetName val="DIRECT_SELLING13"/>
      <sheetName val="GROSS_SALES13"/>
      <sheetName val="???????_MGC12"/>
      <sheetName val="Trial_Balance13"/>
      <sheetName val="Customize_Your_Invoice12"/>
      <sheetName val="ADJ_-_RATE13"/>
      <sheetName val="Control_199912"/>
      <sheetName val="(13)_EIE_Benefit12"/>
      <sheetName val="DEC_PIVOT12"/>
      <sheetName val="Wht_cur12"/>
      <sheetName val="Op_Plan_Sales12"/>
      <sheetName val="TrialBalance_Q3-200212"/>
      <sheetName val="CF_RECONCILE_-_112"/>
      <sheetName val="Working_Paper18"/>
      <sheetName val="Balance_Sheets18"/>
      <sheetName val="VariableI_BS18"/>
      <sheetName val="Earning_Statement_ACC18"/>
      <sheetName val="Earning_Statement_period18"/>
      <sheetName val="VariableII_ended18"/>
      <sheetName val="VariableII__period18"/>
      <sheetName val="Retained_Earings18"/>
      <sheetName val="Affiliated_Company's_TransAXN18"/>
      <sheetName val="เงินกู้_MGC18"/>
      <sheetName val="consolidated_Financial_Statem18"/>
      <sheetName val="LC___TR_Listing15"/>
      <sheetName val="DIRECT_SELLING15"/>
      <sheetName val="GROSS_SALES15"/>
      <sheetName val="???????_MGC14"/>
      <sheetName val="Trial_Balance15"/>
      <sheetName val="Customize_Your_Invoice14"/>
      <sheetName val="ADJ_-_RATE15"/>
      <sheetName val="Control_199914"/>
      <sheetName val="(13)_EIE_Benefit14"/>
      <sheetName val="DEC_PIVOT14"/>
      <sheetName val="Wht_cur14"/>
      <sheetName val="Op_Plan_Sales14"/>
      <sheetName val="TrialBalance_Q3-200214"/>
      <sheetName val="CF_RECONCILE_-_114"/>
      <sheetName val="Working_Paper17"/>
      <sheetName val="Balance_Sheets17"/>
      <sheetName val="VariableI_BS17"/>
      <sheetName val="Earning_Statement_ACC17"/>
      <sheetName val="Earning_Statement_period17"/>
      <sheetName val="VariableII_ended17"/>
      <sheetName val="VariableII__period17"/>
      <sheetName val="Retained_Earings17"/>
      <sheetName val="Affiliated_Company's_TransAXN17"/>
      <sheetName val="เงินกู้_MGC17"/>
      <sheetName val="consolidated_Financial_Statem17"/>
      <sheetName val="LC___TR_Listing14"/>
      <sheetName val="DIRECT_SELLING14"/>
      <sheetName val="GROSS_SALES14"/>
      <sheetName val="???????_MGC13"/>
      <sheetName val="Trial_Balance14"/>
      <sheetName val="Customize_Your_Invoice13"/>
      <sheetName val="ADJ_-_RATE14"/>
      <sheetName val="Control_199913"/>
      <sheetName val="(13)_EIE_Benefit13"/>
      <sheetName val="DEC_PIVOT13"/>
      <sheetName val="Wht_cur13"/>
      <sheetName val="Op_Plan_Sales13"/>
      <sheetName val="TrialBalance_Q3-200213"/>
      <sheetName val="CF_RECONCILE_-_113"/>
      <sheetName val="Working_Paper20"/>
      <sheetName val="Balance_Sheets20"/>
      <sheetName val="VariableI_BS20"/>
      <sheetName val="Earning_Statement_ACC20"/>
      <sheetName val="Earning_Statement_period20"/>
      <sheetName val="VariableII_ended20"/>
      <sheetName val="VariableII__period20"/>
      <sheetName val="Retained_Earings20"/>
      <sheetName val="Affiliated_Company's_TransAXN20"/>
      <sheetName val="เงินกู้_MGC20"/>
      <sheetName val="consolidated_Financial_Statem20"/>
      <sheetName val="LC___TR_Listing17"/>
      <sheetName val="DIRECT_SELLING17"/>
      <sheetName val="GROSS_SALES17"/>
      <sheetName val="???????_MGC16"/>
      <sheetName val="Trial_Balance17"/>
      <sheetName val="Customize_Your_Invoice16"/>
      <sheetName val="ADJ_-_RATE17"/>
      <sheetName val="Control_199916"/>
      <sheetName val="(13)_EIE_Benefit16"/>
      <sheetName val="DEC_PIVOT16"/>
      <sheetName val="Wht_cur16"/>
      <sheetName val="Op_Plan_Sales16"/>
      <sheetName val="TrialBalance_Q3-200216"/>
      <sheetName val="CF_RECONCILE_-_116"/>
      <sheetName val="Working_Paper19"/>
      <sheetName val="Balance_Sheets19"/>
      <sheetName val="VariableI_BS19"/>
      <sheetName val="Earning_Statement_ACC19"/>
      <sheetName val="Earning_Statement_period19"/>
      <sheetName val="VariableII_ended19"/>
      <sheetName val="VariableII__period19"/>
      <sheetName val="Retained_Earings19"/>
      <sheetName val="Affiliated_Company's_TransAXN19"/>
      <sheetName val="เงินกู้_MGC19"/>
      <sheetName val="consolidated_Financial_Statem19"/>
      <sheetName val="LC___TR_Listing16"/>
      <sheetName val="DIRECT_SELLING16"/>
      <sheetName val="GROSS_SALES16"/>
      <sheetName val="???????_MGC15"/>
      <sheetName val="Trial_Balance16"/>
      <sheetName val="Customize_Your_Invoice15"/>
      <sheetName val="ADJ_-_RATE16"/>
      <sheetName val="Control_199915"/>
      <sheetName val="(13)_EIE_Benefit15"/>
      <sheetName val="DEC_PIVOT15"/>
      <sheetName val="Wht_cur15"/>
      <sheetName val="Op_Plan_Sales15"/>
      <sheetName val="TrialBalance_Q3-200215"/>
      <sheetName val="CF_RECONCILE_-_115"/>
      <sheetName val="Working_Paper21"/>
      <sheetName val="Balance_Sheets21"/>
      <sheetName val="VariableI_BS21"/>
      <sheetName val="Earning_Statement_ACC21"/>
      <sheetName val="Earning_Statement_period21"/>
      <sheetName val="VariableII_ended21"/>
      <sheetName val="VariableII__period21"/>
      <sheetName val="Retained_Earings21"/>
      <sheetName val="Affiliated_Company's_TransAXN21"/>
      <sheetName val="เงินกู้_MGC21"/>
      <sheetName val="consolidated_Financial_Statem21"/>
      <sheetName val="LC___TR_Listing18"/>
      <sheetName val="DIRECT_SELLING18"/>
      <sheetName val="GROSS_SALES18"/>
      <sheetName val="???????_MGC17"/>
      <sheetName val="Trial_Balance18"/>
      <sheetName val="Customize_Your_Invoice17"/>
      <sheetName val="ADJ_-_RATE18"/>
      <sheetName val="Control_199917"/>
      <sheetName val="(13)_EIE_Benefit17"/>
      <sheetName val="DEC_PIVOT17"/>
      <sheetName val="Wht_cur17"/>
      <sheetName val="Op_Plan_Sales17"/>
      <sheetName val="TrialBalance_Q3-200217"/>
      <sheetName val="CF_RECONCILE_-_117"/>
      <sheetName val="Working_Paper22"/>
      <sheetName val="Balance_Sheets22"/>
      <sheetName val="VariableI_BS22"/>
      <sheetName val="Earning_Statement_ACC22"/>
      <sheetName val="Earning_Statement_period22"/>
      <sheetName val="VariableII_ended22"/>
      <sheetName val="VariableII__period22"/>
      <sheetName val="Retained_Earings22"/>
      <sheetName val="Affiliated_Company's_TransAXN22"/>
      <sheetName val="เงินกู้_MGC22"/>
      <sheetName val="consolidated_Financial_Statem22"/>
      <sheetName val="LC___TR_Listing19"/>
      <sheetName val="DIRECT_SELLING19"/>
      <sheetName val="GROSS_SALES19"/>
      <sheetName val="???????_MGC18"/>
      <sheetName val="Trial_Balance19"/>
      <sheetName val="Customize_Your_Invoice18"/>
      <sheetName val="ADJ_-_RATE19"/>
      <sheetName val="Control_199918"/>
      <sheetName val="(13)_EIE_Benefit18"/>
      <sheetName val="DEC_PIVOT18"/>
      <sheetName val="Wht_cur18"/>
      <sheetName val="Op_Plan_Sales18"/>
      <sheetName val="TrialBalance_Q3-200218"/>
      <sheetName val="CF_RECONCILE_-_118"/>
      <sheetName val="Working_Paper23"/>
      <sheetName val="Balance_Sheets23"/>
      <sheetName val="VariableI_BS23"/>
      <sheetName val="Earning_Statement_ACC23"/>
      <sheetName val="Earning_Statement_period23"/>
      <sheetName val="VariableII_ended23"/>
      <sheetName val="VariableII__period23"/>
      <sheetName val="Retained_Earings23"/>
      <sheetName val="Affiliated_Company's_TransAXN23"/>
      <sheetName val="เงินกู้_MGC23"/>
      <sheetName val="consolidated_Financial_Statem23"/>
      <sheetName val="LC___TR_Listing20"/>
      <sheetName val="DIRECT_SELLING20"/>
      <sheetName val="GROSS_SALES20"/>
      <sheetName val="???????_MGC19"/>
      <sheetName val="Trial_Balance20"/>
      <sheetName val="Customize_Your_Invoice19"/>
      <sheetName val="ADJ_-_RATE20"/>
      <sheetName val="Control_199919"/>
      <sheetName val="(13)_EIE_Benefit19"/>
      <sheetName val="DEC_PIVOT19"/>
      <sheetName val="Wht_cur19"/>
      <sheetName val="Op_Plan_Sales19"/>
      <sheetName val="TrialBalance_Q3-200219"/>
      <sheetName val="CF_RECONCILE_-_119"/>
      <sheetName val="Working_Paper24"/>
      <sheetName val="Balance_Sheets24"/>
      <sheetName val="VariableI_BS24"/>
      <sheetName val="Earning_Statement_ACC24"/>
      <sheetName val="Earning_Statement_period24"/>
      <sheetName val="VariableII_ended24"/>
      <sheetName val="VariableII__period24"/>
      <sheetName val="Retained_Earings24"/>
      <sheetName val="Affiliated_Company's_TransAXN24"/>
      <sheetName val="เงินกู้_MGC24"/>
      <sheetName val="consolidated_Financial_Statem24"/>
      <sheetName val="LC___TR_Listing21"/>
      <sheetName val="DIRECT_SELLING21"/>
      <sheetName val="GROSS_SALES21"/>
      <sheetName val="???????_MGC20"/>
      <sheetName val="Trial_Balance21"/>
      <sheetName val="Customize_Your_Invoice20"/>
      <sheetName val="ADJ_-_RATE21"/>
      <sheetName val="Control_199920"/>
      <sheetName val="(13)_EIE_Benefit20"/>
      <sheetName val="DEC_PIVOT20"/>
      <sheetName val="Wht_cur20"/>
      <sheetName val="Op_Plan_Sales20"/>
      <sheetName val="TrialBalance_Q3-200220"/>
      <sheetName val="CF_RECONCILE_-_120"/>
      <sheetName val="Working_Paper25"/>
      <sheetName val="Balance_Sheets25"/>
      <sheetName val="VariableI_BS25"/>
      <sheetName val="Earning_Statement_ACC25"/>
      <sheetName val="Earning_Statement_period25"/>
      <sheetName val="VariableII_ended25"/>
      <sheetName val="VariableII__period25"/>
      <sheetName val="Retained_Earings25"/>
      <sheetName val="Affiliated_Company's_TransAXN25"/>
      <sheetName val="เงินกู้_MGC25"/>
      <sheetName val="consolidated_Financial_Statem25"/>
      <sheetName val="LC___TR_Listing22"/>
      <sheetName val="DIRECT_SELLING22"/>
      <sheetName val="GROSS_SALES22"/>
      <sheetName val="???????_MGC21"/>
      <sheetName val="Trial_Balance22"/>
      <sheetName val="Customize_Your_Invoice21"/>
      <sheetName val="ADJ_-_RATE22"/>
      <sheetName val="Control_199921"/>
      <sheetName val="(13)_EIE_Benefit21"/>
      <sheetName val="DEC_PIVOT21"/>
      <sheetName val="Wht_cur21"/>
      <sheetName val="Op_Plan_Sales21"/>
      <sheetName val="TrialBalance_Q3-200221"/>
      <sheetName val="CF_RECONCILE_-_121"/>
      <sheetName val="Working_Paper26"/>
      <sheetName val="Balance_Sheets26"/>
      <sheetName val="VariableI_BS26"/>
      <sheetName val="Earning_Statement_ACC26"/>
      <sheetName val="Earning_Statement_period26"/>
      <sheetName val="VariableII_ended26"/>
      <sheetName val="VariableII__period26"/>
      <sheetName val="Retained_Earings26"/>
      <sheetName val="Affiliated_Company's_TransAXN26"/>
      <sheetName val="เงินกู้_MGC26"/>
      <sheetName val="consolidated_Financial_Statem26"/>
      <sheetName val="LC___TR_Listing23"/>
      <sheetName val="DIRECT_SELLING23"/>
      <sheetName val="GROSS_SALES23"/>
      <sheetName val="???????_MGC22"/>
      <sheetName val="Trial_Balance23"/>
      <sheetName val="Customize_Your_Invoice22"/>
      <sheetName val="ADJ_-_RATE23"/>
      <sheetName val="Control_199922"/>
      <sheetName val="(13)_EIE_Benefit22"/>
      <sheetName val="DEC_PIVOT22"/>
      <sheetName val="Wht_cur22"/>
      <sheetName val="Op_Plan_Sales22"/>
      <sheetName val="TrialBalance_Q3-200222"/>
      <sheetName val="CF_RECONCILE_-_1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MajorAP"/>
      <sheetName val="Invoic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ADJ - RATE"/>
      <sheetName val="ADJ _ RATE"/>
      <sheetName val="SCB 1 - Current"/>
      <sheetName val="SCB 2 - Current"/>
      <sheetName val="Master"/>
      <sheetName val="เงินกู้ MGC"/>
      <sheetName val="เงินกู้ธนชาติ"/>
      <sheetName val="Invoice"/>
      <sheetName val="ตั๋วเงินรับ"/>
      <sheetName val="BALANCE SHEET "/>
      <sheetName val="BS ATTACH"/>
      <sheetName val="เขตการค้าย่อย"/>
      <sheetName val="Customize Your Invoice"/>
      <sheetName val="TR_AP"/>
      <sheetName val="LC _ TR Listing"/>
      <sheetName val="VariableII  period"/>
      <sheetName val="desc"/>
      <sheetName val="type"/>
      <sheetName val="DIV186"/>
      <sheetName val="1"/>
      <sheetName val="Detail-Sep"/>
      <sheetName val="Stock Aging"/>
      <sheetName val="6"/>
      <sheetName val="9"/>
      <sheetName val="CRITERIA1"/>
      <sheetName val="Dec 2001"/>
      <sheetName val="Sheet1 (2)"/>
      <sheetName val="Input"/>
      <sheetName val="Data"/>
      <sheetName val="MENU"/>
      <sheetName val="CF RECONCILE - 1"/>
      <sheetName val="Final"/>
      <sheetName val="Sal"/>
      <sheetName val="CIPA"/>
      <sheetName val="03中"/>
      <sheetName val="DEPT"/>
      <sheetName val="Currency"/>
      <sheetName val="Cost Centers"/>
      <sheetName val=" IB-PL-00-01 SUMMARY"/>
      <sheetName val="Saptco00"/>
      <sheetName val="DAT"/>
      <sheetName val="K-5"/>
      <sheetName val="M_Maincomp"/>
      <sheetName val="Locations"/>
      <sheetName val="Summary"/>
      <sheetName val="Update_041110"/>
      <sheetName val="sub-mat2011"/>
      <sheetName val="Sheet1"/>
      <sheetName val="Sheet2"/>
      <sheetName val="Sheet3"/>
      <sheetName val="DataInput1"/>
      <sheetName val="D03"/>
      <sheetName val="S01"/>
      <sheetName val="S02"/>
      <sheetName val="S03"/>
      <sheetName val="S04"/>
      <sheetName val="S05"/>
      <sheetName val="S06"/>
      <sheetName val="S13"/>
      <sheetName val="ﾕｰｻﾞｰ設定"/>
      <sheetName val="Customize Your Purchase Order"/>
      <sheetName val="Budgets"/>
      <sheetName val="resumen"/>
      <sheetName val="Assumptions"/>
      <sheetName val="M_CT_OUT"/>
      <sheetName val="10-1 Media"/>
      <sheetName val="10-cut"/>
      <sheetName val="DCF"/>
      <sheetName val="SKA"/>
      <sheetName val="ADJ_-_RATE"/>
      <sheetName val="ADJ___RATE"/>
      <sheetName val="SCB_1_-_Current"/>
      <sheetName val="SCB_2_-_Current"/>
      <sheetName val="เงินกู้_MGC"/>
      <sheetName val="LC___TR_Listing"/>
      <sheetName val="BALANCE_SHEET_"/>
      <sheetName val="BS_ATTACH"/>
      <sheetName val="VariableII__period"/>
      <sheetName val="Customize_Your_Invoice"/>
      <sheetName val="Stock_Aging"/>
      <sheetName val="Dec_2001"/>
      <sheetName val="Sheet1_(2)"/>
      <sheetName val="CF_RECONCILE_-_1"/>
      <sheetName val="REVISED_VERSION1"/>
      <sheetName val="Parameters"/>
      <sheetName val="Family"/>
      <sheetName val="ALL KSFC RIGS EXCEPT R-5"/>
      <sheetName val="CONTROL"/>
      <sheetName val="SBM"/>
      <sheetName val="FP Friends Other"/>
      <sheetName val="163040 LC_TR"/>
      <sheetName val="ADJ_-_RATE1"/>
      <sheetName val="ADJ___RATE1"/>
      <sheetName val="Cost_Centers"/>
      <sheetName val="_IB-PL-00-01_SUMMARY"/>
      <sheetName val="10-1_Media"/>
      <sheetName val="Customize_Your_Purchase_Order"/>
      <sheetName val="Header"/>
      <sheetName val="FF-3"/>
      <sheetName val="CUSTOMER"/>
      <sheetName val="Disposal"/>
      <sheetName val="Seg-rent"/>
      <sheetName val="INDEX"/>
      <sheetName val="3645-9_1_96"/>
      <sheetName val="163040 LC-TR"/>
      <sheetName val="อมตะCiyt"/>
      <sheetName val="Exp"/>
      <sheetName val="ADJ_-_RATE2"/>
      <sheetName val="ADJ___RATE2"/>
      <sheetName val="SCB_1_-_Current2"/>
      <sheetName val="SCB_2_-_Current2"/>
      <sheetName val="BALANCE_SHEET_2"/>
      <sheetName val="BS_ATTACH2"/>
      <sheetName val="Sheet1_(2)2"/>
      <sheetName val="เงินกู้_MGC1"/>
      <sheetName val="LC___TR_Listing1"/>
      <sheetName val="Customize_Your_Invoice1"/>
      <sheetName val="Stock_Aging1"/>
      <sheetName val="VariableII__period1"/>
      <sheetName val="Dec_20011"/>
      <sheetName val="CF_RECONCILE_-_11"/>
      <sheetName val="SCB_1_-_Current1"/>
      <sheetName val="SCB_2_-_Current1"/>
      <sheetName val="BALANCE_SHEET_1"/>
      <sheetName val="BS_ATTACH1"/>
      <sheetName val="Sheet1_(2)1"/>
      <sheetName val="CJEs"/>
      <sheetName val="PL"/>
      <sheetName val="CRJE"/>
      <sheetName val="Discontinue_Item"/>
      <sheetName val="DEPSYS47"/>
      <sheetName val="DEP12"/>
      <sheetName val="Trial Balance"/>
      <sheetName val=" IBPL0001"/>
      <sheetName val="인원계획-미화"/>
      <sheetName val="TrialBalance Q3-2002"/>
      <sheetName val="Workbook Inputs"/>
      <sheetName val="D"/>
      <sheetName val="F9 Parameters"/>
      <sheetName val="CA Sheet"/>
      <sheetName val="?????????????"/>
      <sheetName val="19"/>
      <sheetName val="MA"/>
      <sheetName val="A6"/>
      <sheetName val="FY10-Loss"/>
      <sheetName val="SWDV"/>
      <sheetName val="ADJ_-_RATE3"/>
      <sheetName val="ADJ___RATE3"/>
      <sheetName val="SCB_1_-_Current3"/>
      <sheetName val="SCB_2_-_Current3"/>
      <sheetName val="เงินกู้_MGC2"/>
      <sheetName val="BALANCE_SHEET_3"/>
      <sheetName val="BS_ATTACH3"/>
      <sheetName val="LC___TR_Listing2"/>
      <sheetName val="VariableII__period2"/>
      <sheetName val="Customize_Your_Invoice2"/>
      <sheetName val="Stock_Aging2"/>
      <sheetName val="Dec_20012"/>
      <sheetName val="Sheet1_(2)3"/>
      <sheetName val="CF_RECONCILE_-_12"/>
      <sheetName val="ALL_KSFC_RIGS_EXCEPT_R-5"/>
      <sheetName val="FP_Friends_Other"/>
      <sheetName val="163040_LC_TR"/>
      <sheetName val="Total Inventory"/>
      <sheetName val="RM&amp;Sparepart"/>
      <sheetName val="Semi FG&amp;FG"/>
      <sheetName val="GL_Dec'14"/>
      <sheetName val="AHP_MASTER_ITEM(P%)06-Apr-2015_"/>
      <sheetName val="Provision NRV"/>
      <sheetName val="PPR50"/>
      <sheetName val="Inputs"/>
      <sheetName val="BS"/>
      <sheetName val="ADJ_-_RATE4"/>
      <sheetName val="ADJ___RATE4"/>
      <sheetName val="SCB_1_-_Current4"/>
      <sheetName val="SCB_2_-_Current4"/>
      <sheetName val="เงินกู้_MGC3"/>
      <sheetName val="BALANCE_SHEET_4"/>
      <sheetName val="BS_ATTACH4"/>
      <sheetName val="LC___TR_Listing3"/>
      <sheetName val="VariableII__period3"/>
      <sheetName val="Customize_Your_Invoice3"/>
      <sheetName val="Stock_Aging3"/>
      <sheetName val="Dec_20013"/>
      <sheetName val="Sheet1_(2)4"/>
      <sheetName val="CF_RECONCILE_-_13"/>
      <sheetName val="Cost_Centers1"/>
      <sheetName val="_IB-PL-00-01_SUMMARY1"/>
      <sheetName val="Customize_Your_Purchase_Order1"/>
      <sheetName val="10-1_Media1"/>
      <sheetName val="ALL_KSFC_RIGS_EXCEPT_R-51"/>
      <sheetName val="FP_Friends_Other1"/>
      <sheetName val="163040_LC_TR1"/>
      <sheetName val="Total_Inventory"/>
      <sheetName val="Semi_FG&amp;FG"/>
      <sheetName val="Provision_NRV"/>
      <sheetName val="Trial_Balance"/>
      <sheetName val="_IBPL0001"/>
      <sheetName val="163040_LC-TR"/>
      <sheetName val="TrialBalance_Q3-2002"/>
      <sheetName val="Workbook_Inputs"/>
      <sheetName val="CA_Sheet"/>
      <sheetName val="F9_Parameters"/>
      <sheetName val="table"/>
      <sheetName val="Depr"/>
      <sheetName val="LC"/>
      <sheetName val="MD&amp;A"/>
      <sheetName val="Bloomberg"/>
      <sheetName val="Model-Monthly"/>
      <sheetName val="D190.2"/>
      <sheetName val="Variance"/>
      <sheetName val="Bang chiet tinh TBA"/>
      <sheetName val="DI"/>
      <sheetName val="CA_Sheet1"/>
      <sheetName val="Customize Your Loan Manager"/>
      <sheetName val="???????????"/>
      <sheetName val="By Person"/>
      <sheetName val="Data Entry"/>
      <sheetName val="input data"/>
      <sheetName val="Valo DCF"/>
      <sheetName val="Energy(update)"/>
      <sheetName val="List info"/>
      <sheetName val="D190_2"/>
      <sheetName val="head Jan"/>
      <sheetName val="ADJ_-_RATE5"/>
      <sheetName val="ADJ___RATE5"/>
      <sheetName val="SCB_1_-_Current5"/>
      <sheetName val="SCB_2_-_Current5"/>
      <sheetName val="เงินกู้_MGC4"/>
      <sheetName val="BALANCE_SHEET_5"/>
      <sheetName val="BS_ATTACH5"/>
      <sheetName val="LC___TR_Listing4"/>
      <sheetName val="VariableII__period4"/>
      <sheetName val="Customize_Your_Invoice4"/>
      <sheetName val="Stock_Aging4"/>
      <sheetName val="Sheet1_(2)5"/>
      <sheetName val="Dec_20014"/>
      <sheetName val="CF_RECONCILE_-_14"/>
      <sheetName val="Cost_Centers2"/>
      <sheetName val="_IB-PL-00-01_SUMMARY2"/>
      <sheetName val="Customize_Your_Purchase_Order2"/>
      <sheetName val="10-1_Media2"/>
      <sheetName val="ALL_KSFC_RIGS_EXCEPT_R-52"/>
      <sheetName val="FP_Friends_Other2"/>
      <sheetName val="163040_LC_TR2"/>
      <sheetName val="Total_Inventory1"/>
      <sheetName val="Semi_FG&amp;FG1"/>
      <sheetName val="Provision_NRV1"/>
      <sheetName val="CA_Sheet2"/>
      <sheetName val="Trial_Balance1"/>
      <sheetName val="_IBPL00011"/>
      <sheetName val="163040_LC-TR1"/>
      <sheetName val="TrialBalance_Q3-20021"/>
      <sheetName val="Workbook_Inputs1"/>
      <sheetName val="Bang_chiet_tinh_TBA"/>
      <sheetName val="Customize_Your_Loan_Manager"/>
      <sheetName val="Sal07"/>
      <sheetName val="_____________"/>
      <sheetName val="テーブル"/>
      <sheetName val="Demand"/>
      <sheetName val="Quote"/>
      <sheetName val="ADJ_-_RATE6"/>
      <sheetName val="ADJ___RATE6"/>
      <sheetName val="SCB_1_-_Current6"/>
      <sheetName val="SCB_2_-_Current6"/>
      <sheetName val="เงินกู้_MGC5"/>
      <sheetName val="BALANCE_SHEET_6"/>
      <sheetName val="BS_ATTACH6"/>
      <sheetName val="LC___TR_Listing5"/>
      <sheetName val="VariableII__period5"/>
      <sheetName val="Customize_Your_Invoice5"/>
      <sheetName val="Stock_Aging5"/>
      <sheetName val="Sheet1_(2)6"/>
      <sheetName val="Dec_20015"/>
      <sheetName val="CF_RECONCILE_-_15"/>
      <sheetName val="Cost_Centers3"/>
      <sheetName val="_IB-PL-00-01_SUMMARY3"/>
      <sheetName val="Customize_Your_Purchase_Order3"/>
      <sheetName val="10-1_Media3"/>
      <sheetName val="ALL_KSFC_RIGS_EXCEPT_R-53"/>
      <sheetName val="FP_Friends_Other3"/>
      <sheetName val="163040_LC_TR3"/>
      <sheetName val="Total_Inventory2"/>
      <sheetName val="Semi_FG&amp;FG2"/>
      <sheetName val="Provision_NRV2"/>
      <sheetName val="CA_Sheet3"/>
      <sheetName val="Trial_Balance2"/>
      <sheetName val="_IBPL00012"/>
      <sheetName val="163040_LC-TR2"/>
      <sheetName val="TrialBalance_Q3-20022"/>
      <sheetName val="Workbook_Inputs2"/>
      <sheetName val="F9_Parameters1"/>
      <sheetName val="D190_21"/>
      <sheetName val="Bang_chiet_tinh_TBA1"/>
      <sheetName val="Customize_Your_Loan_Manager1"/>
      <sheetName val="DB PPC PSF"/>
      <sheetName val="OCT-2001"/>
      <sheetName val="Plan-02"/>
      <sheetName val="CONSTANTS"/>
      <sheetName val="요인분석"/>
      <sheetName val="ng 12"/>
      <sheetName val="YSS31"/>
      <sheetName val="Record CR"/>
      <sheetName val="LOOSECHKLIST"/>
      <sheetName val="Cost center"/>
      <sheetName val="Asset41_42"/>
      <sheetName val="Co. Code"/>
      <sheetName val="Note"/>
      <sheetName val="Sheet5"/>
      <sheetName val="Incident  NP 2017"/>
      <sheetName val="ADJ_-_RATE7"/>
      <sheetName val="ADJ___RATE7"/>
      <sheetName val="SCB_1_-_Current7"/>
      <sheetName val="SCB_2_-_Current7"/>
      <sheetName val="เงินกู้_MGC6"/>
      <sheetName val="BALANCE_SHEET_7"/>
      <sheetName val="BS_ATTACH7"/>
      <sheetName val="LC___TR_Listing6"/>
      <sheetName val="VariableII__period6"/>
      <sheetName val="Customize_Your_Invoice6"/>
      <sheetName val="Stock_Aging6"/>
      <sheetName val="Dec_20016"/>
      <sheetName val="Sheet1_(2)7"/>
      <sheetName val="CF_RECONCILE_-_16"/>
      <sheetName val="Cost_Centers4"/>
      <sheetName val="_IB-PL-00-01_SUMMARY4"/>
      <sheetName val="Customize_Your_Purchase_Order4"/>
      <sheetName val="10-1_Media4"/>
      <sheetName val="ALL_KSFC_RIGS_EXCEPT_R-54"/>
      <sheetName val="FP_Friends_Other4"/>
      <sheetName val="163040_LC_TR4"/>
      <sheetName val="163040_LC-TR3"/>
      <sheetName val="Trial_Balance3"/>
      <sheetName val="_IBPL00013"/>
      <sheetName val="TrialBalance_Q3-20023"/>
      <sheetName val="Workbook_Inputs3"/>
      <sheetName val="CA_Sheet4"/>
      <sheetName val="F9_Parameters2"/>
      <sheetName val="Total_Inventory3"/>
      <sheetName val="Semi_FG&amp;FG3"/>
      <sheetName val="Provision_NRV3"/>
      <sheetName val="Customize_Your_Loan_Manager2"/>
      <sheetName val="D190_22"/>
      <sheetName val="Bang_chiet_tinh_TBA2"/>
      <sheetName val="Data_Entry"/>
      <sheetName val="input_data"/>
      <sheetName val="Valo_DCF"/>
      <sheetName val="head_Jan"/>
      <sheetName val="List_info"/>
      <sheetName val="By_Person"/>
      <sheetName val="DB_PPC_PSF"/>
      <sheetName val="ADJ_-_RATE8"/>
      <sheetName val="ADJ___RATE8"/>
      <sheetName val="SCB_1_-_Current8"/>
      <sheetName val="SCB_2_-_Current8"/>
      <sheetName val="เงินกู้_MGC7"/>
      <sheetName val="BALANCE_SHEET_8"/>
      <sheetName val="BS_ATTACH8"/>
      <sheetName val="LC___TR_Listing7"/>
      <sheetName val="VariableII__period7"/>
      <sheetName val="Customize_Your_Invoice7"/>
      <sheetName val="Stock_Aging7"/>
      <sheetName val="Dec_20017"/>
      <sheetName val="Sheet1_(2)8"/>
      <sheetName val="CF_RECONCILE_-_17"/>
      <sheetName val="Cost_Centers5"/>
      <sheetName val="_IB-PL-00-01_SUMMARY5"/>
      <sheetName val="Customize_Your_Purchase_Order5"/>
      <sheetName val="10-1_Media5"/>
      <sheetName val="ALL_KSFC_RIGS_EXCEPT_R-55"/>
      <sheetName val="FP_Friends_Other5"/>
      <sheetName val="163040_LC_TR5"/>
      <sheetName val="163040_LC-TR4"/>
      <sheetName val="Trial_Balance4"/>
      <sheetName val="_IBPL00014"/>
      <sheetName val="TrialBalance_Q3-20024"/>
      <sheetName val="Workbook_Inputs4"/>
      <sheetName val="CA_Sheet5"/>
      <sheetName val="F9_Parameters3"/>
      <sheetName val="Total_Inventory4"/>
      <sheetName val="Semi_FG&amp;FG4"/>
      <sheetName val="Provision_NRV4"/>
      <sheetName val="Customize_Your_Loan_Manager3"/>
      <sheetName val="D190_23"/>
      <sheetName val="Bang_chiet_tinh_TBA3"/>
      <sheetName val="Data_Entry1"/>
      <sheetName val="input_data1"/>
      <sheetName val="Valo_DCF1"/>
      <sheetName val="head_Jan1"/>
      <sheetName val="List_info1"/>
      <sheetName val="By_Person1"/>
      <sheetName val="DB_PPC_PSF1"/>
      <sheetName val="0"/>
      <sheetName val="Standing Data"/>
      <sheetName val="Asset &amp; Liability"/>
      <sheetName val="Net asset value"/>
      <sheetName val="Drop List"/>
      <sheetName val="สรุปรวม"/>
      <sheetName val="oresreqsum"/>
      <sheetName val="การหาผลรวม"/>
      <sheetName val="DealerData"/>
      <sheetName val="detail"/>
      <sheetName val="Input_TB"/>
      <sheetName val="Input_MV"/>
      <sheetName val="Parameter"/>
      <sheetName val="BUDGET"/>
      <sheetName val="NOV"/>
      <sheetName val="CAN DOI - KET QUA"/>
      <sheetName val="COVER"/>
      <sheetName val="Month v YTD"/>
      <sheetName val=" IB-PL-YTD"/>
      <sheetName val="F1771-2"/>
      <sheetName val="FF_3"/>
      <sheetName val="manreq"/>
      <sheetName val="MAT"/>
      <sheetName val="datalist"/>
      <sheetName val="load"/>
      <sheetName val="DAY"/>
      <sheetName val="Setup"/>
      <sheetName val="Database"/>
      <sheetName val="A"/>
      <sheetName val="PG7"/>
      <sheetName val="PG8"/>
      <sheetName val="Manual"/>
      <sheetName val="Combine"/>
      <sheetName val="ELEC45-01"/>
      <sheetName val="Sales"/>
      <sheetName val="4Q"/>
      <sheetName val="Documents"/>
      <sheetName val="BOI sum"/>
      <sheetName val="Update CIT_FY19"/>
      <sheetName val="TB_FY19"/>
      <sheetName val="Tax computation_BOI"/>
      <sheetName val="A) Provision schedule"/>
      <sheetName val="A2) 834 Inventory"/>
      <sheetName val="B1) 646 Retirement"/>
      <sheetName val="B2) 746 Retirement "/>
      <sheetName val="C1) 791-0000-20 Private exp."/>
      <sheetName val="TB (as of 31DEC)"/>
      <sheetName val="C2) 779-0000-20 Misc."/>
      <sheetName val="C1) 663 Car Lease"/>
      <sheetName val="C2) 758 Car Lease"/>
      <sheetName val="A)Entertainment"/>
      <sheetName val="D) Training"/>
      <sheetName val="WHT"/>
      <sheetName val="E) HY test_PwC"/>
      <sheetName val="F) RD 604"/>
      <sheetName val="G) RD 642"/>
      <sheetName val="Question"/>
      <sheetName val="CA"/>
      <sheetName val="งบดุล"/>
      <sheetName val="Lead"/>
      <sheetName val="Links"/>
      <sheetName val="สัญญาบริการอื่น"/>
      <sheetName val="ค่าที่ปรึกษา"/>
      <sheetName val="สัญญาเช่าสนง"/>
      <sheetName val="選酋表"/>
      <sheetName val="forecast-sgd"/>
      <sheetName val="P&amp;L"/>
      <sheetName val="Delta"/>
      <sheetName val="Manpower"/>
      <sheetName val="Tabelas"/>
      <sheetName val="Sheet"/>
      <sheetName val="head_Jan2"/>
      <sheetName val="liste"/>
      <sheetName val="___________"/>
      <sheetName val="Sep"/>
      <sheetName val="n-4.4"/>
      <sheetName val="WT_Util 99 LE"/>
      <sheetName val="PTA P&amp;S"/>
      <sheetName val="Waste Treatment Variable "/>
      <sheetName val="total"/>
      <sheetName val="Plant_Overhead"/>
      <sheetName val="Newspaper"/>
      <sheetName val="TO - SP"/>
      <sheetName val="Company Info"/>
      <sheetName val="CA Comp"/>
      <sheetName val="BPR"/>
      <sheetName val="cost4-47"/>
      <sheetName val="10"/>
      <sheetName val="FF_4"/>
      <sheetName val="Group"/>
      <sheetName val="ADJ_-_RATE9"/>
      <sheetName val="ADJ___RATE9"/>
      <sheetName val="SCB_1_-_Current9"/>
      <sheetName val="SCB_2_-_Current9"/>
      <sheetName val="เงินกู้_MGC8"/>
      <sheetName val="BALANCE_SHEET_9"/>
      <sheetName val="BS_ATTACH9"/>
      <sheetName val="LC___TR_Listing8"/>
      <sheetName val="Customize_Your_Invoice8"/>
      <sheetName val="VariableII__period8"/>
      <sheetName val="Stock_Aging8"/>
      <sheetName val="Dec_20018"/>
      <sheetName val="Sheet1_(2)9"/>
      <sheetName val="CF_RECONCILE_-_18"/>
      <sheetName val="Cost_Centers6"/>
      <sheetName val="_IB-PL-00-01_SUMMARY6"/>
      <sheetName val="10-1_Media6"/>
      <sheetName val="ALL_KSFC_RIGS_EXCEPT_R-56"/>
      <sheetName val="Customize_Your_Purchase_Order6"/>
      <sheetName val="FP_Friends_Other6"/>
      <sheetName val="163040_LC_TR6"/>
      <sheetName val="Trial_Balance5"/>
      <sheetName val="_IBPL00015"/>
      <sheetName val="163040_LC-TR5"/>
      <sheetName val="CA_Sheet6"/>
      <sheetName val="D190_24"/>
      <sheetName val="F9_Parameters4"/>
      <sheetName val="TrialBalance_Q3-20025"/>
      <sheetName val="Workbook_Inputs5"/>
      <sheetName val="Total_Inventory5"/>
      <sheetName val="Semi_FG&amp;FG5"/>
      <sheetName val="Provision_NRV5"/>
      <sheetName val="Customize_Your_Loan_Manager4"/>
      <sheetName val="Bang_chiet_tinh_TBA4"/>
      <sheetName val="Data_Entry2"/>
      <sheetName val="input_data2"/>
      <sheetName val="Valo_DCF2"/>
      <sheetName val="List_info2"/>
      <sheetName val="By_Person2"/>
      <sheetName val="DB_PPC_PSF2"/>
      <sheetName val="ng_12"/>
      <sheetName val="Record_CR"/>
      <sheetName val="Incident__NP_2017"/>
      <sheetName val="Co__Code"/>
      <sheetName val="ADJ_-_RATE10"/>
      <sheetName val="ADJ___RATE10"/>
      <sheetName val="SCB_1_-_Current10"/>
      <sheetName val="SCB_2_-_Current10"/>
      <sheetName val="เงินกู้_MGC9"/>
      <sheetName val="BALANCE_SHEET_10"/>
      <sheetName val="BS_ATTACH10"/>
      <sheetName val="LC___TR_Listing9"/>
      <sheetName val="Customize_Your_Invoice9"/>
      <sheetName val="VariableII__period9"/>
      <sheetName val="Stock_Aging9"/>
      <sheetName val="Dec_20019"/>
      <sheetName val="Sheet1_(2)10"/>
      <sheetName val="CF_RECONCILE_-_19"/>
      <sheetName val="Cost_Centers7"/>
      <sheetName val="_IB-PL-00-01_SUMMARY7"/>
      <sheetName val="10-1_Media7"/>
      <sheetName val="ALL_KSFC_RIGS_EXCEPT_R-57"/>
      <sheetName val="Customize_Your_Purchase_Order7"/>
      <sheetName val="FP_Friends_Other7"/>
      <sheetName val="163040_LC_TR7"/>
      <sheetName val="Trial_Balance6"/>
      <sheetName val="_IBPL00016"/>
      <sheetName val="163040_LC-TR6"/>
      <sheetName val="CA_Sheet7"/>
      <sheetName val="D190_25"/>
      <sheetName val="F9_Parameters5"/>
      <sheetName val="TrialBalance_Q3-20026"/>
      <sheetName val="Workbook_Inputs6"/>
      <sheetName val="Total_Inventory6"/>
      <sheetName val="Semi_FG&amp;FG6"/>
      <sheetName val="Provision_NRV6"/>
      <sheetName val="Customize_Your_Loan_Manager5"/>
      <sheetName val="Bang_chiet_tinh_TBA5"/>
      <sheetName val="Data_Entry3"/>
      <sheetName val="input_data3"/>
      <sheetName val="head_Jan3"/>
      <sheetName val="Valo_DCF3"/>
      <sheetName val="List_info3"/>
      <sheetName val="By_Person3"/>
      <sheetName val="DB_PPC_PSF3"/>
      <sheetName val="ng_121"/>
      <sheetName val="Record_CR1"/>
      <sheetName val="Incident__NP_20171"/>
      <sheetName val="Co__Code1"/>
      <sheetName val="ADJ_-_RATE11"/>
      <sheetName val="ADJ___RATE11"/>
      <sheetName val="SCB_1_-_Current11"/>
      <sheetName val="SCB_2_-_Current11"/>
      <sheetName val="เงินกู้_MGC10"/>
      <sheetName val="BALANCE_SHEET_11"/>
      <sheetName val="BS_ATTACH11"/>
      <sheetName val="LC___TR_Listing10"/>
      <sheetName val="Customize_Your_Invoice10"/>
      <sheetName val="VariableII__period10"/>
      <sheetName val="Stock_Aging10"/>
      <sheetName val="Dec_200110"/>
      <sheetName val="Sheet1_(2)11"/>
      <sheetName val="CF_RECONCILE_-_110"/>
      <sheetName val="Cost_Centers8"/>
      <sheetName val="_IB-PL-00-01_SUMMARY8"/>
      <sheetName val="10-1_Media8"/>
      <sheetName val="ALL_KSFC_RIGS_EXCEPT_R-58"/>
      <sheetName val="Customize_Your_Purchase_Order8"/>
      <sheetName val="FP_Friends_Other8"/>
      <sheetName val="163040_LC_TR8"/>
      <sheetName val="Trial_Balance7"/>
      <sheetName val="_IBPL00017"/>
      <sheetName val="163040_LC-TR7"/>
      <sheetName val="CA_Sheet8"/>
      <sheetName val="D190_26"/>
      <sheetName val="F9_Parameters6"/>
      <sheetName val="TrialBalance_Q3-20027"/>
      <sheetName val="Workbook_Inputs7"/>
      <sheetName val="Total_Inventory7"/>
      <sheetName val="Semi_FG&amp;FG7"/>
      <sheetName val="Provision_NRV7"/>
      <sheetName val="Customize_Your_Loan_Manager6"/>
      <sheetName val="Bang_chiet_tinh_TBA6"/>
      <sheetName val="Data_Entry4"/>
      <sheetName val="input_data4"/>
      <sheetName val="head_Jan4"/>
      <sheetName val="Valo_DCF4"/>
      <sheetName val="List_info4"/>
      <sheetName val="By_Person4"/>
      <sheetName val="DB_PPC_PSF4"/>
      <sheetName val="ng_122"/>
      <sheetName val="Record_CR2"/>
      <sheetName val="Incident__NP_20172"/>
      <sheetName val="Co__Code2"/>
      <sheetName val="ADJ_-_RATE12"/>
      <sheetName val="ADJ___RATE12"/>
      <sheetName val="SCB_1_-_Current12"/>
      <sheetName val="SCB_2_-_Current12"/>
      <sheetName val="เงินกู้_MGC11"/>
      <sheetName val="BALANCE_SHEET_12"/>
      <sheetName val="BS_ATTACH12"/>
      <sheetName val="LC___TR_Listing11"/>
      <sheetName val="Customize_Your_Invoice11"/>
      <sheetName val="VariableII__period11"/>
      <sheetName val="Stock_Aging11"/>
      <sheetName val="Dec_200111"/>
      <sheetName val="Sheet1_(2)12"/>
      <sheetName val="CF_RECONCILE_-_111"/>
      <sheetName val="Cost_Centers9"/>
      <sheetName val="_IB-PL-00-01_SUMMARY9"/>
      <sheetName val="10-1_Media9"/>
      <sheetName val="ALL_KSFC_RIGS_EXCEPT_R-59"/>
      <sheetName val="Customize_Your_Purchase_Order9"/>
      <sheetName val="FP_Friends_Other9"/>
      <sheetName val="163040_LC_TR9"/>
      <sheetName val="Trial_Balance8"/>
      <sheetName val="_IBPL00018"/>
      <sheetName val="163040_LC-TR8"/>
      <sheetName val="CA_Sheet9"/>
      <sheetName val="D190_27"/>
      <sheetName val="F9_Parameters7"/>
      <sheetName val="TrialBalance_Q3-20028"/>
      <sheetName val="Workbook_Inputs8"/>
      <sheetName val="Total_Inventory8"/>
      <sheetName val="Semi_FG&amp;FG8"/>
      <sheetName val="Provision_NRV8"/>
      <sheetName val="Customize_Your_Loan_Manager7"/>
      <sheetName val="Bang_chiet_tinh_TBA7"/>
      <sheetName val="Data_Entry5"/>
      <sheetName val="input_data5"/>
      <sheetName val="head_Jan5"/>
      <sheetName val="Valo_DCF5"/>
      <sheetName val="List_info5"/>
      <sheetName val="By_Person5"/>
      <sheetName val="DB_PPC_PSF5"/>
      <sheetName val="ng_123"/>
      <sheetName val="Record_CR3"/>
      <sheetName val="Incident__NP_20173"/>
      <sheetName val="Co__Code3"/>
      <sheetName val="ADJ_-_RATE13"/>
      <sheetName val="ADJ___RATE13"/>
      <sheetName val="SCB_1_-_Current13"/>
      <sheetName val="SCB_2_-_Current13"/>
      <sheetName val="เงินกู้_MGC12"/>
      <sheetName val="BALANCE_SHEET_13"/>
      <sheetName val="BS_ATTACH13"/>
      <sheetName val="LC___TR_Listing12"/>
      <sheetName val="Customize_Your_Invoice12"/>
      <sheetName val="VariableII__period12"/>
      <sheetName val="Stock_Aging12"/>
      <sheetName val="Dec_200112"/>
      <sheetName val="Sheet1_(2)13"/>
      <sheetName val="CF_RECONCILE_-_112"/>
      <sheetName val="Cost_Centers10"/>
      <sheetName val="_IB-PL-00-01_SUMMARY10"/>
      <sheetName val="10-1_Media10"/>
      <sheetName val="ALL_KSFC_RIGS_EXCEPT_R-510"/>
      <sheetName val="Customize_Your_Purchase_Order10"/>
      <sheetName val="FP_Friends_Other10"/>
      <sheetName val="163040_LC_TR10"/>
      <sheetName val="Trial_Balance9"/>
      <sheetName val="_IBPL00019"/>
      <sheetName val="163040_LC-TR9"/>
      <sheetName val="CA_Sheet10"/>
      <sheetName val="D190_28"/>
      <sheetName val="F9_Parameters8"/>
      <sheetName val="TrialBalance_Q3-20029"/>
      <sheetName val="Workbook_Inputs9"/>
      <sheetName val="Total_Inventory9"/>
      <sheetName val="Semi_FG&amp;FG9"/>
      <sheetName val="Provision_NRV9"/>
      <sheetName val="Customize_Your_Loan_Manager8"/>
      <sheetName val="Bang_chiet_tinh_TBA8"/>
      <sheetName val="Data_Entry6"/>
      <sheetName val="input_data6"/>
      <sheetName val="head_Jan6"/>
      <sheetName val="Valo_DCF6"/>
      <sheetName val="List_info6"/>
      <sheetName val="By_Person6"/>
      <sheetName val="DB_PPC_PSF6"/>
      <sheetName val="ng_124"/>
      <sheetName val="Record_CR4"/>
      <sheetName val="Incident__NP_20174"/>
      <sheetName val="Co__Code4"/>
      <sheetName val="ADJ_-_RATE14"/>
      <sheetName val="ADJ___RATE14"/>
      <sheetName val="SCB_1_-_Current14"/>
      <sheetName val="SCB_2_-_Current14"/>
      <sheetName val="เงินกู้_MGC13"/>
      <sheetName val="BALANCE_SHEET_14"/>
      <sheetName val="BS_ATTACH14"/>
      <sheetName val="LC___TR_Listing13"/>
      <sheetName val="Customize_Your_Invoice13"/>
      <sheetName val="VariableII__period13"/>
      <sheetName val="Stock_Aging13"/>
      <sheetName val="Dec_200113"/>
      <sheetName val="Sheet1_(2)14"/>
      <sheetName val="CF_RECONCILE_-_113"/>
      <sheetName val="Cost_Centers11"/>
      <sheetName val="_IB-PL-00-01_SUMMARY11"/>
      <sheetName val="10-1_Media11"/>
      <sheetName val="ALL_KSFC_RIGS_EXCEPT_R-511"/>
      <sheetName val="Customize_Your_Purchase_Order11"/>
      <sheetName val="FP_Friends_Other11"/>
      <sheetName val="163040_LC_TR11"/>
      <sheetName val="Trial_Balance10"/>
      <sheetName val="_IBPL000110"/>
      <sheetName val="163040_LC-TR10"/>
      <sheetName val="CA_Sheet11"/>
      <sheetName val="D190_29"/>
      <sheetName val="F9_Parameters9"/>
      <sheetName val="TrialBalance_Q3-200210"/>
      <sheetName val="Workbook_Inputs10"/>
      <sheetName val="Total_Inventory10"/>
      <sheetName val="Semi_FG&amp;FG10"/>
      <sheetName val="Provision_NRV10"/>
      <sheetName val="Customize_Your_Loan_Manager9"/>
      <sheetName val="Bang_chiet_tinh_TBA9"/>
      <sheetName val="Data_Entry7"/>
      <sheetName val="input_data7"/>
      <sheetName val="head_Jan7"/>
      <sheetName val="Valo_DCF7"/>
      <sheetName val="List_info7"/>
      <sheetName val="By_Person7"/>
      <sheetName val="DB_PPC_PSF7"/>
      <sheetName val="ng_125"/>
      <sheetName val="Record_CR5"/>
      <sheetName val="Incident__NP_20175"/>
      <sheetName val="Co__Code5"/>
      <sheetName val="Y"/>
      <sheetName val="J&amp;Q"/>
      <sheetName val="ref"/>
      <sheetName val="Drop down list"/>
      <sheetName val="Conso"/>
      <sheetName val="Write off"/>
      <sheetName val="Cost centre expenditure"/>
      <sheetName val="addl cost"/>
      <sheetName val="accumdeprn"/>
      <sheetName val="APCODE"/>
      <sheetName val="AA-1"/>
      <sheetName val="Cash Flow"/>
      <sheetName val="Co info"/>
      <sheetName val="Financial Summary"/>
      <sheetName val="Adj&amp;Rje(Z820) "/>
      <sheetName val="note_defect"/>
      <sheetName val="Spec 22104"/>
      <sheetName val="Balance Sheet"/>
      <sheetName val="FS-YTD"/>
      <sheetName val="unitcostรวม"/>
      <sheetName val="ค่าขนส่ง"/>
      <sheetName val="CAN_DOI_-_KET_QUA"/>
      <sheetName val="MJFT"/>
      <sheetName val="Wellhrs"/>
      <sheetName val="Ass"/>
      <sheetName val="BudgetInput"/>
      <sheetName val="DISCOUNT (2)"/>
      <sheetName val="ICM"/>
      <sheetName val="CIV"/>
      <sheetName val="เงินสดย่อย"/>
      <sheetName val="Bank CA&amp;SA"/>
      <sheetName val="เช็คฝากระหว่างทาง"/>
      <sheetName val="ลูกหนี้อื่นๆ"/>
      <sheetName val="AR -CID"/>
      <sheetName val="ดบ.ค้างรับ Tisco"/>
      <sheetName val="คชจ.ล่วงหน้า"/>
      <sheetName val="เงินทดรองจ่าย"/>
      <sheetName val="ก่อสร้าง.ล่วงหน้า"/>
      <sheetName val="ภาษีหัก ณ ที่จ่าย"/>
      <sheetName val="ลูกหนี้สรรพากร"/>
      <sheetName val="สินทรัพย์อื่น"/>
      <sheetName val="คชจ.รอเรียกเก็บ TDT"/>
      <sheetName val="อาคาร"/>
      <sheetName val="ค่าปรับปรุงอาคาร"/>
      <sheetName val="รถยนต์"/>
      <sheetName val="อุปกรณ์ฯ"/>
      <sheetName val="อุปกรณ์(หน่วยงาน) "/>
      <sheetName val="อุปกรณ์ตกแต่ง"/>
      <sheetName val="ลิขสิทธิ์"/>
      <sheetName val="เงินประกัน"/>
      <sheetName val="เงินมัดจำ,รับอื่นๆ"/>
      <sheetName val="สินค้าคงเหลือ(ซื้อคืน)"/>
      <sheetName val="ISV_Cost"/>
      <sheetName val="ICS_Budget&amp;Cost"/>
      <sheetName val="ICS_Cost by units"/>
      <sheetName val="ICM_Budget&amp;Cost Phase I"/>
      <sheetName val="ICM_Budget Cost Phase II"/>
      <sheetName val="ICm_Cost by units"/>
      <sheetName val="CIV_AP 2-131-00"/>
      <sheetName val="ICM_AP 2-131-00"/>
      <sheetName val="CIV_AP 2-133-00"/>
      <sheetName val="ICM_AP 2-133-00"/>
      <sheetName val="ICM_AP RPT"/>
      <sheetName val="CIV_AP RPT"/>
      <sheetName val="FORMC94"/>
      <sheetName val="Details"/>
      <sheetName val="BGT97STAFF"/>
      <sheetName val="16jun12"/>
      <sheetName val="9jun12"/>
      <sheetName val="12jun12"/>
      <sheetName val="15jun12"/>
      <sheetName val="7251-02000-02252"/>
      <sheetName val="7251-01xxxx"/>
      <sheetName val="PX"/>
      <sheetName val="PRODUCT"/>
      <sheetName val="All employee"/>
      <sheetName val="GL CB"/>
      <sheetName val="GL M"/>
      <sheetName val="Gain Loss Calculation"/>
      <sheetName val="TB_55(6M)"/>
      <sheetName val="Deferred Charge"/>
      <sheetName val="Detail รายบุคคลปี 58"/>
      <sheetName val="F-3"/>
      <sheetName val="CST1198"/>
      <sheetName val="BAL42"/>
      <sheetName val="FF_2"/>
      <sheetName val="Val_Ind"/>
      <sheetName val="IFS"/>
      <sheetName val="UF"/>
      <sheetName val="HH"/>
      <sheetName val="boq"/>
      <sheetName val="Sale 0404"/>
      <sheetName val="Sale0311"/>
      <sheetName val="Sale0309"/>
      <sheetName val="IBA &lt;O3&gt;"/>
      <sheetName val="Loan Amortization Table"/>
      <sheetName val="Linkage Quote"/>
      <sheetName val="ZD300"/>
      <sheetName val="OthCode"/>
      <sheetName val="Datasheet"/>
      <sheetName val="Cost_center"/>
      <sheetName val="Cost_center1"/>
      <sheetName val="Cost_center2"/>
      <sheetName val="Cost_center3"/>
      <sheetName val="ADJ"/>
      <sheetName val="Haft year tax estimation 1"/>
      <sheetName val="Haft year tax estimation 2"/>
      <sheetName val="Haft year tax estimation (1)"/>
      <sheetName val="Haft year tax estimation (2)"/>
      <sheetName val="Taxcal 6 Month"/>
      <sheetName val="TB"/>
      <sheetName val="Data Last year"/>
      <sheetName val="FA_2019"/>
      <sheetName val="GL_2019"/>
      <sheetName val="แบบฟอร์มที่ 7 original"/>
      <sheetName val="แบบฟอร์มที่ 7 Project Base"/>
      <sheetName val="detailitems_159"/>
      <sheetName val="NL+Lcombine"/>
      <sheetName val="Instruction"/>
      <sheetName val="Tables"/>
      <sheetName val="Standing_Data"/>
      <sheetName val="Asset_&amp;_Liability"/>
      <sheetName val="Net_asset_value"/>
      <sheetName val="Drop_List"/>
      <sheetName val="Month_v_YTD"/>
      <sheetName val="_IB-PL-YTD"/>
      <sheetName val="Register Cal Mar_04_July_05 "/>
      <sheetName val="QR_4.1"/>
      <sheetName val="Weights"/>
      <sheetName val="_Lookup"/>
      <sheetName val="CODE,NAME"/>
      <sheetName val="RATE"/>
      <sheetName val="AFA"/>
      <sheetName val="คชจ.ดำเนินงาน6-43"/>
      <sheetName val="200-110"/>
      <sheetName val="Sale0402"/>
      <sheetName val="description"/>
      <sheetName val="Norms SP"/>
      <sheetName val="Backup"/>
      <sheetName val="จันทร์"/>
      <sheetName val="gl"/>
      <sheetName val="SPARES"/>
      <sheetName val="BSI"/>
      <sheetName val="CHQระหว่างทาง.2-132-00"/>
      <sheetName val="ดอกผลเช่าชื้อ"/>
      <sheetName val="สรุปงวดผ่อนเช่าซื้อ"/>
      <sheetName val="ตั๋วเงินจ่าย"/>
      <sheetName val="ภาษีเงินได้หัก ณ ที่จ่าย"/>
      <sheetName val="ภาษีขาย"/>
      <sheetName val="เงินประกันสังคม"/>
      <sheetName val="ค่าใช้จ่ายค้างจ่าย"/>
      <sheetName val="ค้างจ่าย CID"/>
      <sheetName val="งานก่อสร้างค้างจ่าย"/>
      <sheetName val="เงินประกันก่อสร้าง"/>
      <sheetName val="เงินมัดจำอื่น"/>
      <sheetName val="เงินทดรองรับ 2-191-00"/>
      <sheetName val="เงินทดรองรับ 2-193-00"/>
      <sheetName val="เงินทดรองรับ 2-194-xx"/>
      <sheetName val="ดอกเบี้ยค้างจ่าย-ICM"/>
      <sheetName val="ดอกเบี้ยค้างจ่าย-ICS"/>
      <sheetName val="ดอกเบี้ยค้างจ่าย-TDT"/>
      <sheetName val="สรุปเงินมัดจำห้องชุด Agent"/>
      <sheetName val="Commission-Tiny (Chinese)"/>
      <sheetName val="Commission-Sky Pro (Thai)"/>
      <sheetName val="สรุปเงินมัดจำห้องชุด"/>
      <sheetName val="IV_เงินมัดจำ-ห้องชุด"/>
      <sheetName val="ICS_เงินมัดจำ-ห้องชุด"/>
      <sheetName val="ICM_เงินมัดจำ-ห้องชุด"/>
      <sheetName val="สำรองผลประโยชน์พนง."/>
      <sheetName val="รายได้ค่าเช่า"/>
      <sheetName val="รายได้ค่าบริการ"/>
      <sheetName val="รด.บริหาร"/>
      <sheetName val="รด.อื่น"/>
      <sheetName val="6-120-10 ค่าเช่า"/>
      <sheetName val="6-120-20 ค่าบริการ"/>
      <sheetName val="6-120-50 ค่าซ่อมแซม"/>
      <sheetName val="6-150-10 ค่าที่ปรึกษา"/>
      <sheetName val="6-130-20 ส่งเสริมการขาย"/>
      <sheetName val="6-130-30 คอมมิชชั่น-ICS"/>
      <sheetName val="6-130-30 คอมมิชชั่น-ICM"/>
      <sheetName val="ค่าธรรมเนียมโอน+ภาษีธุรกิจเฉพาะ"/>
      <sheetName val="#6-200-00 ดอกเบี้ยจ่าย"/>
      <sheetName val="รายละเอียดประกอบ"/>
      <sheetName val="งบค่าใช้จ่าย"/>
      <sheetName val="TB-CIV"/>
      <sheetName val="TB-ICM"/>
      <sheetName val="WT_Util_99_LE"/>
      <sheetName val="PTA_P&amp;S"/>
      <sheetName val="Waste_Treatment_Variable_"/>
      <sheetName val="Cost_center4"/>
      <sheetName val="Bank_CA&amp;SA"/>
      <sheetName val="AR_-CID"/>
      <sheetName val="ดบ_ค้างรับ_Tisco"/>
      <sheetName val="คชจ_ล่วงหน้า"/>
      <sheetName val="ก่อสร้าง_ล่วงหน้า"/>
      <sheetName val="ภาษีหัก_ณ_ที่จ่าย"/>
      <sheetName val="คชจ_รอเรียกเก็บ_TDT"/>
      <sheetName val="อุปกรณ์(หน่วยงาน)_"/>
      <sheetName val="ICS_Cost_by_units"/>
      <sheetName val="ICM_Budget&amp;Cost_Phase_I"/>
      <sheetName val="ICM_Budget_Cost_Phase_II"/>
      <sheetName val="ICm_Cost_by_units"/>
      <sheetName val="CIV_AP_2-131-00"/>
      <sheetName val="ICM_AP_2-131-00"/>
      <sheetName val="CIV_AP_2-133-00"/>
      <sheetName val="ICM_AP_2-133-00"/>
      <sheetName val="ICM_AP_RPT"/>
      <sheetName val="CIV_AP_RPT"/>
      <sheetName val="CHQระหว่างทาง_2-132-00"/>
      <sheetName val="ภาษีเงินได้หัก_ณ_ที่จ่าย"/>
      <sheetName val="ค้างจ่าย_CID"/>
      <sheetName val="เงินทดรองรับ_2-191-00"/>
      <sheetName val="เงินทดรองรับ_2-193-00"/>
      <sheetName val="เงินทดรองรับ_2-194-xx"/>
      <sheetName val="สรุปเงินมัดจำห้องชุด_Agent"/>
      <sheetName val="Commission-Tiny_(Chinese)"/>
      <sheetName val="Commission-Sky_Pro_(Thai)"/>
      <sheetName val="สำรองผลประโยชน์พนง_"/>
      <sheetName val="รด_บริหาร"/>
      <sheetName val="รด_อื่น"/>
      <sheetName val="6-120-10_ค่าเช่า"/>
      <sheetName val="6-120-20_ค่าบริการ"/>
      <sheetName val="6-120-50_ค่าซ่อมแซม"/>
      <sheetName val="6-150-10_ค่าที่ปรึกษา"/>
      <sheetName val="6-130-20_ส่งเสริมการขาย"/>
      <sheetName val="6-130-30_คอมมิชชั่น-ICS"/>
      <sheetName val="6-130-30_คอมมิชชั่น-ICM"/>
      <sheetName val="#6-200-00_ดอกเบี้ยจ่าย"/>
      <sheetName val="TO_-_SP"/>
      <sheetName val="Company_Info"/>
      <sheetName val="CA_Comp"/>
      <sheetName val="All_employee"/>
      <sheetName val="summary_p2"/>
      <sheetName val="กระจายบอร์ด"/>
      <sheetName val="PUF"/>
      <sheetName val="Retire 2015-2017"/>
      <sheetName val="New Item"/>
      <sheetName val="Machine2,3'04"/>
      <sheetName val="B131 "/>
      <sheetName val="CAN_DOI_-_KET_QUA3"/>
      <sheetName val="CAN_DOI_-_KET_QUA1"/>
      <sheetName val="CAN_DOI_-_KET_QUA2"/>
      <sheetName val="DIST"/>
      <sheetName val="Customer(Farm)"/>
      <sheetName val="คีย์ข้อมูลรายละเอียดต่างๆ"/>
      <sheetName val="9109"/>
      <sheetName val="Jul.02"/>
      <sheetName val="ENG_SUM_SBM3_2007"/>
      <sheetName val="REV2_ENG-SUM_SBM2_FOR_AGM_CO"/>
      <sheetName val="frptolocal"/>
      <sheetName val="Age311299TESP"/>
      <sheetName val="P4DDBFTESP"/>
      <sheetName val="IntDec00TespM&amp;B"/>
      <sheetName val="Defer_ร่วม"/>
      <sheetName val="CBO0497"/>
      <sheetName val="Seagate _share_in_units"/>
      <sheetName val="HP"/>
      <sheetName val="PAYROLL"/>
      <sheetName val="Reimbursements"/>
      <sheetName val="3 P&amp;L "/>
      <sheetName val="Disposition"/>
      <sheetName val="2.Conso"/>
      <sheetName val="bod"/>
      <sheetName val="Summary by Machine Type MAR"/>
      <sheetName val="AccpacTB"/>
      <sheetName val="stat local"/>
      <sheetName val="Run"/>
      <sheetName val="ORGANIZATION PLASTIC GROUP "/>
      <sheetName val="ORGANIZATION PLASTIC GROUP  2"/>
      <sheetName val="IMPROVE MAN POWER"/>
      <sheetName val="ฟอล์ม B2"/>
      <sheetName val="Man power SPEC"/>
      <sheetName val="Man power SPEC (2)"/>
      <sheetName val="Current ORG"/>
      <sheetName val="ปรับโครงสร้าง"/>
      <sheetName val="Blank ORG"/>
      <sheetName val="DLOT Calculate"/>
      <sheetName val="ประเมิน "/>
      <sheetName val="Improvement Plan"/>
      <sheetName val="รายชื่อพนักงาน "/>
      <sheetName val="Machine capacity"/>
      <sheetName val="DLOT Current"/>
      <sheetName val="ORG (2)"/>
      <sheetName val="Injection new"/>
      <sheetName val="Injection new "/>
      <sheetName val="A+B"/>
      <sheetName val="บังคับเป็น"/>
      <sheetName val="ปรับปรุง"/>
      <sheetName val="A1"/>
      <sheetName val="Arch"/>
      <sheetName val="Data 2"/>
      <sheetName val="FF_6"/>
      <sheetName val="FF-1"/>
      <sheetName val="SAME"/>
      <sheetName val="#Lookup"/>
      <sheetName val="InventTableModule_1-1"/>
      <sheetName val="สำนักงาน"/>
      <sheetName val="FF_2 _1_"/>
      <sheetName val="FSA"/>
      <sheetName val="B"/>
      <sheetName val="cal (2)"/>
      <sheetName val="B_Sheet"/>
      <sheetName val="Notes"/>
      <sheetName val="TBal"/>
      <sheetName val="Age311299TAS"/>
      <sheetName val="TASintDec00"/>
      <sheetName val="P4DDBFTAS"/>
      <sheetName val="FF_21_a_"/>
      <sheetName val="Non-Statistical Sampling Master"/>
      <sheetName val="Two Step Revenue Testing Master"/>
      <sheetName val="Global Data"/>
      <sheetName val="STart"/>
      <sheetName val="Scoping"/>
      <sheetName val="0100"/>
      <sheetName val="Expense Summary"/>
      <sheetName val="ดอกเบี้ยรับ"/>
      <sheetName val="SSW"/>
      <sheetName val="ชื่อหุ้น"/>
      <sheetName val="B&amp;S 1999"/>
      <sheetName val="อัตราค่าบรรทุก"/>
      <sheetName val="Standing_Data2"/>
      <sheetName val="Asset_&amp;_Liability2"/>
      <sheetName val="Net_asset_value2"/>
      <sheetName val="Drop_List2"/>
      <sheetName val="Standing_Data1"/>
      <sheetName val="Asset_&amp;_Liability1"/>
      <sheetName val="Net_asset_value1"/>
      <sheetName val="Drop_List1"/>
      <sheetName val="Standing_Data3"/>
      <sheetName val="Asset_&amp;_Liability3"/>
      <sheetName val="Net_asset_value3"/>
      <sheetName val="Drop_List3"/>
      <sheetName val="Standing_Data4"/>
      <sheetName val="Asset_&amp;_Liability4"/>
      <sheetName val="Net_asset_value4"/>
      <sheetName val="Drop_List4"/>
      <sheetName val="Drop_down_list"/>
      <sheetName val="Write_off"/>
      <sheetName val="Cost_centre_expenditure"/>
      <sheetName val="addl_cost"/>
      <sheetName val="Cash_Flow"/>
      <sheetName val="Co_info"/>
      <sheetName val="Financial_Summary"/>
      <sheetName val="Adj&amp;Rje(Z820)_"/>
      <sheetName val="Spec_22104"/>
      <sheetName val="BOI_sum"/>
      <sheetName val="Update_CIT_FY19"/>
      <sheetName val="Tax_computation_BOI"/>
      <sheetName val="A)_Provision_schedule"/>
      <sheetName val="A2)_834_Inventory"/>
      <sheetName val="B1)_646_Retirement"/>
      <sheetName val="B2)_746_Retirement_"/>
      <sheetName val="C1)_791-0000-20_Private_exp_"/>
      <sheetName val="TB_(as_of_31DEC)"/>
      <sheetName val="C2)_779-0000-20_Misc_"/>
      <sheetName val="C1)_663_Car_Lease"/>
      <sheetName val="C2)_758_Car_Lease"/>
      <sheetName val="ADJ_-_RATE16"/>
      <sheetName val="ADJ___RATE16"/>
      <sheetName val="SCB_1_-_Current16"/>
      <sheetName val="SCB_2_-_Current16"/>
      <sheetName val="เงินกู้_MGC15"/>
      <sheetName val="BALANCE_SHEET_16"/>
      <sheetName val="BS_ATTACH16"/>
      <sheetName val="LC___TR_Listing15"/>
      <sheetName val="Stock_Aging15"/>
      <sheetName val="VariableII__period15"/>
      <sheetName val="Customize_Your_Invoice15"/>
      <sheetName val="Dec_200115"/>
      <sheetName val="Sheet1_(2)16"/>
      <sheetName val="CF_RECONCILE_-_115"/>
      <sheetName val="Cost_Centers13"/>
      <sheetName val="_IB-PL-00-01_SUMMARY13"/>
      <sheetName val="Customize_Your_Purchase_Order13"/>
      <sheetName val="10-1_Media13"/>
      <sheetName val="163040_LC_TR13"/>
      <sheetName val="FP_Friends_Other13"/>
      <sheetName val="ALL_KSFC_RIGS_EXCEPT_R-513"/>
      <sheetName val="Trial_Balance12"/>
      <sheetName val="_IBPL000112"/>
      <sheetName val="163040_LC-TR12"/>
      <sheetName val="TrialBalance_Q3-200212"/>
      <sheetName val="Workbook_Inputs12"/>
      <sheetName val="CA_Sheet13"/>
      <sheetName val="F9_Parameters11"/>
      <sheetName val="Total_Inventory12"/>
      <sheetName val="Semi_FG&amp;FG12"/>
      <sheetName val="Provision_NRV12"/>
      <sheetName val="Customize_Your_Loan_Manager11"/>
      <sheetName val="D190_211"/>
      <sheetName val="Bang_chiet_tinh_TBA11"/>
      <sheetName val="Data_Entry9"/>
      <sheetName val="input_data9"/>
      <sheetName val="Valo_DCF9"/>
      <sheetName val="List_info9"/>
      <sheetName val="head_Jan9"/>
      <sheetName val="By_Person9"/>
      <sheetName val="DB_PPC_PSF9"/>
      <sheetName val="ng_127"/>
      <sheetName val="Record_CR7"/>
      <sheetName val="Incident__NP_20177"/>
      <sheetName val="Co__Code7"/>
      <sheetName val="Cost_center6"/>
      <sheetName val="Standing_Data6"/>
      <sheetName val="Asset_&amp;_Liability6"/>
      <sheetName val="Net_asset_value6"/>
      <sheetName val="Drop_List6"/>
      <sheetName val="CAN_DOI_-_KET_QUA5"/>
      <sheetName val="Month_v_YTD2"/>
      <sheetName val="_IB-PL-YTD2"/>
      <sheetName val="Drop_down_list2"/>
      <sheetName val="Write_off2"/>
      <sheetName val="Cost_centre_expenditure2"/>
      <sheetName val="addl_cost2"/>
      <sheetName val="Cash_Flow2"/>
      <sheetName val="Co_info2"/>
      <sheetName val="Financial_Summary2"/>
      <sheetName val="Adj&amp;Rje(Z820)_2"/>
      <sheetName val="Spec_221042"/>
      <sheetName val="WT_Util_99_LE2"/>
      <sheetName val="PTA_P&amp;S2"/>
      <sheetName val="Waste_Treatment_Variable_2"/>
      <sheetName val="BOI_sum2"/>
      <sheetName val="Update_CIT_FY192"/>
      <sheetName val="Tax_computation_BOI2"/>
      <sheetName val="A)_Provision_schedule2"/>
      <sheetName val="A2)_834_Inventory2"/>
      <sheetName val="B1)_646_Retirement2"/>
      <sheetName val="B2)_746_Retirement_2"/>
      <sheetName val="C1)_791-0000-20_Private_exp_2"/>
      <sheetName val="TB_(as_of_31DEC)2"/>
      <sheetName val="C2)_779-0000-20_Misc_2"/>
      <sheetName val="C1)_663_Car_Lease2"/>
      <sheetName val="C2)_758_Car_Lease2"/>
      <sheetName val="ADJ_-_RATE15"/>
      <sheetName val="ADJ___RATE15"/>
      <sheetName val="SCB_1_-_Current15"/>
      <sheetName val="SCB_2_-_Current15"/>
      <sheetName val="เงินกู้_MGC14"/>
      <sheetName val="BALANCE_SHEET_15"/>
      <sheetName val="BS_ATTACH15"/>
      <sheetName val="LC___TR_Listing14"/>
      <sheetName val="Stock_Aging14"/>
      <sheetName val="VariableII__period14"/>
      <sheetName val="Customize_Your_Invoice14"/>
      <sheetName val="Dec_200114"/>
      <sheetName val="Sheet1_(2)15"/>
      <sheetName val="CF_RECONCILE_-_114"/>
      <sheetName val="Cost_Centers12"/>
      <sheetName val="_IB-PL-00-01_SUMMARY12"/>
      <sheetName val="Customize_Your_Purchase_Order12"/>
      <sheetName val="10-1_Media12"/>
      <sheetName val="163040_LC_TR12"/>
      <sheetName val="FP_Friends_Other12"/>
      <sheetName val="ALL_KSFC_RIGS_EXCEPT_R-512"/>
      <sheetName val="Trial_Balance11"/>
      <sheetName val="_IBPL000111"/>
      <sheetName val="163040_LC-TR11"/>
      <sheetName val="TrialBalance_Q3-200211"/>
      <sheetName val="Workbook_Inputs11"/>
      <sheetName val="CA_Sheet12"/>
      <sheetName val="F9_Parameters10"/>
      <sheetName val="Total_Inventory11"/>
      <sheetName val="Semi_FG&amp;FG11"/>
      <sheetName val="Provision_NRV11"/>
      <sheetName val="Customize_Your_Loan_Manager10"/>
      <sheetName val="D190_210"/>
      <sheetName val="Bang_chiet_tinh_TBA10"/>
      <sheetName val="Data_Entry8"/>
      <sheetName val="input_data8"/>
      <sheetName val="Valo_DCF8"/>
      <sheetName val="List_info8"/>
      <sheetName val="head_Jan8"/>
      <sheetName val="By_Person8"/>
      <sheetName val="DB_PPC_PSF8"/>
      <sheetName val="ng_126"/>
      <sheetName val="Record_CR6"/>
      <sheetName val="Incident__NP_20176"/>
      <sheetName val="Co__Code6"/>
      <sheetName val="Cost_center5"/>
      <sheetName val="Standing_Data5"/>
      <sheetName val="Asset_&amp;_Liability5"/>
      <sheetName val="Net_asset_value5"/>
      <sheetName val="Drop_List5"/>
      <sheetName val="CAN_DOI_-_KET_QUA4"/>
      <sheetName val="Month_v_YTD1"/>
      <sheetName val="_IB-PL-YTD1"/>
      <sheetName val="Drop_down_list1"/>
      <sheetName val="Write_off1"/>
      <sheetName val="Cost_centre_expenditure1"/>
      <sheetName val="addl_cost1"/>
      <sheetName val="Cash_Flow1"/>
      <sheetName val="Co_info1"/>
      <sheetName val="Financial_Summary1"/>
      <sheetName val="Adj&amp;Rje(Z820)_1"/>
      <sheetName val="Spec_221041"/>
      <sheetName val="WT_Util_99_LE1"/>
      <sheetName val="PTA_P&amp;S1"/>
      <sheetName val="Waste_Treatment_Variable_1"/>
      <sheetName val="BOI_sum1"/>
      <sheetName val="Update_CIT_FY191"/>
      <sheetName val="Tax_computation_BOI1"/>
      <sheetName val="A)_Provision_schedule1"/>
      <sheetName val="A2)_834_Inventory1"/>
      <sheetName val="B1)_646_Retirement1"/>
      <sheetName val="B2)_746_Retirement_1"/>
      <sheetName val="C1)_791-0000-20_Private_exp_1"/>
      <sheetName val="TB_(as_of_31DEC)1"/>
      <sheetName val="C2)_779-0000-20_Misc_1"/>
      <sheetName val="C1)_663_Car_Lease1"/>
      <sheetName val="C2)_758_Car_Lease1"/>
      <sheetName val="D)_Training"/>
      <sheetName val="E)_HY_test_PwC"/>
      <sheetName val="F)_RD_604"/>
      <sheetName val="G)_RD_642"/>
      <sheetName val="TO_-_SP1"/>
      <sheetName val="Company_Info1"/>
      <sheetName val="CA_Comp1"/>
      <sheetName val="Balance_Sheet"/>
      <sheetName val="DISCOUNT_(2)"/>
      <sheetName val="Haft_year_tax_estimation_1"/>
      <sheetName val="Haft_year_tax_estimation_2"/>
      <sheetName val="Haft_year_tax_estimation_(1)"/>
      <sheetName val="Haft_year_tax_estimation_(2)"/>
      <sheetName val="Taxcal_6_Month"/>
      <sheetName val="Data_Last_year"/>
      <sheetName val="GL_CB"/>
      <sheetName val="GL_M"/>
      <sheetName val="Gain_Loss_Calculation"/>
      <sheetName val="Deferred_Charge"/>
      <sheetName val="Detail_รายบุคคลปี_58"/>
      <sheetName val="Sale_0404"/>
      <sheetName val="IBA_&lt;O3&gt;"/>
      <sheetName val="Loan_Amortization_Table"/>
      <sheetName val="Linkage_Quote"/>
      <sheetName val="Register_Cal_Mar_04_July_05_"/>
      <sheetName val="QR_4_1"/>
      <sheetName val="คชจ_ดำเนินงาน6-43"/>
      <sheetName val="Norms_SP"/>
      <sheetName val="แบบฟอร์มที่_7_original"/>
      <sheetName val="แบบฟอร์มที่_7_Project_Base"/>
      <sheetName val="n-4_4"/>
      <sheetName val="Bank_CA&amp;SA1"/>
      <sheetName val="AR_-CID1"/>
      <sheetName val="ดบ_ค้างรับ_Tisco1"/>
      <sheetName val="คชจ_ล่วงหน้า1"/>
      <sheetName val="ก่อสร้าง_ล่วงหน้า1"/>
      <sheetName val="ภาษีหัก_ณ_ที่จ่าย1"/>
      <sheetName val="คชจ_รอเรียกเก็บ_TDT1"/>
      <sheetName val="อุปกรณ์(หน่วยงาน)_1"/>
      <sheetName val="ICS_Cost_by_units1"/>
      <sheetName val="ICM_Budget&amp;Cost_Phase_I1"/>
      <sheetName val="ICM_Budget_Cost_Phase_II1"/>
      <sheetName val="ICm_Cost_by_units1"/>
      <sheetName val="CIV_AP_2-131-001"/>
      <sheetName val="ICM_AP_2-131-001"/>
      <sheetName val="CIV_AP_2-133-001"/>
      <sheetName val="ICM_AP_2-133-001"/>
      <sheetName val="ICM_AP_RPT1"/>
      <sheetName val="CIV_AP_RPT1"/>
      <sheetName val="CHQระหว่างทาง_2-132-001"/>
      <sheetName val="ภาษีเงินได้หัก_ณ_ที่จ่าย1"/>
      <sheetName val="ค้างจ่าย_CID1"/>
      <sheetName val="เงินทดรองรับ_2-191-001"/>
      <sheetName val="เงินทดรองรับ_2-193-001"/>
      <sheetName val="เงินทดรองรับ_2-194-xx1"/>
      <sheetName val="สรุปเงินมัดจำห้องชุด_Agent1"/>
      <sheetName val="Commission-Tiny_(Chinese)1"/>
      <sheetName val="Commission-Sky_Pro_(Thai)1"/>
      <sheetName val="สำรองผลประโยชน์พนง_1"/>
      <sheetName val="รด_บริหาร1"/>
      <sheetName val="รด_อื่น1"/>
      <sheetName val="6-120-10_ค่าเช่า1"/>
      <sheetName val="6-120-20_ค่าบริการ1"/>
      <sheetName val="6-120-50_ค่าซ่อมแซม1"/>
      <sheetName val="6-150-10_ค่าที่ปรึกษา1"/>
      <sheetName val="6-130-20_ส่งเสริมการขาย1"/>
      <sheetName val="6-130-30_คอมมิชชั่น-ICS1"/>
      <sheetName val="6-130-30_คอมมิชชั่น-ICM1"/>
      <sheetName val="#6-200-00_ดอกเบี้ยจ่าย1"/>
      <sheetName val="All_employee1"/>
      <sheetName val="2_Conso"/>
      <sheetName val="Summary_by_Machine_Type_MAR"/>
      <sheetName val="stat_local"/>
      <sheetName val="Jul_02"/>
      <sheetName val="Retire_2015-2017"/>
      <sheetName val="New_Item"/>
      <sheetName val="B131_"/>
      <sheetName val="Seagate__share_in_units"/>
      <sheetName val="3_P&amp;L_"/>
      <sheetName val="D)_Training1"/>
      <sheetName val="E)_HY_test_PwC1"/>
      <sheetName val="F)_RD_6041"/>
      <sheetName val="G)_RD_6421"/>
      <sheetName val="TO_-_SP2"/>
      <sheetName val="Company_Info2"/>
      <sheetName val="CA_Comp2"/>
      <sheetName val="Balance_Sheet1"/>
      <sheetName val="DISCOUNT_(2)1"/>
      <sheetName val="Haft_year_tax_estimation_11"/>
      <sheetName val="Haft_year_tax_estimation_21"/>
      <sheetName val="Haft_year_tax_estimation_(1)1"/>
      <sheetName val="Haft_year_tax_estimation_(2)1"/>
      <sheetName val="Taxcal_6_Month1"/>
      <sheetName val="Data_Last_year1"/>
      <sheetName val="GL_CB1"/>
      <sheetName val="GL_M1"/>
      <sheetName val="Gain_Loss_Calculation1"/>
      <sheetName val="Deferred_Charge1"/>
      <sheetName val="Detail_รายบุคคลปี_581"/>
      <sheetName val="Sale_04041"/>
      <sheetName val="IBA_&lt;O3&gt;1"/>
      <sheetName val="Loan_Amortization_Table1"/>
      <sheetName val="Linkage_Quote1"/>
      <sheetName val="Register_Cal_Mar_04_July_05_1"/>
      <sheetName val="QR_4_11"/>
      <sheetName val="คชจ_ดำเนินงาน6-431"/>
      <sheetName val="Norms_SP1"/>
      <sheetName val="แบบฟอร์มที่_7_original1"/>
      <sheetName val="แบบฟอร์มที่_7_Project_Base1"/>
      <sheetName val="n-4_41"/>
      <sheetName val="Bank_CA&amp;SA2"/>
      <sheetName val="AR_-CID2"/>
      <sheetName val="ดบ_ค้างรับ_Tisco2"/>
      <sheetName val="คชจ_ล่วงหน้า2"/>
      <sheetName val="ก่อสร้าง_ล่วงหน้า2"/>
      <sheetName val="ภาษีหัก_ณ_ที่จ่าย2"/>
      <sheetName val="คชจ_รอเรียกเก็บ_TDT2"/>
      <sheetName val="อุปกรณ์(หน่วยงาน)_2"/>
      <sheetName val="ICS_Cost_by_units2"/>
      <sheetName val="ICM_Budget&amp;Cost_Phase_I2"/>
      <sheetName val="ICM_Budget_Cost_Phase_II2"/>
      <sheetName val="ICm_Cost_by_units2"/>
      <sheetName val="CIV_AP_2-131-002"/>
      <sheetName val="ICM_AP_2-131-002"/>
      <sheetName val="CIV_AP_2-133-002"/>
      <sheetName val="ICM_AP_2-133-002"/>
      <sheetName val="ICM_AP_RPT2"/>
      <sheetName val="CIV_AP_RPT2"/>
      <sheetName val="CHQระหว่างทาง_2-132-002"/>
      <sheetName val="ภาษีเงินได้หัก_ณ_ที่จ่าย2"/>
      <sheetName val="ค้างจ่าย_CID2"/>
      <sheetName val="เงินทดรองรับ_2-191-002"/>
      <sheetName val="เงินทดรองรับ_2-193-002"/>
      <sheetName val="เงินทดรองรับ_2-194-xx2"/>
      <sheetName val="สรุปเงินมัดจำห้องชุด_Agent2"/>
      <sheetName val="Commission-Tiny_(Chinese)2"/>
      <sheetName val="Commission-Sky_Pro_(Thai)2"/>
      <sheetName val="สำรองผลประโยชน์พนง_2"/>
      <sheetName val="รด_บริหาร2"/>
      <sheetName val="รด_อื่น2"/>
      <sheetName val="6-120-10_ค่าเช่า2"/>
      <sheetName val="6-120-20_ค่าบริการ2"/>
      <sheetName val="6-120-50_ค่าซ่อมแซม2"/>
      <sheetName val="6-150-10_ค่าที่ปรึกษา2"/>
      <sheetName val="6-130-20_ส่งเสริมการขาย2"/>
      <sheetName val="6-130-30_คอมมิชชั่น-ICS2"/>
      <sheetName val="6-130-30_คอมมิชชั่น-ICM2"/>
      <sheetName val="#6-200-00_ดอกเบี้ยจ่าย2"/>
      <sheetName val="All_employee2"/>
      <sheetName val="2_Conso1"/>
      <sheetName val="Summary_by_Machine_Type_MAR1"/>
      <sheetName val="stat_local1"/>
      <sheetName val="Jul_021"/>
      <sheetName val="Retire_2015-20171"/>
      <sheetName val="New_Item1"/>
      <sheetName val="B131_1"/>
      <sheetName val="Seagate__share_in_units1"/>
      <sheetName val="3_P&amp;L_1"/>
      <sheetName val="Non Movement"/>
      <sheetName val="แบบประเมิน"/>
      <sheetName val="conso46"/>
      <sheetName val="master plan "/>
      <sheetName val="Map"/>
      <sheetName val="PR4"/>
      <sheetName val="CMM-AU_Validation-Dom"/>
      <sheetName val="Control_BS"/>
      <sheetName val="BOS Commodity"/>
      <sheetName val="Macro1"/>
      <sheetName val="Dormants"/>
      <sheetName val="SSD Plant Incremental Projects"/>
      <sheetName val="BOS02TC"/>
      <sheetName val="ERP 7_06"/>
      <sheetName val="Consensus"/>
      <sheetName val="Variables"/>
      <sheetName val="Tbom-tot"/>
      <sheetName val="Pareto Top RPN"/>
      <sheetName val="FDR BUDGET 2001 EISENACH"/>
      <sheetName val="Cost Reduction Programs"/>
      <sheetName val="format"/>
      <sheetName val="LCQ"/>
      <sheetName val="analysis"/>
      <sheetName val="COMPARISON SHEET (1)"/>
      <sheetName val="January"/>
      <sheetName val="TON"/>
      <sheetName val="Lenders_Ratios juneseptnov"/>
      <sheetName val="Listeverdier"/>
      <sheetName val="K2"/>
      <sheetName val="OSM"/>
      <sheetName val="C.A.Add1 (App III)"/>
      <sheetName val="R&amp;M confirmation (App A)"/>
      <sheetName val="Marine insurance (App B)"/>
      <sheetName val="Reinvestment Allowance"/>
      <sheetName val="Q_Charts"/>
      <sheetName val="A_Charts"/>
      <sheetName val="Q_A1"/>
      <sheetName val="Q_A2"/>
      <sheetName val="Q_BS"/>
      <sheetName val="Q_CF"/>
      <sheetName val="Q_PL"/>
      <sheetName val="Text"/>
      <sheetName val="Calc"/>
      <sheetName val="M_C"/>
      <sheetName val="Q_PR"/>
      <sheetName val="45_A"/>
      <sheetName val="Quik"/>
      <sheetName val="Front"/>
      <sheetName val="Sens"/>
      <sheetName val="Upgrade"/>
      <sheetName val="Prod"/>
      <sheetName val="600"/>
      <sheetName val="TC"/>
      <sheetName val="ADD"/>
      <sheetName val="SCH"/>
      <sheetName val="INFO"/>
      <sheetName val="1 LeadSchedule"/>
      <sheetName val="Sch18-34"/>
      <sheetName val="U"/>
      <sheetName val="Validation"/>
      <sheetName val="CA99"/>
      <sheetName val="TC YA2000 cyb (R)"/>
      <sheetName val="TaxComp"/>
      <sheetName val="CA Sum"/>
      <sheetName val="Exempt"/>
      <sheetName val="ACCLIST"/>
      <sheetName val="Stat A"/>
      <sheetName val="Addition"/>
      <sheetName val="SSP HOURS"/>
      <sheetName val="C_A_Add1_(App_III)"/>
      <sheetName val="R&amp;M_confirmation_(App_A)"/>
      <sheetName val="Marine_insurance_(App_B)"/>
      <sheetName val="Reinvestment_Allowance"/>
      <sheetName val="MainComp"/>
      <sheetName val="MFA"/>
      <sheetName val="P_L"/>
      <sheetName val="structure"/>
      <sheetName val="income"/>
      <sheetName val="2.A2.L Fixed Assets"/>
      <sheetName val="C_A_Add1_(App_III)1"/>
      <sheetName val="R&amp;M_confirmation_(App_A)1"/>
      <sheetName val="Marine_insurance_(App_B)1"/>
      <sheetName val="Reinvestment_Allowance1"/>
      <sheetName val="kk"/>
      <sheetName val="#REF"/>
      <sheetName val="HEADCOUNT WORKSHEET"/>
      <sheetName val="ACLSHL96"/>
      <sheetName val="Mat'l Pareto"/>
      <sheetName val="Details_ACT"/>
      <sheetName val="AJE"/>
      <sheetName val="RJE"/>
      <sheetName val="A3"/>
      <sheetName val="C"/>
      <sheetName val="E"/>
      <sheetName val="E3"/>
      <sheetName val="F"/>
      <sheetName val="F1"/>
      <sheetName val="F2"/>
      <sheetName val="G"/>
      <sheetName val="K"/>
      <sheetName val="M"/>
      <sheetName val="M2"/>
      <sheetName val="N"/>
      <sheetName val="N2"/>
      <sheetName val="Q"/>
      <sheetName val="Q1"/>
      <sheetName val="U1"/>
      <sheetName val="U3"/>
      <sheetName val="U3-1"/>
      <sheetName val="U4"/>
      <sheetName val="U5"/>
      <sheetName val="U6"/>
      <sheetName val="U6-1"/>
      <sheetName val="U7"/>
      <sheetName val="U8"/>
      <sheetName val="Template"/>
      <sheetName val="tax-ss"/>
      <sheetName val="U3|1"/>
      <sheetName val="C4"/>
      <sheetName val="Inventory Valuation-detail- (2)"/>
      <sheetName val="price"/>
      <sheetName val="Tax"/>
      <sheetName val="FS"/>
      <sheetName val="BPCOR DETAILS"/>
      <sheetName val="BPMKT DETAILS"/>
      <sheetName val="JV"/>
      <sheetName val="ACT-MTH"/>
      <sheetName val="K4. F&amp;F"/>
      <sheetName val="Format (2)"/>
      <sheetName val="Riskk"/>
      <sheetName val="InterFund"/>
      <sheetName val="InTB"/>
      <sheetName val="Main"/>
      <sheetName val="NewUnit"/>
      <sheetName val="InStock"/>
      <sheetName val="Bal"/>
      <sheetName val="List"/>
      <sheetName val="Excess Calc"/>
      <sheetName val="TY"/>
      <sheetName val="PL3"/>
      <sheetName val="TC_YA2000_cyb_(R)"/>
      <sheetName val="F-1"/>
      <sheetName val="F-2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2"/>
      <sheetName val="FF-4"/>
      <sheetName val="FF-4a"/>
      <sheetName val="FF-5"/>
      <sheetName val="FF-6"/>
      <sheetName val="FF-7"/>
      <sheetName val="FF-8"/>
      <sheetName val="11"/>
      <sheetName val="20"/>
      <sheetName val="21"/>
      <sheetName val="30"/>
      <sheetName val="40"/>
      <sheetName val="50"/>
      <sheetName val="DD-10"/>
      <sheetName val="IntDec00TespM_B"/>
      <sheetName val="JAN"/>
      <sheetName val="Criteria"/>
      <sheetName val="BB1-2(ss)"/>
      <sheetName val="BGI - Interco wkg"/>
      <sheetName val="FAMS Adj."/>
      <sheetName val="Client Adj.- BGI"/>
      <sheetName val="Client Adj.-BGM"/>
      <sheetName val="Breakdown"/>
      <sheetName val="BGM BS"/>
      <sheetName val="BGM STAT"/>
      <sheetName val="BGI BS"/>
      <sheetName val="BGI STAT"/>
      <sheetName val="TB_300605"/>
      <sheetName val="TB_311205"/>
      <sheetName val="Spliting Balance Sheet - 1204( "/>
      <sheetName val="01.0"/>
      <sheetName val="대차대조표-공시형"/>
      <sheetName val="BGI_-_Interco_wkg"/>
      <sheetName val="FAMS_Adj_"/>
      <sheetName val="Client_Adj_-_BGI"/>
      <sheetName val="Client_Adj_-BGM"/>
      <sheetName val="BGM_BS"/>
      <sheetName val="BGM_STAT"/>
      <sheetName val="BGI_BS"/>
      <sheetName val="BGI_STAT"/>
      <sheetName val="Spliting_Balance_Sheet_-_1204(_"/>
      <sheetName val="IntBS"/>
      <sheetName val="BalSht"/>
      <sheetName val="Cash (new)"/>
      <sheetName val="Equity"/>
      <sheetName val="Module1"/>
      <sheetName val="P&amp;L-sch1"/>
      <sheetName val="B1-2"/>
      <sheetName val="青岛海尔"/>
      <sheetName val="广州汉林"/>
      <sheetName val="Int-Sch5"/>
      <sheetName val="MCMD95"/>
      <sheetName val="MCMD95 (1)"/>
      <sheetName val="NAMD95"/>
      <sheetName val="NCSD95"/>
      <sheetName val="Cash_(new)"/>
      <sheetName val="TMS2000"/>
      <sheetName val="FF-2 (1)"/>
      <sheetName val="FF-21"/>
      <sheetName val="Register"/>
      <sheetName val="K5-1"/>
      <sheetName val="FB1 (2)"/>
      <sheetName val="BS (3)"/>
      <sheetName val="D1 (3)"/>
      <sheetName val="E1  (3)"/>
      <sheetName val="F1  (3)"/>
      <sheetName val="G1  (3)"/>
      <sheetName val="J1 (3)"/>
      <sheetName val="J3 (3)"/>
      <sheetName val="M1 (3)"/>
      <sheetName val="M1-1 (3)"/>
      <sheetName val="M1-2 (3)"/>
      <sheetName val="N1 (3)"/>
      <sheetName val="General info"/>
      <sheetName val="PBSE BS"/>
      <sheetName val="comp of re pack"/>
      <sheetName val="CF Statements"/>
      <sheetName val="Stmt of equity"/>
      <sheetName val="SUAD"/>
      <sheetName val="A5-1"/>
      <sheetName val="A13"/>
      <sheetName val="FB1"/>
      <sheetName val="FB2"/>
      <sheetName val="GP analysis"/>
      <sheetName val="FB3"/>
      <sheetName val="PBSE PL"/>
      <sheetName val="FB4 Sch9 Disclosure"/>
      <sheetName val="HCC1"/>
      <sheetName val="HCC4"/>
      <sheetName val="HCC5"/>
      <sheetName val="HHH1"/>
      <sheetName val="D1"/>
      <sheetName val="D1-1"/>
      <sheetName val="E1 "/>
      <sheetName val="FE3"/>
      <sheetName val="FE3-1"/>
      <sheetName val="HLL1"/>
      <sheetName val="E4"/>
      <sheetName val="HE1"/>
      <sheetName val="HE2-1"/>
      <sheetName val="HE2"/>
      <sheetName val="F1 "/>
      <sheetName val="G1 "/>
      <sheetName val="J1"/>
      <sheetName val="J3"/>
      <sheetName val="M1"/>
      <sheetName val="M1-1"/>
      <sheetName val="M1-2"/>
      <sheetName val="N1"/>
      <sheetName val="General info (2)"/>
      <sheetName val="BS (2)"/>
      <sheetName val="CF Statements (2)"/>
      <sheetName val="Stmt of equity (2)"/>
      <sheetName val="B1"/>
      <sheetName val="D1 (2)"/>
      <sheetName val="D1-1 (2)"/>
      <sheetName val="E1  (2)"/>
      <sheetName val="F1  (2)"/>
      <sheetName val="G1  (2)"/>
      <sheetName val="J1 (2)"/>
      <sheetName val="J3 (2)"/>
      <sheetName val="Tax (2)"/>
      <sheetName val="L1 (2)"/>
      <sheetName val="L1-1"/>
      <sheetName val="M1 (2)"/>
      <sheetName val="M1-1 (2)"/>
      <sheetName val="M1-2 (2)"/>
      <sheetName val="N1 (2)"/>
      <sheetName val="X Rates"/>
      <sheetName val="FA-LISTING"/>
      <sheetName val="(R&amp;D"/>
      <sheetName val="itc"/>
      <sheetName val="U101"/>
      <sheetName val="C101"/>
      <sheetName val="I101"/>
      <sheetName val="M101"/>
      <sheetName val="G101"/>
      <sheetName val="T101 "/>
      <sheetName val="WTB"/>
      <sheetName val="Adm97"/>
      <sheetName val="B7"/>
      <sheetName val="AP-PL"/>
      <sheetName val="AP-BS"/>
      <sheetName val="AA"/>
      <sheetName val="Reclassification"/>
      <sheetName val="G1"/>
      <sheetName val="G2"/>
      <sheetName val="G3"/>
      <sheetName val="G4"/>
      <sheetName val="G5"/>
      <sheetName val="G6"/>
      <sheetName val="G(GL)"/>
      <sheetName val="Posting entries"/>
      <sheetName val="H1"/>
      <sheetName val="H2"/>
      <sheetName val="J2"/>
      <sheetName val="J4"/>
      <sheetName val="K1"/>
      <sheetName val="K4"/>
      <sheetName val="L1"/>
      <sheetName val="O1"/>
      <sheetName val="P1"/>
      <sheetName val="P2"/>
      <sheetName val="P3"/>
      <sheetName val="R1"/>
      <sheetName val="R1-1"/>
      <sheetName val="RR2"/>
      <sheetName val="R3"/>
      <sheetName val="R7"/>
      <sheetName val="tec"/>
      <sheetName val="P3(Ameded"/>
      <sheetName val="P3(Sch)"/>
      <sheetName val="P4"/>
      <sheetName val="R2"/>
      <sheetName val="R4"/>
      <sheetName val="R5-1"/>
      <sheetName val="R6"/>
      <sheetName val="GL-Andy current ac"/>
      <sheetName val="S1"/>
      <sheetName val="S3"/>
      <sheetName val="S2"/>
      <sheetName val="S4"/>
      <sheetName val="S5"/>
      <sheetName val="T1"/>
      <sheetName val="T2"/>
      <sheetName val="6A CA"/>
      <sheetName val="C_A_Add1_(App_III)2"/>
      <sheetName val="R&amp;M_confirmation_(App_A)2"/>
      <sheetName val="Marine_insurance_(App_B)2"/>
      <sheetName val="Reinvestment_Allowance2"/>
      <sheetName val="F1.2"/>
      <sheetName val="Nhapxuat"/>
      <sheetName val="A3-1"/>
      <sheetName val="Q(HP)"/>
      <sheetName val="Q-HP-14"/>
      <sheetName val="Q-HP-31"/>
      <sheetName val="P101"/>
      <sheetName val="H101"/>
      <sheetName val="P501"/>
      <sheetName val=" Balance Sheet"/>
      <sheetName val=" Profit Projection sum"/>
      <sheetName val="DPLA"/>
      <sheetName val="Capacity"/>
      <sheetName val="Product segment"/>
      <sheetName val="TBCS-BS"/>
      <sheetName val="Profit &amp; Loss Yr 1"/>
      <sheetName val="Profit &amp; Loss Yr 2"/>
      <sheetName val="Profit &amp; Loss Yr 3"/>
      <sheetName val="Staff cost"/>
      <sheetName val="Calculations"/>
      <sheetName val="Fixed Assets Sum(2005)"/>
      <sheetName val="Fixed Assets Sum(2006)"/>
      <sheetName val="Fixed Assets Sum(2007)"/>
      <sheetName val="Cash Flow Yr 1"/>
      <sheetName val="Cash Flow Yr 2"/>
      <sheetName val="Cash Flow Yr 3"/>
      <sheetName val="Bal Sheet Yr 1"/>
      <sheetName val="Bal Sheet Yr 2"/>
      <sheetName val="Bal Sheet Yr 3"/>
      <sheetName val="TBS"/>
      <sheetName val="TPL"/>
      <sheetName val="TRecon"/>
      <sheetName val="Deferred taxation (1)"/>
      <sheetName val="Deferred taxation (2)"/>
      <sheetName val="Recon of FA"/>
      <sheetName val="Reasonableness test"/>
      <sheetName val="NQ Asset Summary"/>
      <sheetName val="Graphs"/>
      <sheetName val="UserDefined"/>
      <sheetName val="S.DEBTOR07"/>
      <sheetName val="S_DEBTOR07"/>
      <sheetName val="jubm-red"/>
      <sheetName val="C2"/>
      <sheetName val="chart 1"/>
      <sheetName val="TC_YA2000_cyb_(R)1"/>
      <sheetName val="SSP_HOURS"/>
      <sheetName val="Stat_A"/>
      <sheetName val="HEADCOUNT_WORKSHEET"/>
      <sheetName val="Mat'l_Pareto"/>
      <sheetName val="Inventory_Valuation-detail-_(2)"/>
      <sheetName val="BPCOR_DETAILS"/>
      <sheetName val="BPMKT_DETAILS"/>
      <sheetName val="1_LeadSchedule"/>
      <sheetName val="K4__F&amp;F"/>
      <sheetName val="Format_(2)"/>
      <sheetName val="Excess_Calc"/>
      <sheetName val="BGI_-_Interco_wkg1"/>
      <sheetName val="FAMS_Adj_1"/>
      <sheetName val="Client_Adj_-_BGI1"/>
      <sheetName val="Client_Adj_-BGM1"/>
      <sheetName val="BGM_BS1"/>
      <sheetName val="BGM_STAT1"/>
      <sheetName val="BGI_BS1"/>
      <sheetName val="BGI_STAT1"/>
      <sheetName val="Spliting_Balance_Sheet_-_1204(1"/>
      <sheetName val="01_0"/>
      <sheetName val="U_"/>
      <sheetName val="Expense_Summary"/>
      <sheetName val="FF-2_(1)"/>
      <sheetName val="_Balance_Sheet"/>
      <sheetName val="_Profit_Projection_sum"/>
      <sheetName val="Product_segment"/>
      <sheetName val="Profit_&amp;_Loss_Yr_1"/>
      <sheetName val="Profit_&amp;_Loss_Yr_2"/>
      <sheetName val="Profit_&amp;_Loss_Yr_3"/>
      <sheetName val="Staff_cost"/>
      <sheetName val="Fixed_Assets_Sum(2005)"/>
      <sheetName val="Fixed_Assets_Sum(2006)"/>
      <sheetName val="Fixed_Assets_Sum(2007)"/>
      <sheetName val="Cash_Flow_Yr_1"/>
      <sheetName val="Cash_Flow_Yr_2"/>
      <sheetName val="Cash_Flow_Yr_3"/>
      <sheetName val="Bal_Sheet_Yr_1"/>
      <sheetName val="Bal_Sheet_Yr_2"/>
      <sheetName val="Bal_Sheet_Yr_3"/>
      <sheetName val="Deferred_taxation_(1)"/>
      <sheetName val="Deferred_taxation_(2)"/>
      <sheetName val="Recon_of_FA"/>
      <sheetName val="Reasonableness_test"/>
      <sheetName val="NQ_Asset_Summary"/>
      <sheetName val="S_DEBTOR071"/>
      <sheetName val="FB1_(2)"/>
      <sheetName val="BS_(3)"/>
      <sheetName val="D1_(3)"/>
      <sheetName val="E1__(3)"/>
      <sheetName val="F1__(3)"/>
      <sheetName val="G1__(3)"/>
      <sheetName val="J1_(3)"/>
      <sheetName val="J3_(3)"/>
      <sheetName val="M1_(3)"/>
      <sheetName val="M1-1_(3)"/>
      <sheetName val="M1-2_(3)"/>
      <sheetName val="N1_(3)"/>
      <sheetName val="General_info"/>
      <sheetName val="PBSE_BS"/>
      <sheetName val="comp_of_re_pack"/>
      <sheetName val="CF_Statements"/>
      <sheetName val="Stmt_of_equity"/>
      <sheetName val="GP_analysis"/>
      <sheetName val="PBSE_PL"/>
      <sheetName val="FB4_Sch9_Disclosure"/>
      <sheetName val="E1_"/>
      <sheetName val="F1_"/>
      <sheetName val="G1_"/>
      <sheetName val="General_info_(2)"/>
      <sheetName val="BS_(2)"/>
      <sheetName val="CF_Statements_(2)"/>
      <sheetName val="Stmt_of_equity_(2)"/>
      <sheetName val="D1_(2)"/>
      <sheetName val="D1-1_(2)"/>
      <sheetName val="E1__(2)"/>
      <sheetName val="F1__(2)"/>
      <sheetName val="G1__(2)"/>
      <sheetName val="J1_(2)"/>
      <sheetName val="J3_(2)"/>
      <sheetName val="Tax_(2)"/>
      <sheetName val="L1_(2)"/>
      <sheetName val="M1_(2)"/>
      <sheetName val="M1-1_(2)"/>
      <sheetName val="M1-2_(2)"/>
      <sheetName val="N1_(2)"/>
      <sheetName val="X_Rates"/>
      <sheetName val="C_A_Add1_(App_III)3"/>
      <sheetName val="R&amp;M_confirmation_(App_A)3"/>
      <sheetName val="Marine_insurance_(App_B)3"/>
      <sheetName val="Reinvestment_Allowance3"/>
      <sheetName val="TC_YA2000_cyb_(R)2"/>
      <sheetName val="SSP_HOURS1"/>
      <sheetName val="Stat_A1"/>
      <sheetName val="HEADCOUNT_WORKSHEET1"/>
      <sheetName val="Mat'l_Pareto1"/>
      <sheetName val="Inventory_Valuation-detail-_(21"/>
      <sheetName val="BPCOR_DETAILS1"/>
      <sheetName val="BPMKT_DETAILS1"/>
      <sheetName val="1_LeadSchedule1"/>
      <sheetName val="K4__F&amp;F1"/>
      <sheetName val="Format_(2)1"/>
      <sheetName val="Excess_Calc1"/>
      <sheetName val="Balance_Sheet2"/>
      <sheetName val="BGI_-_Interco_wkg2"/>
      <sheetName val="FAMS_Adj_2"/>
      <sheetName val="Client_Adj_-_BGI2"/>
      <sheetName val="Client_Adj_-BGM2"/>
      <sheetName val="BGM_BS2"/>
      <sheetName val="BGM_STAT2"/>
      <sheetName val="BGI_BS2"/>
      <sheetName val="BGI_STAT2"/>
      <sheetName val="Spliting_Balance_Sheet_-_1204(2"/>
      <sheetName val="01_01"/>
      <sheetName val="U_1"/>
      <sheetName val="Expense_Summary1"/>
      <sheetName val="FF-2_(1)1"/>
      <sheetName val="_Balance_Sheet1"/>
      <sheetName val="_Profit_Projection_sum1"/>
      <sheetName val="Product_segment1"/>
      <sheetName val="Profit_&amp;_Loss_Yr_11"/>
      <sheetName val="Profit_&amp;_Loss_Yr_21"/>
      <sheetName val="Profit_&amp;_Loss_Yr_31"/>
      <sheetName val="Staff_cost1"/>
      <sheetName val="Fixed_Assets_Sum(2005)1"/>
      <sheetName val="Fixed_Assets_Sum(2006)1"/>
      <sheetName val="Fixed_Assets_Sum(2007)1"/>
      <sheetName val="Cash_Flow_Yr_11"/>
      <sheetName val="Cash_Flow_Yr_21"/>
      <sheetName val="Cash_Flow_Yr_31"/>
      <sheetName val="Bal_Sheet_Yr_11"/>
      <sheetName val="Bal_Sheet_Yr_21"/>
      <sheetName val="Bal_Sheet_Yr_31"/>
      <sheetName val="Deferred_taxation_(1)1"/>
      <sheetName val="Deferred_taxation_(2)1"/>
      <sheetName val="Recon_of_FA1"/>
      <sheetName val="Reasonableness_test1"/>
      <sheetName val="NQ_Asset_Summary1"/>
      <sheetName val="S_DEBTOR072"/>
      <sheetName val="FB1_(2)1"/>
      <sheetName val="BS_(3)1"/>
      <sheetName val="D1_(3)1"/>
      <sheetName val="E1__(3)1"/>
      <sheetName val="F1__(3)1"/>
      <sheetName val="G1__(3)1"/>
      <sheetName val="J1_(3)1"/>
      <sheetName val="J3_(3)1"/>
      <sheetName val="M1_(3)1"/>
      <sheetName val="M1-1_(3)1"/>
      <sheetName val="M1-2_(3)1"/>
      <sheetName val="N1_(3)1"/>
      <sheetName val="General_info1"/>
      <sheetName val="PBSE_BS1"/>
      <sheetName val="comp_of_re_pack1"/>
      <sheetName val="CF_Statements1"/>
      <sheetName val="Stmt_of_equity1"/>
      <sheetName val="GP_analysis1"/>
      <sheetName val="PBSE_PL1"/>
      <sheetName val="FB4_Sch9_Disclosure1"/>
      <sheetName val="E1_1"/>
      <sheetName val="F1_1"/>
      <sheetName val="G1_1"/>
      <sheetName val="General_info_(2)1"/>
      <sheetName val="BS_(2)1"/>
      <sheetName val="CF_Statements_(2)1"/>
      <sheetName val="Stmt_of_equity_(2)1"/>
      <sheetName val="D1_(2)1"/>
      <sheetName val="D1-1_(2)1"/>
      <sheetName val="E1__(2)1"/>
      <sheetName val="F1__(2)1"/>
      <sheetName val="G1__(2)1"/>
      <sheetName val="J1_(2)1"/>
      <sheetName val="J3_(2)1"/>
      <sheetName val="Tax_(2)1"/>
      <sheetName val="L1_(2)1"/>
      <sheetName val="M1_(2)1"/>
      <sheetName val="M1-1_(2)1"/>
      <sheetName val="M1-2_(2)1"/>
      <sheetName val="N1_(2)1"/>
      <sheetName val="X_Rates1"/>
      <sheetName val="A2.02 Fixed Assets"/>
      <sheetName val=""/>
      <sheetName val="现金清单"/>
      <sheetName val="Acs"/>
      <sheetName val="disc rate"/>
      <sheetName val="AG"/>
      <sheetName val="BI"/>
      <sheetName val="BT"/>
      <sheetName val="OT"/>
      <sheetName val="TA"/>
      <sheetName val="TM"/>
      <sheetName val="WS"/>
      <sheetName val="Rawdata"/>
      <sheetName val="Details 2002"/>
      <sheetName val="Sale Expectation (2)"/>
      <sheetName val="PDR_PL _ACCT-MBK"/>
      <sheetName val="TB1"/>
      <sheetName val="TB2"/>
      <sheetName val="Slide_Performance_Shopping"/>
      <sheetName val="ADJ_-_RATE17"/>
      <sheetName val="ADJ___RATE17"/>
      <sheetName val="SCB_1_-_Current17"/>
      <sheetName val="SCB_2_-_Current17"/>
      <sheetName val="เงินกู้_MGC16"/>
      <sheetName val="LC___TR_Listing16"/>
      <sheetName val="BALANCE_SHEET_17"/>
      <sheetName val="BS_ATTACH17"/>
      <sheetName val="Stock_Aging16"/>
      <sheetName val="VariableII__period16"/>
      <sheetName val="Customize_Your_Invoice16"/>
      <sheetName val="Dec_200116"/>
      <sheetName val="Sheet1_(2)17"/>
      <sheetName val="CF_RECONCILE_-_116"/>
      <sheetName val="Cost_Centers14"/>
      <sheetName val="_IB-PL-00-01_SUMMARY14"/>
      <sheetName val="Customize_Your_Purchase_Order14"/>
      <sheetName val="10-1_Media14"/>
      <sheetName val="163040_LC_TR14"/>
      <sheetName val="FP_Friends_Other14"/>
      <sheetName val="ALL_KSFC_RIGS_EXCEPT_R-514"/>
      <sheetName val="Trial_Balance13"/>
      <sheetName val="_IBPL000113"/>
      <sheetName val="163040_LC-TR13"/>
      <sheetName val="TrialBalance_Q3-200213"/>
      <sheetName val="Workbook_Inputs13"/>
      <sheetName val="CA_Sheet14"/>
      <sheetName val="F9_Parameters12"/>
      <sheetName val="Total_Inventory13"/>
      <sheetName val="Semi_FG&amp;FG13"/>
      <sheetName val="Provision_NRV13"/>
      <sheetName val="Customize_Your_Loan_Manager12"/>
      <sheetName val="D190_212"/>
      <sheetName val="Bang_chiet_tinh_TBA12"/>
      <sheetName val="Data_Entry10"/>
      <sheetName val="input_data10"/>
      <sheetName val="Valo_DCF10"/>
      <sheetName val="List_info10"/>
      <sheetName val="head_Jan10"/>
      <sheetName val="By_Person10"/>
      <sheetName val="DB_PPC_PSF10"/>
      <sheetName val="ng_128"/>
      <sheetName val="Record_CR8"/>
      <sheetName val="Incident__NP_20178"/>
      <sheetName val="Co__Code8"/>
      <sheetName val="Cost_center7"/>
      <sheetName val="Standing_Data7"/>
      <sheetName val="Asset_&amp;_Liability7"/>
      <sheetName val="Net_asset_value7"/>
      <sheetName val="Drop_List7"/>
      <sheetName val="CAN_DOI_-_KET_QUA6"/>
      <sheetName val="Month_v_YTD3"/>
      <sheetName val="_IB-PL-YTD3"/>
      <sheetName val="Drop_down_list3"/>
      <sheetName val="Write_off3"/>
      <sheetName val="Cost_centre_expenditure3"/>
      <sheetName val="addl_cost3"/>
      <sheetName val="Cash_Flow3"/>
      <sheetName val="Co_info3"/>
      <sheetName val="Financial_Summary3"/>
      <sheetName val="Adj&amp;Rje(Z820)_3"/>
      <sheetName val="Spec_221043"/>
      <sheetName val="WT_Util_99_LE3"/>
      <sheetName val="PTA_P&amp;S3"/>
      <sheetName val="Waste_Treatment_Variable_3"/>
      <sheetName val="BOI_sum3"/>
      <sheetName val="Update_CIT_FY193"/>
      <sheetName val="Tax_computation_BOI3"/>
      <sheetName val="A)_Provision_schedule3"/>
      <sheetName val="A2)_834_Inventory3"/>
      <sheetName val="B1)_646_Retirement3"/>
      <sheetName val="B2)_746_Retirement_3"/>
      <sheetName val="C1)_791-0000-20_Private_exp_3"/>
      <sheetName val="TB_(as_of_31DEC)3"/>
      <sheetName val="C2)_779-0000-20_Misc_3"/>
      <sheetName val="C1)_663_Car_Lease3"/>
      <sheetName val="C2)_758_Car_Lease3"/>
      <sheetName val="D)_Training2"/>
      <sheetName val="E)_HY_test_PwC2"/>
      <sheetName val="F)_RD_6042"/>
      <sheetName val="G)_RD_6422"/>
      <sheetName val="TO_-_SP3"/>
      <sheetName val="Company_Info3"/>
      <sheetName val="CA_Comp3"/>
      <sheetName val="DISCOUNT_(2)2"/>
      <sheetName val="Haft_year_tax_estimation_12"/>
      <sheetName val="Haft_year_tax_estimation_22"/>
      <sheetName val="Haft_year_tax_estimation_(1)2"/>
      <sheetName val="Haft_year_tax_estimation_(2)2"/>
      <sheetName val="Taxcal_6_Month2"/>
      <sheetName val="Data_Last_year2"/>
      <sheetName val="GL_CB2"/>
      <sheetName val="GL_M2"/>
      <sheetName val="Gain_Loss_Calculation2"/>
      <sheetName val="Deferred_Charge2"/>
      <sheetName val="Detail_รายบุคคลปี_582"/>
      <sheetName val="Sale_04042"/>
      <sheetName val="IBA_&lt;O3&gt;2"/>
      <sheetName val="Loan_Amortization_Table2"/>
      <sheetName val="Linkage_Quote2"/>
      <sheetName val="Register_Cal_Mar_04_July_05_2"/>
      <sheetName val="QR_4_12"/>
      <sheetName val="คชจ_ดำเนินงาน6-432"/>
      <sheetName val="Norms_SP2"/>
      <sheetName val="แบบฟอร์มที่_7_original2"/>
      <sheetName val="แบบฟอร์มที่_7_Project_Base2"/>
      <sheetName val="n-4_42"/>
      <sheetName val="Bank_CA&amp;SA3"/>
      <sheetName val="AR_-CID3"/>
      <sheetName val="ดบ_ค้างรับ_Tisco3"/>
      <sheetName val="คชจ_ล่วงหน้า3"/>
      <sheetName val="ก่อสร้าง_ล่วงหน้า3"/>
      <sheetName val="ภาษีหัก_ณ_ที่จ่าย3"/>
      <sheetName val="คชจ_รอเรียกเก็บ_TDT3"/>
      <sheetName val="อุปกรณ์(หน่วยงาน)_3"/>
      <sheetName val="ICS_Cost_by_units3"/>
      <sheetName val="ICM_Budget&amp;Cost_Phase_I3"/>
      <sheetName val="ICM_Budget_Cost_Phase_II3"/>
      <sheetName val="ICm_Cost_by_units3"/>
      <sheetName val="CIV_AP_2-131-003"/>
      <sheetName val="ICM_AP_2-131-003"/>
      <sheetName val="CIV_AP_2-133-003"/>
      <sheetName val="ICM_AP_2-133-003"/>
      <sheetName val="ICM_AP_RPT3"/>
      <sheetName val="CIV_AP_RPT3"/>
      <sheetName val="CHQระหว่างทาง_2-132-003"/>
      <sheetName val="ภาษีเงินได้หัก_ณ_ที่จ่าย3"/>
      <sheetName val="ค้างจ่าย_CID3"/>
      <sheetName val="เงินทดรองรับ_2-191-003"/>
      <sheetName val="เงินทดรองรับ_2-193-003"/>
      <sheetName val="เงินทดรองรับ_2-194-xx3"/>
      <sheetName val="สรุปเงินมัดจำห้องชุด_Agent3"/>
      <sheetName val="Commission-Tiny_(Chinese)3"/>
      <sheetName val="Commission-Sky_Pro_(Thai)3"/>
      <sheetName val="สำรองผลประโยชน์พนง_3"/>
      <sheetName val="รด_บริหาร3"/>
      <sheetName val="รด_อื่น3"/>
      <sheetName val="6-120-10_ค่าเช่า3"/>
      <sheetName val="6-120-20_ค่าบริการ3"/>
      <sheetName val="6-120-50_ค่าซ่อมแซม3"/>
      <sheetName val="6-150-10_ค่าที่ปรึกษา3"/>
      <sheetName val="6-130-20_ส่งเสริมการขาย3"/>
      <sheetName val="6-130-30_คอมมิชชั่น-ICS3"/>
      <sheetName val="6-130-30_คอมมิชชั่น-ICM3"/>
      <sheetName val="#6-200-00_ดอกเบี้ยจ่าย3"/>
      <sheetName val="All_employee3"/>
      <sheetName val="Seagate__share_in_units2"/>
      <sheetName val="3_P&amp;L_2"/>
      <sheetName val="Retire_2015-20172"/>
      <sheetName val="New_Item2"/>
      <sheetName val="B131_2"/>
      <sheetName val="Jul_022"/>
      <sheetName val="2_Conso2"/>
      <sheetName val="Summary_by_Machine_Type_MAR2"/>
      <sheetName val="stat_local2"/>
      <sheetName val="ADJ_-_RATE18"/>
      <sheetName val="ADJ___RATE18"/>
      <sheetName val="SCB_1_-_Current18"/>
      <sheetName val="SCB_2_-_Current18"/>
      <sheetName val="เงินกู้_MGC17"/>
      <sheetName val="LC___TR_Listing17"/>
      <sheetName val="BALANCE_SHEET_18"/>
      <sheetName val="BS_ATTACH18"/>
      <sheetName val="Stock_Aging17"/>
      <sheetName val="VariableII__period17"/>
      <sheetName val="Customize_Your_Invoice17"/>
      <sheetName val="Dec_200117"/>
      <sheetName val="Sheet1_(2)18"/>
      <sheetName val="CF_RECONCILE_-_117"/>
      <sheetName val="Cost_Centers15"/>
      <sheetName val="_IB-PL-00-01_SUMMARY15"/>
      <sheetName val="Customize_Your_Purchase_Order15"/>
      <sheetName val="10-1_Media15"/>
      <sheetName val="163040_LC_TR15"/>
      <sheetName val="FP_Friends_Other15"/>
      <sheetName val="ALL_KSFC_RIGS_EXCEPT_R-515"/>
      <sheetName val="Trial_Balance14"/>
      <sheetName val="_IBPL000114"/>
      <sheetName val="163040_LC-TR14"/>
      <sheetName val="TrialBalance_Q3-200214"/>
      <sheetName val="Workbook_Inputs14"/>
      <sheetName val="CA_Sheet15"/>
      <sheetName val="F9_Parameters13"/>
      <sheetName val="Total_Inventory14"/>
      <sheetName val="Semi_FG&amp;FG14"/>
      <sheetName val="Provision_NRV14"/>
      <sheetName val="Customize_Your_Loan_Manager13"/>
      <sheetName val="D190_213"/>
      <sheetName val="Bang_chiet_tinh_TBA13"/>
      <sheetName val="Data_Entry11"/>
      <sheetName val="input_data11"/>
      <sheetName val="List_info11"/>
      <sheetName val="Valo_DCF11"/>
      <sheetName val="By_Person11"/>
      <sheetName val="head_Jan11"/>
      <sheetName val="DB_PPC_PSF11"/>
      <sheetName val="ng_129"/>
      <sheetName val="Record_CR9"/>
      <sheetName val="Incident__NP_20179"/>
      <sheetName val="Co__Code9"/>
      <sheetName val="Cost_center8"/>
      <sheetName val="Standing_Data8"/>
      <sheetName val="Asset_&amp;_Liability8"/>
      <sheetName val="Net_asset_value8"/>
      <sheetName val="Drop_List8"/>
      <sheetName val="CAN_DOI_-_KET_QUA7"/>
      <sheetName val="Month_v_YTD4"/>
      <sheetName val="_IB-PL-YTD4"/>
      <sheetName val="BOI_sum4"/>
      <sheetName val="Update_CIT_FY194"/>
      <sheetName val="Tax_computation_BOI4"/>
      <sheetName val="A)_Provision_schedule4"/>
      <sheetName val="A2)_834_Inventory4"/>
      <sheetName val="B1)_646_Retirement4"/>
      <sheetName val="B2)_746_Retirement_4"/>
      <sheetName val="C1)_791-0000-20_Private_exp_4"/>
      <sheetName val="TB_(as_of_31DEC)4"/>
      <sheetName val="C2)_779-0000-20_Misc_4"/>
      <sheetName val="C1)_663_Car_Lease4"/>
      <sheetName val="C2)_758_Car_Lease4"/>
      <sheetName val="D)_Training3"/>
      <sheetName val="E)_HY_test_PwC3"/>
      <sheetName val="F)_RD_6043"/>
      <sheetName val="G)_RD_6423"/>
      <sheetName val="TO_-_SP4"/>
      <sheetName val="Company_Info4"/>
      <sheetName val="CA_Comp4"/>
      <sheetName val="Balance_Sheet3"/>
      <sheetName val="Drop_down_list4"/>
      <sheetName val="Write_off4"/>
      <sheetName val="Cost_centre_expenditure4"/>
      <sheetName val="addl_cost4"/>
      <sheetName val="Cash_Flow4"/>
      <sheetName val="Co_info4"/>
      <sheetName val="Financial_Summary4"/>
      <sheetName val="Adj&amp;Rje(Z820)_4"/>
      <sheetName val="Spec_221044"/>
      <sheetName val="WT_Util_99_LE4"/>
      <sheetName val="PTA_P&amp;S4"/>
      <sheetName val="Waste_Treatment_Variable_4"/>
      <sheetName val="DISCOUNT_(2)3"/>
      <sheetName val="Haft_year_tax_estimation_13"/>
      <sheetName val="Haft_year_tax_estimation_23"/>
      <sheetName val="Haft_year_tax_estimation_(1)3"/>
      <sheetName val="Haft_year_tax_estimation_(2)3"/>
      <sheetName val="Taxcal_6_Month3"/>
      <sheetName val="Data_Last_year3"/>
      <sheetName val="GL_CB3"/>
      <sheetName val="GL_M3"/>
      <sheetName val="Gain_Loss_Calculation3"/>
      <sheetName val="Deferred_Charge3"/>
      <sheetName val="Detail_รายบุคคลปี_583"/>
      <sheetName val="Sale_04043"/>
      <sheetName val="IBA_&lt;O3&gt;3"/>
      <sheetName val="Loan_Amortization_Table3"/>
      <sheetName val="Linkage_Quote3"/>
      <sheetName val="Register_Cal_Mar_04_July_05_3"/>
      <sheetName val="QR_4_13"/>
      <sheetName val="คชจ_ดำเนินงาน6-433"/>
      <sheetName val="Norms_SP3"/>
      <sheetName val="แบบฟอร์มที่_7_original3"/>
      <sheetName val="แบบฟอร์มที่_7_Project_Base3"/>
      <sheetName val="n-4_43"/>
      <sheetName val="Bank_CA&amp;SA4"/>
      <sheetName val="AR_-CID4"/>
      <sheetName val="ดบ_ค้างรับ_Tisco4"/>
      <sheetName val="คชจ_ล่วงหน้า4"/>
      <sheetName val="ก่อสร้าง_ล่วงหน้า4"/>
      <sheetName val="ภาษีหัก_ณ_ที่จ่าย4"/>
      <sheetName val="คชจ_รอเรียกเก็บ_TDT4"/>
      <sheetName val="อุปกรณ์(หน่วยงาน)_4"/>
      <sheetName val="ICS_Cost_by_units4"/>
      <sheetName val="ICM_Budget&amp;Cost_Phase_I4"/>
      <sheetName val="ICM_Budget_Cost_Phase_II4"/>
      <sheetName val="ICm_Cost_by_units4"/>
      <sheetName val="CIV_AP_2-131-004"/>
      <sheetName val="ICM_AP_2-131-004"/>
      <sheetName val="CIV_AP_2-133-004"/>
      <sheetName val="ICM_AP_2-133-004"/>
      <sheetName val="ICM_AP_RPT4"/>
      <sheetName val="CIV_AP_RPT4"/>
      <sheetName val="CHQระหว่างทาง_2-132-004"/>
      <sheetName val="ภาษีเงินได้หัก_ณ_ที่จ่าย4"/>
      <sheetName val="ค้างจ่าย_CID4"/>
      <sheetName val="เงินทดรองรับ_2-191-004"/>
      <sheetName val="เงินทดรองรับ_2-193-004"/>
      <sheetName val="เงินทดรองรับ_2-194-xx4"/>
      <sheetName val="สรุปเงินมัดจำห้องชุด_Agent4"/>
      <sheetName val="Commission-Tiny_(Chinese)4"/>
      <sheetName val="Commission-Sky_Pro_(Thai)4"/>
      <sheetName val="สำรองผลประโยชน์พนง_4"/>
      <sheetName val="รด_บริหาร4"/>
      <sheetName val="รด_อื่น4"/>
      <sheetName val="6-120-10_ค่าเช่า4"/>
      <sheetName val="6-120-20_ค่าบริการ4"/>
      <sheetName val="6-120-50_ค่าซ่อมแซม4"/>
      <sheetName val="6-150-10_ค่าที่ปรึกษา4"/>
      <sheetName val="6-130-20_ส่งเสริมการขาย4"/>
      <sheetName val="6-130-30_คอมมิชชั่น-ICS4"/>
      <sheetName val="6-130-30_คอมมิชชั่น-ICM4"/>
      <sheetName val="#6-200-00_ดอกเบี้ยจ่าย4"/>
      <sheetName val="All_employee4"/>
      <sheetName val="Retire_2015-20173"/>
      <sheetName val="New_Item3"/>
      <sheetName val="B131_3"/>
      <sheetName val="Seagate__share_in_units3"/>
      <sheetName val="2_Conso3"/>
      <sheetName val="Summary_by_Machine_Type_MAR3"/>
      <sheetName val="stat_local3"/>
      <sheetName val="Jul_023"/>
      <sheetName val="3_P&amp;L_3"/>
      <sheetName val="Configuration"/>
      <sheetName val="SoKTMay"/>
      <sheetName val="DGiaT"/>
      <sheetName val="DGiaTN"/>
      <sheetName val="TT"/>
      <sheetName val="ADJ_-_RATE19"/>
      <sheetName val="ADJ___RATE19"/>
      <sheetName val="SCB_1_-_Current19"/>
      <sheetName val="SCB_2_-_Current19"/>
      <sheetName val="เงินกู้_MGC18"/>
      <sheetName val="BALANCE_SHEET_19"/>
      <sheetName val="BS_ATTACH19"/>
      <sheetName val="LC___TR_Listing18"/>
      <sheetName val="Stock_Aging18"/>
      <sheetName val="VariableII__period18"/>
      <sheetName val="Customize_Your_Invoice18"/>
      <sheetName val="Dec_200118"/>
      <sheetName val="Sheet1_(2)19"/>
      <sheetName val="CF_RECONCILE_-_118"/>
      <sheetName val="Cost_Centers16"/>
      <sheetName val="_IB-PL-00-01_SUMMARY16"/>
      <sheetName val="Customize_Your_Purchase_Order16"/>
      <sheetName val="10-1_Media16"/>
      <sheetName val="ALL_KSFC_RIGS_EXCEPT_R-516"/>
      <sheetName val="FP_Friends_Other16"/>
      <sheetName val="163040_LC_TR16"/>
      <sheetName val="Total_Inventory15"/>
      <sheetName val="Semi_FG&amp;FG15"/>
      <sheetName val="Provision_NRV15"/>
      <sheetName val="CA_Sheet16"/>
      <sheetName val="Trial_Balance15"/>
      <sheetName val="_IBPL000115"/>
      <sheetName val="163040_LC-TR15"/>
      <sheetName val="Workbook_Inputs15"/>
      <sheetName val="TrialBalance_Q3-200215"/>
      <sheetName val="F9_Parameters14"/>
      <sheetName val="D190_214"/>
      <sheetName val="Bang_chiet_tinh_TBA14"/>
      <sheetName val="Customize_Your_Loan_Manager14"/>
      <sheetName val="input_data12"/>
      <sheetName val="Data_Entry12"/>
      <sheetName val="Valo_DCF12"/>
      <sheetName val="head_Jan12"/>
      <sheetName val="List_info12"/>
      <sheetName val="By_Person12"/>
      <sheetName val="DB_PPC_PSF12"/>
      <sheetName val="Record_CR10"/>
      <sheetName val="ng_1210"/>
      <sheetName val="Co__Code10"/>
      <sheetName val="CAN_DOI_-_KET_QUA8"/>
      <sheetName val="Incident__NP_201710"/>
      <sheetName val="D)_Training4"/>
      <sheetName val="E)_HY_test_PwC4"/>
      <sheetName val="F)_RD_6044"/>
      <sheetName val="G)_RD_6424"/>
      <sheetName val="Balance_Sheet4"/>
      <sheetName val="ADJ_-_RATE20"/>
      <sheetName val="ADJ___RATE20"/>
      <sheetName val="SCB_1_-_Current20"/>
      <sheetName val="SCB_2_-_Current20"/>
      <sheetName val="เงินกู้_MGC19"/>
      <sheetName val="BALANCE_SHEET_20"/>
      <sheetName val="BS_ATTACH20"/>
      <sheetName val="LC___TR_Listing19"/>
      <sheetName val="Stock_Aging19"/>
      <sheetName val="VariableII__period19"/>
      <sheetName val="Customize_Your_Invoice19"/>
      <sheetName val="Dec_200119"/>
      <sheetName val="Sheet1_(2)20"/>
      <sheetName val="CF_RECONCILE_-_119"/>
      <sheetName val="Cost_Centers17"/>
      <sheetName val="_IB-PL-00-01_SUMMARY17"/>
      <sheetName val="Customize_Your_Purchase_Order17"/>
      <sheetName val="10-1_Media17"/>
      <sheetName val="ALL_KSFC_RIGS_EXCEPT_R-517"/>
      <sheetName val="FP_Friends_Other17"/>
      <sheetName val="163040_LC_TR17"/>
      <sheetName val="Total_Inventory16"/>
      <sheetName val="Semi_FG&amp;FG16"/>
      <sheetName val="Provision_NRV16"/>
      <sheetName val="CA_Sheet17"/>
      <sheetName val="Trial_Balance16"/>
      <sheetName val="_IBPL000116"/>
      <sheetName val="163040_LC-TR16"/>
      <sheetName val="Workbook_Inputs16"/>
      <sheetName val="TrialBalance_Q3-200216"/>
      <sheetName val="F9_Parameters15"/>
      <sheetName val="D190_215"/>
      <sheetName val="Bang_chiet_tinh_TBA15"/>
      <sheetName val="Customize_Your_Loan_Manager15"/>
      <sheetName val="input_data13"/>
      <sheetName val="Data_Entry13"/>
      <sheetName val="Valo_DCF13"/>
      <sheetName val="head_Jan13"/>
      <sheetName val="List_info13"/>
      <sheetName val="By_Person13"/>
      <sheetName val="DB_PPC_PSF13"/>
      <sheetName val="Record_CR11"/>
      <sheetName val="ng_1211"/>
      <sheetName val="Co__Code11"/>
      <sheetName val="CAN_DOI_-_KET_QUA9"/>
      <sheetName val="Incident__NP_201711"/>
      <sheetName val="WT_Util_99_LE5"/>
      <sheetName val="PTA_P&amp;S5"/>
      <sheetName val="Waste_Treatment_Variable_5"/>
      <sheetName val="Month_v_YTD5"/>
      <sheetName val="_IB-PL-YTD5"/>
      <sheetName val="Drop_down_list5"/>
      <sheetName val="Write_off5"/>
      <sheetName val="Cost_centre_expenditure5"/>
      <sheetName val="addl_cost5"/>
      <sheetName val="Cash_Flow5"/>
      <sheetName val="Co_info5"/>
      <sheetName val="Financial_Summary5"/>
      <sheetName val="Adj&amp;Rje(Z820)_5"/>
      <sheetName val="Spec_221045"/>
      <sheetName val="BOI_sum5"/>
      <sheetName val="Update_CIT_FY195"/>
      <sheetName val="Tax_computation_BOI5"/>
      <sheetName val="A)_Provision_schedule5"/>
      <sheetName val="A2)_834_Inventory5"/>
      <sheetName val="B1)_646_Retirement5"/>
      <sheetName val="B2)_746_Retirement_5"/>
      <sheetName val="C1)_791-0000-20_Private_exp_5"/>
      <sheetName val="TB_(as_of_31DEC)5"/>
      <sheetName val="C2)_779-0000-20_Misc_5"/>
      <sheetName val="C1)_663_Car_Lease5"/>
      <sheetName val="C2)_758_Car_Lease5"/>
      <sheetName val="D)_Training5"/>
      <sheetName val="E)_HY_test_PwC5"/>
      <sheetName val="F)_RD_6045"/>
      <sheetName val="G)_RD_6425"/>
      <sheetName val="TO_-_SP5"/>
      <sheetName val="Company_Info5"/>
      <sheetName val="CA_Comp5"/>
      <sheetName val="Balance_Sheet5"/>
      <sheetName val="ADJ_-_RATE21"/>
      <sheetName val="ADJ___RATE21"/>
      <sheetName val="SCB_1_-_Current21"/>
      <sheetName val="SCB_2_-_Current21"/>
      <sheetName val="เงินกู้_MGC20"/>
      <sheetName val="BALANCE_SHEET_21"/>
      <sheetName val="BS_ATTACH21"/>
      <sheetName val="LC___TR_Listing20"/>
      <sheetName val="Stock_Aging20"/>
      <sheetName val="VariableII__period20"/>
      <sheetName val="Customize_Your_Invoice20"/>
      <sheetName val="Dec_200120"/>
      <sheetName val="Sheet1_(2)21"/>
      <sheetName val="CF_RECONCILE_-_120"/>
      <sheetName val="Cost_Centers18"/>
      <sheetName val="_IB-PL-00-01_SUMMARY18"/>
      <sheetName val="Customize_Your_Purchase_Order18"/>
      <sheetName val="10-1_Media18"/>
      <sheetName val="ALL_KSFC_RIGS_EXCEPT_R-518"/>
      <sheetName val="FP_Friends_Other18"/>
      <sheetName val="163040_LC_TR18"/>
      <sheetName val="Total_Inventory17"/>
      <sheetName val="Semi_FG&amp;FG17"/>
      <sheetName val="Provision_NRV17"/>
      <sheetName val="CA_Sheet18"/>
      <sheetName val="Trial_Balance17"/>
      <sheetName val="_IBPL000117"/>
      <sheetName val="163040_LC-TR17"/>
      <sheetName val="Workbook_Inputs17"/>
      <sheetName val="TrialBalance_Q3-200217"/>
      <sheetName val="F9_Parameters16"/>
      <sheetName val="D190_216"/>
      <sheetName val="Bang_chiet_tinh_TBA16"/>
      <sheetName val="Customize_Your_Loan_Manager16"/>
      <sheetName val="input_data14"/>
      <sheetName val="Data_Entry14"/>
      <sheetName val="Valo_DCF14"/>
      <sheetName val="head_Jan14"/>
      <sheetName val="List_info14"/>
      <sheetName val="By_Person14"/>
      <sheetName val="DB_PPC_PSF14"/>
      <sheetName val="Record_CR12"/>
      <sheetName val="ng_1212"/>
      <sheetName val="Co__Code12"/>
      <sheetName val="CAN_DOI_-_KET_QUA10"/>
      <sheetName val="Incident__NP_201712"/>
      <sheetName val="WT_Util_99_LE6"/>
      <sheetName val="PTA_P&amp;S6"/>
      <sheetName val="Waste_Treatment_Variable_6"/>
      <sheetName val="Month_v_YTD6"/>
      <sheetName val="_IB-PL-YTD6"/>
      <sheetName val="Drop_down_list6"/>
      <sheetName val="Write_off6"/>
      <sheetName val="Cost_centre_expenditure6"/>
      <sheetName val="addl_cost6"/>
      <sheetName val="Cash_Flow6"/>
      <sheetName val="Co_info6"/>
      <sheetName val="Financial_Summary6"/>
      <sheetName val="Adj&amp;Rje(Z820)_6"/>
      <sheetName val="Spec_221046"/>
      <sheetName val="BOI_sum6"/>
      <sheetName val="Update_CIT_FY196"/>
      <sheetName val="Tax_computation_BOI6"/>
      <sheetName val="A)_Provision_schedule6"/>
      <sheetName val="A2)_834_Inventory6"/>
      <sheetName val="B1)_646_Retirement6"/>
      <sheetName val="B2)_746_Retirement_6"/>
      <sheetName val="C1)_791-0000-20_Private_exp_6"/>
      <sheetName val="TB_(as_of_31DEC)6"/>
      <sheetName val="C2)_779-0000-20_Misc_6"/>
      <sheetName val="C1)_663_Car_Lease6"/>
      <sheetName val="C2)_758_Car_Lease6"/>
      <sheetName val="D)_Training6"/>
      <sheetName val="E)_HY_test_PwC6"/>
      <sheetName val="F)_RD_6046"/>
      <sheetName val="G)_RD_6426"/>
      <sheetName val="TO_-_SP6"/>
      <sheetName val="Company_Info6"/>
      <sheetName val="CA_Comp6"/>
      <sheetName val="Balance_Sheet6"/>
      <sheetName val="ADJ_-_RATE22"/>
      <sheetName val="ADJ___RATE22"/>
      <sheetName val="SCB_1_-_Current22"/>
      <sheetName val="SCB_2_-_Current22"/>
      <sheetName val="เงินกู้_MGC21"/>
      <sheetName val="BALANCE_SHEET_22"/>
      <sheetName val="BS_ATTACH22"/>
      <sheetName val="LC___TR_Listing21"/>
      <sheetName val="Stock_Aging21"/>
      <sheetName val="VariableII__period21"/>
      <sheetName val="Customize_Your_Invoice21"/>
      <sheetName val="Dec_200121"/>
      <sheetName val="Sheet1_(2)22"/>
      <sheetName val="CF_RECONCILE_-_121"/>
      <sheetName val="Cost_Centers19"/>
      <sheetName val="_IB-PL-00-01_SUMMARY19"/>
      <sheetName val="Customize_Your_Purchase_Order19"/>
      <sheetName val="10-1_Media19"/>
      <sheetName val="ALL_KSFC_RIGS_EXCEPT_R-519"/>
      <sheetName val="FP_Friends_Other19"/>
      <sheetName val="163040_LC_TR19"/>
      <sheetName val="Total_Inventory18"/>
      <sheetName val="Semi_FG&amp;FG18"/>
      <sheetName val="Provision_NRV18"/>
      <sheetName val="CA_Sheet19"/>
      <sheetName val="Trial_Balance18"/>
      <sheetName val="_IBPL000118"/>
      <sheetName val="163040_LC-TR18"/>
      <sheetName val="Workbook_Inputs18"/>
      <sheetName val="TrialBalance_Q3-200218"/>
      <sheetName val="F9_Parameters17"/>
      <sheetName val="D190_217"/>
      <sheetName val="Bang_chiet_tinh_TBA17"/>
      <sheetName val="Customize_Your_Loan_Manager17"/>
      <sheetName val="input_data15"/>
      <sheetName val="Data_Entry15"/>
      <sheetName val="Valo_DCF15"/>
      <sheetName val="head_Jan15"/>
      <sheetName val="List_info15"/>
      <sheetName val="By_Person15"/>
      <sheetName val="DB_PPC_PSF15"/>
      <sheetName val="Record_CR13"/>
      <sheetName val="ng_1213"/>
      <sheetName val="Co__Code13"/>
      <sheetName val="CAN_DOI_-_KET_QUA11"/>
      <sheetName val="Incident__NP_201713"/>
      <sheetName val="WT_Util_99_LE7"/>
      <sheetName val="PTA_P&amp;S7"/>
      <sheetName val="Waste_Treatment_Variable_7"/>
      <sheetName val="Month_v_YTD7"/>
      <sheetName val="_IB-PL-YTD7"/>
      <sheetName val="Drop_down_list7"/>
      <sheetName val="Write_off7"/>
      <sheetName val="Cost_centre_expenditure7"/>
      <sheetName val="addl_cost7"/>
      <sheetName val="Cash_Flow7"/>
      <sheetName val="Co_info7"/>
      <sheetName val="Financial_Summary7"/>
      <sheetName val="Adj&amp;Rje(Z820)_7"/>
      <sheetName val="Spec_221047"/>
      <sheetName val="BOI_sum7"/>
      <sheetName val="Update_CIT_FY197"/>
      <sheetName val="Tax_computation_BOI7"/>
      <sheetName val="A)_Provision_schedule7"/>
      <sheetName val="A2)_834_Inventory7"/>
      <sheetName val="B1)_646_Retirement7"/>
      <sheetName val="B2)_746_Retirement_7"/>
      <sheetName val="C1)_791-0000-20_Private_exp_7"/>
      <sheetName val="TB_(as_of_31DEC)7"/>
      <sheetName val="C2)_779-0000-20_Misc_7"/>
      <sheetName val="C1)_663_Car_Lease7"/>
      <sheetName val="C2)_758_Car_Lease7"/>
      <sheetName val="D)_Training7"/>
      <sheetName val="E)_HY_test_PwC7"/>
      <sheetName val="F)_RD_6047"/>
      <sheetName val="G)_RD_6427"/>
      <sheetName val="TO_-_SP7"/>
      <sheetName val="Company_Info7"/>
      <sheetName val="CA_Comp7"/>
      <sheetName val="Balance_Sheet7"/>
      <sheetName val="ADJ_-_RATE23"/>
      <sheetName val="ADJ___RATE23"/>
      <sheetName val="SCB_1_-_Current23"/>
      <sheetName val="SCB_2_-_Current23"/>
      <sheetName val="เงินกู้_MGC22"/>
      <sheetName val="BALANCE_SHEET_23"/>
      <sheetName val="BS_ATTACH23"/>
      <sheetName val="LC___TR_Listing22"/>
      <sheetName val="Stock_Aging22"/>
      <sheetName val="VariableII__period22"/>
      <sheetName val="Customize_Your_Invoice22"/>
      <sheetName val="Dec_200122"/>
      <sheetName val="Sheet1_(2)23"/>
      <sheetName val="CF_RECONCILE_-_122"/>
      <sheetName val="Cost_Centers20"/>
      <sheetName val="_IB-PL-00-01_SUMMARY20"/>
      <sheetName val="Customize_Your_Purchase_Order20"/>
      <sheetName val="10-1_Media20"/>
      <sheetName val="ALL_KSFC_RIGS_EXCEPT_R-520"/>
      <sheetName val="FP_Friends_Other20"/>
      <sheetName val="163040_LC_TR20"/>
      <sheetName val="Total_Inventory19"/>
      <sheetName val="Semi_FG&amp;FG19"/>
      <sheetName val="Provision_NRV19"/>
      <sheetName val="CA_Sheet20"/>
      <sheetName val="Trial_Balance19"/>
      <sheetName val="_IBPL000119"/>
      <sheetName val="163040_LC-TR19"/>
      <sheetName val="Workbook_Inputs19"/>
      <sheetName val="TrialBalance_Q3-200219"/>
      <sheetName val="F9_Parameters18"/>
      <sheetName val="D190_218"/>
      <sheetName val="Bang_chiet_tinh_TBA18"/>
      <sheetName val="Customize_Your_Loan_Manager18"/>
      <sheetName val="input_data16"/>
      <sheetName val="Data_Entry16"/>
      <sheetName val="Valo_DCF16"/>
      <sheetName val="head_Jan16"/>
      <sheetName val="List_info16"/>
      <sheetName val="By_Person16"/>
      <sheetName val="DB_PPC_PSF16"/>
      <sheetName val="Record_CR14"/>
      <sheetName val="ng_1214"/>
      <sheetName val="Co__Code14"/>
      <sheetName val="CAN_DOI_-_KET_QUA12"/>
      <sheetName val="Incident__NP_201714"/>
      <sheetName val="WT_Util_99_LE8"/>
      <sheetName val="PTA_P&amp;S8"/>
      <sheetName val="Waste_Treatment_Variable_8"/>
      <sheetName val="Month_v_YTD8"/>
      <sheetName val="_IB-PL-YTD8"/>
      <sheetName val="Drop_down_list8"/>
      <sheetName val="Write_off8"/>
      <sheetName val="Cost_centre_expenditure8"/>
      <sheetName val="addl_cost8"/>
      <sheetName val="Cash_Flow8"/>
      <sheetName val="Co_info8"/>
      <sheetName val="Financial_Summary8"/>
      <sheetName val="Adj&amp;Rje(Z820)_8"/>
      <sheetName val="Spec_221048"/>
      <sheetName val="BOI_sum8"/>
      <sheetName val="Update_CIT_FY198"/>
      <sheetName val="Tax_computation_BOI8"/>
      <sheetName val="A)_Provision_schedule8"/>
      <sheetName val="A2)_834_Inventory8"/>
      <sheetName val="B1)_646_Retirement8"/>
      <sheetName val="B2)_746_Retirement_8"/>
      <sheetName val="C1)_791-0000-20_Private_exp_8"/>
      <sheetName val="TB_(as_of_31DEC)8"/>
      <sheetName val="C2)_779-0000-20_Misc_8"/>
      <sheetName val="C1)_663_Car_Lease8"/>
      <sheetName val="C2)_758_Car_Lease8"/>
      <sheetName val="D)_Training8"/>
      <sheetName val="E)_HY_test_PwC8"/>
      <sheetName val="F)_RD_6048"/>
      <sheetName val="G)_RD_6428"/>
      <sheetName val="TO_-_SP8"/>
      <sheetName val="Company_Info8"/>
      <sheetName val="CA_Comp8"/>
      <sheetName val="Balance_Sheet8"/>
      <sheetName val="DaysInMonth"/>
      <sheetName val="Sale 0407"/>
      <sheetName val="LE1(act3mth)"/>
      <sheetName val="LTX"/>
      <sheetName val="B- 1"/>
      <sheetName val="งบทดลอง - ต.ค.2547"/>
      <sheetName val="G-35-3"/>
      <sheetName val="Corp. sheet"/>
      <sheetName val="013 - การสั่งการ"/>
      <sheetName val="Job List1"/>
      <sheetName val="計画値"/>
      <sheetName val="_2__xls__2__xls_COV"/>
      <sheetName val="dBase"/>
      <sheetName val="Home"/>
      <sheetName val="Capital"/>
      <sheetName val="BARS"/>
      <sheetName val="JB"/>
      <sheetName val="COA"/>
      <sheetName val="ytd fty (DG) oh 12-2016"/>
      <sheetName val="11-20"/>
      <sheetName val="NAV Base"/>
      <sheetName val="AC"/>
      <sheetName val="A5 Code"/>
      <sheetName val="ซื้อขาย"/>
      <sheetName val="Vat7% ภายในเดือน_Junต้นฉบับ"/>
      <sheetName val="TBA"/>
      <sheetName val="Rates"/>
      <sheetName val="Report"/>
      <sheetName val="ProductName"/>
      <sheetName val="Rateil Pages"/>
      <sheetName val="BUILD95"/>
      <sheetName val="master_plan_"/>
      <sheetName val="ValuationInput"/>
      <sheetName val="ORGANIZATION_PLASTIC_GROUP_"/>
      <sheetName val="ORGANIZATION_PLASTIC_GROUP__2"/>
      <sheetName val="IMPROVE_MAN_POWER"/>
      <sheetName val="ฟอล์ม_B2"/>
      <sheetName val="Man_power_SPEC"/>
      <sheetName val="Man_power_SPEC_(2)"/>
      <sheetName val="Current_ORG"/>
      <sheetName val="Blank_ORG"/>
      <sheetName val="DLOT_Calculate"/>
      <sheetName val="ประเมิน_"/>
      <sheetName val="Improvement_Plan"/>
      <sheetName val="รายชื่อพนักงาน_"/>
      <sheetName val="Machine_capacity"/>
      <sheetName val="DLOT_Current"/>
      <sheetName val="ORG_(2)"/>
      <sheetName val="Injection_new"/>
      <sheetName val="Injection_new_"/>
      <sheetName val="PDR15-03-54"/>
      <sheetName val="Non_Movement"/>
      <sheetName val="Non_Movement1"/>
      <sheetName val="ORGANIZATION_PLASTIC_GROUP_1"/>
      <sheetName val="ORGANIZATION_PLASTIC_GROUP__21"/>
      <sheetName val="IMPROVE_MAN_POWER1"/>
      <sheetName val="ฟอล์ม_B21"/>
      <sheetName val="Man_power_SPEC1"/>
      <sheetName val="Man_power_SPEC_(2)1"/>
      <sheetName val="Current_ORG1"/>
      <sheetName val="Blank_ORG1"/>
      <sheetName val="DLOT_Calculate1"/>
      <sheetName val="ประเมิน_1"/>
      <sheetName val="Improvement_Plan1"/>
      <sheetName val="รายชื่อพนักงาน_1"/>
      <sheetName val="Machine_capacity1"/>
      <sheetName val="DLOT_Current1"/>
      <sheetName val="ORG_(2)1"/>
      <sheetName val="Injection_new1"/>
      <sheetName val="Injection_new_1"/>
      <sheetName val="HR Budget"/>
      <sheetName val="Erection"/>
      <sheetName val="ADJ_-_RATE35"/>
      <sheetName val="ADJ___RATE35"/>
      <sheetName val="SCB_1_-_Current35"/>
      <sheetName val="SCB_2_-_Current35"/>
      <sheetName val="BALANCE_SHEET_35"/>
      <sheetName val="BS_ATTACH35"/>
      <sheetName val="Sheet1_(2)35"/>
      <sheetName val="เงินกู้_MGC34"/>
      <sheetName val="LC___TR_Listing34"/>
      <sheetName val="Customize_Your_Invoice34"/>
      <sheetName val="Stock_Aging34"/>
      <sheetName val="VariableII__period34"/>
      <sheetName val="Dec_200134"/>
      <sheetName val="CF_RECONCILE_-_134"/>
      <sheetName val="Cost_Centers32"/>
      <sheetName val="_IB-PL-00-01_SUMMARY32"/>
      <sheetName val="10-1_Media32"/>
      <sheetName val="Customize_Your_Purchase_Order32"/>
      <sheetName val="ALL_KSFC_RIGS_EXCEPT_R-532"/>
      <sheetName val="FP_Friends_Other32"/>
      <sheetName val="163040_LC_TR32"/>
      <sheetName val="ng_1226"/>
      <sheetName val="Trial_Balance31"/>
      <sheetName val="_IBPL000131"/>
      <sheetName val="TrialBalance_Q3-200231"/>
      <sheetName val="Workbook_Inputs31"/>
      <sheetName val="163040_LC-TR31"/>
      <sheetName val="CA_Sheet32"/>
      <sheetName val="F9_Parameters30"/>
      <sheetName val="Total_Inventory31"/>
      <sheetName val="Semi_FG&amp;FG31"/>
      <sheetName val="Provision_NRV31"/>
      <sheetName val="Customize_Your_Loan_Manager30"/>
      <sheetName val="D190_230"/>
      <sheetName val="Bang_chiet_tinh_TBA30"/>
      <sheetName val="Data_Entry28"/>
      <sheetName val="input_data28"/>
      <sheetName val="Valo_DCF28"/>
      <sheetName val="List_info28"/>
      <sheetName val="By_Person28"/>
      <sheetName val="head_Jan28"/>
      <sheetName val="Cost_center23"/>
      <sheetName val="DB_PPC_PSF28"/>
      <sheetName val="Record_CR26"/>
      <sheetName val="Co__Code26"/>
      <sheetName val="Incident__NP_201726"/>
      <sheetName val="Standing_Data20"/>
      <sheetName val="Asset_&amp;_Liability20"/>
      <sheetName val="Net_asset_value20"/>
      <sheetName val="Drop_List20"/>
      <sheetName val="CAN_DOI_-_KET_QUA22"/>
      <sheetName val="Month_v_YTD20"/>
      <sheetName val="_IB-PL-YTD20"/>
      <sheetName val="BOI_sum20"/>
      <sheetName val="Update_CIT_FY1920"/>
      <sheetName val="Tax_computation_BOI20"/>
      <sheetName val="A)_Provision_schedule20"/>
      <sheetName val="A2)_834_Inventory20"/>
      <sheetName val="B1)_646_Retirement20"/>
      <sheetName val="B2)_746_Retirement_20"/>
      <sheetName val="C1)_791-0000-20_Private_exp_20"/>
      <sheetName val="TB_(as_of_31DEC)20"/>
      <sheetName val="C2)_779-0000-20_Misc_20"/>
      <sheetName val="C1)_663_Car_Lease20"/>
      <sheetName val="C2)_758_Car_Lease20"/>
      <sheetName val="D)_Training20"/>
      <sheetName val="E)_HY_test_PwC20"/>
      <sheetName val="F)_RD_60420"/>
      <sheetName val="G)_RD_64220"/>
      <sheetName val="TO_-_SP20"/>
      <sheetName val="Company_Info20"/>
      <sheetName val="CA_Comp20"/>
      <sheetName val="Balance_Sheet20"/>
      <sheetName val="Drop_down_list20"/>
      <sheetName val="Write_off20"/>
      <sheetName val="Cost_centre_expenditure20"/>
      <sheetName val="addl_cost20"/>
      <sheetName val="Cash_Flow20"/>
      <sheetName val="Co_info20"/>
      <sheetName val="Financial_Summary20"/>
      <sheetName val="Adj&amp;Rje(Z820)_20"/>
      <sheetName val="Spec_2210420"/>
      <sheetName val="WT_Util_99_LE20"/>
      <sheetName val="PTA_P&amp;S20"/>
      <sheetName val="Waste_Treatment_Variable_20"/>
      <sheetName val="แบบฟอร์มที่_7_original20"/>
      <sheetName val="แบบฟอร์มที่_7_Project_Base20"/>
      <sheetName val="All_employee20"/>
      <sheetName val="n-4_420"/>
      <sheetName val="แบบฟอร์มที่_7_original4"/>
      <sheetName val="แบบฟอร์มที่_7_Project_Base4"/>
      <sheetName val="n-4_44"/>
      <sheetName val="แบบฟอร์มที่_7_original5"/>
      <sheetName val="แบบฟอร์มที่_7_Project_Base5"/>
      <sheetName val="All_employee5"/>
      <sheetName val="n-4_45"/>
      <sheetName val="Cost_center9"/>
      <sheetName val="แบบฟอร์มที่_7_original6"/>
      <sheetName val="แบบฟอร์มที่_7_Project_Base6"/>
      <sheetName val="All_employee6"/>
      <sheetName val="n-4_46"/>
      <sheetName val="Cost_center10"/>
      <sheetName val="แบบฟอร์มที่_7_original7"/>
      <sheetName val="แบบฟอร์มที่_7_Project_Base7"/>
      <sheetName val="All_employee7"/>
      <sheetName val="n-4_47"/>
      <sheetName val="Cost_center11"/>
      <sheetName val="แบบฟอร์มที่_7_original8"/>
      <sheetName val="แบบฟอร์มที่_7_Project_Base8"/>
      <sheetName val="All_employee8"/>
      <sheetName val="n-4_48"/>
      <sheetName val="ADJ_-_RATE24"/>
      <sheetName val="ADJ___RATE24"/>
      <sheetName val="SCB_1_-_Current24"/>
      <sheetName val="SCB_2_-_Current24"/>
      <sheetName val="BALANCE_SHEET_24"/>
      <sheetName val="BS_ATTACH24"/>
      <sheetName val="Sheet1_(2)24"/>
      <sheetName val="เงินกู้_MGC23"/>
      <sheetName val="LC___TR_Listing23"/>
      <sheetName val="Customize_Your_Invoice23"/>
      <sheetName val="Stock_Aging23"/>
      <sheetName val="VariableII__period23"/>
      <sheetName val="Dec_200123"/>
      <sheetName val="CF_RECONCILE_-_123"/>
      <sheetName val="Cost_Centers21"/>
      <sheetName val="_IB-PL-00-01_SUMMARY21"/>
      <sheetName val="10-1_Media21"/>
      <sheetName val="Customize_Your_Purchase_Order21"/>
      <sheetName val="ALL_KSFC_RIGS_EXCEPT_R-521"/>
      <sheetName val="FP_Friends_Other21"/>
      <sheetName val="163040_LC_TR21"/>
      <sheetName val="ng_1215"/>
      <sheetName val="Trial_Balance20"/>
      <sheetName val="_IBPL000120"/>
      <sheetName val="TrialBalance_Q3-200220"/>
      <sheetName val="Workbook_Inputs20"/>
      <sheetName val="163040_LC-TR20"/>
      <sheetName val="CA_Sheet21"/>
      <sheetName val="F9_Parameters19"/>
      <sheetName val="Total_Inventory20"/>
      <sheetName val="Semi_FG&amp;FG20"/>
      <sheetName val="Provision_NRV20"/>
      <sheetName val="Customize_Your_Loan_Manager19"/>
      <sheetName val="D190_219"/>
      <sheetName val="Bang_chiet_tinh_TBA19"/>
      <sheetName val="Data_Entry17"/>
      <sheetName val="input_data17"/>
      <sheetName val="Valo_DCF17"/>
      <sheetName val="List_info17"/>
      <sheetName val="By_Person17"/>
      <sheetName val="head_Jan17"/>
      <sheetName val="Cost_center12"/>
      <sheetName val="DB_PPC_PSF17"/>
      <sheetName val="Record_CR15"/>
      <sheetName val="Co__Code15"/>
      <sheetName val="Incident__NP_201715"/>
      <sheetName val="Standing_Data9"/>
      <sheetName val="Asset_&amp;_Liability9"/>
      <sheetName val="Net_asset_value9"/>
      <sheetName val="Drop_List9"/>
      <sheetName val="Month_v_YTD9"/>
      <sheetName val="_IB-PL-YTD9"/>
      <sheetName val="BOI_sum9"/>
      <sheetName val="Update_CIT_FY199"/>
      <sheetName val="Tax_computation_BOI9"/>
      <sheetName val="A)_Provision_schedule9"/>
      <sheetName val="A2)_834_Inventory9"/>
      <sheetName val="B1)_646_Retirement9"/>
      <sheetName val="B2)_746_Retirement_9"/>
      <sheetName val="C1)_791-0000-20_Private_exp_9"/>
      <sheetName val="TB_(as_of_31DEC)9"/>
      <sheetName val="C2)_779-0000-20_Misc_9"/>
      <sheetName val="C1)_663_Car_Lease9"/>
      <sheetName val="C2)_758_Car_Lease9"/>
      <sheetName val="D)_Training9"/>
      <sheetName val="E)_HY_test_PwC9"/>
      <sheetName val="F)_RD_6049"/>
      <sheetName val="G)_RD_6429"/>
      <sheetName val="TO_-_SP9"/>
      <sheetName val="Company_Info9"/>
      <sheetName val="CA_Comp9"/>
      <sheetName val="Balance_Sheet9"/>
      <sheetName val="Drop_down_list9"/>
      <sheetName val="Write_off9"/>
      <sheetName val="Cost_centre_expenditure9"/>
      <sheetName val="addl_cost9"/>
      <sheetName val="Cash_Flow9"/>
      <sheetName val="Co_info9"/>
      <sheetName val="Financial_Summary9"/>
      <sheetName val="Adj&amp;Rje(Z820)_9"/>
      <sheetName val="Spec_221049"/>
      <sheetName val="WT_Util_99_LE9"/>
      <sheetName val="PTA_P&amp;S9"/>
      <sheetName val="Waste_Treatment_Variable_9"/>
      <sheetName val="แบบฟอร์มที่_7_original9"/>
      <sheetName val="แบบฟอร์มที่_7_Project_Base9"/>
      <sheetName val="All_employee9"/>
      <sheetName val="n-4_49"/>
      <sheetName val="ADJ_-_RATE25"/>
      <sheetName val="ADJ___RATE25"/>
      <sheetName val="SCB_1_-_Current25"/>
      <sheetName val="SCB_2_-_Current25"/>
      <sheetName val="BALANCE_SHEET_25"/>
      <sheetName val="BS_ATTACH25"/>
      <sheetName val="Sheet1_(2)25"/>
      <sheetName val="เงินกู้_MGC24"/>
      <sheetName val="LC___TR_Listing24"/>
      <sheetName val="Customize_Your_Invoice24"/>
      <sheetName val="Stock_Aging24"/>
      <sheetName val="VariableII__period24"/>
      <sheetName val="Dec_200124"/>
      <sheetName val="CF_RECONCILE_-_124"/>
      <sheetName val="Cost_Centers22"/>
      <sheetName val="_IB-PL-00-01_SUMMARY22"/>
      <sheetName val="10-1_Media22"/>
      <sheetName val="Customize_Your_Purchase_Order22"/>
      <sheetName val="ALL_KSFC_RIGS_EXCEPT_R-522"/>
      <sheetName val="FP_Friends_Other22"/>
      <sheetName val="163040_LC_TR22"/>
      <sheetName val="ng_1216"/>
      <sheetName val="Trial_Balance21"/>
      <sheetName val="_IBPL000121"/>
      <sheetName val="TrialBalance_Q3-200221"/>
      <sheetName val="Workbook_Inputs21"/>
      <sheetName val="163040_LC-TR21"/>
      <sheetName val="CA_Sheet22"/>
      <sheetName val="F9_Parameters20"/>
      <sheetName val="Total_Inventory21"/>
      <sheetName val="Semi_FG&amp;FG21"/>
      <sheetName val="Provision_NRV21"/>
      <sheetName val="Customize_Your_Loan_Manager20"/>
      <sheetName val="D190_220"/>
      <sheetName val="Bang_chiet_tinh_TBA20"/>
      <sheetName val="Data_Entry18"/>
      <sheetName val="input_data18"/>
      <sheetName val="Valo_DCF18"/>
      <sheetName val="List_info18"/>
      <sheetName val="By_Person18"/>
      <sheetName val="head_Jan18"/>
      <sheetName val="Cost_center13"/>
      <sheetName val="DB_PPC_PSF18"/>
      <sheetName val="Record_CR16"/>
      <sheetName val="Co__Code16"/>
      <sheetName val="Incident__NP_201716"/>
      <sheetName val="Standing_Data10"/>
      <sheetName val="Asset_&amp;_Liability10"/>
      <sheetName val="Net_asset_value10"/>
      <sheetName val="Drop_List10"/>
      <sheetName val="Month_v_YTD10"/>
      <sheetName val="_IB-PL-YTD10"/>
      <sheetName val="BOI_sum10"/>
      <sheetName val="Update_CIT_FY1910"/>
      <sheetName val="Tax_computation_BOI10"/>
      <sheetName val="A)_Provision_schedule10"/>
      <sheetName val="A2)_834_Inventory10"/>
      <sheetName val="B1)_646_Retirement10"/>
      <sheetName val="B2)_746_Retirement_10"/>
      <sheetName val="C1)_791-0000-20_Private_exp_10"/>
      <sheetName val="TB_(as_of_31DEC)10"/>
      <sheetName val="C2)_779-0000-20_Misc_10"/>
      <sheetName val="C1)_663_Car_Lease10"/>
      <sheetName val="C2)_758_Car_Lease10"/>
      <sheetName val="D)_Training10"/>
      <sheetName val="E)_HY_test_PwC10"/>
      <sheetName val="F)_RD_60410"/>
      <sheetName val="G)_RD_64210"/>
      <sheetName val="TO_-_SP10"/>
      <sheetName val="Company_Info10"/>
      <sheetName val="CA_Comp10"/>
      <sheetName val="Balance_Sheet10"/>
      <sheetName val="Drop_down_list10"/>
      <sheetName val="Write_off10"/>
      <sheetName val="Cost_centre_expenditure10"/>
      <sheetName val="addl_cost10"/>
      <sheetName val="Cash_Flow10"/>
      <sheetName val="Co_info10"/>
      <sheetName val="Financial_Summary10"/>
      <sheetName val="Adj&amp;Rje(Z820)_10"/>
      <sheetName val="Spec_2210410"/>
      <sheetName val="WT_Util_99_LE10"/>
      <sheetName val="PTA_P&amp;S10"/>
      <sheetName val="Waste_Treatment_Variable_10"/>
      <sheetName val="แบบฟอร์มที่_7_original10"/>
      <sheetName val="แบบฟอร์มที่_7_Project_Base10"/>
      <sheetName val="All_employee10"/>
      <sheetName val="n-4_410"/>
      <sheetName val="ADJ_-_RATE26"/>
      <sheetName val="ADJ___RATE26"/>
      <sheetName val="SCB_1_-_Current26"/>
      <sheetName val="SCB_2_-_Current26"/>
      <sheetName val="BALANCE_SHEET_26"/>
      <sheetName val="BS_ATTACH26"/>
      <sheetName val="Sheet1_(2)26"/>
      <sheetName val="เงินกู้_MGC25"/>
      <sheetName val="LC___TR_Listing25"/>
      <sheetName val="Customize_Your_Invoice25"/>
      <sheetName val="Stock_Aging25"/>
      <sheetName val="VariableII__period25"/>
      <sheetName val="Dec_200125"/>
      <sheetName val="CF_RECONCILE_-_125"/>
      <sheetName val="Cost_Centers23"/>
      <sheetName val="_IB-PL-00-01_SUMMARY23"/>
      <sheetName val="10-1_Media23"/>
      <sheetName val="Customize_Your_Purchase_Order23"/>
      <sheetName val="ALL_KSFC_RIGS_EXCEPT_R-523"/>
      <sheetName val="FP_Friends_Other23"/>
      <sheetName val="163040_LC_TR23"/>
      <sheetName val="ng_1217"/>
      <sheetName val="Trial_Balance22"/>
      <sheetName val="_IBPL000122"/>
      <sheetName val="TrialBalance_Q3-200222"/>
      <sheetName val="Workbook_Inputs22"/>
      <sheetName val="163040_LC-TR22"/>
      <sheetName val="CA_Sheet23"/>
      <sheetName val="F9_Parameters21"/>
      <sheetName val="Total_Inventory22"/>
      <sheetName val="Semi_FG&amp;FG22"/>
      <sheetName val="Provision_NRV22"/>
      <sheetName val="Customize_Your_Loan_Manager21"/>
      <sheetName val="D190_221"/>
      <sheetName val="Bang_chiet_tinh_TBA21"/>
      <sheetName val="Data_Entry19"/>
      <sheetName val="input_data19"/>
      <sheetName val="Valo_DCF19"/>
      <sheetName val="List_info19"/>
      <sheetName val="By_Person19"/>
      <sheetName val="head_Jan19"/>
      <sheetName val="Cost_center14"/>
      <sheetName val="DB_PPC_PSF19"/>
      <sheetName val="Record_CR17"/>
      <sheetName val="Co__Code17"/>
      <sheetName val="Incident__NP_201717"/>
      <sheetName val="Standing_Data11"/>
      <sheetName val="Asset_&amp;_Liability11"/>
      <sheetName val="Net_asset_value11"/>
      <sheetName val="Drop_List11"/>
      <sheetName val="CAN_DOI_-_KET_QUA13"/>
      <sheetName val="Month_v_YTD11"/>
      <sheetName val="_IB-PL-YTD11"/>
      <sheetName val="BOI_sum11"/>
      <sheetName val="Update_CIT_FY1911"/>
      <sheetName val="Tax_computation_BOI11"/>
      <sheetName val="A)_Provision_schedule11"/>
      <sheetName val="A2)_834_Inventory11"/>
      <sheetName val="B1)_646_Retirement11"/>
      <sheetName val="B2)_746_Retirement_11"/>
      <sheetName val="C1)_791-0000-20_Private_exp_11"/>
      <sheetName val="TB_(as_of_31DEC)11"/>
      <sheetName val="C2)_779-0000-20_Misc_11"/>
      <sheetName val="C1)_663_Car_Lease11"/>
      <sheetName val="C2)_758_Car_Lease11"/>
      <sheetName val="D)_Training11"/>
      <sheetName val="E)_HY_test_PwC11"/>
      <sheetName val="F)_RD_60411"/>
      <sheetName val="G)_RD_64211"/>
      <sheetName val="TO_-_SP11"/>
      <sheetName val="Company_Info11"/>
      <sheetName val="CA_Comp11"/>
      <sheetName val="Balance_Sheet11"/>
      <sheetName val="Drop_down_list11"/>
      <sheetName val="Write_off11"/>
      <sheetName val="Cost_centre_expenditure11"/>
      <sheetName val="addl_cost11"/>
      <sheetName val="Cash_Flow11"/>
      <sheetName val="Co_info11"/>
      <sheetName val="Financial_Summary11"/>
      <sheetName val="Adj&amp;Rje(Z820)_11"/>
      <sheetName val="Spec_2210411"/>
      <sheetName val="WT_Util_99_LE11"/>
      <sheetName val="PTA_P&amp;S11"/>
      <sheetName val="Waste_Treatment_Variable_11"/>
      <sheetName val="แบบฟอร์มที่_7_original11"/>
      <sheetName val="แบบฟอร์มที่_7_Project_Base11"/>
      <sheetName val="All_employee11"/>
      <sheetName val="n-4_411"/>
      <sheetName val="Non_Movement3"/>
      <sheetName val="Non_Movement2"/>
      <sheetName val="ADJ_-_RATE27"/>
      <sheetName val="ADJ___RATE27"/>
      <sheetName val="SCB_1_-_Current27"/>
      <sheetName val="SCB_2_-_Current27"/>
      <sheetName val="BALANCE_SHEET_27"/>
      <sheetName val="BS_ATTACH27"/>
      <sheetName val="Sheet1_(2)27"/>
      <sheetName val="เงินกู้_MGC26"/>
      <sheetName val="LC___TR_Listing26"/>
      <sheetName val="Customize_Your_Invoice26"/>
      <sheetName val="Stock_Aging26"/>
      <sheetName val="VariableII__period26"/>
      <sheetName val="Dec_200126"/>
      <sheetName val="CF_RECONCILE_-_126"/>
      <sheetName val="Cost_Centers24"/>
      <sheetName val="_IB-PL-00-01_SUMMARY24"/>
      <sheetName val="10-1_Media24"/>
      <sheetName val="Customize_Your_Purchase_Order24"/>
      <sheetName val="ALL_KSFC_RIGS_EXCEPT_R-524"/>
      <sheetName val="FP_Friends_Other24"/>
      <sheetName val="163040_LC_TR24"/>
      <sheetName val="ng_1218"/>
      <sheetName val="Trial_Balance23"/>
      <sheetName val="_IBPL000123"/>
      <sheetName val="TrialBalance_Q3-200223"/>
      <sheetName val="Workbook_Inputs23"/>
      <sheetName val="163040_LC-TR23"/>
      <sheetName val="CA_Sheet24"/>
      <sheetName val="F9_Parameters22"/>
      <sheetName val="Total_Inventory23"/>
      <sheetName val="Semi_FG&amp;FG23"/>
      <sheetName val="Provision_NRV23"/>
      <sheetName val="Customize_Your_Loan_Manager22"/>
      <sheetName val="D190_222"/>
      <sheetName val="Bang_chiet_tinh_TBA22"/>
      <sheetName val="Data_Entry20"/>
      <sheetName val="input_data20"/>
      <sheetName val="Valo_DCF20"/>
      <sheetName val="List_info20"/>
      <sheetName val="By_Person20"/>
      <sheetName val="head_Jan20"/>
      <sheetName val="Cost_center15"/>
      <sheetName val="DB_PPC_PSF20"/>
      <sheetName val="Record_CR18"/>
      <sheetName val="Co__Code18"/>
      <sheetName val="Incident__NP_201718"/>
      <sheetName val="Standing_Data12"/>
      <sheetName val="Asset_&amp;_Liability12"/>
      <sheetName val="Net_asset_value12"/>
      <sheetName val="Drop_List12"/>
      <sheetName val="CAN_DOI_-_KET_QUA14"/>
      <sheetName val="Month_v_YTD12"/>
      <sheetName val="_IB-PL-YTD12"/>
      <sheetName val="BOI_sum12"/>
      <sheetName val="Update_CIT_FY1912"/>
      <sheetName val="Tax_computation_BOI12"/>
      <sheetName val="A)_Provision_schedule12"/>
      <sheetName val="A2)_834_Inventory12"/>
      <sheetName val="B1)_646_Retirement12"/>
      <sheetName val="B2)_746_Retirement_12"/>
      <sheetName val="C1)_791-0000-20_Private_exp_12"/>
      <sheetName val="TB_(as_of_31DEC)12"/>
      <sheetName val="C2)_779-0000-20_Misc_12"/>
      <sheetName val="C1)_663_Car_Lease12"/>
      <sheetName val="C2)_758_Car_Lease12"/>
      <sheetName val="D)_Training12"/>
      <sheetName val="E)_HY_test_PwC12"/>
      <sheetName val="F)_RD_60412"/>
      <sheetName val="G)_RD_64212"/>
      <sheetName val="TO_-_SP12"/>
      <sheetName val="Company_Info12"/>
      <sheetName val="CA_Comp12"/>
      <sheetName val="Balance_Sheet12"/>
      <sheetName val="Drop_down_list12"/>
      <sheetName val="Write_off12"/>
      <sheetName val="Cost_centre_expenditure12"/>
      <sheetName val="addl_cost12"/>
      <sheetName val="Cash_Flow12"/>
      <sheetName val="Co_info12"/>
      <sheetName val="Financial_Summary12"/>
      <sheetName val="Adj&amp;Rje(Z820)_12"/>
      <sheetName val="Spec_2210412"/>
      <sheetName val="WT_Util_99_LE12"/>
      <sheetName val="PTA_P&amp;S12"/>
      <sheetName val="Waste_Treatment_Variable_12"/>
      <sheetName val="แบบฟอร์มที่_7_original12"/>
      <sheetName val="แบบฟอร์มที่_7_Project_Base12"/>
      <sheetName val="All_employee12"/>
      <sheetName val="n-4_412"/>
      <sheetName val="ADJ_-_RATE28"/>
      <sheetName val="ADJ___RATE28"/>
      <sheetName val="SCB_1_-_Current28"/>
      <sheetName val="SCB_2_-_Current28"/>
      <sheetName val="BALANCE_SHEET_28"/>
      <sheetName val="BS_ATTACH28"/>
      <sheetName val="Sheet1_(2)28"/>
      <sheetName val="เงินกู้_MGC27"/>
      <sheetName val="LC___TR_Listing27"/>
      <sheetName val="Customize_Your_Invoice27"/>
      <sheetName val="Stock_Aging27"/>
      <sheetName val="VariableII__period27"/>
      <sheetName val="Dec_200127"/>
      <sheetName val="CF_RECONCILE_-_127"/>
      <sheetName val="Cost_Centers25"/>
      <sheetName val="_IB-PL-00-01_SUMMARY25"/>
      <sheetName val="10-1_Media25"/>
      <sheetName val="Customize_Your_Purchase_Order25"/>
      <sheetName val="ALL_KSFC_RIGS_EXCEPT_R-525"/>
      <sheetName val="FP_Friends_Other25"/>
      <sheetName val="163040_LC_TR25"/>
      <sheetName val="ng_1219"/>
      <sheetName val="Trial_Balance24"/>
      <sheetName val="_IBPL000124"/>
      <sheetName val="TrialBalance_Q3-200224"/>
      <sheetName val="Workbook_Inputs24"/>
      <sheetName val="163040_LC-TR24"/>
      <sheetName val="CA_Sheet25"/>
      <sheetName val="F9_Parameters23"/>
      <sheetName val="Total_Inventory24"/>
      <sheetName val="Semi_FG&amp;FG24"/>
      <sheetName val="Provision_NRV24"/>
      <sheetName val="Customize_Your_Loan_Manager23"/>
      <sheetName val="D190_223"/>
      <sheetName val="Bang_chiet_tinh_TBA23"/>
      <sheetName val="Data_Entry21"/>
      <sheetName val="input_data21"/>
      <sheetName val="Valo_DCF21"/>
      <sheetName val="List_info21"/>
      <sheetName val="By_Person21"/>
      <sheetName val="head_Jan21"/>
      <sheetName val="Cost_center16"/>
      <sheetName val="DB_PPC_PSF21"/>
      <sheetName val="Record_CR19"/>
      <sheetName val="Co__Code19"/>
      <sheetName val="Incident__NP_201719"/>
      <sheetName val="Standing_Data13"/>
      <sheetName val="Asset_&amp;_Liability13"/>
      <sheetName val="Net_asset_value13"/>
      <sheetName val="Drop_List13"/>
      <sheetName val="CAN_DOI_-_KET_QUA15"/>
      <sheetName val="Month_v_YTD13"/>
      <sheetName val="_IB-PL-YTD13"/>
      <sheetName val="BOI_sum13"/>
      <sheetName val="Update_CIT_FY1913"/>
      <sheetName val="Tax_computation_BOI13"/>
      <sheetName val="A)_Provision_schedule13"/>
      <sheetName val="A2)_834_Inventory13"/>
      <sheetName val="B1)_646_Retirement13"/>
      <sheetName val="B2)_746_Retirement_13"/>
      <sheetName val="C1)_791-0000-20_Private_exp_13"/>
      <sheetName val="TB_(as_of_31DEC)13"/>
      <sheetName val="C2)_779-0000-20_Misc_13"/>
      <sheetName val="C1)_663_Car_Lease13"/>
      <sheetName val="C2)_758_Car_Lease13"/>
      <sheetName val="D)_Training13"/>
      <sheetName val="E)_HY_test_PwC13"/>
      <sheetName val="F)_RD_60413"/>
      <sheetName val="G)_RD_64213"/>
      <sheetName val="TO_-_SP13"/>
      <sheetName val="Company_Info13"/>
      <sheetName val="CA_Comp13"/>
      <sheetName val="Balance_Sheet13"/>
      <sheetName val="Drop_down_list13"/>
      <sheetName val="Write_off13"/>
      <sheetName val="Cost_centre_expenditure13"/>
      <sheetName val="addl_cost13"/>
      <sheetName val="Cash_Flow13"/>
      <sheetName val="Co_info13"/>
      <sheetName val="Financial_Summary13"/>
      <sheetName val="Adj&amp;Rje(Z820)_13"/>
      <sheetName val="Spec_2210413"/>
      <sheetName val="WT_Util_99_LE13"/>
      <sheetName val="PTA_P&amp;S13"/>
      <sheetName val="Waste_Treatment_Variable_13"/>
      <sheetName val="แบบฟอร์มที่_7_original13"/>
      <sheetName val="แบบฟอร์มที่_7_Project_Base13"/>
      <sheetName val="All_employee13"/>
      <sheetName val="n-4_413"/>
      <sheetName val="ADJ_-_RATE29"/>
      <sheetName val="ADJ___RATE29"/>
      <sheetName val="SCB_1_-_Current29"/>
      <sheetName val="SCB_2_-_Current29"/>
      <sheetName val="BALANCE_SHEET_29"/>
      <sheetName val="BS_ATTACH29"/>
      <sheetName val="Sheet1_(2)29"/>
      <sheetName val="เงินกู้_MGC28"/>
      <sheetName val="LC___TR_Listing28"/>
      <sheetName val="Customize_Your_Invoice28"/>
      <sheetName val="Stock_Aging28"/>
      <sheetName val="VariableII__period28"/>
      <sheetName val="Dec_200128"/>
      <sheetName val="CF_RECONCILE_-_128"/>
      <sheetName val="Cost_Centers26"/>
      <sheetName val="_IB-PL-00-01_SUMMARY26"/>
      <sheetName val="10-1_Media26"/>
      <sheetName val="Customize_Your_Purchase_Order26"/>
      <sheetName val="ALL_KSFC_RIGS_EXCEPT_R-526"/>
      <sheetName val="FP_Friends_Other26"/>
      <sheetName val="163040_LC_TR26"/>
      <sheetName val="ng_1220"/>
      <sheetName val="Trial_Balance25"/>
      <sheetName val="_IBPL000125"/>
      <sheetName val="TrialBalance_Q3-200225"/>
      <sheetName val="Workbook_Inputs25"/>
      <sheetName val="163040_LC-TR25"/>
      <sheetName val="CA_Sheet26"/>
      <sheetName val="F9_Parameters24"/>
      <sheetName val="Total_Inventory25"/>
      <sheetName val="Semi_FG&amp;FG25"/>
      <sheetName val="Provision_NRV25"/>
      <sheetName val="Customize_Your_Loan_Manager24"/>
      <sheetName val="D190_224"/>
      <sheetName val="Bang_chiet_tinh_TBA24"/>
      <sheetName val="Data_Entry22"/>
      <sheetName val="input_data22"/>
      <sheetName val="Valo_DCF22"/>
      <sheetName val="List_info22"/>
      <sheetName val="By_Person22"/>
      <sheetName val="head_Jan22"/>
      <sheetName val="Cost_center17"/>
      <sheetName val="DB_PPC_PSF22"/>
      <sheetName val="Record_CR20"/>
      <sheetName val="Co__Code20"/>
      <sheetName val="Incident__NP_201720"/>
      <sheetName val="Standing_Data14"/>
      <sheetName val="Asset_&amp;_Liability14"/>
      <sheetName val="Net_asset_value14"/>
      <sheetName val="Drop_List14"/>
      <sheetName val="CAN_DOI_-_KET_QUA16"/>
      <sheetName val="Month_v_YTD14"/>
      <sheetName val="_IB-PL-YTD14"/>
      <sheetName val="BOI_sum14"/>
      <sheetName val="Update_CIT_FY1914"/>
      <sheetName val="Tax_computation_BOI14"/>
      <sheetName val="A)_Provision_schedule14"/>
      <sheetName val="A2)_834_Inventory14"/>
      <sheetName val="B1)_646_Retirement14"/>
      <sheetName val="B2)_746_Retirement_14"/>
      <sheetName val="C1)_791-0000-20_Private_exp_14"/>
      <sheetName val="TB_(as_of_31DEC)14"/>
      <sheetName val="C2)_779-0000-20_Misc_14"/>
      <sheetName val="C1)_663_Car_Lease14"/>
      <sheetName val="C2)_758_Car_Lease14"/>
      <sheetName val="D)_Training14"/>
      <sheetName val="E)_HY_test_PwC14"/>
      <sheetName val="F)_RD_60414"/>
      <sheetName val="G)_RD_64214"/>
      <sheetName val="TO_-_SP14"/>
      <sheetName val="Company_Info14"/>
      <sheetName val="CA_Comp14"/>
      <sheetName val="Balance_Sheet14"/>
      <sheetName val="Drop_down_list14"/>
      <sheetName val="Write_off14"/>
      <sheetName val="Cost_centre_expenditure14"/>
      <sheetName val="addl_cost14"/>
      <sheetName val="Cash_Flow14"/>
      <sheetName val="Co_info14"/>
      <sheetName val="Financial_Summary14"/>
      <sheetName val="Adj&amp;Rje(Z820)_14"/>
      <sheetName val="Spec_2210414"/>
      <sheetName val="WT_Util_99_LE14"/>
      <sheetName val="PTA_P&amp;S14"/>
      <sheetName val="Waste_Treatment_Variable_14"/>
      <sheetName val="แบบฟอร์มที่_7_original14"/>
      <sheetName val="แบบฟอร์มที่_7_Project_Base14"/>
      <sheetName val="All_employee14"/>
      <sheetName val="n-4_414"/>
      <sheetName val="ADJ_-_RATE30"/>
      <sheetName val="ADJ___RATE30"/>
      <sheetName val="SCB_1_-_Current30"/>
      <sheetName val="SCB_2_-_Current30"/>
      <sheetName val="BALANCE_SHEET_30"/>
      <sheetName val="BS_ATTACH30"/>
      <sheetName val="Sheet1_(2)30"/>
      <sheetName val="เงินกู้_MGC29"/>
      <sheetName val="LC___TR_Listing29"/>
      <sheetName val="Customize_Your_Invoice29"/>
      <sheetName val="Stock_Aging29"/>
      <sheetName val="VariableII__period29"/>
      <sheetName val="Dec_200129"/>
      <sheetName val="CF_RECONCILE_-_129"/>
      <sheetName val="Cost_Centers27"/>
      <sheetName val="_IB-PL-00-01_SUMMARY27"/>
      <sheetName val="10-1_Media27"/>
      <sheetName val="Customize_Your_Purchase_Order27"/>
      <sheetName val="ALL_KSFC_RIGS_EXCEPT_R-527"/>
      <sheetName val="FP_Friends_Other27"/>
      <sheetName val="163040_LC_TR27"/>
      <sheetName val="ng_1221"/>
      <sheetName val="Trial_Balance26"/>
      <sheetName val="_IBPL000126"/>
      <sheetName val="TrialBalance_Q3-200226"/>
      <sheetName val="Workbook_Inputs26"/>
      <sheetName val="163040_LC-TR26"/>
      <sheetName val="CA_Sheet27"/>
      <sheetName val="F9_Parameters25"/>
      <sheetName val="Total_Inventory26"/>
      <sheetName val="Semi_FG&amp;FG26"/>
      <sheetName val="Provision_NRV26"/>
      <sheetName val="Customize_Your_Loan_Manager25"/>
      <sheetName val="D190_225"/>
      <sheetName val="Bang_chiet_tinh_TBA25"/>
      <sheetName val="Data_Entry23"/>
      <sheetName val="input_data23"/>
      <sheetName val="Valo_DCF23"/>
      <sheetName val="List_info23"/>
      <sheetName val="By_Person23"/>
      <sheetName val="head_Jan23"/>
      <sheetName val="Cost_center18"/>
      <sheetName val="DB_PPC_PSF23"/>
      <sheetName val="Record_CR21"/>
      <sheetName val="Co__Code21"/>
      <sheetName val="Incident__NP_201721"/>
      <sheetName val="Standing_Data15"/>
      <sheetName val="Asset_&amp;_Liability15"/>
      <sheetName val="Net_asset_value15"/>
      <sheetName val="Drop_List15"/>
      <sheetName val="CAN_DOI_-_KET_QUA17"/>
      <sheetName val="Month_v_YTD15"/>
      <sheetName val="_IB-PL-YTD15"/>
      <sheetName val="BOI_sum15"/>
      <sheetName val="Update_CIT_FY1915"/>
      <sheetName val="Tax_computation_BOI15"/>
      <sheetName val="A)_Provision_schedule15"/>
      <sheetName val="A2)_834_Inventory15"/>
      <sheetName val="B1)_646_Retirement15"/>
      <sheetName val="B2)_746_Retirement_15"/>
      <sheetName val="C1)_791-0000-20_Private_exp_15"/>
      <sheetName val="TB_(as_of_31DEC)15"/>
      <sheetName val="C2)_779-0000-20_Misc_15"/>
      <sheetName val="C1)_663_Car_Lease15"/>
      <sheetName val="C2)_758_Car_Lease15"/>
      <sheetName val="D)_Training15"/>
      <sheetName val="E)_HY_test_PwC15"/>
      <sheetName val="F)_RD_60415"/>
      <sheetName val="G)_RD_64215"/>
      <sheetName val="TO_-_SP15"/>
      <sheetName val="Company_Info15"/>
      <sheetName val="CA_Comp15"/>
      <sheetName val="Balance_Sheet15"/>
      <sheetName val="Drop_down_list15"/>
      <sheetName val="Write_off15"/>
      <sheetName val="Cost_centre_expenditure15"/>
      <sheetName val="addl_cost15"/>
      <sheetName val="Cash_Flow15"/>
      <sheetName val="Co_info15"/>
      <sheetName val="Financial_Summary15"/>
      <sheetName val="Adj&amp;Rje(Z820)_15"/>
      <sheetName val="Spec_2210415"/>
      <sheetName val="WT_Util_99_LE15"/>
      <sheetName val="PTA_P&amp;S15"/>
      <sheetName val="Waste_Treatment_Variable_15"/>
      <sheetName val="แบบฟอร์มที่_7_original15"/>
      <sheetName val="แบบฟอร์มที่_7_Project_Base15"/>
      <sheetName val="All_employee15"/>
      <sheetName val="n-4_415"/>
      <sheetName val="ADJ_-_RATE32"/>
      <sheetName val="ADJ___RATE32"/>
      <sheetName val="SCB_1_-_Current32"/>
      <sheetName val="SCB_2_-_Current32"/>
      <sheetName val="BALANCE_SHEET_32"/>
      <sheetName val="BS_ATTACH32"/>
      <sheetName val="Sheet1_(2)32"/>
      <sheetName val="เงินกู้_MGC31"/>
      <sheetName val="LC___TR_Listing31"/>
      <sheetName val="Customize_Your_Invoice31"/>
      <sheetName val="Stock_Aging31"/>
      <sheetName val="VariableII__period31"/>
      <sheetName val="Dec_200131"/>
      <sheetName val="CF_RECONCILE_-_131"/>
      <sheetName val="Cost_Centers29"/>
      <sheetName val="_IB-PL-00-01_SUMMARY29"/>
      <sheetName val="10-1_Media29"/>
      <sheetName val="Customize_Your_Purchase_Order29"/>
      <sheetName val="ALL_KSFC_RIGS_EXCEPT_R-529"/>
      <sheetName val="FP_Friends_Other29"/>
      <sheetName val="163040_LC_TR29"/>
      <sheetName val="ng_1223"/>
      <sheetName val="Trial_Balance28"/>
      <sheetName val="_IBPL000128"/>
      <sheetName val="TrialBalance_Q3-200228"/>
      <sheetName val="Workbook_Inputs28"/>
      <sheetName val="163040_LC-TR28"/>
      <sheetName val="CA_Sheet29"/>
      <sheetName val="F9_Parameters27"/>
      <sheetName val="Total_Inventory28"/>
      <sheetName val="Semi_FG&amp;FG28"/>
      <sheetName val="Provision_NRV28"/>
      <sheetName val="Customize_Your_Loan_Manager27"/>
      <sheetName val="D190_227"/>
      <sheetName val="Bang_chiet_tinh_TBA27"/>
      <sheetName val="Data_Entry25"/>
      <sheetName val="input_data25"/>
      <sheetName val="Valo_DCF25"/>
      <sheetName val="List_info25"/>
      <sheetName val="By_Person25"/>
      <sheetName val="head_Jan25"/>
      <sheetName val="Cost_center20"/>
      <sheetName val="DB_PPC_PSF25"/>
      <sheetName val="Record_CR23"/>
      <sheetName val="Co__Code23"/>
      <sheetName val="Incident__NP_201723"/>
      <sheetName val="Standing_Data17"/>
      <sheetName val="Asset_&amp;_Liability17"/>
      <sheetName val="Net_asset_value17"/>
      <sheetName val="Drop_List17"/>
      <sheetName val="CAN_DOI_-_KET_QUA19"/>
      <sheetName val="Month_v_YTD17"/>
      <sheetName val="_IB-PL-YTD17"/>
      <sheetName val="BOI_sum17"/>
      <sheetName val="Update_CIT_FY1917"/>
      <sheetName val="Tax_computation_BOI17"/>
      <sheetName val="A)_Provision_schedule17"/>
      <sheetName val="A2)_834_Inventory17"/>
      <sheetName val="B1)_646_Retirement17"/>
      <sheetName val="B2)_746_Retirement_17"/>
      <sheetName val="C1)_791-0000-20_Private_exp_17"/>
      <sheetName val="TB_(as_of_31DEC)17"/>
      <sheetName val="C2)_779-0000-20_Misc_17"/>
      <sheetName val="C1)_663_Car_Lease17"/>
      <sheetName val="C2)_758_Car_Lease17"/>
      <sheetName val="D)_Training17"/>
      <sheetName val="E)_HY_test_PwC17"/>
      <sheetName val="F)_RD_60417"/>
      <sheetName val="G)_RD_64217"/>
      <sheetName val="TO_-_SP17"/>
      <sheetName val="Company_Info17"/>
      <sheetName val="CA_Comp17"/>
      <sheetName val="Balance_Sheet17"/>
      <sheetName val="Drop_down_list17"/>
      <sheetName val="Write_off17"/>
      <sheetName val="Cost_centre_expenditure17"/>
      <sheetName val="addl_cost17"/>
      <sheetName val="Cash_Flow17"/>
      <sheetName val="Co_info17"/>
      <sheetName val="Financial_Summary17"/>
      <sheetName val="Adj&amp;Rje(Z820)_17"/>
      <sheetName val="Spec_2210417"/>
      <sheetName val="WT_Util_99_LE17"/>
      <sheetName val="PTA_P&amp;S17"/>
      <sheetName val="Waste_Treatment_Variable_17"/>
      <sheetName val="แบบฟอร์มที่_7_original17"/>
      <sheetName val="แบบฟอร์มที่_7_Project_Base17"/>
      <sheetName val="All_employee17"/>
      <sheetName val="n-4_417"/>
      <sheetName val="ADJ_-_RATE31"/>
      <sheetName val="ADJ___RATE31"/>
      <sheetName val="SCB_1_-_Current31"/>
      <sheetName val="SCB_2_-_Current31"/>
      <sheetName val="BALANCE_SHEET_31"/>
      <sheetName val="BS_ATTACH31"/>
      <sheetName val="Sheet1_(2)31"/>
      <sheetName val="เงินกู้_MGC30"/>
      <sheetName val="LC___TR_Listing30"/>
      <sheetName val="Customize_Your_Invoice30"/>
      <sheetName val="Stock_Aging30"/>
      <sheetName val="VariableII__period30"/>
      <sheetName val="Dec_200130"/>
      <sheetName val="CF_RECONCILE_-_130"/>
      <sheetName val="Cost_Centers28"/>
      <sheetName val="_IB-PL-00-01_SUMMARY28"/>
      <sheetName val="10-1_Media28"/>
      <sheetName val="Customize_Your_Purchase_Order28"/>
      <sheetName val="ALL_KSFC_RIGS_EXCEPT_R-528"/>
      <sheetName val="FP_Friends_Other28"/>
      <sheetName val="163040_LC_TR28"/>
      <sheetName val="ng_1222"/>
      <sheetName val="Trial_Balance27"/>
      <sheetName val="_IBPL000127"/>
      <sheetName val="TrialBalance_Q3-200227"/>
      <sheetName val="Workbook_Inputs27"/>
      <sheetName val="163040_LC-TR27"/>
      <sheetName val="CA_Sheet28"/>
      <sheetName val="F9_Parameters26"/>
      <sheetName val="Total_Inventory27"/>
      <sheetName val="Semi_FG&amp;FG27"/>
      <sheetName val="Provision_NRV27"/>
      <sheetName val="Customize_Your_Loan_Manager26"/>
      <sheetName val="D190_226"/>
      <sheetName val="Bang_chiet_tinh_TBA26"/>
      <sheetName val="Data_Entry24"/>
      <sheetName val="input_data24"/>
      <sheetName val="Valo_DCF24"/>
      <sheetName val="List_info24"/>
      <sheetName val="By_Person24"/>
      <sheetName val="head_Jan24"/>
      <sheetName val="Cost_center19"/>
      <sheetName val="DB_PPC_PSF24"/>
      <sheetName val="Record_CR22"/>
      <sheetName val="Co__Code22"/>
      <sheetName val="Incident__NP_201722"/>
      <sheetName val="Standing_Data16"/>
      <sheetName val="Asset_&amp;_Liability16"/>
      <sheetName val="Net_asset_value16"/>
      <sheetName val="Drop_List16"/>
      <sheetName val="CAN_DOI_-_KET_QUA18"/>
      <sheetName val="Month_v_YTD16"/>
      <sheetName val="_IB-PL-YTD16"/>
      <sheetName val="BOI_sum16"/>
      <sheetName val="Update_CIT_FY1916"/>
      <sheetName val="Tax_computation_BOI16"/>
      <sheetName val="A)_Provision_schedule16"/>
      <sheetName val="A2)_834_Inventory16"/>
      <sheetName val="B1)_646_Retirement16"/>
      <sheetName val="B2)_746_Retirement_16"/>
      <sheetName val="C1)_791-0000-20_Private_exp_16"/>
      <sheetName val="TB_(as_of_31DEC)16"/>
      <sheetName val="C2)_779-0000-20_Misc_16"/>
      <sheetName val="C1)_663_Car_Lease16"/>
      <sheetName val="C2)_758_Car_Lease16"/>
      <sheetName val="D)_Training16"/>
      <sheetName val="E)_HY_test_PwC16"/>
      <sheetName val="F)_RD_60416"/>
      <sheetName val="G)_RD_64216"/>
      <sheetName val="TO_-_SP16"/>
      <sheetName val="Company_Info16"/>
      <sheetName val="CA_Comp16"/>
      <sheetName val="Balance_Sheet16"/>
      <sheetName val="Drop_down_list16"/>
      <sheetName val="Write_off16"/>
      <sheetName val="Cost_centre_expenditure16"/>
      <sheetName val="addl_cost16"/>
      <sheetName val="Cash_Flow16"/>
      <sheetName val="Co_info16"/>
      <sheetName val="Financial_Summary16"/>
      <sheetName val="Adj&amp;Rje(Z820)_16"/>
      <sheetName val="Spec_2210416"/>
      <sheetName val="WT_Util_99_LE16"/>
      <sheetName val="PTA_P&amp;S16"/>
      <sheetName val="Waste_Treatment_Variable_16"/>
      <sheetName val="แบบฟอร์มที่_7_original16"/>
      <sheetName val="แบบฟอร์มที่_7_Project_Base16"/>
      <sheetName val="All_employee16"/>
      <sheetName val="n-4_416"/>
      <sheetName val="ADJ_-_RATE33"/>
      <sheetName val="ADJ___RATE33"/>
      <sheetName val="SCB_1_-_Current33"/>
      <sheetName val="SCB_2_-_Current33"/>
      <sheetName val="BALANCE_SHEET_33"/>
      <sheetName val="BS_ATTACH33"/>
      <sheetName val="Sheet1_(2)33"/>
      <sheetName val="เงินกู้_MGC32"/>
      <sheetName val="LC___TR_Listing32"/>
      <sheetName val="Customize_Your_Invoice32"/>
      <sheetName val="Stock_Aging32"/>
      <sheetName val="VariableII__period32"/>
      <sheetName val="Dec_200132"/>
      <sheetName val="CF_RECONCILE_-_132"/>
      <sheetName val="Cost_Centers30"/>
      <sheetName val="_IB-PL-00-01_SUMMARY30"/>
      <sheetName val="10-1_Media30"/>
      <sheetName val="Customize_Your_Purchase_Order30"/>
      <sheetName val="ALL_KSFC_RIGS_EXCEPT_R-530"/>
      <sheetName val="FP_Friends_Other30"/>
      <sheetName val="163040_LC_TR30"/>
      <sheetName val="ng_1224"/>
      <sheetName val="Trial_Balance29"/>
      <sheetName val="_IBPL000129"/>
      <sheetName val="TrialBalance_Q3-200229"/>
      <sheetName val="Workbook_Inputs29"/>
      <sheetName val="163040_LC-TR29"/>
      <sheetName val="CA_Sheet30"/>
      <sheetName val="F9_Parameters28"/>
      <sheetName val="Total_Inventory29"/>
      <sheetName val="Semi_FG&amp;FG29"/>
      <sheetName val="Provision_NRV29"/>
      <sheetName val="Customize_Your_Loan_Manager28"/>
      <sheetName val="D190_228"/>
      <sheetName val="Bang_chiet_tinh_TBA28"/>
      <sheetName val="Data_Entry26"/>
      <sheetName val="input_data26"/>
      <sheetName val="Valo_DCF26"/>
      <sheetName val="List_info26"/>
      <sheetName val="By_Person26"/>
      <sheetName val="head_Jan26"/>
      <sheetName val="Cost_center21"/>
      <sheetName val="DB_PPC_PSF26"/>
      <sheetName val="Record_CR24"/>
      <sheetName val="Co__Code24"/>
      <sheetName val="Incident__NP_201724"/>
      <sheetName val="Standing_Data18"/>
      <sheetName val="Asset_&amp;_Liability18"/>
      <sheetName val="Net_asset_value18"/>
      <sheetName val="Drop_List18"/>
      <sheetName val="CAN_DOI_-_KET_QUA20"/>
      <sheetName val="Month_v_YTD18"/>
      <sheetName val="_IB-PL-YTD18"/>
      <sheetName val="BOI_sum18"/>
      <sheetName val="Update_CIT_FY1918"/>
      <sheetName val="Tax_computation_BOI18"/>
      <sheetName val="A)_Provision_schedule18"/>
      <sheetName val="A2)_834_Inventory18"/>
      <sheetName val="B1)_646_Retirement18"/>
      <sheetName val="B2)_746_Retirement_18"/>
      <sheetName val="C1)_791-0000-20_Private_exp_18"/>
      <sheetName val="TB_(as_of_31DEC)18"/>
      <sheetName val="C2)_779-0000-20_Misc_18"/>
      <sheetName val="C1)_663_Car_Lease18"/>
      <sheetName val="C2)_758_Car_Lease18"/>
      <sheetName val="D)_Training18"/>
      <sheetName val="E)_HY_test_PwC18"/>
      <sheetName val="F)_RD_60418"/>
      <sheetName val="G)_RD_64218"/>
      <sheetName val="TO_-_SP18"/>
      <sheetName val="Company_Info18"/>
      <sheetName val="CA_Comp18"/>
      <sheetName val="Balance_Sheet18"/>
      <sheetName val="Drop_down_list18"/>
      <sheetName val="Write_off18"/>
      <sheetName val="Cost_centre_expenditure18"/>
      <sheetName val="addl_cost18"/>
      <sheetName val="Cash_Flow18"/>
      <sheetName val="Co_info18"/>
      <sheetName val="Financial_Summary18"/>
      <sheetName val="Adj&amp;Rje(Z820)_18"/>
      <sheetName val="Spec_2210418"/>
      <sheetName val="WT_Util_99_LE18"/>
      <sheetName val="PTA_P&amp;S18"/>
      <sheetName val="Waste_Treatment_Variable_18"/>
      <sheetName val="แบบฟอร์มที่_7_original18"/>
      <sheetName val="แบบฟอร์มที่_7_Project_Base18"/>
      <sheetName val="All_employee18"/>
      <sheetName val="n-4_418"/>
      <sheetName val="ADJ_-_RATE34"/>
      <sheetName val="ADJ___RATE34"/>
      <sheetName val="SCB_1_-_Current34"/>
      <sheetName val="SCB_2_-_Current34"/>
      <sheetName val="BALANCE_SHEET_34"/>
      <sheetName val="BS_ATTACH34"/>
      <sheetName val="Sheet1_(2)34"/>
      <sheetName val="เงินกู้_MGC33"/>
      <sheetName val="LC___TR_Listing33"/>
      <sheetName val="Customize_Your_Invoice33"/>
      <sheetName val="Stock_Aging33"/>
      <sheetName val="VariableII__period33"/>
      <sheetName val="Dec_200133"/>
      <sheetName val="CF_RECONCILE_-_133"/>
      <sheetName val="Cost_Centers31"/>
      <sheetName val="_IB-PL-00-01_SUMMARY31"/>
      <sheetName val="10-1_Media31"/>
      <sheetName val="Customize_Your_Purchase_Order31"/>
      <sheetName val="ALL_KSFC_RIGS_EXCEPT_R-531"/>
      <sheetName val="FP_Friends_Other31"/>
      <sheetName val="163040_LC_TR31"/>
      <sheetName val="ng_1225"/>
      <sheetName val="Trial_Balance30"/>
      <sheetName val="_IBPL000130"/>
      <sheetName val="TrialBalance_Q3-200230"/>
      <sheetName val="Workbook_Inputs30"/>
      <sheetName val="163040_LC-TR30"/>
      <sheetName val="CA_Sheet31"/>
      <sheetName val="F9_Parameters29"/>
      <sheetName val="Total_Inventory30"/>
      <sheetName val="Semi_FG&amp;FG30"/>
      <sheetName val="Provision_NRV30"/>
      <sheetName val="Customize_Your_Loan_Manager29"/>
      <sheetName val="D190_229"/>
      <sheetName val="Bang_chiet_tinh_TBA29"/>
      <sheetName val="Data_Entry27"/>
      <sheetName val="input_data27"/>
      <sheetName val="Valo_DCF27"/>
      <sheetName val="List_info27"/>
      <sheetName val="By_Person27"/>
      <sheetName val="head_Jan27"/>
      <sheetName val="Cost_center22"/>
      <sheetName val="DB_PPC_PSF27"/>
      <sheetName val="Record_CR25"/>
      <sheetName val="Co__Code25"/>
      <sheetName val="Incident__NP_201725"/>
      <sheetName val="Standing_Data19"/>
      <sheetName val="Asset_&amp;_Liability19"/>
      <sheetName val="Net_asset_value19"/>
      <sheetName val="Drop_List19"/>
      <sheetName val="CAN_DOI_-_KET_QUA21"/>
      <sheetName val="Month_v_YTD19"/>
      <sheetName val="_IB-PL-YTD19"/>
      <sheetName val="BOI_sum19"/>
      <sheetName val="Update_CIT_FY1919"/>
      <sheetName val="Tax_computation_BOI19"/>
      <sheetName val="A)_Provision_schedule19"/>
      <sheetName val="A2)_834_Inventory19"/>
      <sheetName val="B1)_646_Retirement19"/>
      <sheetName val="B2)_746_Retirement_19"/>
      <sheetName val="C1)_791-0000-20_Private_exp_19"/>
      <sheetName val="TB_(as_of_31DEC)19"/>
      <sheetName val="C2)_779-0000-20_Misc_19"/>
      <sheetName val="C1)_663_Car_Lease19"/>
      <sheetName val="C2)_758_Car_Lease19"/>
      <sheetName val="D)_Training19"/>
      <sheetName val="E)_HY_test_PwC19"/>
      <sheetName val="F)_RD_60419"/>
      <sheetName val="G)_RD_64219"/>
      <sheetName val="TO_-_SP19"/>
      <sheetName val="Company_Info19"/>
      <sheetName val="CA_Comp19"/>
      <sheetName val="Balance_Sheet19"/>
      <sheetName val="Drop_down_list19"/>
      <sheetName val="Write_off19"/>
      <sheetName val="Cost_centre_expenditure19"/>
      <sheetName val="addl_cost19"/>
      <sheetName val="Cash_Flow19"/>
      <sheetName val="Co_info19"/>
      <sheetName val="Financial_Summary19"/>
      <sheetName val="Adj&amp;Rje(Z820)_19"/>
      <sheetName val="Spec_2210419"/>
      <sheetName val="WT_Util_99_LE19"/>
      <sheetName val="PTA_P&amp;S19"/>
      <sheetName val="Waste_Treatment_Variable_19"/>
      <sheetName val="แบบฟอร์มที่_7_original19"/>
      <sheetName val="แบบฟอร์มที่_7_Project_Base19"/>
      <sheetName val="All_employee19"/>
      <sheetName val="n-4_419"/>
      <sheetName val="ADJ_-_RATE36"/>
      <sheetName val="ADJ___RATE36"/>
      <sheetName val="SCB_1_-_Current36"/>
      <sheetName val="SCB_2_-_Current36"/>
      <sheetName val="BALANCE_SHEET_36"/>
      <sheetName val="BS_ATTACH36"/>
      <sheetName val="Sheet1_(2)36"/>
      <sheetName val="เงินกู้_MGC35"/>
      <sheetName val="LC___TR_Listing35"/>
      <sheetName val="Customize_Your_Invoice35"/>
      <sheetName val="Stock_Aging35"/>
      <sheetName val="VariableII__period35"/>
      <sheetName val="Dec_200135"/>
      <sheetName val="CF_RECONCILE_-_135"/>
      <sheetName val="Cost_Centers33"/>
      <sheetName val="_IB-PL-00-01_SUMMARY33"/>
      <sheetName val="10-1_Media33"/>
      <sheetName val="Customize_Your_Purchase_Order33"/>
      <sheetName val="ALL_KSFC_RIGS_EXCEPT_R-533"/>
      <sheetName val="FP_Friends_Other33"/>
      <sheetName val="163040_LC_TR33"/>
      <sheetName val="ng_1227"/>
      <sheetName val="Trial_Balance32"/>
      <sheetName val="_IBPL000132"/>
      <sheetName val="TrialBalance_Q3-200232"/>
      <sheetName val="Workbook_Inputs32"/>
      <sheetName val="163040_LC-TR32"/>
      <sheetName val="CA_Sheet33"/>
      <sheetName val="F9_Parameters31"/>
      <sheetName val="Total_Inventory32"/>
      <sheetName val="Semi_FG&amp;FG32"/>
      <sheetName val="Provision_NRV32"/>
      <sheetName val="Customize_Your_Loan_Manager31"/>
      <sheetName val="D190_231"/>
      <sheetName val="Bang_chiet_tinh_TBA31"/>
      <sheetName val="Data_Entry29"/>
      <sheetName val="input_data29"/>
      <sheetName val="Valo_DCF29"/>
      <sheetName val="List_info29"/>
      <sheetName val="By_Person29"/>
      <sheetName val="head_Jan29"/>
      <sheetName val="Cost_center24"/>
      <sheetName val="DB_PPC_PSF29"/>
      <sheetName val="Record_CR27"/>
      <sheetName val="Co__Code27"/>
      <sheetName val="Incident__NP_201727"/>
      <sheetName val="Standing_Data21"/>
      <sheetName val="Asset_&amp;_Liability21"/>
      <sheetName val="Net_asset_value21"/>
      <sheetName val="Drop_List21"/>
      <sheetName val="CAN_DOI_-_KET_QUA23"/>
      <sheetName val="Month_v_YTD21"/>
      <sheetName val="_IB-PL-YTD21"/>
      <sheetName val="BOI_sum21"/>
      <sheetName val="Update_CIT_FY1921"/>
      <sheetName val="Tax_computation_BOI21"/>
      <sheetName val="A)_Provision_schedule21"/>
      <sheetName val="A2)_834_Inventory21"/>
      <sheetName val="B1)_646_Retirement21"/>
      <sheetName val="B2)_746_Retirement_21"/>
      <sheetName val="C1)_791-0000-20_Private_exp_21"/>
      <sheetName val="TB_(as_of_31DEC)21"/>
      <sheetName val="C2)_779-0000-20_Misc_21"/>
      <sheetName val="C1)_663_Car_Lease21"/>
      <sheetName val="C2)_758_Car_Lease21"/>
      <sheetName val="D)_Training21"/>
      <sheetName val="E)_HY_test_PwC21"/>
      <sheetName val="F)_RD_60421"/>
      <sheetName val="G)_RD_64221"/>
      <sheetName val="TO_-_SP21"/>
      <sheetName val="Company_Info21"/>
      <sheetName val="CA_Comp21"/>
      <sheetName val="Balance_Sheet21"/>
      <sheetName val="Drop_down_list21"/>
      <sheetName val="Write_off21"/>
      <sheetName val="Cost_centre_expenditure21"/>
      <sheetName val="addl_cost21"/>
      <sheetName val="Cash_Flow21"/>
      <sheetName val="Co_info21"/>
      <sheetName val="Financial_Summary21"/>
      <sheetName val="Adj&amp;Rje(Z820)_21"/>
      <sheetName val="Spec_2210421"/>
      <sheetName val="WT_Util_99_LE21"/>
      <sheetName val="PTA_P&amp;S21"/>
      <sheetName val="Waste_Treatment_Variable_21"/>
      <sheetName val="แบบฟอร์มที่_7_original21"/>
      <sheetName val="แบบฟอร์มที่_7_Project_Base21"/>
      <sheetName val="All_employee21"/>
      <sheetName val="n-4_421"/>
      <sheetName val="ADJ_-_RATE37"/>
      <sheetName val="ADJ___RATE37"/>
      <sheetName val="SCB_1_-_Current37"/>
      <sheetName val="SCB_2_-_Current37"/>
      <sheetName val="BALANCE_SHEET_37"/>
      <sheetName val="BS_ATTACH37"/>
      <sheetName val="Sheet1_(2)37"/>
      <sheetName val="เงินกู้_MGC36"/>
      <sheetName val="LC___TR_Listing36"/>
      <sheetName val="Customize_Your_Invoice36"/>
      <sheetName val="Stock_Aging36"/>
      <sheetName val="VariableII__period36"/>
      <sheetName val="Dec_200136"/>
      <sheetName val="CF_RECONCILE_-_136"/>
      <sheetName val="Cost_Centers34"/>
      <sheetName val="_IB-PL-00-01_SUMMARY34"/>
      <sheetName val="10-1_Media34"/>
      <sheetName val="Customize_Your_Purchase_Order34"/>
      <sheetName val="ALL_KSFC_RIGS_EXCEPT_R-534"/>
      <sheetName val="FP_Friends_Other34"/>
      <sheetName val="163040_LC_TR34"/>
      <sheetName val="ng_1228"/>
      <sheetName val="Trial_Balance33"/>
      <sheetName val="_IBPL000133"/>
      <sheetName val="TrialBalance_Q3-200233"/>
      <sheetName val="Workbook_Inputs33"/>
      <sheetName val="163040_LC-TR33"/>
      <sheetName val="CA_Sheet34"/>
      <sheetName val="F9_Parameters32"/>
      <sheetName val="Total_Inventory33"/>
      <sheetName val="Semi_FG&amp;FG33"/>
      <sheetName val="Provision_NRV33"/>
      <sheetName val="Customize_Your_Loan_Manager32"/>
      <sheetName val="D190_232"/>
      <sheetName val="Bang_chiet_tinh_TBA32"/>
      <sheetName val="Data_Entry30"/>
      <sheetName val="input_data30"/>
      <sheetName val="Valo_DCF30"/>
      <sheetName val="List_info30"/>
      <sheetName val="By_Person30"/>
      <sheetName val="head_Jan30"/>
      <sheetName val="Cost_center25"/>
      <sheetName val="DB_PPC_PSF30"/>
      <sheetName val="Record_CR28"/>
      <sheetName val="Co__Code28"/>
      <sheetName val="Incident__NP_201728"/>
      <sheetName val="Standing_Data22"/>
      <sheetName val="Asset_&amp;_Liability22"/>
      <sheetName val="Net_asset_value22"/>
      <sheetName val="Drop_List22"/>
      <sheetName val="CAN_DOI_-_KET_QUA24"/>
      <sheetName val="Month_v_YTD22"/>
      <sheetName val="_IB-PL-YTD22"/>
      <sheetName val="BOI_sum22"/>
      <sheetName val="Update_CIT_FY1922"/>
      <sheetName val="Tax_computation_BOI22"/>
      <sheetName val="A)_Provision_schedule22"/>
      <sheetName val="A2)_834_Inventory22"/>
      <sheetName val="B1)_646_Retirement22"/>
      <sheetName val="B2)_746_Retirement_22"/>
      <sheetName val="C1)_791-0000-20_Private_exp_22"/>
      <sheetName val="TB_(as_of_31DEC)22"/>
      <sheetName val="C2)_779-0000-20_Misc_22"/>
      <sheetName val="C1)_663_Car_Lease22"/>
      <sheetName val="C2)_758_Car_Lease22"/>
      <sheetName val="D)_Training22"/>
      <sheetName val="E)_HY_test_PwC22"/>
      <sheetName val="F)_RD_60422"/>
      <sheetName val="G)_RD_64222"/>
      <sheetName val="TO_-_SP22"/>
      <sheetName val="Company_Info22"/>
      <sheetName val="CA_Comp22"/>
      <sheetName val="Balance_Sheet22"/>
      <sheetName val="Drop_down_list22"/>
      <sheetName val="Write_off22"/>
      <sheetName val="Cost_centre_expenditure22"/>
      <sheetName val="addl_cost22"/>
      <sheetName val="Cash_Flow22"/>
      <sheetName val="Co_info22"/>
      <sheetName val="Financial_Summary22"/>
      <sheetName val="Adj&amp;Rje(Z820)_22"/>
      <sheetName val="Spec_2210422"/>
      <sheetName val="WT_Util_99_LE22"/>
      <sheetName val="PTA_P&amp;S22"/>
      <sheetName val="Waste_Treatment_Variable_22"/>
      <sheetName val="แบบฟอร์มที่_7_original22"/>
      <sheetName val="แบบฟอร์มที่_7_Project_Base22"/>
      <sheetName val="All_employee22"/>
      <sheetName val="n-4_422"/>
      <sheetName val="ADJ_-_RATE41"/>
      <sheetName val="ADJ___RATE41"/>
      <sheetName val="SCB_1_-_Current41"/>
      <sheetName val="SCB_2_-_Current41"/>
      <sheetName val="BALANCE_SHEET_41"/>
      <sheetName val="BS_ATTACH41"/>
      <sheetName val="Sheet1_(2)41"/>
      <sheetName val="เงินกู้_MGC40"/>
      <sheetName val="LC___TR_Listing40"/>
      <sheetName val="Customize_Your_Invoice40"/>
      <sheetName val="Stock_Aging40"/>
      <sheetName val="VariableII__period40"/>
      <sheetName val="Dec_200140"/>
      <sheetName val="CF_RECONCILE_-_140"/>
      <sheetName val="Cost_Centers38"/>
      <sheetName val="_IB-PL-00-01_SUMMARY38"/>
      <sheetName val="10-1_Media38"/>
      <sheetName val="Customize_Your_Purchase_Order38"/>
      <sheetName val="ALL_KSFC_RIGS_EXCEPT_R-538"/>
      <sheetName val="FP_Friends_Other38"/>
      <sheetName val="163040_LC_TR38"/>
      <sheetName val="ng_1232"/>
      <sheetName val="Trial_Balance37"/>
      <sheetName val="_IBPL000137"/>
      <sheetName val="TrialBalance_Q3-200237"/>
      <sheetName val="Workbook_Inputs37"/>
      <sheetName val="163040_LC-TR37"/>
      <sheetName val="CA_Sheet38"/>
      <sheetName val="F9_Parameters36"/>
      <sheetName val="Total_Inventory37"/>
      <sheetName val="Semi_FG&amp;FG37"/>
      <sheetName val="Provision_NRV37"/>
      <sheetName val="Customize_Your_Loan_Manager36"/>
      <sheetName val="D190_236"/>
      <sheetName val="Bang_chiet_tinh_TBA36"/>
      <sheetName val="Data_Entry34"/>
      <sheetName val="input_data34"/>
      <sheetName val="Valo_DCF34"/>
      <sheetName val="List_info34"/>
      <sheetName val="By_Person34"/>
      <sheetName val="head_Jan34"/>
      <sheetName val="Cost_center29"/>
      <sheetName val="DB_PPC_PSF34"/>
      <sheetName val="Record_CR32"/>
      <sheetName val="Co__Code32"/>
      <sheetName val="Incident__NP_201732"/>
      <sheetName val="Standing_Data26"/>
      <sheetName val="Asset_&amp;_Liability26"/>
      <sheetName val="Net_asset_value26"/>
      <sheetName val="Drop_List26"/>
      <sheetName val="CAN_DOI_-_KET_QUA28"/>
      <sheetName val="Month_v_YTD26"/>
      <sheetName val="_IB-PL-YTD26"/>
      <sheetName val="BOI_sum26"/>
      <sheetName val="Update_CIT_FY1926"/>
      <sheetName val="Tax_computation_BOI26"/>
      <sheetName val="A)_Provision_schedule26"/>
      <sheetName val="A2)_834_Inventory26"/>
      <sheetName val="B1)_646_Retirement26"/>
      <sheetName val="B2)_746_Retirement_26"/>
      <sheetName val="C1)_791-0000-20_Private_exp_26"/>
      <sheetName val="TB_(as_of_31DEC)26"/>
      <sheetName val="C2)_779-0000-20_Misc_26"/>
      <sheetName val="C1)_663_Car_Lease26"/>
      <sheetName val="C2)_758_Car_Lease26"/>
      <sheetName val="D)_Training26"/>
      <sheetName val="E)_HY_test_PwC26"/>
      <sheetName val="F)_RD_60426"/>
      <sheetName val="G)_RD_64226"/>
      <sheetName val="TO_-_SP26"/>
      <sheetName val="Company_Info26"/>
      <sheetName val="CA_Comp26"/>
      <sheetName val="Balance_Sheet26"/>
      <sheetName val="Drop_down_list26"/>
      <sheetName val="Write_off26"/>
      <sheetName val="Cost_centre_expenditure26"/>
      <sheetName val="addl_cost26"/>
      <sheetName val="Cash_Flow26"/>
      <sheetName val="Co_info26"/>
      <sheetName val="Financial_Summary26"/>
      <sheetName val="Adj&amp;Rje(Z820)_26"/>
      <sheetName val="Spec_2210426"/>
      <sheetName val="WT_Util_99_LE26"/>
      <sheetName val="PTA_P&amp;S26"/>
      <sheetName val="Waste_Treatment_Variable_26"/>
      <sheetName val="แบบฟอร์มที่_7_original26"/>
      <sheetName val="แบบฟอร์มที่_7_Project_Base26"/>
      <sheetName val="All_employee26"/>
      <sheetName val="n-4_426"/>
      <sheetName val="ADJ_-_RATE39"/>
      <sheetName val="ADJ___RATE39"/>
      <sheetName val="SCB_1_-_Current39"/>
      <sheetName val="SCB_2_-_Current39"/>
      <sheetName val="BALANCE_SHEET_39"/>
      <sheetName val="BS_ATTACH39"/>
      <sheetName val="Sheet1_(2)39"/>
      <sheetName val="เงินกู้_MGC38"/>
      <sheetName val="LC___TR_Listing38"/>
      <sheetName val="Customize_Your_Invoice38"/>
      <sheetName val="Stock_Aging38"/>
      <sheetName val="VariableII__period38"/>
      <sheetName val="Dec_200138"/>
      <sheetName val="CF_RECONCILE_-_138"/>
      <sheetName val="Cost_Centers36"/>
      <sheetName val="_IB-PL-00-01_SUMMARY36"/>
      <sheetName val="10-1_Media36"/>
      <sheetName val="Customize_Your_Purchase_Order36"/>
      <sheetName val="ALL_KSFC_RIGS_EXCEPT_R-536"/>
      <sheetName val="FP_Friends_Other36"/>
      <sheetName val="163040_LC_TR36"/>
      <sheetName val="ng_1230"/>
      <sheetName val="Trial_Balance35"/>
      <sheetName val="_IBPL000135"/>
      <sheetName val="TrialBalance_Q3-200235"/>
      <sheetName val="Workbook_Inputs35"/>
      <sheetName val="163040_LC-TR35"/>
      <sheetName val="CA_Sheet36"/>
      <sheetName val="F9_Parameters34"/>
      <sheetName val="Total_Inventory35"/>
      <sheetName val="Semi_FG&amp;FG35"/>
      <sheetName val="Provision_NRV35"/>
      <sheetName val="Customize_Your_Loan_Manager34"/>
      <sheetName val="D190_234"/>
      <sheetName val="Bang_chiet_tinh_TBA34"/>
      <sheetName val="Data_Entry32"/>
      <sheetName val="input_data32"/>
      <sheetName val="Valo_DCF32"/>
      <sheetName val="List_info32"/>
      <sheetName val="By_Person32"/>
      <sheetName val="head_Jan32"/>
      <sheetName val="Cost_center27"/>
      <sheetName val="DB_PPC_PSF32"/>
      <sheetName val="Record_CR30"/>
      <sheetName val="Co__Code30"/>
      <sheetName val="Incident__NP_201730"/>
      <sheetName val="Standing_Data24"/>
      <sheetName val="Asset_&amp;_Liability24"/>
      <sheetName val="Net_asset_value24"/>
      <sheetName val="Drop_List24"/>
      <sheetName val="CAN_DOI_-_KET_QUA26"/>
      <sheetName val="Month_v_YTD24"/>
      <sheetName val="_IB-PL-YTD24"/>
      <sheetName val="BOI_sum24"/>
      <sheetName val="Update_CIT_FY1924"/>
      <sheetName val="Tax_computation_BOI24"/>
      <sheetName val="A)_Provision_schedule24"/>
      <sheetName val="A2)_834_Inventory24"/>
      <sheetName val="B1)_646_Retirement24"/>
      <sheetName val="B2)_746_Retirement_24"/>
      <sheetName val="C1)_791-0000-20_Private_exp_24"/>
      <sheetName val="TB_(as_of_31DEC)24"/>
      <sheetName val="C2)_779-0000-20_Misc_24"/>
      <sheetName val="C1)_663_Car_Lease24"/>
      <sheetName val="C2)_758_Car_Lease24"/>
      <sheetName val="D)_Training24"/>
      <sheetName val="E)_HY_test_PwC24"/>
      <sheetName val="F)_RD_60424"/>
      <sheetName val="G)_RD_64224"/>
      <sheetName val="TO_-_SP24"/>
      <sheetName val="Company_Info24"/>
      <sheetName val="CA_Comp24"/>
      <sheetName val="Balance_Sheet24"/>
      <sheetName val="Drop_down_list24"/>
      <sheetName val="Write_off24"/>
      <sheetName val="Cost_centre_expenditure24"/>
      <sheetName val="addl_cost24"/>
      <sheetName val="Cash_Flow24"/>
      <sheetName val="Co_info24"/>
      <sheetName val="Financial_Summary24"/>
      <sheetName val="Adj&amp;Rje(Z820)_24"/>
      <sheetName val="Spec_2210424"/>
      <sheetName val="WT_Util_99_LE24"/>
      <sheetName val="PTA_P&amp;S24"/>
      <sheetName val="Waste_Treatment_Variable_24"/>
      <sheetName val="แบบฟอร์มที่_7_original24"/>
      <sheetName val="แบบฟอร์มที่_7_Project_Base24"/>
      <sheetName val="All_employee24"/>
      <sheetName val="n-4_424"/>
      <sheetName val="ADJ_-_RATE38"/>
      <sheetName val="ADJ___RATE38"/>
      <sheetName val="SCB_1_-_Current38"/>
      <sheetName val="SCB_2_-_Current38"/>
      <sheetName val="BALANCE_SHEET_38"/>
      <sheetName val="BS_ATTACH38"/>
      <sheetName val="Sheet1_(2)38"/>
      <sheetName val="เงินกู้_MGC37"/>
      <sheetName val="LC___TR_Listing37"/>
      <sheetName val="Customize_Your_Invoice37"/>
      <sheetName val="Stock_Aging37"/>
      <sheetName val="VariableII__period37"/>
      <sheetName val="Dec_200137"/>
      <sheetName val="CF_RECONCILE_-_137"/>
      <sheetName val="Cost_Centers35"/>
      <sheetName val="_IB-PL-00-01_SUMMARY35"/>
      <sheetName val="10-1_Media35"/>
      <sheetName val="Customize_Your_Purchase_Order35"/>
      <sheetName val="ALL_KSFC_RIGS_EXCEPT_R-535"/>
      <sheetName val="FP_Friends_Other35"/>
      <sheetName val="163040_LC_TR35"/>
      <sheetName val="ng_1229"/>
      <sheetName val="Trial_Balance34"/>
      <sheetName val="_IBPL000134"/>
      <sheetName val="TrialBalance_Q3-200234"/>
      <sheetName val="Workbook_Inputs34"/>
      <sheetName val="163040_LC-TR34"/>
      <sheetName val="CA_Sheet35"/>
      <sheetName val="F9_Parameters33"/>
      <sheetName val="Total_Inventory34"/>
      <sheetName val="Semi_FG&amp;FG34"/>
      <sheetName val="Provision_NRV34"/>
      <sheetName val="Customize_Your_Loan_Manager33"/>
      <sheetName val="D190_233"/>
      <sheetName val="Bang_chiet_tinh_TBA33"/>
      <sheetName val="Data_Entry31"/>
      <sheetName val="input_data31"/>
      <sheetName val="Valo_DCF31"/>
      <sheetName val="List_info31"/>
      <sheetName val="By_Person31"/>
      <sheetName val="head_Jan31"/>
      <sheetName val="Cost_center26"/>
      <sheetName val="DB_PPC_PSF31"/>
      <sheetName val="Record_CR29"/>
      <sheetName val="Co__Code29"/>
      <sheetName val="Incident__NP_201729"/>
      <sheetName val="Standing_Data23"/>
      <sheetName val="Asset_&amp;_Liability23"/>
      <sheetName val="Net_asset_value23"/>
      <sheetName val="Drop_List23"/>
      <sheetName val="CAN_DOI_-_KET_QUA25"/>
      <sheetName val="Month_v_YTD23"/>
      <sheetName val="_IB-PL-YTD23"/>
      <sheetName val="BOI_sum23"/>
      <sheetName val="Update_CIT_FY1923"/>
      <sheetName val="Tax_computation_BOI23"/>
      <sheetName val="A)_Provision_schedule23"/>
      <sheetName val="A2)_834_Inventory23"/>
      <sheetName val="B1)_646_Retirement23"/>
      <sheetName val="B2)_746_Retirement_23"/>
      <sheetName val="C1)_791-0000-20_Private_exp_23"/>
      <sheetName val="TB_(as_of_31DEC)23"/>
      <sheetName val="C2)_779-0000-20_Misc_23"/>
      <sheetName val="C1)_663_Car_Lease23"/>
      <sheetName val="C2)_758_Car_Lease23"/>
      <sheetName val="D)_Training23"/>
      <sheetName val="E)_HY_test_PwC23"/>
      <sheetName val="F)_RD_60423"/>
      <sheetName val="G)_RD_64223"/>
      <sheetName val="TO_-_SP23"/>
      <sheetName val="Company_Info23"/>
      <sheetName val="CA_Comp23"/>
      <sheetName val="Balance_Sheet23"/>
      <sheetName val="Drop_down_list23"/>
      <sheetName val="Write_off23"/>
      <sheetName val="Cost_centre_expenditure23"/>
      <sheetName val="addl_cost23"/>
      <sheetName val="Cash_Flow23"/>
      <sheetName val="Co_info23"/>
      <sheetName val="Financial_Summary23"/>
      <sheetName val="Adj&amp;Rje(Z820)_23"/>
      <sheetName val="Spec_2210423"/>
      <sheetName val="WT_Util_99_LE23"/>
      <sheetName val="PTA_P&amp;S23"/>
      <sheetName val="Waste_Treatment_Variable_23"/>
      <sheetName val="แบบฟอร์มที่_7_original23"/>
      <sheetName val="แบบฟอร์มที่_7_Project_Base23"/>
      <sheetName val="All_employee23"/>
      <sheetName val="n-4_423"/>
      <sheetName val="ADJ_-_RATE40"/>
      <sheetName val="ADJ___RATE40"/>
      <sheetName val="SCB_1_-_Current40"/>
      <sheetName val="SCB_2_-_Current40"/>
      <sheetName val="BALANCE_SHEET_40"/>
      <sheetName val="BS_ATTACH40"/>
      <sheetName val="Sheet1_(2)40"/>
      <sheetName val="เงินกู้_MGC39"/>
      <sheetName val="LC___TR_Listing39"/>
      <sheetName val="Customize_Your_Invoice39"/>
      <sheetName val="Stock_Aging39"/>
      <sheetName val="VariableII__period39"/>
      <sheetName val="Dec_200139"/>
      <sheetName val="CF_RECONCILE_-_139"/>
      <sheetName val="Cost_Centers37"/>
      <sheetName val="_IB-PL-00-01_SUMMARY37"/>
      <sheetName val="10-1_Media37"/>
      <sheetName val="Customize_Your_Purchase_Order37"/>
      <sheetName val="ALL_KSFC_RIGS_EXCEPT_R-537"/>
      <sheetName val="FP_Friends_Other37"/>
      <sheetName val="163040_LC_TR37"/>
      <sheetName val="ng_1231"/>
      <sheetName val="Trial_Balance36"/>
      <sheetName val="_IBPL000136"/>
      <sheetName val="TrialBalance_Q3-200236"/>
      <sheetName val="Workbook_Inputs36"/>
      <sheetName val="163040_LC-TR36"/>
      <sheetName val="CA_Sheet37"/>
      <sheetName val="F9_Parameters35"/>
      <sheetName val="Total_Inventory36"/>
      <sheetName val="Semi_FG&amp;FG36"/>
      <sheetName val="Provision_NRV36"/>
      <sheetName val="Customize_Your_Loan_Manager35"/>
      <sheetName val="D190_235"/>
      <sheetName val="Bang_chiet_tinh_TBA35"/>
      <sheetName val="Data_Entry33"/>
      <sheetName val="input_data33"/>
      <sheetName val="Valo_DCF33"/>
      <sheetName val="List_info33"/>
      <sheetName val="By_Person33"/>
      <sheetName val="head_Jan33"/>
      <sheetName val="Cost_center28"/>
      <sheetName val="DB_PPC_PSF33"/>
      <sheetName val="Record_CR31"/>
      <sheetName val="Co__Code31"/>
      <sheetName val="Incident__NP_201731"/>
      <sheetName val="Standing_Data25"/>
      <sheetName val="Asset_&amp;_Liability25"/>
      <sheetName val="Net_asset_value25"/>
      <sheetName val="Drop_List25"/>
      <sheetName val="CAN_DOI_-_KET_QUA27"/>
      <sheetName val="Month_v_YTD25"/>
      <sheetName val="_IB-PL-YTD25"/>
      <sheetName val="BOI_sum25"/>
      <sheetName val="Update_CIT_FY1925"/>
      <sheetName val="Tax_computation_BOI25"/>
      <sheetName val="A)_Provision_schedule25"/>
      <sheetName val="A2)_834_Inventory25"/>
      <sheetName val="B1)_646_Retirement25"/>
      <sheetName val="B2)_746_Retirement_25"/>
      <sheetName val="C1)_791-0000-20_Private_exp_25"/>
      <sheetName val="TB_(as_of_31DEC)25"/>
      <sheetName val="C2)_779-0000-20_Misc_25"/>
      <sheetName val="C1)_663_Car_Lease25"/>
      <sheetName val="C2)_758_Car_Lease25"/>
      <sheetName val="D)_Training25"/>
      <sheetName val="E)_HY_test_PwC25"/>
      <sheetName val="F)_RD_60425"/>
      <sheetName val="G)_RD_64225"/>
      <sheetName val="TO_-_SP25"/>
      <sheetName val="Company_Info25"/>
      <sheetName val="CA_Comp25"/>
      <sheetName val="Balance_Sheet25"/>
      <sheetName val="Drop_down_list25"/>
      <sheetName val="Write_off25"/>
      <sheetName val="Cost_centre_expenditure25"/>
      <sheetName val="addl_cost25"/>
      <sheetName val="Cash_Flow25"/>
      <sheetName val="Co_info25"/>
      <sheetName val="Financial_Summary25"/>
      <sheetName val="Adj&amp;Rje(Z820)_25"/>
      <sheetName val="Spec_2210425"/>
      <sheetName val="WT_Util_99_LE25"/>
      <sheetName val="PTA_P&amp;S25"/>
      <sheetName val="Waste_Treatment_Variable_25"/>
      <sheetName val="แบบฟอร์มที่_7_original25"/>
      <sheetName val="แบบฟอร์มที่_7_Project_Base25"/>
      <sheetName val="All_employee25"/>
      <sheetName val="n-4_425"/>
      <sheetName val="ADJ_-_RATE44"/>
      <sheetName val="ADJ___RATE44"/>
      <sheetName val="SCB_1_-_Current44"/>
      <sheetName val="SCB_2_-_Current44"/>
      <sheetName val="BALANCE_SHEET_44"/>
      <sheetName val="BS_ATTACH44"/>
      <sheetName val="Sheet1_(2)44"/>
      <sheetName val="เงินกู้_MGC43"/>
      <sheetName val="LC___TR_Listing43"/>
      <sheetName val="Customize_Your_Invoice43"/>
      <sheetName val="Stock_Aging43"/>
      <sheetName val="VariableII__period43"/>
      <sheetName val="Dec_200143"/>
      <sheetName val="CF_RECONCILE_-_143"/>
      <sheetName val="Cost_Centers41"/>
      <sheetName val="_IB-PL-00-01_SUMMARY41"/>
      <sheetName val="10-1_Media41"/>
      <sheetName val="Customize_Your_Purchase_Order41"/>
      <sheetName val="ALL_KSFC_RIGS_EXCEPT_R-541"/>
      <sheetName val="FP_Friends_Other41"/>
      <sheetName val="163040_LC_TR41"/>
      <sheetName val="ng_1235"/>
      <sheetName val="Trial_Balance40"/>
      <sheetName val="_IBPL000140"/>
      <sheetName val="TrialBalance_Q3-200240"/>
      <sheetName val="Workbook_Inputs40"/>
      <sheetName val="163040_LC-TR40"/>
      <sheetName val="CA_Sheet41"/>
      <sheetName val="F9_Parameters39"/>
      <sheetName val="Total_Inventory40"/>
      <sheetName val="Semi_FG&amp;FG40"/>
      <sheetName val="Provision_NRV40"/>
      <sheetName val="Customize_Your_Loan_Manager39"/>
      <sheetName val="D190_239"/>
      <sheetName val="Bang_chiet_tinh_TBA39"/>
      <sheetName val="Data_Entry37"/>
      <sheetName val="input_data37"/>
      <sheetName val="Valo_DCF37"/>
      <sheetName val="List_info37"/>
      <sheetName val="By_Person37"/>
      <sheetName val="head_Jan37"/>
      <sheetName val="Cost_center32"/>
      <sheetName val="DB_PPC_PSF37"/>
      <sheetName val="Record_CR35"/>
      <sheetName val="Co__Code35"/>
      <sheetName val="Incident__NP_201735"/>
      <sheetName val="Standing_Data29"/>
      <sheetName val="Asset_&amp;_Liability29"/>
      <sheetName val="Net_asset_value29"/>
      <sheetName val="Drop_List29"/>
      <sheetName val="CAN_DOI_-_KET_QUA31"/>
      <sheetName val="Month_v_YTD29"/>
      <sheetName val="_IB-PL-YTD29"/>
      <sheetName val="BOI_sum29"/>
      <sheetName val="Update_CIT_FY1929"/>
      <sheetName val="Tax_computation_BOI29"/>
      <sheetName val="A)_Provision_schedule29"/>
      <sheetName val="A2)_834_Inventory29"/>
      <sheetName val="B1)_646_Retirement29"/>
      <sheetName val="B2)_746_Retirement_29"/>
      <sheetName val="C1)_791-0000-20_Private_exp_29"/>
      <sheetName val="TB_(as_of_31DEC)29"/>
      <sheetName val="C2)_779-0000-20_Misc_29"/>
      <sheetName val="C1)_663_Car_Lease29"/>
      <sheetName val="C2)_758_Car_Lease29"/>
      <sheetName val="D)_Training29"/>
      <sheetName val="E)_HY_test_PwC29"/>
      <sheetName val="F)_RD_60429"/>
      <sheetName val="G)_RD_64229"/>
      <sheetName val="TO_-_SP29"/>
      <sheetName val="Company_Info29"/>
      <sheetName val="CA_Comp29"/>
      <sheetName val="Balance_Sheet29"/>
      <sheetName val="Drop_down_list29"/>
      <sheetName val="Write_off29"/>
      <sheetName val="Cost_centre_expenditure29"/>
      <sheetName val="addl_cost29"/>
      <sheetName val="Cash_Flow29"/>
      <sheetName val="Co_info29"/>
      <sheetName val="Financial_Summary29"/>
      <sheetName val="Adj&amp;Rje(Z820)_29"/>
      <sheetName val="Spec_2210429"/>
      <sheetName val="WT_Util_99_LE29"/>
      <sheetName val="PTA_P&amp;S29"/>
      <sheetName val="Waste_Treatment_Variable_29"/>
      <sheetName val="แบบฟอร์มที่_7_original29"/>
      <sheetName val="แบบฟอร์มที่_7_Project_Base29"/>
      <sheetName val="All_employee29"/>
      <sheetName val="n-4_429"/>
      <sheetName val="ADJ_-_RATE42"/>
      <sheetName val="ADJ___RATE42"/>
      <sheetName val="SCB_1_-_Current42"/>
      <sheetName val="SCB_2_-_Current42"/>
      <sheetName val="BALANCE_SHEET_42"/>
      <sheetName val="BS_ATTACH42"/>
      <sheetName val="Sheet1_(2)42"/>
      <sheetName val="เงินกู้_MGC41"/>
      <sheetName val="LC___TR_Listing41"/>
      <sheetName val="Customize_Your_Invoice41"/>
      <sheetName val="Stock_Aging41"/>
      <sheetName val="VariableII__period41"/>
      <sheetName val="Dec_200141"/>
      <sheetName val="CF_RECONCILE_-_141"/>
      <sheetName val="Cost_Centers39"/>
      <sheetName val="_IB-PL-00-01_SUMMARY39"/>
      <sheetName val="10-1_Media39"/>
      <sheetName val="Customize_Your_Purchase_Order39"/>
      <sheetName val="ALL_KSFC_RIGS_EXCEPT_R-539"/>
      <sheetName val="FP_Friends_Other39"/>
      <sheetName val="163040_LC_TR39"/>
      <sheetName val="ng_1233"/>
      <sheetName val="Trial_Balance38"/>
      <sheetName val="_IBPL000138"/>
      <sheetName val="TrialBalance_Q3-200238"/>
      <sheetName val="Workbook_Inputs38"/>
      <sheetName val="163040_LC-TR38"/>
      <sheetName val="CA_Sheet39"/>
      <sheetName val="F9_Parameters37"/>
      <sheetName val="Total_Inventory38"/>
      <sheetName val="Semi_FG&amp;FG38"/>
      <sheetName val="Provision_NRV38"/>
      <sheetName val="Customize_Your_Loan_Manager37"/>
      <sheetName val="D190_237"/>
      <sheetName val="Bang_chiet_tinh_TBA37"/>
      <sheetName val="Data_Entry35"/>
      <sheetName val="input_data35"/>
      <sheetName val="Valo_DCF35"/>
      <sheetName val="List_info35"/>
      <sheetName val="By_Person35"/>
      <sheetName val="head_Jan35"/>
      <sheetName val="Cost_center30"/>
      <sheetName val="DB_PPC_PSF35"/>
      <sheetName val="Record_CR33"/>
      <sheetName val="Co__Code33"/>
      <sheetName val="Incident__NP_201733"/>
      <sheetName val="Standing_Data27"/>
      <sheetName val="Asset_&amp;_Liability27"/>
      <sheetName val="Net_asset_value27"/>
      <sheetName val="Drop_List27"/>
      <sheetName val="CAN_DOI_-_KET_QUA29"/>
      <sheetName val="Month_v_YTD27"/>
      <sheetName val="_IB-PL-YTD27"/>
      <sheetName val="BOI_sum27"/>
      <sheetName val="Update_CIT_FY1927"/>
      <sheetName val="Tax_computation_BOI27"/>
      <sheetName val="A)_Provision_schedule27"/>
      <sheetName val="A2)_834_Inventory27"/>
      <sheetName val="B1)_646_Retirement27"/>
      <sheetName val="B2)_746_Retirement_27"/>
      <sheetName val="C1)_791-0000-20_Private_exp_27"/>
      <sheetName val="TB_(as_of_31DEC)27"/>
      <sheetName val="C2)_779-0000-20_Misc_27"/>
      <sheetName val="C1)_663_Car_Lease27"/>
      <sheetName val="C2)_758_Car_Lease27"/>
      <sheetName val="D)_Training27"/>
      <sheetName val="E)_HY_test_PwC27"/>
      <sheetName val="F)_RD_60427"/>
      <sheetName val="G)_RD_64227"/>
      <sheetName val="TO_-_SP27"/>
      <sheetName val="Company_Info27"/>
      <sheetName val="CA_Comp27"/>
      <sheetName val="Balance_Sheet27"/>
      <sheetName val="Drop_down_list27"/>
      <sheetName val="Write_off27"/>
      <sheetName val="Cost_centre_expenditure27"/>
      <sheetName val="addl_cost27"/>
      <sheetName val="Cash_Flow27"/>
      <sheetName val="Co_info27"/>
      <sheetName val="Financial_Summary27"/>
      <sheetName val="Adj&amp;Rje(Z820)_27"/>
      <sheetName val="Spec_2210427"/>
      <sheetName val="WT_Util_99_LE27"/>
      <sheetName val="PTA_P&amp;S27"/>
      <sheetName val="Waste_Treatment_Variable_27"/>
      <sheetName val="แบบฟอร์มที่_7_original27"/>
      <sheetName val="แบบฟอร์มที่_7_Project_Base27"/>
      <sheetName val="All_employee27"/>
      <sheetName val="n-4_427"/>
      <sheetName val="ADJ_-_RATE43"/>
      <sheetName val="ADJ___RATE43"/>
      <sheetName val="SCB_1_-_Current43"/>
      <sheetName val="SCB_2_-_Current43"/>
      <sheetName val="BALANCE_SHEET_43"/>
      <sheetName val="BS_ATTACH43"/>
      <sheetName val="Sheet1_(2)43"/>
      <sheetName val="เงินกู้_MGC42"/>
      <sheetName val="LC___TR_Listing42"/>
      <sheetName val="Customize_Your_Invoice42"/>
      <sheetName val="Stock_Aging42"/>
      <sheetName val="VariableII__period42"/>
      <sheetName val="Dec_200142"/>
      <sheetName val="CF_RECONCILE_-_142"/>
      <sheetName val="Cost_Centers40"/>
      <sheetName val="_IB-PL-00-01_SUMMARY40"/>
      <sheetName val="10-1_Media40"/>
      <sheetName val="Customize_Your_Purchase_Order40"/>
      <sheetName val="ALL_KSFC_RIGS_EXCEPT_R-540"/>
      <sheetName val="FP_Friends_Other40"/>
      <sheetName val="163040_LC_TR40"/>
      <sheetName val="ng_1234"/>
      <sheetName val="Trial_Balance39"/>
      <sheetName val="_IBPL000139"/>
      <sheetName val="TrialBalance_Q3-200239"/>
      <sheetName val="Workbook_Inputs39"/>
      <sheetName val="163040_LC-TR39"/>
      <sheetName val="CA_Sheet40"/>
      <sheetName val="F9_Parameters38"/>
      <sheetName val="Total_Inventory39"/>
      <sheetName val="Semi_FG&amp;FG39"/>
      <sheetName val="Provision_NRV39"/>
      <sheetName val="Customize_Your_Loan_Manager38"/>
      <sheetName val="D190_238"/>
      <sheetName val="Bang_chiet_tinh_TBA38"/>
      <sheetName val="Data_Entry36"/>
      <sheetName val="input_data36"/>
      <sheetName val="Valo_DCF36"/>
      <sheetName val="List_info36"/>
      <sheetName val="By_Person36"/>
      <sheetName val="head_Jan36"/>
      <sheetName val="Cost_center31"/>
      <sheetName val="DB_PPC_PSF36"/>
      <sheetName val="Record_CR34"/>
      <sheetName val="Co__Code34"/>
      <sheetName val="Incident__NP_201734"/>
      <sheetName val="Standing_Data28"/>
      <sheetName val="Asset_&amp;_Liability28"/>
      <sheetName val="Net_asset_value28"/>
      <sheetName val="Drop_List28"/>
      <sheetName val="CAN_DOI_-_KET_QUA30"/>
      <sheetName val="Month_v_YTD28"/>
      <sheetName val="_IB-PL-YTD28"/>
      <sheetName val="BOI_sum28"/>
      <sheetName val="Update_CIT_FY1928"/>
      <sheetName val="Tax_computation_BOI28"/>
      <sheetName val="A)_Provision_schedule28"/>
      <sheetName val="A2)_834_Inventory28"/>
      <sheetName val="B1)_646_Retirement28"/>
      <sheetName val="B2)_746_Retirement_28"/>
      <sheetName val="C1)_791-0000-20_Private_exp_28"/>
      <sheetName val="TB_(as_of_31DEC)28"/>
      <sheetName val="C2)_779-0000-20_Misc_28"/>
      <sheetName val="C1)_663_Car_Lease28"/>
      <sheetName val="C2)_758_Car_Lease28"/>
      <sheetName val="D)_Training28"/>
      <sheetName val="E)_HY_test_PwC28"/>
      <sheetName val="F)_RD_60428"/>
      <sheetName val="G)_RD_64228"/>
      <sheetName val="TO_-_SP28"/>
      <sheetName val="Company_Info28"/>
      <sheetName val="CA_Comp28"/>
      <sheetName val="Balance_Sheet28"/>
      <sheetName val="Drop_down_list28"/>
      <sheetName val="Write_off28"/>
      <sheetName val="Cost_centre_expenditure28"/>
      <sheetName val="addl_cost28"/>
      <sheetName val="Cash_Flow28"/>
      <sheetName val="Co_info28"/>
      <sheetName val="Financial_Summary28"/>
      <sheetName val="Adj&amp;Rje(Z820)_28"/>
      <sheetName val="Spec_2210428"/>
      <sheetName val="WT_Util_99_LE28"/>
      <sheetName val="PTA_P&amp;S28"/>
      <sheetName val="Waste_Treatment_Variable_28"/>
      <sheetName val="แบบฟอร์มที่_7_original28"/>
      <sheetName val="แบบฟอร์มที่_7_Project_Base28"/>
      <sheetName val="All_employee28"/>
      <sheetName val="n-4_428"/>
      <sheetName val="ADJ_-_RATE48"/>
      <sheetName val="ADJ___RATE48"/>
      <sheetName val="SCB_1_-_Current48"/>
      <sheetName val="SCB_2_-_Current48"/>
      <sheetName val="BALANCE_SHEET_48"/>
      <sheetName val="BS_ATTACH48"/>
      <sheetName val="Sheet1_(2)48"/>
      <sheetName val="เงินกู้_MGC47"/>
      <sheetName val="LC___TR_Listing47"/>
      <sheetName val="Customize_Your_Invoice47"/>
      <sheetName val="Stock_Aging47"/>
      <sheetName val="VariableII__period47"/>
      <sheetName val="Dec_200147"/>
      <sheetName val="CF_RECONCILE_-_147"/>
      <sheetName val="Cost_Centers45"/>
      <sheetName val="_IB-PL-00-01_SUMMARY45"/>
      <sheetName val="10-1_Media45"/>
      <sheetName val="Customize_Your_Purchase_Order45"/>
      <sheetName val="ALL_KSFC_RIGS_EXCEPT_R-545"/>
      <sheetName val="FP_Friends_Other45"/>
      <sheetName val="163040_LC_TR45"/>
      <sheetName val="ng_1239"/>
      <sheetName val="Trial_Balance44"/>
      <sheetName val="_IBPL000144"/>
      <sheetName val="TrialBalance_Q3-200244"/>
      <sheetName val="Workbook_Inputs44"/>
      <sheetName val="163040_LC-TR44"/>
      <sheetName val="CA_Sheet45"/>
      <sheetName val="F9_Parameters43"/>
      <sheetName val="Total_Inventory44"/>
      <sheetName val="Semi_FG&amp;FG44"/>
      <sheetName val="Provision_NRV44"/>
      <sheetName val="Customize_Your_Loan_Manager43"/>
      <sheetName val="D190_243"/>
      <sheetName val="Bang_chiet_tinh_TBA43"/>
      <sheetName val="Data_Entry41"/>
      <sheetName val="input_data41"/>
      <sheetName val="Valo_DCF41"/>
      <sheetName val="List_info41"/>
      <sheetName val="By_Person41"/>
      <sheetName val="head_Jan41"/>
      <sheetName val="Cost_center36"/>
      <sheetName val="DB_PPC_PSF41"/>
      <sheetName val="Record_CR39"/>
      <sheetName val="Co__Code39"/>
      <sheetName val="Incident__NP_201739"/>
      <sheetName val="Standing_Data33"/>
      <sheetName val="Asset_&amp;_Liability33"/>
      <sheetName val="Net_asset_value33"/>
      <sheetName val="Drop_List33"/>
      <sheetName val="CAN_DOI_-_KET_QUA35"/>
      <sheetName val="Month_v_YTD33"/>
      <sheetName val="_IB-PL-YTD33"/>
      <sheetName val="BOI_sum33"/>
      <sheetName val="Update_CIT_FY1933"/>
      <sheetName val="Tax_computation_BOI33"/>
      <sheetName val="A)_Provision_schedule33"/>
      <sheetName val="A2)_834_Inventory33"/>
      <sheetName val="B1)_646_Retirement33"/>
      <sheetName val="B2)_746_Retirement_33"/>
      <sheetName val="C1)_791-0000-20_Private_exp_33"/>
      <sheetName val="TB_(as_of_31DEC)33"/>
      <sheetName val="C2)_779-0000-20_Misc_33"/>
      <sheetName val="C1)_663_Car_Lease33"/>
      <sheetName val="C2)_758_Car_Lease33"/>
      <sheetName val="D)_Training33"/>
      <sheetName val="E)_HY_test_PwC33"/>
      <sheetName val="F)_RD_60433"/>
      <sheetName val="G)_RD_64233"/>
      <sheetName val="TO_-_SP33"/>
      <sheetName val="Company_Info33"/>
      <sheetName val="CA_Comp33"/>
      <sheetName val="Balance_Sheet33"/>
      <sheetName val="Drop_down_list33"/>
      <sheetName val="Write_off33"/>
      <sheetName val="Cost_centre_expenditure33"/>
      <sheetName val="addl_cost33"/>
      <sheetName val="Cash_Flow33"/>
      <sheetName val="Co_info33"/>
      <sheetName val="Financial_Summary33"/>
      <sheetName val="Adj&amp;Rje(Z820)_33"/>
      <sheetName val="Spec_2210433"/>
      <sheetName val="WT_Util_99_LE33"/>
      <sheetName val="PTA_P&amp;S33"/>
      <sheetName val="Waste_Treatment_Variable_33"/>
      <sheetName val="แบบฟอร์มที่_7_original33"/>
      <sheetName val="แบบฟอร์มที่_7_Project_Base33"/>
      <sheetName val="All_employee33"/>
      <sheetName val="n-4_433"/>
      <sheetName val="DISCOUNT_(2)5"/>
      <sheetName val="Bank_CA&amp;SA6"/>
      <sheetName val="AR_-CID6"/>
      <sheetName val="ดบ_ค้างรับ_Tisco6"/>
      <sheetName val="คชจ_ล่วงหน้า6"/>
      <sheetName val="ก่อสร้าง_ล่วงหน้า6"/>
      <sheetName val="ภาษีหัก_ณ_ที่จ่าย6"/>
      <sheetName val="คชจ_รอเรียกเก็บ_TDT6"/>
      <sheetName val="อุปกรณ์(หน่วยงาน)_6"/>
      <sheetName val="ICS_Cost_by_units6"/>
      <sheetName val="ICM_Budget&amp;Cost_Phase_I6"/>
      <sheetName val="ICM_Budget_Cost_Phase_II6"/>
      <sheetName val="ICm_Cost_by_units6"/>
      <sheetName val="CIV_AP_2-131-006"/>
      <sheetName val="ICM_AP_2-131-006"/>
      <sheetName val="CIV_AP_2-133-006"/>
      <sheetName val="ICM_AP_2-133-006"/>
      <sheetName val="ICM_AP_RPT6"/>
      <sheetName val="CIV_AP_RPT6"/>
      <sheetName val="CHQระหว่างทาง_2-132-006"/>
      <sheetName val="ภาษีเงินได้หัก_ณ_ที่จ่าย6"/>
      <sheetName val="ค้างจ่าย_CID6"/>
      <sheetName val="เงินทดรองรับ_2-191-006"/>
      <sheetName val="เงินทดรองรับ_2-193-006"/>
      <sheetName val="เงินทดรองรับ_2-194-xx6"/>
      <sheetName val="สรุปเงินมัดจำห้องชุด_Agent6"/>
      <sheetName val="Commission-Tiny_(Chinese)6"/>
      <sheetName val="Commission-Sky_Pro_(Thai)6"/>
      <sheetName val="สำรองผลประโยชน์พนง_6"/>
      <sheetName val="รด_บริหาร6"/>
      <sheetName val="รด_อื่น6"/>
      <sheetName val="6-120-10_ค่าเช่า6"/>
      <sheetName val="6-120-20_ค่าบริการ6"/>
      <sheetName val="6-120-50_ค่าซ่อมแซม6"/>
      <sheetName val="6-150-10_ค่าที่ปรึกษา6"/>
      <sheetName val="6-130-20_ส่งเสริมการขาย6"/>
      <sheetName val="6-130-30_คอมมิชชั่น-ICS6"/>
      <sheetName val="6-130-30_คอมมิชชั่น-ICM6"/>
      <sheetName val="#6-200-00_ดอกเบี้ยจ่าย6"/>
      <sheetName val="Haft_year_tax_estimation_15"/>
      <sheetName val="Haft_year_tax_estimation_25"/>
      <sheetName val="Haft_year_tax_estimation_(1)5"/>
      <sheetName val="Haft_year_tax_estimation_(2)5"/>
      <sheetName val="Taxcal_6_Month5"/>
      <sheetName val="Data_Last_year5"/>
      <sheetName val="GL_CB5"/>
      <sheetName val="GL_M5"/>
      <sheetName val="Gain_Loss_Calculation5"/>
      <sheetName val="Deferred_Charge5"/>
      <sheetName val="Detail_รายบุคคลปี_585"/>
      <sheetName val="Sale_04045"/>
      <sheetName val="IBA_&lt;O3&gt;5"/>
      <sheetName val="Loan_Amortization_Table5"/>
      <sheetName val="Linkage_Quote5"/>
      <sheetName val="Register_Cal_Mar_04_July_05_5"/>
      <sheetName val="QR_4_15"/>
      <sheetName val="คชจ_ดำเนินงาน6-435"/>
      <sheetName val="Norms_SP5"/>
      <sheetName val="Jul_025"/>
      <sheetName val="Non_Movement5"/>
      <sheetName val="Retire_2015-20175"/>
      <sheetName val="New_Item5"/>
      <sheetName val="B131_5"/>
      <sheetName val="HR_Budget1"/>
      <sheetName val="BOS_Commodity1"/>
      <sheetName val="SSD_Plant_Incremental_Projects1"/>
      <sheetName val="ERP_7_061"/>
      <sheetName val="Pareto_Top_RPN1"/>
      <sheetName val="FDR_BUDGET_2001_EISENACH1"/>
      <sheetName val="Cost_Reduction_Programs1"/>
      <sheetName val="COMPARISON_SHEET_(1)1"/>
      <sheetName val="ADJ_-_RATE45"/>
      <sheetName val="ADJ___RATE45"/>
      <sheetName val="SCB_1_-_Current45"/>
      <sheetName val="SCB_2_-_Current45"/>
      <sheetName val="BALANCE_SHEET_45"/>
      <sheetName val="BS_ATTACH45"/>
      <sheetName val="Sheet1_(2)45"/>
      <sheetName val="เงินกู้_MGC44"/>
      <sheetName val="LC___TR_Listing44"/>
      <sheetName val="Customize_Your_Invoice44"/>
      <sheetName val="Stock_Aging44"/>
      <sheetName val="VariableII__period44"/>
      <sheetName val="Dec_200144"/>
      <sheetName val="CF_RECONCILE_-_144"/>
      <sheetName val="Cost_Centers42"/>
      <sheetName val="_IB-PL-00-01_SUMMARY42"/>
      <sheetName val="10-1_Media42"/>
      <sheetName val="Customize_Your_Purchase_Order42"/>
      <sheetName val="ALL_KSFC_RIGS_EXCEPT_R-542"/>
      <sheetName val="FP_Friends_Other42"/>
      <sheetName val="163040_LC_TR42"/>
      <sheetName val="ng_1236"/>
      <sheetName val="Trial_Balance41"/>
      <sheetName val="_IBPL000141"/>
      <sheetName val="TrialBalance_Q3-200241"/>
      <sheetName val="Workbook_Inputs41"/>
      <sheetName val="163040_LC-TR41"/>
      <sheetName val="CA_Sheet42"/>
      <sheetName val="F9_Parameters40"/>
      <sheetName val="Total_Inventory41"/>
      <sheetName val="Semi_FG&amp;FG41"/>
      <sheetName val="Provision_NRV41"/>
      <sheetName val="Customize_Your_Loan_Manager40"/>
      <sheetName val="D190_240"/>
      <sheetName val="Bang_chiet_tinh_TBA40"/>
      <sheetName val="Data_Entry38"/>
      <sheetName val="input_data38"/>
      <sheetName val="Valo_DCF38"/>
      <sheetName val="List_info38"/>
      <sheetName val="By_Person38"/>
      <sheetName val="head_Jan38"/>
      <sheetName val="Cost_center33"/>
      <sheetName val="DB_PPC_PSF38"/>
      <sheetName val="Record_CR36"/>
      <sheetName val="Co__Code36"/>
      <sheetName val="Incident__NP_201736"/>
      <sheetName val="Standing_Data30"/>
      <sheetName val="Asset_&amp;_Liability30"/>
      <sheetName val="Net_asset_value30"/>
      <sheetName val="Drop_List30"/>
      <sheetName val="CAN_DOI_-_KET_QUA32"/>
      <sheetName val="Month_v_YTD30"/>
      <sheetName val="_IB-PL-YTD30"/>
      <sheetName val="BOI_sum30"/>
      <sheetName val="Update_CIT_FY1930"/>
      <sheetName val="Tax_computation_BOI30"/>
      <sheetName val="A)_Provision_schedule30"/>
      <sheetName val="A2)_834_Inventory30"/>
      <sheetName val="B1)_646_Retirement30"/>
      <sheetName val="B2)_746_Retirement_30"/>
      <sheetName val="C1)_791-0000-20_Private_exp_30"/>
      <sheetName val="TB_(as_of_31DEC)30"/>
      <sheetName val="C2)_779-0000-20_Misc_30"/>
      <sheetName val="C1)_663_Car_Lease30"/>
      <sheetName val="C2)_758_Car_Lease30"/>
      <sheetName val="D)_Training30"/>
      <sheetName val="E)_HY_test_PwC30"/>
      <sheetName val="F)_RD_60430"/>
      <sheetName val="G)_RD_64230"/>
      <sheetName val="TO_-_SP30"/>
      <sheetName val="Company_Info30"/>
      <sheetName val="CA_Comp30"/>
      <sheetName val="Balance_Sheet30"/>
      <sheetName val="Drop_down_list30"/>
      <sheetName val="Write_off30"/>
      <sheetName val="Cost_centre_expenditure30"/>
      <sheetName val="addl_cost30"/>
      <sheetName val="Cash_Flow30"/>
      <sheetName val="Co_info30"/>
      <sheetName val="Financial_Summary30"/>
      <sheetName val="Adj&amp;Rje(Z820)_30"/>
      <sheetName val="Spec_2210430"/>
      <sheetName val="WT_Util_99_LE30"/>
      <sheetName val="PTA_P&amp;S30"/>
      <sheetName val="Waste_Treatment_Variable_30"/>
      <sheetName val="แบบฟอร์มที่_7_original30"/>
      <sheetName val="แบบฟอร์มที่_7_Project_Base30"/>
      <sheetName val="All_employee30"/>
      <sheetName val="n-4_430"/>
      <sheetName val="ADJ_-_RATE46"/>
      <sheetName val="ADJ___RATE46"/>
      <sheetName val="SCB_1_-_Current46"/>
      <sheetName val="SCB_2_-_Current46"/>
      <sheetName val="BALANCE_SHEET_46"/>
      <sheetName val="BS_ATTACH46"/>
      <sheetName val="Sheet1_(2)46"/>
      <sheetName val="เงินกู้_MGC45"/>
      <sheetName val="LC___TR_Listing45"/>
      <sheetName val="Customize_Your_Invoice45"/>
      <sheetName val="Stock_Aging45"/>
      <sheetName val="VariableII__period45"/>
      <sheetName val="Dec_200145"/>
      <sheetName val="CF_RECONCILE_-_145"/>
      <sheetName val="Cost_Centers43"/>
      <sheetName val="_IB-PL-00-01_SUMMARY43"/>
      <sheetName val="10-1_Media43"/>
      <sheetName val="Customize_Your_Purchase_Order43"/>
      <sheetName val="ALL_KSFC_RIGS_EXCEPT_R-543"/>
      <sheetName val="FP_Friends_Other43"/>
      <sheetName val="163040_LC_TR43"/>
      <sheetName val="ng_1237"/>
      <sheetName val="Trial_Balance42"/>
      <sheetName val="_IBPL000142"/>
      <sheetName val="TrialBalance_Q3-200242"/>
      <sheetName val="Workbook_Inputs42"/>
      <sheetName val="163040_LC-TR42"/>
      <sheetName val="CA_Sheet43"/>
      <sheetName val="F9_Parameters41"/>
      <sheetName val="Total_Inventory42"/>
      <sheetName val="Semi_FG&amp;FG42"/>
      <sheetName val="Provision_NRV42"/>
      <sheetName val="Customize_Your_Loan_Manager41"/>
      <sheetName val="D190_241"/>
      <sheetName val="Bang_chiet_tinh_TBA41"/>
      <sheetName val="Data_Entry39"/>
      <sheetName val="input_data39"/>
      <sheetName val="Valo_DCF39"/>
      <sheetName val="List_info39"/>
      <sheetName val="By_Person39"/>
      <sheetName val="head_Jan39"/>
      <sheetName val="Cost_center34"/>
      <sheetName val="DB_PPC_PSF39"/>
      <sheetName val="Record_CR37"/>
      <sheetName val="Co__Code37"/>
      <sheetName val="Incident__NP_201737"/>
      <sheetName val="Standing_Data31"/>
      <sheetName val="Asset_&amp;_Liability31"/>
      <sheetName val="Net_asset_value31"/>
      <sheetName val="Drop_List31"/>
      <sheetName val="CAN_DOI_-_KET_QUA33"/>
      <sheetName val="Month_v_YTD31"/>
      <sheetName val="_IB-PL-YTD31"/>
      <sheetName val="BOI_sum31"/>
      <sheetName val="Update_CIT_FY1931"/>
      <sheetName val="Tax_computation_BOI31"/>
      <sheetName val="A)_Provision_schedule31"/>
      <sheetName val="A2)_834_Inventory31"/>
      <sheetName val="B1)_646_Retirement31"/>
      <sheetName val="B2)_746_Retirement_31"/>
      <sheetName val="C1)_791-0000-20_Private_exp_31"/>
      <sheetName val="TB_(as_of_31DEC)31"/>
      <sheetName val="C2)_779-0000-20_Misc_31"/>
      <sheetName val="C1)_663_Car_Lease31"/>
      <sheetName val="C2)_758_Car_Lease31"/>
      <sheetName val="D)_Training31"/>
      <sheetName val="E)_HY_test_PwC31"/>
      <sheetName val="F)_RD_60431"/>
      <sheetName val="G)_RD_64231"/>
      <sheetName val="TO_-_SP31"/>
      <sheetName val="Company_Info31"/>
      <sheetName val="CA_Comp31"/>
      <sheetName val="Balance_Sheet31"/>
      <sheetName val="Drop_down_list31"/>
      <sheetName val="Write_off31"/>
      <sheetName val="Cost_centre_expenditure31"/>
      <sheetName val="addl_cost31"/>
      <sheetName val="Cash_Flow31"/>
      <sheetName val="Co_info31"/>
      <sheetName val="Financial_Summary31"/>
      <sheetName val="Adj&amp;Rje(Z820)_31"/>
      <sheetName val="Spec_2210431"/>
      <sheetName val="WT_Util_99_LE31"/>
      <sheetName val="PTA_P&amp;S31"/>
      <sheetName val="Waste_Treatment_Variable_31"/>
      <sheetName val="แบบฟอร์มที่_7_original31"/>
      <sheetName val="แบบฟอร์มที่_7_Project_Base31"/>
      <sheetName val="All_employee31"/>
      <sheetName val="n-4_431"/>
      <sheetName val="ADJ_-_RATE47"/>
      <sheetName val="ADJ___RATE47"/>
      <sheetName val="SCB_1_-_Current47"/>
      <sheetName val="SCB_2_-_Current47"/>
      <sheetName val="BALANCE_SHEET_47"/>
      <sheetName val="BS_ATTACH47"/>
      <sheetName val="Sheet1_(2)47"/>
      <sheetName val="เงินกู้_MGC46"/>
      <sheetName val="LC___TR_Listing46"/>
      <sheetName val="Customize_Your_Invoice46"/>
      <sheetName val="Stock_Aging46"/>
      <sheetName val="VariableII__period46"/>
      <sheetName val="Dec_200146"/>
      <sheetName val="CF_RECONCILE_-_146"/>
      <sheetName val="Cost_Centers44"/>
      <sheetName val="_IB-PL-00-01_SUMMARY44"/>
      <sheetName val="10-1_Media44"/>
      <sheetName val="Customize_Your_Purchase_Order44"/>
      <sheetName val="ALL_KSFC_RIGS_EXCEPT_R-544"/>
      <sheetName val="FP_Friends_Other44"/>
      <sheetName val="163040_LC_TR44"/>
      <sheetName val="ng_1238"/>
      <sheetName val="Trial_Balance43"/>
      <sheetName val="_IBPL000143"/>
      <sheetName val="TrialBalance_Q3-200243"/>
      <sheetName val="Workbook_Inputs43"/>
      <sheetName val="163040_LC-TR43"/>
      <sheetName val="CA_Sheet44"/>
      <sheetName val="F9_Parameters42"/>
      <sheetName val="Total_Inventory43"/>
      <sheetName val="Semi_FG&amp;FG43"/>
      <sheetName val="Provision_NRV43"/>
      <sheetName val="Customize_Your_Loan_Manager42"/>
      <sheetName val="D190_242"/>
      <sheetName val="Bang_chiet_tinh_TBA42"/>
      <sheetName val="Data_Entry40"/>
      <sheetName val="input_data40"/>
      <sheetName val="Valo_DCF40"/>
      <sheetName val="List_info40"/>
      <sheetName val="By_Person40"/>
      <sheetName val="head_Jan40"/>
      <sheetName val="Cost_center35"/>
      <sheetName val="DB_PPC_PSF40"/>
      <sheetName val="Record_CR38"/>
      <sheetName val="Co__Code38"/>
      <sheetName val="Incident__NP_201738"/>
      <sheetName val="Standing_Data32"/>
      <sheetName val="Asset_&amp;_Liability32"/>
      <sheetName val="Net_asset_value32"/>
      <sheetName val="Drop_List32"/>
      <sheetName val="CAN_DOI_-_KET_QUA34"/>
      <sheetName val="Month_v_YTD32"/>
      <sheetName val="_IB-PL-YTD32"/>
      <sheetName val="BOI_sum32"/>
      <sheetName val="Update_CIT_FY1932"/>
      <sheetName val="Tax_computation_BOI32"/>
      <sheetName val="A)_Provision_schedule32"/>
      <sheetName val="A2)_834_Inventory32"/>
      <sheetName val="B1)_646_Retirement32"/>
      <sheetName val="B2)_746_Retirement_32"/>
      <sheetName val="C1)_791-0000-20_Private_exp_32"/>
      <sheetName val="TB_(as_of_31DEC)32"/>
      <sheetName val="C2)_779-0000-20_Misc_32"/>
      <sheetName val="C1)_663_Car_Lease32"/>
      <sheetName val="C2)_758_Car_Lease32"/>
      <sheetName val="D)_Training32"/>
      <sheetName val="E)_HY_test_PwC32"/>
      <sheetName val="F)_RD_60432"/>
      <sheetName val="G)_RD_64232"/>
      <sheetName val="TO_-_SP32"/>
      <sheetName val="Company_Info32"/>
      <sheetName val="CA_Comp32"/>
      <sheetName val="Balance_Sheet32"/>
      <sheetName val="Drop_down_list32"/>
      <sheetName val="Write_off32"/>
      <sheetName val="Cost_centre_expenditure32"/>
      <sheetName val="addl_cost32"/>
      <sheetName val="Cash_Flow32"/>
      <sheetName val="Co_info32"/>
      <sheetName val="Financial_Summary32"/>
      <sheetName val="Adj&amp;Rje(Z820)_32"/>
      <sheetName val="Spec_2210432"/>
      <sheetName val="WT_Util_99_LE32"/>
      <sheetName val="PTA_P&amp;S32"/>
      <sheetName val="Waste_Treatment_Variable_32"/>
      <sheetName val="แบบฟอร์มที่_7_original32"/>
      <sheetName val="แบบฟอร์มที่_7_Project_Base32"/>
      <sheetName val="All_employee32"/>
      <sheetName val="n-4_432"/>
      <sheetName val="DISCOUNT_(2)4"/>
      <sheetName val="Bank_CA&amp;SA5"/>
      <sheetName val="AR_-CID5"/>
      <sheetName val="ดบ_ค้างรับ_Tisco5"/>
      <sheetName val="คชจ_ล่วงหน้า5"/>
      <sheetName val="ก่อสร้าง_ล่วงหน้า5"/>
      <sheetName val="ภาษีหัก_ณ_ที่จ่าย5"/>
      <sheetName val="คชจ_รอเรียกเก็บ_TDT5"/>
      <sheetName val="อุปกรณ์(หน่วยงาน)_5"/>
      <sheetName val="ICS_Cost_by_units5"/>
      <sheetName val="ICM_Budget&amp;Cost_Phase_I5"/>
      <sheetName val="ICM_Budget_Cost_Phase_II5"/>
      <sheetName val="ICm_Cost_by_units5"/>
      <sheetName val="CIV_AP_2-131-005"/>
      <sheetName val="ICM_AP_2-131-005"/>
      <sheetName val="CIV_AP_2-133-005"/>
      <sheetName val="ICM_AP_2-133-005"/>
      <sheetName val="ICM_AP_RPT5"/>
      <sheetName val="CIV_AP_RPT5"/>
      <sheetName val="CHQระหว่างทาง_2-132-005"/>
      <sheetName val="ภาษีเงินได้หัก_ณ_ที่จ่าย5"/>
      <sheetName val="ค้างจ่าย_CID5"/>
      <sheetName val="เงินทดรองรับ_2-191-005"/>
      <sheetName val="เงินทดรองรับ_2-193-005"/>
      <sheetName val="เงินทดรองรับ_2-194-xx5"/>
      <sheetName val="สรุปเงินมัดจำห้องชุด_Agent5"/>
      <sheetName val="Commission-Tiny_(Chinese)5"/>
      <sheetName val="Commission-Sky_Pro_(Thai)5"/>
      <sheetName val="สำรองผลประโยชน์พนง_5"/>
      <sheetName val="รด_บริหาร5"/>
      <sheetName val="รด_อื่น5"/>
      <sheetName val="6-120-10_ค่าเช่า5"/>
      <sheetName val="6-120-20_ค่าบริการ5"/>
      <sheetName val="6-120-50_ค่าซ่อมแซม5"/>
      <sheetName val="6-150-10_ค่าที่ปรึกษา5"/>
      <sheetName val="6-130-20_ส่งเสริมการขาย5"/>
      <sheetName val="6-130-30_คอมมิชชั่น-ICS5"/>
      <sheetName val="6-130-30_คอมมิชชั่น-ICM5"/>
      <sheetName val="#6-200-00_ดอกเบี้ยจ่าย5"/>
      <sheetName val="Haft_year_tax_estimation_14"/>
      <sheetName val="Haft_year_tax_estimation_24"/>
      <sheetName val="Haft_year_tax_estimation_(1)4"/>
      <sheetName val="Haft_year_tax_estimation_(2)4"/>
      <sheetName val="Taxcal_6_Month4"/>
      <sheetName val="Data_Last_year4"/>
      <sheetName val="GL_CB4"/>
      <sheetName val="GL_M4"/>
      <sheetName val="Gain_Loss_Calculation4"/>
      <sheetName val="Deferred_Charge4"/>
      <sheetName val="Detail_รายบุคคลปี_584"/>
      <sheetName val="Sale_04044"/>
      <sheetName val="IBA_&lt;O3&gt;4"/>
      <sheetName val="Loan_Amortization_Table4"/>
      <sheetName val="Linkage_Quote4"/>
      <sheetName val="Register_Cal_Mar_04_July_05_4"/>
      <sheetName val="QR_4_14"/>
      <sheetName val="คชจ_ดำเนินงาน6-434"/>
      <sheetName val="Norms_SP4"/>
      <sheetName val="Jul_024"/>
      <sheetName val="Non_Movement4"/>
      <sheetName val="Retire_2015-20174"/>
      <sheetName val="New_Item4"/>
      <sheetName val="B131_4"/>
      <sheetName val="HR_Budget"/>
      <sheetName val="BOS_Commodity"/>
      <sheetName val="SSD_Plant_Incremental_Projects"/>
      <sheetName val="ERP_7_06"/>
      <sheetName val="Pareto_Top_RPN"/>
      <sheetName val="FDR_BUDGET_2001_EISENACH"/>
      <sheetName val="Cost_Reduction_Programs"/>
      <sheetName val="COMPARISON_SHEET_(1)"/>
      <sheetName val="ADJ_-_RATE57"/>
      <sheetName val="ADJ___RATE57"/>
      <sheetName val="SCB_1_-_Current57"/>
      <sheetName val="SCB_2_-_Current57"/>
      <sheetName val="BALANCE_SHEET_57"/>
      <sheetName val="BS_ATTACH57"/>
      <sheetName val="Sheet1_(2)57"/>
      <sheetName val="เงินกู้_MGC56"/>
      <sheetName val="LC___TR_Listing56"/>
      <sheetName val="Customize_Your_Invoice56"/>
      <sheetName val="Stock_Aging56"/>
      <sheetName val="VariableII__period56"/>
      <sheetName val="Dec_200156"/>
      <sheetName val="CF_RECONCILE_-_156"/>
      <sheetName val="Cost_Centers54"/>
      <sheetName val="_IB-PL-00-01_SUMMARY54"/>
      <sheetName val="10-1_Media54"/>
      <sheetName val="Customize_Your_Purchase_Order54"/>
      <sheetName val="ALL_KSFC_RIGS_EXCEPT_R-554"/>
      <sheetName val="FP_Friends_Other54"/>
      <sheetName val="163040_LC_TR54"/>
      <sheetName val="ng_1248"/>
      <sheetName val="Trial_Balance53"/>
      <sheetName val="_IBPL000153"/>
      <sheetName val="TrialBalance_Q3-200253"/>
      <sheetName val="Workbook_Inputs53"/>
      <sheetName val="163040_LC-TR53"/>
      <sheetName val="CA_Sheet54"/>
      <sheetName val="F9_Parameters52"/>
      <sheetName val="Total_Inventory53"/>
      <sheetName val="Semi_FG&amp;FG53"/>
      <sheetName val="Provision_NRV53"/>
      <sheetName val="Customize_Your_Loan_Manager52"/>
      <sheetName val="D190_252"/>
      <sheetName val="Bang_chiet_tinh_TBA52"/>
      <sheetName val="Data_Entry50"/>
      <sheetName val="input_data50"/>
      <sheetName val="Valo_DCF50"/>
      <sheetName val="List_info50"/>
      <sheetName val="By_Person50"/>
      <sheetName val="head_Jan50"/>
      <sheetName val="Cost_center45"/>
      <sheetName val="DB_PPC_PSF50"/>
      <sheetName val="Record_CR48"/>
      <sheetName val="Co__Code48"/>
      <sheetName val="Incident__NP_201748"/>
      <sheetName val="Standing_Data42"/>
      <sheetName val="Asset_&amp;_Liability42"/>
      <sheetName val="Net_asset_value42"/>
      <sheetName val="Drop_List42"/>
      <sheetName val="CAN_DOI_-_KET_QUA44"/>
      <sheetName val="Month_v_YTD42"/>
      <sheetName val="_IB-PL-YTD42"/>
      <sheetName val="BOI_sum42"/>
      <sheetName val="Update_CIT_FY1942"/>
      <sheetName val="Tax_computation_BOI42"/>
      <sheetName val="A)_Provision_schedule42"/>
      <sheetName val="A2)_834_Inventory42"/>
      <sheetName val="B1)_646_Retirement42"/>
      <sheetName val="B2)_746_Retirement_42"/>
      <sheetName val="C1)_791-0000-20_Private_exp_42"/>
      <sheetName val="TB_(as_of_31DEC)42"/>
      <sheetName val="C2)_779-0000-20_Misc_42"/>
      <sheetName val="C1)_663_Car_Lease42"/>
      <sheetName val="C2)_758_Car_Lease42"/>
      <sheetName val="D)_Training42"/>
      <sheetName val="E)_HY_test_PwC42"/>
      <sheetName val="F)_RD_60442"/>
      <sheetName val="G)_RD_64242"/>
      <sheetName val="TO_-_SP42"/>
      <sheetName val="Company_Info42"/>
      <sheetName val="CA_Comp42"/>
      <sheetName val="Balance_Sheet42"/>
      <sheetName val="Drop_down_list42"/>
      <sheetName val="Write_off42"/>
      <sheetName val="Cost_centre_expenditure42"/>
      <sheetName val="addl_cost42"/>
      <sheetName val="Cash_Flow42"/>
      <sheetName val="Co_info42"/>
      <sheetName val="Financial_Summary42"/>
      <sheetName val="Adj&amp;Rje(Z820)_42"/>
      <sheetName val="Spec_2210442"/>
      <sheetName val="WT_Util_99_LE42"/>
      <sheetName val="PTA_P&amp;S42"/>
      <sheetName val="Waste_Treatment_Variable_42"/>
      <sheetName val="แบบฟอร์มที่_7_original42"/>
      <sheetName val="แบบฟอร์มที่_7_Project_Base42"/>
      <sheetName val="All_employee42"/>
      <sheetName val="n-4_442"/>
      <sheetName val="DISCOUNT_(2)14"/>
      <sheetName val="Bank_CA&amp;SA15"/>
      <sheetName val="AR_-CID15"/>
      <sheetName val="ดบ_ค้างรับ_Tisco15"/>
      <sheetName val="คชจ_ล่วงหน้า15"/>
      <sheetName val="ก่อสร้าง_ล่วงหน้า15"/>
      <sheetName val="ภาษีหัก_ณ_ที่จ่าย15"/>
      <sheetName val="คชจ_รอเรียกเก็บ_TDT15"/>
      <sheetName val="อุปกรณ์(หน่วยงาน)_15"/>
      <sheetName val="ICS_Cost_by_units15"/>
      <sheetName val="ICM_Budget&amp;Cost_Phase_I15"/>
      <sheetName val="ICM_Budget_Cost_Phase_II15"/>
      <sheetName val="ICm_Cost_by_units15"/>
      <sheetName val="CIV_AP_2-131-0015"/>
      <sheetName val="ICM_AP_2-131-0015"/>
      <sheetName val="CIV_AP_2-133-0015"/>
      <sheetName val="ICM_AP_2-133-0015"/>
      <sheetName val="ICM_AP_RPT15"/>
      <sheetName val="CIV_AP_RPT15"/>
      <sheetName val="CHQระหว่างทาง_2-132-0015"/>
      <sheetName val="ภาษีเงินได้หัก_ณ_ที่จ่าย15"/>
      <sheetName val="ค้างจ่าย_CID15"/>
      <sheetName val="เงินทดรองรับ_2-191-0015"/>
      <sheetName val="เงินทดรองรับ_2-193-0015"/>
      <sheetName val="เงินทดรองรับ_2-194-xx15"/>
      <sheetName val="สรุปเงินมัดจำห้องชุด_Agent15"/>
      <sheetName val="Commission-Tiny_(Chinese)15"/>
      <sheetName val="Commission-Sky_Pro_(Thai)15"/>
      <sheetName val="สำรองผลประโยชน์พนง_15"/>
      <sheetName val="รด_บริหาร15"/>
      <sheetName val="รด_อื่น15"/>
      <sheetName val="6-120-10_ค่าเช่า15"/>
      <sheetName val="6-120-20_ค่าบริการ15"/>
      <sheetName val="6-120-50_ค่าซ่อมแซม15"/>
      <sheetName val="6-150-10_ค่าที่ปรึกษา15"/>
      <sheetName val="6-130-20_ส่งเสริมการขาย15"/>
      <sheetName val="6-130-30_คอมมิชชั่น-ICS15"/>
      <sheetName val="6-130-30_คอมมิชชั่น-ICM15"/>
      <sheetName val="#6-200-00_ดอกเบี้ยจ่าย15"/>
      <sheetName val="Haft_year_tax_estimation_114"/>
      <sheetName val="Haft_year_tax_estimation_214"/>
      <sheetName val="Haft_year_tax_estimation_(1)14"/>
      <sheetName val="Haft_year_tax_estimation_(2)14"/>
      <sheetName val="Taxcal_6_Month14"/>
      <sheetName val="Data_Last_year14"/>
      <sheetName val="GL_CB14"/>
      <sheetName val="GL_M14"/>
      <sheetName val="Gain_Loss_Calculation14"/>
      <sheetName val="Deferred_Charge14"/>
      <sheetName val="Detail_รายบุคคลปี_5814"/>
      <sheetName val="Sale_040414"/>
      <sheetName val="IBA_&lt;O3&gt;14"/>
      <sheetName val="Loan_Amortization_Table14"/>
      <sheetName val="Linkage_Quote14"/>
      <sheetName val="Register_Cal_Mar_04_July_05_14"/>
      <sheetName val="QR_4_114"/>
      <sheetName val="คชจ_ดำเนินงาน6-4314"/>
      <sheetName val="Norms_SP14"/>
      <sheetName val="Jul_0214"/>
      <sheetName val="Non_Movement14"/>
      <sheetName val="Retire_2015-201714"/>
      <sheetName val="New_Item14"/>
      <sheetName val="B131_14"/>
      <sheetName val="HR_Budget10"/>
      <sheetName val="BOS_Commodity10"/>
      <sheetName val="SSD_Plant_Incremental_Project10"/>
      <sheetName val="ERP_7_0610"/>
      <sheetName val="Pareto_Top_RPN10"/>
      <sheetName val="FDR_BUDGET_2001_EISENACH10"/>
      <sheetName val="Cost_Reduction_Programs10"/>
      <sheetName val="COMPARISON_SHEET_(1)10"/>
      <sheetName val="2_Conso10"/>
      <sheetName val="Summary_by_Machine_Type_MAR10"/>
      <sheetName val="stat_local10"/>
      <sheetName val="ORGANIZATION_PLASTIC_GROUP_10"/>
      <sheetName val="ORGANIZATION_PLASTIC_GROUP__210"/>
      <sheetName val="IMPROVE_MAN_POWER10"/>
      <sheetName val="ฟอล์ม_B210"/>
      <sheetName val="Man_power_SPEC10"/>
      <sheetName val="Man_power_SPEC_(2)10"/>
      <sheetName val="Current_ORG10"/>
      <sheetName val="Blank_ORG10"/>
      <sheetName val="DLOT_Calculate10"/>
      <sheetName val="ประเมิน_10"/>
      <sheetName val="Improvement_Plan10"/>
      <sheetName val="รายชื่อพนักงาน_10"/>
      <sheetName val="Machine_capacity10"/>
      <sheetName val="DLOT_Current10"/>
      <sheetName val="ORG_(2)10"/>
      <sheetName val="Injection_new10"/>
      <sheetName val="Injection_new_10"/>
      <sheetName val="ADJ_-_RATE51"/>
      <sheetName val="ADJ___RATE51"/>
      <sheetName val="SCB_1_-_Current51"/>
      <sheetName val="SCB_2_-_Current51"/>
      <sheetName val="BALANCE_SHEET_51"/>
      <sheetName val="BS_ATTACH51"/>
      <sheetName val="Sheet1_(2)51"/>
      <sheetName val="เงินกู้_MGC50"/>
      <sheetName val="LC___TR_Listing50"/>
      <sheetName val="Customize_Your_Invoice50"/>
      <sheetName val="Stock_Aging50"/>
      <sheetName val="VariableII__period50"/>
      <sheetName val="Dec_200150"/>
      <sheetName val="CF_RECONCILE_-_150"/>
      <sheetName val="Cost_Centers48"/>
      <sheetName val="_IB-PL-00-01_SUMMARY48"/>
      <sheetName val="10-1_Media48"/>
      <sheetName val="Customize_Your_Purchase_Order48"/>
      <sheetName val="ALL_KSFC_RIGS_EXCEPT_R-548"/>
      <sheetName val="FP_Friends_Other48"/>
      <sheetName val="163040_LC_TR48"/>
      <sheetName val="ng_1242"/>
      <sheetName val="Trial_Balance47"/>
      <sheetName val="_IBPL000147"/>
      <sheetName val="TrialBalance_Q3-200247"/>
      <sheetName val="Workbook_Inputs47"/>
      <sheetName val="163040_LC-TR47"/>
      <sheetName val="CA_Sheet48"/>
      <sheetName val="F9_Parameters46"/>
      <sheetName val="Total_Inventory47"/>
      <sheetName val="Semi_FG&amp;FG47"/>
      <sheetName val="Provision_NRV47"/>
      <sheetName val="Customize_Your_Loan_Manager46"/>
      <sheetName val="D190_246"/>
      <sheetName val="Bang_chiet_tinh_TBA46"/>
      <sheetName val="Data_Entry44"/>
      <sheetName val="input_data44"/>
      <sheetName val="Valo_DCF44"/>
      <sheetName val="List_info44"/>
      <sheetName val="By_Person44"/>
      <sheetName val="head_Jan44"/>
      <sheetName val="Cost_center39"/>
      <sheetName val="DB_PPC_PSF44"/>
      <sheetName val="Record_CR42"/>
      <sheetName val="Co__Code42"/>
      <sheetName val="Incident__NP_201742"/>
      <sheetName val="Standing_Data36"/>
      <sheetName val="Asset_&amp;_Liability36"/>
      <sheetName val="Net_asset_value36"/>
      <sheetName val="Drop_List36"/>
      <sheetName val="CAN_DOI_-_KET_QUA38"/>
      <sheetName val="Month_v_YTD36"/>
      <sheetName val="_IB-PL-YTD36"/>
      <sheetName val="BOI_sum36"/>
      <sheetName val="Update_CIT_FY1936"/>
      <sheetName val="Tax_computation_BOI36"/>
      <sheetName val="A)_Provision_schedule36"/>
      <sheetName val="A2)_834_Inventory36"/>
      <sheetName val="B1)_646_Retirement36"/>
      <sheetName val="B2)_746_Retirement_36"/>
      <sheetName val="C1)_791-0000-20_Private_exp_36"/>
      <sheetName val="TB_(as_of_31DEC)36"/>
      <sheetName val="C2)_779-0000-20_Misc_36"/>
      <sheetName val="C1)_663_Car_Lease36"/>
      <sheetName val="C2)_758_Car_Lease36"/>
      <sheetName val="D)_Training36"/>
      <sheetName val="E)_HY_test_PwC36"/>
      <sheetName val="F)_RD_60436"/>
      <sheetName val="G)_RD_64236"/>
      <sheetName val="TO_-_SP36"/>
      <sheetName val="Company_Info36"/>
      <sheetName val="CA_Comp36"/>
      <sheetName val="Balance_Sheet36"/>
      <sheetName val="Drop_down_list36"/>
      <sheetName val="Write_off36"/>
      <sheetName val="Cost_centre_expenditure36"/>
      <sheetName val="addl_cost36"/>
      <sheetName val="Cash_Flow36"/>
      <sheetName val="Co_info36"/>
      <sheetName val="Financial_Summary36"/>
      <sheetName val="Adj&amp;Rje(Z820)_36"/>
      <sheetName val="Spec_2210436"/>
      <sheetName val="WT_Util_99_LE36"/>
      <sheetName val="PTA_P&amp;S36"/>
      <sheetName val="Waste_Treatment_Variable_36"/>
      <sheetName val="แบบฟอร์มที่_7_original36"/>
      <sheetName val="แบบฟอร์มที่_7_Project_Base36"/>
      <sheetName val="All_employee36"/>
      <sheetName val="n-4_436"/>
      <sheetName val="DISCOUNT_(2)8"/>
      <sheetName val="Bank_CA&amp;SA9"/>
      <sheetName val="AR_-CID9"/>
      <sheetName val="ดบ_ค้างรับ_Tisco9"/>
      <sheetName val="คชจ_ล่วงหน้า9"/>
      <sheetName val="ก่อสร้าง_ล่วงหน้า9"/>
      <sheetName val="ภาษีหัก_ณ_ที่จ่าย9"/>
      <sheetName val="คชจ_รอเรียกเก็บ_TDT9"/>
      <sheetName val="อุปกรณ์(หน่วยงาน)_9"/>
      <sheetName val="ICS_Cost_by_units9"/>
      <sheetName val="ICM_Budget&amp;Cost_Phase_I9"/>
      <sheetName val="ICM_Budget_Cost_Phase_II9"/>
      <sheetName val="ICm_Cost_by_units9"/>
      <sheetName val="CIV_AP_2-131-009"/>
      <sheetName val="ICM_AP_2-131-009"/>
      <sheetName val="CIV_AP_2-133-009"/>
      <sheetName val="ICM_AP_2-133-009"/>
      <sheetName val="ICM_AP_RPT9"/>
      <sheetName val="CIV_AP_RPT9"/>
      <sheetName val="CHQระหว่างทาง_2-132-009"/>
      <sheetName val="ภาษีเงินได้หัก_ณ_ที่จ่าย9"/>
      <sheetName val="ค้างจ่าย_CID9"/>
      <sheetName val="เงินทดรองรับ_2-191-009"/>
      <sheetName val="เงินทดรองรับ_2-193-009"/>
      <sheetName val="เงินทดรองรับ_2-194-xx9"/>
      <sheetName val="สรุปเงินมัดจำห้องชุด_Agent9"/>
      <sheetName val="Commission-Tiny_(Chinese)9"/>
      <sheetName val="Commission-Sky_Pro_(Thai)9"/>
      <sheetName val="สำรองผลประโยชน์พนง_9"/>
      <sheetName val="รด_บริหาร9"/>
      <sheetName val="รด_อื่น9"/>
      <sheetName val="6-120-10_ค่าเช่า9"/>
      <sheetName val="6-120-20_ค่าบริการ9"/>
      <sheetName val="6-120-50_ค่าซ่อมแซม9"/>
      <sheetName val="6-150-10_ค่าที่ปรึกษา9"/>
      <sheetName val="6-130-20_ส่งเสริมการขาย9"/>
      <sheetName val="6-130-30_คอมมิชชั่น-ICS9"/>
      <sheetName val="6-130-30_คอมมิชชั่น-ICM9"/>
      <sheetName val="#6-200-00_ดอกเบี้ยจ่าย9"/>
      <sheetName val="Haft_year_tax_estimation_18"/>
      <sheetName val="Haft_year_tax_estimation_28"/>
      <sheetName val="Haft_year_tax_estimation_(1)8"/>
      <sheetName val="Haft_year_tax_estimation_(2)8"/>
      <sheetName val="Taxcal_6_Month8"/>
      <sheetName val="Data_Last_year8"/>
      <sheetName val="GL_CB8"/>
      <sheetName val="GL_M8"/>
      <sheetName val="Gain_Loss_Calculation8"/>
      <sheetName val="Deferred_Charge8"/>
      <sheetName val="Detail_รายบุคคลปี_588"/>
      <sheetName val="Sale_04048"/>
      <sheetName val="IBA_&lt;O3&gt;8"/>
      <sheetName val="Loan_Amortization_Table8"/>
      <sheetName val="Linkage_Quote8"/>
      <sheetName val="Register_Cal_Mar_04_July_05_8"/>
      <sheetName val="QR_4_18"/>
      <sheetName val="คชจ_ดำเนินงาน6-438"/>
      <sheetName val="Norms_SP8"/>
      <sheetName val="Jul_028"/>
      <sheetName val="Non_Movement8"/>
      <sheetName val="Retire_2015-20178"/>
      <sheetName val="New_Item8"/>
      <sheetName val="B131_8"/>
      <sheetName val="HR_Budget4"/>
      <sheetName val="BOS_Commodity4"/>
      <sheetName val="SSD_Plant_Incremental_Projects4"/>
      <sheetName val="ERP_7_064"/>
      <sheetName val="Pareto_Top_RPN4"/>
      <sheetName val="FDR_BUDGET_2001_EISENACH4"/>
      <sheetName val="Cost_Reduction_Programs4"/>
      <sheetName val="COMPARISON_SHEET_(1)4"/>
      <sheetName val="2_Conso4"/>
      <sheetName val="Summary_by_Machine_Type_MAR4"/>
      <sheetName val="stat_local4"/>
      <sheetName val="ORGANIZATION_PLASTIC_GROUP_4"/>
      <sheetName val="ORGANIZATION_PLASTIC_GROUP__24"/>
      <sheetName val="IMPROVE_MAN_POWER4"/>
      <sheetName val="ฟอล์ม_B24"/>
      <sheetName val="Man_power_SPEC4"/>
      <sheetName val="Man_power_SPEC_(2)4"/>
      <sheetName val="Current_ORG4"/>
      <sheetName val="Blank_ORG4"/>
      <sheetName val="DLOT_Calculate4"/>
      <sheetName val="ประเมิน_4"/>
      <sheetName val="Improvement_Plan4"/>
      <sheetName val="รายชื่อพนักงาน_4"/>
      <sheetName val="Machine_capacity4"/>
      <sheetName val="DLOT_Current4"/>
      <sheetName val="ORG_(2)4"/>
      <sheetName val="Injection_new4"/>
      <sheetName val="Injection_new_4"/>
      <sheetName val="ADJ_-_RATE49"/>
      <sheetName val="ADJ___RATE49"/>
      <sheetName val="SCB_1_-_Current49"/>
      <sheetName val="SCB_2_-_Current49"/>
      <sheetName val="BALANCE_SHEET_49"/>
      <sheetName val="BS_ATTACH49"/>
      <sheetName val="Sheet1_(2)49"/>
      <sheetName val="เงินกู้_MGC48"/>
      <sheetName val="LC___TR_Listing48"/>
      <sheetName val="Customize_Your_Invoice48"/>
      <sheetName val="Stock_Aging48"/>
      <sheetName val="VariableII__period48"/>
      <sheetName val="Dec_200148"/>
      <sheetName val="CF_RECONCILE_-_148"/>
      <sheetName val="Cost_Centers46"/>
      <sheetName val="_IB-PL-00-01_SUMMARY46"/>
      <sheetName val="10-1_Media46"/>
      <sheetName val="Customize_Your_Purchase_Order46"/>
      <sheetName val="ALL_KSFC_RIGS_EXCEPT_R-546"/>
      <sheetName val="FP_Friends_Other46"/>
      <sheetName val="163040_LC_TR46"/>
      <sheetName val="ng_1240"/>
      <sheetName val="Trial_Balance45"/>
      <sheetName val="_IBPL000145"/>
      <sheetName val="TrialBalance_Q3-200245"/>
      <sheetName val="Workbook_Inputs45"/>
      <sheetName val="163040_LC-TR45"/>
      <sheetName val="CA_Sheet46"/>
      <sheetName val="F9_Parameters44"/>
      <sheetName val="Total_Inventory45"/>
      <sheetName val="Semi_FG&amp;FG45"/>
      <sheetName val="Provision_NRV45"/>
      <sheetName val="Customize_Your_Loan_Manager44"/>
      <sheetName val="D190_244"/>
      <sheetName val="Bang_chiet_tinh_TBA44"/>
      <sheetName val="Data_Entry42"/>
      <sheetName val="input_data42"/>
      <sheetName val="Valo_DCF42"/>
      <sheetName val="List_info42"/>
      <sheetName val="By_Person42"/>
      <sheetName val="head_Jan42"/>
      <sheetName val="Cost_center37"/>
      <sheetName val="DB_PPC_PSF42"/>
      <sheetName val="Record_CR40"/>
      <sheetName val="Co__Code40"/>
      <sheetName val="Incident__NP_201740"/>
      <sheetName val="Standing_Data34"/>
      <sheetName val="Asset_&amp;_Liability34"/>
      <sheetName val="Net_asset_value34"/>
      <sheetName val="Drop_List34"/>
      <sheetName val="CAN_DOI_-_KET_QUA36"/>
      <sheetName val="Month_v_YTD34"/>
      <sheetName val="_IB-PL-YTD34"/>
      <sheetName val="BOI_sum34"/>
      <sheetName val="Update_CIT_FY1934"/>
      <sheetName val="Tax_computation_BOI34"/>
      <sheetName val="A)_Provision_schedule34"/>
      <sheetName val="A2)_834_Inventory34"/>
      <sheetName val="B1)_646_Retirement34"/>
      <sheetName val="B2)_746_Retirement_34"/>
      <sheetName val="C1)_791-0000-20_Private_exp_34"/>
      <sheetName val="TB_(as_of_31DEC)34"/>
      <sheetName val="C2)_779-0000-20_Misc_34"/>
      <sheetName val="C1)_663_Car_Lease34"/>
      <sheetName val="C2)_758_Car_Lease34"/>
      <sheetName val="D)_Training34"/>
      <sheetName val="E)_HY_test_PwC34"/>
      <sheetName val="F)_RD_60434"/>
      <sheetName val="G)_RD_64234"/>
      <sheetName val="TO_-_SP34"/>
      <sheetName val="Company_Info34"/>
      <sheetName val="CA_Comp34"/>
      <sheetName val="Balance_Sheet34"/>
      <sheetName val="Drop_down_list34"/>
      <sheetName val="Write_off34"/>
      <sheetName val="Cost_centre_expenditure34"/>
      <sheetName val="addl_cost34"/>
      <sheetName val="Cash_Flow34"/>
      <sheetName val="Co_info34"/>
      <sheetName val="Financial_Summary34"/>
      <sheetName val="Adj&amp;Rje(Z820)_34"/>
      <sheetName val="Spec_2210434"/>
      <sheetName val="WT_Util_99_LE34"/>
      <sheetName val="PTA_P&amp;S34"/>
      <sheetName val="Waste_Treatment_Variable_34"/>
      <sheetName val="แบบฟอร์มที่_7_original34"/>
      <sheetName val="แบบฟอร์มที่_7_Project_Base34"/>
      <sheetName val="All_employee34"/>
      <sheetName val="n-4_434"/>
      <sheetName val="DISCOUNT_(2)6"/>
      <sheetName val="Bank_CA&amp;SA7"/>
      <sheetName val="AR_-CID7"/>
      <sheetName val="ดบ_ค้างรับ_Tisco7"/>
      <sheetName val="คชจ_ล่วงหน้า7"/>
      <sheetName val="ก่อสร้าง_ล่วงหน้า7"/>
      <sheetName val="ภาษีหัก_ณ_ที่จ่าย7"/>
      <sheetName val="คชจ_รอเรียกเก็บ_TDT7"/>
      <sheetName val="อุปกรณ์(หน่วยงาน)_7"/>
      <sheetName val="ICS_Cost_by_units7"/>
      <sheetName val="ICM_Budget&amp;Cost_Phase_I7"/>
      <sheetName val="ICM_Budget_Cost_Phase_II7"/>
      <sheetName val="ICm_Cost_by_units7"/>
      <sheetName val="CIV_AP_2-131-007"/>
      <sheetName val="ICM_AP_2-131-007"/>
      <sheetName val="CIV_AP_2-133-007"/>
      <sheetName val="ICM_AP_2-133-007"/>
      <sheetName val="ICM_AP_RPT7"/>
      <sheetName val="CIV_AP_RPT7"/>
      <sheetName val="CHQระหว่างทาง_2-132-007"/>
      <sheetName val="ภาษีเงินได้หัก_ณ_ที่จ่าย7"/>
      <sheetName val="ค้างจ่าย_CID7"/>
      <sheetName val="เงินทดรองรับ_2-191-007"/>
      <sheetName val="เงินทดรองรับ_2-193-007"/>
      <sheetName val="เงินทดรองรับ_2-194-xx7"/>
      <sheetName val="สรุปเงินมัดจำห้องชุด_Agent7"/>
      <sheetName val="Commission-Tiny_(Chinese)7"/>
      <sheetName val="Commission-Sky_Pro_(Thai)7"/>
      <sheetName val="สำรองผลประโยชน์พนง_7"/>
      <sheetName val="รด_บริหาร7"/>
      <sheetName val="รด_อื่น7"/>
      <sheetName val="6-120-10_ค่าเช่า7"/>
      <sheetName val="6-120-20_ค่าบริการ7"/>
      <sheetName val="6-120-50_ค่าซ่อมแซม7"/>
      <sheetName val="6-150-10_ค่าที่ปรึกษา7"/>
      <sheetName val="6-130-20_ส่งเสริมการขาย7"/>
      <sheetName val="6-130-30_คอมมิชชั่น-ICS7"/>
      <sheetName val="6-130-30_คอมมิชชั่น-ICM7"/>
      <sheetName val="#6-200-00_ดอกเบี้ยจ่าย7"/>
      <sheetName val="Haft_year_tax_estimation_16"/>
      <sheetName val="Haft_year_tax_estimation_26"/>
      <sheetName val="Haft_year_tax_estimation_(1)6"/>
      <sheetName val="Haft_year_tax_estimation_(2)6"/>
      <sheetName val="Taxcal_6_Month6"/>
      <sheetName val="Data_Last_year6"/>
      <sheetName val="GL_CB6"/>
      <sheetName val="GL_M6"/>
      <sheetName val="Gain_Loss_Calculation6"/>
      <sheetName val="Deferred_Charge6"/>
      <sheetName val="Detail_รายบุคคลปี_586"/>
      <sheetName val="Sale_04046"/>
      <sheetName val="IBA_&lt;O3&gt;6"/>
      <sheetName val="Loan_Amortization_Table6"/>
      <sheetName val="Linkage_Quote6"/>
      <sheetName val="Register_Cal_Mar_04_July_05_6"/>
      <sheetName val="QR_4_16"/>
      <sheetName val="คชจ_ดำเนินงาน6-436"/>
      <sheetName val="Norms_SP6"/>
      <sheetName val="Jul_026"/>
      <sheetName val="Non_Movement6"/>
      <sheetName val="Retire_2015-20176"/>
      <sheetName val="New_Item6"/>
      <sheetName val="B131_6"/>
      <sheetName val="HR_Budget2"/>
      <sheetName val="BOS_Commodity2"/>
      <sheetName val="SSD_Plant_Incremental_Projects2"/>
      <sheetName val="ERP_7_062"/>
      <sheetName val="Pareto_Top_RPN2"/>
      <sheetName val="FDR_BUDGET_2001_EISENACH2"/>
      <sheetName val="Cost_Reduction_Programs2"/>
      <sheetName val="COMPARISON_SHEET_(1)2"/>
      <sheetName val="ORGANIZATION_PLASTIC_GROUP_2"/>
      <sheetName val="ORGANIZATION_PLASTIC_GROUP__22"/>
      <sheetName val="IMPROVE_MAN_POWER2"/>
      <sheetName val="ฟอล์ม_B22"/>
      <sheetName val="Man_power_SPEC2"/>
      <sheetName val="Man_power_SPEC_(2)2"/>
      <sheetName val="Current_ORG2"/>
      <sheetName val="Blank_ORG2"/>
      <sheetName val="DLOT_Calculate2"/>
      <sheetName val="ประเมิน_2"/>
      <sheetName val="Improvement_Plan2"/>
      <sheetName val="รายชื่อพนักงาน_2"/>
      <sheetName val="Machine_capacity2"/>
      <sheetName val="DLOT_Current2"/>
      <sheetName val="ORG_(2)2"/>
      <sheetName val="Injection_new2"/>
      <sheetName val="Injection_new_2"/>
      <sheetName val="ADJ_-_RATE50"/>
      <sheetName val="ADJ___RATE50"/>
      <sheetName val="SCB_1_-_Current50"/>
      <sheetName val="SCB_2_-_Current50"/>
      <sheetName val="BALANCE_SHEET_50"/>
      <sheetName val="BS_ATTACH50"/>
      <sheetName val="Sheet1_(2)50"/>
      <sheetName val="เงินกู้_MGC49"/>
      <sheetName val="LC___TR_Listing49"/>
      <sheetName val="Customize_Your_Invoice49"/>
      <sheetName val="Stock_Aging49"/>
      <sheetName val="VariableII__period49"/>
      <sheetName val="Dec_200149"/>
      <sheetName val="CF_RECONCILE_-_149"/>
      <sheetName val="Cost_Centers47"/>
      <sheetName val="_IB-PL-00-01_SUMMARY47"/>
      <sheetName val="10-1_Media47"/>
      <sheetName val="Customize_Your_Purchase_Order47"/>
      <sheetName val="ALL_KSFC_RIGS_EXCEPT_R-547"/>
      <sheetName val="FP_Friends_Other47"/>
      <sheetName val="163040_LC_TR47"/>
      <sheetName val="ng_1241"/>
      <sheetName val="Trial_Balance46"/>
      <sheetName val="_IBPL000146"/>
      <sheetName val="TrialBalance_Q3-200246"/>
      <sheetName val="Workbook_Inputs46"/>
      <sheetName val="163040_LC-TR46"/>
      <sheetName val="CA_Sheet47"/>
      <sheetName val="F9_Parameters45"/>
      <sheetName val="Total_Inventory46"/>
      <sheetName val="Semi_FG&amp;FG46"/>
      <sheetName val="Provision_NRV46"/>
      <sheetName val="Customize_Your_Loan_Manager45"/>
      <sheetName val="D190_245"/>
      <sheetName val="Bang_chiet_tinh_TBA45"/>
      <sheetName val="Data_Entry43"/>
      <sheetName val="input_data43"/>
      <sheetName val="Valo_DCF43"/>
      <sheetName val="List_info43"/>
      <sheetName val="By_Person43"/>
      <sheetName val="head_Jan43"/>
      <sheetName val="Cost_center38"/>
      <sheetName val="DB_PPC_PSF43"/>
      <sheetName val="Record_CR41"/>
      <sheetName val="Co__Code41"/>
      <sheetName val="Incident__NP_201741"/>
      <sheetName val="Standing_Data35"/>
      <sheetName val="Asset_&amp;_Liability35"/>
      <sheetName val="Net_asset_value35"/>
      <sheetName val="Drop_List35"/>
      <sheetName val="CAN_DOI_-_KET_QUA37"/>
      <sheetName val="Month_v_YTD35"/>
      <sheetName val="_IB-PL-YTD35"/>
      <sheetName val="BOI_sum35"/>
      <sheetName val="Update_CIT_FY1935"/>
      <sheetName val="Tax_computation_BOI35"/>
      <sheetName val="A)_Provision_schedule35"/>
      <sheetName val="A2)_834_Inventory35"/>
      <sheetName val="B1)_646_Retirement35"/>
      <sheetName val="B2)_746_Retirement_35"/>
      <sheetName val="C1)_791-0000-20_Private_exp_35"/>
      <sheetName val="TB_(as_of_31DEC)35"/>
      <sheetName val="C2)_779-0000-20_Misc_35"/>
      <sheetName val="C1)_663_Car_Lease35"/>
      <sheetName val="C2)_758_Car_Lease35"/>
      <sheetName val="D)_Training35"/>
      <sheetName val="E)_HY_test_PwC35"/>
      <sheetName val="F)_RD_60435"/>
      <sheetName val="G)_RD_64235"/>
      <sheetName val="TO_-_SP35"/>
      <sheetName val="Company_Info35"/>
      <sheetName val="CA_Comp35"/>
      <sheetName val="Balance_Sheet35"/>
      <sheetName val="Drop_down_list35"/>
      <sheetName val="Write_off35"/>
      <sheetName val="Cost_centre_expenditure35"/>
      <sheetName val="addl_cost35"/>
      <sheetName val="Cash_Flow35"/>
      <sheetName val="Co_info35"/>
      <sheetName val="Financial_Summary35"/>
      <sheetName val="Adj&amp;Rje(Z820)_35"/>
      <sheetName val="Spec_2210435"/>
      <sheetName val="WT_Util_99_LE35"/>
      <sheetName val="PTA_P&amp;S35"/>
      <sheetName val="Waste_Treatment_Variable_35"/>
      <sheetName val="แบบฟอร์มที่_7_original35"/>
      <sheetName val="แบบฟอร์มที่_7_Project_Base35"/>
      <sheetName val="All_employee35"/>
      <sheetName val="n-4_435"/>
      <sheetName val="DISCOUNT_(2)7"/>
      <sheetName val="Bank_CA&amp;SA8"/>
      <sheetName val="AR_-CID8"/>
      <sheetName val="ดบ_ค้างรับ_Tisco8"/>
      <sheetName val="คชจ_ล่วงหน้า8"/>
      <sheetName val="ก่อสร้าง_ล่วงหน้า8"/>
      <sheetName val="ภาษีหัก_ณ_ที่จ่าย8"/>
      <sheetName val="คชจ_รอเรียกเก็บ_TDT8"/>
      <sheetName val="อุปกรณ์(หน่วยงาน)_8"/>
      <sheetName val="ICS_Cost_by_units8"/>
      <sheetName val="ICM_Budget&amp;Cost_Phase_I8"/>
      <sheetName val="ICM_Budget_Cost_Phase_II8"/>
      <sheetName val="ICm_Cost_by_units8"/>
      <sheetName val="CIV_AP_2-131-008"/>
      <sheetName val="ICM_AP_2-131-008"/>
      <sheetName val="CIV_AP_2-133-008"/>
      <sheetName val="ICM_AP_2-133-008"/>
      <sheetName val="ICM_AP_RPT8"/>
      <sheetName val="CIV_AP_RPT8"/>
      <sheetName val="CHQระหว่างทาง_2-132-008"/>
      <sheetName val="ภาษีเงินได้หัก_ณ_ที่จ่าย8"/>
      <sheetName val="ค้างจ่าย_CID8"/>
      <sheetName val="เงินทดรองรับ_2-191-008"/>
      <sheetName val="เงินทดรองรับ_2-193-008"/>
      <sheetName val="เงินทดรองรับ_2-194-xx8"/>
      <sheetName val="สรุปเงินมัดจำห้องชุด_Agent8"/>
      <sheetName val="Commission-Tiny_(Chinese)8"/>
      <sheetName val="Commission-Sky_Pro_(Thai)8"/>
      <sheetName val="สำรองผลประโยชน์พนง_8"/>
      <sheetName val="รด_บริหาร8"/>
      <sheetName val="รด_อื่น8"/>
      <sheetName val="6-120-10_ค่าเช่า8"/>
      <sheetName val="6-120-20_ค่าบริการ8"/>
      <sheetName val="6-120-50_ค่าซ่อมแซม8"/>
      <sheetName val="6-150-10_ค่าที่ปรึกษา8"/>
      <sheetName val="6-130-20_ส่งเสริมการขาย8"/>
      <sheetName val="6-130-30_คอมมิชชั่น-ICS8"/>
      <sheetName val="6-130-30_คอมมิชชั่น-ICM8"/>
      <sheetName val="#6-200-00_ดอกเบี้ยจ่าย8"/>
      <sheetName val="Haft_year_tax_estimation_17"/>
      <sheetName val="Haft_year_tax_estimation_27"/>
      <sheetName val="Haft_year_tax_estimation_(1)7"/>
      <sheetName val="Haft_year_tax_estimation_(2)7"/>
      <sheetName val="Taxcal_6_Month7"/>
      <sheetName val="Data_Last_year7"/>
      <sheetName val="GL_CB7"/>
      <sheetName val="GL_M7"/>
      <sheetName val="Gain_Loss_Calculation7"/>
      <sheetName val="Deferred_Charge7"/>
      <sheetName val="Detail_รายบุคคลปี_587"/>
      <sheetName val="Sale_04047"/>
      <sheetName val="IBA_&lt;O3&gt;7"/>
      <sheetName val="Loan_Amortization_Table7"/>
      <sheetName val="Linkage_Quote7"/>
      <sheetName val="Register_Cal_Mar_04_July_05_7"/>
      <sheetName val="QR_4_17"/>
      <sheetName val="คชจ_ดำเนินงาน6-437"/>
      <sheetName val="Norms_SP7"/>
      <sheetName val="Jul_027"/>
      <sheetName val="Non_Movement7"/>
      <sheetName val="Retire_2015-20177"/>
      <sheetName val="New_Item7"/>
      <sheetName val="B131_7"/>
      <sheetName val="HR_Budget3"/>
      <sheetName val="BOS_Commodity3"/>
      <sheetName val="SSD_Plant_Incremental_Projects3"/>
      <sheetName val="ERP_7_063"/>
      <sheetName val="Pareto_Top_RPN3"/>
      <sheetName val="FDR_BUDGET_2001_EISENACH3"/>
      <sheetName val="Cost_Reduction_Programs3"/>
      <sheetName val="COMPARISON_SHEET_(1)3"/>
      <sheetName val="ORGANIZATION_PLASTIC_GROUP_3"/>
      <sheetName val="ORGANIZATION_PLASTIC_GROUP__23"/>
      <sheetName val="IMPROVE_MAN_POWER3"/>
      <sheetName val="ฟอล์ม_B23"/>
      <sheetName val="Man_power_SPEC3"/>
      <sheetName val="Man_power_SPEC_(2)3"/>
      <sheetName val="Current_ORG3"/>
      <sheetName val="Blank_ORG3"/>
      <sheetName val="DLOT_Calculate3"/>
      <sheetName val="ประเมิน_3"/>
      <sheetName val="Improvement_Plan3"/>
      <sheetName val="รายชื่อพนักงาน_3"/>
      <sheetName val="Machine_capacity3"/>
      <sheetName val="DLOT_Current3"/>
      <sheetName val="ORG_(2)3"/>
      <sheetName val="Injection_new3"/>
      <sheetName val="Injection_new_3"/>
      <sheetName val="ADJ_-_RATE54"/>
      <sheetName val="ADJ___RATE54"/>
      <sheetName val="SCB_1_-_Current54"/>
      <sheetName val="SCB_2_-_Current54"/>
      <sheetName val="BALANCE_SHEET_54"/>
      <sheetName val="BS_ATTACH54"/>
      <sheetName val="Sheet1_(2)54"/>
      <sheetName val="เงินกู้_MGC53"/>
      <sheetName val="LC___TR_Listing53"/>
      <sheetName val="Customize_Your_Invoice53"/>
      <sheetName val="Stock_Aging53"/>
      <sheetName val="VariableII__period53"/>
      <sheetName val="Dec_200153"/>
      <sheetName val="CF_RECONCILE_-_153"/>
      <sheetName val="Cost_Centers51"/>
      <sheetName val="_IB-PL-00-01_SUMMARY51"/>
      <sheetName val="10-1_Media51"/>
      <sheetName val="Customize_Your_Purchase_Order51"/>
      <sheetName val="ALL_KSFC_RIGS_EXCEPT_R-551"/>
      <sheetName val="FP_Friends_Other51"/>
      <sheetName val="163040_LC_TR51"/>
      <sheetName val="ng_1245"/>
      <sheetName val="Trial_Balance50"/>
      <sheetName val="_IBPL000150"/>
      <sheetName val="TrialBalance_Q3-200250"/>
      <sheetName val="Workbook_Inputs50"/>
      <sheetName val="163040_LC-TR50"/>
      <sheetName val="CA_Sheet51"/>
      <sheetName val="F9_Parameters49"/>
      <sheetName val="Total_Inventory50"/>
      <sheetName val="Semi_FG&amp;FG50"/>
      <sheetName val="Provision_NRV50"/>
      <sheetName val="Customize_Your_Loan_Manager49"/>
      <sheetName val="D190_249"/>
      <sheetName val="Bang_chiet_tinh_TBA49"/>
      <sheetName val="Data_Entry47"/>
      <sheetName val="input_data47"/>
      <sheetName val="Valo_DCF47"/>
      <sheetName val="List_info47"/>
      <sheetName val="By_Person47"/>
      <sheetName val="head_Jan47"/>
      <sheetName val="Cost_center42"/>
      <sheetName val="DB_PPC_PSF47"/>
      <sheetName val="Record_CR45"/>
      <sheetName val="Co__Code45"/>
      <sheetName val="Incident__NP_201745"/>
      <sheetName val="Standing_Data39"/>
      <sheetName val="Asset_&amp;_Liability39"/>
      <sheetName val="Net_asset_value39"/>
      <sheetName val="Drop_List39"/>
      <sheetName val="CAN_DOI_-_KET_QUA41"/>
      <sheetName val="Month_v_YTD39"/>
      <sheetName val="_IB-PL-YTD39"/>
      <sheetName val="BOI_sum39"/>
      <sheetName val="Update_CIT_FY1939"/>
      <sheetName val="Tax_computation_BOI39"/>
      <sheetName val="A)_Provision_schedule39"/>
      <sheetName val="A2)_834_Inventory39"/>
      <sheetName val="B1)_646_Retirement39"/>
      <sheetName val="B2)_746_Retirement_39"/>
      <sheetName val="C1)_791-0000-20_Private_exp_39"/>
      <sheetName val="TB_(as_of_31DEC)39"/>
      <sheetName val="C2)_779-0000-20_Misc_39"/>
      <sheetName val="C1)_663_Car_Lease39"/>
      <sheetName val="C2)_758_Car_Lease39"/>
      <sheetName val="D)_Training39"/>
      <sheetName val="E)_HY_test_PwC39"/>
      <sheetName val="F)_RD_60439"/>
      <sheetName val="G)_RD_64239"/>
      <sheetName val="TO_-_SP39"/>
      <sheetName val="Company_Info39"/>
      <sheetName val="CA_Comp39"/>
      <sheetName val="Balance_Sheet39"/>
      <sheetName val="Drop_down_list39"/>
      <sheetName val="Write_off39"/>
      <sheetName val="Cost_centre_expenditure39"/>
      <sheetName val="addl_cost39"/>
      <sheetName val="Cash_Flow39"/>
      <sheetName val="Co_info39"/>
      <sheetName val="Financial_Summary39"/>
      <sheetName val="Adj&amp;Rje(Z820)_39"/>
      <sheetName val="Spec_2210439"/>
      <sheetName val="WT_Util_99_LE39"/>
      <sheetName val="PTA_P&amp;S39"/>
      <sheetName val="Waste_Treatment_Variable_39"/>
      <sheetName val="แบบฟอร์มที่_7_original39"/>
      <sheetName val="แบบฟอร์มที่_7_Project_Base39"/>
      <sheetName val="All_employee39"/>
      <sheetName val="n-4_439"/>
      <sheetName val="DISCOUNT_(2)11"/>
      <sheetName val="Bank_CA&amp;SA12"/>
      <sheetName val="AR_-CID12"/>
      <sheetName val="ดบ_ค้างรับ_Tisco12"/>
      <sheetName val="คชจ_ล่วงหน้า12"/>
      <sheetName val="ก่อสร้าง_ล่วงหน้า12"/>
      <sheetName val="ภาษีหัก_ณ_ที่จ่าย12"/>
      <sheetName val="คชจ_รอเรียกเก็บ_TDT12"/>
      <sheetName val="อุปกรณ์(หน่วยงาน)_12"/>
      <sheetName val="ICS_Cost_by_units12"/>
      <sheetName val="ICM_Budget&amp;Cost_Phase_I12"/>
      <sheetName val="ICM_Budget_Cost_Phase_II12"/>
      <sheetName val="ICm_Cost_by_units12"/>
      <sheetName val="CIV_AP_2-131-0012"/>
      <sheetName val="ICM_AP_2-131-0012"/>
      <sheetName val="CIV_AP_2-133-0012"/>
      <sheetName val="ICM_AP_2-133-0012"/>
      <sheetName val="ICM_AP_RPT12"/>
      <sheetName val="CIV_AP_RPT12"/>
      <sheetName val="CHQระหว่างทาง_2-132-0012"/>
      <sheetName val="ภาษีเงินได้หัก_ณ_ที่จ่าย12"/>
      <sheetName val="ค้างจ่าย_CID12"/>
      <sheetName val="เงินทดรองรับ_2-191-0012"/>
      <sheetName val="เงินทดรองรับ_2-193-0012"/>
      <sheetName val="เงินทดรองรับ_2-194-xx12"/>
      <sheetName val="สรุปเงินมัดจำห้องชุด_Agent12"/>
      <sheetName val="Commission-Tiny_(Chinese)12"/>
      <sheetName val="Commission-Sky_Pro_(Thai)12"/>
      <sheetName val="สำรองผลประโยชน์พนง_12"/>
      <sheetName val="รด_บริหาร12"/>
      <sheetName val="รด_อื่น12"/>
      <sheetName val="6-120-10_ค่าเช่า12"/>
      <sheetName val="6-120-20_ค่าบริการ12"/>
      <sheetName val="6-120-50_ค่าซ่อมแซม12"/>
      <sheetName val="6-150-10_ค่าที่ปรึกษา12"/>
      <sheetName val="6-130-20_ส่งเสริมการขาย12"/>
      <sheetName val="6-130-30_คอมมิชชั่น-ICS12"/>
      <sheetName val="6-130-30_คอมมิชชั่น-ICM12"/>
      <sheetName val="#6-200-00_ดอกเบี้ยจ่าย12"/>
      <sheetName val="Haft_year_tax_estimation_111"/>
      <sheetName val="Haft_year_tax_estimation_211"/>
      <sheetName val="Haft_year_tax_estimation_(1)11"/>
      <sheetName val="Haft_year_tax_estimation_(2)11"/>
      <sheetName val="Taxcal_6_Month11"/>
      <sheetName val="Data_Last_year11"/>
      <sheetName val="GL_CB11"/>
      <sheetName val="GL_M11"/>
      <sheetName val="Gain_Loss_Calculation11"/>
      <sheetName val="Deferred_Charge11"/>
      <sheetName val="Detail_รายบุคคลปี_5811"/>
      <sheetName val="Sale_040411"/>
      <sheetName val="IBA_&lt;O3&gt;11"/>
      <sheetName val="Loan_Amortization_Table11"/>
      <sheetName val="Linkage_Quote11"/>
      <sheetName val="Register_Cal_Mar_04_July_05_11"/>
      <sheetName val="QR_4_111"/>
      <sheetName val="คชจ_ดำเนินงาน6-4311"/>
      <sheetName val="Norms_SP11"/>
      <sheetName val="Jul_0211"/>
      <sheetName val="Non_Movement11"/>
      <sheetName val="Retire_2015-201711"/>
      <sheetName val="New_Item11"/>
      <sheetName val="B131_11"/>
      <sheetName val="HR_Budget7"/>
      <sheetName val="BOS_Commodity7"/>
      <sheetName val="SSD_Plant_Incremental_Projects7"/>
      <sheetName val="ERP_7_067"/>
      <sheetName val="Pareto_Top_RPN7"/>
      <sheetName val="FDR_BUDGET_2001_EISENACH7"/>
      <sheetName val="Cost_Reduction_Programs7"/>
      <sheetName val="COMPARISON_SHEET_(1)7"/>
      <sheetName val="2_Conso7"/>
      <sheetName val="Summary_by_Machine_Type_MAR7"/>
      <sheetName val="stat_local7"/>
      <sheetName val="ORGANIZATION_PLASTIC_GROUP_7"/>
      <sheetName val="ORGANIZATION_PLASTIC_GROUP__27"/>
      <sheetName val="IMPROVE_MAN_POWER7"/>
      <sheetName val="ฟอล์ม_B27"/>
      <sheetName val="Man_power_SPEC7"/>
      <sheetName val="Man_power_SPEC_(2)7"/>
      <sheetName val="Current_ORG7"/>
      <sheetName val="Blank_ORG7"/>
      <sheetName val="DLOT_Calculate7"/>
      <sheetName val="ประเมิน_7"/>
      <sheetName val="Improvement_Plan7"/>
      <sheetName val="รายชื่อพนักงาน_7"/>
      <sheetName val="Machine_capacity7"/>
      <sheetName val="DLOT_Current7"/>
      <sheetName val="ORG_(2)7"/>
      <sheetName val="Injection_new7"/>
      <sheetName val="Injection_new_7"/>
      <sheetName val="ADJ_-_RATE52"/>
      <sheetName val="ADJ___RATE52"/>
      <sheetName val="SCB_1_-_Current52"/>
      <sheetName val="SCB_2_-_Current52"/>
      <sheetName val="BALANCE_SHEET_52"/>
      <sheetName val="BS_ATTACH52"/>
      <sheetName val="Sheet1_(2)52"/>
      <sheetName val="เงินกู้_MGC51"/>
      <sheetName val="LC___TR_Listing51"/>
      <sheetName val="Customize_Your_Invoice51"/>
      <sheetName val="Stock_Aging51"/>
      <sheetName val="VariableII__period51"/>
      <sheetName val="Dec_200151"/>
      <sheetName val="CF_RECONCILE_-_151"/>
      <sheetName val="Cost_Centers49"/>
      <sheetName val="_IB-PL-00-01_SUMMARY49"/>
      <sheetName val="10-1_Media49"/>
      <sheetName val="Customize_Your_Purchase_Order49"/>
      <sheetName val="ALL_KSFC_RIGS_EXCEPT_R-549"/>
      <sheetName val="FP_Friends_Other49"/>
      <sheetName val="163040_LC_TR49"/>
      <sheetName val="ng_1243"/>
      <sheetName val="Trial_Balance48"/>
      <sheetName val="_IBPL000148"/>
      <sheetName val="TrialBalance_Q3-200248"/>
      <sheetName val="Workbook_Inputs48"/>
      <sheetName val="163040_LC-TR48"/>
      <sheetName val="CA_Sheet49"/>
      <sheetName val="F9_Parameters47"/>
      <sheetName val="Total_Inventory48"/>
      <sheetName val="Semi_FG&amp;FG48"/>
      <sheetName val="Provision_NRV48"/>
      <sheetName val="Customize_Your_Loan_Manager47"/>
      <sheetName val="D190_247"/>
      <sheetName val="Bang_chiet_tinh_TBA47"/>
      <sheetName val="Data_Entry45"/>
      <sheetName val="input_data45"/>
      <sheetName val="Valo_DCF45"/>
      <sheetName val="List_info45"/>
      <sheetName val="By_Person45"/>
      <sheetName val="head_Jan45"/>
      <sheetName val="Cost_center40"/>
      <sheetName val="DB_PPC_PSF45"/>
      <sheetName val="Record_CR43"/>
      <sheetName val="Co__Code43"/>
      <sheetName val="Incident__NP_201743"/>
      <sheetName val="Standing_Data37"/>
      <sheetName val="Asset_&amp;_Liability37"/>
      <sheetName val="Net_asset_value37"/>
      <sheetName val="Drop_List37"/>
      <sheetName val="CAN_DOI_-_KET_QUA39"/>
      <sheetName val="Month_v_YTD37"/>
      <sheetName val="_IB-PL-YTD37"/>
      <sheetName val="BOI_sum37"/>
      <sheetName val="Update_CIT_FY1937"/>
      <sheetName val="Tax_computation_BOI37"/>
      <sheetName val="A)_Provision_schedule37"/>
      <sheetName val="A2)_834_Inventory37"/>
      <sheetName val="B1)_646_Retirement37"/>
      <sheetName val="B2)_746_Retirement_37"/>
      <sheetName val="C1)_791-0000-20_Private_exp_37"/>
      <sheetName val="TB_(as_of_31DEC)37"/>
      <sheetName val="C2)_779-0000-20_Misc_37"/>
      <sheetName val="C1)_663_Car_Lease37"/>
      <sheetName val="C2)_758_Car_Lease37"/>
      <sheetName val="D)_Training37"/>
      <sheetName val="E)_HY_test_PwC37"/>
      <sheetName val="F)_RD_60437"/>
      <sheetName val="G)_RD_64237"/>
      <sheetName val="TO_-_SP37"/>
      <sheetName val="Company_Info37"/>
      <sheetName val="CA_Comp37"/>
      <sheetName val="Balance_Sheet37"/>
      <sheetName val="Drop_down_list37"/>
      <sheetName val="Write_off37"/>
      <sheetName val="Cost_centre_expenditure37"/>
      <sheetName val="addl_cost37"/>
      <sheetName val="Cash_Flow37"/>
      <sheetName val="Co_info37"/>
      <sheetName val="Financial_Summary37"/>
      <sheetName val="Adj&amp;Rje(Z820)_37"/>
      <sheetName val="Spec_2210437"/>
      <sheetName val="WT_Util_99_LE37"/>
      <sheetName val="PTA_P&amp;S37"/>
      <sheetName val="Waste_Treatment_Variable_37"/>
      <sheetName val="แบบฟอร์มที่_7_original37"/>
      <sheetName val="แบบฟอร์มที่_7_Project_Base37"/>
      <sheetName val="All_employee37"/>
      <sheetName val="n-4_437"/>
      <sheetName val="DISCOUNT_(2)9"/>
      <sheetName val="Bank_CA&amp;SA10"/>
      <sheetName val="AR_-CID10"/>
      <sheetName val="ดบ_ค้างรับ_Tisco10"/>
      <sheetName val="คชจ_ล่วงหน้า10"/>
      <sheetName val="ก่อสร้าง_ล่วงหน้า10"/>
      <sheetName val="ภาษีหัก_ณ_ที่จ่าย10"/>
      <sheetName val="คชจ_รอเรียกเก็บ_TDT10"/>
      <sheetName val="อุปกรณ์(หน่วยงาน)_10"/>
      <sheetName val="ICS_Cost_by_units10"/>
      <sheetName val="ICM_Budget&amp;Cost_Phase_I10"/>
      <sheetName val="ICM_Budget_Cost_Phase_II10"/>
      <sheetName val="ICm_Cost_by_units10"/>
      <sheetName val="CIV_AP_2-131-0010"/>
      <sheetName val="ICM_AP_2-131-0010"/>
      <sheetName val="CIV_AP_2-133-0010"/>
      <sheetName val="ICM_AP_2-133-0010"/>
      <sheetName val="ICM_AP_RPT10"/>
      <sheetName val="CIV_AP_RPT10"/>
      <sheetName val="CHQระหว่างทาง_2-132-0010"/>
      <sheetName val="ภาษีเงินได้หัก_ณ_ที่จ่าย10"/>
      <sheetName val="ค้างจ่าย_CID10"/>
      <sheetName val="เงินทดรองรับ_2-191-0010"/>
      <sheetName val="เงินทดรองรับ_2-193-0010"/>
      <sheetName val="เงินทดรองรับ_2-194-xx10"/>
      <sheetName val="สรุปเงินมัดจำห้องชุด_Agent10"/>
      <sheetName val="Commission-Tiny_(Chinese)10"/>
      <sheetName val="Commission-Sky_Pro_(Thai)10"/>
      <sheetName val="สำรองผลประโยชน์พนง_10"/>
      <sheetName val="รด_บริหาร10"/>
      <sheetName val="รด_อื่น10"/>
      <sheetName val="6-120-10_ค่าเช่า10"/>
      <sheetName val="6-120-20_ค่าบริการ10"/>
      <sheetName val="6-120-50_ค่าซ่อมแซม10"/>
      <sheetName val="6-150-10_ค่าที่ปรึกษา10"/>
      <sheetName val="6-130-20_ส่งเสริมการขาย10"/>
      <sheetName val="6-130-30_คอมมิชชั่น-ICS10"/>
      <sheetName val="6-130-30_คอมมิชชั่น-ICM10"/>
      <sheetName val="#6-200-00_ดอกเบี้ยจ่าย10"/>
      <sheetName val="Haft_year_tax_estimation_19"/>
      <sheetName val="Haft_year_tax_estimation_29"/>
      <sheetName val="Haft_year_tax_estimation_(1)9"/>
      <sheetName val="Haft_year_tax_estimation_(2)9"/>
      <sheetName val="Taxcal_6_Month9"/>
      <sheetName val="Data_Last_year9"/>
      <sheetName val="GL_CB9"/>
      <sheetName val="GL_M9"/>
      <sheetName val="Gain_Loss_Calculation9"/>
      <sheetName val="Deferred_Charge9"/>
      <sheetName val="Detail_รายบุคคลปี_589"/>
      <sheetName val="Sale_04049"/>
      <sheetName val="IBA_&lt;O3&gt;9"/>
      <sheetName val="Loan_Amortization_Table9"/>
      <sheetName val="Linkage_Quote9"/>
      <sheetName val="Register_Cal_Mar_04_July_05_9"/>
      <sheetName val="QR_4_19"/>
      <sheetName val="คชจ_ดำเนินงาน6-439"/>
      <sheetName val="Norms_SP9"/>
      <sheetName val="Jul_029"/>
      <sheetName val="Non_Movement9"/>
      <sheetName val="Retire_2015-20179"/>
      <sheetName val="New_Item9"/>
      <sheetName val="B131_9"/>
      <sheetName val="HR_Budget5"/>
      <sheetName val="BOS_Commodity5"/>
      <sheetName val="SSD_Plant_Incremental_Projects5"/>
      <sheetName val="ERP_7_065"/>
      <sheetName val="Pareto_Top_RPN5"/>
      <sheetName val="FDR_BUDGET_2001_EISENACH5"/>
      <sheetName val="Cost_Reduction_Programs5"/>
      <sheetName val="COMPARISON_SHEET_(1)5"/>
      <sheetName val="2_Conso5"/>
      <sheetName val="Summary_by_Machine_Type_MAR5"/>
      <sheetName val="stat_local5"/>
      <sheetName val="ORGANIZATION_PLASTIC_GROUP_5"/>
      <sheetName val="ORGANIZATION_PLASTIC_GROUP__25"/>
      <sheetName val="IMPROVE_MAN_POWER5"/>
      <sheetName val="ฟอล์ม_B25"/>
      <sheetName val="Man_power_SPEC5"/>
      <sheetName val="Man_power_SPEC_(2)5"/>
      <sheetName val="Current_ORG5"/>
      <sheetName val="Blank_ORG5"/>
      <sheetName val="DLOT_Calculate5"/>
      <sheetName val="ประเมิน_5"/>
      <sheetName val="Improvement_Plan5"/>
      <sheetName val="รายชื่อพนักงาน_5"/>
      <sheetName val="Machine_capacity5"/>
      <sheetName val="DLOT_Current5"/>
      <sheetName val="ORG_(2)5"/>
      <sheetName val="Injection_new5"/>
      <sheetName val="Injection_new_5"/>
      <sheetName val="ADJ_-_RATE53"/>
      <sheetName val="ADJ___RATE53"/>
      <sheetName val="SCB_1_-_Current53"/>
      <sheetName val="SCB_2_-_Current53"/>
      <sheetName val="BALANCE_SHEET_53"/>
      <sheetName val="BS_ATTACH53"/>
      <sheetName val="Sheet1_(2)53"/>
      <sheetName val="เงินกู้_MGC52"/>
      <sheetName val="LC___TR_Listing52"/>
      <sheetName val="Customize_Your_Invoice52"/>
      <sheetName val="Stock_Aging52"/>
      <sheetName val="VariableII__period52"/>
      <sheetName val="Dec_200152"/>
      <sheetName val="CF_RECONCILE_-_152"/>
      <sheetName val="Cost_Centers50"/>
      <sheetName val="_IB-PL-00-01_SUMMARY50"/>
      <sheetName val="10-1_Media50"/>
      <sheetName val="Customize_Your_Purchase_Order50"/>
      <sheetName val="ALL_KSFC_RIGS_EXCEPT_R-550"/>
      <sheetName val="FP_Friends_Other50"/>
      <sheetName val="163040_LC_TR50"/>
      <sheetName val="ng_1244"/>
      <sheetName val="Trial_Balance49"/>
      <sheetName val="_IBPL000149"/>
      <sheetName val="TrialBalance_Q3-200249"/>
      <sheetName val="Workbook_Inputs49"/>
      <sheetName val="163040_LC-TR49"/>
      <sheetName val="CA_Sheet50"/>
      <sheetName val="F9_Parameters48"/>
      <sheetName val="Total_Inventory49"/>
      <sheetName val="Semi_FG&amp;FG49"/>
      <sheetName val="Provision_NRV49"/>
      <sheetName val="Customize_Your_Loan_Manager48"/>
      <sheetName val="D190_248"/>
      <sheetName val="Bang_chiet_tinh_TBA48"/>
      <sheetName val="Data_Entry46"/>
      <sheetName val="input_data46"/>
      <sheetName val="Valo_DCF46"/>
      <sheetName val="List_info46"/>
      <sheetName val="By_Person46"/>
      <sheetName val="head_Jan46"/>
      <sheetName val="Cost_center41"/>
      <sheetName val="DB_PPC_PSF46"/>
      <sheetName val="Record_CR44"/>
      <sheetName val="Co__Code44"/>
      <sheetName val="Incident__NP_201744"/>
      <sheetName val="Standing_Data38"/>
      <sheetName val="Asset_&amp;_Liability38"/>
      <sheetName val="Net_asset_value38"/>
      <sheetName val="Drop_List38"/>
      <sheetName val="CAN_DOI_-_KET_QUA40"/>
      <sheetName val="Month_v_YTD38"/>
      <sheetName val="_IB-PL-YTD38"/>
      <sheetName val="BOI_sum38"/>
      <sheetName val="Update_CIT_FY1938"/>
      <sheetName val="Tax_computation_BOI38"/>
      <sheetName val="A)_Provision_schedule38"/>
      <sheetName val="A2)_834_Inventory38"/>
      <sheetName val="B1)_646_Retirement38"/>
      <sheetName val="B2)_746_Retirement_38"/>
      <sheetName val="C1)_791-0000-20_Private_exp_38"/>
      <sheetName val="TB_(as_of_31DEC)38"/>
      <sheetName val="C2)_779-0000-20_Misc_38"/>
      <sheetName val="C1)_663_Car_Lease38"/>
      <sheetName val="C2)_758_Car_Lease38"/>
      <sheetName val="D)_Training38"/>
      <sheetName val="E)_HY_test_PwC38"/>
      <sheetName val="F)_RD_60438"/>
      <sheetName val="G)_RD_64238"/>
      <sheetName val="TO_-_SP38"/>
      <sheetName val="Company_Info38"/>
      <sheetName val="CA_Comp38"/>
      <sheetName val="Balance_Sheet38"/>
      <sheetName val="Drop_down_list38"/>
      <sheetName val="Write_off38"/>
      <sheetName val="Cost_centre_expenditure38"/>
      <sheetName val="addl_cost38"/>
      <sheetName val="Cash_Flow38"/>
      <sheetName val="Co_info38"/>
      <sheetName val="Financial_Summary38"/>
      <sheetName val="Adj&amp;Rje(Z820)_38"/>
      <sheetName val="Spec_2210438"/>
      <sheetName val="WT_Util_99_LE38"/>
      <sheetName val="PTA_P&amp;S38"/>
      <sheetName val="Waste_Treatment_Variable_38"/>
      <sheetName val="แบบฟอร์มที่_7_original38"/>
      <sheetName val="แบบฟอร์มที่_7_Project_Base38"/>
      <sheetName val="All_employee38"/>
      <sheetName val="n-4_438"/>
      <sheetName val="DISCOUNT_(2)10"/>
      <sheetName val="Bank_CA&amp;SA11"/>
      <sheetName val="AR_-CID11"/>
      <sheetName val="ดบ_ค้างรับ_Tisco11"/>
      <sheetName val="คชจ_ล่วงหน้า11"/>
      <sheetName val="ก่อสร้าง_ล่วงหน้า11"/>
      <sheetName val="ภาษีหัก_ณ_ที่จ่าย11"/>
      <sheetName val="คชจ_รอเรียกเก็บ_TDT11"/>
      <sheetName val="อุปกรณ์(หน่วยงาน)_11"/>
      <sheetName val="ICS_Cost_by_units11"/>
      <sheetName val="ICM_Budget&amp;Cost_Phase_I11"/>
      <sheetName val="ICM_Budget_Cost_Phase_II11"/>
      <sheetName val="ICm_Cost_by_units11"/>
      <sheetName val="CIV_AP_2-131-0011"/>
      <sheetName val="ICM_AP_2-131-0011"/>
      <sheetName val="CIV_AP_2-133-0011"/>
      <sheetName val="ICM_AP_2-133-0011"/>
      <sheetName val="ICM_AP_RPT11"/>
      <sheetName val="CIV_AP_RPT11"/>
      <sheetName val="CHQระหว่างทาง_2-132-0011"/>
      <sheetName val="ภาษีเงินได้หัก_ณ_ที่จ่าย11"/>
      <sheetName val="ค้างจ่าย_CID11"/>
      <sheetName val="เงินทดรองรับ_2-191-0011"/>
      <sheetName val="เงินทดรองรับ_2-193-0011"/>
      <sheetName val="เงินทดรองรับ_2-194-xx11"/>
      <sheetName val="สรุปเงินมัดจำห้องชุด_Agent11"/>
      <sheetName val="Commission-Tiny_(Chinese)11"/>
      <sheetName val="Commission-Sky_Pro_(Thai)11"/>
      <sheetName val="สำรองผลประโยชน์พนง_11"/>
      <sheetName val="รด_บริหาร11"/>
      <sheetName val="รด_อื่น11"/>
      <sheetName val="6-120-10_ค่าเช่า11"/>
      <sheetName val="6-120-20_ค่าบริการ11"/>
      <sheetName val="6-120-50_ค่าซ่อมแซม11"/>
      <sheetName val="6-150-10_ค่าที่ปรึกษา11"/>
      <sheetName val="6-130-20_ส่งเสริมการขาย11"/>
      <sheetName val="6-130-30_คอมมิชชั่น-ICS11"/>
      <sheetName val="6-130-30_คอมมิชชั่น-ICM11"/>
      <sheetName val="#6-200-00_ดอกเบี้ยจ่าย11"/>
      <sheetName val="Haft_year_tax_estimation_110"/>
      <sheetName val="Haft_year_tax_estimation_210"/>
      <sheetName val="Haft_year_tax_estimation_(1)10"/>
      <sheetName val="Haft_year_tax_estimation_(2)10"/>
      <sheetName val="Taxcal_6_Month10"/>
      <sheetName val="Data_Last_year10"/>
      <sheetName val="GL_CB10"/>
      <sheetName val="GL_M10"/>
      <sheetName val="Gain_Loss_Calculation10"/>
      <sheetName val="Deferred_Charge10"/>
      <sheetName val="Detail_รายบุคคลปี_5810"/>
      <sheetName val="Sale_040410"/>
      <sheetName val="IBA_&lt;O3&gt;10"/>
      <sheetName val="Loan_Amortization_Table10"/>
      <sheetName val="Linkage_Quote10"/>
      <sheetName val="Register_Cal_Mar_04_July_05_10"/>
      <sheetName val="QR_4_110"/>
      <sheetName val="คชจ_ดำเนินงาน6-4310"/>
      <sheetName val="Norms_SP10"/>
      <sheetName val="Jul_0210"/>
      <sheetName val="Non_Movement10"/>
      <sheetName val="Retire_2015-201710"/>
      <sheetName val="New_Item10"/>
      <sheetName val="B131_10"/>
      <sheetName val="HR_Budget6"/>
      <sheetName val="BOS_Commodity6"/>
      <sheetName val="SSD_Plant_Incremental_Projects6"/>
      <sheetName val="ERP_7_066"/>
      <sheetName val="Pareto_Top_RPN6"/>
      <sheetName val="FDR_BUDGET_2001_EISENACH6"/>
      <sheetName val="Cost_Reduction_Programs6"/>
      <sheetName val="COMPARISON_SHEET_(1)6"/>
      <sheetName val="2_Conso6"/>
      <sheetName val="Summary_by_Machine_Type_MAR6"/>
      <sheetName val="stat_local6"/>
      <sheetName val="ORGANIZATION_PLASTIC_GROUP_6"/>
      <sheetName val="ORGANIZATION_PLASTIC_GROUP__26"/>
      <sheetName val="IMPROVE_MAN_POWER6"/>
      <sheetName val="ฟอล์ม_B26"/>
      <sheetName val="Man_power_SPEC6"/>
      <sheetName val="Man_power_SPEC_(2)6"/>
      <sheetName val="Current_ORG6"/>
      <sheetName val="Blank_ORG6"/>
      <sheetName val="DLOT_Calculate6"/>
      <sheetName val="ประเมิน_6"/>
      <sheetName val="Improvement_Plan6"/>
      <sheetName val="รายชื่อพนักงาน_6"/>
      <sheetName val="Machine_capacity6"/>
      <sheetName val="DLOT_Current6"/>
      <sheetName val="ORG_(2)6"/>
      <sheetName val="Injection_new6"/>
      <sheetName val="Injection_new_6"/>
      <sheetName val="ADJ_-_RATE55"/>
      <sheetName val="ADJ___RATE55"/>
      <sheetName val="SCB_1_-_Current55"/>
      <sheetName val="SCB_2_-_Current55"/>
      <sheetName val="BALANCE_SHEET_55"/>
      <sheetName val="BS_ATTACH55"/>
      <sheetName val="Sheet1_(2)55"/>
      <sheetName val="เงินกู้_MGC54"/>
      <sheetName val="LC___TR_Listing54"/>
      <sheetName val="Customize_Your_Invoice54"/>
      <sheetName val="Stock_Aging54"/>
      <sheetName val="VariableII__period54"/>
      <sheetName val="Dec_200154"/>
      <sheetName val="CF_RECONCILE_-_154"/>
      <sheetName val="Cost_Centers52"/>
      <sheetName val="_IB-PL-00-01_SUMMARY52"/>
      <sheetName val="10-1_Media52"/>
      <sheetName val="Customize_Your_Purchase_Order52"/>
      <sheetName val="ALL_KSFC_RIGS_EXCEPT_R-552"/>
      <sheetName val="FP_Friends_Other52"/>
      <sheetName val="163040_LC_TR52"/>
      <sheetName val="ng_1246"/>
      <sheetName val="Trial_Balance51"/>
      <sheetName val="_IBPL000151"/>
      <sheetName val="TrialBalance_Q3-200251"/>
      <sheetName val="Workbook_Inputs51"/>
      <sheetName val="163040_LC-TR51"/>
      <sheetName val="CA_Sheet52"/>
      <sheetName val="F9_Parameters50"/>
      <sheetName val="Total_Inventory51"/>
      <sheetName val="Semi_FG&amp;FG51"/>
      <sheetName val="Provision_NRV51"/>
      <sheetName val="Customize_Your_Loan_Manager50"/>
      <sheetName val="D190_250"/>
      <sheetName val="Bang_chiet_tinh_TBA50"/>
      <sheetName val="Data_Entry48"/>
      <sheetName val="input_data48"/>
      <sheetName val="Valo_DCF48"/>
      <sheetName val="List_info48"/>
      <sheetName val="By_Person48"/>
      <sheetName val="head_Jan48"/>
      <sheetName val="Cost_center43"/>
      <sheetName val="DB_PPC_PSF48"/>
      <sheetName val="Record_CR46"/>
      <sheetName val="Co__Code46"/>
      <sheetName val="Incident__NP_201746"/>
      <sheetName val="Standing_Data40"/>
      <sheetName val="Asset_&amp;_Liability40"/>
      <sheetName val="Net_asset_value40"/>
      <sheetName val="Drop_List40"/>
      <sheetName val="CAN_DOI_-_KET_QUA42"/>
      <sheetName val="Month_v_YTD40"/>
      <sheetName val="_IB-PL-YTD40"/>
      <sheetName val="BOI_sum40"/>
      <sheetName val="Update_CIT_FY1940"/>
      <sheetName val="Tax_computation_BOI40"/>
      <sheetName val="A)_Provision_schedule40"/>
      <sheetName val="A2)_834_Inventory40"/>
      <sheetName val="B1)_646_Retirement40"/>
      <sheetName val="B2)_746_Retirement_40"/>
      <sheetName val="C1)_791-0000-20_Private_exp_40"/>
      <sheetName val="TB_(as_of_31DEC)40"/>
      <sheetName val="C2)_779-0000-20_Misc_40"/>
      <sheetName val="C1)_663_Car_Lease40"/>
      <sheetName val="C2)_758_Car_Lease40"/>
      <sheetName val="D)_Training40"/>
      <sheetName val="E)_HY_test_PwC40"/>
      <sheetName val="F)_RD_60440"/>
      <sheetName val="G)_RD_64240"/>
      <sheetName val="TO_-_SP40"/>
      <sheetName val="Company_Info40"/>
      <sheetName val="CA_Comp40"/>
      <sheetName val="Balance_Sheet40"/>
      <sheetName val="Drop_down_list40"/>
      <sheetName val="Write_off40"/>
      <sheetName val="Cost_centre_expenditure40"/>
      <sheetName val="addl_cost40"/>
      <sheetName val="Cash_Flow40"/>
      <sheetName val="Co_info40"/>
      <sheetName val="Financial_Summary40"/>
      <sheetName val="Adj&amp;Rje(Z820)_40"/>
      <sheetName val="Spec_2210440"/>
      <sheetName val="WT_Util_99_LE40"/>
      <sheetName val="PTA_P&amp;S40"/>
      <sheetName val="Waste_Treatment_Variable_40"/>
      <sheetName val="แบบฟอร์มที่_7_original40"/>
      <sheetName val="แบบฟอร์มที่_7_Project_Base40"/>
      <sheetName val="All_employee40"/>
      <sheetName val="n-4_440"/>
      <sheetName val="DISCOUNT_(2)12"/>
      <sheetName val="Bank_CA&amp;SA13"/>
      <sheetName val="AR_-CID13"/>
      <sheetName val="ดบ_ค้างรับ_Tisco13"/>
      <sheetName val="คชจ_ล่วงหน้า13"/>
      <sheetName val="ก่อสร้าง_ล่วงหน้า13"/>
      <sheetName val="ภาษีหัก_ณ_ที่จ่าย13"/>
      <sheetName val="คชจ_รอเรียกเก็บ_TDT13"/>
      <sheetName val="อุปกรณ์(หน่วยงาน)_13"/>
      <sheetName val="ICS_Cost_by_units13"/>
      <sheetName val="ICM_Budget&amp;Cost_Phase_I13"/>
      <sheetName val="ICM_Budget_Cost_Phase_II13"/>
      <sheetName val="ICm_Cost_by_units13"/>
      <sheetName val="CIV_AP_2-131-0013"/>
      <sheetName val="ICM_AP_2-131-0013"/>
      <sheetName val="CIV_AP_2-133-0013"/>
      <sheetName val="ICM_AP_2-133-0013"/>
      <sheetName val="ICM_AP_RPT13"/>
      <sheetName val="CIV_AP_RPT13"/>
      <sheetName val="CHQระหว่างทาง_2-132-0013"/>
      <sheetName val="ภาษีเงินได้หัก_ณ_ที่จ่าย13"/>
      <sheetName val="ค้างจ่าย_CID13"/>
      <sheetName val="เงินทดรองรับ_2-191-0013"/>
      <sheetName val="เงินทดรองรับ_2-193-0013"/>
      <sheetName val="เงินทดรองรับ_2-194-xx13"/>
      <sheetName val="สรุปเงินมัดจำห้องชุด_Agent13"/>
      <sheetName val="Commission-Tiny_(Chinese)13"/>
      <sheetName val="Commission-Sky_Pro_(Thai)13"/>
      <sheetName val="สำรองผลประโยชน์พนง_13"/>
      <sheetName val="รด_บริหาร13"/>
      <sheetName val="รด_อื่น13"/>
      <sheetName val="6-120-10_ค่าเช่า13"/>
      <sheetName val="6-120-20_ค่าบริการ13"/>
      <sheetName val="6-120-50_ค่าซ่อมแซม13"/>
      <sheetName val="6-150-10_ค่าที่ปรึกษา13"/>
      <sheetName val="6-130-20_ส่งเสริมการขาย13"/>
      <sheetName val="6-130-30_คอมมิชชั่น-ICS13"/>
      <sheetName val="6-130-30_คอมมิชชั่น-ICM13"/>
      <sheetName val="#6-200-00_ดอกเบี้ยจ่าย13"/>
      <sheetName val="Haft_year_tax_estimation_112"/>
      <sheetName val="Haft_year_tax_estimation_212"/>
      <sheetName val="Haft_year_tax_estimation_(1)12"/>
      <sheetName val="Haft_year_tax_estimation_(2)12"/>
      <sheetName val="Taxcal_6_Month12"/>
      <sheetName val="Data_Last_year12"/>
      <sheetName val="GL_CB12"/>
      <sheetName val="GL_M12"/>
      <sheetName val="Gain_Loss_Calculation12"/>
      <sheetName val="Deferred_Charge12"/>
      <sheetName val="Detail_รายบุคคลปี_5812"/>
      <sheetName val="Sale_040412"/>
      <sheetName val="IBA_&lt;O3&gt;12"/>
      <sheetName val="Loan_Amortization_Table12"/>
      <sheetName val="Linkage_Quote12"/>
      <sheetName val="Register_Cal_Mar_04_July_05_12"/>
      <sheetName val="QR_4_112"/>
      <sheetName val="คชจ_ดำเนินงาน6-4312"/>
      <sheetName val="Norms_SP12"/>
      <sheetName val="Jul_0212"/>
      <sheetName val="Non_Movement12"/>
      <sheetName val="Retire_2015-201712"/>
      <sheetName val="New_Item12"/>
      <sheetName val="B131_12"/>
      <sheetName val="HR_Budget8"/>
      <sheetName val="BOS_Commodity8"/>
      <sheetName val="SSD_Plant_Incremental_Projects8"/>
      <sheetName val="ERP_7_068"/>
      <sheetName val="Pareto_Top_RPN8"/>
      <sheetName val="FDR_BUDGET_2001_EISENACH8"/>
      <sheetName val="Cost_Reduction_Programs8"/>
      <sheetName val="COMPARISON_SHEET_(1)8"/>
      <sheetName val="2_Conso8"/>
      <sheetName val="Summary_by_Machine_Type_MAR8"/>
      <sheetName val="stat_local8"/>
      <sheetName val="ORGANIZATION_PLASTIC_GROUP_8"/>
      <sheetName val="ORGANIZATION_PLASTIC_GROUP__28"/>
      <sheetName val="IMPROVE_MAN_POWER8"/>
      <sheetName val="ฟอล์ม_B28"/>
      <sheetName val="Man_power_SPEC8"/>
      <sheetName val="Man_power_SPEC_(2)8"/>
      <sheetName val="Current_ORG8"/>
      <sheetName val="Blank_ORG8"/>
      <sheetName val="DLOT_Calculate8"/>
      <sheetName val="ประเมิน_8"/>
      <sheetName val="Improvement_Plan8"/>
      <sheetName val="รายชื่อพนักงาน_8"/>
      <sheetName val="Machine_capacity8"/>
      <sheetName val="DLOT_Current8"/>
      <sheetName val="ORG_(2)8"/>
      <sheetName val="Injection_new8"/>
      <sheetName val="Injection_new_8"/>
      <sheetName val="ADJ_-_RATE56"/>
      <sheetName val="ADJ___RATE56"/>
      <sheetName val="SCB_1_-_Current56"/>
      <sheetName val="SCB_2_-_Current56"/>
      <sheetName val="BALANCE_SHEET_56"/>
      <sheetName val="BS_ATTACH56"/>
      <sheetName val="Sheet1_(2)56"/>
      <sheetName val="เงินกู้_MGC55"/>
      <sheetName val="LC___TR_Listing55"/>
      <sheetName val="Customize_Your_Invoice55"/>
      <sheetName val="Stock_Aging55"/>
      <sheetName val="VariableII__period55"/>
      <sheetName val="Dec_200155"/>
      <sheetName val="CF_RECONCILE_-_155"/>
      <sheetName val="Cost_Centers53"/>
      <sheetName val="_IB-PL-00-01_SUMMARY53"/>
      <sheetName val="10-1_Media53"/>
      <sheetName val="Customize_Your_Purchase_Order53"/>
      <sheetName val="ALL_KSFC_RIGS_EXCEPT_R-553"/>
      <sheetName val="FP_Friends_Other53"/>
      <sheetName val="163040_LC_TR53"/>
      <sheetName val="ng_1247"/>
      <sheetName val="Trial_Balance52"/>
      <sheetName val="_IBPL000152"/>
      <sheetName val="TrialBalance_Q3-200252"/>
      <sheetName val="Workbook_Inputs52"/>
      <sheetName val="163040_LC-TR52"/>
      <sheetName val="CA_Sheet53"/>
      <sheetName val="F9_Parameters51"/>
      <sheetName val="Total_Inventory52"/>
      <sheetName val="Semi_FG&amp;FG52"/>
      <sheetName val="Provision_NRV52"/>
      <sheetName val="Customize_Your_Loan_Manager51"/>
      <sheetName val="D190_251"/>
      <sheetName val="Bang_chiet_tinh_TBA51"/>
      <sheetName val="Data_Entry49"/>
      <sheetName val="input_data49"/>
      <sheetName val="Valo_DCF49"/>
      <sheetName val="List_info49"/>
      <sheetName val="By_Person49"/>
      <sheetName val="head_Jan49"/>
      <sheetName val="Cost_center44"/>
      <sheetName val="DB_PPC_PSF49"/>
      <sheetName val="Record_CR47"/>
      <sheetName val="Co__Code47"/>
      <sheetName val="Incident__NP_201747"/>
      <sheetName val="Standing_Data41"/>
      <sheetName val="Asset_&amp;_Liability41"/>
      <sheetName val="Net_asset_value41"/>
      <sheetName val="Drop_List41"/>
      <sheetName val="CAN_DOI_-_KET_QUA43"/>
      <sheetName val="Month_v_YTD41"/>
      <sheetName val="_IB-PL-YTD41"/>
      <sheetName val="BOI_sum41"/>
      <sheetName val="Update_CIT_FY1941"/>
      <sheetName val="Tax_computation_BOI41"/>
      <sheetName val="A)_Provision_schedule41"/>
      <sheetName val="A2)_834_Inventory41"/>
      <sheetName val="B1)_646_Retirement41"/>
      <sheetName val="B2)_746_Retirement_41"/>
      <sheetName val="C1)_791-0000-20_Private_exp_41"/>
      <sheetName val="TB_(as_of_31DEC)41"/>
      <sheetName val="C2)_779-0000-20_Misc_41"/>
      <sheetName val="C1)_663_Car_Lease41"/>
      <sheetName val="C2)_758_Car_Lease41"/>
      <sheetName val="D)_Training41"/>
      <sheetName val="E)_HY_test_PwC41"/>
      <sheetName val="F)_RD_60441"/>
      <sheetName val="G)_RD_64241"/>
      <sheetName val="TO_-_SP41"/>
      <sheetName val="Company_Info41"/>
      <sheetName val="CA_Comp41"/>
      <sheetName val="Balance_Sheet41"/>
      <sheetName val="Drop_down_list41"/>
      <sheetName val="Write_off41"/>
      <sheetName val="Cost_centre_expenditure41"/>
      <sheetName val="addl_cost41"/>
      <sheetName val="Cash_Flow41"/>
      <sheetName val="Co_info41"/>
      <sheetName val="Financial_Summary41"/>
      <sheetName val="Adj&amp;Rje(Z820)_41"/>
      <sheetName val="Spec_2210441"/>
      <sheetName val="WT_Util_99_LE41"/>
      <sheetName val="PTA_P&amp;S41"/>
      <sheetName val="Waste_Treatment_Variable_41"/>
      <sheetName val="แบบฟอร์มที่_7_original41"/>
      <sheetName val="แบบฟอร์มที่_7_Project_Base41"/>
      <sheetName val="All_employee41"/>
      <sheetName val="n-4_441"/>
      <sheetName val="DISCOUNT_(2)13"/>
      <sheetName val="Bank_CA&amp;SA14"/>
      <sheetName val="AR_-CID14"/>
      <sheetName val="ดบ_ค้างรับ_Tisco14"/>
      <sheetName val="คชจ_ล่วงหน้า14"/>
      <sheetName val="ก่อสร้าง_ล่วงหน้า14"/>
      <sheetName val="ภาษีหัก_ณ_ที่จ่าย14"/>
      <sheetName val="คชจ_รอเรียกเก็บ_TDT14"/>
      <sheetName val="อุปกรณ์(หน่วยงาน)_14"/>
      <sheetName val="ICS_Cost_by_units14"/>
      <sheetName val="ICM_Budget&amp;Cost_Phase_I14"/>
      <sheetName val="ICM_Budget_Cost_Phase_II14"/>
      <sheetName val="ICm_Cost_by_units14"/>
      <sheetName val="CIV_AP_2-131-0014"/>
      <sheetName val="ICM_AP_2-131-0014"/>
      <sheetName val="CIV_AP_2-133-0014"/>
      <sheetName val="ICM_AP_2-133-0014"/>
      <sheetName val="ICM_AP_RPT14"/>
      <sheetName val="CIV_AP_RPT14"/>
      <sheetName val="CHQระหว่างทาง_2-132-0014"/>
      <sheetName val="ภาษีเงินได้หัก_ณ_ที่จ่าย14"/>
      <sheetName val="ค้างจ่าย_CID14"/>
      <sheetName val="เงินทดรองรับ_2-191-0014"/>
      <sheetName val="เงินทดรองรับ_2-193-0014"/>
      <sheetName val="เงินทดรองรับ_2-194-xx14"/>
      <sheetName val="สรุปเงินมัดจำห้องชุด_Agent14"/>
      <sheetName val="Commission-Tiny_(Chinese)14"/>
      <sheetName val="Commission-Sky_Pro_(Thai)14"/>
      <sheetName val="สำรองผลประโยชน์พนง_14"/>
      <sheetName val="รด_บริหาร14"/>
      <sheetName val="รด_อื่น14"/>
      <sheetName val="6-120-10_ค่าเช่า14"/>
      <sheetName val="6-120-20_ค่าบริการ14"/>
      <sheetName val="6-120-50_ค่าซ่อมแซม14"/>
      <sheetName val="6-150-10_ค่าที่ปรึกษา14"/>
      <sheetName val="6-130-20_ส่งเสริมการขาย14"/>
      <sheetName val="6-130-30_คอมมิชชั่น-ICS14"/>
      <sheetName val="6-130-30_คอมมิชชั่น-ICM14"/>
      <sheetName val="#6-200-00_ดอกเบี้ยจ่าย14"/>
      <sheetName val="Haft_year_tax_estimation_113"/>
      <sheetName val="Haft_year_tax_estimation_213"/>
      <sheetName val="Haft_year_tax_estimation_(1)13"/>
      <sheetName val="Haft_year_tax_estimation_(2)13"/>
      <sheetName val="Taxcal_6_Month13"/>
      <sheetName val="Data_Last_year13"/>
      <sheetName val="GL_CB13"/>
      <sheetName val="GL_M13"/>
      <sheetName val="Gain_Loss_Calculation13"/>
      <sheetName val="Deferred_Charge13"/>
      <sheetName val="Detail_รายบุคคลปี_5813"/>
      <sheetName val="Sale_040413"/>
      <sheetName val="IBA_&lt;O3&gt;13"/>
      <sheetName val="Loan_Amortization_Table13"/>
      <sheetName val="Linkage_Quote13"/>
      <sheetName val="Register_Cal_Mar_04_July_05_13"/>
      <sheetName val="QR_4_113"/>
      <sheetName val="คชจ_ดำเนินงาน6-4313"/>
      <sheetName val="Norms_SP13"/>
      <sheetName val="Jul_0213"/>
      <sheetName val="Non_Movement13"/>
      <sheetName val="Retire_2015-201713"/>
      <sheetName val="New_Item13"/>
      <sheetName val="B131_13"/>
      <sheetName val="HR_Budget9"/>
      <sheetName val="BOS_Commodity9"/>
      <sheetName val="SSD_Plant_Incremental_Projects9"/>
      <sheetName val="ERP_7_069"/>
      <sheetName val="Pareto_Top_RPN9"/>
      <sheetName val="FDR_BUDGET_2001_EISENACH9"/>
      <sheetName val="Cost_Reduction_Programs9"/>
      <sheetName val="COMPARISON_SHEET_(1)9"/>
      <sheetName val="2_Conso9"/>
      <sheetName val="Summary_by_Machine_Type_MAR9"/>
      <sheetName val="stat_local9"/>
      <sheetName val="ORGANIZATION_PLASTIC_GROUP_9"/>
      <sheetName val="ORGANIZATION_PLASTIC_GROUP__29"/>
      <sheetName val="IMPROVE_MAN_POWER9"/>
      <sheetName val="ฟอล์ม_B29"/>
      <sheetName val="Man_power_SPEC9"/>
      <sheetName val="Man_power_SPEC_(2)9"/>
      <sheetName val="Current_ORG9"/>
      <sheetName val="Blank_ORG9"/>
      <sheetName val="DLOT_Calculate9"/>
      <sheetName val="ประเมิน_9"/>
      <sheetName val="Improvement_Plan9"/>
      <sheetName val="รายชื่อพนักงาน_9"/>
      <sheetName val="Machine_capacity9"/>
      <sheetName val="DLOT_Current9"/>
      <sheetName val="ORG_(2)9"/>
      <sheetName val="Injection_new9"/>
      <sheetName val="Injection_new_9"/>
      <sheetName val="ADJ_-_RATE58"/>
      <sheetName val="ADJ___RATE58"/>
      <sheetName val="SCB_1_-_Current58"/>
      <sheetName val="SCB_2_-_Current58"/>
      <sheetName val="BALANCE_SHEET_58"/>
      <sheetName val="BS_ATTACH58"/>
      <sheetName val="Sheet1_(2)58"/>
      <sheetName val="เงินกู้_MGC57"/>
      <sheetName val="LC___TR_Listing57"/>
      <sheetName val="Customize_Your_Invoice57"/>
      <sheetName val="Stock_Aging57"/>
      <sheetName val="VariableII__period57"/>
      <sheetName val="Dec_200157"/>
      <sheetName val="CF_RECONCILE_-_157"/>
      <sheetName val="Cost_Centers55"/>
      <sheetName val="_IB-PL-00-01_SUMMARY55"/>
      <sheetName val="10-1_Media55"/>
      <sheetName val="Customize_Your_Purchase_Order55"/>
      <sheetName val="ALL_KSFC_RIGS_EXCEPT_R-555"/>
      <sheetName val="FP_Friends_Other55"/>
      <sheetName val="163040_LC_TR55"/>
      <sheetName val="ng_1249"/>
      <sheetName val="Trial_Balance54"/>
      <sheetName val="_IBPL000154"/>
      <sheetName val="TrialBalance_Q3-200254"/>
      <sheetName val="Workbook_Inputs54"/>
      <sheetName val="163040_LC-TR54"/>
      <sheetName val="CA_Sheet55"/>
      <sheetName val="F9_Parameters53"/>
      <sheetName val="Total_Inventory54"/>
      <sheetName val="Semi_FG&amp;FG54"/>
      <sheetName val="Provision_NRV54"/>
      <sheetName val="Customize_Your_Loan_Manager53"/>
      <sheetName val="D190_253"/>
      <sheetName val="Bang_chiet_tinh_TBA53"/>
      <sheetName val="Data_Entry51"/>
      <sheetName val="input_data51"/>
      <sheetName val="Valo_DCF51"/>
      <sheetName val="List_info51"/>
      <sheetName val="By_Person51"/>
      <sheetName val="head_Jan51"/>
      <sheetName val="Cost_center46"/>
      <sheetName val="DB_PPC_PSF51"/>
      <sheetName val="Record_CR49"/>
      <sheetName val="Co__Code49"/>
      <sheetName val="Incident__NP_201749"/>
      <sheetName val="Standing_Data43"/>
      <sheetName val="Asset_&amp;_Liability43"/>
      <sheetName val="Net_asset_value43"/>
      <sheetName val="Drop_List43"/>
      <sheetName val="CAN_DOI_-_KET_QUA45"/>
      <sheetName val="Month_v_YTD43"/>
      <sheetName val="_IB-PL-YTD43"/>
      <sheetName val="BOI_sum43"/>
      <sheetName val="Update_CIT_FY1943"/>
      <sheetName val="Tax_computation_BOI43"/>
      <sheetName val="A)_Provision_schedule43"/>
      <sheetName val="A2)_834_Inventory43"/>
      <sheetName val="B1)_646_Retirement43"/>
      <sheetName val="B2)_746_Retirement_43"/>
      <sheetName val="C1)_791-0000-20_Private_exp_43"/>
      <sheetName val="TB_(as_of_31DEC)43"/>
      <sheetName val="C2)_779-0000-20_Misc_43"/>
      <sheetName val="C1)_663_Car_Lease43"/>
      <sheetName val="C2)_758_Car_Lease43"/>
      <sheetName val="D)_Training43"/>
      <sheetName val="E)_HY_test_PwC43"/>
      <sheetName val="F)_RD_60443"/>
      <sheetName val="G)_RD_64243"/>
      <sheetName val="TO_-_SP43"/>
      <sheetName val="Company_Info43"/>
      <sheetName val="CA_Comp43"/>
      <sheetName val="Balance_Sheet43"/>
      <sheetName val="Drop_down_list43"/>
      <sheetName val="Write_off43"/>
      <sheetName val="Cost_centre_expenditure43"/>
      <sheetName val="addl_cost43"/>
      <sheetName val="Cash_Flow43"/>
      <sheetName val="Co_info43"/>
      <sheetName val="Financial_Summary43"/>
      <sheetName val="Adj&amp;Rje(Z820)_43"/>
      <sheetName val="Spec_2210443"/>
      <sheetName val="WT_Util_99_LE43"/>
      <sheetName val="PTA_P&amp;S43"/>
      <sheetName val="Waste_Treatment_Variable_43"/>
      <sheetName val="แบบฟอร์มที่_7_original43"/>
      <sheetName val="แบบฟอร์มที่_7_Project_Base43"/>
      <sheetName val="All_employee43"/>
      <sheetName val="n-4_443"/>
      <sheetName val="DISCOUNT_(2)15"/>
      <sheetName val="Bank_CA&amp;SA16"/>
      <sheetName val="AR_-CID16"/>
      <sheetName val="ดบ_ค้างรับ_Tisco16"/>
      <sheetName val="คชจ_ล่วงหน้า16"/>
      <sheetName val="ก่อสร้าง_ล่วงหน้า16"/>
      <sheetName val="ภาษีหัก_ณ_ที่จ่าย16"/>
      <sheetName val="คชจ_รอเรียกเก็บ_TDT16"/>
      <sheetName val="อุปกรณ์(หน่วยงาน)_16"/>
      <sheetName val="ICS_Cost_by_units16"/>
      <sheetName val="ICM_Budget&amp;Cost_Phase_I16"/>
      <sheetName val="ICM_Budget_Cost_Phase_II16"/>
      <sheetName val="ICm_Cost_by_units16"/>
      <sheetName val="CIV_AP_2-131-0016"/>
      <sheetName val="ICM_AP_2-131-0016"/>
      <sheetName val="CIV_AP_2-133-0016"/>
      <sheetName val="ICM_AP_2-133-0016"/>
      <sheetName val="ICM_AP_RPT16"/>
      <sheetName val="CIV_AP_RPT16"/>
      <sheetName val="CHQระหว่างทาง_2-132-0016"/>
      <sheetName val="ภาษีเงินได้หัก_ณ_ที่จ่าย16"/>
      <sheetName val="ค้างจ่าย_CID16"/>
      <sheetName val="เงินทดรองรับ_2-191-0016"/>
      <sheetName val="เงินทดรองรับ_2-193-0016"/>
      <sheetName val="เงินทดรองรับ_2-194-xx16"/>
      <sheetName val="สรุปเงินมัดจำห้องชุด_Agent16"/>
      <sheetName val="Commission-Tiny_(Chinese)16"/>
      <sheetName val="Commission-Sky_Pro_(Thai)16"/>
      <sheetName val="สำรองผลประโยชน์พนง_16"/>
      <sheetName val="รด_บริหาร16"/>
      <sheetName val="รด_อื่น16"/>
      <sheetName val="6-120-10_ค่าเช่า16"/>
      <sheetName val="6-120-20_ค่าบริการ16"/>
      <sheetName val="6-120-50_ค่าซ่อมแซม16"/>
      <sheetName val="6-150-10_ค่าที่ปรึกษา16"/>
      <sheetName val="6-130-20_ส่งเสริมการขาย16"/>
      <sheetName val="6-130-30_คอมมิชชั่น-ICS16"/>
      <sheetName val="6-130-30_คอมมิชชั่น-ICM16"/>
      <sheetName val="#6-200-00_ดอกเบี้ยจ่าย16"/>
      <sheetName val="Haft_year_tax_estimation_115"/>
      <sheetName val="Haft_year_tax_estimation_215"/>
      <sheetName val="Haft_year_tax_estimation_(1)15"/>
      <sheetName val="Haft_year_tax_estimation_(2)15"/>
      <sheetName val="Taxcal_6_Month15"/>
      <sheetName val="Data_Last_year15"/>
      <sheetName val="GL_CB15"/>
      <sheetName val="GL_M15"/>
      <sheetName val="Gain_Loss_Calculation15"/>
      <sheetName val="Deferred_Charge15"/>
      <sheetName val="Detail_รายบุคคลปี_5815"/>
      <sheetName val="Sale_040415"/>
      <sheetName val="IBA_&lt;O3&gt;15"/>
      <sheetName val="Loan_Amortization_Table15"/>
      <sheetName val="Linkage_Quote15"/>
      <sheetName val="Register_Cal_Mar_04_July_05_15"/>
      <sheetName val="QR_4_115"/>
      <sheetName val="คชจ_ดำเนินงาน6-4315"/>
      <sheetName val="Norms_SP15"/>
      <sheetName val="Jul_0215"/>
      <sheetName val="Non_Movement15"/>
      <sheetName val="Retire_2015-201715"/>
      <sheetName val="New_Item15"/>
      <sheetName val="B131_15"/>
      <sheetName val="HR_Budget11"/>
      <sheetName val="BOS_Commodity11"/>
      <sheetName val="SSD_Plant_Incremental_Project11"/>
      <sheetName val="ERP_7_0611"/>
      <sheetName val="Pareto_Top_RPN11"/>
      <sheetName val="FDR_BUDGET_2001_EISENACH11"/>
      <sheetName val="Cost_Reduction_Programs11"/>
      <sheetName val="COMPARISON_SHEET_(1)11"/>
      <sheetName val="2_Conso11"/>
      <sheetName val="Summary_by_Machine_Type_MAR11"/>
      <sheetName val="stat_local11"/>
      <sheetName val="ORGANIZATION_PLASTIC_GROUP_11"/>
      <sheetName val="ORGANIZATION_PLASTIC_GROUP__211"/>
      <sheetName val="IMPROVE_MAN_POWER11"/>
      <sheetName val="ฟอล์ม_B211"/>
      <sheetName val="Man_power_SPEC11"/>
      <sheetName val="Man_power_SPEC_(2)11"/>
      <sheetName val="Current_ORG11"/>
      <sheetName val="Blank_ORG11"/>
      <sheetName val="DLOT_Calculate11"/>
      <sheetName val="ประเมิน_11"/>
      <sheetName val="Improvement_Plan11"/>
      <sheetName val="รายชื่อพนักงาน_11"/>
      <sheetName val="Machine_capacity11"/>
      <sheetName val="DLOT_Current11"/>
      <sheetName val="ORG_(2)11"/>
      <sheetName val="Injection_new11"/>
      <sheetName val="Injection_new_11"/>
      <sheetName val="C_A_Add1_(App_III)4"/>
      <sheetName val="R&amp;M_confirmation_(App_A)4"/>
      <sheetName val="Marine_insurance_(App_B)4"/>
      <sheetName val="Reinvestment_Allowance4"/>
      <sheetName val="1_LeadSchedule2"/>
      <sheetName val="TC_YA2000_cyb_(R)3"/>
      <sheetName val="CA_Sum"/>
      <sheetName val="Stat_A2"/>
      <sheetName val="SSP_HOURS2"/>
      <sheetName val="2_A2_L_Fixed_Assets"/>
      <sheetName val="HEADCOUNT_WORKSHEET2"/>
      <sheetName val="Mat'l_Pareto2"/>
      <sheetName val="Inventory_Valuation-detail-_(22"/>
      <sheetName val="BPCOR_DETAILS2"/>
      <sheetName val="BPMKT_DETAILS2"/>
      <sheetName val="K4__F&amp;F2"/>
      <sheetName val="Format_(2)2"/>
      <sheetName val="Excess_Calc2"/>
      <sheetName val="U_2"/>
      <sheetName val="Expense_Summary2"/>
      <sheetName val="BGI_-_Interco_wkg3"/>
      <sheetName val="FAMS_Adj_3"/>
      <sheetName val="Client_Adj_-_BGI3"/>
      <sheetName val="Client_Adj_-BGM3"/>
      <sheetName val="BGM_BS3"/>
      <sheetName val="BGM_STAT3"/>
      <sheetName val="BGI_BS3"/>
      <sheetName val="BGI_STAT3"/>
      <sheetName val="Spliting_Balance_Sheet_-_1204(3"/>
      <sheetName val="01_02"/>
      <sheetName val="Cash_(new)1"/>
      <sheetName val="MCMD95_(1)"/>
      <sheetName val="FF-2_(1)2"/>
      <sheetName val="FB1_(2)2"/>
      <sheetName val="BS_(3)2"/>
      <sheetName val="D1_(3)2"/>
      <sheetName val="E1__(3)2"/>
      <sheetName val="F1__(3)2"/>
      <sheetName val="G1__(3)2"/>
      <sheetName val="J1_(3)2"/>
      <sheetName val="J3_(3)2"/>
      <sheetName val="M1_(3)2"/>
      <sheetName val="M1-1_(3)2"/>
      <sheetName val="M1-2_(3)2"/>
      <sheetName val="N1_(3)2"/>
      <sheetName val="General_info2"/>
      <sheetName val="PBSE_BS2"/>
      <sheetName val="comp_of_re_pack2"/>
      <sheetName val="CF_Statements2"/>
      <sheetName val="Stmt_of_equity2"/>
      <sheetName val="GP_analysis2"/>
      <sheetName val="PBSE_PL2"/>
      <sheetName val="FB4_Sch9_Disclosure2"/>
      <sheetName val="E1_2"/>
      <sheetName val="F1_2"/>
      <sheetName val="G1_2"/>
      <sheetName val="General_info_(2)2"/>
      <sheetName val="BS_(2)2"/>
      <sheetName val="CF_Statements_(2)2"/>
      <sheetName val="Stmt_of_equity_(2)2"/>
      <sheetName val="D1_(2)2"/>
      <sheetName val="D1-1_(2)2"/>
      <sheetName val="E1__(2)2"/>
      <sheetName val="F1__(2)2"/>
      <sheetName val="G1__(2)2"/>
      <sheetName val="J1_(2)2"/>
      <sheetName val="J3_(2)2"/>
      <sheetName val="Tax_(2)2"/>
      <sheetName val="L1_(2)2"/>
      <sheetName val="M1_(2)2"/>
      <sheetName val="M1-1_(2)2"/>
      <sheetName val="M1-2_(2)2"/>
      <sheetName val="N1_(2)2"/>
      <sheetName val="X_Rates2"/>
      <sheetName val="T101_"/>
      <sheetName val="Posting_entries"/>
      <sheetName val="GL-Andy_current_ac"/>
      <sheetName val="6A_CA"/>
      <sheetName val="F1_21"/>
      <sheetName val="_Balance_Sheet2"/>
      <sheetName val="_Profit_Projection_sum2"/>
      <sheetName val="Product_segment2"/>
      <sheetName val="Profit_&amp;_Loss_Yr_12"/>
      <sheetName val="Profit_&amp;_Loss_Yr_22"/>
      <sheetName val="Profit_&amp;_Loss_Yr_32"/>
      <sheetName val="Staff_cost2"/>
      <sheetName val="Fixed_Assets_Sum(2005)2"/>
      <sheetName val="Fixed_Assets_Sum(2006)2"/>
      <sheetName val="Fixed_Assets_Sum(2007)2"/>
      <sheetName val="Cash_Flow_Yr_12"/>
      <sheetName val="Cash_Flow_Yr_22"/>
      <sheetName val="Cash_Flow_Yr_32"/>
      <sheetName val="Bal_Sheet_Yr_12"/>
      <sheetName val="Bal_Sheet_Yr_22"/>
      <sheetName val="Bal_Sheet_Yr_32"/>
      <sheetName val="Deferred_taxation_(1)2"/>
      <sheetName val="Deferred_taxation_(2)2"/>
      <sheetName val="Recon_of_FA2"/>
      <sheetName val="Reasonableness_test2"/>
      <sheetName val="NQ_Asset_Summary2"/>
      <sheetName val="S_DEBTOR073"/>
      <sheetName val="chart_1"/>
      <sheetName val="A2_02_Fixed_Assets"/>
      <sheetName val="disc_rate"/>
      <sheetName val="Lenders_Ratios_juneseptnov"/>
      <sheetName val="Data_2"/>
      <sheetName val="FF_2__1_"/>
      <sheetName val="cal_(2)"/>
      <sheetName val="Non-Statistical_Sampling_Master"/>
      <sheetName val="Two_Step_Revenue_Testing_Master"/>
      <sheetName val="Global_Data"/>
      <sheetName val="B&amp;S_1999"/>
      <sheetName val="A5_Code"/>
      <sheetName val="ytd_fty_(DG)_oh_12-2016"/>
      <sheetName val="Seagate__share_in_units4"/>
      <sheetName val="3_P&amp;L_4"/>
      <sheetName val="Data_22"/>
      <sheetName val="FF_2__1_2"/>
      <sheetName val="cal_(2)2"/>
      <sheetName val="Non-Statistical_Sampling_Maste2"/>
      <sheetName val="Two_Step_Revenue_Testing_Maste2"/>
      <sheetName val="Global_Data2"/>
      <sheetName val="Expense_Summary4"/>
      <sheetName val="B&amp;S_19992"/>
      <sheetName val="C_A_Add1_(App_III)6"/>
      <sheetName val="R&amp;M_confirmation_(App_A)6"/>
      <sheetName val="Marine_insurance_(App_B)6"/>
      <sheetName val="Reinvestment_Allowance6"/>
      <sheetName val="1_LeadSchedule4"/>
      <sheetName val="TC_YA2000_cyb_(R)5"/>
      <sheetName val="CA_Sum2"/>
      <sheetName val="Stat_A4"/>
      <sheetName val="SSP_HOURS4"/>
      <sheetName val="2_A2_L_Fixed_Assets2"/>
      <sheetName val="HEADCOUNT_WORKSHEET4"/>
      <sheetName val="Mat'l_Pareto4"/>
      <sheetName val="Inventory_Valuation-detail-_(24"/>
      <sheetName val="BPCOR_DETAILS4"/>
      <sheetName val="BPMKT_DETAILS4"/>
      <sheetName val="K4__F&amp;F4"/>
      <sheetName val="Format_(2)4"/>
      <sheetName val="Excess_Calc4"/>
      <sheetName val="U_4"/>
      <sheetName val="BGI_-_Interco_wkg5"/>
      <sheetName val="FAMS_Adj_5"/>
      <sheetName val="Client_Adj_-_BGI5"/>
      <sheetName val="Client_Adj_-BGM5"/>
      <sheetName val="BGM_BS5"/>
      <sheetName val="BGM_STAT5"/>
      <sheetName val="BGI_BS5"/>
      <sheetName val="BGI_STAT5"/>
      <sheetName val="Spliting_Balance_Sheet_-_1204(5"/>
      <sheetName val="01_04"/>
      <sheetName val="Cash_(new)3"/>
      <sheetName val="MCMD95_(1)2"/>
      <sheetName val="FF-2_(1)4"/>
      <sheetName val="FB1_(2)4"/>
      <sheetName val="BS_(3)4"/>
      <sheetName val="D1_(3)4"/>
      <sheetName val="E1__(3)4"/>
      <sheetName val="F1__(3)4"/>
      <sheetName val="G1__(3)4"/>
      <sheetName val="J1_(3)4"/>
      <sheetName val="J3_(3)4"/>
      <sheetName val="M1_(3)4"/>
      <sheetName val="M1-1_(3)4"/>
      <sheetName val="M1-2_(3)4"/>
      <sheetName val="N1_(3)4"/>
      <sheetName val="General_info4"/>
      <sheetName val="PBSE_BS4"/>
      <sheetName val="comp_of_re_pack4"/>
      <sheetName val="CF_Statements4"/>
      <sheetName val="Stmt_of_equity4"/>
      <sheetName val="GP_analysis4"/>
      <sheetName val="PBSE_PL4"/>
      <sheetName val="FB4_Sch9_Disclosure4"/>
      <sheetName val="E1_4"/>
      <sheetName val="F1_4"/>
      <sheetName val="G1_4"/>
      <sheetName val="General_info_(2)4"/>
      <sheetName val="BS_(2)4"/>
      <sheetName val="CF_Statements_(2)4"/>
      <sheetName val="Stmt_of_equity_(2)4"/>
      <sheetName val="D1_(2)4"/>
      <sheetName val="D1-1_(2)4"/>
      <sheetName val="E1__(2)4"/>
      <sheetName val="F1__(2)4"/>
      <sheetName val="G1__(2)4"/>
      <sheetName val="J1_(2)4"/>
      <sheetName val="J3_(2)4"/>
      <sheetName val="Tax_(2)4"/>
      <sheetName val="L1_(2)4"/>
      <sheetName val="M1_(2)4"/>
      <sheetName val="M1-1_(2)4"/>
      <sheetName val="M1-2_(2)4"/>
      <sheetName val="N1_(2)4"/>
      <sheetName val="X_Rates4"/>
      <sheetName val="T101_2"/>
      <sheetName val="Posting_entries2"/>
      <sheetName val="GL-Andy_current_ac2"/>
      <sheetName val="6A_CA2"/>
      <sheetName val="F1_23"/>
      <sheetName val="_Balance_Sheet4"/>
      <sheetName val="_Profit_Projection_sum4"/>
      <sheetName val="Product_segment4"/>
      <sheetName val="Profit_&amp;_Loss_Yr_14"/>
      <sheetName val="Profit_&amp;_Loss_Yr_24"/>
      <sheetName val="Profit_&amp;_Loss_Yr_34"/>
      <sheetName val="Staff_cost4"/>
      <sheetName val="Fixed_Assets_Sum(2005)4"/>
      <sheetName val="Fixed_Assets_Sum(2006)4"/>
      <sheetName val="Fixed_Assets_Sum(2007)4"/>
      <sheetName val="Cash_Flow_Yr_14"/>
      <sheetName val="Cash_Flow_Yr_24"/>
      <sheetName val="Cash_Flow_Yr_34"/>
      <sheetName val="Bal_Sheet_Yr_14"/>
      <sheetName val="Bal_Sheet_Yr_24"/>
      <sheetName val="Bal_Sheet_Yr_34"/>
      <sheetName val="Deferred_taxation_(1)4"/>
      <sheetName val="Deferred_taxation_(2)4"/>
      <sheetName val="Recon_of_FA4"/>
      <sheetName val="Reasonableness_test4"/>
      <sheetName val="NQ_Asset_Summary4"/>
      <sheetName val="S_DEBTOR075"/>
      <sheetName val="chart_12"/>
      <sheetName val="A2_02_Fixed_Assets2"/>
      <sheetName val="disc_rate2"/>
      <sheetName val="Lenders_Ratios_juneseptnov2"/>
      <sheetName val="Data_21"/>
      <sheetName val="FF_2__1_1"/>
      <sheetName val="cal_(2)1"/>
      <sheetName val="Non-Statistical_Sampling_Maste1"/>
      <sheetName val="Two_Step_Revenue_Testing_Maste1"/>
      <sheetName val="Global_Data1"/>
      <sheetName val="Expense_Summary3"/>
      <sheetName val="B&amp;S_19991"/>
      <sheetName val="C_A_Add1_(App_III)5"/>
      <sheetName val="R&amp;M_confirmation_(App_A)5"/>
      <sheetName val="Marine_insurance_(App_B)5"/>
      <sheetName val="Reinvestment_Allowance5"/>
      <sheetName val="1_LeadSchedule3"/>
      <sheetName val="TC_YA2000_cyb_(R)4"/>
      <sheetName val="CA_Sum1"/>
      <sheetName val="Stat_A3"/>
      <sheetName val="SSP_HOURS3"/>
      <sheetName val="2_A2_L_Fixed_Assets1"/>
      <sheetName val="HEADCOUNT_WORKSHEET3"/>
      <sheetName val="Mat'l_Pareto3"/>
      <sheetName val="Inventory_Valuation-detail-_(23"/>
      <sheetName val="BPCOR_DETAILS3"/>
      <sheetName val="BPMKT_DETAILS3"/>
      <sheetName val="K4__F&amp;F3"/>
      <sheetName val="Format_(2)3"/>
      <sheetName val="Excess_Calc3"/>
      <sheetName val="U_3"/>
      <sheetName val="BGI_-_Interco_wkg4"/>
      <sheetName val="FAMS_Adj_4"/>
      <sheetName val="Client_Adj_-_BGI4"/>
      <sheetName val="Client_Adj_-BGM4"/>
      <sheetName val="BGM_BS4"/>
      <sheetName val="BGM_STAT4"/>
      <sheetName val="BGI_BS4"/>
      <sheetName val="BGI_STAT4"/>
      <sheetName val="Spliting_Balance_Sheet_-_1204(4"/>
      <sheetName val="01_03"/>
      <sheetName val="Cash_(new)2"/>
      <sheetName val="MCMD95_(1)1"/>
      <sheetName val="FF-2_(1)3"/>
      <sheetName val="FB1_(2)3"/>
      <sheetName val="BS_(3)3"/>
      <sheetName val="D1_(3)3"/>
      <sheetName val="E1__(3)3"/>
      <sheetName val="F1__(3)3"/>
      <sheetName val="G1__(3)3"/>
      <sheetName val="J1_(3)3"/>
      <sheetName val="J3_(3)3"/>
      <sheetName val="M1_(3)3"/>
      <sheetName val="M1-1_(3)3"/>
      <sheetName val="M1-2_(3)3"/>
      <sheetName val="N1_(3)3"/>
      <sheetName val="General_info3"/>
      <sheetName val="PBSE_BS3"/>
      <sheetName val="comp_of_re_pack3"/>
      <sheetName val="CF_Statements3"/>
      <sheetName val="Stmt_of_equity3"/>
      <sheetName val="GP_analysis3"/>
      <sheetName val="PBSE_PL3"/>
      <sheetName val="FB4_Sch9_Disclosure3"/>
      <sheetName val="E1_3"/>
      <sheetName val="F1_3"/>
      <sheetName val="G1_3"/>
      <sheetName val="General_info_(2)3"/>
      <sheetName val="BS_(2)3"/>
      <sheetName val="CF_Statements_(2)3"/>
      <sheetName val="Stmt_of_equity_(2)3"/>
      <sheetName val="D1_(2)3"/>
      <sheetName val="D1-1_(2)3"/>
      <sheetName val="E1__(2)3"/>
      <sheetName val="F1__(2)3"/>
      <sheetName val="G1__(2)3"/>
      <sheetName val="J1_(2)3"/>
      <sheetName val="J3_(2)3"/>
      <sheetName val="Tax_(2)3"/>
      <sheetName val="L1_(2)3"/>
      <sheetName val="M1_(2)3"/>
      <sheetName val="M1-1_(2)3"/>
      <sheetName val="M1-2_(2)3"/>
      <sheetName val="N1_(2)3"/>
      <sheetName val="X_Rates3"/>
      <sheetName val="T101_1"/>
      <sheetName val="Posting_entries1"/>
      <sheetName val="GL-Andy_current_ac1"/>
      <sheetName val="6A_CA1"/>
      <sheetName val="F1_22"/>
      <sheetName val="_Balance_Sheet3"/>
      <sheetName val="_Profit_Projection_sum3"/>
      <sheetName val="Product_segment3"/>
      <sheetName val="Profit_&amp;_Loss_Yr_13"/>
      <sheetName val="Profit_&amp;_Loss_Yr_23"/>
      <sheetName val="Profit_&amp;_Loss_Yr_33"/>
      <sheetName val="Staff_cost3"/>
      <sheetName val="Fixed_Assets_Sum(2005)3"/>
      <sheetName val="Fixed_Assets_Sum(2006)3"/>
      <sheetName val="Fixed_Assets_Sum(2007)3"/>
      <sheetName val="Cash_Flow_Yr_13"/>
      <sheetName val="Cash_Flow_Yr_23"/>
      <sheetName val="Cash_Flow_Yr_33"/>
      <sheetName val="Bal_Sheet_Yr_13"/>
      <sheetName val="Bal_Sheet_Yr_23"/>
      <sheetName val="Bal_Sheet_Yr_33"/>
      <sheetName val="Deferred_taxation_(1)3"/>
      <sheetName val="Deferred_taxation_(2)3"/>
      <sheetName val="Recon_of_FA3"/>
      <sheetName val="Reasonableness_test3"/>
      <sheetName val="NQ_Asset_Summary3"/>
      <sheetName val="S_DEBTOR074"/>
      <sheetName val="chart_11"/>
      <sheetName val="A2_02_Fixed_Assets1"/>
      <sheetName val="disc_rate1"/>
      <sheetName val="Lenders_Ratios_juneseptnov1"/>
      <sheetName val="評價底稿"/>
      <sheetName val="custommer"/>
      <sheetName val="BMCT2003"/>
      <sheetName val="PDR_PL__ACCT-MBK"/>
      <sheetName val="Details_2002"/>
      <sheetName val="Sale_Expectation_(2)"/>
      <sheetName val="Sale_0407"/>
      <sheetName val="B-_1"/>
      <sheetName val="งบทดลอง_-_ต_ค_2547"/>
      <sheetName val="Corp__sheet"/>
      <sheetName val="013_-_การสั่งการ"/>
      <sheetName val="Job_List1"/>
      <sheetName val="NAV_Base"/>
      <sheetName val="master_plan_1"/>
      <sheetName val="ALVXXL01"/>
      <sheetName val="C-3"/>
      <sheetName val="PPH GB"/>
      <sheetName val="Storage"/>
      <sheetName val="Jan.05"/>
      <sheetName val="TAX21"/>
      <sheetName val="PA"/>
      <sheetName val="COM-HARDWARE"/>
      <sheetName val="EQUIPMENT"/>
      <sheetName val="เงินกู้MGC"/>
      <sheetName val="Indices"/>
      <sheetName val="WIP-TB"/>
      <sheetName val="Int Thai TB Baht"/>
      <sheetName val="WIP-Master"/>
      <sheetName val="G-BS"/>
      <sheetName val="AssetStatus"/>
      <sheetName val="AssetType"/>
      <sheetName val="License BOI"/>
      <sheetName val="Depre. Key"/>
      <sheetName val="Asset Class"/>
      <sheetName val="Location"/>
      <sheetName val="February Export"/>
      <sheetName val="Intercom"/>
      <sheetName val="Intercom _2_"/>
      <sheetName val="Export Sale"/>
      <sheetName val="ค่าไฟฟ้า (pdr )"/>
      <sheetName val="中行汇率表"/>
      <sheetName val="ภาคการขายวิศวกรรม_Weekly"/>
      <sheetName val="ภาคการขายโฆษณาNBT_Weekly"/>
      <sheetName val="งบทดลองปภพ 4-47"/>
      <sheetName val="RSS9801"/>
      <sheetName val="ปัจจุบัน "/>
      <sheetName val="all"/>
      <sheetName val="Cum.91-93"/>
      <sheetName val="Dec 94"/>
      <sheetName val="TB Worksheet"/>
      <sheetName val="SAP"/>
      <sheetName val="emp benefit-SN"/>
      <sheetName val="BASE"/>
      <sheetName val="DEMANDA"/>
      <sheetName val="sen"/>
      <sheetName val="IRR Sensitivities"/>
      <sheetName val="PL_A05 APA Input"/>
      <sheetName val="Wht cur"/>
      <sheetName val="MMIP(JU)"/>
      <sheetName val="F-1&amp;F-2"/>
      <sheetName val="gvl"/>
      <sheetName val="GEFin"/>
      <sheetName val="New DYNA"/>
      <sheetName val="FN8"/>
      <sheetName val="Oracle Raw"/>
      <sheetName val="Oracle Data Reorg"/>
      <sheetName val="Du_lieu"/>
      <sheetName val="53061"/>
      <sheetName val="53062"/>
      <sheetName val="Division"/>
      <sheetName val="Binderies"/>
      <sheetName val="DMD Office"/>
      <sheetName val="ADMIN OFFICE (2)"/>
      <sheetName val="DropDown"/>
      <sheetName val="Data Sheet"/>
      <sheetName val="CONSTRUCTION"/>
      <sheetName val="PM-TE"/>
      <sheetName val="NEW"/>
      <sheetName val="SALES RECEIPTS"/>
      <sheetName val="Office Improve"/>
      <sheetName val="Profit &amp; loss"/>
      <sheetName val="KS CONSO"/>
      <sheetName val="65 FINANCE"/>
      <sheetName val="Cust List"/>
      <sheetName val="H2a"/>
      <sheetName val="H2b"/>
      <sheetName val="H3"/>
      <sheetName val="B1a"/>
      <sheetName val="B2b"/>
      <sheetName val="R"/>
      <sheetName val="O2"/>
      <sheetName val="E2"/>
      <sheetName val="I1"/>
      <sheetName val="I4"/>
      <sheetName val="E5"/>
      <sheetName val="E6"/>
      <sheetName val="D2"/>
      <sheetName val="CEM_cc3"/>
      <sheetName val="CEM_mic3"/>
      <sheetName val="H4"/>
      <sheetName val="P_Par"/>
      <sheetName val="Asset"/>
      <sheetName val="FIN"/>
      <sheetName val="COMMON"/>
      <sheetName val="Nominal Accounts"/>
      <sheetName val="COSUB"/>
      <sheetName val="Account List"/>
      <sheetName val="ADJ_-_RATE59"/>
      <sheetName val="ADJ___RATE59"/>
      <sheetName val="SCB_1_-_Current59"/>
      <sheetName val="SCB_2_-_Current59"/>
      <sheetName val="เงินกู้_MGC58"/>
      <sheetName val="BALANCE_SHEET_59"/>
      <sheetName val="BS_ATTACH59"/>
      <sheetName val="LC___TR_Listing58"/>
      <sheetName val="Customize_Your_Invoice58"/>
      <sheetName val="VariableII__period58"/>
      <sheetName val="Stock_Aging58"/>
      <sheetName val="Dec_200158"/>
      <sheetName val="Sheet1_(2)59"/>
      <sheetName val="CF_RECONCILE_-_158"/>
      <sheetName val="Cost_Centers56"/>
      <sheetName val="_IB-PL-00-01_SUMMARY56"/>
      <sheetName val="Customize_Your_Purchase_Order56"/>
      <sheetName val="10-1_Media56"/>
      <sheetName val="ALL_KSFC_RIGS_EXCEPT_R-556"/>
      <sheetName val="FP_Friends_Other56"/>
      <sheetName val="163040_LC_TR56"/>
      <sheetName val="Trial_Balance55"/>
      <sheetName val="_IBPL000155"/>
      <sheetName val="163040_LC-TR55"/>
      <sheetName val="F9_Parameters54"/>
      <sheetName val="TrialBalance_Q3-200255"/>
      <sheetName val="Workbook_Inputs55"/>
      <sheetName val="CA_Sheet56"/>
      <sheetName val="Total_Inventory55"/>
      <sheetName val="Semi_FG&amp;FG55"/>
      <sheetName val="Provision_NRV55"/>
      <sheetName val="D190_254"/>
      <sheetName val="Bang_chiet_tinh_TBA54"/>
      <sheetName val="Customize_Your_Loan_Manager54"/>
      <sheetName val="input_data52"/>
      <sheetName val="Data_Entry52"/>
      <sheetName val="Valo_DCF52"/>
      <sheetName val="List_info52"/>
      <sheetName val="By_Person52"/>
      <sheetName val="head_Jan52"/>
      <sheetName val="DB_PPC_PSF52"/>
      <sheetName val="ng_1250"/>
      <sheetName val="Record_CR50"/>
      <sheetName val="Co__Code50"/>
      <sheetName val="Incident__NP_201750"/>
      <sheetName val="Cost_center47"/>
      <sheetName val="Standing_Data44"/>
      <sheetName val="Asset_&amp;_Liability44"/>
      <sheetName val="Net_asset_value44"/>
      <sheetName val="Drop_List44"/>
      <sheetName val="CAN_DOI_-_KET_QUA46"/>
      <sheetName val="Month_v_YTD44"/>
      <sheetName val="_IB-PL-YTD44"/>
      <sheetName val="Drop_down_list44"/>
      <sheetName val="Write_off44"/>
      <sheetName val="Cost_centre_expenditure44"/>
      <sheetName val="addl_cost44"/>
      <sheetName val="Cash_Flow44"/>
      <sheetName val="Co_info44"/>
      <sheetName val="Financial_Summary44"/>
      <sheetName val="Adj&amp;Rje(Z820)_44"/>
      <sheetName val="Spec_2210444"/>
      <sheetName val="WT_Util_99_LE44"/>
      <sheetName val="PTA_P&amp;S44"/>
      <sheetName val="Waste_Treatment_Variable_44"/>
      <sheetName val="TO_-_SP44"/>
      <sheetName val="Company_Info44"/>
      <sheetName val="CA_Comp44"/>
      <sheetName val="Balance_Sheet44"/>
      <sheetName val="BOI_sum44"/>
      <sheetName val="Update_CIT_FY1944"/>
      <sheetName val="Tax_computation_BOI44"/>
      <sheetName val="A)_Provision_schedule44"/>
      <sheetName val="A2)_834_Inventory44"/>
      <sheetName val="B1)_646_Retirement44"/>
      <sheetName val="B2)_746_Retirement_44"/>
      <sheetName val="C1)_791-0000-20_Private_exp_44"/>
      <sheetName val="TB_(as_of_31DEC)44"/>
      <sheetName val="C2)_779-0000-20_Misc_44"/>
      <sheetName val="C1)_663_Car_Lease44"/>
      <sheetName val="C2)_758_Car_Lease44"/>
      <sheetName val="D)_Training44"/>
      <sheetName val="E)_HY_test_PwC44"/>
      <sheetName val="F)_RD_60444"/>
      <sheetName val="G)_RD_64244"/>
      <sheetName val="DISCOUNT_(2)16"/>
      <sheetName val="GL_CB16"/>
      <sheetName val="GL_M16"/>
      <sheetName val="Gain_Loss_Calculation16"/>
      <sheetName val="Deferred_Charge16"/>
      <sheetName val="Detail_รายบุคคลปี_5816"/>
      <sheetName val="Sale_040416"/>
      <sheetName val="IBA_&lt;O3&gt;16"/>
      <sheetName val="Loan_Amortization_Table16"/>
      <sheetName val="Linkage_Quote16"/>
      <sheetName val="Register_Cal_Mar_04_July_05_16"/>
      <sheetName val="QR_4_116"/>
      <sheetName val="คชจ_ดำเนินงาน6-4316"/>
      <sheetName val="Norms_SP16"/>
      <sheetName val="แบบฟอร์มที่_7_original44"/>
      <sheetName val="แบบฟอร์มที่_7_Project_Base44"/>
      <sheetName val="n-4_444"/>
      <sheetName val="All_employee44"/>
      <sheetName val="Haft_year_tax_estimation_116"/>
      <sheetName val="Haft_year_tax_estimation_216"/>
      <sheetName val="Haft_year_tax_estimation_(1)16"/>
      <sheetName val="Haft_year_tax_estimation_(2)16"/>
      <sheetName val="Taxcal_6_Month16"/>
      <sheetName val="Data_Last_year16"/>
      <sheetName val="Bank_CA&amp;SA17"/>
      <sheetName val="AR_-CID17"/>
      <sheetName val="ดบ_ค้างรับ_Tisco17"/>
      <sheetName val="คชจ_ล่วงหน้า17"/>
      <sheetName val="ก่อสร้าง_ล่วงหน้า17"/>
      <sheetName val="ภาษีหัก_ณ_ที่จ่าย17"/>
      <sheetName val="คชจ_รอเรียกเก็บ_TDT17"/>
      <sheetName val="อุปกรณ์(หน่วยงาน)_17"/>
      <sheetName val="ICS_Cost_by_units17"/>
      <sheetName val="ICM_Budget&amp;Cost_Phase_I17"/>
      <sheetName val="ICM_Budget_Cost_Phase_II17"/>
      <sheetName val="ICm_Cost_by_units17"/>
      <sheetName val="CIV_AP_2-131-0017"/>
      <sheetName val="ICM_AP_2-131-0017"/>
      <sheetName val="CIV_AP_2-133-0017"/>
      <sheetName val="ICM_AP_2-133-0017"/>
      <sheetName val="ICM_AP_RPT17"/>
      <sheetName val="CIV_AP_RPT17"/>
      <sheetName val="CHQระหว่างทาง_2-132-0017"/>
      <sheetName val="ภาษีเงินได้หัก_ณ_ที่จ่าย17"/>
      <sheetName val="ค้างจ่าย_CID17"/>
      <sheetName val="เงินทดรองรับ_2-191-0017"/>
      <sheetName val="เงินทดรองรับ_2-193-0017"/>
      <sheetName val="เงินทดรองรับ_2-194-xx17"/>
      <sheetName val="สรุปเงินมัดจำห้องชุด_Agent17"/>
      <sheetName val="Commission-Tiny_(Chinese)17"/>
      <sheetName val="Commission-Sky_Pro_(Thai)17"/>
      <sheetName val="สำรองผลประโยชน์พนง_17"/>
      <sheetName val="รด_บริหาร17"/>
      <sheetName val="รด_อื่น17"/>
      <sheetName val="6-120-10_ค่าเช่า17"/>
      <sheetName val="6-120-20_ค่าบริการ17"/>
      <sheetName val="6-120-50_ค่าซ่อมแซม17"/>
      <sheetName val="6-150-10_ค่าที่ปรึกษา17"/>
      <sheetName val="6-130-20_ส่งเสริมการขาย17"/>
      <sheetName val="6-130-30_คอมมิชชั่น-ICS17"/>
      <sheetName val="6-130-30_คอมมิชชั่น-ICM17"/>
      <sheetName val="#6-200-00_ดอกเบี้ยจ่าย17"/>
      <sheetName val="Retire_2015-201716"/>
      <sheetName val="New_Item16"/>
      <sheetName val="B131_16"/>
      <sheetName val="Seagate__share_in_units5"/>
      <sheetName val="3_P&amp;L_5"/>
      <sheetName val="2_Conso12"/>
      <sheetName val="Summary_by_Machine_Type_MAR12"/>
      <sheetName val="stat_local12"/>
      <sheetName val="Jul_0216"/>
      <sheetName val="Non_Movement16"/>
      <sheetName val="ORGANIZATION_PLASTIC_GROUP_12"/>
      <sheetName val="ORGANIZATION_PLASTIC_GROUP__212"/>
      <sheetName val="IMPROVE_MAN_POWER12"/>
      <sheetName val="ฟอล์ม_B212"/>
      <sheetName val="Man_power_SPEC12"/>
      <sheetName val="Man_power_SPEC_(2)12"/>
      <sheetName val="Current_ORG12"/>
      <sheetName val="Blank_ORG12"/>
      <sheetName val="DLOT_Calculate12"/>
      <sheetName val="ประเมิน_12"/>
      <sheetName val="Improvement_Plan12"/>
      <sheetName val="รายชื่อพนักงาน_12"/>
      <sheetName val="Machine_capacity12"/>
      <sheetName val="DLOT_Current12"/>
      <sheetName val="ORG_(2)12"/>
      <sheetName val="Injection_new12"/>
      <sheetName val="Injection_new_12"/>
      <sheetName val="ytd_fty_(DG)_oh_12-20161"/>
      <sheetName val="Data_23"/>
      <sheetName val="FF_2__1_3"/>
      <sheetName val="cal_(2)3"/>
      <sheetName val="Non-Statistical_Sampling_Maste3"/>
      <sheetName val="Two_Step_Revenue_Testing_Maste3"/>
      <sheetName val="Global_Data3"/>
      <sheetName val="Expense_Summary5"/>
      <sheetName val="B&amp;S_19993"/>
      <sheetName val="master_plan_2"/>
      <sheetName val="Details_20021"/>
      <sheetName val="Sale_Expectation_(2)1"/>
      <sheetName val="BOS_Commodity12"/>
      <sheetName val="SSD_Plant_Incremental_Project12"/>
      <sheetName val="ERP_7_0612"/>
      <sheetName val="Pareto_Top_RPN12"/>
      <sheetName val="FDR_BUDGET_2001_EISENACH12"/>
      <sheetName val="Cost_Reduction_Programs12"/>
      <sheetName val="COMPARISON_SHEET_(1)12"/>
      <sheetName val="C_A_Add1_(App_III)7"/>
      <sheetName val="R&amp;M_confirmation_(App_A)7"/>
      <sheetName val="Marine_insurance_(App_B)7"/>
      <sheetName val="Reinvestment_Allowance7"/>
      <sheetName val="1_LeadSchedule5"/>
      <sheetName val="TC_YA2000_cyb_(R)6"/>
      <sheetName val="CA_Sum3"/>
      <sheetName val="Stat_A5"/>
      <sheetName val="SSP_HOURS5"/>
      <sheetName val="2_A2_L_Fixed_Assets3"/>
      <sheetName val="HEADCOUNT_WORKSHEET5"/>
      <sheetName val="Mat'l_Pareto5"/>
      <sheetName val="Inventory_Valuation-detail-_(25"/>
      <sheetName val="BPCOR_DETAILS5"/>
      <sheetName val="BPMKT_DETAILS5"/>
      <sheetName val="K4__F&amp;F5"/>
      <sheetName val="Format_(2)5"/>
      <sheetName val="Excess_Calc5"/>
      <sheetName val="U_5"/>
      <sheetName val="BGI_-_Interco_wkg6"/>
      <sheetName val="FAMS_Adj_6"/>
      <sheetName val="Client_Adj_-_BGI6"/>
      <sheetName val="Client_Adj_-BGM6"/>
      <sheetName val="BGM_BS6"/>
      <sheetName val="BGM_STAT6"/>
      <sheetName val="BGI_BS6"/>
      <sheetName val="BGI_STAT6"/>
      <sheetName val="Spliting_Balance_Sheet_-_1204(6"/>
      <sheetName val="01_05"/>
      <sheetName val="Cash_(new)4"/>
      <sheetName val="MCMD95_(1)3"/>
      <sheetName val="FF-2_(1)5"/>
      <sheetName val="FB1_(2)5"/>
      <sheetName val="BS_(3)5"/>
      <sheetName val="D1_(3)5"/>
      <sheetName val="E1__(3)5"/>
      <sheetName val="F1__(3)5"/>
      <sheetName val="G1__(3)5"/>
      <sheetName val="J1_(3)5"/>
      <sheetName val="J3_(3)5"/>
      <sheetName val="M1_(3)5"/>
      <sheetName val="M1-1_(3)5"/>
      <sheetName val="M1-2_(3)5"/>
      <sheetName val="N1_(3)5"/>
      <sheetName val="General_info5"/>
      <sheetName val="PBSE_BS5"/>
      <sheetName val="comp_of_re_pack5"/>
      <sheetName val="CF_Statements5"/>
      <sheetName val="Stmt_of_equity5"/>
      <sheetName val="GP_analysis5"/>
      <sheetName val="PBSE_PL5"/>
      <sheetName val="FB4_Sch9_Disclosure5"/>
      <sheetName val="E1_5"/>
      <sheetName val="F1_5"/>
      <sheetName val="G1_5"/>
      <sheetName val="General_info_(2)5"/>
      <sheetName val="BS_(2)5"/>
      <sheetName val="CF_Statements_(2)5"/>
      <sheetName val="Stmt_of_equity_(2)5"/>
      <sheetName val="D1_(2)5"/>
      <sheetName val="D1-1_(2)5"/>
      <sheetName val="E1__(2)5"/>
      <sheetName val="F1__(2)5"/>
      <sheetName val="G1__(2)5"/>
      <sheetName val="J1_(2)5"/>
      <sheetName val="J3_(2)5"/>
      <sheetName val="Tax_(2)5"/>
      <sheetName val="L1_(2)5"/>
      <sheetName val="M1_(2)5"/>
      <sheetName val="M1-1_(2)5"/>
      <sheetName val="M1-2_(2)5"/>
      <sheetName val="N1_(2)5"/>
      <sheetName val="X_Rates5"/>
      <sheetName val="T101_3"/>
      <sheetName val="Posting_entries3"/>
      <sheetName val="GL-Andy_current_ac3"/>
      <sheetName val="6A_CA3"/>
      <sheetName val="F1_24"/>
      <sheetName val="_Balance_Sheet5"/>
      <sheetName val="_Profit_Projection_sum5"/>
      <sheetName val="Product_segment5"/>
      <sheetName val="Profit_&amp;_Loss_Yr_15"/>
      <sheetName val="Profit_&amp;_Loss_Yr_25"/>
      <sheetName val="Profit_&amp;_Loss_Yr_35"/>
      <sheetName val="Staff_cost5"/>
      <sheetName val="Fixed_Assets_Sum(2005)5"/>
      <sheetName val="Fixed_Assets_Sum(2006)5"/>
      <sheetName val="Fixed_Assets_Sum(2007)5"/>
      <sheetName val="Cash_Flow_Yr_15"/>
      <sheetName val="Cash_Flow_Yr_25"/>
      <sheetName val="Cash_Flow_Yr_35"/>
      <sheetName val="Bal_Sheet_Yr_15"/>
      <sheetName val="Bal_Sheet_Yr_25"/>
      <sheetName val="Bal_Sheet_Yr_35"/>
      <sheetName val="Deferred_taxation_(1)5"/>
      <sheetName val="Deferred_taxation_(2)5"/>
      <sheetName val="Recon_of_FA5"/>
      <sheetName val="Reasonableness_test5"/>
      <sheetName val="NQ_Asset_Summary5"/>
      <sheetName val="S_DEBTOR076"/>
      <sheetName val="chart_13"/>
      <sheetName val="A2_02_Fixed_Assets3"/>
      <sheetName val="disc_rate3"/>
      <sheetName val="Lenders_Ratios_juneseptnov3"/>
      <sheetName val="PDR_PL__ACCT-MBK1"/>
      <sheetName val="Sale_04071"/>
      <sheetName val="B-_11"/>
      <sheetName val="งบทดลอง_-_ต_ค_25471"/>
      <sheetName val="Corp__sheet1"/>
      <sheetName val="013_-_การสั่งการ1"/>
      <sheetName val="Job_List11"/>
      <sheetName val="NAV_Base1"/>
      <sheetName val="Vat7%_ภายในเดือน_Junต้นฉบับ1"/>
      <sheetName val="Rateil_Pages1"/>
      <sheetName val="A5_Code1"/>
      <sheetName val="PPH_GB1"/>
      <sheetName val="Jan_051"/>
      <sheetName val="HR_Budget12"/>
      <sheetName val="Vat7%_ภายในเดือน_Junต้นฉบับ"/>
      <sheetName val="Rateil_Pages"/>
      <sheetName val="PPH_GB"/>
      <sheetName val="Jan_05"/>
      <sheetName val="ADJ_-_RATE60"/>
      <sheetName val="ADJ___RATE60"/>
      <sheetName val="SCB_1_-_Current60"/>
      <sheetName val="SCB_2_-_Current60"/>
      <sheetName val="เงินกู้_MGC59"/>
      <sheetName val="BALANCE_SHEET_60"/>
      <sheetName val="BS_ATTACH60"/>
      <sheetName val="LC___TR_Listing59"/>
      <sheetName val="Customize_Your_Invoice59"/>
      <sheetName val="VariableII__period59"/>
      <sheetName val="Stock_Aging59"/>
      <sheetName val="Dec_200159"/>
      <sheetName val="Sheet1_(2)60"/>
      <sheetName val="CF_RECONCILE_-_159"/>
      <sheetName val="Cost_Centers57"/>
      <sheetName val="_IB-PL-00-01_SUMMARY57"/>
      <sheetName val="Customize_Your_Purchase_Order57"/>
      <sheetName val="10-1_Media57"/>
      <sheetName val="ALL_KSFC_RIGS_EXCEPT_R-557"/>
      <sheetName val="FP_Friends_Other57"/>
      <sheetName val="163040_LC_TR57"/>
      <sheetName val="Trial_Balance56"/>
      <sheetName val="_IBPL000156"/>
      <sheetName val="CA_Sheet57"/>
      <sheetName val="TrialBalance_Q3-200256"/>
      <sheetName val="Workbook_Inputs56"/>
      <sheetName val="163040_LC-TR56"/>
      <sheetName val="F9_Parameters55"/>
      <sheetName val="Total_Inventory56"/>
      <sheetName val="Semi_FG&amp;FG56"/>
      <sheetName val="Provision_NRV56"/>
      <sheetName val="Customize_Your_Loan_Manager55"/>
      <sheetName val="Data_Entry53"/>
      <sheetName val="D190_255"/>
      <sheetName val="Bang_chiet_tinh_TBA55"/>
      <sheetName val="input_data53"/>
      <sheetName val="Valo_DCF53"/>
      <sheetName val="head_Jan53"/>
      <sheetName val="List_info53"/>
      <sheetName val="By_Person53"/>
      <sheetName val="DB_PPC_PSF53"/>
      <sheetName val="ng_1251"/>
      <sheetName val="Record_CR51"/>
      <sheetName val="Co__Code51"/>
      <sheetName val="Incident__NP_201751"/>
      <sheetName val="Cost_center48"/>
      <sheetName val="Standing_Data45"/>
      <sheetName val="Asset_&amp;_Liability45"/>
      <sheetName val="Net_asset_value45"/>
      <sheetName val="Drop_List45"/>
      <sheetName val="CAN_DOI_-_KET_QUA47"/>
      <sheetName val="Month_v_YTD45"/>
      <sheetName val="_IB-PL-YTD45"/>
      <sheetName val="BOI_sum45"/>
      <sheetName val="Update_CIT_FY1945"/>
      <sheetName val="Tax_computation_BOI45"/>
      <sheetName val="A)_Provision_schedule45"/>
      <sheetName val="A2)_834_Inventory45"/>
      <sheetName val="B1)_646_Retirement45"/>
      <sheetName val="B2)_746_Retirement_45"/>
      <sheetName val="C1)_791-0000-20_Private_exp_45"/>
      <sheetName val="TB_(as_of_31DEC)45"/>
      <sheetName val="C2)_779-0000-20_Misc_45"/>
      <sheetName val="C1)_663_Car_Lease45"/>
      <sheetName val="C2)_758_Car_Lease45"/>
      <sheetName val="D)_Training45"/>
      <sheetName val="E)_HY_test_PwC45"/>
      <sheetName val="F)_RD_60445"/>
      <sheetName val="G)_RD_64245"/>
      <sheetName val="TO_-_SP45"/>
      <sheetName val="Company_Info45"/>
      <sheetName val="CA_Comp45"/>
      <sheetName val="Drop_down_list45"/>
      <sheetName val="Write_off45"/>
      <sheetName val="Cost_centre_expenditure45"/>
      <sheetName val="addl_cost45"/>
      <sheetName val="Cash_Flow45"/>
      <sheetName val="Co_info45"/>
      <sheetName val="Financial_Summary45"/>
      <sheetName val="Adj&amp;Rje(Z820)_45"/>
      <sheetName val="Spec_2210445"/>
      <sheetName val="WT_Util_99_LE45"/>
      <sheetName val="PTA_P&amp;S45"/>
      <sheetName val="Waste_Treatment_Variable_45"/>
      <sheetName val="Balance_Sheet45"/>
      <sheetName val="Haft_year_tax_estimation_117"/>
      <sheetName val="Haft_year_tax_estimation_217"/>
      <sheetName val="Haft_year_tax_estimation_(1)17"/>
      <sheetName val="Haft_year_tax_estimation_(2)17"/>
      <sheetName val="Taxcal_6_Month17"/>
      <sheetName val="Data_Last_year17"/>
      <sheetName val="DISCOUNT_(2)17"/>
      <sheetName val="Bank_CA&amp;SA18"/>
      <sheetName val="AR_-CID18"/>
      <sheetName val="ดบ_ค้างรับ_Tisco18"/>
      <sheetName val="คชจ_ล่วงหน้า18"/>
      <sheetName val="ก่อสร้าง_ล่วงหน้า18"/>
      <sheetName val="ภาษีหัก_ณ_ที่จ่าย18"/>
      <sheetName val="คชจ_รอเรียกเก็บ_TDT18"/>
      <sheetName val="อุปกรณ์(หน่วยงาน)_18"/>
      <sheetName val="ICS_Cost_by_units18"/>
      <sheetName val="ICM_Budget&amp;Cost_Phase_I18"/>
      <sheetName val="ICM_Budget_Cost_Phase_II18"/>
      <sheetName val="ICm_Cost_by_units18"/>
      <sheetName val="CIV_AP_2-131-0018"/>
      <sheetName val="ICM_AP_2-131-0018"/>
      <sheetName val="CIV_AP_2-133-0018"/>
      <sheetName val="ICM_AP_2-133-0018"/>
      <sheetName val="ICM_AP_RPT18"/>
      <sheetName val="CIV_AP_RPT18"/>
      <sheetName val="All_employee45"/>
      <sheetName val="GL_CB17"/>
      <sheetName val="GL_M17"/>
      <sheetName val="Gain_Loss_Calculation17"/>
      <sheetName val="Deferred_Charge17"/>
      <sheetName val="Detail_รายบุคคลปี_5817"/>
      <sheetName val="Sale_040417"/>
      <sheetName val="IBA_&lt;O3&gt;17"/>
      <sheetName val="Loan_Amortization_Table17"/>
      <sheetName val="Linkage_Quote17"/>
      <sheetName val="แบบฟอร์มที่_7_original45"/>
      <sheetName val="แบบฟอร์มที่_7_Project_Base45"/>
      <sheetName val="n-4_445"/>
      <sheetName val="Register_Cal_Mar_04_July_05_17"/>
      <sheetName val="QR_4_117"/>
      <sheetName val="คชจ_ดำเนินงาน6-4317"/>
      <sheetName val="Norms_SP17"/>
      <sheetName val="Seagate__share_in_units6"/>
      <sheetName val="3_P&amp;L_6"/>
      <sheetName val="CHQระหว่างทาง_2-132-0018"/>
      <sheetName val="ภาษีเงินได้หัก_ณ_ที่จ่าย18"/>
      <sheetName val="ค้างจ่าย_CID18"/>
      <sheetName val="เงินทดรองรับ_2-191-0018"/>
      <sheetName val="เงินทดรองรับ_2-193-0018"/>
      <sheetName val="เงินทดรองรับ_2-194-xx18"/>
      <sheetName val="สรุปเงินมัดจำห้องชุด_Agent18"/>
      <sheetName val="Commission-Tiny_(Chinese)18"/>
      <sheetName val="Commission-Sky_Pro_(Thai)18"/>
      <sheetName val="สำรองผลประโยชน์พนง_18"/>
      <sheetName val="รด_บริหาร18"/>
      <sheetName val="รด_อื่น18"/>
      <sheetName val="6-120-10_ค่าเช่า18"/>
      <sheetName val="6-120-20_ค่าบริการ18"/>
      <sheetName val="6-120-50_ค่าซ่อมแซม18"/>
      <sheetName val="6-150-10_ค่าที่ปรึกษา18"/>
      <sheetName val="6-130-20_ส่งเสริมการขาย18"/>
      <sheetName val="6-130-30_คอมมิชชั่น-ICS18"/>
      <sheetName val="6-130-30_คอมมิชชั่น-ICM18"/>
      <sheetName val="#6-200-00_ดอกเบี้ยจ่าย18"/>
      <sheetName val="Retire_2015-201717"/>
      <sheetName val="New_Item17"/>
      <sheetName val="B131_17"/>
      <sheetName val="Jul_0217"/>
      <sheetName val="2_Conso13"/>
      <sheetName val="Summary_by_Machine_Type_MAR13"/>
      <sheetName val="stat_local13"/>
      <sheetName val="Data_24"/>
      <sheetName val="FF_2__1_4"/>
      <sheetName val="cal_(2)4"/>
      <sheetName val="Non-Statistical_Sampling_Maste4"/>
      <sheetName val="Two_Step_Revenue_Testing_Maste4"/>
      <sheetName val="Global_Data4"/>
      <sheetName val="Expense_Summary6"/>
      <sheetName val="B&amp;S_19994"/>
      <sheetName val="ORGANIZATION_PLASTIC_GROUP_13"/>
      <sheetName val="ORGANIZATION_PLASTIC_GROUP__213"/>
      <sheetName val="IMPROVE_MAN_POWER13"/>
      <sheetName val="ฟอล์ม_B213"/>
      <sheetName val="Man_power_SPEC13"/>
      <sheetName val="Man_power_SPEC_(2)13"/>
      <sheetName val="Current_ORG13"/>
      <sheetName val="Blank_ORG13"/>
      <sheetName val="DLOT_Calculate13"/>
      <sheetName val="ประเมิน_13"/>
      <sheetName val="Improvement_Plan13"/>
      <sheetName val="รายชื่อพนักงาน_13"/>
      <sheetName val="Machine_capacity13"/>
      <sheetName val="DLOT_Current13"/>
      <sheetName val="ORG_(2)13"/>
      <sheetName val="Injection_new13"/>
      <sheetName val="Injection_new_13"/>
      <sheetName val="C_A_Add1_(App_III)8"/>
      <sheetName val="R&amp;M_confirmation_(App_A)8"/>
      <sheetName val="Marine_insurance_(App_B)8"/>
      <sheetName val="Reinvestment_Allowance8"/>
      <sheetName val="1_LeadSchedule6"/>
      <sheetName val="TC_YA2000_cyb_(R)7"/>
      <sheetName val="CA_Sum4"/>
      <sheetName val="Stat_A6"/>
      <sheetName val="SSP_HOURS6"/>
      <sheetName val="2_A2_L_Fixed_Assets4"/>
      <sheetName val="HEADCOUNT_WORKSHEET6"/>
      <sheetName val="Mat'l_Pareto6"/>
      <sheetName val="Inventory_Valuation-detail-_(26"/>
      <sheetName val="BPCOR_DETAILS6"/>
      <sheetName val="BPMKT_DETAILS6"/>
      <sheetName val="K4__F&amp;F6"/>
      <sheetName val="Format_(2)6"/>
      <sheetName val="Excess_Calc6"/>
      <sheetName val="U_6"/>
      <sheetName val="BGI_-_Interco_wkg7"/>
      <sheetName val="FAMS_Adj_7"/>
      <sheetName val="Client_Adj_-_BGI7"/>
      <sheetName val="Client_Adj_-BGM7"/>
      <sheetName val="BGM_BS7"/>
      <sheetName val="BGM_STAT7"/>
      <sheetName val="BGI_BS7"/>
      <sheetName val="BGI_STAT7"/>
      <sheetName val="Spliting_Balance_Sheet_-_1204(7"/>
      <sheetName val="01_06"/>
      <sheetName val="Cash_(new)5"/>
      <sheetName val="MCMD95_(1)4"/>
      <sheetName val="FF-2_(1)6"/>
      <sheetName val="FB1_(2)6"/>
      <sheetName val="BS_(3)6"/>
      <sheetName val="D1_(3)6"/>
      <sheetName val="E1__(3)6"/>
      <sheetName val="F1__(3)6"/>
      <sheetName val="G1__(3)6"/>
      <sheetName val="J1_(3)6"/>
      <sheetName val="J3_(3)6"/>
      <sheetName val="M1_(3)6"/>
      <sheetName val="M1-1_(3)6"/>
      <sheetName val="M1-2_(3)6"/>
      <sheetName val="N1_(3)6"/>
      <sheetName val="General_info6"/>
      <sheetName val="PBSE_BS6"/>
      <sheetName val="comp_of_re_pack6"/>
      <sheetName val="CF_Statements6"/>
      <sheetName val="Stmt_of_equity6"/>
      <sheetName val="GP_analysis6"/>
      <sheetName val="PBSE_PL6"/>
      <sheetName val="FB4_Sch9_Disclosure6"/>
      <sheetName val="E1_6"/>
      <sheetName val="F1_6"/>
      <sheetName val="G1_6"/>
      <sheetName val="General_info_(2)6"/>
      <sheetName val="BS_(2)6"/>
      <sheetName val="CF_Statements_(2)6"/>
      <sheetName val="Stmt_of_equity_(2)6"/>
      <sheetName val="D1_(2)6"/>
      <sheetName val="D1-1_(2)6"/>
      <sheetName val="E1__(2)6"/>
      <sheetName val="F1__(2)6"/>
      <sheetName val="G1__(2)6"/>
      <sheetName val="J1_(2)6"/>
      <sheetName val="J3_(2)6"/>
      <sheetName val="Tax_(2)6"/>
      <sheetName val="L1_(2)6"/>
      <sheetName val="M1_(2)6"/>
      <sheetName val="M1-1_(2)6"/>
      <sheetName val="M1-2_(2)6"/>
      <sheetName val="N1_(2)6"/>
      <sheetName val="X_Rates6"/>
      <sheetName val="T101_4"/>
      <sheetName val="Posting_entries4"/>
      <sheetName val="GL-Andy_current_ac4"/>
      <sheetName val="6A_CA4"/>
      <sheetName val="F1_25"/>
      <sheetName val="_Balance_Sheet6"/>
      <sheetName val="_Profit_Projection_sum6"/>
      <sheetName val="Product_segment6"/>
      <sheetName val="Profit_&amp;_Loss_Yr_16"/>
      <sheetName val="Profit_&amp;_Loss_Yr_26"/>
      <sheetName val="Profit_&amp;_Loss_Yr_36"/>
      <sheetName val="Staff_cost6"/>
      <sheetName val="Fixed_Assets_Sum(2005)6"/>
      <sheetName val="Fixed_Assets_Sum(2006)6"/>
      <sheetName val="Fixed_Assets_Sum(2007)6"/>
      <sheetName val="Cash_Flow_Yr_16"/>
      <sheetName val="Cash_Flow_Yr_26"/>
      <sheetName val="Cash_Flow_Yr_36"/>
      <sheetName val="Bal_Sheet_Yr_16"/>
      <sheetName val="Bal_Sheet_Yr_26"/>
      <sheetName val="Bal_Sheet_Yr_36"/>
      <sheetName val="Deferred_taxation_(1)6"/>
      <sheetName val="Deferred_taxation_(2)6"/>
      <sheetName val="Recon_of_FA6"/>
      <sheetName val="Reasonableness_test6"/>
      <sheetName val="NQ_Asset_Summary6"/>
      <sheetName val="S_DEBTOR077"/>
      <sheetName val="chart_14"/>
      <sheetName val="A2_02_Fixed_Assets4"/>
      <sheetName val="Non_Movement17"/>
      <sheetName val="PDR_PL__ACCT-MBK2"/>
      <sheetName val="BOS_Commodity13"/>
      <sheetName val="SSD_Plant_Incremental_Project13"/>
      <sheetName val="ERP_7_0613"/>
      <sheetName val="Pareto_Top_RPN13"/>
      <sheetName val="FDR_BUDGET_2001_EISENACH13"/>
      <sheetName val="Cost_Reduction_Programs13"/>
      <sheetName val="COMPARISON_SHEET_(1)13"/>
      <sheetName val="disc_rate4"/>
      <sheetName val="Details_20022"/>
      <sheetName val="Sale_Expectation_(2)2"/>
      <sheetName val="Sale_04072"/>
      <sheetName val="B-_12"/>
      <sheetName val="งบทดลอง_-_ต_ค_25472"/>
      <sheetName val="Corp__sheet2"/>
      <sheetName val="013_-_การสั่งการ2"/>
      <sheetName val="Job_List12"/>
      <sheetName val="Lenders_Ratios_juneseptnov4"/>
      <sheetName val="NAV_Base2"/>
      <sheetName val="master_plan_3"/>
      <sheetName val="ytd_fty_(DG)_oh_12-20162"/>
      <sheetName val="Vat7%_ภายในเดือน_Junต้นฉบับ2"/>
      <sheetName val="Rateil_Pages2"/>
      <sheetName val="A5_Code2"/>
      <sheetName val="PPH_GB2"/>
      <sheetName val="Jan_052"/>
      <sheetName val="ADJ_-_RATE61"/>
      <sheetName val="ADJ___RATE61"/>
      <sheetName val="SCB_1_-_Current61"/>
      <sheetName val="SCB_2_-_Current61"/>
      <sheetName val="เงินกู้_MGC60"/>
      <sheetName val="BALANCE_SHEET_61"/>
      <sheetName val="BS_ATTACH61"/>
      <sheetName val="LC___TR_Listing60"/>
      <sheetName val="Customize_Your_Invoice60"/>
      <sheetName val="VariableII__period60"/>
      <sheetName val="Stock_Aging60"/>
      <sheetName val="Dec_200160"/>
      <sheetName val="Sheet1_(2)61"/>
      <sheetName val="CF_RECONCILE_-_160"/>
      <sheetName val="Cost_Centers58"/>
      <sheetName val="_IB-PL-00-01_SUMMARY58"/>
      <sheetName val="Customize_Your_Purchase_Order58"/>
      <sheetName val="10-1_Media58"/>
      <sheetName val="ALL_KSFC_RIGS_EXCEPT_R-558"/>
      <sheetName val="FP_Friends_Other58"/>
      <sheetName val="163040_LC_TR58"/>
      <sheetName val="Trial_Balance57"/>
      <sheetName val="_IBPL000157"/>
      <sheetName val="CA_Sheet58"/>
      <sheetName val="TrialBalance_Q3-200257"/>
      <sheetName val="Workbook_Inputs57"/>
      <sheetName val="163040_LC-TR57"/>
      <sheetName val="F9_Parameters56"/>
      <sheetName val="Total_Inventory57"/>
      <sheetName val="Semi_FG&amp;FG57"/>
      <sheetName val="Provision_NRV57"/>
      <sheetName val="Customize_Your_Loan_Manager56"/>
      <sheetName val="Data_Entry54"/>
      <sheetName val="D190_256"/>
      <sheetName val="Bang_chiet_tinh_TBA56"/>
      <sheetName val="input_data54"/>
      <sheetName val="Valo_DCF54"/>
      <sheetName val="head_Jan54"/>
      <sheetName val="List_info54"/>
      <sheetName val="By_Person54"/>
      <sheetName val="DB_PPC_PSF54"/>
      <sheetName val="ng_1252"/>
      <sheetName val="Record_CR52"/>
      <sheetName val="Co__Code52"/>
      <sheetName val="Incident__NP_201752"/>
      <sheetName val="Cost_center49"/>
      <sheetName val="Standing_Data46"/>
      <sheetName val="Asset_&amp;_Liability46"/>
      <sheetName val="Net_asset_value46"/>
      <sheetName val="Drop_List46"/>
      <sheetName val="CAN_DOI_-_KET_QUA48"/>
      <sheetName val="Month_v_YTD46"/>
      <sheetName val="_IB-PL-YTD46"/>
      <sheetName val="BOI_sum46"/>
      <sheetName val="Update_CIT_FY1946"/>
      <sheetName val="Tax_computation_BOI46"/>
      <sheetName val="A)_Provision_schedule46"/>
      <sheetName val="A2)_834_Inventory46"/>
      <sheetName val="B1)_646_Retirement46"/>
      <sheetName val="B2)_746_Retirement_46"/>
      <sheetName val="C1)_791-0000-20_Private_exp_46"/>
      <sheetName val="TB_(as_of_31DEC)46"/>
      <sheetName val="C2)_779-0000-20_Misc_46"/>
      <sheetName val="C1)_663_Car_Lease46"/>
      <sheetName val="C2)_758_Car_Lease46"/>
      <sheetName val="D)_Training46"/>
      <sheetName val="E)_HY_test_PwC46"/>
      <sheetName val="F)_RD_60446"/>
      <sheetName val="G)_RD_64246"/>
      <sheetName val="TO_-_SP46"/>
      <sheetName val="Company_Info46"/>
      <sheetName val="CA_Comp46"/>
      <sheetName val="Drop_down_list46"/>
      <sheetName val="Write_off46"/>
      <sheetName val="Cost_centre_expenditure46"/>
      <sheetName val="addl_cost46"/>
      <sheetName val="Cash_Flow46"/>
      <sheetName val="Co_info46"/>
      <sheetName val="Financial_Summary46"/>
      <sheetName val="Adj&amp;Rje(Z820)_46"/>
      <sheetName val="Spec_2210446"/>
      <sheetName val="WT_Util_99_LE46"/>
      <sheetName val="PTA_P&amp;S46"/>
      <sheetName val="Waste_Treatment_Variable_46"/>
      <sheetName val="Balance_Sheet46"/>
      <sheetName val="Haft_year_tax_estimation_118"/>
      <sheetName val="Haft_year_tax_estimation_218"/>
      <sheetName val="Haft_year_tax_estimation_(1)18"/>
      <sheetName val="Haft_year_tax_estimation_(2)18"/>
      <sheetName val="Taxcal_6_Month18"/>
      <sheetName val="Data_Last_year18"/>
      <sheetName val="DISCOUNT_(2)18"/>
      <sheetName val="Bank_CA&amp;SA19"/>
      <sheetName val="AR_-CID19"/>
      <sheetName val="ดบ_ค้างรับ_Tisco19"/>
      <sheetName val="คชจ_ล่วงหน้า19"/>
      <sheetName val="ก่อสร้าง_ล่วงหน้า19"/>
      <sheetName val="ภาษีหัก_ณ_ที่จ่าย19"/>
      <sheetName val="คชจ_รอเรียกเก็บ_TDT19"/>
      <sheetName val="อุปกรณ์(หน่วยงาน)_19"/>
      <sheetName val="ICS_Cost_by_units19"/>
      <sheetName val="ICM_Budget&amp;Cost_Phase_I19"/>
      <sheetName val="ICM_Budget_Cost_Phase_II19"/>
      <sheetName val="ICm_Cost_by_units19"/>
      <sheetName val="CIV_AP_2-131-0019"/>
      <sheetName val="ICM_AP_2-131-0019"/>
      <sheetName val="CIV_AP_2-133-0019"/>
      <sheetName val="ICM_AP_2-133-0019"/>
      <sheetName val="ICM_AP_RPT19"/>
      <sheetName val="CIV_AP_RPT19"/>
      <sheetName val="All_employee46"/>
      <sheetName val="GL_CB18"/>
      <sheetName val="GL_M18"/>
      <sheetName val="Gain_Loss_Calculation18"/>
      <sheetName val="Deferred_Charge18"/>
      <sheetName val="Detail_รายบุคคลปี_5818"/>
      <sheetName val="Sale_040418"/>
      <sheetName val="IBA_&lt;O3&gt;18"/>
      <sheetName val="Loan_Amortization_Table18"/>
      <sheetName val="Linkage_Quote18"/>
      <sheetName val="แบบฟอร์มที่_7_original46"/>
      <sheetName val="แบบฟอร์มที่_7_Project_Base46"/>
      <sheetName val="n-4_446"/>
      <sheetName val="Register_Cal_Mar_04_July_05_18"/>
      <sheetName val="QR_4_118"/>
      <sheetName val="คชจ_ดำเนินงาน6-4318"/>
      <sheetName val="Norms_SP18"/>
      <sheetName val="Seagate__share_in_units7"/>
      <sheetName val="3_P&amp;L_7"/>
      <sheetName val="CHQระหว่างทาง_2-132-0019"/>
      <sheetName val="ภาษีเงินได้หัก_ณ_ที่จ่าย19"/>
      <sheetName val="ค้างจ่าย_CID19"/>
      <sheetName val="เงินทดรองรับ_2-191-0019"/>
      <sheetName val="เงินทดรองรับ_2-193-0019"/>
      <sheetName val="เงินทดรองรับ_2-194-xx19"/>
      <sheetName val="สรุปเงินมัดจำห้องชุด_Agent19"/>
      <sheetName val="Commission-Tiny_(Chinese)19"/>
      <sheetName val="Commission-Sky_Pro_(Thai)19"/>
      <sheetName val="สำรองผลประโยชน์พนง_19"/>
      <sheetName val="รด_บริหาร19"/>
      <sheetName val="รด_อื่น19"/>
      <sheetName val="6-120-10_ค่าเช่า19"/>
      <sheetName val="6-120-20_ค่าบริการ19"/>
      <sheetName val="6-120-50_ค่าซ่อมแซม19"/>
      <sheetName val="6-150-10_ค่าที่ปรึกษา19"/>
      <sheetName val="6-130-20_ส่งเสริมการขาย19"/>
      <sheetName val="6-130-30_คอมมิชชั่น-ICS19"/>
      <sheetName val="6-130-30_คอมมิชชั่น-ICM19"/>
      <sheetName val="#6-200-00_ดอกเบี้ยจ่าย19"/>
      <sheetName val="Retire_2015-201718"/>
      <sheetName val="New_Item18"/>
      <sheetName val="B131_18"/>
      <sheetName val="Jul_0218"/>
      <sheetName val="2_Conso14"/>
      <sheetName val="Summary_by_Machine_Type_MAR14"/>
      <sheetName val="stat_local14"/>
      <sheetName val="Data_25"/>
      <sheetName val="FF_2__1_5"/>
      <sheetName val="cal_(2)5"/>
      <sheetName val="Non-Statistical_Sampling_Maste5"/>
      <sheetName val="Two_Step_Revenue_Testing_Maste5"/>
      <sheetName val="Global_Data5"/>
      <sheetName val="Expense_Summary7"/>
      <sheetName val="B&amp;S_19995"/>
      <sheetName val="ORGANIZATION_PLASTIC_GROUP_14"/>
      <sheetName val="ORGANIZATION_PLASTIC_GROUP__214"/>
      <sheetName val="IMPROVE_MAN_POWER14"/>
      <sheetName val="ฟอล์ม_B214"/>
      <sheetName val="Man_power_SPEC14"/>
      <sheetName val="Man_power_SPEC_(2)14"/>
      <sheetName val="Current_ORG14"/>
      <sheetName val="Blank_ORG14"/>
      <sheetName val="DLOT_Calculate14"/>
      <sheetName val="ประเมิน_14"/>
      <sheetName val="Improvement_Plan14"/>
      <sheetName val="รายชื่อพนักงาน_14"/>
      <sheetName val="Machine_capacity14"/>
      <sheetName val="DLOT_Current14"/>
      <sheetName val="ORG_(2)14"/>
      <sheetName val="Injection_new14"/>
      <sheetName val="Injection_new_14"/>
      <sheetName val="C_A_Add1_(App_III)9"/>
      <sheetName val="R&amp;M_confirmation_(App_A)9"/>
      <sheetName val="Marine_insurance_(App_B)9"/>
      <sheetName val="Reinvestment_Allowance9"/>
      <sheetName val="1_LeadSchedule7"/>
      <sheetName val="TC_YA2000_cyb_(R)8"/>
      <sheetName val="CA_Sum5"/>
      <sheetName val="Stat_A7"/>
      <sheetName val="SSP_HOURS7"/>
      <sheetName val="2_A2_L_Fixed_Assets5"/>
      <sheetName val="HEADCOUNT_WORKSHEET7"/>
      <sheetName val="Mat'l_Pareto7"/>
      <sheetName val="Inventory_Valuation-detail-_(27"/>
      <sheetName val="BPCOR_DETAILS7"/>
      <sheetName val="BPMKT_DETAILS7"/>
      <sheetName val="K4__F&amp;F7"/>
      <sheetName val="Format_(2)7"/>
      <sheetName val="Excess_Calc7"/>
      <sheetName val="U_7"/>
      <sheetName val="BGI_-_Interco_wkg8"/>
      <sheetName val="FAMS_Adj_8"/>
      <sheetName val="Client_Adj_-_BGI8"/>
      <sheetName val="Client_Adj_-BGM8"/>
      <sheetName val="BGM_BS8"/>
      <sheetName val="BGM_STAT8"/>
      <sheetName val="BGI_BS8"/>
      <sheetName val="BGI_STAT8"/>
      <sheetName val="Spliting_Balance_Sheet_-_1204(8"/>
      <sheetName val="01_07"/>
      <sheetName val="Cash_(new)6"/>
      <sheetName val="MCMD95_(1)5"/>
      <sheetName val="FF-2_(1)7"/>
      <sheetName val="FB1_(2)7"/>
      <sheetName val="BS_(3)7"/>
      <sheetName val="D1_(3)7"/>
      <sheetName val="E1__(3)7"/>
      <sheetName val="F1__(3)7"/>
      <sheetName val="G1__(3)7"/>
      <sheetName val="J1_(3)7"/>
      <sheetName val="J3_(3)7"/>
      <sheetName val="M1_(3)7"/>
      <sheetName val="M1-1_(3)7"/>
      <sheetName val="M1-2_(3)7"/>
      <sheetName val="N1_(3)7"/>
      <sheetName val="General_info7"/>
      <sheetName val="PBSE_BS7"/>
      <sheetName val="comp_of_re_pack7"/>
      <sheetName val="CF_Statements7"/>
      <sheetName val="Stmt_of_equity7"/>
      <sheetName val="GP_analysis7"/>
      <sheetName val="PBSE_PL7"/>
      <sheetName val="FB4_Sch9_Disclosure7"/>
      <sheetName val="E1_7"/>
      <sheetName val="F1_7"/>
      <sheetName val="G1_7"/>
      <sheetName val="General_info_(2)7"/>
      <sheetName val="BS_(2)7"/>
      <sheetName val="CF_Statements_(2)7"/>
      <sheetName val="Stmt_of_equity_(2)7"/>
      <sheetName val="D1_(2)7"/>
      <sheetName val="D1-1_(2)7"/>
      <sheetName val="E1__(2)7"/>
      <sheetName val="F1__(2)7"/>
      <sheetName val="G1__(2)7"/>
      <sheetName val="J1_(2)7"/>
      <sheetName val="J3_(2)7"/>
      <sheetName val="Tax_(2)7"/>
      <sheetName val="L1_(2)7"/>
      <sheetName val="M1_(2)7"/>
      <sheetName val="M1-1_(2)7"/>
      <sheetName val="M1-2_(2)7"/>
      <sheetName val="N1_(2)7"/>
      <sheetName val="X_Rates7"/>
      <sheetName val="T101_5"/>
      <sheetName val="Posting_entries5"/>
      <sheetName val="GL-Andy_current_ac5"/>
      <sheetName val="6A_CA5"/>
      <sheetName val="F1_26"/>
      <sheetName val="_Balance_Sheet7"/>
      <sheetName val="_Profit_Projection_sum7"/>
      <sheetName val="Product_segment7"/>
      <sheetName val="Profit_&amp;_Loss_Yr_17"/>
      <sheetName val="Profit_&amp;_Loss_Yr_27"/>
      <sheetName val="Profit_&amp;_Loss_Yr_37"/>
      <sheetName val="Staff_cost7"/>
      <sheetName val="Fixed_Assets_Sum(2005)7"/>
      <sheetName val="Fixed_Assets_Sum(2006)7"/>
      <sheetName val="Fixed_Assets_Sum(2007)7"/>
      <sheetName val="Cash_Flow_Yr_17"/>
      <sheetName val="Cash_Flow_Yr_27"/>
      <sheetName val="Cash_Flow_Yr_37"/>
      <sheetName val="Bal_Sheet_Yr_17"/>
      <sheetName val="Bal_Sheet_Yr_27"/>
      <sheetName val="Bal_Sheet_Yr_37"/>
      <sheetName val="Deferred_taxation_(1)7"/>
      <sheetName val="Deferred_taxation_(2)7"/>
      <sheetName val="Recon_of_FA7"/>
      <sheetName val="Reasonableness_test7"/>
      <sheetName val="NQ_Asset_Summary7"/>
      <sheetName val="S_DEBTOR078"/>
      <sheetName val="chart_15"/>
      <sheetName val="A2_02_Fixed_Assets5"/>
      <sheetName val="Non_Movement18"/>
      <sheetName val="PDR_PL__ACCT-MBK3"/>
      <sheetName val="BOS_Commodity14"/>
      <sheetName val="SSD_Plant_Incremental_Project14"/>
      <sheetName val="ERP_7_0614"/>
      <sheetName val="Pareto_Top_RPN14"/>
      <sheetName val="FDR_BUDGET_2001_EISENACH14"/>
      <sheetName val="Cost_Reduction_Programs14"/>
      <sheetName val="COMPARISON_SHEET_(1)14"/>
      <sheetName val="disc_rate5"/>
      <sheetName val="Details_20023"/>
      <sheetName val="Sale_Expectation_(2)3"/>
      <sheetName val="Sale_04073"/>
      <sheetName val="B-_13"/>
      <sheetName val="งบทดลอง_-_ต_ค_25473"/>
      <sheetName val="Corp__sheet3"/>
      <sheetName val="013_-_การสั่งการ3"/>
      <sheetName val="Job_List13"/>
      <sheetName val="Lenders_Ratios_juneseptnov5"/>
      <sheetName val="NAV_Base3"/>
      <sheetName val="master_plan_4"/>
      <sheetName val="ytd_fty_(DG)_oh_12-20163"/>
      <sheetName val="Vat7%_ภายในเดือน_Junต้นฉบับ3"/>
      <sheetName val="Rateil_Pages3"/>
      <sheetName val="A5_Code3"/>
      <sheetName val="PPH_GB3"/>
      <sheetName val="Jan_053"/>
      <sheetName val="HR_Budget13"/>
      <sheetName val="February_Export"/>
      <sheetName val="Intercom__2_"/>
      <sheetName val="Export_Sale"/>
      <sheetName val="Int_Thai_TB_Baht"/>
      <sheetName val="ค่าไฟฟ้า_(pdr_)"/>
      <sheetName val="UNIT"/>
      <sheetName val="Actual-ＹＴＤ"/>
      <sheetName val="Budget-Monthly"/>
      <sheetName val="Budget-YTD"/>
      <sheetName val="Actual-Monthly"/>
      <sheetName val="Fagor04-A3112e"/>
      <sheetName val="TRIAL Balance &amp; %"/>
      <sheetName val="Purchase Order"/>
      <sheetName val="CustSub"/>
      <sheetName val="Valuation"/>
      <sheetName val="ytd_fty_(DG)_oh_12-20164"/>
      <sheetName val="WC analytics (+data pages)"/>
      <sheetName val="Summary Trade AP Apr15"/>
      <sheetName val="DIRECT SELLING"/>
      <sheetName val="DISCOUNT"/>
      <sheetName val="GROSS SALES"/>
      <sheetName val="RESERVE"/>
      <sheetName val="WEIGHT"/>
      <sheetName val="VC"/>
      <sheetName val="ADJ_-_RATE62"/>
      <sheetName val="ADJ___RATE62"/>
      <sheetName val="SCB_1_-_Current62"/>
      <sheetName val="SCB_2_-_Current62"/>
      <sheetName val="เงินกู้_MGC61"/>
      <sheetName val="BALANCE_SHEET_62"/>
      <sheetName val="BS_ATTACH62"/>
      <sheetName val="LC___TR_Listing61"/>
      <sheetName val="VariableII__period61"/>
      <sheetName val="Customize_Your_Invoice61"/>
      <sheetName val="Stock_Aging61"/>
      <sheetName val="Dec_200161"/>
      <sheetName val="Sheet1_(2)62"/>
      <sheetName val="CF_RECONCILE_-_161"/>
      <sheetName val="Cost_Centers59"/>
      <sheetName val="_IB-PL-00-01_SUMMARY59"/>
      <sheetName val="Customize_Your_Purchase_Order59"/>
      <sheetName val="10-1_Media59"/>
      <sheetName val="ALL_KSFC_RIGS_EXCEPT_R-559"/>
      <sheetName val="FP_Friends_Other59"/>
      <sheetName val="163040_LC_TR59"/>
      <sheetName val="Trial_Balance58"/>
      <sheetName val="_IBPL000158"/>
      <sheetName val="TrialBalance_Q3-200258"/>
      <sheetName val="Workbook_Inputs58"/>
      <sheetName val="163040_LC-TR58"/>
      <sheetName val="CA_Sheet59"/>
      <sheetName val="F9_Parameters57"/>
      <sheetName val="Total_Inventory58"/>
      <sheetName val="Semi_FG&amp;FG58"/>
      <sheetName val="Provision_NRV58"/>
      <sheetName val="Customize_Your_Loan_Manager57"/>
      <sheetName val="D190_257"/>
      <sheetName val="Bang_chiet_tinh_TBA57"/>
      <sheetName val="Data_Entry55"/>
      <sheetName val="input_data55"/>
      <sheetName val="Valo_DCF55"/>
      <sheetName val="List_info55"/>
      <sheetName val="By_Person55"/>
      <sheetName val="head_Jan55"/>
      <sheetName val="DB_PPC_PSF55"/>
      <sheetName val="ng_1253"/>
      <sheetName val="Record_CR53"/>
      <sheetName val="Incident__NP_201753"/>
      <sheetName val="Co__Code53"/>
      <sheetName val="Standing_Data47"/>
      <sheetName val="Asset_&amp;_Liability47"/>
      <sheetName val="Net_asset_value47"/>
      <sheetName val="Drop_List47"/>
      <sheetName val="Cost_center50"/>
      <sheetName val="CAN_DOI_-_KET_QUA49"/>
      <sheetName val="Month_v_YTD47"/>
      <sheetName val="_IB-PL-YTD47"/>
      <sheetName val="Drop_down_list47"/>
      <sheetName val="Write_off47"/>
      <sheetName val="Cost_centre_expenditure47"/>
      <sheetName val="addl_cost47"/>
      <sheetName val="Cash_Flow47"/>
      <sheetName val="Co_info47"/>
      <sheetName val="Financial_Summary47"/>
      <sheetName val="Adj&amp;Rje(Z820)_47"/>
      <sheetName val="Spec_2210447"/>
      <sheetName val="WT_Util_99_LE47"/>
      <sheetName val="PTA_P&amp;S47"/>
      <sheetName val="Waste_Treatment_Variable_47"/>
      <sheetName val="BOI_sum47"/>
      <sheetName val="Update_CIT_FY1947"/>
      <sheetName val="Tax_computation_BOI47"/>
      <sheetName val="A)_Provision_schedule47"/>
      <sheetName val="A2)_834_Inventory47"/>
      <sheetName val="B1)_646_Retirement47"/>
      <sheetName val="B2)_746_Retirement_47"/>
      <sheetName val="C1)_791-0000-20_Private_exp_47"/>
      <sheetName val="TB_(as_of_31DEC)47"/>
      <sheetName val="C2)_779-0000-20_Misc_47"/>
      <sheetName val="C1)_663_Car_Lease47"/>
      <sheetName val="C2)_758_Car_Lease47"/>
      <sheetName val="D)_Training47"/>
      <sheetName val="E)_HY_test_PwC47"/>
      <sheetName val="F)_RD_60447"/>
      <sheetName val="G)_RD_64247"/>
      <sheetName val="TO_-_SP47"/>
      <sheetName val="Company_Info47"/>
      <sheetName val="CA_Comp47"/>
      <sheetName val="Balance_Sheet47"/>
      <sheetName val="DISCOUNT_(2)19"/>
      <sheetName val="Bank_CA&amp;SA20"/>
      <sheetName val="AR_-CID20"/>
      <sheetName val="ดบ_ค้างรับ_Tisco20"/>
      <sheetName val="คชจ_ล่วงหน้า20"/>
      <sheetName val="ก่อสร้าง_ล่วงหน้า20"/>
      <sheetName val="ภาษีหัก_ณ_ที่จ่าย20"/>
      <sheetName val="คชจ_รอเรียกเก็บ_TDT20"/>
      <sheetName val="อุปกรณ์(หน่วยงาน)_20"/>
      <sheetName val="ICS_Cost_by_units20"/>
      <sheetName val="ICM_Budget&amp;Cost_Phase_I20"/>
      <sheetName val="ICM_Budget_Cost_Phase_II20"/>
      <sheetName val="ICm_Cost_by_units20"/>
      <sheetName val="CIV_AP_2-131-0020"/>
      <sheetName val="ICM_AP_2-131-0020"/>
      <sheetName val="CIV_AP_2-133-0020"/>
      <sheetName val="ICM_AP_2-133-0020"/>
      <sheetName val="ICM_AP_RPT20"/>
      <sheetName val="CIV_AP_RPT20"/>
      <sheetName val="All_employee47"/>
      <sheetName val="GL_CB19"/>
      <sheetName val="GL_M19"/>
      <sheetName val="Gain_Loss_Calculation19"/>
      <sheetName val="Deferred_Charge19"/>
      <sheetName val="Detail_รายบุคคลปี_5819"/>
      <sheetName val="Sale_040419"/>
      <sheetName val="IBA_&lt;O3&gt;19"/>
      <sheetName val="Loan_Amortization_Table19"/>
      <sheetName val="Linkage_Quote19"/>
      <sheetName val="Haft_year_tax_estimation_119"/>
      <sheetName val="Haft_year_tax_estimation_219"/>
      <sheetName val="Haft_year_tax_estimation_(1)19"/>
      <sheetName val="Haft_year_tax_estimation_(2)19"/>
      <sheetName val="Taxcal_6_Month19"/>
      <sheetName val="Data_Last_year19"/>
      <sheetName val="แบบฟอร์มที่_7_original47"/>
      <sheetName val="แบบฟอร์มที่_7_Project_Base47"/>
      <sheetName val="n-4_447"/>
      <sheetName val="Register_Cal_Mar_04_July_05_19"/>
      <sheetName val="QR_4_119"/>
      <sheetName val="คชจ_ดำเนินงาน6-4319"/>
      <sheetName val="Norms_SP19"/>
      <sheetName val="CHQระหว่างทาง_2-132-0020"/>
      <sheetName val="ภาษีเงินได้หัก_ณ_ที่จ่าย20"/>
      <sheetName val="ค้างจ่าย_CID20"/>
      <sheetName val="เงินทดรองรับ_2-191-0020"/>
      <sheetName val="เงินทดรองรับ_2-193-0020"/>
      <sheetName val="เงินทดรองรับ_2-194-xx20"/>
      <sheetName val="สรุปเงินมัดจำห้องชุด_Agent20"/>
      <sheetName val="Commission-Tiny_(Chinese)20"/>
      <sheetName val="Commission-Sky_Pro_(Thai)20"/>
      <sheetName val="สำรองผลประโยชน์พนง_20"/>
      <sheetName val="รด_บริหาร20"/>
      <sheetName val="รด_อื่น20"/>
      <sheetName val="6-120-10_ค่าเช่า20"/>
      <sheetName val="6-120-20_ค่าบริการ20"/>
      <sheetName val="6-120-50_ค่าซ่อมแซม20"/>
      <sheetName val="6-150-10_ค่าที่ปรึกษา20"/>
      <sheetName val="6-130-20_ส่งเสริมการขาย20"/>
      <sheetName val="6-130-30_คอมมิชชั่น-ICS20"/>
      <sheetName val="6-130-30_คอมมิชชั่น-ICM20"/>
      <sheetName val="#6-200-00_ดอกเบี้ยจ่าย20"/>
      <sheetName val="Retire_2015-201719"/>
      <sheetName val="New_Item19"/>
      <sheetName val="B131_19"/>
      <sheetName val="Seagate__share_in_units8"/>
      <sheetName val="3_P&amp;L_8"/>
      <sheetName val="2_Conso15"/>
      <sheetName val="Summary_by_Machine_Type_MAR15"/>
      <sheetName val="stat_local15"/>
      <sheetName val="Jul_0219"/>
      <sheetName val="ORGANIZATION_PLASTIC_GROUP_15"/>
      <sheetName val="ORGANIZATION_PLASTIC_GROUP__215"/>
      <sheetName val="IMPROVE_MAN_POWER15"/>
      <sheetName val="ฟอล์ม_B215"/>
      <sheetName val="Man_power_SPEC15"/>
      <sheetName val="Man_power_SPEC_(2)15"/>
      <sheetName val="Current_ORG15"/>
      <sheetName val="Blank_ORG15"/>
      <sheetName val="DLOT_Calculate15"/>
      <sheetName val="ประเมิน_15"/>
      <sheetName val="Improvement_Plan15"/>
      <sheetName val="รายชื่อพนักงาน_15"/>
      <sheetName val="Machine_capacity15"/>
      <sheetName val="DLOT_Current15"/>
      <sheetName val="ORG_(2)15"/>
      <sheetName val="Injection_new15"/>
      <sheetName val="Injection_new_15"/>
      <sheetName val="Data_26"/>
      <sheetName val="FF_2__1_6"/>
      <sheetName val="cal_(2)6"/>
      <sheetName val="Non-Statistical_Sampling_Maste6"/>
      <sheetName val="Two_Step_Revenue_Testing_Maste6"/>
      <sheetName val="Global_Data6"/>
      <sheetName val="Expense_Summary8"/>
      <sheetName val="B&amp;S_19996"/>
      <sheetName val="Non_Movement19"/>
      <sheetName val="Details_20024"/>
      <sheetName val="Sale_Expectation_(2)4"/>
      <sheetName val="C_A_Add1_(App_III)10"/>
      <sheetName val="R&amp;M_confirmation_(App_A)10"/>
      <sheetName val="Marine_insurance_(App_B)10"/>
      <sheetName val="Reinvestment_Allowance10"/>
      <sheetName val="1_LeadSchedule8"/>
      <sheetName val="TC_YA2000_cyb_(R)9"/>
      <sheetName val="CA_Sum6"/>
      <sheetName val="Stat_A8"/>
      <sheetName val="SSP_HOURS8"/>
      <sheetName val="2_A2_L_Fixed_Assets6"/>
      <sheetName val="HEADCOUNT_WORKSHEET8"/>
      <sheetName val="Mat'l_Pareto8"/>
      <sheetName val="Inventory_Valuation-detail-_(28"/>
      <sheetName val="BPCOR_DETAILS8"/>
      <sheetName val="BPMKT_DETAILS8"/>
      <sheetName val="K4__F&amp;F8"/>
      <sheetName val="Format_(2)8"/>
      <sheetName val="Excess_Calc8"/>
      <sheetName val="U_8"/>
      <sheetName val="BGI_-_Interco_wkg9"/>
      <sheetName val="FAMS_Adj_9"/>
      <sheetName val="Client_Adj_-_BGI9"/>
      <sheetName val="Client_Adj_-BGM9"/>
      <sheetName val="BGM_BS9"/>
      <sheetName val="BGM_STAT9"/>
      <sheetName val="BGI_BS9"/>
      <sheetName val="BGI_STAT9"/>
      <sheetName val="Spliting_Balance_Sheet_-_1204(9"/>
      <sheetName val="01_08"/>
      <sheetName val="Cash_(new)7"/>
      <sheetName val="MCMD95_(1)6"/>
      <sheetName val="FF-2_(1)8"/>
      <sheetName val="FB1_(2)8"/>
      <sheetName val="BS_(3)8"/>
      <sheetName val="D1_(3)8"/>
      <sheetName val="E1__(3)8"/>
      <sheetName val="F1__(3)8"/>
      <sheetName val="G1__(3)8"/>
      <sheetName val="J1_(3)8"/>
      <sheetName val="J3_(3)8"/>
      <sheetName val="M1_(3)8"/>
      <sheetName val="M1-1_(3)8"/>
      <sheetName val="M1-2_(3)8"/>
      <sheetName val="N1_(3)8"/>
      <sheetName val="General_info8"/>
      <sheetName val="PBSE_BS8"/>
      <sheetName val="comp_of_re_pack8"/>
      <sheetName val="CF_Statements8"/>
      <sheetName val="Stmt_of_equity8"/>
      <sheetName val="GP_analysis8"/>
      <sheetName val="PBSE_PL8"/>
      <sheetName val="FB4_Sch9_Disclosure8"/>
      <sheetName val="E1_8"/>
      <sheetName val="F1_8"/>
      <sheetName val="G1_8"/>
      <sheetName val="General_info_(2)8"/>
      <sheetName val="BS_(2)8"/>
      <sheetName val="CF_Statements_(2)8"/>
      <sheetName val="Stmt_of_equity_(2)8"/>
      <sheetName val="D1_(2)8"/>
      <sheetName val="D1-1_(2)8"/>
      <sheetName val="E1__(2)8"/>
      <sheetName val="F1__(2)8"/>
      <sheetName val="G1__(2)8"/>
      <sheetName val="J1_(2)8"/>
      <sheetName val="J3_(2)8"/>
      <sheetName val="Tax_(2)8"/>
      <sheetName val="L1_(2)8"/>
      <sheetName val="M1_(2)8"/>
      <sheetName val="M1-1_(2)8"/>
      <sheetName val="M1-2_(2)8"/>
      <sheetName val="N1_(2)8"/>
      <sheetName val="X_Rates8"/>
      <sheetName val="T101_6"/>
      <sheetName val="Posting_entries6"/>
      <sheetName val="GL-Andy_current_ac6"/>
      <sheetName val="6A_CA6"/>
      <sheetName val="F1_27"/>
      <sheetName val="_Balance_Sheet8"/>
      <sheetName val="_Profit_Projection_sum8"/>
      <sheetName val="Product_segment8"/>
      <sheetName val="Profit_&amp;_Loss_Yr_18"/>
      <sheetName val="Profit_&amp;_Loss_Yr_28"/>
      <sheetName val="Profit_&amp;_Loss_Yr_38"/>
      <sheetName val="Staff_cost8"/>
      <sheetName val="Fixed_Assets_Sum(2005)8"/>
      <sheetName val="Fixed_Assets_Sum(2006)8"/>
      <sheetName val="Fixed_Assets_Sum(2007)8"/>
      <sheetName val="Cash_Flow_Yr_18"/>
      <sheetName val="Cash_Flow_Yr_28"/>
      <sheetName val="Cash_Flow_Yr_38"/>
      <sheetName val="Bal_Sheet_Yr_18"/>
      <sheetName val="Bal_Sheet_Yr_28"/>
      <sheetName val="Bal_Sheet_Yr_38"/>
      <sheetName val="Deferred_taxation_(1)8"/>
      <sheetName val="Deferred_taxation_(2)8"/>
      <sheetName val="Recon_of_FA8"/>
      <sheetName val="Reasonableness_test8"/>
      <sheetName val="NQ_Asset_Summary8"/>
      <sheetName val="S_DEBTOR079"/>
      <sheetName val="chart_16"/>
      <sheetName val="A2_02_Fixed_Assets6"/>
      <sheetName val="disc_rate6"/>
      <sheetName val="Lenders_Ratios_juneseptnov6"/>
      <sheetName val="BOS_Commodity15"/>
      <sheetName val="SSD_Plant_Incremental_Project15"/>
      <sheetName val="ERP_7_0615"/>
      <sheetName val="Pareto_Top_RPN15"/>
      <sheetName val="FDR_BUDGET_2001_EISENACH15"/>
      <sheetName val="Cost_Reduction_Programs15"/>
      <sheetName val="COMPARISON_SHEET_(1)15"/>
      <sheetName val="A5_Code4"/>
      <sheetName val="Sale_04074"/>
      <sheetName val="B-_14"/>
      <sheetName val="งบทดลอง_-_ต_ค_25474"/>
      <sheetName val="Corp__sheet4"/>
      <sheetName val="013_-_การสั่งการ4"/>
      <sheetName val="Job_List14"/>
      <sheetName val="master_plan_5"/>
      <sheetName val="NAV_Base4"/>
      <sheetName val="PDR_PL__ACCT-MBK4"/>
      <sheetName val="Vat7%_ภายในเดือน_Junต้นฉบับ4"/>
      <sheetName val="Rateil_Pages4"/>
      <sheetName val="PPH_GB4"/>
      <sheetName val="Jan_054"/>
      <sheetName val="HR_Budget14"/>
      <sheetName val="February_Export1"/>
      <sheetName val="Intercom__2_1"/>
      <sheetName val="Export_Sale1"/>
      <sheetName val="Int_Thai_TB_Baht1"/>
      <sheetName val="ค่าไฟฟ้า_(pdr_)1"/>
      <sheetName val="งบทดลองปภพ_4-47"/>
      <sheetName val="ปัจจุบัน_"/>
      <sheetName val="Cum_91-93"/>
      <sheetName val="Dec_94"/>
      <sheetName val="TB_Worksheet"/>
      <sheetName val="IRR_Sensitivities"/>
      <sheetName val="PL_A05_APA_Input"/>
      <sheetName val="Wht_cur"/>
      <sheetName val="License_BOI"/>
      <sheetName val="Depre__Key"/>
      <sheetName val="Asset_Class"/>
      <sheetName val="New_DYNA"/>
      <sheetName val="Oracle_Raw"/>
      <sheetName val="Oracle_Data_Reorg"/>
      <sheetName val="emp_benefit-SN"/>
      <sheetName val="10KR"/>
      <sheetName val="10KW"/>
      <sheetName val="10KY"/>
      <sheetName val="14KR"/>
      <sheetName val="14KW"/>
      <sheetName val="14KY"/>
      <sheetName val="18KW"/>
      <sheetName val="18KY"/>
      <sheetName val="24K"/>
      <sheetName val="8KW"/>
      <sheetName val="8KY"/>
      <sheetName val="9KW"/>
      <sheetName val="9KY"/>
      <sheetName val="11922"/>
      <sheetName val="gold แลกทอง"/>
      <sheetName val="Tornado 4.7 Component List"/>
      <sheetName val="Leasing"/>
      <sheetName val="Acquisition Assumptions"/>
      <sheetName val="110"/>
      <sheetName val="Sale0406"/>
      <sheetName val="Thai Summit PKK-HW"/>
      <sheetName val="part-import"/>
      <sheetName val="part-local"/>
      <sheetName val="db"/>
      <sheetName val="ประมาณการ"/>
      <sheetName val="U-2.1"/>
      <sheetName val="GIVTR00P"/>
      <sheetName val="Financial Highlights"/>
      <sheetName val="Order_Oct_w40"/>
      <sheetName val="Order_Oct_w41"/>
      <sheetName val="61 HR"/>
      <sheetName val="cc 196 (SYS) (2)"/>
      <sheetName val="C 1"/>
      <sheetName val="Sampling"/>
      <sheetName val="assumption"/>
      <sheetName val="AP Pivot (F)"/>
      <sheetName val="GL Pivot (F)"/>
      <sheetName val="IN Pivot (F)"/>
      <sheetName val="PO Pivot (F)"/>
      <sheetName val="Treatment"/>
      <sheetName val="New Std. "/>
      <sheetName val="Old Cost Report"/>
      <sheetName val="ELEC"/>
      <sheetName val="DAILY_REPORT"/>
      <sheetName val="Sch5"/>
      <sheetName val="อุปกรณ์ a2"/>
      <sheetName val="อุปกรณ์ a1"/>
      <sheetName val="O3"/>
      <sheetName val="O4"/>
      <sheetName val="ABR P&amp;L"/>
      <sheetName val="PLmth "/>
      <sheetName val="Raw Material"/>
      <sheetName val="choice"/>
      <sheetName val="รายงานสถานะใบสั่งซื้อใบจัดจ้าง"/>
      <sheetName val="Code1"/>
      <sheetName val="STATEMENT"/>
      <sheetName val="อัตรามรณะ"/>
      <sheetName val="mcot_upc"/>
      <sheetName val="1) Asset Valuation"/>
      <sheetName val="5) Parameters"/>
      <sheetName val="3rd"/>
      <sheetName val="Tornado 2.2 Component List"/>
      <sheetName val="Entity Data"/>
      <sheetName val="feature"/>
      <sheetName val="report for ccd-dec.05"/>
      <sheetName val="ภงด.50-48"/>
      <sheetName val="pl.cps "/>
      <sheetName val="detail bs"/>
      <sheetName val="หน้า 1"/>
      <sheetName val="ca-o7"/>
      <sheetName val="Summary cheque"/>
      <sheetName val="สรุปต้นทุน INET"/>
      <sheetName val="Aging"/>
      <sheetName val="Amortization Table"/>
      <sheetName val="ProjectSchedule"/>
      <sheetName val="BOQ@CON"/>
      <sheetName val="ACTUAL"/>
      <sheetName val="800T Follow-up Data"/>
      <sheetName val="HCCE01"/>
      <sheetName val="sale89"/>
      <sheetName val="GeneralInfo"/>
      <sheetName val="Evol.Mensal - 1º sem."/>
      <sheetName val="HR_Budget15"/>
      <sheetName val="ADJ_-_RATE63"/>
      <sheetName val="ADJ___RATE63"/>
      <sheetName val="SCB_1_-_Current63"/>
      <sheetName val="SCB_2_-_Current63"/>
      <sheetName val="BALANCE_SHEET_63"/>
      <sheetName val="BS_ATTACH63"/>
      <sheetName val="Sheet1_(2)63"/>
      <sheetName val="เงินกู้_MGC62"/>
      <sheetName val="LC___TR_Listing62"/>
      <sheetName val="Customize_Your_Invoice62"/>
      <sheetName val="Stock_Aging62"/>
      <sheetName val="VariableII__period62"/>
      <sheetName val="Dec_200162"/>
      <sheetName val="CF_RECONCILE_-_162"/>
      <sheetName val="Cost_Centers60"/>
      <sheetName val="_IB-PL-00-01_SUMMARY60"/>
      <sheetName val="10-1_Media60"/>
      <sheetName val="Customize_Your_Purchase_Order60"/>
      <sheetName val="ALL_KSFC_RIGS_EXCEPT_R-560"/>
      <sheetName val="FP_Friends_Other60"/>
      <sheetName val="163040_LC_TR60"/>
      <sheetName val="ng_1254"/>
      <sheetName val="Trial_Balance59"/>
      <sheetName val="_IBPL000159"/>
      <sheetName val="TrialBalance_Q3-200259"/>
      <sheetName val="Workbook_Inputs59"/>
      <sheetName val="163040_LC-TR59"/>
      <sheetName val="CA_Sheet60"/>
      <sheetName val="F9_Parameters58"/>
      <sheetName val="Total_Inventory59"/>
      <sheetName val="Semi_FG&amp;FG59"/>
      <sheetName val="Provision_NRV59"/>
      <sheetName val="Customize_Your_Loan_Manager58"/>
      <sheetName val="D190_258"/>
      <sheetName val="Bang_chiet_tinh_TBA58"/>
      <sheetName val="Data_Entry56"/>
      <sheetName val="input_data56"/>
      <sheetName val="Valo_DCF56"/>
      <sheetName val="List_info56"/>
      <sheetName val="By_Person56"/>
      <sheetName val="head_Jan56"/>
      <sheetName val="Cost_center51"/>
      <sheetName val="DB_PPC_PSF56"/>
      <sheetName val="Record_CR54"/>
      <sheetName val="Co__Code54"/>
      <sheetName val="Incident__NP_201754"/>
      <sheetName val="Standing_Data48"/>
      <sheetName val="Asset_&amp;_Liability48"/>
      <sheetName val="Net_asset_value48"/>
      <sheetName val="Drop_List48"/>
      <sheetName val="CAN_DOI_-_KET_QUA50"/>
      <sheetName val="Month_v_YTD48"/>
      <sheetName val="_IB-PL-YTD48"/>
      <sheetName val="BOI_sum48"/>
      <sheetName val="Update_CIT_FY1948"/>
      <sheetName val="Tax_computation_BOI48"/>
      <sheetName val="A)_Provision_schedule48"/>
      <sheetName val="A2)_834_Inventory48"/>
      <sheetName val="B1)_646_Retirement48"/>
      <sheetName val="B2)_746_Retirement_48"/>
      <sheetName val="C1)_791-0000-20_Private_exp_48"/>
      <sheetName val="TB_(as_of_31DEC)48"/>
      <sheetName val="C2)_779-0000-20_Misc_48"/>
      <sheetName val="C1)_663_Car_Lease48"/>
      <sheetName val="C2)_758_Car_Lease48"/>
      <sheetName val="D)_Training48"/>
      <sheetName val="E)_HY_test_PwC48"/>
      <sheetName val="F)_RD_60448"/>
      <sheetName val="G)_RD_64248"/>
      <sheetName val="TO_-_SP48"/>
      <sheetName val="Company_Info48"/>
      <sheetName val="CA_Comp48"/>
      <sheetName val="Balance_Sheet48"/>
      <sheetName val="Drop_down_list48"/>
      <sheetName val="Write_off48"/>
      <sheetName val="Cost_centre_expenditure48"/>
      <sheetName val="addl_cost48"/>
      <sheetName val="Cash_Flow48"/>
      <sheetName val="Co_info48"/>
      <sheetName val="Financial_Summary48"/>
      <sheetName val="Adj&amp;Rje(Z820)_48"/>
      <sheetName val="Spec_2210448"/>
      <sheetName val="WT_Util_99_LE48"/>
      <sheetName val="PTA_P&amp;S48"/>
      <sheetName val="Waste_Treatment_Variable_48"/>
      <sheetName val="แบบฟอร์มที่_7_original48"/>
      <sheetName val="แบบฟอร์มที่_7_Project_Base48"/>
      <sheetName val="All_employee48"/>
      <sheetName val="n-4_448"/>
      <sheetName val="DISCOUNT_(2)20"/>
      <sheetName val="Bank_CA&amp;SA21"/>
      <sheetName val="AR_-CID21"/>
      <sheetName val="ดบ_ค้างรับ_Tisco21"/>
      <sheetName val="คชจ_ล่วงหน้า21"/>
      <sheetName val="ก่อสร้าง_ล่วงหน้า21"/>
      <sheetName val="ภาษีหัก_ณ_ที่จ่าย21"/>
      <sheetName val="คชจ_รอเรียกเก็บ_TDT21"/>
      <sheetName val="อุปกรณ์(หน่วยงาน)_21"/>
      <sheetName val="ICS_Cost_by_units21"/>
      <sheetName val="ICM_Budget&amp;Cost_Phase_I21"/>
      <sheetName val="ICM_Budget_Cost_Phase_II21"/>
      <sheetName val="ICm_Cost_by_units21"/>
      <sheetName val="CIV_AP_2-131-0021"/>
      <sheetName val="ICM_AP_2-131-0021"/>
      <sheetName val="CIV_AP_2-133-0021"/>
      <sheetName val="ICM_AP_2-133-0021"/>
      <sheetName val="ICM_AP_RPT21"/>
      <sheetName val="CIV_AP_RPT21"/>
      <sheetName val="CHQระหว่างทาง_2-132-0021"/>
      <sheetName val="ภาษีเงินได้หัก_ณ_ที่จ่าย21"/>
      <sheetName val="ค้างจ่าย_CID21"/>
      <sheetName val="เงินทดรองรับ_2-191-0021"/>
      <sheetName val="เงินทดรองรับ_2-193-0021"/>
      <sheetName val="เงินทดรองรับ_2-194-xx21"/>
      <sheetName val="สรุปเงินมัดจำห้องชุด_Agent21"/>
      <sheetName val="Commission-Tiny_(Chinese)21"/>
      <sheetName val="Commission-Sky_Pro_(Thai)21"/>
      <sheetName val="สำรองผลประโยชน์พนง_21"/>
      <sheetName val="รด_บริหาร21"/>
      <sheetName val="รด_อื่น21"/>
      <sheetName val="6-120-10_ค่าเช่า21"/>
      <sheetName val="6-120-20_ค่าบริการ21"/>
      <sheetName val="6-120-50_ค่าซ่อมแซม21"/>
      <sheetName val="6-150-10_ค่าที่ปรึกษา21"/>
      <sheetName val="6-130-20_ส่งเสริมการขาย21"/>
      <sheetName val="6-130-30_คอมมิชชั่น-ICS21"/>
      <sheetName val="6-130-30_คอมมิชชั่น-ICM21"/>
      <sheetName val="#6-200-00_ดอกเบี้ยจ่าย21"/>
      <sheetName val="Haft_year_tax_estimation_120"/>
      <sheetName val="Haft_year_tax_estimation_220"/>
      <sheetName val="Haft_year_tax_estimation_(1)20"/>
      <sheetName val="Haft_year_tax_estimation_(2)20"/>
      <sheetName val="Taxcal_6_Month20"/>
      <sheetName val="Data_Last_year20"/>
      <sheetName val="GL_CB20"/>
      <sheetName val="GL_M20"/>
      <sheetName val="Gain_Loss_Calculation20"/>
      <sheetName val="Deferred_Charge20"/>
      <sheetName val="Detail_รายบุคคลปี_5820"/>
      <sheetName val="Sale_040420"/>
      <sheetName val="IBA_&lt;O3&gt;20"/>
      <sheetName val="Loan_Amortization_Table20"/>
      <sheetName val="Linkage_Quote20"/>
      <sheetName val="Register_Cal_Mar_04_July_05_20"/>
      <sheetName val="QR_4_120"/>
      <sheetName val="คชจ_ดำเนินงาน6-4320"/>
      <sheetName val="Norms_SP20"/>
      <sheetName val="Jul_0220"/>
      <sheetName val="Non_Movement20"/>
      <sheetName val="Retire_2015-201720"/>
      <sheetName val="New_Item20"/>
      <sheetName val="B131_20"/>
      <sheetName val="HR_Budget16"/>
      <sheetName val="BOS_Commodity16"/>
      <sheetName val="SSD_Plant_Incremental_Project16"/>
      <sheetName val="ERP_7_0616"/>
      <sheetName val="Pareto_Top_RPN16"/>
      <sheetName val="FDR_BUDGET_2001_EISENACH16"/>
      <sheetName val="Cost_Reduction_Programs16"/>
      <sheetName val="COMPARISON_SHEET_(1)16"/>
      <sheetName val="2_Conso16"/>
      <sheetName val="Summary_by_Machine_Type_MAR16"/>
      <sheetName val="stat_local16"/>
      <sheetName val="ORGANIZATION_PLASTIC_GROUP_16"/>
      <sheetName val="ORGANIZATION_PLASTIC_GROUP__216"/>
      <sheetName val="IMPROVE_MAN_POWER16"/>
      <sheetName val="ฟอล์ม_B216"/>
      <sheetName val="Man_power_SPEC16"/>
      <sheetName val="Man_power_SPEC_(2)16"/>
      <sheetName val="Current_ORG16"/>
      <sheetName val="Blank_ORG16"/>
      <sheetName val="DLOT_Calculate16"/>
      <sheetName val="ประเมิน_16"/>
      <sheetName val="Improvement_Plan16"/>
      <sheetName val="รายชื่อพนักงาน_16"/>
      <sheetName val="Machine_capacity16"/>
      <sheetName val="DLOT_Current16"/>
      <sheetName val="ORG_(2)16"/>
      <sheetName val="Injection_new16"/>
      <sheetName val="Injection_new_16"/>
      <sheetName val="ADJ_-_RATE65"/>
      <sheetName val="ADJ___RATE65"/>
      <sheetName val="SCB_1_-_Current65"/>
      <sheetName val="SCB_2_-_Current65"/>
      <sheetName val="BALANCE_SHEET_65"/>
      <sheetName val="BS_ATTACH65"/>
      <sheetName val="Sheet1_(2)65"/>
      <sheetName val="เงินกู้_MGC64"/>
      <sheetName val="LC___TR_Listing64"/>
      <sheetName val="Customize_Your_Invoice64"/>
      <sheetName val="Stock_Aging64"/>
      <sheetName val="VariableII__period64"/>
      <sheetName val="Dec_200164"/>
      <sheetName val="CF_RECONCILE_-_164"/>
      <sheetName val="Cost_Centers62"/>
      <sheetName val="_IB-PL-00-01_SUMMARY62"/>
      <sheetName val="10-1_Media62"/>
      <sheetName val="Customize_Your_Purchase_Order62"/>
      <sheetName val="ALL_KSFC_RIGS_EXCEPT_R-562"/>
      <sheetName val="FP_Friends_Other62"/>
      <sheetName val="163040_LC_TR62"/>
      <sheetName val="ng_1256"/>
      <sheetName val="Trial_Balance61"/>
      <sheetName val="_IBPL000161"/>
      <sheetName val="TrialBalance_Q3-200261"/>
      <sheetName val="Workbook_Inputs61"/>
      <sheetName val="163040_LC-TR61"/>
      <sheetName val="CA_Sheet62"/>
      <sheetName val="F9_Parameters60"/>
      <sheetName val="Total_Inventory61"/>
      <sheetName val="Semi_FG&amp;FG61"/>
      <sheetName val="Provision_NRV61"/>
      <sheetName val="Customize_Your_Loan_Manager60"/>
      <sheetName val="D190_260"/>
      <sheetName val="Bang_chiet_tinh_TBA60"/>
      <sheetName val="Data_Entry58"/>
      <sheetName val="input_data58"/>
      <sheetName val="Valo_DCF58"/>
      <sheetName val="List_info58"/>
      <sheetName val="By_Person58"/>
      <sheetName val="head_Jan58"/>
      <sheetName val="Cost_center53"/>
      <sheetName val="DB_PPC_PSF58"/>
      <sheetName val="Record_CR56"/>
      <sheetName val="Co__Code56"/>
      <sheetName val="Incident__NP_201756"/>
      <sheetName val="Standing_Data50"/>
      <sheetName val="Asset_&amp;_Liability50"/>
      <sheetName val="Net_asset_value50"/>
      <sheetName val="Drop_List50"/>
      <sheetName val="CAN_DOI_-_KET_QUA52"/>
      <sheetName val="Month_v_YTD50"/>
      <sheetName val="_IB-PL-YTD50"/>
      <sheetName val="BOI_sum50"/>
      <sheetName val="Update_CIT_FY1950"/>
      <sheetName val="Tax_computation_BOI50"/>
      <sheetName val="A)_Provision_schedule50"/>
      <sheetName val="A2)_834_Inventory50"/>
      <sheetName val="B1)_646_Retirement50"/>
      <sheetName val="B2)_746_Retirement_50"/>
      <sheetName val="C1)_791-0000-20_Private_exp_50"/>
      <sheetName val="TB_(as_of_31DEC)50"/>
      <sheetName val="C2)_779-0000-20_Misc_50"/>
      <sheetName val="C1)_663_Car_Lease50"/>
      <sheetName val="C2)_758_Car_Lease50"/>
      <sheetName val="D)_Training50"/>
      <sheetName val="E)_HY_test_PwC50"/>
      <sheetName val="F)_RD_60450"/>
      <sheetName val="G)_RD_64250"/>
      <sheetName val="TO_-_SP50"/>
      <sheetName val="Company_Info50"/>
      <sheetName val="CA_Comp50"/>
      <sheetName val="Balance_Sheet50"/>
      <sheetName val="Drop_down_list50"/>
      <sheetName val="Write_off50"/>
      <sheetName val="Cost_centre_expenditure50"/>
      <sheetName val="addl_cost50"/>
      <sheetName val="Cash_Flow50"/>
      <sheetName val="Co_info50"/>
      <sheetName val="Financial_Summary50"/>
      <sheetName val="Adj&amp;Rje(Z820)_50"/>
      <sheetName val="Spec_2210450"/>
      <sheetName val="WT_Util_99_LE50"/>
      <sheetName val="PTA_P&amp;S50"/>
      <sheetName val="Waste_Treatment_Variable_50"/>
      <sheetName val="แบบฟอร์มที่_7_original50"/>
      <sheetName val="แบบฟอร์มที่_7_Project_Base50"/>
      <sheetName val="All_employee50"/>
      <sheetName val="n-4_450"/>
      <sheetName val="DISCOUNT_(2)22"/>
      <sheetName val="Bank_CA&amp;SA23"/>
      <sheetName val="AR_-CID23"/>
      <sheetName val="ดบ_ค้างรับ_Tisco23"/>
      <sheetName val="คชจ_ล่วงหน้า23"/>
      <sheetName val="ก่อสร้าง_ล่วงหน้า23"/>
      <sheetName val="ภาษีหัก_ณ_ที่จ่าย23"/>
      <sheetName val="คชจ_รอเรียกเก็บ_TDT23"/>
      <sheetName val="อุปกรณ์(หน่วยงาน)_23"/>
      <sheetName val="ICS_Cost_by_units23"/>
      <sheetName val="ICM_Budget&amp;Cost_Phase_I23"/>
      <sheetName val="ICM_Budget_Cost_Phase_II23"/>
      <sheetName val="ICm_Cost_by_units23"/>
      <sheetName val="CIV_AP_2-131-0023"/>
      <sheetName val="ICM_AP_2-131-0023"/>
      <sheetName val="CIV_AP_2-133-0023"/>
      <sheetName val="ICM_AP_2-133-0023"/>
      <sheetName val="ICM_AP_RPT23"/>
      <sheetName val="CIV_AP_RPT23"/>
      <sheetName val="CHQระหว่างทาง_2-132-0023"/>
      <sheetName val="ภาษีเงินได้หัก_ณ_ที่จ่าย23"/>
      <sheetName val="ค้างจ่าย_CID23"/>
      <sheetName val="เงินทดรองรับ_2-191-0023"/>
      <sheetName val="เงินทดรองรับ_2-193-0023"/>
      <sheetName val="เงินทดรองรับ_2-194-xx23"/>
      <sheetName val="สรุปเงินมัดจำห้องชุด_Agent23"/>
      <sheetName val="Commission-Tiny_(Chinese)23"/>
      <sheetName val="Commission-Sky_Pro_(Thai)23"/>
      <sheetName val="สำรองผลประโยชน์พนง_23"/>
      <sheetName val="รด_บริหาร23"/>
      <sheetName val="รด_อื่น23"/>
      <sheetName val="6-120-10_ค่าเช่า23"/>
      <sheetName val="6-120-20_ค่าบริการ23"/>
      <sheetName val="6-120-50_ค่าซ่อมแซม23"/>
      <sheetName val="6-150-10_ค่าที่ปรึกษา23"/>
      <sheetName val="6-130-20_ส่งเสริมการขาย23"/>
      <sheetName val="6-130-30_คอมมิชชั่น-ICS23"/>
      <sheetName val="6-130-30_คอมมิชชั่น-ICM23"/>
      <sheetName val="#6-200-00_ดอกเบี้ยจ่าย23"/>
      <sheetName val="Haft_year_tax_estimation_122"/>
      <sheetName val="Haft_year_tax_estimation_222"/>
      <sheetName val="Haft_year_tax_estimation_(1)22"/>
      <sheetName val="Haft_year_tax_estimation_(2)22"/>
      <sheetName val="Taxcal_6_Month22"/>
      <sheetName val="Data_Last_year22"/>
      <sheetName val="GL_CB22"/>
      <sheetName val="GL_M22"/>
      <sheetName val="Gain_Loss_Calculation22"/>
      <sheetName val="Deferred_Charge22"/>
      <sheetName val="Detail_รายบุคคลปี_5822"/>
      <sheetName val="Sale_040422"/>
      <sheetName val="IBA_&lt;O3&gt;22"/>
      <sheetName val="Loan_Amortization_Table22"/>
      <sheetName val="Linkage_Quote22"/>
      <sheetName val="Register_Cal_Mar_04_July_05_22"/>
      <sheetName val="QR_4_122"/>
      <sheetName val="คชจ_ดำเนินงาน6-4322"/>
      <sheetName val="Norms_SP22"/>
      <sheetName val="Jul_0222"/>
      <sheetName val="Non_Movement22"/>
      <sheetName val="Retire_2015-201722"/>
      <sheetName val="New_Item22"/>
      <sheetName val="B131_22"/>
      <sheetName val="HR_Budget18"/>
      <sheetName val="BOS_Commodity18"/>
      <sheetName val="SSD_Plant_Incremental_Project18"/>
      <sheetName val="ERP_7_0618"/>
      <sheetName val="Pareto_Top_RPN18"/>
      <sheetName val="FDR_BUDGET_2001_EISENACH18"/>
      <sheetName val="Cost_Reduction_Programs18"/>
      <sheetName val="COMPARISON_SHEET_(1)18"/>
      <sheetName val="2_Conso18"/>
      <sheetName val="Summary_by_Machine_Type_MAR18"/>
      <sheetName val="stat_local18"/>
      <sheetName val="ORGANIZATION_PLASTIC_GROUP_18"/>
      <sheetName val="ORGANIZATION_PLASTIC_GROUP__218"/>
      <sheetName val="IMPROVE_MAN_POWER18"/>
      <sheetName val="ฟอล์ม_B218"/>
      <sheetName val="Man_power_SPEC18"/>
      <sheetName val="Man_power_SPEC_(2)18"/>
      <sheetName val="Current_ORG18"/>
      <sheetName val="Blank_ORG18"/>
      <sheetName val="DLOT_Calculate18"/>
      <sheetName val="ประเมิน_18"/>
      <sheetName val="Improvement_Plan18"/>
      <sheetName val="รายชื่อพนักงาน_18"/>
      <sheetName val="Machine_capacity18"/>
      <sheetName val="DLOT_Current18"/>
      <sheetName val="ORG_(2)18"/>
      <sheetName val="Injection_new18"/>
      <sheetName val="Injection_new_18"/>
      <sheetName val="ADJ_-_RATE64"/>
      <sheetName val="ADJ___RATE64"/>
      <sheetName val="SCB_1_-_Current64"/>
      <sheetName val="SCB_2_-_Current64"/>
      <sheetName val="BALANCE_SHEET_64"/>
      <sheetName val="BS_ATTACH64"/>
      <sheetName val="Sheet1_(2)64"/>
      <sheetName val="เงินกู้_MGC63"/>
      <sheetName val="LC___TR_Listing63"/>
      <sheetName val="Customize_Your_Invoice63"/>
      <sheetName val="Stock_Aging63"/>
      <sheetName val="VariableII__period63"/>
      <sheetName val="Dec_200163"/>
      <sheetName val="CF_RECONCILE_-_163"/>
      <sheetName val="Cost_Centers61"/>
      <sheetName val="_IB-PL-00-01_SUMMARY61"/>
      <sheetName val="10-1_Media61"/>
      <sheetName val="Customize_Your_Purchase_Order61"/>
      <sheetName val="ALL_KSFC_RIGS_EXCEPT_R-561"/>
      <sheetName val="FP_Friends_Other61"/>
      <sheetName val="163040_LC_TR61"/>
      <sheetName val="ng_1255"/>
      <sheetName val="Trial_Balance60"/>
      <sheetName val="_IBPL000160"/>
      <sheetName val="TrialBalance_Q3-200260"/>
      <sheetName val="Workbook_Inputs60"/>
      <sheetName val="163040_LC-TR60"/>
      <sheetName val="CA_Sheet61"/>
      <sheetName val="F9_Parameters59"/>
      <sheetName val="Total_Inventory60"/>
      <sheetName val="Semi_FG&amp;FG60"/>
      <sheetName val="Provision_NRV60"/>
      <sheetName val="Customize_Your_Loan_Manager59"/>
      <sheetName val="D190_259"/>
      <sheetName val="Bang_chiet_tinh_TBA59"/>
      <sheetName val="Data_Entry57"/>
      <sheetName val="input_data57"/>
      <sheetName val="Valo_DCF57"/>
      <sheetName val="List_info57"/>
      <sheetName val="By_Person57"/>
      <sheetName val="head_Jan57"/>
      <sheetName val="Cost_center52"/>
      <sheetName val="DB_PPC_PSF57"/>
      <sheetName val="Record_CR55"/>
      <sheetName val="Co__Code55"/>
      <sheetName val="Incident__NP_201755"/>
      <sheetName val="Standing_Data49"/>
      <sheetName val="Asset_&amp;_Liability49"/>
      <sheetName val="Net_asset_value49"/>
      <sheetName val="Drop_List49"/>
      <sheetName val="CAN_DOI_-_KET_QUA51"/>
      <sheetName val="Month_v_YTD49"/>
      <sheetName val="_IB-PL-YTD49"/>
      <sheetName val="BOI_sum49"/>
      <sheetName val="Update_CIT_FY1949"/>
      <sheetName val="Tax_computation_BOI49"/>
      <sheetName val="A)_Provision_schedule49"/>
      <sheetName val="A2)_834_Inventory49"/>
      <sheetName val="B1)_646_Retirement49"/>
      <sheetName val="B2)_746_Retirement_49"/>
      <sheetName val="C1)_791-0000-20_Private_exp_49"/>
      <sheetName val="TB_(as_of_31DEC)49"/>
      <sheetName val="C2)_779-0000-20_Misc_49"/>
      <sheetName val="C1)_663_Car_Lease49"/>
      <sheetName val="C2)_758_Car_Lease49"/>
      <sheetName val="D)_Training49"/>
      <sheetName val="E)_HY_test_PwC49"/>
      <sheetName val="F)_RD_60449"/>
      <sheetName val="G)_RD_64249"/>
      <sheetName val="TO_-_SP49"/>
      <sheetName val="Company_Info49"/>
      <sheetName val="CA_Comp49"/>
      <sheetName val="Balance_Sheet49"/>
      <sheetName val="Drop_down_list49"/>
      <sheetName val="Write_off49"/>
      <sheetName val="Cost_centre_expenditure49"/>
      <sheetName val="addl_cost49"/>
      <sheetName val="Cash_Flow49"/>
      <sheetName val="Co_info49"/>
      <sheetName val="Financial_Summary49"/>
      <sheetName val="Adj&amp;Rje(Z820)_49"/>
      <sheetName val="Spec_2210449"/>
      <sheetName val="WT_Util_99_LE49"/>
      <sheetName val="PTA_P&amp;S49"/>
      <sheetName val="Waste_Treatment_Variable_49"/>
      <sheetName val="แบบฟอร์มที่_7_original49"/>
      <sheetName val="แบบฟอร์มที่_7_Project_Base49"/>
      <sheetName val="All_employee49"/>
      <sheetName val="n-4_449"/>
      <sheetName val="DISCOUNT_(2)21"/>
      <sheetName val="Bank_CA&amp;SA22"/>
      <sheetName val="AR_-CID22"/>
      <sheetName val="ดบ_ค้างรับ_Tisco22"/>
      <sheetName val="คชจ_ล่วงหน้า22"/>
      <sheetName val="ก่อสร้าง_ล่วงหน้า22"/>
      <sheetName val="ภาษีหัก_ณ_ที่จ่าย22"/>
      <sheetName val="คชจ_รอเรียกเก็บ_TDT22"/>
      <sheetName val="อุปกรณ์(หน่วยงาน)_22"/>
      <sheetName val="ICS_Cost_by_units22"/>
      <sheetName val="ICM_Budget&amp;Cost_Phase_I22"/>
      <sheetName val="ICM_Budget_Cost_Phase_II22"/>
      <sheetName val="ICm_Cost_by_units22"/>
      <sheetName val="CIV_AP_2-131-0022"/>
      <sheetName val="ICM_AP_2-131-0022"/>
      <sheetName val="CIV_AP_2-133-0022"/>
      <sheetName val="ICM_AP_2-133-0022"/>
      <sheetName val="ICM_AP_RPT22"/>
      <sheetName val="CIV_AP_RPT22"/>
      <sheetName val="CHQระหว่างทาง_2-132-0022"/>
      <sheetName val="ภาษีเงินได้หัก_ณ_ที่จ่าย22"/>
      <sheetName val="ค้างจ่าย_CID22"/>
      <sheetName val="เงินทดรองรับ_2-191-0022"/>
      <sheetName val="เงินทดรองรับ_2-193-0022"/>
      <sheetName val="เงินทดรองรับ_2-194-xx22"/>
      <sheetName val="สรุปเงินมัดจำห้องชุด_Agent22"/>
      <sheetName val="Commission-Tiny_(Chinese)22"/>
      <sheetName val="Commission-Sky_Pro_(Thai)22"/>
      <sheetName val="สำรองผลประโยชน์พนง_22"/>
      <sheetName val="รด_บริหาร22"/>
      <sheetName val="รด_อื่น22"/>
      <sheetName val="6-120-10_ค่าเช่า22"/>
      <sheetName val="6-120-20_ค่าบริการ22"/>
      <sheetName val="6-120-50_ค่าซ่อมแซม22"/>
      <sheetName val="6-150-10_ค่าที่ปรึกษา22"/>
      <sheetName val="6-130-20_ส่งเสริมการขาย22"/>
      <sheetName val="6-130-30_คอมมิชชั่น-ICS22"/>
      <sheetName val="6-130-30_คอมมิชชั่น-ICM22"/>
      <sheetName val="#6-200-00_ดอกเบี้ยจ่าย22"/>
      <sheetName val="Haft_year_tax_estimation_121"/>
      <sheetName val="Haft_year_tax_estimation_221"/>
      <sheetName val="Haft_year_tax_estimation_(1)21"/>
      <sheetName val="Haft_year_tax_estimation_(2)21"/>
      <sheetName val="Taxcal_6_Month21"/>
      <sheetName val="Data_Last_year21"/>
      <sheetName val="GL_CB21"/>
      <sheetName val="GL_M21"/>
      <sheetName val="Gain_Loss_Calculation21"/>
      <sheetName val="Deferred_Charge21"/>
      <sheetName val="Detail_รายบุคคลปี_5821"/>
      <sheetName val="Sale_040421"/>
      <sheetName val="IBA_&lt;O3&gt;21"/>
      <sheetName val="Loan_Amortization_Table21"/>
      <sheetName val="Linkage_Quote21"/>
      <sheetName val="Register_Cal_Mar_04_July_05_21"/>
      <sheetName val="QR_4_121"/>
      <sheetName val="คชจ_ดำเนินงาน6-4321"/>
      <sheetName val="Norms_SP21"/>
      <sheetName val="Jul_0221"/>
      <sheetName val="Non_Movement21"/>
      <sheetName val="Retire_2015-201721"/>
      <sheetName val="New_Item21"/>
      <sheetName val="B131_21"/>
      <sheetName val="HR_Budget17"/>
      <sheetName val="BOS_Commodity17"/>
      <sheetName val="SSD_Plant_Incremental_Project17"/>
      <sheetName val="ERP_7_0617"/>
      <sheetName val="Pareto_Top_RPN17"/>
      <sheetName val="FDR_BUDGET_2001_EISENACH17"/>
      <sheetName val="Cost_Reduction_Programs17"/>
      <sheetName val="COMPARISON_SHEET_(1)17"/>
      <sheetName val="2_Conso17"/>
      <sheetName val="Summary_by_Machine_Type_MAR17"/>
      <sheetName val="stat_local17"/>
      <sheetName val="ORGANIZATION_PLASTIC_GROUP_17"/>
      <sheetName val="ORGANIZATION_PLASTIC_GROUP__217"/>
      <sheetName val="IMPROVE_MAN_POWER17"/>
      <sheetName val="ฟอล์ม_B217"/>
      <sheetName val="Man_power_SPEC17"/>
      <sheetName val="Man_power_SPEC_(2)17"/>
      <sheetName val="Current_ORG17"/>
      <sheetName val="Blank_ORG17"/>
      <sheetName val="DLOT_Calculate17"/>
      <sheetName val="ประเมิน_17"/>
      <sheetName val="Improvement_Plan17"/>
      <sheetName val="รายชื่อพนักงาน_17"/>
      <sheetName val="Machine_capacity17"/>
      <sheetName val="DLOT_Current17"/>
      <sheetName val="ORG_(2)17"/>
      <sheetName val="Injection_new17"/>
      <sheetName val="Injection_new_17"/>
      <sheetName val="ADJ_-_RATE66"/>
      <sheetName val="ADJ___RATE66"/>
      <sheetName val="SCB_1_-_Current66"/>
      <sheetName val="SCB_2_-_Current66"/>
      <sheetName val="BALANCE_SHEET_66"/>
      <sheetName val="BS_ATTACH66"/>
      <sheetName val="Sheet1_(2)66"/>
      <sheetName val="เงินกู้_MGC65"/>
      <sheetName val="LC___TR_Listing65"/>
      <sheetName val="Customize_Your_Invoice65"/>
      <sheetName val="Stock_Aging65"/>
      <sheetName val="VariableII__period65"/>
      <sheetName val="Dec_200165"/>
      <sheetName val="CF_RECONCILE_-_165"/>
      <sheetName val="Cost_Centers63"/>
      <sheetName val="_IB-PL-00-01_SUMMARY63"/>
      <sheetName val="10-1_Media63"/>
      <sheetName val="Customize_Your_Purchase_Order63"/>
      <sheetName val="ALL_KSFC_RIGS_EXCEPT_R-563"/>
      <sheetName val="FP_Friends_Other63"/>
      <sheetName val="163040_LC_TR63"/>
      <sheetName val="ng_1257"/>
      <sheetName val="Trial_Balance62"/>
      <sheetName val="_IBPL000162"/>
      <sheetName val="TrialBalance_Q3-200262"/>
      <sheetName val="Workbook_Inputs62"/>
      <sheetName val="163040_LC-TR62"/>
      <sheetName val="CA_Sheet63"/>
      <sheetName val="F9_Parameters61"/>
      <sheetName val="Total_Inventory62"/>
      <sheetName val="Semi_FG&amp;FG62"/>
      <sheetName val="Provision_NRV62"/>
      <sheetName val="Customize_Your_Loan_Manager61"/>
      <sheetName val="D190_261"/>
      <sheetName val="Bang_chiet_tinh_TBA61"/>
      <sheetName val="Data_Entry59"/>
      <sheetName val="input_data59"/>
      <sheetName val="Valo_DCF59"/>
      <sheetName val="List_info59"/>
      <sheetName val="By_Person59"/>
      <sheetName val="head_Jan59"/>
      <sheetName val="Cost_center54"/>
      <sheetName val="DB_PPC_PSF59"/>
      <sheetName val="Record_CR57"/>
      <sheetName val="Co__Code57"/>
      <sheetName val="Incident__NP_201757"/>
      <sheetName val="Standing_Data51"/>
      <sheetName val="Asset_&amp;_Liability51"/>
      <sheetName val="Net_asset_value51"/>
      <sheetName val="Drop_List51"/>
      <sheetName val="CAN_DOI_-_KET_QUA53"/>
      <sheetName val="Month_v_YTD51"/>
      <sheetName val="_IB-PL-YTD51"/>
      <sheetName val="BOI_sum51"/>
      <sheetName val="Update_CIT_FY1951"/>
      <sheetName val="Tax_computation_BOI51"/>
      <sheetName val="A)_Provision_schedule51"/>
      <sheetName val="A2)_834_Inventory51"/>
      <sheetName val="B1)_646_Retirement51"/>
      <sheetName val="B2)_746_Retirement_51"/>
      <sheetName val="C1)_791-0000-20_Private_exp_51"/>
      <sheetName val="TB_(as_of_31DEC)51"/>
      <sheetName val="C2)_779-0000-20_Misc_51"/>
      <sheetName val="C1)_663_Car_Lease51"/>
      <sheetName val="C2)_758_Car_Lease51"/>
      <sheetName val="D)_Training51"/>
      <sheetName val="E)_HY_test_PwC51"/>
      <sheetName val="F)_RD_60451"/>
      <sheetName val="G)_RD_64251"/>
      <sheetName val="TO_-_SP51"/>
      <sheetName val="Company_Info51"/>
      <sheetName val="CA_Comp51"/>
      <sheetName val="Balance_Sheet51"/>
      <sheetName val="Drop_down_list51"/>
      <sheetName val="Write_off51"/>
      <sheetName val="Cost_centre_expenditure51"/>
      <sheetName val="addl_cost51"/>
      <sheetName val="Cash_Flow51"/>
      <sheetName val="Co_info51"/>
      <sheetName val="Financial_Summary51"/>
      <sheetName val="Adj&amp;Rje(Z820)_51"/>
      <sheetName val="Spec_2210451"/>
      <sheetName val="WT_Util_99_LE51"/>
      <sheetName val="PTA_P&amp;S51"/>
      <sheetName val="Waste_Treatment_Variable_51"/>
      <sheetName val="แบบฟอร์มที่_7_original51"/>
      <sheetName val="แบบฟอร์มที่_7_Project_Base51"/>
      <sheetName val="All_employee51"/>
      <sheetName val="n-4_451"/>
      <sheetName val="DISCOUNT_(2)23"/>
      <sheetName val="Bank_CA&amp;SA24"/>
      <sheetName val="AR_-CID24"/>
      <sheetName val="ดบ_ค้างรับ_Tisco24"/>
      <sheetName val="คชจ_ล่วงหน้า24"/>
      <sheetName val="ก่อสร้าง_ล่วงหน้า24"/>
      <sheetName val="ภาษีหัก_ณ_ที่จ่าย24"/>
      <sheetName val="คชจ_รอเรียกเก็บ_TDT24"/>
      <sheetName val="อุปกรณ์(หน่วยงาน)_24"/>
      <sheetName val="ICS_Cost_by_units24"/>
      <sheetName val="ICM_Budget&amp;Cost_Phase_I24"/>
      <sheetName val="ICM_Budget_Cost_Phase_II24"/>
      <sheetName val="ICm_Cost_by_units24"/>
      <sheetName val="CIV_AP_2-131-0024"/>
      <sheetName val="ICM_AP_2-131-0024"/>
      <sheetName val="CIV_AP_2-133-0024"/>
      <sheetName val="ICM_AP_2-133-0024"/>
      <sheetName val="ICM_AP_RPT24"/>
      <sheetName val="CIV_AP_RPT24"/>
      <sheetName val="CHQระหว่างทาง_2-132-0024"/>
      <sheetName val="ภาษีเงินได้หัก_ณ_ที่จ่าย24"/>
      <sheetName val="ค้างจ่าย_CID24"/>
      <sheetName val="เงินทดรองรับ_2-191-0024"/>
      <sheetName val="เงินทดรองรับ_2-193-0024"/>
      <sheetName val="เงินทดรองรับ_2-194-xx24"/>
      <sheetName val="สรุปเงินมัดจำห้องชุด_Agent24"/>
      <sheetName val="Commission-Tiny_(Chinese)24"/>
      <sheetName val="Commission-Sky_Pro_(Thai)24"/>
      <sheetName val="สำรองผลประโยชน์พนง_24"/>
      <sheetName val="รด_บริหาร24"/>
      <sheetName val="รด_อื่น24"/>
      <sheetName val="6-120-10_ค่าเช่า24"/>
      <sheetName val="6-120-20_ค่าบริการ24"/>
      <sheetName val="6-120-50_ค่าซ่อมแซม24"/>
      <sheetName val="6-150-10_ค่าที่ปรึกษา24"/>
      <sheetName val="6-130-20_ส่งเสริมการขาย24"/>
      <sheetName val="6-130-30_คอมมิชชั่น-ICS24"/>
      <sheetName val="6-130-30_คอมมิชชั่น-ICM24"/>
      <sheetName val="#6-200-00_ดอกเบี้ยจ่าย24"/>
      <sheetName val="Haft_year_tax_estimation_123"/>
      <sheetName val="Haft_year_tax_estimation_223"/>
      <sheetName val="Haft_year_tax_estimation_(1)23"/>
      <sheetName val="Haft_year_tax_estimation_(2)23"/>
      <sheetName val="Taxcal_6_Month23"/>
      <sheetName val="Data_Last_year23"/>
      <sheetName val="GL_CB23"/>
      <sheetName val="GL_M23"/>
      <sheetName val="Gain_Loss_Calculation23"/>
      <sheetName val="Deferred_Charge23"/>
      <sheetName val="Detail_รายบุคคลปี_5823"/>
      <sheetName val="Sale_040423"/>
      <sheetName val="IBA_&lt;O3&gt;23"/>
      <sheetName val="Loan_Amortization_Table23"/>
      <sheetName val="Linkage_Quote23"/>
      <sheetName val="Register_Cal_Mar_04_July_05_23"/>
      <sheetName val="QR_4_123"/>
      <sheetName val="คชจ_ดำเนินงาน6-4323"/>
      <sheetName val="Norms_SP23"/>
      <sheetName val="Jul_0223"/>
      <sheetName val="Non_Movement23"/>
      <sheetName val="Retire_2015-201723"/>
      <sheetName val="New_Item23"/>
      <sheetName val="B131_23"/>
      <sheetName val="HR_Budget19"/>
      <sheetName val="BOS_Commodity19"/>
      <sheetName val="SSD_Plant_Incremental_Project19"/>
      <sheetName val="ERP_7_0619"/>
      <sheetName val="Pareto_Top_RPN19"/>
      <sheetName val="FDR_BUDGET_2001_EISENACH19"/>
      <sheetName val="Cost_Reduction_Programs19"/>
      <sheetName val="COMPARISON_SHEET_(1)19"/>
      <sheetName val="2_Conso19"/>
      <sheetName val="Summary_by_Machine_Type_MAR19"/>
      <sheetName val="stat_local19"/>
      <sheetName val="ORGANIZATION_PLASTIC_GROUP_19"/>
      <sheetName val="ORGANIZATION_PLASTIC_GROUP__219"/>
      <sheetName val="IMPROVE_MAN_POWER19"/>
      <sheetName val="ฟอล์ม_B219"/>
      <sheetName val="Man_power_SPEC19"/>
      <sheetName val="Man_power_SPEC_(2)19"/>
      <sheetName val="Current_ORG19"/>
      <sheetName val="Blank_ORG19"/>
      <sheetName val="DLOT_Calculate19"/>
      <sheetName val="ประเมิน_19"/>
      <sheetName val="Improvement_Plan19"/>
      <sheetName val="รายชื่อพนักงาน_19"/>
      <sheetName val="Machine_capacity19"/>
      <sheetName val="DLOT_Current19"/>
      <sheetName val="ORG_(2)19"/>
      <sheetName val="Injection_new19"/>
      <sheetName val="Injection_new_19"/>
      <sheetName val="ADJ_-_RATE67"/>
      <sheetName val="ADJ___RATE67"/>
      <sheetName val="SCB_1_-_Current67"/>
      <sheetName val="SCB_2_-_Current67"/>
      <sheetName val="BALANCE_SHEET_67"/>
      <sheetName val="BS_ATTACH67"/>
      <sheetName val="Sheet1_(2)67"/>
      <sheetName val="เงินกู้_MGC66"/>
      <sheetName val="LC___TR_Listing66"/>
      <sheetName val="Customize_Your_Invoice66"/>
      <sheetName val="Stock_Aging66"/>
      <sheetName val="VariableII__period66"/>
      <sheetName val="Dec_200166"/>
      <sheetName val="CF_RECONCILE_-_166"/>
      <sheetName val="Cost_Centers64"/>
      <sheetName val="_IB-PL-00-01_SUMMARY64"/>
      <sheetName val="10-1_Media64"/>
      <sheetName val="Customize_Your_Purchase_Order64"/>
      <sheetName val="ALL_KSFC_RIGS_EXCEPT_R-564"/>
      <sheetName val="FP_Friends_Other64"/>
      <sheetName val="163040_LC_TR64"/>
      <sheetName val="ng_1258"/>
      <sheetName val="Trial_Balance63"/>
      <sheetName val="_IBPL000163"/>
      <sheetName val="TrialBalance_Q3-200263"/>
      <sheetName val="Workbook_Inputs63"/>
      <sheetName val="163040_LC-TR63"/>
      <sheetName val="CA_Sheet64"/>
      <sheetName val="F9_Parameters62"/>
      <sheetName val="Total_Inventory63"/>
      <sheetName val="Semi_FG&amp;FG63"/>
      <sheetName val="Provision_NRV63"/>
      <sheetName val="Customize_Your_Loan_Manager62"/>
      <sheetName val="D190_262"/>
      <sheetName val="Bang_chiet_tinh_TBA62"/>
      <sheetName val="Data_Entry60"/>
      <sheetName val="input_data60"/>
      <sheetName val="Valo_DCF60"/>
      <sheetName val="List_info60"/>
      <sheetName val="By_Person60"/>
      <sheetName val="head_Jan60"/>
      <sheetName val="Cost_center55"/>
      <sheetName val="DB_PPC_PSF60"/>
      <sheetName val="Record_CR58"/>
      <sheetName val="Co__Code58"/>
      <sheetName val="Incident__NP_201758"/>
      <sheetName val="Standing_Data52"/>
      <sheetName val="Asset_&amp;_Liability52"/>
      <sheetName val="Net_asset_value52"/>
      <sheetName val="Drop_List52"/>
      <sheetName val="CAN_DOI_-_KET_QUA54"/>
      <sheetName val="Month_v_YTD52"/>
      <sheetName val="_IB-PL-YTD52"/>
      <sheetName val="BOI_sum52"/>
      <sheetName val="Update_CIT_FY1952"/>
      <sheetName val="Tax_computation_BOI52"/>
      <sheetName val="A)_Provision_schedule52"/>
      <sheetName val="A2)_834_Inventory52"/>
      <sheetName val="B1)_646_Retirement52"/>
      <sheetName val="B2)_746_Retirement_52"/>
      <sheetName val="C1)_791-0000-20_Private_exp_52"/>
      <sheetName val="TB_(as_of_31DEC)52"/>
      <sheetName val="C2)_779-0000-20_Misc_52"/>
      <sheetName val="C1)_663_Car_Lease52"/>
      <sheetName val="C2)_758_Car_Lease52"/>
      <sheetName val="D)_Training52"/>
      <sheetName val="E)_HY_test_PwC52"/>
      <sheetName val="F)_RD_60452"/>
      <sheetName val="G)_RD_64252"/>
      <sheetName val="TO_-_SP52"/>
      <sheetName val="Company_Info52"/>
      <sheetName val="CA_Comp52"/>
      <sheetName val="Balance_Sheet52"/>
      <sheetName val="Drop_down_list52"/>
      <sheetName val="Write_off52"/>
      <sheetName val="Cost_centre_expenditure52"/>
      <sheetName val="addl_cost52"/>
      <sheetName val="Cash_Flow52"/>
      <sheetName val="Co_info52"/>
      <sheetName val="Financial_Summary52"/>
      <sheetName val="Adj&amp;Rje(Z820)_52"/>
      <sheetName val="Spec_2210452"/>
      <sheetName val="WT_Util_99_LE52"/>
      <sheetName val="PTA_P&amp;S52"/>
      <sheetName val="Waste_Treatment_Variable_52"/>
      <sheetName val="แบบฟอร์มที่_7_original52"/>
      <sheetName val="แบบฟอร์มที่_7_Project_Base52"/>
      <sheetName val="All_employee52"/>
      <sheetName val="n-4_452"/>
      <sheetName val="DISCOUNT_(2)24"/>
      <sheetName val="Bank_CA&amp;SA25"/>
      <sheetName val="AR_-CID25"/>
      <sheetName val="ดบ_ค้างรับ_Tisco25"/>
      <sheetName val="คชจ_ล่วงหน้า25"/>
      <sheetName val="ก่อสร้าง_ล่วงหน้า25"/>
      <sheetName val="ภาษีหัก_ณ_ที่จ่าย25"/>
      <sheetName val="คชจ_รอเรียกเก็บ_TDT25"/>
      <sheetName val="อุปกรณ์(หน่วยงาน)_25"/>
      <sheetName val="ICS_Cost_by_units25"/>
      <sheetName val="ICM_Budget&amp;Cost_Phase_I25"/>
      <sheetName val="ICM_Budget_Cost_Phase_II25"/>
      <sheetName val="ICm_Cost_by_units25"/>
      <sheetName val="CIV_AP_2-131-0025"/>
      <sheetName val="ICM_AP_2-131-0025"/>
      <sheetName val="CIV_AP_2-133-0025"/>
      <sheetName val="ICM_AP_2-133-0025"/>
      <sheetName val="ICM_AP_RPT25"/>
      <sheetName val="CIV_AP_RPT25"/>
      <sheetName val="CHQระหว่างทาง_2-132-0025"/>
      <sheetName val="ภาษีเงินได้หัก_ณ_ที่จ่าย25"/>
      <sheetName val="ค้างจ่าย_CID25"/>
      <sheetName val="เงินทดรองรับ_2-191-0025"/>
      <sheetName val="เงินทดรองรับ_2-193-0025"/>
      <sheetName val="เงินทดรองรับ_2-194-xx25"/>
      <sheetName val="สรุปเงินมัดจำห้องชุด_Agent25"/>
      <sheetName val="Commission-Tiny_(Chinese)25"/>
      <sheetName val="Commission-Sky_Pro_(Thai)25"/>
      <sheetName val="สำรองผลประโยชน์พนง_25"/>
      <sheetName val="รด_บริหาร25"/>
      <sheetName val="รด_อื่น25"/>
      <sheetName val="6-120-10_ค่าเช่า25"/>
      <sheetName val="6-120-20_ค่าบริการ25"/>
      <sheetName val="6-120-50_ค่าซ่อมแซม25"/>
      <sheetName val="6-150-10_ค่าที่ปรึกษา25"/>
      <sheetName val="6-130-20_ส่งเสริมการขาย25"/>
      <sheetName val="6-130-30_คอมมิชชั่น-ICS25"/>
      <sheetName val="6-130-30_คอมมิชชั่น-ICM25"/>
      <sheetName val="#6-200-00_ดอกเบี้ยจ่าย25"/>
      <sheetName val="Haft_year_tax_estimation_124"/>
      <sheetName val="Haft_year_tax_estimation_224"/>
      <sheetName val="Haft_year_tax_estimation_(1)24"/>
      <sheetName val="Haft_year_tax_estimation_(2)24"/>
      <sheetName val="Taxcal_6_Month24"/>
      <sheetName val="Data_Last_year24"/>
      <sheetName val="GL_CB24"/>
      <sheetName val="GL_M24"/>
      <sheetName val="Gain_Loss_Calculation24"/>
      <sheetName val="Deferred_Charge24"/>
      <sheetName val="Detail_รายบุคคลปี_5824"/>
      <sheetName val="Sale_040424"/>
      <sheetName val="IBA_&lt;O3&gt;24"/>
      <sheetName val="Loan_Amortization_Table24"/>
      <sheetName val="Linkage_Quote24"/>
      <sheetName val="Register_Cal_Mar_04_July_05_24"/>
      <sheetName val="QR_4_124"/>
      <sheetName val="คชจ_ดำเนินงาน6-4324"/>
      <sheetName val="Norms_SP24"/>
      <sheetName val="Jul_0224"/>
      <sheetName val="Non_Movement24"/>
      <sheetName val="Retire_2015-201724"/>
      <sheetName val="New_Item24"/>
      <sheetName val="B131_24"/>
      <sheetName val="HR_Budget20"/>
      <sheetName val="BOS_Commodity20"/>
      <sheetName val="SSD_Plant_Incremental_Project20"/>
      <sheetName val="ERP_7_0620"/>
      <sheetName val="Pareto_Top_RPN20"/>
      <sheetName val="FDR_BUDGET_2001_EISENACH20"/>
      <sheetName val="Cost_Reduction_Programs20"/>
      <sheetName val="COMPARISON_SHEET_(1)20"/>
      <sheetName val="2_Conso20"/>
      <sheetName val="Summary_by_Machine_Type_MAR20"/>
      <sheetName val="stat_local20"/>
      <sheetName val="ORGANIZATION_PLASTIC_GROUP_20"/>
      <sheetName val="ORGANIZATION_PLASTIC_GROUP__220"/>
      <sheetName val="IMPROVE_MAN_POWER20"/>
      <sheetName val="ฟอล์ม_B220"/>
      <sheetName val="Man_power_SPEC20"/>
      <sheetName val="Man_power_SPEC_(2)20"/>
      <sheetName val="Current_ORG20"/>
      <sheetName val="Blank_ORG20"/>
      <sheetName val="DLOT_Calculate20"/>
      <sheetName val="ประเมิน_20"/>
      <sheetName val="Improvement_Plan20"/>
      <sheetName val="รายชื่อพนักงาน_20"/>
      <sheetName val="Machine_capacity20"/>
      <sheetName val="DLOT_Current20"/>
      <sheetName val="ORG_(2)20"/>
      <sheetName val="Injection_new20"/>
      <sheetName val="Injection_new_20"/>
      <sheetName val="ADJ_-_RATE75"/>
      <sheetName val="ADJ___RATE75"/>
      <sheetName val="SCB_1_-_Current75"/>
      <sheetName val="SCB_2_-_Current75"/>
      <sheetName val="BALANCE_SHEET_75"/>
      <sheetName val="BS_ATTACH75"/>
      <sheetName val="Sheet1_(2)75"/>
      <sheetName val="เงินกู้_MGC74"/>
      <sheetName val="LC___TR_Listing74"/>
      <sheetName val="Customize_Your_Invoice74"/>
      <sheetName val="Stock_Aging74"/>
      <sheetName val="VariableII__period74"/>
      <sheetName val="Dec_200174"/>
      <sheetName val="CF_RECONCILE_-_174"/>
      <sheetName val="Cost_Centers72"/>
      <sheetName val="_IB-PL-00-01_SUMMARY72"/>
      <sheetName val="10-1_Media72"/>
      <sheetName val="Customize_Your_Purchase_Order72"/>
      <sheetName val="ALL_KSFC_RIGS_EXCEPT_R-572"/>
      <sheetName val="FP_Friends_Other72"/>
      <sheetName val="163040_LC_TR72"/>
      <sheetName val="ng_1266"/>
      <sheetName val="Trial_Balance71"/>
      <sheetName val="_IBPL000171"/>
      <sheetName val="TrialBalance_Q3-200271"/>
      <sheetName val="Workbook_Inputs71"/>
      <sheetName val="163040_LC-TR71"/>
      <sheetName val="CA_Sheet72"/>
      <sheetName val="F9_Parameters70"/>
      <sheetName val="Total_Inventory71"/>
      <sheetName val="Semi_FG&amp;FG71"/>
      <sheetName val="Provision_NRV71"/>
      <sheetName val="Customize_Your_Loan_Manager70"/>
      <sheetName val="D190_270"/>
      <sheetName val="Bang_chiet_tinh_TBA70"/>
      <sheetName val="Data_Entry68"/>
      <sheetName val="input_data68"/>
      <sheetName val="Valo_DCF68"/>
      <sheetName val="List_info68"/>
      <sheetName val="By_Person68"/>
      <sheetName val="head_Jan68"/>
      <sheetName val="Cost_center63"/>
      <sheetName val="DB_PPC_PSF68"/>
      <sheetName val="Record_CR66"/>
      <sheetName val="Co__Code66"/>
      <sheetName val="Incident__NP_201766"/>
      <sheetName val="Standing_Data60"/>
      <sheetName val="Asset_&amp;_Liability60"/>
      <sheetName val="Net_asset_value60"/>
      <sheetName val="Drop_List60"/>
      <sheetName val="CAN_DOI_-_KET_QUA62"/>
      <sheetName val="Month_v_YTD60"/>
      <sheetName val="_IB-PL-YTD60"/>
      <sheetName val="BOI_sum60"/>
      <sheetName val="Update_CIT_FY1960"/>
      <sheetName val="Tax_computation_BOI60"/>
      <sheetName val="A)_Provision_schedule60"/>
      <sheetName val="A2)_834_Inventory60"/>
      <sheetName val="B1)_646_Retirement60"/>
      <sheetName val="B2)_746_Retirement_60"/>
      <sheetName val="C1)_791-0000-20_Private_exp_60"/>
      <sheetName val="TB_(as_of_31DEC)60"/>
      <sheetName val="C2)_779-0000-20_Misc_60"/>
      <sheetName val="C1)_663_Car_Lease60"/>
      <sheetName val="C2)_758_Car_Lease60"/>
      <sheetName val="D)_Training60"/>
      <sheetName val="E)_HY_test_PwC60"/>
      <sheetName val="F)_RD_60460"/>
      <sheetName val="G)_RD_64260"/>
      <sheetName val="TO_-_SP60"/>
      <sheetName val="Company_Info60"/>
      <sheetName val="CA_Comp60"/>
      <sheetName val="Balance_Sheet60"/>
      <sheetName val="Drop_down_list60"/>
      <sheetName val="Write_off60"/>
      <sheetName val="Cost_centre_expenditure60"/>
      <sheetName val="addl_cost60"/>
      <sheetName val="Cash_Flow60"/>
      <sheetName val="Co_info60"/>
      <sheetName val="Financial_Summary60"/>
      <sheetName val="Adj&amp;Rje(Z820)_60"/>
      <sheetName val="Spec_2210460"/>
      <sheetName val="WT_Util_99_LE60"/>
      <sheetName val="PTA_P&amp;S60"/>
      <sheetName val="Waste_Treatment_Variable_60"/>
      <sheetName val="แบบฟอร์มที่_7_original60"/>
      <sheetName val="แบบฟอร์มที่_7_Project_Base60"/>
      <sheetName val="All_employee60"/>
      <sheetName val="n-4_460"/>
      <sheetName val="DISCOUNT_(2)32"/>
      <sheetName val="Bank_CA&amp;SA33"/>
      <sheetName val="AR_-CID33"/>
      <sheetName val="ดบ_ค้างรับ_Tisco33"/>
      <sheetName val="คชจ_ล่วงหน้า33"/>
      <sheetName val="ก่อสร้าง_ล่วงหน้า33"/>
      <sheetName val="ภาษีหัก_ณ_ที่จ่าย33"/>
      <sheetName val="คชจ_รอเรียกเก็บ_TDT33"/>
      <sheetName val="อุปกรณ์(หน่วยงาน)_33"/>
      <sheetName val="ICS_Cost_by_units33"/>
      <sheetName val="ICM_Budget&amp;Cost_Phase_I33"/>
      <sheetName val="ICM_Budget_Cost_Phase_II33"/>
      <sheetName val="ICm_Cost_by_units33"/>
      <sheetName val="CIV_AP_2-131-0033"/>
      <sheetName val="ICM_AP_2-131-0033"/>
      <sheetName val="CIV_AP_2-133-0033"/>
      <sheetName val="ICM_AP_2-133-0033"/>
      <sheetName val="ICM_AP_RPT33"/>
      <sheetName val="CIV_AP_RPT33"/>
      <sheetName val="CHQระหว่างทาง_2-132-0033"/>
      <sheetName val="ภาษีเงินได้หัก_ณ_ที่จ่าย33"/>
      <sheetName val="ค้างจ่าย_CID33"/>
      <sheetName val="เงินทดรองรับ_2-191-0033"/>
      <sheetName val="เงินทดรองรับ_2-193-0033"/>
      <sheetName val="เงินทดรองรับ_2-194-xx33"/>
      <sheetName val="สรุปเงินมัดจำห้องชุด_Agent33"/>
      <sheetName val="Commission-Tiny_(Chinese)33"/>
      <sheetName val="Commission-Sky_Pro_(Thai)33"/>
      <sheetName val="สำรองผลประโยชน์พนง_33"/>
      <sheetName val="รด_บริหาร33"/>
      <sheetName val="รด_อื่น33"/>
      <sheetName val="6-120-10_ค่าเช่า33"/>
      <sheetName val="6-120-20_ค่าบริการ33"/>
      <sheetName val="6-120-50_ค่าซ่อมแซม33"/>
      <sheetName val="6-150-10_ค่าที่ปรึกษา33"/>
      <sheetName val="6-130-20_ส่งเสริมการขาย33"/>
      <sheetName val="6-130-30_คอมมิชชั่น-ICS33"/>
      <sheetName val="6-130-30_คอมมิชชั่น-ICM33"/>
      <sheetName val="#6-200-00_ดอกเบี้ยจ่าย33"/>
      <sheetName val="Haft_year_tax_estimation_132"/>
      <sheetName val="Haft_year_tax_estimation_232"/>
      <sheetName val="Haft_year_tax_estimation_(1)32"/>
      <sheetName val="Haft_year_tax_estimation_(2)32"/>
      <sheetName val="Taxcal_6_Month32"/>
      <sheetName val="Data_Last_year32"/>
      <sheetName val="GL_CB32"/>
      <sheetName val="GL_M32"/>
      <sheetName val="Gain_Loss_Calculation32"/>
      <sheetName val="Deferred_Charge32"/>
      <sheetName val="Detail_รายบุคคลปี_5832"/>
      <sheetName val="Sale_040432"/>
      <sheetName val="IBA_&lt;O3&gt;32"/>
      <sheetName val="Loan_Amortization_Table32"/>
      <sheetName val="Linkage_Quote32"/>
      <sheetName val="Register_Cal_Mar_04_July_05_32"/>
      <sheetName val="QR_4_132"/>
      <sheetName val="คชจ_ดำเนินงาน6-4332"/>
      <sheetName val="Norms_SP32"/>
      <sheetName val="Jul_0232"/>
      <sheetName val="Non_Movement32"/>
      <sheetName val="Retire_2015-201732"/>
      <sheetName val="New_Item32"/>
      <sheetName val="B131_32"/>
      <sheetName val="HR_Budget28"/>
      <sheetName val="BOS_Commodity28"/>
      <sheetName val="SSD_Plant_Incremental_Project28"/>
      <sheetName val="ERP_7_0628"/>
      <sheetName val="Pareto_Top_RPN28"/>
      <sheetName val="FDR_BUDGET_2001_EISENACH28"/>
      <sheetName val="Cost_Reduction_Programs28"/>
      <sheetName val="COMPARISON_SHEET_(1)28"/>
      <sheetName val="2_Conso28"/>
      <sheetName val="Summary_by_Machine_Type_MAR28"/>
      <sheetName val="stat_local28"/>
      <sheetName val="ORGANIZATION_PLASTIC_GROUP_28"/>
      <sheetName val="ORGANIZATION_PLASTIC_GROUP__228"/>
      <sheetName val="IMPROVE_MAN_POWER28"/>
      <sheetName val="ฟอล์ม_B228"/>
      <sheetName val="Man_power_SPEC28"/>
      <sheetName val="Man_power_SPEC_(2)28"/>
      <sheetName val="Current_ORG28"/>
      <sheetName val="Blank_ORG28"/>
      <sheetName val="DLOT_Calculate28"/>
      <sheetName val="ประเมิน_28"/>
      <sheetName val="Improvement_Plan28"/>
      <sheetName val="รายชื่อพนักงาน_28"/>
      <sheetName val="Machine_capacity28"/>
      <sheetName val="DLOT_Current28"/>
      <sheetName val="ORG_(2)28"/>
      <sheetName val="Injection_new28"/>
      <sheetName val="Injection_new_28"/>
      <sheetName val="Seagate__share_in_units11"/>
      <sheetName val="3_P&amp;L_11"/>
      <sheetName val="Data_27"/>
      <sheetName val="FF_2__1_7"/>
      <sheetName val="cal_(2)7"/>
      <sheetName val="Non-Statistical_Sampling_Maste7"/>
      <sheetName val="Two_Step_Revenue_Testing_Maste7"/>
      <sheetName val="Global_Data7"/>
      <sheetName val="Expense_Summary9"/>
      <sheetName val="B&amp;S_19997"/>
      <sheetName val="C_A_Add1_(App_III)11"/>
      <sheetName val="R&amp;M_confirmation_(App_A)11"/>
      <sheetName val="Marine_insurance_(App_B)11"/>
      <sheetName val="Reinvestment_Allowance11"/>
      <sheetName val="1_LeadSchedule9"/>
      <sheetName val="TC_YA2000_cyb_(R)10"/>
      <sheetName val="CA_Sum7"/>
      <sheetName val="Stat_A9"/>
      <sheetName val="SSP_HOURS9"/>
      <sheetName val="2_A2_L_Fixed_Assets7"/>
      <sheetName val="HEADCOUNT_WORKSHEET9"/>
      <sheetName val="Mat'l_Pareto9"/>
      <sheetName val="Inventory_Valuation-detail-_(29"/>
      <sheetName val="BPCOR_DETAILS9"/>
      <sheetName val="BPMKT_DETAILS9"/>
      <sheetName val="K4__F&amp;F9"/>
      <sheetName val="Format_(2)9"/>
      <sheetName val="Excess_Calc9"/>
      <sheetName val="U_9"/>
      <sheetName val="BGI_-_Interco_wkg10"/>
      <sheetName val="FAMS_Adj_10"/>
      <sheetName val="Client_Adj_-_BGI10"/>
      <sheetName val="Client_Adj_-BGM10"/>
      <sheetName val="BGM_BS10"/>
      <sheetName val="BGM_STAT10"/>
      <sheetName val="BGI_BS10"/>
      <sheetName val="BGI_STAT10"/>
      <sheetName val="Spliting_Balance_Sheet_-_120410"/>
      <sheetName val="01_09"/>
      <sheetName val="Cash_(new)8"/>
      <sheetName val="MCMD95_(1)7"/>
      <sheetName val="FF-2_(1)9"/>
      <sheetName val="FB1_(2)9"/>
      <sheetName val="BS_(3)9"/>
      <sheetName val="D1_(3)9"/>
      <sheetName val="E1__(3)9"/>
      <sheetName val="F1__(3)9"/>
      <sheetName val="G1__(3)9"/>
      <sheetName val="J1_(3)9"/>
      <sheetName val="J3_(3)9"/>
      <sheetName val="M1_(3)9"/>
      <sheetName val="M1-1_(3)9"/>
      <sheetName val="M1-2_(3)9"/>
      <sheetName val="N1_(3)9"/>
      <sheetName val="General_info9"/>
      <sheetName val="PBSE_BS9"/>
      <sheetName val="comp_of_re_pack9"/>
      <sheetName val="CF_Statements9"/>
      <sheetName val="Stmt_of_equity9"/>
      <sheetName val="GP_analysis9"/>
      <sheetName val="PBSE_PL9"/>
      <sheetName val="FB4_Sch9_Disclosure9"/>
      <sheetName val="E1_9"/>
      <sheetName val="F1_9"/>
      <sheetName val="G1_9"/>
      <sheetName val="General_info_(2)9"/>
      <sheetName val="BS_(2)9"/>
      <sheetName val="CF_Statements_(2)9"/>
      <sheetName val="Stmt_of_equity_(2)9"/>
      <sheetName val="D1_(2)9"/>
      <sheetName val="D1-1_(2)9"/>
      <sheetName val="E1__(2)9"/>
      <sheetName val="F1__(2)9"/>
      <sheetName val="G1__(2)9"/>
      <sheetName val="J1_(2)9"/>
      <sheetName val="J3_(2)9"/>
      <sheetName val="Tax_(2)9"/>
      <sheetName val="L1_(2)9"/>
      <sheetName val="M1_(2)9"/>
      <sheetName val="M1-1_(2)9"/>
      <sheetName val="M1-2_(2)9"/>
      <sheetName val="N1_(2)9"/>
      <sheetName val="X_Rates9"/>
      <sheetName val="T101_7"/>
      <sheetName val="Posting_entries7"/>
      <sheetName val="GL-Andy_current_ac7"/>
      <sheetName val="6A_CA7"/>
      <sheetName val="F1_28"/>
      <sheetName val="_Balance_Sheet9"/>
      <sheetName val="_Profit_Projection_sum9"/>
      <sheetName val="Product_segment9"/>
      <sheetName val="Profit_&amp;_Loss_Yr_19"/>
      <sheetName val="Profit_&amp;_Loss_Yr_29"/>
      <sheetName val="Profit_&amp;_Loss_Yr_39"/>
      <sheetName val="Staff_cost9"/>
      <sheetName val="Fixed_Assets_Sum(2005)9"/>
      <sheetName val="Fixed_Assets_Sum(2006)9"/>
      <sheetName val="Fixed_Assets_Sum(2007)9"/>
      <sheetName val="Cash_Flow_Yr_19"/>
      <sheetName val="Cash_Flow_Yr_29"/>
      <sheetName val="Cash_Flow_Yr_39"/>
      <sheetName val="Bal_Sheet_Yr_19"/>
      <sheetName val="Bal_Sheet_Yr_29"/>
      <sheetName val="Bal_Sheet_Yr_39"/>
      <sheetName val="Deferred_taxation_(1)9"/>
      <sheetName val="Deferred_taxation_(2)9"/>
      <sheetName val="Recon_of_FA9"/>
      <sheetName val="Reasonableness_test9"/>
      <sheetName val="NQ_Asset_Summary9"/>
      <sheetName val="S_DEBTOR0710"/>
      <sheetName val="chart_17"/>
      <sheetName val="A2_02_Fixed_Assets7"/>
      <sheetName val="disc_rate7"/>
      <sheetName val="Lenders_Ratios_juneseptnov7"/>
      <sheetName val="A5_Code7"/>
      <sheetName val="ytd_fty_(DG)_oh_12-20167"/>
      <sheetName val="PDR_PL__ACCT-MBK7"/>
      <sheetName val="ADJ_-_RATE68"/>
      <sheetName val="ADJ___RATE68"/>
      <sheetName val="SCB_1_-_Current68"/>
      <sheetName val="SCB_2_-_Current68"/>
      <sheetName val="BALANCE_SHEET_68"/>
      <sheetName val="BS_ATTACH68"/>
      <sheetName val="Sheet1_(2)68"/>
      <sheetName val="เงินกู้_MGC67"/>
      <sheetName val="LC___TR_Listing67"/>
      <sheetName val="Customize_Your_Invoice67"/>
      <sheetName val="Stock_Aging67"/>
      <sheetName val="VariableII__period67"/>
      <sheetName val="Dec_200167"/>
      <sheetName val="CF_RECONCILE_-_167"/>
      <sheetName val="Cost_Centers65"/>
      <sheetName val="_IB-PL-00-01_SUMMARY65"/>
      <sheetName val="10-1_Media65"/>
      <sheetName val="Customize_Your_Purchase_Order65"/>
      <sheetName val="ALL_KSFC_RIGS_EXCEPT_R-565"/>
      <sheetName val="FP_Friends_Other65"/>
      <sheetName val="163040_LC_TR65"/>
      <sheetName val="ng_1259"/>
      <sheetName val="Trial_Balance64"/>
      <sheetName val="_IBPL000164"/>
      <sheetName val="TrialBalance_Q3-200264"/>
      <sheetName val="Workbook_Inputs64"/>
      <sheetName val="163040_LC-TR64"/>
      <sheetName val="CA_Sheet65"/>
      <sheetName val="F9_Parameters63"/>
      <sheetName val="Total_Inventory64"/>
      <sheetName val="Semi_FG&amp;FG64"/>
      <sheetName val="Provision_NRV64"/>
      <sheetName val="Customize_Your_Loan_Manager63"/>
      <sheetName val="D190_263"/>
      <sheetName val="Bang_chiet_tinh_TBA63"/>
      <sheetName val="Data_Entry61"/>
      <sheetName val="input_data61"/>
      <sheetName val="Valo_DCF61"/>
      <sheetName val="List_info61"/>
      <sheetName val="By_Person61"/>
      <sheetName val="head_Jan61"/>
      <sheetName val="Cost_center56"/>
      <sheetName val="DB_PPC_PSF61"/>
      <sheetName val="Record_CR59"/>
      <sheetName val="Co__Code59"/>
      <sheetName val="Incident__NP_201759"/>
      <sheetName val="Standing_Data53"/>
      <sheetName val="Asset_&amp;_Liability53"/>
      <sheetName val="Net_asset_value53"/>
      <sheetName val="Drop_List53"/>
      <sheetName val="CAN_DOI_-_KET_QUA55"/>
      <sheetName val="Month_v_YTD53"/>
      <sheetName val="_IB-PL-YTD53"/>
      <sheetName val="BOI_sum53"/>
      <sheetName val="Update_CIT_FY1953"/>
      <sheetName val="Tax_computation_BOI53"/>
      <sheetName val="A)_Provision_schedule53"/>
      <sheetName val="A2)_834_Inventory53"/>
      <sheetName val="B1)_646_Retirement53"/>
      <sheetName val="B2)_746_Retirement_53"/>
      <sheetName val="C1)_791-0000-20_Private_exp_53"/>
      <sheetName val="TB_(as_of_31DEC)53"/>
      <sheetName val="C2)_779-0000-20_Misc_53"/>
      <sheetName val="C1)_663_Car_Lease53"/>
      <sheetName val="C2)_758_Car_Lease53"/>
      <sheetName val="D)_Training53"/>
      <sheetName val="E)_HY_test_PwC53"/>
      <sheetName val="F)_RD_60453"/>
      <sheetName val="G)_RD_64253"/>
      <sheetName val="TO_-_SP53"/>
      <sheetName val="Company_Info53"/>
      <sheetName val="CA_Comp53"/>
      <sheetName val="Balance_Sheet53"/>
      <sheetName val="Drop_down_list53"/>
      <sheetName val="Write_off53"/>
      <sheetName val="Cost_centre_expenditure53"/>
      <sheetName val="addl_cost53"/>
      <sheetName val="Cash_Flow53"/>
      <sheetName val="Co_info53"/>
      <sheetName val="Financial_Summary53"/>
      <sheetName val="Adj&amp;Rje(Z820)_53"/>
      <sheetName val="Spec_2210453"/>
      <sheetName val="WT_Util_99_LE53"/>
      <sheetName val="PTA_P&amp;S53"/>
      <sheetName val="Waste_Treatment_Variable_53"/>
      <sheetName val="แบบฟอร์มที่_7_original53"/>
      <sheetName val="แบบฟอร์มที่_7_Project_Base53"/>
      <sheetName val="All_employee53"/>
      <sheetName val="n-4_453"/>
      <sheetName val="DISCOUNT_(2)25"/>
      <sheetName val="Bank_CA&amp;SA26"/>
      <sheetName val="AR_-CID26"/>
      <sheetName val="ดบ_ค้างรับ_Tisco26"/>
      <sheetName val="คชจ_ล่วงหน้า26"/>
      <sheetName val="ก่อสร้าง_ล่วงหน้า26"/>
      <sheetName val="ภาษีหัก_ณ_ที่จ่าย26"/>
      <sheetName val="คชจ_รอเรียกเก็บ_TDT26"/>
      <sheetName val="อุปกรณ์(หน่วยงาน)_26"/>
      <sheetName val="ICS_Cost_by_units26"/>
      <sheetName val="ICM_Budget&amp;Cost_Phase_I26"/>
      <sheetName val="ICM_Budget_Cost_Phase_II26"/>
      <sheetName val="ICm_Cost_by_units26"/>
      <sheetName val="CIV_AP_2-131-0026"/>
      <sheetName val="ICM_AP_2-131-0026"/>
      <sheetName val="CIV_AP_2-133-0026"/>
      <sheetName val="ICM_AP_2-133-0026"/>
      <sheetName val="ICM_AP_RPT26"/>
      <sheetName val="CIV_AP_RPT26"/>
      <sheetName val="CHQระหว่างทาง_2-132-0026"/>
      <sheetName val="ภาษีเงินได้หัก_ณ_ที่จ่าย26"/>
      <sheetName val="ค้างจ่าย_CID26"/>
      <sheetName val="เงินทดรองรับ_2-191-0026"/>
      <sheetName val="เงินทดรองรับ_2-193-0026"/>
      <sheetName val="เงินทดรองรับ_2-194-xx26"/>
      <sheetName val="สรุปเงินมัดจำห้องชุด_Agent26"/>
      <sheetName val="Commission-Tiny_(Chinese)26"/>
      <sheetName val="Commission-Sky_Pro_(Thai)26"/>
      <sheetName val="สำรองผลประโยชน์พนง_26"/>
      <sheetName val="รด_บริหาร26"/>
      <sheetName val="รด_อื่น26"/>
      <sheetName val="6-120-10_ค่าเช่า26"/>
      <sheetName val="6-120-20_ค่าบริการ26"/>
      <sheetName val="6-120-50_ค่าซ่อมแซม26"/>
      <sheetName val="6-150-10_ค่าที่ปรึกษา26"/>
      <sheetName val="6-130-20_ส่งเสริมการขาย26"/>
      <sheetName val="6-130-30_คอมมิชชั่น-ICS26"/>
      <sheetName val="6-130-30_คอมมิชชั่น-ICM26"/>
      <sheetName val="#6-200-00_ดอกเบี้ยจ่าย26"/>
      <sheetName val="Haft_year_tax_estimation_125"/>
      <sheetName val="Haft_year_tax_estimation_225"/>
      <sheetName val="Haft_year_tax_estimation_(1)25"/>
      <sheetName val="Haft_year_tax_estimation_(2)25"/>
      <sheetName val="Taxcal_6_Month25"/>
      <sheetName val="Data_Last_year25"/>
      <sheetName val="GL_CB25"/>
      <sheetName val="GL_M25"/>
      <sheetName val="Gain_Loss_Calculation25"/>
      <sheetName val="Deferred_Charge25"/>
      <sheetName val="Detail_รายบุคคลปี_5825"/>
      <sheetName val="Sale_040425"/>
      <sheetName val="IBA_&lt;O3&gt;25"/>
      <sheetName val="Loan_Amortization_Table25"/>
      <sheetName val="Linkage_Quote25"/>
      <sheetName val="Register_Cal_Mar_04_July_05_25"/>
      <sheetName val="QR_4_125"/>
      <sheetName val="คชจ_ดำเนินงาน6-4325"/>
      <sheetName val="Norms_SP25"/>
      <sheetName val="Jul_0225"/>
      <sheetName val="Non_Movement25"/>
      <sheetName val="Retire_2015-201725"/>
      <sheetName val="New_Item25"/>
      <sheetName val="B131_25"/>
      <sheetName val="HR_Budget21"/>
      <sheetName val="BOS_Commodity21"/>
      <sheetName val="SSD_Plant_Incremental_Project21"/>
      <sheetName val="ERP_7_0621"/>
      <sheetName val="Pareto_Top_RPN21"/>
      <sheetName val="FDR_BUDGET_2001_EISENACH21"/>
      <sheetName val="Cost_Reduction_Programs21"/>
      <sheetName val="COMPARISON_SHEET_(1)21"/>
      <sheetName val="2_Conso21"/>
      <sheetName val="Summary_by_Machine_Type_MAR21"/>
      <sheetName val="stat_local21"/>
      <sheetName val="ORGANIZATION_PLASTIC_GROUP_21"/>
      <sheetName val="ORGANIZATION_PLASTIC_GROUP__221"/>
      <sheetName val="IMPROVE_MAN_POWER21"/>
      <sheetName val="ฟอล์ม_B221"/>
      <sheetName val="Man_power_SPEC21"/>
      <sheetName val="Man_power_SPEC_(2)21"/>
      <sheetName val="Current_ORG21"/>
      <sheetName val="Blank_ORG21"/>
      <sheetName val="DLOT_Calculate21"/>
      <sheetName val="ประเมิน_21"/>
      <sheetName val="Improvement_Plan21"/>
      <sheetName val="รายชื่อพนักงาน_21"/>
      <sheetName val="Machine_capacity21"/>
      <sheetName val="DLOT_Current21"/>
      <sheetName val="ORG_(2)21"/>
      <sheetName val="Injection_new21"/>
      <sheetName val="Injection_new_21"/>
      <sheetName val="ADJ_-_RATE71"/>
      <sheetName val="ADJ___RATE71"/>
      <sheetName val="SCB_1_-_Current71"/>
      <sheetName val="SCB_2_-_Current71"/>
      <sheetName val="BALANCE_SHEET_71"/>
      <sheetName val="BS_ATTACH71"/>
      <sheetName val="Sheet1_(2)71"/>
      <sheetName val="เงินกู้_MGC70"/>
      <sheetName val="LC___TR_Listing70"/>
      <sheetName val="Customize_Your_Invoice70"/>
      <sheetName val="Stock_Aging70"/>
      <sheetName val="VariableII__period70"/>
      <sheetName val="Dec_200170"/>
      <sheetName val="CF_RECONCILE_-_170"/>
      <sheetName val="Cost_Centers68"/>
      <sheetName val="_IB-PL-00-01_SUMMARY68"/>
      <sheetName val="10-1_Media68"/>
      <sheetName val="Customize_Your_Purchase_Order68"/>
      <sheetName val="ALL_KSFC_RIGS_EXCEPT_R-568"/>
      <sheetName val="FP_Friends_Other68"/>
      <sheetName val="163040_LC_TR68"/>
      <sheetName val="ng_1262"/>
      <sheetName val="Trial_Balance67"/>
      <sheetName val="_IBPL000167"/>
      <sheetName val="TrialBalance_Q3-200267"/>
      <sheetName val="Workbook_Inputs67"/>
      <sheetName val="163040_LC-TR67"/>
      <sheetName val="CA_Sheet68"/>
      <sheetName val="F9_Parameters66"/>
      <sheetName val="Total_Inventory67"/>
      <sheetName val="Semi_FG&amp;FG67"/>
      <sheetName val="Provision_NRV67"/>
      <sheetName val="Customize_Your_Loan_Manager66"/>
      <sheetName val="D190_266"/>
      <sheetName val="Bang_chiet_tinh_TBA66"/>
      <sheetName val="Data_Entry64"/>
      <sheetName val="input_data64"/>
      <sheetName val="Valo_DCF64"/>
      <sheetName val="List_info64"/>
      <sheetName val="By_Person64"/>
      <sheetName val="head_Jan64"/>
      <sheetName val="Cost_center59"/>
      <sheetName val="DB_PPC_PSF64"/>
      <sheetName val="Record_CR62"/>
      <sheetName val="Co__Code62"/>
      <sheetName val="Incident__NP_201762"/>
      <sheetName val="Standing_Data56"/>
      <sheetName val="Asset_&amp;_Liability56"/>
      <sheetName val="Net_asset_value56"/>
      <sheetName val="Drop_List56"/>
      <sheetName val="CAN_DOI_-_KET_QUA58"/>
      <sheetName val="Month_v_YTD56"/>
      <sheetName val="_IB-PL-YTD56"/>
      <sheetName val="BOI_sum56"/>
      <sheetName val="Update_CIT_FY1956"/>
      <sheetName val="Tax_computation_BOI56"/>
      <sheetName val="A)_Provision_schedule56"/>
      <sheetName val="A2)_834_Inventory56"/>
      <sheetName val="B1)_646_Retirement56"/>
      <sheetName val="B2)_746_Retirement_56"/>
      <sheetName val="C1)_791-0000-20_Private_exp_56"/>
      <sheetName val="TB_(as_of_31DEC)56"/>
      <sheetName val="C2)_779-0000-20_Misc_56"/>
      <sheetName val="C1)_663_Car_Lease56"/>
      <sheetName val="C2)_758_Car_Lease56"/>
      <sheetName val="D)_Training56"/>
      <sheetName val="E)_HY_test_PwC56"/>
      <sheetName val="F)_RD_60456"/>
      <sheetName val="G)_RD_64256"/>
      <sheetName val="TO_-_SP56"/>
      <sheetName val="Company_Info56"/>
      <sheetName val="CA_Comp56"/>
      <sheetName val="Balance_Sheet56"/>
      <sheetName val="Drop_down_list56"/>
      <sheetName val="Write_off56"/>
      <sheetName val="Cost_centre_expenditure56"/>
      <sheetName val="addl_cost56"/>
      <sheetName val="Cash_Flow56"/>
      <sheetName val="Co_info56"/>
      <sheetName val="Financial_Summary56"/>
      <sheetName val="Adj&amp;Rje(Z820)_56"/>
      <sheetName val="Spec_2210456"/>
      <sheetName val="WT_Util_99_LE56"/>
      <sheetName val="PTA_P&amp;S56"/>
      <sheetName val="Waste_Treatment_Variable_56"/>
      <sheetName val="แบบฟอร์มที่_7_original56"/>
      <sheetName val="แบบฟอร์มที่_7_Project_Base56"/>
      <sheetName val="All_employee56"/>
      <sheetName val="n-4_456"/>
      <sheetName val="DISCOUNT_(2)28"/>
      <sheetName val="Bank_CA&amp;SA29"/>
      <sheetName val="AR_-CID29"/>
      <sheetName val="ดบ_ค้างรับ_Tisco29"/>
      <sheetName val="คชจ_ล่วงหน้า29"/>
      <sheetName val="ก่อสร้าง_ล่วงหน้า29"/>
      <sheetName val="ภาษีหัก_ณ_ที่จ่าย29"/>
      <sheetName val="คชจ_รอเรียกเก็บ_TDT29"/>
      <sheetName val="อุปกรณ์(หน่วยงาน)_29"/>
      <sheetName val="ICS_Cost_by_units29"/>
      <sheetName val="ICM_Budget&amp;Cost_Phase_I29"/>
      <sheetName val="ICM_Budget_Cost_Phase_II29"/>
      <sheetName val="ICm_Cost_by_units29"/>
      <sheetName val="CIV_AP_2-131-0029"/>
      <sheetName val="ICM_AP_2-131-0029"/>
      <sheetName val="CIV_AP_2-133-0029"/>
      <sheetName val="ICM_AP_2-133-0029"/>
      <sheetName val="ICM_AP_RPT29"/>
      <sheetName val="CIV_AP_RPT29"/>
      <sheetName val="CHQระหว่างทาง_2-132-0029"/>
      <sheetName val="ภาษีเงินได้หัก_ณ_ที่จ่าย29"/>
      <sheetName val="ค้างจ่าย_CID29"/>
      <sheetName val="เงินทดรองรับ_2-191-0029"/>
      <sheetName val="เงินทดรองรับ_2-193-0029"/>
      <sheetName val="เงินทดรองรับ_2-194-xx29"/>
      <sheetName val="สรุปเงินมัดจำห้องชุด_Agent29"/>
      <sheetName val="Commission-Tiny_(Chinese)29"/>
      <sheetName val="Commission-Sky_Pro_(Thai)29"/>
      <sheetName val="สำรองผลประโยชน์พนง_29"/>
      <sheetName val="รด_บริหาร29"/>
      <sheetName val="รด_อื่น29"/>
      <sheetName val="6-120-10_ค่าเช่า29"/>
      <sheetName val="6-120-20_ค่าบริการ29"/>
      <sheetName val="6-120-50_ค่าซ่อมแซม29"/>
      <sheetName val="6-150-10_ค่าที่ปรึกษา29"/>
      <sheetName val="6-130-20_ส่งเสริมการขาย29"/>
      <sheetName val="6-130-30_คอมมิชชั่น-ICS29"/>
      <sheetName val="6-130-30_คอมมิชชั่น-ICM29"/>
      <sheetName val="#6-200-00_ดอกเบี้ยจ่าย29"/>
      <sheetName val="Haft_year_tax_estimation_128"/>
      <sheetName val="Haft_year_tax_estimation_228"/>
      <sheetName val="Haft_year_tax_estimation_(1)28"/>
      <sheetName val="Haft_year_tax_estimation_(2)28"/>
      <sheetName val="Taxcal_6_Month28"/>
      <sheetName val="Data_Last_year28"/>
      <sheetName val="GL_CB28"/>
      <sheetName val="GL_M28"/>
      <sheetName val="Gain_Loss_Calculation28"/>
      <sheetName val="Deferred_Charge28"/>
      <sheetName val="Detail_รายบุคคลปี_5828"/>
      <sheetName val="Sale_040428"/>
      <sheetName val="IBA_&lt;O3&gt;28"/>
      <sheetName val="Loan_Amortization_Table28"/>
      <sheetName val="Linkage_Quote28"/>
      <sheetName val="Register_Cal_Mar_04_July_05_28"/>
      <sheetName val="QR_4_128"/>
      <sheetName val="คชจ_ดำเนินงาน6-4328"/>
      <sheetName val="Norms_SP28"/>
      <sheetName val="Jul_0228"/>
      <sheetName val="Non_Movement28"/>
      <sheetName val="Retire_2015-201728"/>
      <sheetName val="New_Item28"/>
      <sheetName val="B131_28"/>
      <sheetName val="HR_Budget24"/>
      <sheetName val="BOS_Commodity24"/>
      <sheetName val="SSD_Plant_Incremental_Project24"/>
      <sheetName val="ERP_7_0624"/>
      <sheetName val="Pareto_Top_RPN24"/>
      <sheetName val="FDR_BUDGET_2001_EISENACH24"/>
      <sheetName val="Cost_Reduction_Programs24"/>
      <sheetName val="COMPARISON_SHEET_(1)24"/>
      <sheetName val="2_Conso24"/>
      <sheetName val="Summary_by_Machine_Type_MAR24"/>
      <sheetName val="stat_local24"/>
      <sheetName val="ORGANIZATION_PLASTIC_GROUP_24"/>
      <sheetName val="ORGANIZATION_PLASTIC_GROUP__224"/>
      <sheetName val="IMPROVE_MAN_POWER24"/>
      <sheetName val="ฟอล์ม_B224"/>
      <sheetName val="Man_power_SPEC24"/>
      <sheetName val="Man_power_SPEC_(2)24"/>
      <sheetName val="Current_ORG24"/>
      <sheetName val="Blank_ORG24"/>
      <sheetName val="DLOT_Calculate24"/>
      <sheetName val="ประเมิน_24"/>
      <sheetName val="Improvement_Plan24"/>
      <sheetName val="รายชื่อพนักงาน_24"/>
      <sheetName val="Machine_capacity24"/>
      <sheetName val="DLOT_Current24"/>
      <sheetName val="ORG_(2)24"/>
      <sheetName val="Injection_new24"/>
      <sheetName val="Injection_new_24"/>
      <sheetName val="ADJ_-_RATE69"/>
      <sheetName val="ADJ___RATE69"/>
      <sheetName val="SCB_1_-_Current69"/>
      <sheetName val="SCB_2_-_Current69"/>
      <sheetName val="BALANCE_SHEET_69"/>
      <sheetName val="BS_ATTACH69"/>
      <sheetName val="Sheet1_(2)69"/>
      <sheetName val="เงินกู้_MGC68"/>
      <sheetName val="LC___TR_Listing68"/>
      <sheetName val="Customize_Your_Invoice68"/>
      <sheetName val="Stock_Aging68"/>
      <sheetName val="VariableII__period68"/>
      <sheetName val="Dec_200168"/>
      <sheetName val="CF_RECONCILE_-_168"/>
      <sheetName val="Cost_Centers66"/>
      <sheetName val="_IB-PL-00-01_SUMMARY66"/>
      <sheetName val="10-1_Media66"/>
      <sheetName val="Customize_Your_Purchase_Order66"/>
      <sheetName val="ALL_KSFC_RIGS_EXCEPT_R-566"/>
      <sheetName val="FP_Friends_Other66"/>
      <sheetName val="163040_LC_TR66"/>
      <sheetName val="ng_1260"/>
      <sheetName val="Trial_Balance65"/>
      <sheetName val="_IBPL000165"/>
      <sheetName val="TrialBalance_Q3-200265"/>
      <sheetName val="Workbook_Inputs65"/>
      <sheetName val="163040_LC-TR65"/>
      <sheetName val="CA_Sheet66"/>
      <sheetName val="F9_Parameters64"/>
      <sheetName val="Total_Inventory65"/>
      <sheetName val="Semi_FG&amp;FG65"/>
      <sheetName val="Provision_NRV65"/>
      <sheetName val="Customize_Your_Loan_Manager64"/>
      <sheetName val="D190_264"/>
      <sheetName val="Bang_chiet_tinh_TBA64"/>
      <sheetName val="Data_Entry62"/>
      <sheetName val="input_data62"/>
      <sheetName val="Valo_DCF62"/>
      <sheetName val="List_info62"/>
      <sheetName val="By_Person62"/>
      <sheetName val="head_Jan62"/>
      <sheetName val="Cost_center57"/>
      <sheetName val="DB_PPC_PSF62"/>
      <sheetName val="Record_CR60"/>
      <sheetName val="Co__Code60"/>
      <sheetName val="Incident__NP_201760"/>
      <sheetName val="Standing_Data54"/>
      <sheetName val="Asset_&amp;_Liability54"/>
      <sheetName val="Net_asset_value54"/>
      <sheetName val="Drop_List54"/>
      <sheetName val="CAN_DOI_-_KET_QUA56"/>
      <sheetName val="Month_v_YTD54"/>
      <sheetName val="_IB-PL-YTD54"/>
      <sheetName val="BOI_sum54"/>
      <sheetName val="Update_CIT_FY1954"/>
      <sheetName val="Tax_computation_BOI54"/>
      <sheetName val="A)_Provision_schedule54"/>
      <sheetName val="A2)_834_Inventory54"/>
      <sheetName val="B1)_646_Retirement54"/>
      <sheetName val="B2)_746_Retirement_54"/>
      <sheetName val="C1)_791-0000-20_Private_exp_54"/>
      <sheetName val="TB_(as_of_31DEC)54"/>
      <sheetName val="C2)_779-0000-20_Misc_54"/>
      <sheetName val="C1)_663_Car_Lease54"/>
      <sheetName val="C2)_758_Car_Lease54"/>
      <sheetName val="D)_Training54"/>
      <sheetName val="E)_HY_test_PwC54"/>
      <sheetName val="F)_RD_60454"/>
      <sheetName val="G)_RD_64254"/>
      <sheetName val="TO_-_SP54"/>
      <sheetName val="Company_Info54"/>
      <sheetName val="CA_Comp54"/>
      <sheetName val="Balance_Sheet54"/>
      <sheetName val="Drop_down_list54"/>
      <sheetName val="Write_off54"/>
      <sheetName val="Cost_centre_expenditure54"/>
      <sheetName val="addl_cost54"/>
      <sheetName val="Cash_Flow54"/>
      <sheetName val="Co_info54"/>
      <sheetName val="Financial_Summary54"/>
      <sheetName val="Adj&amp;Rje(Z820)_54"/>
      <sheetName val="Spec_2210454"/>
      <sheetName val="WT_Util_99_LE54"/>
      <sheetName val="PTA_P&amp;S54"/>
      <sheetName val="Waste_Treatment_Variable_54"/>
      <sheetName val="แบบฟอร์มที่_7_original54"/>
      <sheetName val="แบบฟอร์มที่_7_Project_Base54"/>
      <sheetName val="All_employee54"/>
      <sheetName val="n-4_454"/>
      <sheetName val="DISCOUNT_(2)26"/>
      <sheetName val="Bank_CA&amp;SA27"/>
      <sheetName val="AR_-CID27"/>
      <sheetName val="ดบ_ค้างรับ_Tisco27"/>
      <sheetName val="คชจ_ล่วงหน้า27"/>
      <sheetName val="ก่อสร้าง_ล่วงหน้า27"/>
      <sheetName val="ภาษีหัก_ณ_ที่จ่าย27"/>
      <sheetName val="คชจ_รอเรียกเก็บ_TDT27"/>
      <sheetName val="อุปกรณ์(หน่วยงาน)_27"/>
      <sheetName val="ICS_Cost_by_units27"/>
      <sheetName val="ICM_Budget&amp;Cost_Phase_I27"/>
      <sheetName val="ICM_Budget_Cost_Phase_II27"/>
      <sheetName val="ICm_Cost_by_units27"/>
      <sheetName val="CIV_AP_2-131-0027"/>
      <sheetName val="ICM_AP_2-131-0027"/>
      <sheetName val="CIV_AP_2-133-0027"/>
      <sheetName val="ICM_AP_2-133-0027"/>
      <sheetName val="ICM_AP_RPT27"/>
      <sheetName val="CIV_AP_RPT27"/>
      <sheetName val="CHQระหว่างทาง_2-132-0027"/>
      <sheetName val="ภาษีเงินได้หัก_ณ_ที่จ่าย27"/>
      <sheetName val="ค้างจ่าย_CID27"/>
      <sheetName val="เงินทดรองรับ_2-191-0027"/>
      <sheetName val="เงินทดรองรับ_2-193-0027"/>
      <sheetName val="เงินทดรองรับ_2-194-xx27"/>
      <sheetName val="สรุปเงินมัดจำห้องชุด_Agent27"/>
      <sheetName val="Commission-Tiny_(Chinese)27"/>
      <sheetName val="Commission-Sky_Pro_(Thai)27"/>
      <sheetName val="สำรองผลประโยชน์พนง_27"/>
      <sheetName val="รด_บริหาร27"/>
      <sheetName val="รด_อื่น27"/>
      <sheetName val="6-120-10_ค่าเช่า27"/>
      <sheetName val="6-120-20_ค่าบริการ27"/>
      <sheetName val="6-120-50_ค่าซ่อมแซม27"/>
      <sheetName val="6-150-10_ค่าที่ปรึกษา27"/>
      <sheetName val="6-130-20_ส่งเสริมการขาย27"/>
      <sheetName val="6-130-30_คอมมิชชั่น-ICS27"/>
      <sheetName val="6-130-30_คอมมิชชั่น-ICM27"/>
      <sheetName val="#6-200-00_ดอกเบี้ยจ่าย27"/>
      <sheetName val="Haft_year_tax_estimation_126"/>
      <sheetName val="Haft_year_tax_estimation_226"/>
      <sheetName val="Haft_year_tax_estimation_(1)26"/>
      <sheetName val="Haft_year_tax_estimation_(2)26"/>
      <sheetName val="Taxcal_6_Month26"/>
      <sheetName val="Data_Last_year26"/>
      <sheetName val="GL_CB26"/>
      <sheetName val="GL_M26"/>
      <sheetName val="Gain_Loss_Calculation26"/>
      <sheetName val="Deferred_Charge26"/>
      <sheetName val="Detail_รายบุคคลปี_5826"/>
      <sheetName val="Sale_040426"/>
      <sheetName val="IBA_&lt;O3&gt;26"/>
      <sheetName val="Loan_Amortization_Table26"/>
      <sheetName val="Linkage_Quote26"/>
      <sheetName val="Register_Cal_Mar_04_July_05_26"/>
      <sheetName val="QR_4_126"/>
      <sheetName val="คชจ_ดำเนินงาน6-4326"/>
      <sheetName val="Norms_SP26"/>
      <sheetName val="Jul_0226"/>
      <sheetName val="Non_Movement26"/>
      <sheetName val="Retire_2015-201726"/>
      <sheetName val="New_Item26"/>
      <sheetName val="B131_26"/>
      <sheetName val="HR_Budget22"/>
      <sheetName val="BOS_Commodity22"/>
      <sheetName val="SSD_Plant_Incremental_Project22"/>
      <sheetName val="ERP_7_0622"/>
      <sheetName val="Pareto_Top_RPN22"/>
      <sheetName val="FDR_BUDGET_2001_EISENACH22"/>
      <sheetName val="Cost_Reduction_Programs22"/>
      <sheetName val="COMPARISON_SHEET_(1)22"/>
      <sheetName val="2_Conso22"/>
      <sheetName val="Summary_by_Machine_Type_MAR22"/>
      <sheetName val="stat_local22"/>
      <sheetName val="ORGANIZATION_PLASTIC_GROUP_22"/>
      <sheetName val="ORGANIZATION_PLASTIC_GROUP__222"/>
      <sheetName val="IMPROVE_MAN_POWER22"/>
      <sheetName val="ฟอล์ม_B222"/>
      <sheetName val="Man_power_SPEC22"/>
      <sheetName val="Man_power_SPEC_(2)22"/>
      <sheetName val="Current_ORG22"/>
      <sheetName val="Blank_ORG22"/>
      <sheetName val="DLOT_Calculate22"/>
      <sheetName val="ประเมิน_22"/>
      <sheetName val="Improvement_Plan22"/>
      <sheetName val="รายชื่อพนักงาน_22"/>
      <sheetName val="Machine_capacity22"/>
      <sheetName val="DLOT_Current22"/>
      <sheetName val="ORG_(2)22"/>
      <sheetName val="Injection_new22"/>
      <sheetName val="Injection_new_22"/>
      <sheetName val="ADJ_-_RATE70"/>
      <sheetName val="ADJ___RATE70"/>
      <sheetName val="SCB_1_-_Current70"/>
      <sheetName val="SCB_2_-_Current70"/>
      <sheetName val="BALANCE_SHEET_70"/>
      <sheetName val="BS_ATTACH70"/>
      <sheetName val="Sheet1_(2)70"/>
      <sheetName val="เงินกู้_MGC69"/>
      <sheetName val="LC___TR_Listing69"/>
      <sheetName val="Customize_Your_Invoice69"/>
      <sheetName val="Stock_Aging69"/>
      <sheetName val="VariableII__period69"/>
      <sheetName val="Dec_200169"/>
      <sheetName val="CF_RECONCILE_-_169"/>
      <sheetName val="Cost_Centers67"/>
      <sheetName val="_IB-PL-00-01_SUMMARY67"/>
      <sheetName val="10-1_Media67"/>
      <sheetName val="Customize_Your_Purchase_Order67"/>
      <sheetName val="ALL_KSFC_RIGS_EXCEPT_R-567"/>
      <sheetName val="FP_Friends_Other67"/>
      <sheetName val="163040_LC_TR67"/>
      <sheetName val="ng_1261"/>
      <sheetName val="Trial_Balance66"/>
      <sheetName val="_IBPL000166"/>
      <sheetName val="TrialBalance_Q3-200266"/>
      <sheetName val="Workbook_Inputs66"/>
      <sheetName val="163040_LC-TR66"/>
      <sheetName val="CA_Sheet67"/>
      <sheetName val="F9_Parameters65"/>
      <sheetName val="Total_Inventory66"/>
      <sheetName val="Semi_FG&amp;FG66"/>
      <sheetName val="Provision_NRV66"/>
      <sheetName val="Customize_Your_Loan_Manager65"/>
      <sheetName val="D190_265"/>
      <sheetName val="Bang_chiet_tinh_TBA65"/>
      <sheetName val="Data_Entry63"/>
      <sheetName val="input_data63"/>
      <sheetName val="Valo_DCF63"/>
      <sheetName val="List_info63"/>
      <sheetName val="By_Person63"/>
      <sheetName val="head_Jan63"/>
      <sheetName val="Cost_center58"/>
      <sheetName val="DB_PPC_PSF63"/>
      <sheetName val="Record_CR61"/>
      <sheetName val="Co__Code61"/>
      <sheetName val="Incident__NP_201761"/>
      <sheetName val="Standing_Data55"/>
      <sheetName val="Asset_&amp;_Liability55"/>
      <sheetName val="Net_asset_value55"/>
      <sheetName val="Drop_List55"/>
      <sheetName val="CAN_DOI_-_KET_QUA57"/>
      <sheetName val="Month_v_YTD55"/>
      <sheetName val="_IB-PL-YTD55"/>
      <sheetName val="BOI_sum55"/>
      <sheetName val="Update_CIT_FY1955"/>
      <sheetName val="Tax_computation_BOI55"/>
      <sheetName val="A)_Provision_schedule55"/>
      <sheetName val="A2)_834_Inventory55"/>
      <sheetName val="B1)_646_Retirement55"/>
      <sheetName val="B2)_746_Retirement_55"/>
      <sheetName val="C1)_791-0000-20_Private_exp_55"/>
      <sheetName val="TB_(as_of_31DEC)55"/>
      <sheetName val="C2)_779-0000-20_Misc_55"/>
      <sheetName val="C1)_663_Car_Lease55"/>
      <sheetName val="C2)_758_Car_Lease55"/>
      <sheetName val="D)_Training55"/>
      <sheetName val="E)_HY_test_PwC55"/>
      <sheetName val="F)_RD_60455"/>
      <sheetName val="G)_RD_64255"/>
      <sheetName val="TO_-_SP55"/>
      <sheetName val="Company_Info55"/>
      <sheetName val="CA_Comp55"/>
      <sheetName val="Balance_Sheet55"/>
      <sheetName val="Drop_down_list55"/>
      <sheetName val="Write_off55"/>
      <sheetName val="Cost_centre_expenditure55"/>
      <sheetName val="addl_cost55"/>
      <sheetName val="Cash_Flow55"/>
      <sheetName val="Co_info55"/>
      <sheetName val="Financial_Summary55"/>
      <sheetName val="Adj&amp;Rje(Z820)_55"/>
      <sheetName val="Spec_2210455"/>
      <sheetName val="WT_Util_99_LE55"/>
      <sheetName val="PTA_P&amp;S55"/>
      <sheetName val="Waste_Treatment_Variable_55"/>
      <sheetName val="แบบฟอร์มที่_7_original55"/>
      <sheetName val="แบบฟอร์มที่_7_Project_Base55"/>
      <sheetName val="All_employee55"/>
      <sheetName val="n-4_455"/>
      <sheetName val="DISCOUNT_(2)27"/>
      <sheetName val="Bank_CA&amp;SA28"/>
      <sheetName val="AR_-CID28"/>
      <sheetName val="ดบ_ค้างรับ_Tisco28"/>
      <sheetName val="คชจ_ล่วงหน้า28"/>
      <sheetName val="ก่อสร้าง_ล่วงหน้า28"/>
      <sheetName val="ภาษีหัก_ณ_ที่จ่าย28"/>
      <sheetName val="คชจ_รอเรียกเก็บ_TDT28"/>
      <sheetName val="อุปกรณ์(หน่วยงาน)_28"/>
      <sheetName val="ICS_Cost_by_units28"/>
      <sheetName val="ICM_Budget&amp;Cost_Phase_I28"/>
      <sheetName val="ICM_Budget_Cost_Phase_II28"/>
      <sheetName val="ICm_Cost_by_units28"/>
      <sheetName val="CIV_AP_2-131-0028"/>
      <sheetName val="ICM_AP_2-131-0028"/>
      <sheetName val="CIV_AP_2-133-0028"/>
      <sheetName val="ICM_AP_2-133-0028"/>
      <sheetName val="ICM_AP_RPT28"/>
      <sheetName val="CIV_AP_RPT28"/>
      <sheetName val="CHQระหว่างทาง_2-132-0028"/>
      <sheetName val="ภาษีเงินได้หัก_ณ_ที่จ่าย28"/>
      <sheetName val="ค้างจ่าย_CID28"/>
      <sheetName val="เงินทดรองรับ_2-191-0028"/>
      <sheetName val="เงินทดรองรับ_2-193-0028"/>
      <sheetName val="เงินทดรองรับ_2-194-xx28"/>
      <sheetName val="สรุปเงินมัดจำห้องชุด_Agent28"/>
      <sheetName val="Commission-Tiny_(Chinese)28"/>
      <sheetName val="Commission-Sky_Pro_(Thai)28"/>
      <sheetName val="สำรองผลประโยชน์พนง_28"/>
      <sheetName val="รด_บริหาร28"/>
      <sheetName val="รด_อื่น28"/>
      <sheetName val="6-120-10_ค่าเช่า28"/>
      <sheetName val="6-120-20_ค่าบริการ28"/>
      <sheetName val="6-120-50_ค่าซ่อมแซม28"/>
      <sheetName val="6-150-10_ค่าที่ปรึกษา28"/>
      <sheetName val="6-130-20_ส่งเสริมการขาย28"/>
      <sheetName val="6-130-30_คอมมิชชั่น-ICS28"/>
      <sheetName val="6-130-30_คอมมิชชั่น-ICM28"/>
      <sheetName val="#6-200-00_ดอกเบี้ยจ่าย28"/>
      <sheetName val="Haft_year_tax_estimation_127"/>
      <sheetName val="Haft_year_tax_estimation_227"/>
      <sheetName val="Haft_year_tax_estimation_(1)27"/>
      <sheetName val="Haft_year_tax_estimation_(2)27"/>
      <sheetName val="Taxcal_6_Month27"/>
      <sheetName val="Data_Last_year27"/>
      <sheetName val="GL_CB27"/>
      <sheetName val="GL_M27"/>
      <sheetName val="Gain_Loss_Calculation27"/>
      <sheetName val="Deferred_Charge27"/>
      <sheetName val="Detail_รายบุคคลปี_5827"/>
      <sheetName val="Sale_040427"/>
      <sheetName val="IBA_&lt;O3&gt;27"/>
      <sheetName val="Loan_Amortization_Table27"/>
      <sheetName val="Linkage_Quote27"/>
      <sheetName val="Register_Cal_Mar_04_July_05_27"/>
      <sheetName val="QR_4_127"/>
      <sheetName val="คชจ_ดำเนินงาน6-4327"/>
      <sheetName val="Norms_SP27"/>
      <sheetName val="Jul_0227"/>
      <sheetName val="Non_Movement27"/>
      <sheetName val="Retire_2015-201727"/>
      <sheetName val="New_Item27"/>
      <sheetName val="B131_27"/>
      <sheetName val="HR_Budget23"/>
      <sheetName val="BOS_Commodity23"/>
      <sheetName val="SSD_Plant_Incremental_Project23"/>
      <sheetName val="ERP_7_0623"/>
      <sheetName val="Pareto_Top_RPN23"/>
      <sheetName val="FDR_BUDGET_2001_EISENACH23"/>
      <sheetName val="Cost_Reduction_Programs23"/>
      <sheetName val="COMPARISON_SHEET_(1)23"/>
      <sheetName val="2_Conso23"/>
      <sheetName val="Summary_by_Machine_Type_MAR23"/>
      <sheetName val="stat_local23"/>
      <sheetName val="ORGANIZATION_PLASTIC_GROUP_23"/>
      <sheetName val="ORGANIZATION_PLASTIC_GROUP__223"/>
      <sheetName val="IMPROVE_MAN_POWER23"/>
      <sheetName val="ฟอล์ม_B223"/>
      <sheetName val="Man_power_SPEC23"/>
      <sheetName val="Man_power_SPEC_(2)23"/>
      <sheetName val="Current_ORG23"/>
      <sheetName val="Blank_ORG23"/>
      <sheetName val="DLOT_Calculate23"/>
      <sheetName val="ประเมิน_23"/>
      <sheetName val="Improvement_Plan23"/>
      <sheetName val="รายชื่อพนักงาน_23"/>
      <sheetName val="Machine_capacity23"/>
      <sheetName val="DLOT_Current23"/>
      <sheetName val="ORG_(2)23"/>
      <sheetName val="Injection_new23"/>
      <sheetName val="Injection_new_23"/>
      <sheetName val="ADJ_-_RATE72"/>
      <sheetName val="ADJ___RATE72"/>
      <sheetName val="SCB_1_-_Current72"/>
      <sheetName val="SCB_2_-_Current72"/>
      <sheetName val="BALANCE_SHEET_72"/>
      <sheetName val="BS_ATTACH72"/>
      <sheetName val="Sheet1_(2)72"/>
      <sheetName val="เงินกู้_MGC71"/>
      <sheetName val="LC___TR_Listing71"/>
      <sheetName val="Customize_Your_Invoice71"/>
      <sheetName val="Stock_Aging71"/>
      <sheetName val="VariableII__period71"/>
      <sheetName val="Dec_200171"/>
      <sheetName val="CF_RECONCILE_-_171"/>
      <sheetName val="Cost_Centers69"/>
      <sheetName val="_IB-PL-00-01_SUMMARY69"/>
      <sheetName val="10-1_Media69"/>
      <sheetName val="Customize_Your_Purchase_Order69"/>
      <sheetName val="ALL_KSFC_RIGS_EXCEPT_R-569"/>
      <sheetName val="FP_Friends_Other69"/>
      <sheetName val="163040_LC_TR69"/>
      <sheetName val="ng_1263"/>
      <sheetName val="Trial_Balance68"/>
      <sheetName val="_IBPL000168"/>
      <sheetName val="TrialBalance_Q3-200268"/>
      <sheetName val="Workbook_Inputs68"/>
      <sheetName val="163040_LC-TR68"/>
      <sheetName val="CA_Sheet69"/>
      <sheetName val="F9_Parameters67"/>
      <sheetName val="Total_Inventory68"/>
      <sheetName val="Semi_FG&amp;FG68"/>
      <sheetName val="Provision_NRV68"/>
      <sheetName val="Customize_Your_Loan_Manager67"/>
      <sheetName val="D190_267"/>
      <sheetName val="Bang_chiet_tinh_TBA67"/>
      <sheetName val="Data_Entry65"/>
      <sheetName val="input_data65"/>
      <sheetName val="Valo_DCF65"/>
      <sheetName val="List_info65"/>
      <sheetName val="By_Person65"/>
      <sheetName val="head_Jan65"/>
      <sheetName val="Cost_center60"/>
      <sheetName val="DB_PPC_PSF65"/>
      <sheetName val="Record_CR63"/>
      <sheetName val="Co__Code63"/>
      <sheetName val="Incident__NP_201763"/>
      <sheetName val="Standing_Data57"/>
      <sheetName val="Asset_&amp;_Liability57"/>
      <sheetName val="Net_asset_value57"/>
      <sheetName val="Drop_List57"/>
      <sheetName val="CAN_DOI_-_KET_QUA59"/>
      <sheetName val="Month_v_YTD57"/>
      <sheetName val="_IB-PL-YTD57"/>
      <sheetName val="BOI_sum57"/>
      <sheetName val="Update_CIT_FY1957"/>
      <sheetName val="Tax_computation_BOI57"/>
      <sheetName val="A)_Provision_schedule57"/>
      <sheetName val="A2)_834_Inventory57"/>
      <sheetName val="B1)_646_Retirement57"/>
      <sheetName val="B2)_746_Retirement_57"/>
      <sheetName val="C1)_791-0000-20_Private_exp_57"/>
      <sheetName val="TB_(as_of_31DEC)57"/>
      <sheetName val="C2)_779-0000-20_Misc_57"/>
      <sheetName val="C1)_663_Car_Lease57"/>
      <sheetName val="C2)_758_Car_Lease57"/>
      <sheetName val="D)_Training57"/>
      <sheetName val="E)_HY_test_PwC57"/>
      <sheetName val="F)_RD_60457"/>
      <sheetName val="G)_RD_64257"/>
      <sheetName val="TO_-_SP57"/>
      <sheetName val="Company_Info57"/>
      <sheetName val="CA_Comp57"/>
      <sheetName val="Balance_Sheet57"/>
      <sheetName val="Drop_down_list57"/>
      <sheetName val="Write_off57"/>
      <sheetName val="Cost_centre_expenditure57"/>
      <sheetName val="addl_cost57"/>
      <sheetName val="Cash_Flow57"/>
      <sheetName val="Co_info57"/>
      <sheetName val="Financial_Summary57"/>
      <sheetName val="Adj&amp;Rje(Z820)_57"/>
      <sheetName val="Spec_2210457"/>
      <sheetName val="WT_Util_99_LE57"/>
      <sheetName val="PTA_P&amp;S57"/>
      <sheetName val="Waste_Treatment_Variable_57"/>
      <sheetName val="แบบฟอร์มที่_7_original57"/>
      <sheetName val="แบบฟอร์มที่_7_Project_Base57"/>
      <sheetName val="All_employee57"/>
      <sheetName val="n-4_457"/>
      <sheetName val="DISCOUNT_(2)29"/>
      <sheetName val="Bank_CA&amp;SA30"/>
      <sheetName val="AR_-CID30"/>
      <sheetName val="ดบ_ค้างรับ_Tisco30"/>
      <sheetName val="คชจ_ล่วงหน้า30"/>
      <sheetName val="ก่อสร้าง_ล่วงหน้า30"/>
      <sheetName val="ภาษีหัก_ณ_ที่จ่าย30"/>
      <sheetName val="คชจ_รอเรียกเก็บ_TDT30"/>
      <sheetName val="อุปกรณ์(หน่วยงาน)_30"/>
      <sheetName val="ICS_Cost_by_units30"/>
      <sheetName val="ICM_Budget&amp;Cost_Phase_I30"/>
      <sheetName val="ICM_Budget_Cost_Phase_II30"/>
      <sheetName val="ICm_Cost_by_units30"/>
      <sheetName val="CIV_AP_2-131-0030"/>
      <sheetName val="ICM_AP_2-131-0030"/>
      <sheetName val="CIV_AP_2-133-0030"/>
      <sheetName val="ICM_AP_2-133-0030"/>
      <sheetName val="ICM_AP_RPT30"/>
      <sheetName val="CIV_AP_RPT30"/>
      <sheetName val="CHQระหว่างทาง_2-132-0030"/>
      <sheetName val="ภาษีเงินได้หัก_ณ_ที่จ่าย30"/>
      <sheetName val="ค้างจ่าย_CID30"/>
      <sheetName val="เงินทดรองรับ_2-191-0030"/>
      <sheetName val="เงินทดรองรับ_2-193-0030"/>
      <sheetName val="เงินทดรองรับ_2-194-xx30"/>
      <sheetName val="สรุปเงินมัดจำห้องชุด_Agent30"/>
      <sheetName val="Commission-Tiny_(Chinese)30"/>
      <sheetName val="Commission-Sky_Pro_(Thai)30"/>
      <sheetName val="สำรองผลประโยชน์พนง_30"/>
      <sheetName val="รด_บริหาร30"/>
      <sheetName val="รด_อื่น30"/>
      <sheetName val="6-120-10_ค่าเช่า30"/>
      <sheetName val="6-120-20_ค่าบริการ30"/>
      <sheetName val="6-120-50_ค่าซ่อมแซม30"/>
      <sheetName val="6-150-10_ค่าที่ปรึกษา30"/>
      <sheetName val="6-130-20_ส่งเสริมการขาย30"/>
      <sheetName val="6-130-30_คอมมิชชั่น-ICS30"/>
      <sheetName val="6-130-30_คอมมิชชั่น-ICM30"/>
      <sheetName val="#6-200-00_ดอกเบี้ยจ่าย30"/>
      <sheetName val="Haft_year_tax_estimation_129"/>
      <sheetName val="Haft_year_tax_estimation_229"/>
      <sheetName val="Haft_year_tax_estimation_(1)29"/>
      <sheetName val="Haft_year_tax_estimation_(2)29"/>
      <sheetName val="Taxcal_6_Month29"/>
      <sheetName val="Data_Last_year29"/>
      <sheetName val="GL_CB29"/>
      <sheetName val="GL_M29"/>
      <sheetName val="Gain_Loss_Calculation29"/>
      <sheetName val="Deferred_Charge29"/>
      <sheetName val="Detail_รายบุคคลปี_5829"/>
      <sheetName val="Sale_040429"/>
      <sheetName val="IBA_&lt;O3&gt;29"/>
      <sheetName val="Loan_Amortization_Table29"/>
      <sheetName val="Linkage_Quote29"/>
      <sheetName val="Register_Cal_Mar_04_July_05_29"/>
      <sheetName val="QR_4_129"/>
      <sheetName val="คชจ_ดำเนินงาน6-4329"/>
      <sheetName val="Norms_SP29"/>
      <sheetName val="Jul_0229"/>
      <sheetName val="Non_Movement29"/>
      <sheetName val="Retire_2015-201729"/>
      <sheetName val="New_Item29"/>
      <sheetName val="B131_29"/>
      <sheetName val="HR_Budget25"/>
      <sheetName val="BOS_Commodity25"/>
      <sheetName val="SSD_Plant_Incremental_Project25"/>
      <sheetName val="ERP_7_0625"/>
      <sheetName val="Pareto_Top_RPN25"/>
      <sheetName val="FDR_BUDGET_2001_EISENACH25"/>
      <sheetName val="Cost_Reduction_Programs25"/>
      <sheetName val="COMPARISON_SHEET_(1)25"/>
      <sheetName val="2_Conso25"/>
      <sheetName val="Summary_by_Machine_Type_MAR25"/>
      <sheetName val="stat_local25"/>
      <sheetName val="ORGANIZATION_PLASTIC_GROUP_25"/>
      <sheetName val="ORGANIZATION_PLASTIC_GROUP__225"/>
      <sheetName val="IMPROVE_MAN_POWER25"/>
      <sheetName val="ฟอล์ม_B225"/>
      <sheetName val="Man_power_SPEC25"/>
      <sheetName val="Man_power_SPEC_(2)25"/>
      <sheetName val="Current_ORG25"/>
      <sheetName val="Blank_ORG25"/>
      <sheetName val="DLOT_Calculate25"/>
      <sheetName val="ประเมิน_25"/>
      <sheetName val="Improvement_Plan25"/>
      <sheetName val="รายชื่อพนักงาน_25"/>
      <sheetName val="Machine_capacity25"/>
      <sheetName val="DLOT_Current25"/>
      <sheetName val="ORG_(2)25"/>
      <sheetName val="Injection_new25"/>
      <sheetName val="Injection_new_25"/>
      <sheetName val="ADJ_-_RATE73"/>
      <sheetName val="ADJ___RATE73"/>
      <sheetName val="SCB_1_-_Current73"/>
      <sheetName val="SCB_2_-_Current73"/>
      <sheetName val="BALANCE_SHEET_73"/>
      <sheetName val="BS_ATTACH73"/>
      <sheetName val="Sheet1_(2)73"/>
      <sheetName val="เงินกู้_MGC72"/>
      <sheetName val="LC___TR_Listing72"/>
      <sheetName val="Customize_Your_Invoice72"/>
      <sheetName val="Stock_Aging72"/>
      <sheetName val="VariableII__period72"/>
      <sheetName val="Dec_200172"/>
      <sheetName val="CF_RECONCILE_-_172"/>
      <sheetName val="Cost_Centers70"/>
      <sheetName val="_IB-PL-00-01_SUMMARY70"/>
      <sheetName val="10-1_Media70"/>
      <sheetName val="Customize_Your_Purchase_Order70"/>
      <sheetName val="ALL_KSFC_RIGS_EXCEPT_R-570"/>
      <sheetName val="FP_Friends_Other70"/>
      <sheetName val="163040_LC_TR70"/>
      <sheetName val="ng_1264"/>
      <sheetName val="Trial_Balance69"/>
      <sheetName val="_IBPL000169"/>
      <sheetName val="TrialBalance_Q3-200269"/>
      <sheetName val="Workbook_Inputs69"/>
      <sheetName val="163040_LC-TR69"/>
      <sheetName val="CA_Sheet70"/>
      <sheetName val="F9_Parameters68"/>
      <sheetName val="Total_Inventory69"/>
      <sheetName val="Semi_FG&amp;FG69"/>
      <sheetName val="Provision_NRV69"/>
      <sheetName val="Customize_Your_Loan_Manager68"/>
      <sheetName val="D190_268"/>
      <sheetName val="Bang_chiet_tinh_TBA68"/>
      <sheetName val="Data_Entry66"/>
      <sheetName val="input_data66"/>
      <sheetName val="Valo_DCF66"/>
      <sheetName val="List_info66"/>
      <sheetName val="By_Person66"/>
      <sheetName val="head_Jan66"/>
      <sheetName val="Cost_center61"/>
      <sheetName val="DB_PPC_PSF66"/>
      <sheetName val="Record_CR64"/>
      <sheetName val="Co__Code64"/>
      <sheetName val="Incident__NP_201764"/>
      <sheetName val="Standing_Data58"/>
      <sheetName val="Asset_&amp;_Liability58"/>
      <sheetName val="Net_asset_value58"/>
      <sheetName val="Drop_List58"/>
      <sheetName val="CAN_DOI_-_KET_QUA60"/>
      <sheetName val="Month_v_YTD58"/>
      <sheetName val="_IB-PL-YTD58"/>
      <sheetName val="BOI_sum58"/>
      <sheetName val="Update_CIT_FY1958"/>
      <sheetName val="Tax_computation_BOI58"/>
      <sheetName val="A)_Provision_schedule58"/>
      <sheetName val="A2)_834_Inventory58"/>
      <sheetName val="B1)_646_Retirement58"/>
      <sheetName val="B2)_746_Retirement_58"/>
      <sheetName val="C1)_791-0000-20_Private_exp_58"/>
      <sheetName val="TB_(as_of_31DEC)58"/>
      <sheetName val="C2)_779-0000-20_Misc_58"/>
      <sheetName val="C1)_663_Car_Lease58"/>
      <sheetName val="C2)_758_Car_Lease58"/>
      <sheetName val="D)_Training58"/>
      <sheetName val="E)_HY_test_PwC58"/>
      <sheetName val="F)_RD_60458"/>
      <sheetName val="G)_RD_64258"/>
      <sheetName val="TO_-_SP58"/>
      <sheetName val="Company_Info58"/>
      <sheetName val="CA_Comp58"/>
      <sheetName val="Balance_Sheet58"/>
      <sheetName val="Drop_down_list58"/>
      <sheetName val="Write_off58"/>
      <sheetName val="Cost_centre_expenditure58"/>
      <sheetName val="addl_cost58"/>
      <sheetName val="Cash_Flow58"/>
      <sheetName val="Co_info58"/>
      <sheetName val="Financial_Summary58"/>
      <sheetName val="Adj&amp;Rje(Z820)_58"/>
      <sheetName val="Spec_2210458"/>
      <sheetName val="WT_Util_99_LE58"/>
      <sheetName val="PTA_P&amp;S58"/>
      <sheetName val="Waste_Treatment_Variable_58"/>
      <sheetName val="แบบฟอร์มที่_7_original58"/>
      <sheetName val="แบบฟอร์มที่_7_Project_Base58"/>
      <sheetName val="All_employee58"/>
      <sheetName val="n-4_458"/>
      <sheetName val="DISCOUNT_(2)30"/>
      <sheetName val="Bank_CA&amp;SA31"/>
      <sheetName val="AR_-CID31"/>
      <sheetName val="ดบ_ค้างรับ_Tisco31"/>
      <sheetName val="คชจ_ล่วงหน้า31"/>
      <sheetName val="ก่อสร้าง_ล่วงหน้า31"/>
      <sheetName val="ภาษีหัก_ณ_ที่จ่าย31"/>
      <sheetName val="คชจ_รอเรียกเก็บ_TDT31"/>
      <sheetName val="อุปกรณ์(หน่วยงาน)_31"/>
      <sheetName val="ICS_Cost_by_units31"/>
      <sheetName val="ICM_Budget&amp;Cost_Phase_I31"/>
      <sheetName val="ICM_Budget_Cost_Phase_II31"/>
      <sheetName val="ICm_Cost_by_units31"/>
      <sheetName val="CIV_AP_2-131-0031"/>
      <sheetName val="ICM_AP_2-131-0031"/>
      <sheetName val="CIV_AP_2-133-0031"/>
      <sheetName val="ICM_AP_2-133-0031"/>
      <sheetName val="ICM_AP_RPT31"/>
      <sheetName val="CIV_AP_RPT31"/>
      <sheetName val="CHQระหว่างทาง_2-132-0031"/>
      <sheetName val="ภาษีเงินได้หัก_ณ_ที่จ่าย31"/>
      <sheetName val="ค้างจ่าย_CID31"/>
      <sheetName val="เงินทดรองรับ_2-191-0031"/>
      <sheetName val="เงินทดรองรับ_2-193-0031"/>
      <sheetName val="เงินทดรองรับ_2-194-xx31"/>
      <sheetName val="สรุปเงินมัดจำห้องชุด_Agent31"/>
      <sheetName val="Commission-Tiny_(Chinese)31"/>
      <sheetName val="Commission-Sky_Pro_(Thai)31"/>
      <sheetName val="สำรองผลประโยชน์พนง_31"/>
      <sheetName val="รด_บริหาร31"/>
      <sheetName val="รด_อื่น31"/>
      <sheetName val="6-120-10_ค่าเช่า31"/>
      <sheetName val="6-120-20_ค่าบริการ31"/>
      <sheetName val="6-120-50_ค่าซ่อมแซม31"/>
      <sheetName val="6-150-10_ค่าที่ปรึกษา31"/>
      <sheetName val="6-130-20_ส่งเสริมการขาย31"/>
      <sheetName val="6-130-30_คอมมิชชั่น-ICS31"/>
      <sheetName val="6-130-30_คอมมิชชั่น-ICM31"/>
      <sheetName val="#6-200-00_ดอกเบี้ยจ่าย31"/>
      <sheetName val="Haft_year_tax_estimation_130"/>
      <sheetName val="Haft_year_tax_estimation_230"/>
      <sheetName val="Haft_year_tax_estimation_(1)30"/>
      <sheetName val="Haft_year_tax_estimation_(2)30"/>
      <sheetName val="Taxcal_6_Month30"/>
      <sheetName val="Data_Last_year30"/>
      <sheetName val="GL_CB30"/>
      <sheetName val="GL_M30"/>
      <sheetName val="Gain_Loss_Calculation30"/>
      <sheetName val="Deferred_Charge30"/>
      <sheetName val="Detail_รายบุคคลปี_5830"/>
      <sheetName val="Sale_040430"/>
      <sheetName val="IBA_&lt;O3&gt;30"/>
      <sheetName val="Loan_Amortization_Table30"/>
      <sheetName val="Linkage_Quote30"/>
      <sheetName val="Register_Cal_Mar_04_July_05_30"/>
      <sheetName val="QR_4_130"/>
      <sheetName val="คชจ_ดำเนินงาน6-4330"/>
      <sheetName val="Norms_SP30"/>
      <sheetName val="Jul_0230"/>
      <sheetName val="Non_Movement30"/>
      <sheetName val="Retire_2015-201730"/>
      <sheetName val="New_Item30"/>
      <sheetName val="B131_30"/>
      <sheetName val="HR_Budget26"/>
      <sheetName val="BOS_Commodity26"/>
      <sheetName val="SSD_Plant_Incremental_Project26"/>
      <sheetName val="ERP_7_0626"/>
      <sheetName val="Pareto_Top_RPN26"/>
      <sheetName val="FDR_BUDGET_2001_EISENACH26"/>
      <sheetName val="Cost_Reduction_Programs26"/>
      <sheetName val="COMPARISON_SHEET_(1)26"/>
      <sheetName val="2_Conso26"/>
      <sheetName val="Summary_by_Machine_Type_MAR26"/>
      <sheetName val="stat_local26"/>
      <sheetName val="ORGANIZATION_PLASTIC_GROUP_26"/>
      <sheetName val="ORGANIZATION_PLASTIC_GROUP__226"/>
      <sheetName val="IMPROVE_MAN_POWER26"/>
      <sheetName val="ฟอล์ม_B226"/>
      <sheetName val="Man_power_SPEC26"/>
      <sheetName val="Man_power_SPEC_(2)26"/>
      <sheetName val="Current_ORG26"/>
      <sheetName val="Blank_ORG26"/>
      <sheetName val="DLOT_Calculate26"/>
      <sheetName val="ประเมิน_26"/>
      <sheetName val="Improvement_Plan26"/>
      <sheetName val="รายชื่อพนักงาน_26"/>
      <sheetName val="Machine_capacity26"/>
      <sheetName val="DLOT_Current26"/>
      <sheetName val="ORG_(2)26"/>
      <sheetName val="Injection_new26"/>
      <sheetName val="Injection_new_26"/>
      <sheetName val="Seagate__share_in_units9"/>
      <sheetName val="3_P&amp;L_9"/>
      <sheetName val="A5_Code5"/>
      <sheetName val="ytd_fty_(DG)_oh_12-20165"/>
      <sheetName val="PDR_PL__ACCT-MBK5"/>
      <sheetName val="ADJ_-_RATE74"/>
      <sheetName val="ADJ___RATE74"/>
      <sheetName val="SCB_1_-_Current74"/>
      <sheetName val="SCB_2_-_Current74"/>
      <sheetName val="BALANCE_SHEET_74"/>
      <sheetName val="BS_ATTACH74"/>
      <sheetName val="Sheet1_(2)74"/>
      <sheetName val="เงินกู้_MGC73"/>
      <sheetName val="LC___TR_Listing73"/>
      <sheetName val="Customize_Your_Invoice73"/>
      <sheetName val="Stock_Aging73"/>
      <sheetName val="VariableII__period73"/>
      <sheetName val="Dec_200173"/>
      <sheetName val="CF_RECONCILE_-_173"/>
      <sheetName val="Cost_Centers71"/>
      <sheetName val="_IB-PL-00-01_SUMMARY71"/>
      <sheetName val="10-1_Media71"/>
      <sheetName val="Customize_Your_Purchase_Order71"/>
      <sheetName val="ALL_KSFC_RIGS_EXCEPT_R-571"/>
      <sheetName val="FP_Friends_Other71"/>
      <sheetName val="163040_LC_TR71"/>
      <sheetName val="ng_1265"/>
      <sheetName val="Trial_Balance70"/>
      <sheetName val="_IBPL000170"/>
      <sheetName val="TrialBalance_Q3-200270"/>
      <sheetName val="Workbook_Inputs70"/>
      <sheetName val="163040_LC-TR70"/>
      <sheetName val="CA_Sheet71"/>
      <sheetName val="F9_Parameters69"/>
      <sheetName val="Total_Inventory70"/>
      <sheetName val="Semi_FG&amp;FG70"/>
      <sheetName val="Provision_NRV70"/>
      <sheetName val="Customize_Your_Loan_Manager69"/>
      <sheetName val="D190_269"/>
      <sheetName val="Bang_chiet_tinh_TBA69"/>
      <sheetName val="Data_Entry67"/>
      <sheetName val="input_data67"/>
      <sheetName val="Valo_DCF67"/>
      <sheetName val="List_info67"/>
      <sheetName val="By_Person67"/>
      <sheetName val="head_Jan67"/>
      <sheetName val="Cost_center62"/>
      <sheetName val="DB_PPC_PSF67"/>
      <sheetName val="Record_CR65"/>
      <sheetName val="Co__Code65"/>
      <sheetName val="Incident__NP_201765"/>
      <sheetName val="Standing_Data59"/>
      <sheetName val="Asset_&amp;_Liability59"/>
      <sheetName val="Net_asset_value59"/>
      <sheetName val="Drop_List59"/>
      <sheetName val="CAN_DOI_-_KET_QUA61"/>
      <sheetName val="Month_v_YTD59"/>
      <sheetName val="_IB-PL-YTD59"/>
      <sheetName val="BOI_sum59"/>
      <sheetName val="Update_CIT_FY1959"/>
      <sheetName val="Tax_computation_BOI59"/>
      <sheetName val="A)_Provision_schedule59"/>
      <sheetName val="A2)_834_Inventory59"/>
      <sheetName val="B1)_646_Retirement59"/>
      <sheetName val="B2)_746_Retirement_59"/>
      <sheetName val="C1)_791-0000-20_Private_exp_59"/>
      <sheetName val="TB_(as_of_31DEC)59"/>
      <sheetName val="C2)_779-0000-20_Misc_59"/>
      <sheetName val="C1)_663_Car_Lease59"/>
      <sheetName val="C2)_758_Car_Lease59"/>
      <sheetName val="D)_Training59"/>
      <sheetName val="E)_HY_test_PwC59"/>
      <sheetName val="F)_RD_60459"/>
      <sheetName val="G)_RD_64259"/>
      <sheetName val="TO_-_SP59"/>
      <sheetName val="Company_Info59"/>
      <sheetName val="CA_Comp59"/>
      <sheetName val="Balance_Sheet59"/>
      <sheetName val="Drop_down_list59"/>
      <sheetName val="Write_off59"/>
      <sheetName val="Cost_centre_expenditure59"/>
      <sheetName val="addl_cost59"/>
      <sheetName val="Cash_Flow59"/>
      <sheetName val="Co_info59"/>
      <sheetName val="Financial_Summary59"/>
      <sheetName val="Adj&amp;Rje(Z820)_59"/>
      <sheetName val="Spec_2210459"/>
      <sheetName val="WT_Util_99_LE59"/>
      <sheetName val="PTA_P&amp;S59"/>
      <sheetName val="Waste_Treatment_Variable_59"/>
      <sheetName val="แบบฟอร์มที่_7_original59"/>
      <sheetName val="แบบฟอร์มที่_7_Project_Base59"/>
      <sheetName val="All_employee59"/>
      <sheetName val="n-4_459"/>
      <sheetName val="DISCOUNT_(2)31"/>
      <sheetName val="Bank_CA&amp;SA32"/>
      <sheetName val="AR_-CID32"/>
      <sheetName val="ดบ_ค้างรับ_Tisco32"/>
      <sheetName val="คชจ_ล่วงหน้า32"/>
      <sheetName val="ก่อสร้าง_ล่วงหน้า32"/>
      <sheetName val="ภาษีหัก_ณ_ที่จ่าย32"/>
      <sheetName val="คชจ_รอเรียกเก็บ_TDT32"/>
      <sheetName val="อุปกรณ์(หน่วยงาน)_32"/>
      <sheetName val="ICS_Cost_by_units32"/>
      <sheetName val="ICM_Budget&amp;Cost_Phase_I32"/>
      <sheetName val="ICM_Budget_Cost_Phase_II32"/>
      <sheetName val="ICm_Cost_by_units32"/>
      <sheetName val="CIV_AP_2-131-0032"/>
      <sheetName val="ICM_AP_2-131-0032"/>
      <sheetName val="CIV_AP_2-133-0032"/>
      <sheetName val="ICM_AP_2-133-0032"/>
      <sheetName val="ICM_AP_RPT32"/>
      <sheetName val="CIV_AP_RPT32"/>
      <sheetName val="CHQระหว่างทาง_2-132-0032"/>
      <sheetName val="ภาษีเงินได้หัก_ณ_ที่จ่าย32"/>
      <sheetName val="ค้างจ่าย_CID32"/>
      <sheetName val="เงินทดรองรับ_2-191-0032"/>
      <sheetName val="เงินทดรองรับ_2-193-0032"/>
      <sheetName val="เงินทดรองรับ_2-194-xx32"/>
      <sheetName val="สรุปเงินมัดจำห้องชุด_Agent32"/>
      <sheetName val="Commission-Tiny_(Chinese)32"/>
      <sheetName val="Commission-Sky_Pro_(Thai)32"/>
      <sheetName val="สำรองผลประโยชน์พนง_32"/>
      <sheetName val="รด_บริหาร32"/>
      <sheetName val="รด_อื่น32"/>
      <sheetName val="6-120-10_ค่าเช่า32"/>
      <sheetName val="6-120-20_ค่าบริการ32"/>
      <sheetName val="6-120-50_ค่าซ่อมแซม32"/>
      <sheetName val="6-150-10_ค่าที่ปรึกษา32"/>
      <sheetName val="6-130-20_ส่งเสริมการขาย32"/>
      <sheetName val="6-130-30_คอมมิชชั่น-ICS32"/>
      <sheetName val="6-130-30_คอมมิชชั่น-ICM32"/>
      <sheetName val="#6-200-00_ดอกเบี้ยจ่าย32"/>
      <sheetName val="Haft_year_tax_estimation_131"/>
      <sheetName val="Haft_year_tax_estimation_231"/>
      <sheetName val="Haft_year_tax_estimation_(1)31"/>
      <sheetName val="Haft_year_tax_estimation_(2)31"/>
      <sheetName val="Taxcal_6_Month31"/>
      <sheetName val="Data_Last_year31"/>
      <sheetName val="GL_CB31"/>
      <sheetName val="GL_M31"/>
      <sheetName val="Gain_Loss_Calculation31"/>
      <sheetName val="Deferred_Charge31"/>
      <sheetName val="Detail_รายบุคคลปี_5831"/>
      <sheetName val="Sale_040431"/>
      <sheetName val="IBA_&lt;O3&gt;31"/>
      <sheetName val="Loan_Amortization_Table31"/>
      <sheetName val="Linkage_Quote31"/>
      <sheetName val="Register_Cal_Mar_04_July_05_31"/>
      <sheetName val="QR_4_131"/>
      <sheetName val="คชจ_ดำเนินงาน6-4331"/>
      <sheetName val="Norms_SP31"/>
      <sheetName val="Jul_0231"/>
      <sheetName val="Non_Movement31"/>
      <sheetName val="Retire_2015-201731"/>
      <sheetName val="New_Item31"/>
      <sheetName val="B131_31"/>
      <sheetName val="HR_Budget27"/>
      <sheetName val="BOS_Commodity27"/>
      <sheetName val="SSD_Plant_Incremental_Project27"/>
      <sheetName val="ERP_7_0627"/>
      <sheetName val="Pareto_Top_RPN27"/>
      <sheetName val="FDR_BUDGET_2001_EISENACH27"/>
      <sheetName val="Cost_Reduction_Programs27"/>
      <sheetName val="COMPARISON_SHEET_(1)27"/>
      <sheetName val="2_Conso27"/>
      <sheetName val="Summary_by_Machine_Type_MAR27"/>
      <sheetName val="stat_local27"/>
      <sheetName val="ORGANIZATION_PLASTIC_GROUP_27"/>
      <sheetName val="ORGANIZATION_PLASTIC_GROUP__227"/>
      <sheetName val="IMPROVE_MAN_POWER27"/>
      <sheetName val="ฟอล์ม_B227"/>
      <sheetName val="Man_power_SPEC27"/>
      <sheetName val="Man_power_SPEC_(2)27"/>
      <sheetName val="Current_ORG27"/>
      <sheetName val="Blank_ORG27"/>
      <sheetName val="DLOT_Calculate27"/>
      <sheetName val="ประเมิน_27"/>
      <sheetName val="Improvement_Plan27"/>
      <sheetName val="รายชื่อพนักงาน_27"/>
      <sheetName val="Machine_capacity27"/>
      <sheetName val="DLOT_Current27"/>
      <sheetName val="ORG_(2)27"/>
      <sheetName val="Injection_new27"/>
      <sheetName val="Injection_new_27"/>
      <sheetName val="Seagate__share_in_units10"/>
      <sheetName val="3_P&amp;L_10"/>
      <sheetName val="A5_Code6"/>
      <sheetName val="ytd_fty_(DG)_oh_12-20166"/>
      <sheetName val="PDR_PL__ACCT-MBK6"/>
      <sheetName val="TRACK TRANSIT SYSTEM"/>
      <sheetName val="Concretor"/>
      <sheetName val="NEW003"/>
      <sheetName val="รายได้_คชจ  Con"/>
      <sheetName val="frecefecbaileys"/>
      <sheetName val="Data_28"/>
      <sheetName val="FF_2__1_8"/>
      <sheetName val="cal_(2)8"/>
      <sheetName val="Non-Statistical_Sampling_Maste8"/>
      <sheetName val="Two_Step_Revenue_Testing_Maste8"/>
      <sheetName val="Global_Data8"/>
      <sheetName val="Expense_Summary10"/>
      <sheetName val="B&amp;S_19998"/>
      <sheetName val="C_A_Add1_(App_III)12"/>
      <sheetName val="R&amp;M_confirmation_(App_A)12"/>
      <sheetName val="Marine_insurance_(App_B)12"/>
      <sheetName val="Reinvestment_Allowance12"/>
      <sheetName val="1_LeadSchedule10"/>
      <sheetName val="TC_YA2000_cyb_(R)11"/>
      <sheetName val="CA_Sum8"/>
      <sheetName val="Stat_A10"/>
      <sheetName val="SSP_HOURS10"/>
      <sheetName val="2_A2_L_Fixed_Assets8"/>
      <sheetName val="HEADCOUNT_WORKSHEET10"/>
      <sheetName val="Mat'l_Pareto10"/>
      <sheetName val="Inventory_Valuation-detail-_(10"/>
      <sheetName val="BPCOR_DETAILS10"/>
      <sheetName val="BPMKT_DETAILS10"/>
      <sheetName val="K4__F&amp;F10"/>
      <sheetName val="Format_(2)10"/>
      <sheetName val="Excess_Calc10"/>
      <sheetName val="U_10"/>
      <sheetName val="BGI_-_Interco_wkg11"/>
      <sheetName val="FAMS_Adj_11"/>
      <sheetName val="Client_Adj_-_BGI11"/>
      <sheetName val="Client_Adj_-BGM11"/>
      <sheetName val="BGM_BS11"/>
      <sheetName val="BGM_STAT11"/>
      <sheetName val="BGI_BS11"/>
      <sheetName val="BGI_STAT11"/>
      <sheetName val="Spliting_Balance_Sheet_-_120411"/>
      <sheetName val="01_010"/>
      <sheetName val="Cash_(new)9"/>
      <sheetName val="MCMD95_(1)8"/>
      <sheetName val="FF-2_(1)10"/>
      <sheetName val="FB1_(2)10"/>
      <sheetName val="BS_(3)10"/>
      <sheetName val="D1_(3)10"/>
      <sheetName val="E1__(3)10"/>
      <sheetName val="F1__(3)10"/>
      <sheetName val="G1__(3)10"/>
      <sheetName val="J1_(3)10"/>
      <sheetName val="J3_(3)10"/>
      <sheetName val="M1_(3)10"/>
      <sheetName val="M1-1_(3)10"/>
      <sheetName val="M1-2_(3)10"/>
      <sheetName val="N1_(3)10"/>
      <sheetName val="General_info10"/>
      <sheetName val="PBSE_BS10"/>
      <sheetName val="comp_of_re_pack10"/>
      <sheetName val="CF_Statements10"/>
      <sheetName val="Stmt_of_equity10"/>
      <sheetName val="GP_analysis10"/>
      <sheetName val="PBSE_PL10"/>
      <sheetName val="FB4_Sch9_Disclosure10"/>
      <sheetName val="E1_10"/>
      <sheetName val="F1_10"/>
      <sheetName val="G1_10"/>
      <sheetName val="General_info_(2)10"/>
      <sheetName val="BS_(2)10"/>
      <sheetName val="CF_Statements_(2)10"/>
      <sheetName val="Stmt_of_equity_(2)10"/>
      <sheetName val="D1_(2)10"/>
      <sheetName val="D1-1_(2)10"/>
      <sheetName val="E1__(2)10"/>
      <sheetName val="F1__(2)10"/>
      <sheetName val="G1__(2)10"/>
      <sheetName val="J1_(2)10"/>
      <sheetName val="J3_(2)10"/>
      <sheetName val="Tax_(2)10"/>
      <sheetName val="L1_(2)10"/>
      <sheetName val="M1_(2)10"/>
      <sheetName val="M1-1_(2)10"/>
      <sheetName val="M1-2_(2)10"/>
      <sheetName val="N1_(2)10"/>
      <sheetName val="X_Rates10"/>
      <sheetName val="T101_8"/>
      <sheetName val="Posting_entries8"/>
      <sheetName val="GL-Andy_current_ac8"/>
      <sheetName val="6A_CA8"/>
      <sheetName val="F1_29"/>
      <sheetName val="_Balance_Sheet10"/>
      <sheetName val="_Profit_Projection_sum10"/>
      <sheetName val="Product_segment10"/>
      <sheetName val="Profit_&amp;_Loss_Yr_110"/>
      <sheetName val="Profit_&amp;_Loss_Yr_210"/>
      <sheetName val="Profit_&amp;_Loss_Yr_310"/>
      <sheetName val="Staff_cost10"/>
      <sheetName val="Fixed_Assets_Sum(2005)10"/>
      <sheetName val="Fixed_Assets_Sum(2006)10"/>
      <sheetName val="Fixed_Assets_Sum(2007)10"/>
      <sheetName val="Cash_Flow_Yr_110"/>
      <sheetName val="Cash_Flow_Yr_210"/>
      <sheetName val="Cash_Flow_Yr_310"/>
      <sheetName val="Bal_Sheet_Yr_110"/>
      <sheetName val="Bal_Sheet_Yr_210"/>
      <sheetName val="Bal_Sheet_Yr_310"/>
      <sheetName val="Deferred_taxation_(1)10"/>
      <sheetName val="Deferred_taxation_(2)10"/>
      <sheetName val="Recon_of_FA10"/>
      <sheetName val="Reasonableness_test10"/>
      <sheetName val="NQ_Asset_Summary10"/>
      <sheetName val="S_DEBTOR0711"/>
      <sheetName val="chart_18"/>
      <sheetName val="A2_02_Fixed_Assets8"/>
      <sheetName val="ytd_fty_(DG)_oh_12-20168"/>
      <sheetName val="SALES_RECEIPTS"/>
      <sheetName val="Office_Improve"/>
      <sheetName val="INCOME STATEMENT"/>
      <sheetName val="MANPOWER REPORT"/>
      <sheetName val="Details_20025"/>
      <sheetName val="Sale_Expectation_(2)5"/>
      <sheetName val="Sale_04075"/>
      <sheetName val="B-_15"/>
      <sheetName val="งบทดลอง_-_ต_ค_25475"/>
      <sheetName val="Corp__sheet5"/>
      <sheetName val="013_-_การสั่งการ5"/>
      <sheetName val="Job_List15"/>
      <sheetName val="NAV_Base5"/>
      <sheetName val="master_plan_6"/>
      <sheetName val="Vat7%_ภายในเดือน_Junต้นฉบับ5"/>
      <sheetName val="Rateil_Pages5"/>
      <sheetName val="PPH_GB5"/>
      <sheetName val="Jan_055"/>
      <sheetName val="February_Export2"/>
      <sheetName val="Intercom__2_2"/>
      <sheetName val="Export_Sale2"/>
      <sheetName val="Int_Thai_TB_Baht2"/>
      <sheetName val="ค่าไฟฟ้า_(pdr_)2"/>
      <sheetName val="งบทดลองปภพ_4-471"/>
      <sheetName val="ปัจจุบัน_1"/>
      <sheetName val="Cum_91-931"/>
      <sheetName val="Dec_941"/>
      <sheetName val="TB_Worksheet1"/>
      <sheetName val="IRR_Sensitivities1"/>
      <sheetName val="PL_A05_APA_Input1"/>
      <sheetName val="Wht_cur1"/>
      <sheetName val="License_BOI1"/>
      <sheetName val="Depre__Key1"/>
      <sheetName val="Asset_Class1"/>
      <sheetName val="New_DYNA1"/>
      <sheetName val="Oracle_Raw1"/>
      <sheetName val="Oracle_Data_Reorg1"/>
      <sheetName val="emp_benefit-SN1"/>
      <sheetName val="DMD_Office"/>
      <sheetName val="ADMIN_OFFICE_(2)"/>
      <sheetName val="Data_Sheet"/>
      <sheetName val="WC_analytics_(+data_pages)"/>
      <sheetName val="Summary_Trade_AP_Apr15"/>
      <sheetName val="gold_แลกทอง"/>
      <sheetName val="Tornado_4_7_Component_List"/>
      <sheetName val="Acquisition_Assumptions"/>
      <sheetName val="Thai_Summit_PKK-HW"/>
      <sheetName val="U-2_1"/>
      <sheetName val="Financial_Highlights"/>
      <sheetName val="61_HR"/>
      <sheetName val="65_FINANCE"/>
      <sheetName val="cc_196_(SYS)_(2)"/>
      <sheetName val="C_1"/>
      <sheetName val="TRIAL_Balance_&amp;_%"/>
      <sheetName val="Purchase_Order"/>
      <sheetName val="Nominal_Accounts"/>
      <sheetName val="Profit_&amp;_loss"/>
      <sheetName val="KS_CONSO"/>
      <sheetName val="DIRECT_SELLING"/>
      <sheetName val="GROSS_SALES"/>
      <sheetName val="AGING LOCAL"/>
      <sheetName val="TB Jun 07"/>
      <sheetName val="Master list"/>
      <sheetName val="Account Code"/>
      <sheetName val="基本情報"/>
      <sheetName val="Opname"/>
      <sheetName val="PGMMNG"/>
      <sheetName val="Mol_Interest"/>
      <sheetName val="Blending"/>
      <sheetName val="Purchase"/>
      <sheetName val="51100"/>
      <sheetName val="tab"/>
      <sheetName val="Ã«ÀûÂÊ·ÖÎö±í"/>
      <sheetName val="Mkt Mul fonte"/>
      <sheetName val="填表单位"/>
      <sheetName val="Shareholders' Equity"/>
      <sheetName val="Leo_trad_broker"/>
      <sheetName val="BU_Actives"/>
      <sheetName val="BPR-Bloom"/>
      <sheetName val="BS_Revise"/>
      <sheetName val="IS_Revise"/>
      <sheetName val="Financing"/>
      <sheetName val="Scenarii"/>
      <sheetName val="Sensitivities"/>
      <sheetName val="3월가격"/>
      <sheetName val="17716822454050完"/>
      <sheetName val="17716822403050完"/>
      <sheetName val="17716822453050完"/>
      <sheetName val="17716822454051完"/>
      <sheetName val="17716822254052完"/>
      <sheetName val="178-168-624-640-40完"/>
      <sheetName val="178-168-624-B30-40完"/>
      <sheetName val="17916861243010完"/>
      <sheetName val="75412041129228完"/>
      <sheetName val="7542041129225完"/>
      <sheetName val="75412041149222完"/>
      <sheetName val="754-1204-114-922A完"/>
      <sheetName val="754-1204-112-9422完"/>
      <sheetName val="DX"/>
      <sheetName val="75412041D2-9027完"/>
      <sheetName val="76524210DN完"/>
      <sheetName val="76513210DM完"/>
      <sheetName val="76513210DN完"/>
      <sheetName val="76512410DM完"/>
      <sheetName val="76512410DN完"/>
      <sheetName val="7651241BCM完"/>
      <sheetName val="76512410GX完"/>
      <sheetName val="76524210CN完"/>
      <sheetName val="產成品7月"/>
      <sheetName val="封面1"/>
      <sheetName val="封面2"/>
      <sheetName val="目錄"/>
      <sheetName val="存貨報告表"/>
      <sheetName val="材料變動總表"/>
      <sheetName val="半成品變動報表"/>
      <sheetName val="原輔材料變動報告表"/>
      <sheetName val="產品成本5"/>
      <sheetName val="產成品收發明細表5"/>
      <sheetName val="沖壓成本"/>
      <sheetName val="成型成本"/>
      <sheetName val="耗料表"/>
      <sheetName val="材料．成品周轉率"/>
      <sheetName val="銷售明細表"/>
      <sheetName val="Deferred Dev Cost"/>
      <sheetName val="TSNO-DC"/>
      <sheetName val="A300"/>
      <sheetName val="224140"/>
      <sheetName val="February_Export4"/>
      <sheetName val="Intercom__2_4"/>
      <sheetName val="Export_Sale4"/>
      <sheetName val="February_Export3"/>
      <sheetName val="Intercom__2_3"/>
      <sheetName val="Export_Sale3"/>
      <sheetName val="C_A_Add1_(App_III)15"/>
      <sheetName val="R&amp;M_confirmation_(App_A)15"/>
      <sheetName val="Marine_insurance_(App_B)15"/>
      <sheetName val="Reinvestment_Allowance15"/>
      <sheetName val="1_LeadSchedule13"/>
      <sheetName val="TC_YA2000_cyb_(R)14"/>
      <sheetName val="CA_Sum11"/>
      <sheetName val="Stat_A13"/>
      <sheetName val="SSP_HOURS13"/>
      <sheetName val="2_A2_L_Fixed_Assets11"/>
      <sheetName val="HEADCOUNT_WORKSHEET13"/>
      <sheetName val="Mat'l_Pareto13"/>
      <sheetName val="Inventory_Valuation-detail-_(13"/>
      <sheetName val="BPCOR_DETAILS13"/>
      <sheetName val="BPMKT_DETAILS13"/>
      <sheetName val="K4__F&amp;F13"/>
      <sheetName val="Format_(2)13"/>
      <sheetName val="Excess_Calc13"/>
      <sheetName val="U_13"/>
      <sheetName val="Expense_Summary13"/>
      <sheetName val="BGI_-_Interco_wkg14"/>
      <sheetName val="FAMS_Adj_14"/>
      <sheetName val="Client_Adj_-_BGI14"/>
      <sheetName val="Client_Adj_-BGM14"/>
      <sheetName val="BGM_BS14"/>
      <sheetName val="BGM_STAT14"/>
      <sheetName val="BGI_BS14"/>
      <sheetName val="BGI_STAT14"/>
      <sheetName val="Spliting_Balance_Sheet_-_120414"/>
      <sheetName val="01_013"/>
      <sheetName val="Cash_(new)12"/>
      <sheetName val="MCMD95_(1)11"/>
      <sheetName val="FF-2_(1)13"/>
      <sheetName val="FB1_(2)13"/>
      <sheetName val="BS_(3)13"/>
      <sheetName val="D1_(3)13"/>
      <sheetName val="E1__(3)13"/>
      <sheetName val="F1__(3)13"/>
      <sheetName val="G1__(3)13"/>
      <sheetName val="J1_(3)13"/>
      <sheetName val="J3_(3)13"/>
      <sheetName val="M1_(3)13"/>
      <sheetName val="M1-1_(3)13"/>
      <sheetName val="M1-2_(3)13"/>
      <sheetName val="N1_(3)13"/>
      <sheetName val="General_info13"/>
      <sheetName val="PBSE_BS13"/>
      <sheetName val="comp_of_re_pack13"/>
      <sheetName val="CF_Statements13"/>
      <sheetName val="Stmt_of_equity13"/>
      <sheetName val="GP_analysis13"/>
      <sheetName val="PBSE_PL13"/>
      <sheetName val="FB4_Sch9_Disclosure13"/>
      <sheetName val="E1_13"/>
      <sheetName val="F1_13"/>
      <sheetName val="G1_13"/>
      <sheetName val="General_info_(2)13"/>
      <sheetName val="BS_(2)13"/>
      <sheetName val="CF_Statements_(2)13"/>
      <sheetName val="Stmt_of_equity_(2)13"/>
      <sheetName val="D1_(2)13"/>
      <sheetName val="D1-1_(2)13"/>
      <sheetName val="E1__(2)13"/>
      <sheetName val="F1__(2)13"/>
      <sheetName val="G1__(2)13"/>
      <sheetName val="J1_(2)13"/>
      <sheetName val="J3_(2)13"/>
      <sheetName val="Tax_(2)13"/>
      <sheetName val="L1_(2)13"/>
      <sheetName val="M1_(2)13"/>
      <sheetName val="M1-1_(2)13"/>
      <sheetName val="M1-2_(2)13"/>
      <sheetName val="N1_(2)13"/>
      <sheetName val="X_Rates13"/>
      <sheetName val="T101_11"/>
      <sheetName val="Posting_entries11"/>
      <sheetName val="GL-Andy_current_ac11"/>
      <sheetName val="6A_CA11"/>
      <sheetName val="F1_212"/>
      <sheetName val="_Balance_Sheet13"/>
      <sheetName val="_Profit_Projection_sum13"/>
      <sheetName val="Product_segment13"/>
      <sheetName val="Profit_&amp;_Loss_Yr_113"/>
      <sheetName val="Profit_&amp;_Loss_Yr_213"/>
      <sheetName val="Profit_&amp;_Loss_Yr_313"/>
      <sheetName val="Staff_cost13"/>
      <sheetName val="Fixed_Assets_Sum(2005)13"/>
      <sheetName val="Fixed_Assets_Sum(2006)13"/>
      <sheetName val="Fixed_Assets_Sum(2007)13"/>
      <sheetName val="Cash_Flow_Yr_113"/>
      <sheetName val="Cash_Flow_Yr_213"/>
      <sheetName val="Cash_Flow_Yr_313"/>
      <sheetName val="Bal_Sheet_Yr_113"/>
      <sheetName val="Bal_Sheet_Yr_213"/>
      <sheetName val="Bal_Sheet_Yr_313"/>
      <sheetName val="Deferred_taxation_(1)13"/>
      <sheetName val="Deferred_taxation_(2)13"/>
      <sheetName val="Recon_of_FA13"/>
      <sheetName val="Reasonableness_test13"/>
      <sheetName val="NQ_Asset_Summary13"/>
      <sheetName val="S_DEBTOR0714"/>
      <sheetName val="chart_111"/>
      <sheetName val="A2_02_Fixed_Assets11"/>
      <sheetName val="Details_20029"/>
      <sheetName val="Sale_Expectation_(2)9"/>
      <sheetName val="Seagate__share_in_units13"/>
      <sheetName val="3_P&amp;L_13"/>
      <sheetName val="master_plan_9"/>
      <sheetName val="Data_211"/>
      <sheetName val="FF_2__1_11"/>
      <sheetName val="cal_(2)11"/>
      <sheetName val="Non-Statistical_Sampling_Mast11"/>
      <sheetName val="Two_Step_Revenue_Testing_Mast11"/>
      <sheetName val="Global_Data11"/>
      <sheetName val="B&amp;S_199911"/>
      <sheetName val="disc_rate11"/>
      <sheetName val="Sale_04078"/>
      <sheetName val="B-_18"/>
      <sheetName val="งบทดลอง_-_ต_ค_25478"/>
      <sheetName val="Corp__sheet8"/>
      <sheetName val="013_-_การสั่งการ8"/>
      <sheetName val="Job_List18"/>
      <sheetName val="Lenders_Ratios_juneseptnov11"/>
      <sheetName val="PDR_PL__ACCT-MBK8"/>
      <sheetName val="A5_Code8"/>
      <sheetName val="NAV_Base8"/>
      <sheetName val="Vat7%_ภายในเดือน_Junต้นฉบับ8"/>
      <sheetName val="Rateil_Pages8"/>
      <sheetName val="February_Export8"/>
      <sheetName val="Intercom__2_8"/>
      <sheetName val="Export_Sale8"/>
      <sheetName val="Details_20026"/>
      <sheetName val="Sale_Expectation_(2)6"/>
      <sheetName val="disc_rate8"/>
      <sheetName val="Lenders_Ratios_juneseptnov8"/>
      <sheetName val="February_Export5"/>
      <sheetName val="Intercom__2_5"/>
      <sheetName val="Export_Sale5"/>
      <sheetName val="C_A_Add1_(App_III)13"/>
      <sheetName val="R&amp;M_confirmation_(App_A)13"/>
      <sheetName val="Marine_insurance_(App_B)13"/>
      <sheetName val="Reinvestment_Allowance13"/>
      <sheetName val="1_LeadSchedule11"/>
      <sheetName val="TC_YA2000_cyb_(R)12"/>
      <sheetName val="CA_Sum9"/>
      <sheetName val="Stat_A11"/>
      <sheetName val="SSP_HOURS11"/>
      <sheetName val="2_A2_L_Fixed_Assets9"/>
      <sheetName val="HEADCOUNT_WORKSHEET11"/>
      <sheetName val="Mat'l_Pareto11"/>
      <sheetName val="Inventory_Valuation-detail-_(11"/>
      <sheetName val="BPCOR_DETAILS11"/>
      <sheetName val="BPMKT_DETAILS11"/>
      <sheetName val="K4__F&amp;F11"/>
      <sheetName val="Format_(2)11"/>
      <sheetName val="Excess_Calc11"/>
      <sheetName val="U_11"/>
      <sheetName val="Expense_Summary11"/>
      <sheetName val="BGI_-_Interco_wkg12"/>
      <sheetName val="FAMS_Adj_12"/>
      <sheetName val="Client_Adj_-_BGI12"/>
      <sheetName val="Client_Adj_-BGM12"/>
      <sheetName val="BGM_BS12"/>
      <sheetName val="BGM_STAT12"/>
      <sheetName val="BGI_BS12"/>
      <sheetName val="BGI_STAT12"/>
      <sheetName val="Spliting_Balance_Sheet_-_120412"/>
      <sheetName val="01_011"/>
      <sheetName val="Cash_(new)10"/>
      <sheetName val="MCMD95_(1)9"/>
      <sheetName val="FF-2_(1)11"/>
      <sheetName val="FB1_(2)11"/>
      <sheetName val="BS_(3)11"/>
      <sheetName val="D1_(3)11"/>
      <sheetName val="E1__(3)11"/>
      <sheetName val="F1__(3)11"/>
      <sheetName val="G1__(3)11"/>
      <sheetName val="J1_(3)11"/>
      <sheetName val="J3_(3)11"/>
      <sheetName val="M1_(3)11"/>
      <sheetName val="M1-1_(3)11"/>
      <sheetName val="M1-2_(3)11"/>
      <sheetName val="N1_(3)11"/>
      <sheetName val="General_info11"/>
      <sheetName val="PBSE_BS11"/>
      <sheetName val="comp_of_re_pack11"/>
      <sheetName val="CF_Statements11"/>
      <sheetName val="Stmt_of_equity11"/>
      <sheetName val="GP_analysis11"/>
      <sheetName val="PBSE_PL11"/>
      <sheetName val="FB4_Sch9_Disclosure11"/>
      <sheetName val="E1_11"/>
      <sheetName val="F1_11"/>
      <sheetName val="G1_11"/>
      <sheetName val="General_info_(2)11"/>
      <sheetName val="BS_(2)11"/>
      <sheetName val="CF_Statements_(2)11"/>
      <sheetName val="Stmt_of_equity_(2)11"/>
      <sheetName val="D1_(2)11"/>
      <sheetName val="D1-1_(2)11"/>
      <sheetName val="E1__(2)11"/>
      <sheetName val="F1__(2)11"/>
      <sheetName val="G1__(2)11"/>
      <sheetName val="J1_(2)11"/>
      <sheetName val="J3_(2)11"/>
      <sheetName val="Tax_(2)11"/>
      <sheetName val="L1_(2)11"/>
      <sheetName val="M1_(2)11"/>
      <sheetName val="M1-1_(2)11"/>
      <sheetName val="M1-2_(2)11"/>
      <sheetName val="N1_(2)11"/>
      <sheetName val="X_Rates11"/>
      <sheetName val="T101_9"/>
      <sheetName val="Posting_entries9"/>
      <sheetName val="GL-Andy_current_ac9"/>
      <sheetName val="6A_CA9"/>
      <sheetName val="F1_210"/>
      <sheetName val="_Balance_Sheet11"/>
      <sheetName val="_Profit_Projection_sum11"/>
      <sheetName val="Product_segment11"/>
      <sheetName val="Profit_&amp;_Loss_Yr_111"/>
      <sheetName val="Profit_&amp;_Loss_Yr_211"/>
      <sheetName val="Profit_&amp;_Loss_Yr_311"/>
      <sheetName val="Staff_cost11"/>
      <sheetName val="Fixed_Assets_Sum(2005)11"/>
      <sheetName val="Fixed_Assets_Sum(2006)11"/>
      <sheetName val="Fixed_Assets_Sum(2007)11"/>
      <sheetName val="Cash_Flow_Yr_111"/>
      <sheetName val="Cash_Flow_Yr_211"/>
      <sheetName val="Cash_Flow_Yr_311"/>
      <sheetName val="Bal_Sheet_Yr_111"/>
      <sheetName val="Bal_Sheet_Yr_211"/>
      <sheetName val="Bal_Sheet_Yr_311"/>
      <sheetName val="Deferred_taxation_(1)11"/>
      <sheetName val="Deferred_taxation_(2)11"/>
      <sheetName val="Recon_of_FA11"/>
      <sheetName val="Reasonableness_test11"/>
      <sheetName val="NQ_Asset_Summary11"/>
      <sheetName val="S_DEBTOR0712"/>
      <sheetName val="chart_19"/>
      <sheetName val="A2_02_Fixed_Assets9"/>
      <sheetName val="Details_20027"/>
      <sheetName val="Sale_Expectation_(2)7"/>
      <sheetName val="master_plan_7"/>
      <sheetName val="Data_29"/>
      <sheetName val="FF_2__1_9"/>
      <sheetName val="cal_(2)9"/>
      <sheetName val="Non-Statistical_Sampling_Maste9"/>
      <sheetName val="Two_Step_Revenue_Testing_Maste9"/>
      <sheetName val="Global_Data9"/>
      <sheetName val="B&amp;S_19999"/>
      <sheetName val="disc_rate9"/>
      <sheetName val="Sale_04076"/>
      <sheetName val="B-_16"/>
      <sheetName val="งบทดลอง_-_ต_ค_25476"/>
      <sheetName val="Corp__sheet6"/>
      <sheetName val="013_-_การสั่งการ6"/>
      <sheetName val="Job_List16"/>
      <sheetName val="Lenders_Ratios_juneseptnov9"/>
      <sheetName val="NAV_Base6"/>
      <sheetName val="Vat7%_ภายในเดือน_Junต้นฉบับ6"/>
      <sheetName val="Rateil_Pages6"/>
      <sheetName val="February_Export6"/>
      <sheetName val="Intercom__2_6"/>
      <sheetName val="Export_Sale6"/>
      <sheetName val="C_A_Add1_(App_III)14"/>
      <sheetName val="R&amp;M_confirmation_(App_A)14"/>
      <sheetName val="Marine_insurance_(App_B)14"/>
      <sheetName val="Reinvestment_Allowance14"/>
      <sheetName val="1_LeadSchedule12"/>
      <sheetName val="TC_YA2000_cyb_(R)13"/>
      <sheetName val="CA_Sum10"/>
      <sheetName val="Stat_A12"/>
      <sheetName val="SSP_HOURS12"/>
      <sheetName val="2_A2_L_Fixed_Assets10"/>
      <sheetName val="HEADCOUNT_WORKSHEET12"/>
      <sheetName val="Mat'l_Pareto12"/>
      <sheetName val="Inventory_Valuation-detail-_(12"/>
      <sheetName val="BPCOR_DETAILS12"/>
      <sheetName val="BPMKT_DETAILS12"/>
      <sheetName val="K4__F&amp;F12"/>
      <sheetName val="Format_(2)12"/>
      <sheetName val="Excess_Calc12"/>
      <sheetName val="U_12"/>
      <sheetName val="Expense_Summary12"/>
      <sheetName val="BGI_-_Interco_wkg13"/>
      <sheetName val="FAMS_Adj_13"/>
      <sheetName val="Client_Adj_-_BGI13"/>
      <sheetName val="Client_Adj_-BGM13"/>
      <sheetName val="BGM_BS13"/>
      <sheetName val="BGM_STAT13"/>
      <sheetName val="BGI_BS13"/>
      <sheetName val="BGI_STAT13"/>
      <sheetName val="Spliting_Balance_Sheet_-_120413"/>
      <sheetName val="01_012"/>
      <sheetName val="Cash_(new)11"/>
      <sheetName val="MCMD95_(1)10"/>
      <sheetName val="FF-2_(1)12"/>
      <sheetName val="FB1_(2)12"/>
      <sheetName val="BS_(3)12"/>
      <sheetName val="D1_(3)12"/>
      <sheetName val="E1__(3)12"/>
      <sheetName val="F1__(3)12"/>
      <sheetName val="G1__(3)12"/>
      <sheetName val="J1_(3)12"/>
      <sheetName val="J3_(3)12"/>
      <sheetName val="M1_(3)12"/>
      <sheetName val="M1-1_(3)12"/>
      <sheetName val="M1-2_(3)12"/>
      <sheetName val="N1_(3)12"/>
      <sheetName val="General_info12"/>
      <sheetName val="PBSE_BS12"/>
      <sheetName val="comp_of_re_pack12"/>
      <sheetName val="CF_Statements12"/>
      <sheetName val="Stmt_of_equity12"/>
      <sheetName val="GP_analysis12"/>
      <sheetName val="PBSE_PL12"/>
      <sheetName val="FB4_Sch9_Disclosure12"/>
      <sheetName val="E1_12"/>
      <sheetName val="F1_12"/>
      <sheetName val="G1_12"/>
      <sheetName val="General_info_(2)12"/>
      <sheetName val="BS_(2)12"/>
      <sheetName val="CF_Statements_(2)12"/>
      <sheetName val="Stmt_of_equity_(2)12"/>
      <sheetName val="D1_(2)12"/>
      <sheetName val="D1-1_(2)12"/>
      <sheetName val="E1__(2)12"/>
      <sheetName val="F1__(2)12"/>
      <sheetName val="G1__(2)12"/>
      <sheetName val="J1_(2)12"/>
      <sheetName val="J3_(2)12"/>
      <sheetName val="Tax_(2)12"/>
      <sheetName val="L1_(2)12"/>
      <sheetName val="M1_(2)12"/>
      <sheetName val="M1-1_(2)12"/>
      <sheetName val="M1-2_(2)12"/>
      <sheetName val="N1_(2)12"/>
      <sheetName val="X_Rates12"/>
      <sheetName val="T101_10"/>
      <sheetName val="Posting_entries10"/>
      <sheetName val="GL-Andy_current_ac10"/>
      <sheetName val="6A_CA10"/>
      <sheetName val="F1_211"/>
      <sheetName val="_Balance_Sheet12"/>
      <sheetName val="_Profit_Projection_sum12"/>
      <sheetName val="Product_segment12"/>
      <sheetName val="Profit_&amp;_Loss_Yr_112"/>
      <sheetName val="Profit_&amp;_Loss_Yr_212"/>
      <sheetName val="Profit_&amp;_Loss_Yr_312"/>
      <sheetName val="Staff_cost12"/>
      <sheetName val="Fixed_Assets_Sum(2005)12"/>
      <sheetName val="Fixed_Assets_Sum(2006)12"/>
      <sheetName val="Fixed_Assets_Sum(2007)12"/>
      <sheetName val="Cash_Flow_Yr_112"/>
      <sheetName val="Cash_Flow_Yr_212"/>
      <sheetName val="Cash_Flow_Yr_312"/>
      <sheetName val="Bal_Sheet_Yr_112"/>
      <sheetName val="Bal_Sheet_Yr_212"/>
      <sheetName val="Bal_Sheet_Yr_312"/>
      <sheetName val="Deferred_taxation_(1)12"/>
      <sheetName val="Deferred_taxation_(2)12"/>
      <sheetName val="Recon_of_FA12"/>
      <sheetName val="Reasonableness_test12"/>
      <sheetName val="NQ_Asset_Summary12"/>
      <sheetName val="S_DEBTOR0713"/>
      <sheetName val="chart_110"/>
      <sheetName val="A2_02_Fixed_Assets10"/>
      <sheetName val="Details_20028"/>
      <sheetName val="Sale_Expectation_(2)8"/>
      <sheetName val="Seagate__share_in_units12"/>
      <sheetName val="3_P&amp;L_12"/>
      <sheetName val="master_plan_8"/>
      <sheetName val="Data_210"/>
      <sheetName val="FF_2__1_10"/>
      <sheetName val="cal_(2)10"/>
      <sheetName val="Non-Statistical_Sampling_Mast10"/>
      <sheetName val="Two_Step_Revenue_Testing_Mast10"/>
      <sheetName val="Global_Data10"/>
      <sheetName val="B&amp;S_199910"/>
      <sheetName val="disc_rate10"/>
      <sheetName val="Sale_04077"/>
      <sheetName val="B-_17"/>
      <sheetName val="งบทดลอง_-_ต_ค_25477"/>
      <sheetName val="Corp__sheet7"/>
      <sheetName val="013_-_การสั่งการ7"/>
      <sheetName val="Job_List17"/>
      <sheetName val="Lenders_Ratios_juneseptnov10"/>
      <sheetName val="NAV_Base7"/>
      <sheetName val="Vat7%_ภายในเดือน_Junต้นฉบับ7"/>
      <sheetName val="Rateil_Pages7"/>
      <sheetName val="February_Export7"/>
      <sheetName val="Intercom__2_7"/>
      <sheetName val="Export_Sale7"/>
      <sheetName val="C_A_Add1_(App_III)16"/>
      <sheetName val="R&amp;M_confirmation_(App_A)16"/>
      <sheetName val="Marine_insurance_(App_B)16"/>
      <sheetName val="Reinvestment_Allowance16"/>
      <sheetName val="1_LeadSchedule14"/>
      <sheetName val="TC_YA2000_cyb_(R)15"/>
      <sheetName val="CA_Sum12"/>
      <sheetName val="Stat_A14"/>
      <sheetName val="SSP_HOURS14"/>
      <sheetName val="2_A2_L_Fixed_Assets12"/>
      <sheetName val="HEADCOUNT_WORKSHEET14"/>
      <sheetName val="Mat'l_Pareto14"/>
      <sheetName val="Inventory_Valuation-detail-_(14"/>
      <sheetName val="BPCOR_DETAILS14"/>
      <sheetName val="BPMKT_DETAILS14"/>
      <sheetName val="K4__F&amp;F14"/>
      <sheetName val="Format_(2)14"/>
      <sheetName val="Excess_Calc14"/>
      <sheetName val="U_14"/>
      <sheetName val="Expense_Summary14"/>
      <sheetName val="BGI_-_Interco_wkg15"/>
      <sheetName val="FAMS_Adj_15"/>
      <sheetName val="Client_Adj_-_BGI15"/>
      <sheetName val="Client_Adj_-BGM15"/>
      <sheetName val="BGM_BS15"/>
      <sheetName val="BGM_STAT15"/>
      <sheetName val="BGI_BS15"/>
      <sheetName val="BGI_STAT15"/>
      <sheetName val="Spliting_Balance_Sheet_-_120415"/>
      <sheetName val="01_014"/>
      <sheetName val="Cash_(new)13"/>
      <sheetName val="MCMD95_(1)12"/>
      <sheetName val="FF-2_(1)14"/>
      <sheetName val="FB1_(2)14"/>
      <sheetName val="BS_(3)14"/>
      <sheetName val="D1_(3)14"/>
      <sheetName val="E1__(3)14"/>
      <sheetName val="F1__(3)14"/>
      <sheetName val="G1__(3)14"/>
      <sheetName val="J1_(3)14"/>
      <sheetName val="J3_(3)14"/>
      <sheetName val="M1_(3)14"/>
      <sheetName val="M1-1_(3)14"/>
      <sheetName val="M1-2_(3)14"/>
      <sheetName val="N1_(3)14"/>
      <sheetName val="General_info14"/>
      <sheetName val="PBSE_BS14"/>
      <sheetName val="comp_of_re_pack14"/>
      <sheetName val="CF_Statements14"/>
      <sheetName val="Stmt_of_equity14"/>
      <sheetName val="GP_analysis14"/>
      <sheetName val="PBSE_PL14"/>
      <sheetName val="FB4_Sch9_Disclosure14"/>
      <sheetName val="E1_14"/>
      <sheetName val="F1_14"/>
      <sheetName val="G1_14"/>
      <sheetName val="General_info_(2)14"/>
      <sheetName val="BS_(2)14"/>
      <sheetName val="CF_Statements_(2)14"/>
      <sheetName val="Stmt_of_equity_(2)14"/>
      <sheetName val="D1_(2)14"/>
      <sheetName val="D1-1_(2)14"/>
      <sheetName val="E1__(2)14"/>
      <sheetName val="F1__(2)14"/>
      <sheetName val="G1__(2)14"/>
      <sheetName val="J1_(2)14"/>
      <sheetName val="J3_(2)14"/>
      <sheetName val="Tax_(2)14"/>
      <sheetName val="L1_(2)14"/>
      <sheetName val="M1_(2)14"/>
      <sheetName val="M1-1_(2)14"/>
      <sheetName val="M1-2_(2)14"/>
      <sheetName val="N1_(2)14"/>
      <sheetName val="X_Rates14"/>
      <sheetName val="T101_12"/>
      <sheetName val="Posting_entries12"/>
      <sheetName val="GL-Andy_current_ac12"/>
      <sheetName val="6A_CA12"/>
      <sheetName val="F1_213"/>
      <sheetName val="_Balance_Sheet14"/>
      <sheetName val="_Profit_Projection_sum14"/>
      <sheetName val="Product_segment14"/>
      <sheetName val="Profit_&amp;_Loss_Yr_114"/>
      <sheetName val="Profit_&amp;_Loss_Yr_214"/>
      <sheetName val="Profit_&amp;_Loss_Yr_314"/>
      <sheetName val="Staff_cost14"/>
      <sheetName val="Fixed_Assets_Sum(2005)14"/>
      <sheetName val="Fixed_Assets_Sum(2006)14"/>
      <sheetName val="Fixed_Assets_Sum(2007)14"/>
      <sheetName val="Cash_Flow_Yr_114"/>
      <sheetName val="Cash_Flow_Yr_214"/>
      <sheetName val="Cash_Flow_Yr_314"/>
      <sheetName val="Bal_Sheet_Yr_114"/>
      <sheetName val="Bal_Sheet_Yr_214"/>
      <sheetName val="Bal_Sheet_Yr_314"/>
      <sheetName val="Deferred_taxation_(1)14"/>
      <sheetName val="Deferred_taxation_(2)14"/>
      <sheetName val="Recon_of_FA14"/>
      <sheetName val="Reasonableness_test14"/>
      <sheetName val="NQ_Asset_Summary14"/>
      <sheetName val="S_DEBTOR0715"/>
      <sheetName val="chart_112"/>
      <sheetName val="A2_02_Fixed_Assets12"/>
      <sheetName val="Details_200210"/>
      <sheetName val="Sale_Expectation_(2)10"/>
      <sheetName val="Seagate__share_in_units14"/>
      <sheetName val="ytd_fty_(DG)_oh_12-20169"/>
      <sheetName val="3_P&amp;L_14"/>
      <sheetName val="master_plan_10"/>
      <sheetName val="Data_212"/>
      <sheetName val="FF_2__1_12"/>
      <sheetName val="cal_(2)12"/>
      <sheetName val="Non-Statistical_Sampling_Mast12"/>
      <sheetName val="Two_Step_Revenue_Testing_Mast12"/>
      <sheetName val="Global_Data12"/>
      <sheetName val="B&amp;S_199912"/>
      <sheetName val="disc_rate12"/>
      <sheetName val="Sale_04079"/>
      <sheetName val="B-_19"/>
      <sheetName val="งบทดลอง_-_ต_ค_25479"/>
      <sheetName val="Corp__sheet9"/>
      <sheetName val="013_-_การสั่งการ9"/>
      <sheetName val="Job_List19"/>
      <sheetName val="Lenders_Ratios_juneseptnov12"/>
      <sheetName val="PDR_PL__ACCT-MBK9"/>
      <sheetName val="A5_Code9"/>
      <sheetName val="NAV_Base9"/>
      <sheetName val="Vat7%_ภายในเดือน_Junต้นฉบับ9"/>
      <sheetName val="Rateil_Pages9"/>
      <sheetName val="February_Export9"/>
      <sheetName val="Intercom__2_9"/>
      <sheetName val="Export_Sale9"/>
      <sheetName val="C_A_Add1_(App_III)17"/>
      <sheetName val="R&amp;M_confirmation_(App_A)17"/>
      <sheetName val="Marine_insurance_(App_B)17"/>
      <sheetName val="Reinvestment_Allowance17"/>
      <sheetName val="1_LeadSchedule15"/>
      <sheetName val="TC_YA2000_cyb_(R)16"/>
      <sheetName val="CA_Sum13"/>
      <sheetName val="Stat_A15"/>
      <sheetName val="SSP_HOURS15"/>
      <sheetName val="2_A2_L_Fixed_Assets13"/>
      <sheetName val="HEADCOUNT_WORKSHEET15"/>
      <sheetName val="Mat'l_Pareto15"/>
      <sheetName val="Inventory_Valuation-detail-_(15"/>
      <sheetName val="BPCOR_DETAILS15"/>
      <sheetName val="BPMKT_DETAILS15"/>
      <sheetName val="K4__F&amp;F15"/>
      <sheetName val="Format_(2)15"/>
      <sheetName val="Excess_Calc15"/>
      <sheetName val="U_15"/>
      <sheetName val="Expense_Summary15"/>
      <sheetName val="BGI_-_Interco_wkg16"/>
      <sheetName val="FAMS_Adj_16"/>
      <sheetName val="Client_Adj_-_BGI16"/>
      <sheetName val="Client_Adj_-BGM16"/>
      <sheetName val="BGM_BS16"/>
      <sheetName val="BGM_STAT16"/>
      <sheetName val="BGI_BS16"/>
      <sheetName val="BGI_STAT16"/>
      <sheetName val="Spliting_Balance_Sheet_-_120416"/>
      <sheetName val="01_015"/>
      <sheetName val="Cash_(new)14"/>
      <sheetName val="MCMD95_(1)13"/>
      <sheetName val="FF-2_(1)15"/>
      <sheetName val="FB1_(2)15"/>
      <sheetName val="BS_(3)15"/>
      <sheetName val="D1_(3)15"/>
      <sheetName val="E1__(3)15"/>
      <sheetName val="F1__(3)15"/>
      <sheetName val="G1__(3)15"/>
      <sheetName val="J1_(3)15"/>
      <sheetName val="J3_(3)15"/>
      <sheetName val="M1_(3)15"/>
      <sheetName val="M1-1_(3)15"/>
      <sheetName val="M1-2_(3)15"/>
      <sheetName val="N1_(3)15"/>
      <sheetName val="General_info15"/>
      <sheetName val="PBSE_BS15"/>
      <sheetName val="comp_of_re_pack15"/>
      <sheetName val="CF_Statements15"/>
      <sheetName val="Stmt_of_equity15"/>
      <sheetName val="GP_analysis15"/>
      <sheetName val="PBSE_PL15"/>
      <sheetName val="FB4_Sch9_Disclosure15"/>
      <sheetName val="E1_15"/>
      <sheetName val="F1_15"/>
      <sheetName val="G1_15"/>
      <sheetName val="General_info_(2)15"/>
      <sheetName val="BS_(2)15"/>
      <sheetName val="CF_Statements_(2)15"/>
      <sheetName val="Stmt_of_equity_(2)15"/>
      <sheetName val="D1_(2)15"/>
      <sheetName val="D1-1_(2)15"/>
      <sheetName val="E1__(2)15"/>
      <sheetName val="F1__(2)15"/>
      <sheetName val="G1__(2)15"/>
      <sheetName val="J1_(2)15"/>
      <sheetName val="J3_(2)15"/>
      <sheetName val="Tax_(2)15"/>
      <sheetName val="L1_(2)15"/>
      <sheetName val="M1_(2)15"/>
      <sheetName val="M1-1_(2)15"/>
      <sheetName val="M1-2_(2)15"/>
      <sheetName val="N1_(2)15"/>
      <sheetName val="X_Rates15"/>
      <sheetName val="T101_13"/>
      <sheetName val="Posting_entries13"/>
      <sheetName val="GL-Andy_current_ac13"/>
      <sheetName val="6A_CA13"/>
      <sheetName val="F1_214"/>
      <sheetName val="_Balance_Sheet15"/>
      <sheetName val="_Profit_Projection_sum15"/>
      <sheetName val="Product_segment15"/>
      <sheetName val="Profit_&amp;_Loss_Yr_115"/>
      <sheetName val="Profit_&amp;_Loss_Yr_215"/>
      <sheetName val="Profit_&amp;_Loss_Yr_315"/>
      <sheetName val="Staff_cost15"/>
      <sheetName val="Fixed_Assets_Sum(2005)15"/>
      <sheetName val="Fixed_Assets_Sum(2006)15"/>
      <sheetName val="Fixed_Assets_Sum(2007)15"/>
      <sheetName val="Cash_Flow_Yr_115"/>
      <sheetName val="Cash_Flow_Yr_215"/>
      <sheetName val="Cash_Flow_Yr_315"/>
      <sheetName val="Bal_Sheet_Yr_115"/>
      <sheetName val="Bal_Sheet_Yr_215"/>
      <sheetName val="Bal_Sheet_Yr_315"/>
      <sheetName val="Deferred_taxation_(1)15"/>
      <sheetName val="Deferred_taxation_(2)15"/>
      <sheetName val="Recon_of_FA15"/>
      <sheetName val="Reasonableness_test15"/>
      <sheetName val="NQ_Asset_Summary15"/>
      <sheetName val="S_DEBTOR0716"/>
      <sheetName val="chart_113"/>
      <sheetName val="A2_02_Fixed_Assets13"/>
      <sheetName val="Details_200211"/>
      <sheetName val="Sale_Expectation_(2)11"/>
      <sheetName val="Seagate__share_in_units15"/>
      <sheetName val="ytd_fty_(DG)_oh_12-201610"/>
      <sheetName val="3_P&amp;L_15"/>
      <sheetName val="master_plan_11"/>
      <sheetName val="Data_213"/>
      <sheetName val="FF_2__1_13"/>
      <sheetName val="cal_(2)13"/>
      <sheetName val="Non-Statistical_Sampling_Mast13"/>
      <sheetName val="Two_Step_Revenue_Testing_Mast13"/>
      <sheetName val="Global_Data13"/>
      <sheetName val="B&amp;S_199913"/>
      <sheetName val="disc_rate13"/>
      <sheetName val="Sale_040710"/>
      <sheetName val="B-_110"/>
      <sheetName val="งบทดลอง_-_ต_ค_254710"/>
      <sheetName val="Corp__sheet10"/>
      <sheetName val="013_-_การสั่งการ10"/>
      <sheetName val="Job_List110"/>
      <sheetName val="Lenders_Ratios_juneseptnov13"/>
      <sheetName val="PDR_PL__ACCT-MBK10"/>
      <sheetName val="A5_Code10"/>
      <sheetName val="NAV_Base10"/>
      <sheetName val="Vat7%_ภายในเดือน_Junต้นฉบับ10"/>
      <sheetName val="Rateil_Pages10"/>
      <sheetName val="February_Export10"/>
      <sheetName val="Intercom__2_10"/>
      <sheetName val="Export_Sale10"/>
      <sheetName val="C_A_Add1_(App_III)18"/>
      <sheetName val="R&amp;M_confirmation_(App_A)18"/>
      <sheetName val="Marine_insurance_(App_B)18"/>
      <sheetName val="Reinvestment_Allowance18"/>
      <sheetName val="1_LeadSchedule16"/>
      <sheetName val="TC_YA2000_cyb_(R)17"/>
      <sheetName val="CA_Sum14"/>
      <sheetName val="Stat_A16"/>
      <sheetName val="SSP_HOURS16"/>
      <sheetName val="2_A2_L_Fixed_Assets14"/>
      <sheetName val="HEADCOUNT_WORKSHEET16"/>
      <sheetName val="Mat'l_Pareto16"/>
      <sheetName val="Inventory_Valuation-detail-_(16"/>
      <sheetName val="BPCOR_DETAILS16"/>
      <sheetName val="BPMKT_DETAILS16"/>
      <sheetName val="K4__F&amp;F16"/>
      <sheetName val="Format_(2)16"/>
      <sheetName val="Excess_Calc16"/>
      <sheetName val="U_16"/>
      <sheetName val="Expense_Summary16"/>
      <sheetName val="BGI_-_Interco_wkg17"/>
      <sheetName val="FAMS_Adj_17"/>
      <sheetName val="Client_Adj_-_BGI17"/>
      <sheetName val="Client_Adj_-BGM17"/>
      <sheetName val="BGM_BS17"/>
      <sheetName val="BGM_STAT17"/>
      <sheetName val="BGI_BS17"/>
      <sheetName val="BGI_STAT17"/>
      <sheetName val="Spliting_Balance_Sheet_-_120417"/>
      <sheetName val="01_016"/>
      <sheetName val="Cash_(new)15"/>
      <sheetName val="MCMD95_(1)14"/>
      <sheetName val="FF-2_(1)16"/>
      <sheetName val="FB1_(2)16"/>
      <sheetName val="BS_(3)16"/>
      <sheetName val="D1_(3)16"/>
      <sheetName val="E1__(3)16"/>
      <sheetName val="F1__(3)16"/>
      <sheetName val="G1__(3)16"/>
      <sheetName val="J1_(3)16"/>
      <sheetName val="J3_(3)16"/>
      <sheetName val="M1_(3)16"/>
      <sheetName val="M1-1_(3)16"/>
      <sheetName val="M1-2_(3)16"/>
      <sheetName val="N1_(3)16"/>
      <sheetName val="General_info16"/>
      <sheetName val="PBSE_BS16"/>
      <sheetName val="comp_of_re_pack16"/>
      <sheetName val="CF_Statements16"/>
      <sheetName val="Stmt_of_equity16"/>
      <sheetName val="GP_analysis16"/>
      <sheetName val="PBSE_PL16"/>
      <sheetName val="FB4_Sch9_Disclosure16"/>
      <sheetName val="E1_16"/>
      <sheetName val="F1_16"/>
      <sheetName val="G1_16"/>
      <sheetName val="General_info_(2)16"/>
      <sheetName val="BS_(2)16"/>
      <sheetName val="CF_Statements_(2)16"/>
      <sheetName val="Stmt_of_equity_(2)16"/>
      <sheetName val="D1_(2)16"/>
      <sheetName val="D1-1_(2)16"/>
      <sheetName val="E1__(2)16"/>
      <sheetName val="F1__(2)16"/>
      <sheetName val="G1__(2)16"/>
      <sheetName val="J1_(2)16"/>
      <sheetName val="J3_(2)16"/>
      <sheetName val="Tax_(2)16"/>
      <sheetName val="L1_(2)16"/>
      <sheetName val="M1_(2)16"/>
      <sheetName val="M1-1_(2)16"/>
      <sheetName val="M1-2_(2)16"/>
      <sheetName val="N1_(2)16"/>
      <sheetName val="X_Rates16"/>
      <sheetName val="T101_14"/>
      <sheetName val="Posting_entries14"/>
      <sheetName val="GL-Andy_current_ac14"/>
      <sheetName val="6A_CA14"/>
      <sheetName val="F1_215"/>
      <sheetName val="_Balance_Sheet16"/>
      <sheetName val="_Profit_Projection_sum16"/>
      <sheetName val="Product_segment16"/>
      <sheetName val="Profit_&amp;_Loss_Yr_116"/>
      <sheetName val="Profit_&amp;_Loss_Yr_216"/>
      <sheetName val="Profit_&amp;_Loss_Yr_316"/>
      <sheetName val="Staff_cost16"/>
      <sheetName val="Fixed_Assets_Sum(2005)16"/>
      <sheetName val="Fixed_Assets_Sum(2006)16"/>
      <sheetName val="Fixed_Assets_Sum(2007)16"/>
      <sheetName val="Cash_Flow_Yr_116"/>
      <sheetName val="Cash_Flow_Yr_216"/>
      <sheetName val="Cash_Flow_Yr_316"/>
      <sheetName val="Bal_Sheet_Yr_116"/>
      <sheetName val="Bal_Sheet_Yr_216"/>
      <sheetName val="Bal_Sheet_Yr_316"/>
      <sheetName val="Deferred_taxation_(1)16"/>
      <sheetName val="Deferred_taxation_(2)16"/>
      <sheetName val="Recon_of_FA16"/>
      <sheetName val="Reasonableness_test16"/>
      <sheetName val="NQ_Asset_Summary16"/>
      <sheetName val="S_DEBTOR0717"/>
      <sheetName val="chart_114"/>
      <sheetName val="A2_02_Fixed_Assets14"/>
      <sheetName val="Details_200212"/>
      <sheetName val="Sale_Expectation_(2)12"/>
      <sheetName val="Seagate__share_in_units16"/>
      <sheetName val="ytd_fty_(DG)_oh_12-201611"/>
      <sheetName val="3_P&amp;L_16"/>
      <sheetName val="master_plan_12"/>
      <sheetName val="Data_214"/>
      <sheetName val="FF_2__1_14"/>
      <sheetName val="cal_(2)14"/>
      <sheetName val="Non-Statistical_Sampling_Mast14"/>
      <sheetName val="Two_Step_Revenue_Testing_Mast14"/>
      <sheetName val="Global_Data14"/>
      <sheetName val="B&amp;S_199914"/>
      <sheetName val="disc_rate14"/>
      <sheetName val="Sale_040711"/>
      <sheetName val="B-_111"/>
      <sheetName val="งบทดลอง_-_ต_ค_254711"/>
      <sheetName val="Corp__sheet11"/>
      <sheetName val="013_-_การสั่งการ11"/>
      <sheetName val="Job_List111"/>
      <sheetName val="Lenders_Ratios_juneseptnov14"/>
      <sheetName val="PDR_PL__ACCT-MBK11"/>
      <sheetName val="A5_Code11"/>
      <sheetName val="NAV_Base11"/>
      <sheetName val="Vat7%_ภายในเดือน_Junต้นฉบับ11"/>
      <sheetName val="Rateil_Pages11"/>
      <sheetName val="February_Export11"/>
      <sheetName val="Intercom__2_11"/>
      <sheetName val="Export_Sale11"/>
      <sheetName val="C_A_Add1_(App_III)19"/>
      <sheetName val="R&amp;M_confirmation_(App_A)19"/>
      <sheetName val="Marine_insurance_(App_B)19"/>
      <sheetName val="Reinvestment_Allowance19"/>
      <sheetName val="1_LeadSchedule17"/>
      <sheetName val="TC_YA2000_cyb_(R)18"/>
      <sheetName val="CA_Sum15"/>
      <sheetName val="Stat_A17"/>
      <sheetName val="SSP_HOURS17"/>
      <sheetName val="2_A2_L_Fixed_Assets15"/>
      <sheetName val="HEADCOUNT_WORKSHEET17"/>
      <sheetName val="Mat'l_Pareto17"/>
      <sheetName val="Inventory_Valuation-detail-_(17"/>
      <sheetName val="BPCOR_DETAILS17"/>
      <sheetName val="BPMKT_DETAILS17"/>
      <sheetName val="K4__F&amp;F17"/>
      <sheetName val="Format_(2)17"/>
      <sheetName val="Excess_Calc17"/>
      <sheetName val="U_17"/>
      <sheetName val="Expense_Summary17"/>
      <sheetName val="BGI_-_Interco_wkg18"/>
      <sheetName val="FAMS_Adj_18"/>
      <sheetName val="Client_Adj_-_BGI18"/>
      <sheetName val="Client_Adj_-BGM18"/>
      <sheetName val="BGM_BS18"/>
      <sheetName val="BGM_STAT18"/>
      <sheetName val="BGI_BS18"/>
      <sheetName val="BGI_STAT18"/>
      <sheetName val="Spliting_Balance_Sheet_-_120418"/>
      <sheetName val="01_017"/>
      <sheetName val="Cash_(new)16"/>
      <sheetName val="MCMD95_(1)15"/>
      <sheetName val="FF-2_(1)17"/>
      <sheetName val="FB1_(2)17"/>
      <sheetName val="BS_(3)17"/>
      <sheetName val="D1_(3)17"/>
      <sheetName val="E1__(3)17"/>
      <sheetName val="F1__(3)17"/>
      <sheetName val="G1__(3)17"/>
      <sheetName val="J1_(3)17"/>
      <sheetName val="J3_(3)17"/>
      <sheetName val="M1_(3)17"/>
      <sheetName val="M1-1_(3)17"/>
      <sheetName val="M1-2_(3)17"/>
      <sheetName val="N1_(3)17"/>
      <sheetName val="General_info17"/>
      <sheetName val="PBSE_BS17"/>
      <sheetName val="comp_of_re_pack17"/>
      <sheetName val="CF_Statements17"/>
      <sheetName val="Stmt_of_equity17"/>
      <sheetName val="GP_analysis17"/>
      <sheetName val="PBSE_PL17"/>
      <sheetName val="FB4_Sch9_Disclosure17"/>
      <sheetName val="E1_17"/>
      <sheetName val="F1_17"/>
      <sheetName val="G1_17"/>
      <sheetName val="General_info_(2)17"/>
      <sheetName val="BS_(2)17"/>
      <sheetName val="CF_Statements_(2)17"/>
      <sheetName val="Stmt_of_equity_(2)17"/>
      <sheetName val="D1_(2)17"/>
      <sheetName val="D1-1_(2)17"/>
      <sheetName val="E1__(2)17"/>
      <sheetName val="F1__(2)17"/>
      <sheetName val="G1__(2)17"/>
      <sheetName val="J1_(2)17"/>
      <sheetName val="J3_(2)17"/>
      <sheetName val="Tax_(2)17"/>
      <sheetName val="L1_(2)17"/>
      <sheetName val="M1_(2)17"/>
      <sheetName val="M1-1_(2)17"/>
      <sheetName val="M1-2_(2)17"/>
      <sheetName val="N1_(2)17"/>
      <sheetName val="X_Rates17"/>
      <sheetName val="T101_15"/>
      <sheetName val="Posting_entries15"/>
      <sheetName val="GL-Andy_current_ac15"/>
      <sheetName val="6A_CA15"/>
      <sheetName val="F1_216"/>
      <sheetName val="_Balance_Sheet17"/>
      <sheetName val="_Profit_Projection_sum17"/>
      <sheetName val="Product_segment17"/>
      <sheetName val="Profit_&amp;_Loss_Yr_117"/>
      <sheetName val="Profit_&amp;_Loss_Yr_217"/>
      <sheetName val="Profit_&amp;_Loss_Yr_317"/>
      <sheetName val="Staff_cost17"/>
      <sheetName val="Fixed_Assets_Sum(2005)17"/>
      <sheetName val="Fixed_Assets_Sum(2006)17"/>
      <sheetName val="Fixed_Assets_Sum(2007)17"/>
      <sheetName val="Cash_Flow_Yr_117"/>
      <sheetName val="Cash_Flow_Yr_217"/>
      <sheetName val="Cash_Flow_Yr_317"/>
      <sheetName val="Bal_Sheet_Yr_117"/>
      <sheetName val="Bal_Sheet_Yr_217"/>
      <sheetName val="Bal_Sheet_Yr_317"/>
      <sheetName val="Deferred_taxation_(1)17"/>
      <sheetName val="Deferred_taxation_(2)17"/>
      <sheetName val="Recon_of_FA17"/>
      <sheetName val="Reasonableness_test17"/>
      <sheetName val="NQ_Asset_Summary17"/>
      <sheetName val="S_DEBTOR0718"/>
      <sheetName val="chart_115"/>
      <sheetName val="A2_02_Fixed_Assets15"/>
      <sheetName val="Details_200213"/>
      <sheetName val="Sale_Expectation_(2)13"/>
      <sheetName val="Seagate__share_in_units17"/>
      <sheetName val="ytd_fty_(DG)_oh_12-201612"/>
      <sheetName val="3_P&amp;L_17"/>
      <sheetName val="master_plan_13"/>
      <sheetName val="Data_215"/>
      <sheetName val="FF_2__1_15"/>
      <sheetName val="cal_(2)15"/>
      <sheetName val="Non-Statistical_Sampling_Mast15"/>
      <sheetName val="Two_Step_Revenue_Testing_Mast15"/>
      <sheetName val="Global_Data15"/>
      <sheetName val="B&amp;S_199915"/>
      <sheetName val="disc_rate15"/>
      <sheetName val="Sale_040712"/>
      <sheetName val="B-_112"/>
      <sheetName val="งบทดลอง_-_ต_ค_254712"/>
      <sheetName val="Corp__sheet12"/>
      <sheetName val="013_-_การสั่งการ12"/>
      <sheetName val="Job_List112"/>
      <sheetName val="Lenders_Ratios_juneseptnov15"/>
      <sheetName val="PDR_PL__ACCT-MBK12"/>
      <sheetName val="A5_Code12"/>
      <sheetName val="NAV_Base12"/>
      <sheetName val="Vat7%_ภายในเดือน_Junต้นฉบับ12"/>
      <sheetName val="Rateil_Pages12"/>
      <sheetName val="February_Export12"/>
      <sheetName val="Intercom__2_12"/>
      <sheetName val="Export_Sale12"/>
      <sheetName val="C_A_Add1_(App_III)21"/>
      <sheetName val="R&amp;M_confirmation_(App_A)21"/>
      <sheetName val="Marine_insurance_(App_B)21"/>
      <sheetName val="Reinvestment_Allowance21"/>
      <sheetName val="1_LeadSchedule19"/>
      <sheetName val="TC_YA2000_cyb_(R)20"/>
      <sheetName val="CA_Sum17"/>
      <sheetName val="Stat_A19"/>
      <sheetName val="SSP_HOURS19"/>
      <sheetName val="2_A2_L_Fixed_Assets17"/>
      <sheetName val="HEADCOUNT_WORKSHEET19"/>
      <sheetName val="Mat'l_Pareto19"/>
      <sheetName val="Inventory_Valuation-detail-_(19"/>
      <sheetName val="BPCOR_DETAILS19"/>
      <sheetName val="BPMKT_DETAILS19"/>
      <sheetName val="K4__F&amp;F19"/>
      <sheetName val="Format_(2)19"/>
      <sheetName val="Excess_Calc19"/>
      <sheetName val="U_19"/>
      <sheetName val="Expense_Summary19"/>
      <sheetName val="BGI_-_Interco_wkg20"/>
      <sheetName val="FAMS_Adj_20"/>
      <sheetName val="Client_Adj_-_BGI20"/>
      <sheetName val="Client_Adj_-BGM20"/>
      <sheetName val="BGM_BS20"/>
      <sheetName val="BGM_STAT20"/>
      <sheetName val="BGI_BS20"/>
      <sheetName val="BGI_STAT20"/>
      <sheetName val="Spliting_Balance_Sheet_-_120420"/>
      <sheetName val="01_019"/>
      <sheetName val="Cash_(new)18"/>
      <sheetName val="MCMD95_(1)17"/>
      <sheetName val="FF-2_(1)19"/>
      <sheetName val="FB1_(2)19"/>
      <sheetName val="BS_(3)19"/>
      <sheetName val="D1_(3)19"/>
      <sheetName val="E1__(3)19"/>
      <sheetName val="F1__(3)19"/>
      <sheetName val="G1__(3)19"/>
      <sheetName val="J1_(3)19"/>
      <sheetName val="J3_(3)19"/>
      <sheetName val="M1_(3)19"/>
      <sheetName val="M1-1_(3)19"/>
      <sheetName val="M1-2_(3)19"/>
      <sheetName val="N1_(3)19"/>
      <sheetName val="General_info19"/>
      <sheetName val="PBSE_BS19"/>
      <sheetName val="comp_of_re_pack19"/>
      <sheetName val="CF_Statements19"/>
      <sheetName val="Stmt_of_equity19"/>
      <sheetName val="GP_analysis19"/>
      <sheetName val="PBSE_PL19"/>
      <sheetName val="FB4_Sch9_Disclosure19"/>
      <sheetName val="E1_19"/>
      <sheetName val="F1_19"/>
      <sheetName val="G1_19"/>
      <sheetName val="General_info_(2)19"/>
      <sheetName val="BS_(2)19"/>
      <sheetName val="CF_Statements_(2)19"/>
      <sheetName val="Stmt_of_equity_(2)19"/>
      <sheetName val="D1_(2)19"/>
      <sheetName val="D1-1_(2)19"/>
      <sheetName val="E1__(2)19"/>
      <sheetName val="F1__(2)19"/>
      <sheetName val="G1__(2)19"/>
      <sheetName val="J1_(2)19"/>
      <sheetName val="J3_(2)19"/>
      <sheetName val="Tax_(2)19"/>
      <sheetName val="L1_(2)19"/>
      <sheetName val="M1_(2)19"/>
      <sheetName val="M1-1_(2)19"/>
      <sheetName val="M1-2_(2)19"/>
      <sheetName val="N1_(2)19"/>
      <sheetName val="X_Rates19"/>
      <sheetName val="T101_17"/>
      <sheetName val="Posting_entries17"/>
      <sheetName val="GL-Andy_current_ac17"/>
      <sheetName val="6A_CA17"/>
      <sheetName val="F1_218"/>
      <sheetName val="_Balance_Sheet19"/>
      <sheetName val="_Profit_Projection_sum19"/>
      <sheetName val="Product_segment19"/>
      <sheetName val="Profit_&amp;_Loss_Yr_119"/>
      <sheetName val="Profit_&amp;_Loss_Yr_219"/>
      <sheetName val="Profit_&amp;_Loss_Yr_319"/>
      <sheetName val="Staff_cost19"/>
      <sheetName val="Fixed_Assets_Sum(2005)19"/>
      <sheetName val="Fixed_Assets_Sum(2006)19"/>
      <sheetName val="Fixed_Assets_Sum(2007)19"/>
      <sheetName val="Cash_Flow_Yr_119"/>
      <sheetName val="Cash_Flow_Yr_219"/>
      <sheetName val="Cash_Flow_Yr_319"/>
      <sheetName val="Bal_Sheet_Yr_119"/>
      <sheetName val="Bal_Sheet_Yr_219"/>
      <sheetName val="Bal_Sheet_Yr_319"/>
      <sheetName val="Deferred_taxation_(1)19"/>
      <sheetName val="Deferred_taxation_(2)19"/>
      <sheetName val="Recon_of_FA19"/>
      <sheetName val="Reasonableness_test19"/>
      <sheetName val="NQ_Asset_Summary19"/>
      <sheetName val="S_DEBTOR0720"/>
      <sheetName val="chart_117"/>
      <sheetName val="A2_02_Fixed_Assets17"/>
      <sheetName val="Details_200215"/>
      <sheetName val="Sale_Expectation_(2)15"/>
      <sheetName val="Seagate__share_in_units19"/>
      <sheetName val="ytd_fty_(DG)_oh_12-201614"/>
      <sheetName val="3_P&amp;L_19"/>
      <sheetName val="master_plan_15"/>
      <sheetName val="Data_217"/>
      <sheetName val="FF_2__1_17"/>
      <sheetName val="cal_(2)17"/>
      <sheetName val="Non-Statistical_Sampling_Mast17"/>
      <sheetName val="Two_Step_Revenue_Testing_Mast17"/>
      <sheetName val="Global_Data17"/>
      <sheetName val="B&amp;S_199917"/>
      <sheetName val="disc_rate17"/>
      <sheetName val="Sale_040714"/>
      <sheetName val="B-_114"/>
      <sheetName val="งบทดลอง_-_ต_ค_254714"/>
      <sheetName val="Corp__sheet14"/>
      <sheetName val="013_-_การสั่งการ14"/>
      <sheetName val="Job_List114"/>
      <sheetName val="Lenders_Ratios_juneseptnov17"/>
      <sheetName val="PDR_PL__ACCT-MBK14"/>
      <sheetName val="A5_Code14"/>
      <sheetName val="NAV_Base14"/>
      <sheetName val="Vat7%_ภายในเดือน_Junต้นฉบับ14"/>
      <sheetName val="Rateil_Pages14"/>
      <sheetName val="February_Export14"/>
      <sheetName val="Intercom__2_14"/>
      <sheetName val="Export_Sale14"/>
      <sheetName val="C_A_Add1_(App_III)20"/>
      <sheetName val="R&amp;M_confirmation_(App_A)20"/>
      <sheetName val="Marine_insurance_(App_B)20"/>
      <sheetName val="Reinvestment_Allowance20"/>
      <sheetName val="1_LeadSchedule18"/>
      <sheetName val="TC_YA2000_cyb_(R)19"/>
      <sheetName val="CA_Sum16"/>
      <sheetName val="Stat_A18"/>
      <sheetName val="SSP_HOURS18"/>
      <sheetName val="2_A2_L_Fixed_Assets16"/>
      <sheetName val="HEADCOUNT_WORKSHEET18"/>
      <sheetName val="Mat'l_Pareto18"/>
      <sheetName val="Inventory_Valuation-detail-_(18"/>
      <sheetName val="BPCOR_DETAILS18"/>
      <sheetName val="BPMKT_DETAILS18"/>
      <sheetName val="K4__F&amp;F18"/>
      <sheetName val="Format_(2)18"/>
      <sheetName val="Excess_Calc18"/>
      <sheetName val="U_18"/>
      <sheetName val="Expense_Summary18"/>
      <sheetName val="BGI_-_Interco_wkg19"/>
      <sheetName val="FAMS_Adj_19"/>
      <sheetName val="Client_Adj_-_BGI19"/>
      <sheetName val="Client_Adj_-BGM19"/>
      <sheetName val="BGM_BS19"/>
      <sheetName val="BGM_STAT19"/>
      <sheetName val="BGI_BS19"/>
      <sheetName val="BGI_STAT19"/>
      <sheetName val="Spliting_Balance_Sheet_-_120419"/>
      <sheetName val="01_018"/>
      <sheetName val="Cash_(new)17"/>
      <sheetName val="MCMD95_(1)16"/>
      <sheetName val="FF-2_(1)18"/>
      <sheetName val="FB1_(2)18"/>
      <sheetName val="BS_(3)18"/>
      <sheetName val="D1_(3)18"/>
      <sheetName val="E1__(3)18"/>
      <sheetName val="F1__(3)18"/>
      <sheetName val="G1__(3)18"/>
      <sheetName val="J1_(3)18"/>
      <sheetName val="J3_(3)18"/>
      <sheetName val="M1_(3)18"/>
      <sheetName val="M1-1_(3)18"/>
      <sheetName val="M1-2_(3)18"/>
      <sheetName val="N1_(3)18"/>
      <sheetName val="General_info18"/>
      <sheetName val="PBSE_BS18"/>
      <sheetName val="comp_of_re_pack18"/>
      <sheetName val="CF_Statements18"/>
      <sheetName val="Stmt_of_equity18"/>
      <sheetName val="GP_analysis18"/>
      <sheetName val="PBSE_PL18"/>
      <sheetName val="FB4_Sch9_Disclosure18"/>
      <sheetName val="E1_18"/>
      <sheetName val="F1_18"/>
      <sheetName val="G1_18"/>
      <sheetName val="General_info_(2)18"/>
      <sheetName val="BS_(2)18"/>
      <sheetName val="CF_Statements_(2)18"/>
      <sheetName val="Stmt_of_equity_(2)18"/>
      <sheetName val="D1_(2)18"/>
      <sheetName val="D1-1_(2)18"/>
      <sheetName val="E1__(2)18"/>
      <sheetName val="F1__(2)18"/>
      <sheetName val="G1__(2)18"/>
      <sheetName val="J1_(2)18"/>
      <sheetName val="J3_(2)18"/>
      <sheetName val="Tax_(2)18"/>
      <sheetName val="L1_(2)18"/>
      <sheetName val="M1_(2)18"/>
      <sheetName val="M1-1_(2)18"/>
      <sheetName val="M1-2_(2)18"/>
      <sheetName val="N1_(2)18"/>
      <sheetName val="X_Rates18"/>
      <sheetName val="T101_16"/>
      <sheetName val="Posting_entries16"/>
      <sheetName val="GL-Andy_current_ac16"/>
      <sheetName val="6A_CA16"/>
      <sheetName val="F1_217"/>
      <sheetName val="_Balance_Sheet18"/>
      <sheetName val="_Profit_Projection_sum18"/>
      <sheetName val="Product_segment18"/>
      <sheetName val="Profit_&amp;_Loss_Yr_118"/>
      <sheetName val="Profit_&amp;_Loss_Yr_218"/>
      <sheetName val="Profit_&amp;_Loss_Yr_318"/>
      <sheetName val="Staff_cost18"/>
      <sheetName val="Fixed_Assets_Sum(2005)18"/>
      <sheetName val="Fixed_Assets_Sum(2006)18"/>
      <sheetName val="Fixed_Assets_Sum(2007)18"/>
      <sheetName val="Cash_Flow_Yr_118"/>
      <sheetName val="Cash_Flow_Yr_218"/>
      <sheetName val="Cash_Flow_Yr_318"/>
      <sheetName val="Bal_Sheet_Yr_118"/>
      <sheetName val="Bal_Sheet_Yr_218"/>
      <sheetName val="Bal_Sheet_Yr_318"/>
      <sheetName val="Deferred_taxation_(1)18"/>
      <sheetName val="Deferred_taxation_(2)18"/>
      <sheetName val="Recon_of_FA18"/>
      <sheetName val="Reasonableness_test18"/>
      <sheetName val="NQ_Asset_Summary18"/>
      <sheetName val="S_DEBTOR0719"/>
      <sheetName val="chart_116"/>
      <sheetName val="A2_02_Fixed_Assets16"/>
      <sheetName val="Details_200214"/>
      <sheetName val="Sale_Expectation_(2)14"/>
      <sheetName val="Seagate__share_in_units18"/>
      <sheetName val="ytd_fty_(DG)_oh_12-201613"/>
      <sheetName val="3_P&amp;L_18"/>
      <sheetName val="master_plan_14"/>
      <sheetName val="Data_216"/>
      <sheetName val="FF_2__1_16"/>
      <sheetName val="cal_(2)16"/>
      <sheetName val="Non-Statistical_Sampling_Mast16"/>
      <sheetName val="Two_Step_Revenue_Testing_Mast16"/>
      <sheetName val="Global_Data16"/>
      <sheetName val="B&amp;S_199916"/>
      <sheetName val="disc_rate16"/>
      <sheetName val="Sale_040713"/>
      <sheetName val="B-_113"/>
      <sheetName val="งบทดลอง_-_ต_ค_254713"/>
      <sheetName val="Corp__sheet13"/>
      <sheetName val="013_-_การสั่งการ13"/>
      <sheetName val="Job_List113"/>
      <sheetName val="Lenders_Ratios_juneseptnov16"/>
      <sheetName val="PDR_PL__ACCT-MBK13"/>
      <sheetName val="A5_Code13"/>
      <sheetName val="NAV_Base13"/>
      <sheetName val="Vat7%_ภายในเดือน_Junต้นฉบับ13"/>
      <sheetName val="Rateil_Pages13"/>
      <sheetName val="February_Export13"/>
      <sheetName val="Intercom__2_13"/>
      <sheetName val="Export_Sale13"/>
      <sheetName val="C_A_Add1_(App_III)23"/>
      <sheetName val="R&amp;M_confirmation_(App_A)23"/>
      <sheetName val="Marine_insurance_(App_B)23"/>
      <sheetName val="Reinvestment_Allowance23"/>
      <sheetName val="1_LeadSchedule21"/>
      <sheetName val="TC_YA2000_cyb_(R)22"/>
      <sheetName val="CA_Sum19"/>
      <sheetName val="Stat_A21"/>
      <sheetName val="SSP_HOURS21"/>
      <sheetName val="2_A2_L_Fixed_Assets19"/>
      <sheetName val="HEADCOUNT_WORKSHEET21"/>
      <sheetName val="Mat'l_Pareto21"/>
      <sheetName val="Inventory_Valuation-detail-_(30"/>
      <sheetName val="BPCOR_DETAILS21"/>
      <sheetName val="BPMKT_DETAILS21"/>
      <sheetName val="K4__F&amp;F21"/>
      <sheetName val="Format_(2)21"/>
      <sheetName val="Excess_Calc21"/>
      <sheetName val="U_21"/>
      <sheetName val="Expense_Summary21"/>
      <sheetName val="BGI_-_Interco_wkg22"/>
      <sheetName val="FAMS_Adj_22"/>
      <sheetName val="Client_Adj_-_BGI22"/>
      <sheetName val="Client_Adj_-BGM22"/>
      <sheetName val="BGM_BS22"/>
      <sheetName val="BGM_STAT22"/>
      <sheetName val="BGI_BS22"/>
      <sheetName val="BGI_STAT22"/>
      <sheetName val="Spliting_Balance_Sheet_-_120422"/>
      <sheetName val="01_021"/>
      <sheetName val="Cash_(new)20"/>
      <sheetName val="MCMD95_(1)19"/>
      <sheetName val="FF-2_(1)21"/>
      <sheetName val="FB1_(2)21"/>
      <sheetName val="BS_(3)21"/>
      <sheetName val="D1_(3)21"/>
      <sheetName val="E1__(3)21"/>
      <sheetName val="F1__(3)21"/>
      <sheetName val="G1__(3)21"/>
      <sheetName val="J1_(3)21"/>
      <sheetName val="J3_(3)21"/>
      <sheetName val="M1_(3)21"/>
      <sheetName val="M1-1_(3)21"/>
      <sheetName val="M1-2_(3)21"/>
      <sheetName val="N1_(3)21"/>
      <sheetName val="General_info21"/>
      <sheetName val="PBSE_BS21"/>
      <sheetName val="comp_of_re_pack21"/>
      <sheetName val="CF_Statements21"/>
      <sheetName val="Stmt_of_equity21"/>
      <sheetName val="GP_analysis21"/>
      <sheetName val="PBSE_PL21"/>
      <sheetName val="FB4_Sch9_Disclosure21"/>
      <sheetName val="E1_21"/>
      <sheetName val="F1_30"/>
      <sheetName val="G1_21"/>
      <sheetName val="General_info_(2)21"/>
      <sheetName val="BS_(2)21"/>
      <sheetName val="CF_Statements_(2)21"/>
      <sheetName val="Stmt_of_equity_(2)21"/>
      <sheetName val="D1_(2)21"/>
      <sheetName val="D1-1_(2)21"/>
      <sheetName val="E1__(2)21"/>
      <sheetName val="F1__(2)21"/>
      <sheetName val="G1__(2)21"/>
      <sheetName val="J1_(2)21"/>
      <sheetName val="J3_(2)21"/>
      <sheetName val="Tax_(2)21"/>
      <sheetName val="L1_(2)21"/>
      <sheetName val="M1_(2)21"/>
      <sheetName val="M1-1_(2)21"/>
      <sheetName val="M1-2_(2)21"/>
      <sheetName val="N1_(2)21"/>
      <sheetName val="X_Rates21"/>
      <sheetName val="T101_19"/>
      <sheetName val="Posting_entries19"/>
      <sheetName val="GL-Andy_current_ac19"/>
      <sheetName val="6A_CA19"/>
      <sheetName val="F1_220"/>
      <sheetName val="_Balance_Sheet21"/>
      <sheetName val="_Profit_Projection_sum21"/>
      <sheetName val="Product_segment21"/>
      <sheetName val="Profit_&amp;_Loss_Yr_121"/>
      <sheetName val="Profit_&amp;_Loss_Yr_221"/>
      <sheetName val="Profit_&amp;_Loss_Yr_321"/>
      <sheetName val="Staff_cost21"/>
      <sheetName val="Fixed_Assets_Sum(2005)21"/>
      <sheetName val="Fixed_Assets_Sum(2006)21"/>
      <sheetName val="Fixed_Assets_Sum(2007)21"/>
      <sheetName val="Cash_Flow_Yr_121"/>
      <sheetName val="Cash_Flow_Yr_221"/>
      <sheetName val="Cash_Flow_Yr_321"/>
      <sheetName val="Bal_Sheet_Yr_121"/>
      <sheetName val="Bal_Sheet_Yr_221"/>
      <sheetName val="Bal_Sheet_Yr_321"/>
      <sheetName val="Deferred_taxation_(1)21"/>
      <sheetName val="Deferred_taxation_(2)21"/>
      <sheetName val="Recon_of_FA21"/>
      <sheetName val="Reasonableness_test21"/>
      <sheetName val="NQ_Asset_Summary21"/>
      <sheetName val="S_DEBTOR0722"/>
      <sheetName val="chart_119"/>
      <sheetName val="A2_02_Fixed_Assets19"/>
      <sheetName val="Details_200217"/>
      <sheetName val="Sale_Expectation_(2)17"/>
      <sheetName val="Seagate__share_in_units21"/>
      <sheetName val="ytd_fty_(DG)_oh_12-201616"/>
      <sheetName val="3_P&amp;L_21"/>
      <sheetName val="master_plan_17"/>
      <sheetName val="Data_219"/>
      <sheetName val="FF_2__1_19"/>
      <sheetName val="cal_(2)19"/>
      <sheetName val="Non-Statistical_Sampling_Mast19"/>
      <sheetName val="Two_Step_Revenue_Testing_Mast19"/>
      <sheetName val="Global_Data19"/>
      <sheetName val="B&amp;S_199919"/>
      <sheetName val="disc_rate19"/>
      <sheetName val="Sale_040716"/>
      <sheetName val="B-_116"/>
      <sheetName val="งบทดลอง_-_ต_ค_254716"/>
      <sheetName val="Corp__sheet16"/>
      <sheetName val="013_-_การสั่งการ16"/>
      <sheetName val="Job_List116"/>
      <sheetName val="Lenders_Ratios_juneseptnov19"/>
      <sheetName val="PDR_PL__ACCT-MBK16"/>
      <sheetName val="A5_Code16"/>
      <sheetName val="NAV_Base16"/>
      <sheetName val="Vat7%_ภายในเดือน_Junต้นฉบับ16"/>
      <sheetName val="Rateil_Pages16"/>
      <sheetName val="February_Export16"/>
      <sheetName val="Intercom__2_16"/>
      <sheetName val="Export_Sale16"/>
      <sheetName val="C_A_Add1_(App_III)22"/>
      <sheetName val="R&amp;M_confirmation_(App_A)22"/>
      <sheetName val="Marine_insurance_(App_B)22"/>
      <sheetName val="Reinvestment_Allowance22"/>
      <sheetName val="1_LeadSchedule20"/>
      <sheetName val="TC_YA2000_cyb_(R)21"/>
      <sheetName val="CA_Sum18"/>
      <sheetName val="Stat_A20"/>
      <sheetName val="SSP_HOURS20"/>
      <sheetName val="2_A2_L_Fixed_Assets18"/>
      <sheetName val="HEADCOUNT_WORKSHEET20"/>
      <sheetName val="Mat'l_Pareto20"/>
      <sheetName val="Inventory_Valuation-detail-_(20"/>
      <sheetName val="BPCOR_DETAILS20"/>
      <sheetName val="BPMKT_DETAILS20"/>
      <sheetName val="K4__F&amp;F20"/>
      <sheetName val="Format_(2)20"/>
      <sheetName val="Excess_Calc20"/>
      <sheetName val="U_20"/>
      <sheetName val="Expense_Summary20"/>
      <sheetName val="BGI_-_Interco_wkg21"/>
      <sheetName val="FAMS_Adj_21"/>
      <sheetName val="Client_Adj_-_BGI21"/>
      <sheetName val="Client_Adj_-BGM21"/>
      <sheetName val="BGM_BS21"/>
      <sheetName val="BGM_STAT21"/>
      <sheetName val="BGI_BS21"/>
      <sheetName val="BGI_STAT21"/>
      <sheetName val="Spliting_Balance_Sheet_-_120421"/>
      <sheetName val="01_020"/>
      <sheetName val="Cash_(new)19"/>
      <sheetName val="MCMD95_(1)18"/>
      <sheetName val="FF-2_(1)20"/>
      <sheetName val="FB1_(2)20"/>
      <sheetName val="BS_(3)20"/>
      <sheetName val="D1_(3)20"/>
      <sheetName val="E1__(3)20"/>
      <sheetName val="F1__(3)20"/>
      <sheetName val="G1__(3)20"/>
      <sheetName val="J1_(3)20"/>
      <sheetName val="J3_(3)20"/>
      <sheetName val="M1_(3)20"/>
      <sheetName val="M1-1_(3)20"/>
      <sheetName val="M1-2_(3)20"/>
      <sheetName val="N1_(3)20"/>
      <sheetName val="General_info20"/>
      <sheetName val="PBSE_BS20"/>
      <sheetName val="comp_of_re_pack20"/>
      <sheetName val="CF_Statements20"/>
      <sheetName val="Stmt_of_equity20"/>
      <sheetName val="GP_analysis20"/>
      <sheetName val="PBSE_PL20"/>
      <sheetName val="FB4_Sch9_Disclosure20"/>
      <sheetName val="E1_20"/>
      <sheetName val="F1_20"/>
      <sheetName val="G1_20"/>
      <sheetName val="General_info_(2)20"/>
      <sheetName val="BS_(2)20"/>
      <sheetName val="CF_Statements_(2)20"/>
      <sheetName val="Stmt_of_equity_(2)20"/>
      <sheetName val="D1_(2)20"/>
      <sheetName val="D1-1_(2)20"/>
      <sheetName val="E1__(2)20"/>
      <sheetName val="F1__(2)20"/>
      <sheetName val="G1__(2)20"/>
      <sheetName val="J1_(2)20"/>
      <sheetName val="J3_(2)20"/>
      <sheetName val="Tax_(2)20"/>
      <sheetName val="L1_(2)20"/>
      <sheetName val="M1_(2)20"/>
      <sheetName val="M1-1_(2)20"/>
      <sheetName val="M1-2_(2)20"/>
      <sheetName val="N1_(2)20"/>
      <sheetName val="X_Rates20"/>
      <sheetName val="T101_18"/>
      <sheetName val="Posting_entries18"/>
      <sheetName val="GL-Andy_current_ac18"/>
      <sheetName val="6A_CA18"/>
      <sheetName val="F1_219"/>
      <sheetName val="_Balance_Sheet20"/>
      <sheetName val="_Profit_Projection_sum20"/>
      <sheetName val="Product_segment20"/>
      <sheetName val="Profit_&amp;_Loss_Yr_120"/>
      <sheetName val="Profit_&amp;_Loss_Yr_220"/>
      <sheetName val="Profit_&amp;_Loss_Yr_320"/>
      <sheetName val="Staff_cost20"/>
      <sheetName val="Fixed_Assets_Sum(2005)20"/>
      <sheetName val="Fixed_Assets_Sum(2006)20"/>
      <sheetName val="Fixed_Assets_Sum(2007)20"/>
      <sheetName val="Cash_Flow_Yr_120"/>
      <sheetName val="Cash_Flow_Yr_220"/>
      <sheetName val="Cash_Flow_Yr_320"/>
      <sheetName val="Bal_Sheet_Yr_120"/>
      <sheetName val="Bal_Sheet_Yr_220"/>
      <sheetName val="Bal_Sheet_Yr_320"/>
      <sheetName val="Deferred_taxation_(1)20"/>
      <sheetName val="Deferred_taxation_(2)20"/>
      <sheetName val="Recon_of_FA20"/>
      <sheetName val="Reasonableness_test20"/>
      <sheetName val="NQ_Asset_Summary20"/>
      <sheetName val="S_DEBTOR0721"/>
      <sheetName val="chart_118"/>
      <sheetName val="A2_02_Fixed_Assets18"/>
      <sheetName val="Details_200216"/>
      <sheetName val="Sale_Expectation_(2)16"/>
      <sheetName val="Seagate__share_in_units20"/>
      <sheetName val="ytd_fty_(DG)_oh_12-201615"/>
      <sheetName val="3_P&amp;L_20"/>
      <sheetName val="master_plan_16"/>
      <sheetName val="Data_218"/>
      <sheetName val="FF_2__1_18"/>
      <sheetName val="cal_(2)18"/>
      <sheetName val="Non-Statistical_Sampling_Mast18"/>
      <sheetName val="Two_Step_Revenue_Testing_Mast18"/>
      <sheetName val="Global_Data18"/>
      <sheetName val="B&amp;S_199918"/>
      <sheetName val="disc_rate18"/>
      <sheetName val="Sale_040715"/>
      <sheetName val="B-_115"/>
      <sheetName val="งบทดลอง_-_ต_ค_254715"/>
      <sheetName val="Corp__sheet15"/>
      <sheetName val="013_-_การสั่งการ15"/>
      <sheetName val="Job_List115"/>
      <sheetName val="Lenders_Ratios_juneseptnov18"/>
      <sheetName val="PDR_PL__ACCT-MBK15"/>
      <sheetName val="A5_Code15"/>
      <sheetName val="NAV_Base15"/>
      <sheetName val="Vat7%_ภายในเดือน_Junต้นฉบับ15"/>
      <sheetName val="Rateil_Pages15"/>
      <sheetName val="February_Export15"/>
      <sheetName val="Intercom__2_15"/>
      <sheetName val="Export_Sale15"/>
      <sheetName val="ADJ_-_RATE76"/>
      <sheetName val="ADJ___RATE76"/>
      <sheetName val="SCB_1_-_Current76"/>
      <sheetName val="SCB_2_-_Current76"/>
      <sheetName val="เงินกู้_MGC75"/>
      <sheetName val="BALANCE_SHEET_76"/>
      <sheetName val="BS_ATTACH76"/>
      <sheetName val="LC___TR_Listing75"/>
      <sheetName val="Stock_Aging75"/>
      <sheetName val="VariableII__period75"/>
      <sheetName val="Customize_Your_Invoice75"/>
      <sheetName val="Dec_200175"/>
      <sheetName val="Sheet1_(2)76"/>
      <sheetName val="CF_RECONCILE_-_175"/>
      <sheetName val="Cost_Centers73"/>
      <sheetName val="_IB-PL-00-01_SUMMARY73"/>
      <sheetName val="Customize_Your_Purchase_Order73"/>
      <sheetName val="10-1_Media73"/>
      <sheetName val="F9_Parameters71"/>
      <sheetName val="ALL_KSFC_RIGS_EXCEPT_R-573"/>
      <sheetName val="FP_Friends_Other73"/>
      <sheetName val="163040_LC_TR73"/>
      <sheetName val="Trial_Balance72"/>
      <sheetName val="_IBPL000172"/>
      <sheetName val="163040_LC-TR72"/>
      <sheetName val="TrialBalance_Q3-200272"/>
      <sheetName val="Workbook_Inputs72"/>
      <sheetName val="CA_Sheet73"/>
      <sheetName val="Total_Inventory72"/>
      <sheetName val="Semi_FG&amp;FG72"/>
      <sheetName val="Provision_NRV72"/>
      <sheetName val="Data_Entry69"/>
      <sheetName val="Valo_DCF69"/>
      <sheetName val="D190_271"/>
      <sheetName val="Bang_chiet_tinh_TBA71"/>
      <sheetName val="Customize_Your_Loan_Manager71"/>
      <sheetName val="input_data69"/>
      <sheetName val="List_info69"/>
      <sheetName val="By_Person69"/>
      <sheetName val="head_Jan69"/>
      <sheetName val="DB_PPC_PSF69"/>
      <sheetName val="ng_1267"/>
      <sheetName val="Record_CR67"/>
      <sheetName val="Co__Code67"/>
      <sheetName val="Drop_List61"/>
      <sheetName val="Incident__NP_201767"/>
      <sheetName val="CAN_DOI_-_KET_QUA63"/>
      <sheetName val="TO_-_SP61"/>
      <sheetName val="Company_Info61"/>
      <sheetName val="CA_Comp61"/>
      <sheetName val="Standing_Data61"/>
      <sheetName val="Asset_&amp;_Liability61"/>
      <sheetName val="Net_asset_value61"/>
      <sheetName val="Haft_year_tax_estimation_133"/>
      <sheetName val="Haft_year_tax_estimation_233"/>
      <sheetName val="Haft_year_tax_estimation_(1)33"/>
      <sheetName val="Haft_year_tax_estimation_(2)33"/>
      <sheetName val="Taxcal_6_Month33"/>
      <sheetName val="Data_Last_year33"/>
      <sheetName val="Cost_center64"/>
      <sheetName val="Month_v_YTD61"/>
      <sheetName val="_IB-PL-YTD61"/>
      <sheetName val="BOI_sum61"/>
      <sheetName val="Update_CIT_FY1961"/>
      <sheetName val="Tax_computation_BOI61"/>
      <sheetName val="A)_Provision_schedule61"/>
      <sheetName val="A2)_834_Inventory61"/>
      <sheetName val="B1)_646_Retirement61"/>
      <sheetName val="B2)_746_Retirement_61"/>
      <sheetName val="C1)_791-0000-20_Private_exp_61"/>
      <sheetName val="TB_(as_of_31DEC)61"/>
      <sheetName val="C2)_779-0000-20_Misc_61"/>
      <sheetName val="C1)_663_Car_Lease61"/>
      <sheetName val="C2)_758_Car_Lease61"/>
      <sheetName val="D)_Training61"/>
      <sheetName val="E)_HY_test_PwC61"/>
      <sheetName val="F)_RD_60461"/>
      <sheetName val="G)_RD_64261"/>
      <sheetName val="Retire_2015-201733"/>
      <sheetName val="New_Item33"/>
      <sheetName val="Register_Cal_Mar_04_July_05_33"/>
      <sheetName val="B131_33"/>
      <sheetName val="WT_Util_99_LE61"/>
      <sheetName val="PTA_P&amp;S61"/>
      <sheetName val="Waste_Treatment_Variable_61"/>
      <sheetName val="Drop_down_list61"/>
      <sheetName val="Write_off61"/>
      <sheetName val="Cost_centre_expenditure61"/>
      <sheetName val="addl_cost61"/>
      <sheetName val="Cash_Flow61"/>
      <sheetName val="Co_info61"/>
      <sheetName val="Financial_Summary61"/>
      <sheetName val="Adj&amp;Rje(Z820)_61"/>
      <sheetName val="Spec_2210461"/>
      <sheetName val="Jul_0233"/>
      <sheetName val="n-4_461"/>
      <sheetName val="C_A_Add1_(App_III)24"/>
      <sheetName val="R&amp;M_confirmation_(App_A)24"/>
      <sheetName val="Marine_insurance_(App_B)24"/>
      <sheetName val="Reinvestment_Allowance24"/>
      <sheetName val="1_LeadSchedule22"/>
      <sheetName val="TC_YA2000_cyb_(R)23"/>
      <sheetName val="CA_Sum20"/>
      <sheetName val="Stat_A22"/>
      <sheetName val="SSP_HOURS22"/>
      <sheetName val="2_A2_L_Fixed_Assets20"/>
      <sheetName val="HEADCOUNT_WORKSHEET22"/>
      <sheetName val="Mat'l_Pareto22"/>
      <sheetName val="Inventory_Valuation-detail-_(31"/>
      <sheetName val="BPCOR_DETAILS22"/>
      <sheetName val="BPMKT_DETAILS22"/>
      <sheetName val="K4__F&amp;F22"/>
      <sheetName val="Format_(2)22"/>
      <sheetName val="Excess_Calc22"/>
      <sheetName val="U_22"/>
      <sheetName val="Expense_Summary22"/>
      <sheetName val="Balance_Sheet61"/>
      <sheetName val="BGI_-_Interco_wkg23"/>
      <sheetName val="FAMS_Adj_23"/>
      <sheetName val="Client_Adj_-_BGI23"/>
      <sheetName val="Client_Adj_-BGM23"/>
      <sheetName val="BGM_BS23"/>
      <sheetName val="BGM_STAT23"/>
      <sheetName val="BGI_BS23"/>
      <sheetName val="BGI_STAT23"/>
      <sheetName val="Spliting_Balance_Sheet_-_120423"/>
      <sheetName val="01_022"/>
      <sheetName val="Cash_(new)21"/>
      <sheetName val="MCMD95_(1)20"/>
      <sheetName val="FF-2_(1)22"/>
      <sheetName val="FB1_(2)22"/>
      <sheetName val="BS_(3)22"/>
      <sheetName val="D1_(3)22"/>
      <sheetName val="E1__(3)22"/>
      <sheetName val="F1__(3)22"/>
      <sheetName val="G1__(3)22"/>
      <sheetName val="J1_(3)22"/>
      <sheetName val="J3_(3)22"/>
      <sheetName val="M1_(3)22"/>
      <sheetName val="M1-1_(3)22"/>
      <sheetName val="M1-2_(3)22"/>
      <sheetName val="N1_(3)22"/>
      <sheetName val="General_info22"/>
      <sheetName val="PBSE_BS22"/>
      <sheetName val="comp_of_re_pack22"/>
      <sheetName val="CF_Statements22"/>
      <sheetName val="Stmt_of_equity22"/>
      <sheetName val="GP_analysis22"/>
      <sheetName val="PBSE_PL22"/>
      <sheetName val="FB4_Sch9_Disclosure22"/>
      <sheetName val="E1_22"/>
      <sheetName val="F1_31"/>
      <sheetName val="G1_22"/>
      <sheetName val="General_info_(2)22"/>
      <sheetName val="BS_(2)22"/>
      <sheetName val="CF_Statements_(2)22"/>
      <sheetName val="Stmt_of_equity_(2)22"/>
      <sheetName val="D1_(2)22"/>
      <sheetName val="D1-1_(2)22"/>
      <sheetName val="E1__(2)22"/>
      <sheetName val="F1__(2)22"/>
      <sheetName val="G1__(2)22"/>
      <sheetName val="J1_(2)22"/>
      <sheetName val="J3_(2)22"/>
      <sheetName val="Tax_(2)22"/>
      <sheetName val="L1_(2)22"/>
      <sheetName val="M1_(2)22"/>
      <sheetName val="M1-1_(2)22"/>
      <sheetName val="M1-2_(2)22"/>
      <sheetName val="N1_(2)22"/>
      <sheetName val="X_Rates22"/>
      <sheetName val="T101_20"/>
      <sheetName val="Posting_entries20"/>
      <sheetName val="GL-Andy_current_ac20"/>
      <sheetName val="6A_CA20"/>
      <sheetName val="F1_221"/>
      <sheetName val="_Balance_Sheet22"/>
      <sheetName val="_Profit_Projection_sum22"/>
      <sheetName val="Product_segment22"/>
      <sheetName val="Profit_&amp;_Loss_Yr_122"/>
      <sheetName val="Profit_&amp;_Loss_Yr_222"/>
      <sheetName val="Profit_&amp;_Loss_Yr_322"/>
      <sheetName val="Staff_cost22"/>
      <sheetName val="Fixed_Assets_Sum(2005)22"/>
      <sheetName val="Fixed_Assets_Sum(2006)22"/>
      <sheetName val="Fixed_Assets_Sum(2007)22"/>
      <sheetName val="Cash_Flow_Yr_122"/>
      <sheetName val="Cash_Flow_Yr_222"/>
      <sheetName val="Cash_Flow_Yr_322"/>
      <sheetName val="Bal_Sheet_Yr_122"/>
      <sheetName val="Bal_Sheet_Yr_222"/>
      <sheetName val="Bal_Sheet_Yr_322"/>
      <sheetName val="Deferred_taxation_(1)22"/>
      <sheetName val="Deferred_taxation_(2)22"/>
      <sheetName val="Recon_of_FA22"/>
      <sheetName val="Reasonableness_test22"/>
      <sheetName val="NQ_Asset_Summary22"/>
      <sheetName val="S_DEBTOR0723"/>
      <sheetName val="chart_120"/>
      <sheetName val="A2_02_Fixed_Assets20"/>
      <sheetName val="Details_200218"/>
      <sheetName val="Sale_Expectation_(2)18"/>
      <sheetName val="แบบฟอร์มที่_7_original61"/>
      <sheetName val="แบบฟอร์มที่_7_Project_Base61"/>
      <sheetName val="All_employee61"/>
      <sheetName val="DISCOUNT_(2)33"/>
      <sheetName val="Bank_CA&amp;SA34"/>
      <sheetName val="AR_-CID34"/>
      <sheetName val="ดบ_ค้างรับ_Tisco34"/>
      <sheetName val="คชจ_ล่วงหน้า34"/>
      <sheetName val="ก่อสร้าง_ล่วงหน้า34"/>
      <sheetName val="ภาษีหัก_ณ_ที่จ่าย34"/>
      <sheetName val="คชจ_รอเรียกเก็บ_TDT34"/>
      <sheetName val="อุปกรณ์(หน่วยงาน)_34"/>
      <sheetName val="ICS_Cost_by_units34"/>
      <sheetName val="ICM_Budget&amp;Cost_Phase_I34"/>
      <sheetName val="ICM_Budget_Cost_Phase_II34"/>
      <sheetName val="ICm_Cost_by_units34"/>
      <sheetName val="CIV_AP_2-131-0034"/>
      <sheetName val="ICM_AP_2-131-0034"/>
      <sheetName val="CIV_AP_2-133-0034"/>
      <sheetName val="ICM_AP_2-133-0034"/>
      <sheetName val="ICM_AP_RPT34"/>
      <sheetName val="CIV_AP_RPT34"/>
      <sheetName val="CHQระหว่างทาง_2-132-0034"/>
      <sheetName val="ภาษีเงินได้หัก_ณ_ที่จ่าย34"/>
      <sheetName val="ค้างจ่าย_CID34"/>
      <sheetName val="เงินทดรองรับ_2-191-0034"/>
      <sheetName val="เงินทดรองรับ_2-193-0034"/>
      <sheetName val="เงินทดรองรับ_2-194-xx34"/>
      <sheetName val="สรุปเงินมัดจำห้องชุด_Agent34"/>
      <sheetName val="Commission-Tiny_(Chinese)34"/>
      <sheetName val="Commission-Sky_Pro_(Thai)34"/>
      <sheetName val="สำรองผลประโยชน์พนง_34"/>
      <sheetName val="รด_บริหาร34"/>
      <sheetName val="รด_อื่น34"/>
      <sheetName val="6-120-10_ค่าเช่า34"/>
      <sheetName val="6-120-20_ค่าบริการ34"/>
      <sheetName val="6-120-50_ค่าซ่อมแซม34"/>
      <sheetName val="6-150-10_ค่าที่ปรึกษา34"/>
      <sheetName val="6-130-20_ส่งเสริมการขาย34"/>
      <sheetName val="6-130-30_คอมมิชชั่น-ICS34"/>
      <sheetName val="6-130-30_คอมมิชชั่น-ICM34"/>
      <sheetName val="#6-200-00_ดอกเบี้ยจ่าย34"/>
      <sheetName val="GL_CB33"/>
      <sheetName val="GL_M33"/>
      <sheetName val="Gain_Loss_Calculation33"/>
      <sheetName val="Deferred_Charge33"/>
      <sheetName val="Detail_รายบุคคลปี_5833"/>
      <sheetName val="Sale_040433"/>
      <sheetName val="IBA_&lt;O3&gt;33"/>
      <sheetName val="Loan_Amortization_Table33"/>
      <sheetName val="Linkage_Quote33"/>
      <sheetName val="QR_4_133"/>
      <sheetName val="คชจ_ดำเนินงาน6-4333"/>
      <sheetName val="Norms_SP33"/>
      <sheetName val="Non_Movement33"/>
      <sheetName val="Seagate__share_in_units22"/>
      <sheetName val="ORGANIZATION_PLASTIC_GROUP_29"/>
      <sheetName val="ORGANIZATION_PLASTIC_GROUP__229"/>
      <sheetName val="IMPROVE_MAN_POWER29"/>
      <sheetName val="ฟอล์ม_B229"/>
      <sheetName val="Man_power_SPEC29"/>
      <sheetName val="Man_power_SPEC_(2)29"/>
      <sheetName val="Current_ORG29"/>
      <sheetName val="Blank_ORG29"/>
      <sheetName val="DLOT_Calculate29"/>
      <sheetName val="ประเมิน_29"/>
      <sheetName val="Improvement_Plan29"/>
      <sheetName val="รายชื่อพนักงาน_29"/>
      <sheetName val="Machine_capacity29"/>
      <sheetName val="DLOT_Current29"/>
      <sheetName val="ORG_(2)29"/>
      <sheetName val="Injection_new29"/>
      <sheetName val="Injection_new_29"/>
      <sheetName val="ytd_fty_(DG)_oh_12-201617"/>
      <sheetName val="3_P&amp;L_22"/>
      <sheetName val="2_Conso29"/>
      <sheetName val="Summary_by_Machine_Type_MAR29"/>
      <sheetName val="stat_local29"/>
      <sheetName val="master_plan_18"/>
      <sheetName val="Data_220"/>
      <sheetName val="FF_2__1_20"/>
      <sheetName val="cal_(2)20"/>
      <sheetName val="Non-Statistical_Sampling_Mast20"/>
      <sheetName val="Two_Step_Revenue_Testing_Mast20"/>
      <sheetName val="Global_Data20"/>
      <sheetName val="B&amp;S_199920"/>
      <sheetName val="BOS_Commodity29"/>
      <sheetName val="SSD_Plant_Incremental_Project29"/>
      <sheetName val="ERP_7_0629"/>
      <sheetName val="Pareto_Top_RPN29"/>
      <sheetName val="FDR_BUDGET_2001_EISENACH29"/>
      <sheetName val="Cost_Reduction_Programs29"/>
      <sheetName val="COMPARISON_SHEET_(1)29"/>
      <sheetName val="disc_rate20"/>
      <sheetName val="Sale_040717"/>
      <sheetName val="B-_117"/>
      <sheetName val="งบทดลอง_-_ต_ค_254717"/>
      <sheetName val="Corp__sheet17"/>
      <sheetName val="013_-_การสั่งการ17"/>
      <sheetName val="Job_List117"/>
      <sheetName val="Lenders_Ratios_juneseptnov20"/>
      <sheetName val="PDR_PL__ACCT-MBK17"/>
      <sheetName val="A5_Code17"/>
      <sheetName val="NAV_Base17"/>
      <sheetName val="Vat7%_ภายในเดือน_Junต้นฉบับ17"/>
      <sheetName val="Rateil_Pages17"/>
      <sheetName val="HR_Budget29"/>
      <sheetName val="February_Export17"/>
      <sheetName val="Intercom__2_17"/>
      <sheetName val="Export_Sale17"/>
      <sheetName val="ADJ_-_RATE77"/>
      <sheetName val="ADJ___RATE77"/>
      <sheetName val="SCB_1_-_Current77"/>
      <sheetName val="SCB_2_-_Current77"/>
      <sheetName val="เงินกู้_MGC76"/>
      <sheetName val="LC___TR_Listing76"/>
      <sheetName val="BALANCE_SHEET_77"/>
      <sheetName val="BS_ATTACH77"/>
      <sheetName val="Stock_Aging76"/>
      <sheetName val="VariableII__period76"/>
      <sheetName val="Customize_Your_Invoice76"/>
      <sheetName val="Dec_200176"/>
      <sheetName val="Sheet1_(2)77"/>
      <sheetName val="CF_RECONCILE_-_176"/>
      <sheetName val="Cost_Centers74"/>
      <sheetName val="ALL_KSFC_RIGS_EXCEPT_R-574"/>
      <sheetName val="_IB-PL-00-01_SUMMARY74"/>
      <sheetName val="Customize_Your_Purchase_Order74"/>
      <sheetName val="10-1_Media74"/>
      <sheetName val="163040_LC_TR74"/>
      <sheetName val="FP_Friends_Other74"/>
      <sheetName val="TrialBalance_Q3-200273"/>
      <sheetName val="Workbook_Inputs73"/>
      <sheetName val="Trial_Balance73"/>
      <sheetName val="_IBPL000173"/>
      <sheetName val="163040_LC-TR73"/>
      <sheetName val="CA_Sheet74"/>
      <sheetName val="F9_Parameters72"/>
      <sheetName val="Total_Inventory73"/>
      <sheetName val="Semi_FG&amp;FG73"/>
      <sheetName val="Provision_NRV73"/>
      <sheetName val="D190_272"/>
      <sheetName val="Bang_chiet_tinh_TBA72"/>
      <sheetName val="Customize_Your_Loan_Manager72"/>
      <sheetName val="Data_Entry70"/>
      <sheetName val="input_data70"/>
      <sheetName val="Valo_DCF70"/>
      <sheetName val="List_info70"/>
      <sheetName val="By_Person70"/>
      <sheetName val="head_Jan70"/>
      <sheetName val="DB_PPC_PSF70"/>
      <sheetName val="ng_1268"/>
      <sheetName val="Record_CR68"/>
      <sheetName val="Co__Code68"/>
      <sheetName val="Drop_List62"/>
      <sheetName val="Incident__NP_201768"/>
      <sheetName val="CAN_DOI_-_KET_QUA64"/>
      <sheetName val="TO_-_SP62"/>
      <sheetName val="Company_Info62"/>
      <sheetName val="CA_Comp62"/>
      <sheetName val="Standing_Data62"/>
      <sheetName val="Asset_&amp;_Liability62"/>
      <sheetName val="Net_asset_value62"/>
      <sheetName val="Haft_year_tax_estimation_134"/>
      <sheetName val="Haft_year_tax_estimation_234"/>
      <sheetName val="Haft_year_tax_estimation_(1)34"/>
      <sheetName val="Haft_year_tax_estimation_(2)34"/>
      <sheetName val="Taxcal_6_Month34"/>
      <sheetName val="Data_Last_year34"/>
      <sheetName val="Cost_center65"/>
      <sheetName val="Month_v_YTD62"/>
      <sheetName val="_IB-PL-YTD62"/>
      <sheetName val="BOI_sum62"/>
      <sheetName val="Update_CIT_FY1962"/>
      <sheetName val="Tax_computation_BOI62"/>
      <sheetName val="A)_Provision_schedule62"/>
      <sheetName val="A2)_834_Inventory62"/>
      <sheetName val="B1)_646_Retirement62"/>
      <sheetName val="B2)_746_Retirement_62"/>
      <sheetName val="C1)_791-0000-20_Private_exp_62"/>
      <sheetName val="TB_(as_of_31DEC)62"/>
      <sheetName val="C2)_779-0000-20_Misc_62"/>
      <sheetName val="C1)_663_Car_Lease62"/>
      <sheetName val="C2)_758_Car_Lease62"/>
      <sheetName val="D)_Training62"/>
      <sheetName val="E)_HY_test_PwC62"/>
      <sheetName val="F)_RD_60462"/>
      <sheetName val="G)_RD_64262"/>
      <sheetName val="Retire_2015-201734"/>
      <sheetName val="New_Item34"/>
      <sheetName val="Register_Cal_Mar_04_July_05_34"/>
      <sheetName val="B131_34"/>
      <sheetName val="WT_Util_99_LE62"/>
      <sheetName val="PTA_P&amp;S62"/>
      <sheetName val="Waste_Treatment_Variable_62"/>
      <sheetName val="Drop_down_list62"/>
      <sheetName val="Write_off62"/>
      <sheetName val="Cost_centre_expenditure62"/>
      <sheetName val="addl_cost62"/>
      <sheetName val="Cash_Flow62"/>
      <sheetName val="Co_info62"/>
      <sheetName val="Financial_Summary62"/>
      <sheetName val="Adj&amp;Rje(Z820)_62"/>
      <sheetName val="Spec_2210462"/>
      <sheetName val="Jul_0234"/>
      <sheetName val="n-4_462"/>
      <sheetName val="C_A_Add1_(App_III)25"/>
      <sheetName val="R&amp;M_confirmation_(App_A)25"/>
      <sheetName val="Marine_insurance_(App_B)25"/>
      <sheetName val="Reinvestment_Allowance25"/>
      <sheetName val="1_LeadSchedule23"/>
      <sheetName val="TC_YA2000_cyb_(R)24"/>
      <sheetName val="CA_Sum21"/>
      <sheetName val="Stat_A23"/>
      <sheetName val="SSP_HOURS23"/>
      <sheetName val="2_A2_L_Fixed_Assets21"/>
      <sheetName val="HEADCOUNT_WORKSHEET23"/>
      <sheetName val="Mat'l_Pareto23"/>
      <sheetName val="Inventory_Valuation-detail-_(32"/>
      <sheetName val="BPCOR_DETAILS23"/>
      <sheetName val="BPMKT_DETAILS23"/>
      <sheetName val="K4__F&amp;F23"/>
      <sheetName val="Format_(2)23"/>
      <sheetName val="Excess_Calc23"/>
      <sheetName val="U_23"/>
      <sheetName val="Expense_Summary23"/>
      <sheetName val="Balance_Sheet62"/>
      <sheetName val="BGI_-_Interco_wkg24"/>
      <sheetName val="FAMS_Adj_24"/>
      <sheetName val="Client_Adj_-_BGI24"/>
      <sheetName val="Client_Adj_-BGM24"/>
      <sheetName val="BGM_BS24"/>
      <sheetName val="BGM_STAT24"/>
      <sheetName val="BGI_BS24"/>
      <sheetName val="BGI_STAT24"/>
      <sheetName val="Spliting_Balance_Sheet_-_120424"/>
      <sheetName val="01_023"/>
      <sheetName val="Cash_(new)22"/>
      <sheetName val="MCMD95_(1)21"/>
      <sheetName val="FF-2_(1)23"/>
      <sheetName val="FB1_(2)23"/>
      <sheetName val="BS_(3)23"/>
      <sheetName val="D1_(3)23"/>
      <sheetName val="E1__(3)23"/>
      <sheetName val="F1__(3)23"/>
      <sheetName val="G1__(3)23"/>
      <sheetName val="J1_(3)23"/>
      <sheetName val="J3_(3)23"/>
      <sheetName val="M1_(3)23"/>
      <sheetName val="M1-1_(3)23"/>
      <sheetName val="M1-2_(3)23"/>
      <sheetName val="N1_(3)23"/>
      <sheetName val="General_info23"/>
      <sheetName val="PBSE_BS23"/>
      <sheetName val="comp_of_re_pack23"/>
      <sheetName val="CF_Statements23"/>
      <sheetName val="Stmt_of_equity23"/>
      <sheetName val="GP_analysis23"/>
      <sheetName val="PBSE_PL23"/>
      <sheetName val="FB4_Sch9_Disclosure23"/>
      <sheetName val="E1_23"/>
      <sheetName val="F1_32"/>
      <sheetName val="G1_23"/>
      <sheetName val="General_info_(2)23"/>
      <sheetName val="BS_(2)23"/>
      <sheetName val="CF_Statements_(2)23"/>
      <sheetName val="Stmt_of_equity_(2)23"/>
      <sheetName val="D1_(2)23"/>
      <sheetName val="D1-1_(2)23"/>
      <sheetName val="E1__(2)23"/>
      <sheetName val="F1__(2)23"/>
      <sheetName val="G1__(2)23"/>
      <sheetName val="J1_(2)23"/>
      <sheetName val="J3_(2)23"/>
      <sheetName val="Tax_(2)23"/>
      <sheetName val="L1_(2)23"/>
      <sheetName val="M1_(2)23"/>
      <sheetName val="M1-1_(2)23"/>
      <sheetName val="M1-2_(2)23"/>
      <sheetName val="N1_(2)23"/>
      <sheetName val="X_Rates23"/>
      <sheetName val="T101_21"/>
      <sheetName val="Posting_entries21"/>
      <sheetName val="GL-Andy_current_ac21"/>
      <sheetName val="6A_CA21"/>
      <sheetName val="F1_222"/>
      <sheetName val="_Balance_Sheet23"/>
      <sheetName val="_Profit_Projection_sum23"/>
      <sheetName val="Product_segment23"/>
      <sheetName val="Profit_&amp;_Loss_Yr_123"/>
      <sheetName val="Profit_&amp;_Loss_Yr_223"/>
      <sheetName val="Profit_&amp;_Loss_Yr_323"/>
      <sheetName val="Staff_cost23"/>
      <sheetName val="Fixed_Assets_Sum(2005)23"/>
      <sheetName val="Fixed_Assets_Sum(2006)23"/>
      <sheetName val="Fixed_Assets_Sum(2007)23"/>
      <sheetName val="Cash_Flow_Yr_123"/>
      <sheetName val="Cash_Flow_Yr_223"/>
      <sheetName val="Cash_Flow_Yr_323"/>
      <sheetName val="Bal_Sheet_Yr_123"/>
      <sheetName val="Bal_Sheet_Yr_223"/>
      <sheetName val="Bal_Sheet_Yr_323"/>
      <sheetName val="Deferred_taxation_(1)23"/>
      <sheetName val="Deferred_taxation_(2)23"/>
      <sheetName val="Recon_of_FA23"/>
      <sheetName val="Reasonableness_test23"/>
      <sheetName val="NQ_Asset_Summary23"/>
      <sheetName val="S_DEBTOR0724"/>
      <sheetName val="chart_121"/>
      <sheetName val="A2_02_Fixed_Assets21"/>
      <sheetName val="Details_200219"/>
      <sheetName val="Sale_Expectation_(2)19"/>
      <sheetName val="แบบฟอร์มที่_7_original62"/>
      <sheetName val="แบบฟอร์มที่_7_Project_Base62"/>
      <sheetName val="All_employee62"/>
      <sheetName val="DISCOUNT_(2)34"/>
      <sheetName val="Bank_CA&amp;SA35"/>
      <sheetName val="AR_-CID35"/>
      <sheetName val="ดบ_ค้างรับ_Tisco35"/>
      <sheetName val="คชจ_ล่วงหน้า35"/>
      <sheetName val="ก่อสร้าง_ล่วงหน้า35"/>
      <sheetName val="ภาษีหัก_ณ_ที่จ่าย35"/>
      <sheetName val="คชจ_รอเรียกเก็บ_TDT35"/>
      <sheetName val="อุปกรณ์(หน่วยงาน)_35"/>
      <sheetName val="ICS_Cost_by_units35"/>
      <sheetName val="ICM_Budget&amp;Cost_Phase_I35"/>
      <sheetName val="ICM_Budget_Cost_Phase_II35"/>
      <sheetName val="ICm_Cost_by_units35"/>
      <sheetName val="CIV_AP_2-131-0035"/>
      <sheetName val="ICM_AP_2-131-0035"/>
      <sheetName val="CIV_AP_2-133-0035"/>
      <sheetName val="ICM_AP_2-133-0035"/>
      <sheetName val="ICM_AP_RPT35"/>
      <sheetName val="CIV_AP_RPT35"/>
      <sheetName val="CHQระหว่างทาง_2-132-0035"/>
      <sheetName val="ภาษีเงินได้หัก_ณ_ที่จ่าย35"/>
      <sheetName val="ค้างจ่าย_CID35"/>
      <sheetName val="เงินทดรองรับ_2-191-0035"/>
      <sheetName val="เงินทดรองรับ_2-193-0035"/>
      <sheetName val="เงินทดรองรับ_2-194-xx35"/>
      <sheetName val="สรุปเงินมัดจำห้องชุด_Agent35"/>
      <sheetName val="Commission-Tiny_(Chinese)35"/>
      <sheetName val="Commission-Sky_Pro_(Thai)35"/>
      <sheetName val="สำรองผลประโยชน์พนง_35"/>
      <sheetName val="รด_บริหาร35"/>
      <sheetName val="รด_อื่น35"/>
      <sheetName val="6-120-10_ค่าเช่า35"/>
      <sheetName val="6-120-20_ค่าบริการ35"/>
      <sheetName val="6-120-50_ค่าซ่อมแซม35"/>
      <sheetName val="6-150-10_ค่าที่ปรึกษา35"/>
      <sheetName val="6-130-20_ส่งเสริมการขาย35"/>
      <sheetName val="6-130-30_คอมมิชชั่น-ICS35"/>
      <sheetName val="6-130-30_คอมมิชชั่น-ICM35"/>
      <sheetName val="#6-200-00_ดอกเบี้ยจ่าย35"/>
      <sheetName val="GL_CB34"/>
      <sheetName val="GL_M34"/>
      <sheetName val="Gain_Loss_Calculation34"/>
      <sheetName val="Deferred_Charge34"/>
      <sheetName val="Detail_รายบุคคลปี_5834"/>
      <sheetName val="Sale_040434"/>
      <sheetName val="IBA_&lt;O3&gt;34"/>
      <sheetName val="Loan_Amortization_Table34"/>
      <sheetName val="Linkage_Quote34"/>
      <sheetName val="QR_4_134"/>
      <sheetName val="คชจ_ดำเนินงาน6-4334"/>
      <sheetName val="Norms_SP34"/>
      <sheetName val="Non_Movement34"/>
      <sheetName val="Seagate__share_in_units23"/>
      <sheetName val="ORGANIZATION_PLASTIC_GROUP_30"/>
      <sheetName val="ORGANIZATION_PLASTIC_GROUP__230"/>
      <sheetName val="IMPROVE_MAN_POWER30"/>
      <sheetName val="ฟอล์ม_B230"/>
      <sheetName val="Man_power_SPEC30"/>
      <sheetName val="Man_power_SPEC_(2)30"/>
      <sheetName val="Current_ORG30"/>
      <sheetName val="Blank_ORG30"/>
      <sheetName val="DLOT_Calculate30"/>
      <sheetName val="ประเมิน_30"/>
      <sheetName val="Improvement_Plan30"/>
      <sheetName val="รายชื่อพนักงาน_30"/>
      <sheetName val="Machine_capacity30"/>
      <sheetName val="DLOT_Current30"/>
      <sheetName val="ORG_(2)30"/>
      <sheetName val="Injection_new30"/>
      <sheetName val="Injection_new_30"/>
      <sheetName val="ytd_fty_(DG)_oh_12-201618"/>
      <sheetName val="3_P&amp;L_23"/>
      <sheetName val="2_Conso30"/>
      <sheetName val="Summary_by_Machine_Type_MAR30"/>
      <sheetName val="stat_local30"/>
      <sheetName val="master_plan_19"/>
      <sheetName val="Data_221"/>
      <sheetName val="FF_2__1_21"/>
      <sheetName val="cal_(2)21"/>
      <sheetName val="Non-Statistical_Sampling_Mast21"/>
      <sheetName val="Two_Step_Revenue_Testing_Mast21"/>
      <sheetName val="Global_Data21"/>
      <sheetName val="B&amp;S_199921"/>
      <sheetName val="BOS_Commodity30"/>
      <sheetName val="SSD_Plant_Incremental_Project30"/>
      <sheetName val="ERP_7_0630"/>
      <sheetName val="Pareto_Top_RPN30"/>
      <sheetName val="FDR_BUDGET_2001_EISENACH30"/>
      <sheetName val="Cost_Reduction_Programs30"/>
      <sheetName val="COMPARISON_SHEET_(1)30"/>
      <sheetName val="disc_rate21"/>
      <sheetName val="Sale_040718"/>
      <sheetName val="B-_118"/>
      <sheetName val="งบทดลอง_-_ต_ค_254718"/>
      <sheetName val="Corp__sheet18"/>
      <sheetName val="013_-_การสั่งการ18"/>
      <sheetName val="Job_List118"/>
      <sheetName val="Lenders_Ratios_juneseptnov21"/>
      <sheetName val="PDR_PL__ACCT-MBK18"/>
      <sheetName val="A5_Code18"/>
      <sheetName val="NAV_Base18"/>
      <sheetName val="Vat7%_ภายในเดือน_Junต้นฉบับ18"/>
      <sheetName val="Rateil_Pages18"/>
      <sheetName val="HR_Budget30"/>
      <sheetName val="February_Export18"/>
      <sheetName val="Intercom__2_18"/>
      <sheetName val="Export_Sale18"/>
      <sheetName val="ADJ_-_RATE78"/>
      <sheetName val="ADJ___RATE78"/>
      <sheetName val="SCB_1_-_Current78"/>
      <sheetName val="SCB_2_-_Current78"/>
      <sheetName val="เงินกู้_MGC77"/>
      <sheetName val="LC___TR_Listing77"/>
      <sheetName val="BALANCE_SHEET_78"/>
      <sheetName val="BS_ATTACH78"/>
      <sheetName val="Stock_Aging77"/>
      <sheetName val="VariableII__period77"/>
      <sheetName val="Customize_Your_Invoice77"/>
      <sheetName val="Dec_200177"/>
      <sheetName val="Sheet1_(2)78"/>
      <sheetName val="CF_RECONCILE_-_177"/>
      <sheetName val="Cost_Centers75"/>
      <sheetName val="ALL_KSFC_RIGS_EXCEPT_R-575"/>
      <sheetName val="_IB-PL-00-01_SUMMARY75"/>
      <sheetName val="Customize_Your_Purchase_Order75"/>
      <sheetName val="10-1_Media75"/>
      <sheetName val="163040_LC_TR75"/>
      <sheetName val="FP_Friends_Other75"/>
      <sheetName val="TrialBalance_Q3-200274"/>
      <sheetName val="Workbook_Inputs74"/>
      <sheetName val="Trial_Balance74"/>
      <sheetName val="_IBPL000174"/>
      <sheetName val="163040_LC-TR74"/>
      <sheetName val="CA_Sheet75"/>
      <sheetName val="F9_Parameters73"/>
      <sheetName val="Total_Inventory74"/>
      <sheetName val="Semi_FG&amp;FG74"/>
      <sheetName val="Provision_NRV74"/>
      <sheetName val="D190_273"/>
      <sheetName val="Bang_chiet_tinh_TBA73"/>
      <sheetName val="Customize_Your_Loan_Manager73"/>
      <sheetName val="Data_Entry71"/>
      <sheetName val="input_data71"/>
      <sheetName val="Valo_DCF71"/>
      <sheetName val="List_info71"/>
      <sheetName val="By_Person71"/>
      <sheetName val="head_Jan71"/>
      <sheetName val="DB_PPC_PSF71"/>
      <sheetName val="ng_1269"/>
      <sheetName val="Record_CR69"/>
      <sheetName val="Co__Code69"/>
      <sheetName val="Drop_List63"/>
      <sheetName val="Incident__NP_201769"/>
      <sheetName val="CAN_DOI_-_KET_QUA65"/>
      <sheetName val="TO_-_SP63"/>
      <sheetName val="Company_Info63"/>
      <sheetName val="CA_Comp63"/>
      <sheetName val="Standing_Data63"/>
      <sheetName val="Asset_&amp;_Liability63"/>
      <sheetName val="Net_asset_value63"/>
      <sheetName val="Haft_year_tax_estimation_135"/>
      <sheetName val="Haft_year_tax_estimation_235"/>
      <sheetName val="Haft_year_tax_estimation_(1)35"/>
      <sheetName val="Haft_year_tax_estimation_(2)35"/>
      <sheetName val="Taxcal_6_Month35"/>
      <sheetName val="Data_Last_year35"/>
      <sheetName val="Cost_center66"/>
      <sheetName val="Month_v_YTD63"/>
      <sheetName val="_IB-PL-YTD63"/>
      <sheetName val="BOI_sum63"/>
      <sheetName val="Update_CIT_FY1963"/>
      <sheetName val="Tax_computation_BOI63"/>
      <sheetName val="A)_Provision_schedule63"/>
      <sheetName val="A2)_834_Inventory63"/>
      <sheetName val="B1)_646_Retirement63"/>
      <sheetName val="B2)_746_Retirement_63"/>
      <sheetName val="C1)_791-0000-20_Private_exp_63"/>
      <sheetName val="TB_(as_of_31DEC)63"/>
      <sheetName val="C2)_779-0000-20_Misc_63"/>
      <sheetName val="C1)_663_Car_Lease63"/>
      <sheetName val="C2)_758_Car_Lease63"/>
      <sheetName val="D)_Training63"/>
      <sheetName val="E)_HY_test_PwC63"/>
      <sheetName val="F)_RD_60463"/>
      <sheetName val="G)_RD_64263"/>
      <sheetName val="Retire_2015-201735"/>
      <sheetName val="New_Item35"/>
      <sheetName val="Register_Cal_Mar_04_July_05_35"/>
      <sheetName val="B131_35"/>
      <sheetName val="WT_Util_99_LE63"/>
      <sheetName val="PTA_P&amp;S63"/>
      <sheetName val="Waste_Treatment_Variable_63"/>
      <sheetName val="Drop_down_list63"/>
      <sheetName val="Write_off63"/>
      <sheetName val="Cost_centre_expenditure63"/>
      <sheetName val="addl_cost63"/>
      <sheetName val="Cash_Flow63"/>
      <sheetName val="Co_info63"/>
      <sheetName val="Financial_Summary63"/>
      <sheetName val="Adj&amp;Rje(Z820)_63"/>
      <sheetName val="Spec_2210463"/>
      <sheetName val="Jul_0235"/>
      <sheetName val="n-4_463"/>
      <sheetName val="C_A_Add1_(App_III)26"/>
      <sheetName val="R&amp;M_confirmation_(App_A)26"/>
      <sheetName val="Marine_insurance_(App_B)26"/>
      <sheetName val="Reinvestment_Allowance26"/>
      <sheetName val="1_LeadSchedule24"/>
      <sheetName val="TC_YA2000_cyb_(R)25"/>
      <sheetName val="CA_Sum22"/>
      <sheetName val="Stat_A24"/>
      <sheetName val="SSP_HOURS24"/>
      <sheetName val="2_A2_L_Fixed_Assets22"/>
      <sheetName val="HEADCOUNT_WORKSHEET24"/>
      <sheetName val="Mat'l_Pareto24"/>
      <sheetName val="Inventory_Valuation-detail-_(33"/>
      <sheetName val="BPCOR_DETAILS24"/>
      <sheetName val="BPMKT_DETAILS24"/>
      <sheetName val="K4__F&amp;F24"/>
      <sheetName val="Format_(2)24"/>
      <sheetName val="Excess_Calc24"/>
      <sheetName val="U_24"/>
      <sheetName val="Expense_Summary24"/>
      <sheetName val="Balance_Sheet63"/>
      <sheetName val="BGI_-_Interco_wkg25"/>
      <sheetName val="FAMS_Adj_25"/>
      <sheetName val="Client_Adj_-_BGI25"/>
      <sheetName val="Client_Adj_-BGM25"/>
      <sheetName val="BGM_BS25"/>
      <sheetName val="BGM_STAT25"/>
      <sheetName val="BGI_BS25"/>
      <sheetName val="BGI_STAT25"/>
      <sheetName val="Spliting_Balance_Sheet_-_120425"/>
      <sheetName val="01_024"/>
      <sheetName val="Cash_(new)23"/>
      <sheetName val="MCMD95_(1)22"/>
      <sheetName val="FF-2_(1)24"/>
      <sheetName val="FB1_(2)24"/>
      <sheetName val="BS_(3)24"/>
      <sheetName val="D1_(3)24"/>
      <sheetName val="E1__(3)24"/>
      <sheetName val="F1__(3)24"/>
      <sheetName val="G1__(3)24"/>
      <sheetName val="J1_(3)24"/>
      <sheetName val="J3_(3)24"/>
      <sheetName val="M1_(3)24"/>
      <sheetName val="M1-1_(3)24"/>
      <sheetName val="M1-2_(3)24"/>
      <sheetName val="N1_(3)24"/>
      <sheetName val="General_info24"/>
      <sheetName val="PBSE_BS24"/>
      <sheetName val="comp_of_re_pack24"/>
      <sheetName val="CF_Statements24"/>
      <sheetName val="Stmt_of_equity24"/>
      <sheetName val="GP_analysis24"/>
      <sheetName val="PBSE_PL24"/>
      <sheetName val="FB4_Sch9_Disclosure24"/>
      <sheetName val="E1_24"/>
      <sheetName val="F1_33"/>
      <sheetName val="G1_24"/>
      <sheetName val="General_info_(2)24"/>
      <sheetName val="BS_(2)24"/>
      <sheetName val="CF_Statements_(2)24"/>
      <sheetName val="Stmt_of_equity_(2)24"/>
      <sheetName val="D1_(2)24"/>
      <sheetName val="D1-1_(2)24"/>
      <sheetName val="E1__(2)24"/>
      <sheetName val="F1__(2)24"/>
      <sheetName val="G1__(2)24"/>
      <sheetName val="J1_(2)24"/>
      <sheetName val="J3_(2)24"/>
      <sheetName val="Tax_(2)24"/>
      <sheetName val="L1_(2)24"/>
      <sheetName val="M1_(2)24"/>
      <sheetName val="M1-1_(2)24"/>
      <sheetName val="M1-2_(2)24"/>
      <sheetName val="N1_(2)24"/>
      <sheetName val="X_Rates24"/>
      <sheetName val="T101_22"/>
      <sheetName val="Posting_entries22"/>
      <sheetName val="GL-Andy_current_ac22"/>
      <sheetName val="6A_CA22"/>
      <sheetName val="F1_223"/>
      <sheetName val="_Balance_Sheet24"/>
      <sheetName val="_Profit_Projection_sum24"/>
      <sheetName val="Product_segment24"/>
      <sheetName val="Profit_&amp;_Loss_Yr_124"/>
      <sheetName val="Profit_&amp;_Loss_Yr_224"/>
      <sheetName val="Profit_&amp;_Loss_Yr_324"/>
      <sheetName val="Staff_cost24"/>
      <sheetName val="Fixed_Assets_Sum(2005)24"/>
      <sheetName val="Fixed_Assets_Sum(2006)24"/>
      <sheetName val="Fixed_Assets_Sum(2007)24"/>
      <sheetName val="Cash_Flow_Yr_124"/>
      <sheetName val="Cash_Flow_Yr_224"/>
      <sheetName val="Cash_Flow_Yr_324"/>
      <sheetName val="Bal_Sheet_Yr_124"/>
      <sheetName val="Bal_Sheet_Yr_224"/>
      <sheetName val="Bal_Sheet_Yr_324"/>
      <sheetName val="Deferred_taxation_(1)24"/>
      <sheetName val="Deferred_taxation_(2)24"/>
      <sheetName val="Recon_of_FA24"/>
      <sheetName val="Reasonableness_test24"/>
      <sheetName val="NQ_Asset_Summary24"/>
      <sheetName val="S_DEBTOR0725"/>
      <sheetName val="chart_122"/>
      <sheetName val="A2_02_Fixed_Assets22"/>
      <sheetName val="Details_200220"/>
      <sheetName val="Sale_Expectation_(2)20"/>
      <sheetName val="แบบฟอร์มที่_7_original63"/>
      <sheetName val="แบบฟอร์มที่_7_Project_Base63"/>
      <sheetName val="All_employee63"/>
      <sheetName val="DISCOUNT_(2)35"/>
      <sheetName val="Bank_CA&amp;SA36"/>
      <sheetName val="AR_-CID36"/>
      <sheetName val="ดบ_ค้างรับ_Tisco36"/>
      <sheetName val="คชจ_ล่วงหน้า36"/>
      <sheetName val="ก่อสร้าง_ล่วงหน้า36"/>
      <sheetName val="ภาษีหัก_ณ_ที่จ่าย36"/>
      <sheetName val="คชจ_รอเรียกเก็บ_TDT36"/>
      <sheetName val="อุปกรณ์(หน่วยงาน)_36"/>
      <sheetName val="ICS_Cost_by_units36"/>
      <sheetName val="ICM_Budget&amp;Cost_Phase_I36"/>
      <sheetName val="ICM_Budget_Cost_Phase_II36"/>
      <sheetName val="ICm_Cost_by_units36"/>
      <sheetName val="CIV_AP_2-131-0036"/>
      <sheetName val="ICM_AP_2-131-0036"/>
      <sheetName val="CIV_AP_2-133-0036"/>
      <sheetName val="ICM_AP_2-133-0036"/>
      <sheetName val="ICM_AP_RPT36"/>
      <sheetName val="CIV_AP_RPT36"/>
      <sheetName val="CHQระหว่างทาง_2-132-0036"/>
      <sheetName val="ภาษีเงินได้หัก_ณ_ที่จ่าย36"/>
      <sheetName val="ค้างจ่าย_CID36"/>
      <sheetName val="เงินทดรองรับ_2-191-0036"/>
      <sheetName val="เงินทดรองรับ_2-193-0036"/>
      <sheetName val="เงินทดรองรับ_2-194-xx36"/>
      <sheetName val="สรุปเงินมัดจำห้องชุด_Agent36"/>
      <sheetName val="Commission-Tiny_(Chinese)36"/>
      <sheetName val="Commission-Sky_Pro_(Thai)36"/>
      <sheetName val="สำรองผลประโยชน์พนง_36"/>
      <sheetName val="รด_บริหาร36"/>
      <sheetName val="รด_อื่น36"/>
      <sheetName val="6-120-10_ค่าเช่า36"/>
      <sheetName val="6-120-20_ค่าบริการ36"/>
      <sheetName val="6-120-50_ค่าซ่อมแซม36"/>
      <sheetName val="6-150-10_ค่าที่ปรึกษา36"/>
      <sheetName val="6-130-20_ส่งเสริมการขาย36"/>
      <sheetName val="6-130-30_คอมมิชชั่น-ICS36"/>
      <sheetName val="6-130-30_คอมมิชชั่น-ICM36"/>
      <sheetName val="#6-200-00_ดอกเบี้ยจ่าย36"/>
      <sheetName val="GL_CB35"/>
      <sheetName val="GL_M35"/>
      <sheetName val="Gain_Loss_Calculation35"/>
      <sheetName val="Deferred_Charge35"/>
      <sheetName val="Detail_รายบุคคลปี_5835"/>
      <sheetName val="Sale_040435"/>
      <sheetName val="IBA_&lt;O3&gt;35"/>
      <sheetName val="Loan_Amortization_Table35"/>
      <sheetName val="Linkage_Quote35"/>
      <sheetName val="QR_4_135"/>
      <sheetName val="คชจ_ดำเนินงาน6-4335"/>
      <sheetName val="Norms_SP35"/>
      <sheetName val="Non_Movement35"/>
      <sheetName val="Seagate__share_in_units24"/>
      <sheetName val="ORGANIZATION_PLASTIC_GROUP_31"/>
      <sheetName val="ORGANIZATION_PLASTIC_GROUP__231"/>
      <sheetName val="IMPROVE_MAN_POWER31"/>
      <sheetName val="ฟอล์ม_B231"/>
      <sheetName val="Man_power_SPEC31"/>
      <sheetName val="Man_power_SPEC_(2)31"/>
      <sheetName val="Current_ORG31"/>
      <sheetName val="Blank_ORG31"/>
      <sheetName val="DLOT_Calculate31"/>
      <sheetName val="ประเมิน_31"/>
      <sheetName val="Improvement_Plan31"/>
      <sheetName val="รายชื่อพนักงาน_31"/>
      <sheetName val="Machine_capacity31"/>
      <sheetName val="DLOT_Current31"/>
      <sheetName val="ORG_(2)31"/>
      <sheetName val="Injection_new31"/>
      <sheetName val="Injection_new_31"/>
      <sheetName val="ytd_fty_(DG)_oh_12-201619"/>
      <sheetName val="3_P&amp;L_24"/>
      <sheetName val="2_Conso31"/>
      <sheetName val="Summary_by_Machine_Type_MAR31"/>
      <sheetName val="stat_local31"/>
      <sheetName val="master_plan_20"/>
      <sheetName val="Data_222"/>
      <sheetName val="FF_2__1_22"/>
      <sheetName val="cal_(2)22"/>
      <sheetName val="Non-Statistical_Sampling_Mast22"/>
      <sheetName val="Two_Step_Revenue_Testing_Mast22"/>
      <sheetName val="Global_Data22"/>
      <sheetName val="B&amp;S_199922"/>
      <sheetName val="BOS_Commodity31"/>
      <sheetName val="SSD_Plant_Incremental_Project31"/>
      <sheetName val="ERP_7_0631"/>
      <sheetName val="Pareto_Top_RPN31"/>
      <sheetName val="FDR_BUDGET_2001_EISENACH31"/>
      <sheetName val="Cost_Reduction_Programs31"/>
      <sheetName val="COMPARISON_SHEET_(1)31"/>
      <sheetName val="disc_rate22"/>
      <sheetName val="Sale_040719"/>
      <sheetName val="B-_119"/>
      <sheetName val="งบทดลอง_-_ต_ค_254719"/>
      <sheetName val="Corp__sheet19"/>
      <sheetName val="013_-_การสั่งการ19"/>
      <sheetName val="Job_List119"/>
      <sheetName val="Lenders_Ratios_juneseptnov22"/>
      <sheetName val="PDR_PL__ACCT-MBK19"/>
      <sheetName val="A5_Code19"/>
      <sheetName val="NAV_Base19"/>
      <sheetName val="Vat7%_ภายในเดือน_Junต้นฉบับ19"/>
      <sheetName val="Rateil_Pages19"/>
      <sheetName val="HR_Budget31"/>
      <sheetName val="February_Export19"/>
      <sheetName val="Intercom__2_19"/>
      <sheetName val="Export_Sale19"/>
      <sheetName val="Cover2"/>
      <sheetName val="Data55X"/>
      <sheetName val="Volume Summary"/>
      <sheetName val="InputPO_Del"/>
      <sheetName val="DAOS Summary"/>
      <sheetName val="TB SAP"/>
      <sheetName val="สรุป sap"/>
      <sheetName val="43"/>
      <sheetName val="ค่าวัสดุ"/>
      <sheetName val="งบการเงิน"/>
      <sheetName val="Product List"/>
      <sheetName val="Sheet1636"/>
      <sheetName val="Model-Monthly 2016_2017"/>
      <sheetName val="Employee"/>
      <sheetName val="JobOrder"/>
      <sheetName val="N-4 Patent right"/>
      <sheetName val="NAME"/>
      <sheetName val="Hot-Piping"/>
      <sheetName val="B-105"/>
      <sheetName val="TMP SubSection"/>
      <sheetName val="ADJ_-_RATE79"/>
      <sheetName val="ADJ___RATE79"/>
      <sheetName val="SCB_1_-_Current79"/>
      <sheetName val="SCB_2_-_Current79"/>
      <sheetName val="เงินกู้_MGC78"/>
      <sheetName val="LC___TR_Listing78"/>
      <sheetName val="BALANCE_SHEET_79"/>
      <sheetName val="BS_ATTACH79"/>
      <sheetName val="Stock_Aging78"/>
      <sheetName val="VariableII__period78"/>
      <sheetName val="Customize_Your_Invoice78"/>
      <sheetName val="Dec_200178"/>
      <sheetName val="Sheet1_(2)79"/>
      <sheetName val="CF_RECONCILE_-_178"/>
      <sheetName val="Cost_Centers76"/>
      <sheetName val="ALL_KSFC_RIGS_EXCEPT_R-576"/>
      <sheetName val="_IB-PL-00-01_SUMMARY76"/>
      <sheetName val="Customize_Your_Purchase_Order76"/>
      <sheetName val="10-1_Media76"/>
      <sheetName val="163040_LC_TR76"/>
      <sheetName val="FP_Friends_Other76"/>
      <sheetName val="TrialBalance_Q3-200275"/>
      <sheetName val="Workbook_Inputs75"/>
      <sheetName val="Trial_Balance75"/>
      <sheetName val="_IBPL000175"/>
      <sheetName val="163040_LC-TR75"/>
      <sheetName val="CA_Sheet76"/>
      <sheetName val="F9_Parameters74"/>
      <sheetName val="Total_Inventory75"/>
      <sheetName val="Semi_FG&amp;FG75"/>
      <sheetName val="Provision_NRV75"/>
      <sheetName val="D190_274"/>
      <sheetName val="Bang_chiet_tinh_TBA74"/>
      <sheetName val="Customize_Your_Loan_Manager74"/>
      <sheetName val="Data_Entry72"/>
      <sheetName val="input_data72"/>
      <sheetName val="Valo_DCF72"/>
      <sheetName val="List_info72"/>
      <sheetName val="By_Person72"/>
      <sheetName val="head_Jan72"/>
      <sheetName val="DB_PPC_PSF72"/>
      <sheetName val="ng_1270"/>
      <sheetName val="Record_CR70"/>
      <sheetName val="Co__Code70"/>
      <sheetName val="Drop_List64"/>
      <sheetName val="Incident__NP_201770"/>
      <sheetName val="CAN_DOI_-_KET_QUA66"/>
      <sheetName val="TO_-_SP64"/>
      <sheetName val="Company_Info64"/>
      <sheetName val="CA_Comp64"/>
      <sheetName val="Standing_Data64"/>
      <sheetName val="Asset_&amp;_Liability64"/>
      <sheetName val="Net_asset_value64"/>
      <sheetName val="Haft_year_tax_estimation_136"/>
      <sheetName val="Haft_year_tax_estimation_236"/>
      <sheetName val="Haft_year_tax_estimation_(1)36"/>
      <sheetName val="Haft_year_tax_estimation_(2)36"/>
      <sheetName val="Taxcal_6_Month36"/>
      <sheetName val="Data_Last_year36"/>
      <sheetName val="Cost_center67"/>
      <sheetName val="Month_v_YTD64"/>
      <sheetName val="_IB-PL-YTD64"/>
      <sheetName val="BOI_sum64"/>
      <sheetName val="Update_CIT_FY1964"/>
      <sheetName val="Tax_computation_BOI64"/>
      <sheetName val="A)_Provision_schedule64"/>
      <sheetName val="A2)_834_Inventory64"/>
      <sheetName val="B1)_646_Retirement64"/>
      <sheetName val="B2)_746_Retirement_64"/>
      <sheetName val="C1)_791-0000-20_Private_exp_64"/>
      <sheetName val="TB_(as_of_31DEC)64"/>
      <sheetName val="C2)_779-0000-20_Misc_64"/>
      <sheetName val="C1)_663_Car_Lease64"/>
      <sheetName val="C2)_758_Car_Lease64"/>
      <sheetName val="D)_Training64"/>
      <sheetName val="E)_HY_test_PwC64"/>
      <sheetName val="F)_RD_60464"/>
      <sheetName val="G)_RD_64264"/>
      <sheetName val="Retire_2015-201736"/>
      <sheetName val="New_Item36"/>
      <sheetName val="Register_Cal_Mar_04_July_05_36"/>
      <sheetName val="B131_36"/>
      <sheetName val="WT_Util_99_LE64"/>
      <sheetName val="PTA_P&amp;S64"/>
      <sheetName val="Waste_Treatment_Variable_64"/>
      <sheetName val="Drop_down_list64"/>
      <sheetName val="Write_off64"/>
      <sheetName val="Cost_centre_expenditure64"/>
      <sheetName val="addl_cost64"/>
      <sheetName val="Cash_Flow64"/>
      <sheetName val="Co_info64"/>
      <sheetName val="Financial_Summary64"/>
      <sheetName val="Adj&amp;Rje(Z820)_64"/>
      <sheetName val="Spec_2210464"/>
      <sheetName val="Jul_0236"/>
      <sheetName val="n-4_464"/>
      <sheetName val="C_A_Add1_(App_III)27"/>
      <sheetName val="R&amp;M_confirmation_(App_A)27"/>
      <sheetName val="Marine_insurance_(App_B)27"/>
      <sheetName val="Reinvestment_Allowance27"/>
      <sheetName val="1_LeadSchedule25"/>
      <sheetName val="TC_YA2000_cyb_(R)26"/>
      <sheetName val="CA_Sum23"/>
      <sheetName val="Stat_A25"/>
      <sheetName val="SSP_HOURS25"/>
      <sheetName val="2_A2_L_Fixed_Assets23"/>
      <sheetName val="HEADCOUNT_WORKSHEET25"/>
      <sheetName val="Mat'l_Pareto25"/>
      <sheetName val="Inventory_Valuation-detail-_(34"/>
      <sheetName val="BPCOR_DETAILS25"/>
      <sheetName val="BPMKT_DETAILS25"/>
      <sheetName val="K4__F&amp;F25"/>
      <sheetName val="Format_(2)25"/>
      <sheetName val="Excess_Calc25"/>
      <sheetName val="U_25"/>
      <sheetName val="Expense_Summary25"/>
      <sheetName val="Balance_Sheet64"/>
      <sheetName val="BGI_-_Interco_wkg26"/>
      <sheetName val="FAMS_Adj_26"/>
      <sheetName val="Client_Adj_-_BGI26"/>
      <sheetName val="Client_Adj_-BGM26"/>
      <sheetName val="BGM_BS26"/>
      <sheetName val="BGM_STAT26"/>
      <sheetName val="BGI_BS26"/>
      <sheetName val="BGI_STAT26"/>
      <sheetName val="Spliting_Balance_Sheet_-_120426"/>
      <sheetName val="01_025"/>
      <sheetName val="Cash_(new)24"/>
      <sheetName val="MCMD95_(1)23"/>
      <sheetName val="FF-2_(1)25"/>
      <sheetName val="FB1_(2)25"/>
      <sheetName val="BS_(3)25"/>
      <sheetName val="D1_(3)25"/>
      <sheetName val="E1__(3)25"/>
      <sheetName val="F1__(3)25"/>
      <sheetName val="G1__(3)25"/>
      <sheetName val="J1_(3)25"/>
      <sheetName val="J3_(3)25"/>
      <sheetName val="M1_(3)25"/>
      <sheetName val="M1-1_(3)25"/>
      <sheetName val="M1-2_(3)25"/>
      <sheetName val="N1_(3)25"/>
      <sheetName val="General_info25"/>
      <sheetName val="PBSE_BS25"/>
      <sheetName val="comp_of_re_pack25"/>
      <sheetName val="CF_Statements25"/>
      <sheetName val="Stmt_of_equity25"/>
      <sheetName val="GP_analysis25"/>
      <sheetName val="PBSE_PL25"/>
      <sheetName val="FB4_Sch9_Disclosure25"/>
      <sheetName val="E1_25"/>
      <sheetName val="F1_34"/>
      <sheetName val="G1_25"/>
      <sheetName val="General_info_(2)25"/>
      <sheetName val="BS_(2)25"/>
      <sheetName val="CF_Statements_(2)25"/>
      <sheetName val="Stmt_of_equity_(2)25"/>
      <sheetName val="D1_(2)25"/>
      <sheetName val="D1-1_(2)25"/>
      <sheetName val="E1__(2)25"/>
      <sheetName val="F1__(2)25"/>
      <sheetName val="G1__(2)25"/>
      <sheetName val="J1_(2)25"/>
      <sheetName val="J3_(2)25"/>
      <sheetName val="Tax_(2)25"/>
      <sheetName val="L1_(2)25"/>
      <sheetName val="M1_(2)25"/>
      <sheetName val="M1-1_(2)25"/>
      <sheetName val="M1-2_(2)25"/>
      <sheetName val="N1_(2)25"/>
      <sheetName val="X_Rates25"/>
      <sheetName val="T101_23"/>
      <sheetName val="Posting_entries23"/>
      <sheetName val="GL-Andy_current_ac23"/>
      <sheetName val="6A_CA23"/>
      <sheetName val="F1_224"/>
      <sheetName val="_Balance_Sheet25"/>
      <sheetName val="_Profit_Projection_sum25"/>
      <sheetName val="Product_segment25"/>
      <sheetName val="Profit_&amp;_Loss_Yr_125"/>
      <sheetName val="Profit_&amp;_Loss_Yr_225"/>
      <sheetName val="Profit_&amp;_Loss_Yr_325"/>
      <sheetName val="Staff_cost25"/>
      <sheetName val="Fixed_Assets_Sum(2005)25"/>
      <sheetName val="Fixed_Assets_Sum(2006)25"/>
      <sheetName val="Fixed_Assets_Sum(2007)25"/>
      <sheetName val="Cash_Flow_Yr_125"/>
      <sheetName val="Cash_Flow_Yr_225"/>
      <sheetName val="Cash_Flow_Yr_325"/>
      <sheetName val="Bal_Sheet_Yr_125"/>
      <sheetName val="Bal_Sheet_Yr_225"/>
      <sheetName val="Bal_Sheet_Yr_325"/>
      <sheetName val="Deferred_taxation_(1)25"/>
      <sheetName val="Deferred_taxation_(2)25"/>
      <sheetName val="Recon_of_FA25"/>
      <sheetName val="Reasonableness_test25"/>
      <sheetName val="NQ_Asset_Summary25"/>
      <sheetName val="S_DEBTOR0726"/>
      <sheetName val="chart_123"/>
      <sheetName val="A2_02_Fixed_Assets23"/>
      <sheetName val="Details_200221"/>
      <sheetName val="Sale_Expectation_(2)21"/>
      <sheetName val="แบบฟอร์มที่_7_original64"/>
      <sheetName val="แบบฟอร์มที่_7_Project_Base64"/>
      <sheetName val="All_employee64"/>
      <sheetName val="DISCOUNT_(2)36"/>
      <sheetName val="Bank_CA&amp;SA37"/>
      <sheetName val="AR_-CID37"/>
      <sheetName val="ดบ_ค้างรับ_Tisco37"/>
      <sheetName val="คชจ_ล่วงหน้า37"/>
      <sheetName val="ก่อสร้าง_ล่วงหน้า37"/>
      <sheetName val="ภาษีหัก_ณ_ที่จ่าย37"/>
      <sheetName val="คชจ_รอเรียกเก็บ_TDT37"/>
      <sheetName val="อุปกรณ์(หน่วยงาน)_37"/>
      <sheetName val="ICS_Cost_by_units37"/>
      <sheetName val="ICM_Budget&amp;Cost_Phase_I37"/>
      <sheetName val="ICM_Budget_Cost_Phase_II37"/>
      <sheetName val="ICm_Cost_by_units37"/>
      <sheetName val="CIV_AP_2-131-0037"/>
      <sheetName val="ICM_AP_2-131-0037"/>
      <sheetName val="CIV_AP_2-133-0037"/>
      <sheetName val="ICM_AP_2-133-0037"/>
      <sheetName val="ICM_AP_RPT37"/>
      <sheetName val="CIV_AP_RPT37"/>
      <sheetName val="CHQระหว่างทาง_2-132-0037"/>
      <sheetName val="ภาษีเงินได้หัก_ณ_ที่จ่าย37"/>
      <sheetName val="ค้างจ่าย_CID37"/>
      <sheetName val="เงินทดรองรับ_2-191-0037"/>
      <sheetName val="เงินทดรองรับ_2-193-0037"/>
      <sheetName val="เงินทดรองรับ_2-194-xx37"/>
      <sheetName val="สรุปเงินมัดจำห้องชุด_Agent37"/>
      <sheetName val="Commission-Tiny_(Chinese)37"/>
      <sheetName val="Commission-Sky_Pro_(Thai)37"/>
      <sheetName val="สำรองผลประโยชน์พนง_37"/>
      <sheetName val="รด_บริหาร37"/>
      <sheetName val="รด_อื่น37"/>
      <sheetName val="6-120-10_ค่าเช่า37"/>
      <sheetName val="6-120-20_ค่าบริการ37"/>
      <sheetName val="6-120-50_ค่าซ่อมแซม37"/>
      <sheetName val="6-150-10_ค่าที่ปรึกษา37"/>
      <sheetName val="6-130-20_ส่งเสริมการขาย37"/>
      <sheetName val="6-130-30_คอมมิชชั่น-ICS37"/>
      <sheetName val="6-130-30_คอมมิชชั่น-ICM37"/>
      <sheetName val="#6-200-00_ดอกเบี้ยจ่าย37"/>
      <sheetName val="GL_CB36"/>
      <sheetName val="GL_M36"/>
      <sheetName val="Gain_Loss_Calculation36"/>
      <sheetName val="Deferred_Charge36"/>
      <sheetName val="Detail_รายบุคคลปี_5836"/>
      <sheetName val="Sale_040436"/>
      <sheetName val="IBA_&lt;O3&gt;36"/>
      <sheetName val="Loan_Amortization_Table36"/>
      <sheetName val="Linkage_Quote36"/>
      <sheetName val="QR_4_136"/>
      <sheetName val="คชจ_ดำเนินงาน6-4336"/>
      <sheetName val="Norms_SP36"/>
      <sheetName val="Non_Movement36"/>
      <sheetName val="Seagate__share_in_units25"/>
      <sheetName val="ORGANIZATION_PLASTIC_GROUP_32"/>
      <sheetName val="ORGANIZATION_PLASTIC_GROUP__232"/>
      <sheetName val="IMPROVE_MAN_POWER32"/>
      <sheetName val="ฟอล์ม_B232"/>
      <sheetName val="Man_power_SPEC32"/>
      <sheetName val="Man_power_SPEC_(2)32"/>
      <sheetName val="Current_ORG32"/>
      <sheetName val="Blank_ORG32"/>
      <sheetName val="DLOT_Calculate32"/>
      <sheetName val="ประเมิน_32"/>
      <sheetName val="Improvement_Plan32"/>
      <sheetName val="รายชื่อพนักงาน_32"/>
      <sheetName val="Machine_capacity32"/>
      <sheetName val="DLOT_Current32"/>
      <sheetName val="ORG_(2)32"/>
      <sheetName val="Injection_new32"/>
      <sheetName val="Injection_new_32"/>
      <sheetName val="ytd_fty_(DG)_oh_12-201620"/>
      <sheetName val="3_P&amp;L_25"/>
      <sheetName val="2_Conso32"/>
      <sheetName val="Summary_by_Machine_Type_MAR32"/>
      <sheetName val="stat_local32"/>
      <sheetName val="master_plan_21"/>
      <sheetName val="Data_223"/>
      <sheetName val="FF_2__1_23"/>
      <sheetName val="cal_(2)23"/>
      <sheetName val="Non-Statistical_Sampling_Mast23"/>
      <sheetName val="Two_Step_Revenue_Testing_Mast23"/>
      <sheetName val="Global_Data23"/>
      <sheetName val="B&amp;S_199923"/>
      <sheetName val="BOS_Commodity32"/>
      <sheetName val="SSD_Plant_Incremental_Project32"/>
      <sheetName val="ERP_7_0632"/>
      <sheetName val="Pareto_Top_RPN32"/>
      <sheetName val="FDR_BUDGET_2001_EISENACH32"/>
      <sheetName val="Cost_Reduction_Programs32"/>
      <sheetName val="COMPARISON_SHEET_(1)32"/>
      <sheetName val="disc_rate23"/>
      <sheetName val="Sale_040720"/>
      <sheetName val="B-_120"/>
      <sheetName val="งบทดลอง_-_ต_ค_254720"/>
      <sheetName val="Corp__sheet20"/>
      <sheetName val="013_-_การสั่งการ20"/>
      <sheetName val="Job_List120"/>
      <sheetName val="Lenders_Ratios_juneseptnov23"/>
      <sheetName val="PDR_PL__ACCT-MBK20"/>
      <sheetName val="A5_Code20"/>
      <sheetName val="NAV_Base20"/>
      <sheetName val="Vat7%_ภายในเดือน_Junต้นฉบับ20"/>
      <sheetName val="Rateil_Pages20"/>
      <sheetName val="HR_Budget32"/>
      <sheetName val="February_Export20"/>
      <sheetName val="Intercom__2_20"/>
      <sheetName val="Export_Sale20"/>
      <sheetName val="ADJ_-_RATE80"/>
      <sheetName val="ADJ___RATE80"/>
      <sheetName val="SCB_1_-_Current80"/>
      <sheetName val="SCB_2_-_Current80"/>
      <sheetName val="เงินกู้_MGC79"/>
      <sheetName val="LC___TR_Listing79"/>
      <sheetName val="BALANCE_SHEET_80"/>
      <sheetName val="BS_ATTACH80"/>
      <sheetName val="Stock_Aging79"/>
      <sheetName val="VariableII__period79"/>
      <sheetName val="Customize_Your_Invoice79"/>
      <sheetName val="Dec_200179"/>
      <sheetName val="Sheet1_(2)80"/>
      <sheetName val="CF_RECONCILE_-_179"/>
      <sheetName val="Cost_Centers77"/>
      <sheetName val="ALL_KSFC_RIGS_EXCEPT_R-577"/>
      <sheetName val="_IB-PL-00-01_SUMMARY77"/>
      <sheetName val="Customize_Your_Purchase_Order77"/>
      <sheetName val="10-1_Media77"/>
      <sheetName val="163040_LC_TR77"/>
      <sheetName val="FP_Friends_Other77"/>
      <sheetName val="TrialBalance_Q3-200276"/>
      <sheetName val="Workbook_Inputs76"/>
      <sheetName val="Trial_Balance76"/>
      <sheetName val="_IBPL000176"/>
      <sheetName val="163040_LC-TR76"/>
      <sheetName val="CA_Sheet77"/>
      <sheetName val="F9_Parameters75"/>
      <sheetName val="Total_Inventory76"/>
      <sheetName val="Semi_FG&amp;FG76"/>
      <sheetName val="Provision_NRV76"/>
      <sheetName val="D190_275"/>
      <sheetName val="Bang_chiet_tinh_TBA75"/>
      <sheetName val="Customize_Your_Loan_Manager75"/>
      <sheetName val="Data_Entry73"/>
      <sheetName val="input_data73"/>
      <sheetName val="Valo_DCF73"/>
      <sheetName val="List_info73"/>
      <sheetName val="By_Person73"/>
      <sheetName val="head_Jan73"/>
      <sheetName val="DB_PPC_PSF73"/>
      <sheetName val="ng_1271"/>
      <sheetName val="Record_CR71"/>
      <sheetName val="Co__Code71"/>
      <sheetName val="Drop_List65"/>
      <sheetName val="Incident__NP_201771"/>
      <sheetName val="CAN_DOI_-_KET_QUA67"/>
      <sheetName val="TO_-_SP65"/>
      <sheetName val="Company_Info65"/>
      <sheetName val="CA_Comp65"/>
      <sheetName val="Standing_Data65"/>
      <sheetName val="Asset_&amp;_Liability65"/>
      <sheetName val="Net_asset_value65"/>
      <sheetName val="Haft_year_tax_estimation_137"/>
      <sheetName val="Haft_year_tax_estimation_237"/>
      <sheetName val="Haft_year_tax_estimation_(1)37"/>
      <sheetName val="Haft_year_tax_estimation_(2)37"/>
      <sheetName val="Taxcal_6_Month37"/>
      <sheetName val="Data_Last_year37"/>
      <sheetName val="Cost_center68"/>
      <sheetName val="Month_v_YTD65"/>
      <sheetName val="_IB-PL-YTD65"/>
      <sheetName val="BOI_sum65"/>
      <sheetName val="Update_CIT_FY1965"/>
      <sheetName val="Tax_computation_BOI65"/>
      <sheetName val="A)_Provision_schedule65"/>
      <sheetName val="A2)_834_Inventory65"/>
      <sheetName val="B1)_646_Retirement65"/>
      <sheetName val="B2)_746_Retirement_65"/>
      <sheetName val="C1)_791-0000-20_Private_exp_65"/>
      <sheetName val="TB_(as_of_31DEC)65"/>
      <sheetName val="C2)_779-0000-20_Misc_65"/>
      <sheetName val="C1)_663_Car_Lease65"/>
      <sheetName val="C2)_758_Car_Lease65"/>
      <sheetName val="D)_Training65"/>
      <sheetName val="E)_HY_test_PwC65"/>
      <sheetName val="F)_RD_60465"/>
      <sheetName val="G)_RD_64265"/>
      <sheetName val="Retire_2015-201737"/>
      <sheetName val="New_Item37"/>
      <sheetName val="Register_Cal_Mar_04_July_05_37"/>
      <sheetName val="B131_37"/>
      <sheetName val="WT_Util_99_LE65"/>
      <sheetName val="PTA_P&amp;S65"/>
      <sheetName val="Waste_Treatment_Variable_65"/>
      <sheetName val="Drop_down_list65"/>
      <sheetName val="Write_off65"/>
      <sheetName val="Cost_centre_expenditure65"/>
      <sheetName val="addl_cost65"/>
      <sheetName val="Cash_Flow65"/>
      <sheetName val="Co_info65"/>
      <sheetName val="Financial_Summary65"/>
      <sheetName val="Adj&amp;Rje(Z820)_65"/>
      <sheetName val="Spec_2210465"/>
      <sheetName val="Jul_0237"/>
      <sheetName val="n-4_465"/>
      <sheetName val="C_A_Add1_(App_III)28"/>
      <sheetName val="R&amp;M_confirmation_(App_A)28"/>
      <sheetName val="Marine_insurance_(App_B)28"/>
      <sheetName val="Reinvestment_Allowance28"/>
      <sheetName val="1_LeadSchedule26"/>
      <sheetName val="TC_YA2000_cyb_(R)27"/>
      <sheetName val="CA_Sum24"/>
      <sheetName val="Stat_A26"/>
      <sheetName val="SSP_HOURS26"/>
      <sheetName val="2_A2_L_Fixed_Assets24"/>
      <sheetName val="HEADCOUNT_WORKSHEET26"/>
      <sheetName val="Mat'l_Pareto26"/>
      <sheetName val="Inventory_Valuation-detail-_(35"/>
      <sheetName val="BPCOR_DETAILS26"/>
      <sheetName val="BPMKT_DETAILS26"/>
      <sheetName val="K4__F&amp;F26"/>
      <sheetName val="Format_(2)26"/>
      <sheetName val="Excess_Calc26"/>
      <sheetName val="U_26"/>
      <sheetName val="Expense_Summary26"/>
      <sheetName val="Balance_Sheet65"/>
      <sheetName val="BGI_-_Interco_wkg27"/>
      <sheetName val="FAMS_Adj_27"/>
      <sheetName val="Client_Adj_-_BGI27"/>
      <sheetName val="Client_Adj_-BGM27"/>
      <sheetName val="BGM_BS27"/>
      <sheetName val="BGM_STAT27"/>
      <sheetName val="BGI_BS27"/>
      <sheetName val="BGI_STAT27"/>
      <sheetName val="Spliting_Balance_Sheet_-_120427"/>
      <sheetName val="01_026"/>
      <sheetName val="Cash_(new)25"/>
      <sheetName val="MCMD95_(1)24"/>
      <sheetName val="FF-2_(1)26"/>
      <sheetName val="FB1_(2)26"/>
      <sheetName val="BS_(3)26"/>
      <sheetName val="D1_(3)26"/>
      <sheetName val="E1__(3)26"/>
      <sheetName val="F1__(3)26"/>
      <sheetName val="G1__(3)26"/>
      <sheetName val="J1_(3)26"/>
      <sheetName val="J3_(3)26"/>
      <sheetName val="M1_(3)26"/>
      <sheetName val="M1-1_(3)26"/>
      <sheetName val="M1-2_(3)26"/>
      <sheetName val="N1_(3)26"/>
      <sheetName val="General_info26"/>
      <sheetName val="PBSE_BS26"/>
      <sheetName val="comp_of_re_pack26"/>
      <sheetName val="CF_Statements26"/>
      <sheetName val="Stmt_of_equity26"/>
      <sheetName val="GP_analysis26"/>
      <sheetName val="PBSE_PL26"/>
      <sheetName val="FB4_Sch9_Disclosure26"/>
      <sheetName val="E1_26"/>
      <sheetName val="F1_35"/>
      <sheetName val="G1_26"/>
      <sheetName val="General_info_(2)26"/>
      <sheetName val="BS_(2)26"/>
      <sheetName val="CF_Statements_(2)26"/>
      <sheetName val="Stmt_of_equity_(2)26"/>
      <sheetName val="D1_(2)26"/>
      <sheetName val="D1-1_(2)26"/>
      <sheetName val="E1__(2)26"/>
      <sheetName val="F1__(2)26"/>
      <sheetName val="G1__(2)26"/>
      <sheetName val="J1_(2)26"/>
      <sheetName val="J3_(2)26"/>
      <sheetName val="Tax_(2)26"/>
      <sheetName val="L1_(2)26"/>
      <sheetName val="M1_(2)26"/>
      <sheetName val="M1-1_(2)26"/>
      <sheetName val="M1-2_(2)26"/>
      <sheetName val="N1_(2)26"/>
      <sheetName val="X_Rates26"/>
      <sheetName val="T101_24"/>
      <sheetName val="Posting_entries24"/>
      <sheetName val="GL-Andy_current_ac24"/>
      <sheetName val="6A_CA24"/>
      <sheetName val="F1_225"/>
      <sheetName val="_Balance_Sheet26"/>
      <sheetName val="_Profit_Projection_sum26"/>
      <sheetName val="Product_segment26"/>
      <sheetName val="Profit_&amp;_Loss_Yr_126"/>
      <sheetName val="Profit_&amp;_Loss_Yr_226"/>
      <sheetName val="Profit_&amp;_Loss_Yr_326"/>
      <sheetName val="Staff_cost26"/>
      <sheetName val="Fixed_Assets_Sum(2005)26"/>
      <sheetName val="Fixed_Assets_Sum(2006)26"/>
      <sheetName val="Fixed_Assets_Sum(2007)26"/>
      <sheetName val="Cash_Flow_Yr_126"/>
      <sheetName val="Cash_Flow_Yr_226"/>
      <sheetName val="Cash_Flow_Yr_326"/>
      <sheetName val="Bal_Sheet_Yr_126"/>
      <sheetName val="Bal_Sheet_Yr_226"/>
      <sheetName val="Bal_Sheet_Yr_326"/>
      <sheetName val="Deferred_taxation_(1)26"/>
      <sheetName val="Deferred_taxation_(2)26"/>
      <sheetName val="Recon_of_FA26"/>
      <sheetName val="Reasonableness_test26"/>
      <sheetName val="NQ_Asset_Summary26"/>
      <sheetName val="S_DEBTOR0727"/>
      <sheetName val="chart_124"/>
      <sheetName val="A2_02_Fixed_Assets24"/>
      <sheetName val="Details_200222"/>
      <sheetName val="Sale_Expectation_(2)22"/>
      <sheetName val="แบบฟอร์มที่_7_original65"/>
      <sheetName val="แบบฟอร์มที่_7_Project_Base65"/>
      <sheetName val="All_employee65"/>
      <sheetName val="DISCOUNT_(2)37"/>
      <sheetName val="Bank_CA&amp;SA38"/>
      <sheetName val="AR_-CID38"/>
      <sheetName val="ดบ_ค้างรับ_Tisco38"/>
      <sheetName val="คชจ_ล่วงหน้า38"/>
      <sheetName val="ก่อสร้าง_ล่วงหน้า38"/>
      <sheetName val="ภาษีหัก_ณ_ที่จ่าย38"/>
      <sheetName val="คชจ_รอเรียกเก็บ_TDT38"/>
      <sheetName val="อุปกรณ์(หน่วยงาน)_38"/>
      <sheetName val="ICS_Cost_by_units38"/>
      <sheetName val="ICM_Budget&amp;Cost_Phase_I38"/>
      <sheetName val="ICM_Budget_Cost_Phase_II38"/>
      <sheetName val="ICm_Cost_by_units38"/>
      <sheetName val="CIV_AP_2-131-0038"/>
      <sheetName val="ICM_AP_2-131-0038"/>
      <sheetName val="CIV_AP_2-133-0038"/>
      <sheetName val="ICM_AP_2-133-0038"/>
      <sheetName val="ICM_AP_RPT38"/>
      <sheetName val="CIV_AP_RPT38"/>
      <sheetName val="CHQระหว่างทาง_2-132-0038"/>
      <sheetName val="ภาษีเงินได้หัก_ณ_ที่จ่าย38"/>
      <sheetName val="ค้างจ่าย_CID38"/>
      <sheetName val="เงินทดรองรับ_2-191-0038"/>
      <sheetName val="เงินทดรองรับ_2-193-0038"/>
      <sheetName val="เงินทดรองรับ_2-194-xx38"/>
      <sheetName val="สรุปเงินมัดจำห้องชุด_Agent38"/>
      <sheetName val="Commission-Tiny_(Chinese)38"/>
      <sheetName val="Commission-Sky_Pro_(Thai)38"/>
      <sheetName val="สำรองผลประโยชน์พนง_38"/>
      <sheetName val="รด_บริหาร38"/>
      <sheetName val="รด_อื่น38"/>
      <sheetName val="6-120-10_ค่าเช่า38"/>
      <sheetName val="6-120-20_ค่าบริการ38"/>
      <sheetName val="6-120-50_ค่าซ่อมแซม38"/>
      <sheetName val="6-150-10_ค่าที่ปรึกษา38"/>
      <sheetName val="6-130-20_ส่งเสริมการขาย38"/>
      <sheetName val="6-130-30_คอมมิชชั่น-ICS38"/>
      <sheetName val="6-130-30_คอมมิชชั่น-ICM38"/>
      <sheetName val="#6-200-00_ดอกเบี้ยจ่าย38"/>
      <sheetName val="GL_CB37"/>
      <sheetName val="GL_M37"/>
      <sheetName val="Gain_Loss_Calculation37"/>
      <sheetName val="Deferred_Charge37"/>
      <sheetName val="Detail_รายบุคคลปี_5837"/>
      <sheetName val="Sale_040437"/>
      <sheetName val="IBA_&lt;O3&gt;37"/>
      <sheetName val="Loan_Amortization_Table37"/>
      <sheetName val="Linkage_Quote37"/>
      <sheetName val="QR_4_137"/>
      <sheetName val="คชจ_ดำเนินงาน6-4337"/>
      <sheetName val="Norms_SP37"/>
      <sheetName val="Non_Movement37"/>
      <sheetName val="Seagate__share_in_units26"/>
      <sheetName val="ORGANIZATION_PLASTIC_GROUP_33"/>
      <sheetName val="ORGANIZATION_PLASTIC_GROUP__233"/>
      <sheetName val="IMPROVE_MAN_POWER33"/>
      <sheetName val="ฟอล์ม_B233"/>
      <sheetName val="Man_power_SPEC33"/>
      <sheetName val="Man_power_SPEC_(2)33"/>
      <sheetName val="Current_ORG33"/>
      <sheetName val="Blank_ORG33"/>
      <sheetName val="DLOT_Calculate33"/>
      <sheetName val="ประเมิน_33"/>
      <sheetName val="Improvement_Plan33"/>
      <sheetName val="รายชื่อพนักงาน_33"/>
      <sheetName val="Machine_capacity33"/>
      <sheetName val="DLOT_Current33"/>
      <sheetName val="ORG_(2)33"/>
      <sheetName val="Injection_new33"/>
      <sheetName val="Injection_new_33"/>
      <sheetName val="ytd_fty_(DG)_oh_12-201621"/>
      <sheetName val="3_P&amp;L_26"/>
      <sheetName val="2_Conso33"/>
      <sheetName val="Summary_by_Machine_Type_MAR33"/>
      <sheetName val="stat_local33"/>
      <sheetName val="master_plan_22"/>
      <sheetName val="Data_224"/>
      <sheetName val="FF_2__1_24"/>
      <sheetName val="cal_(2)24"/>
      <sheetName val="Non-Statistical_Sampling_Mast24"/>
      <sheetName val="Two_Step_Revenue_Testing_Mast24"/>
      <sheetName val="Global_Data24"/>
      <sheetName val="B&amp;S_199924"/>
      <sheetName val="BOS_Commodity33"/>
      <sheetName val="SSD_Plant_Incremental_Project33"/>
      <sheetName val="ERP_7_0633"/>
      <sheetName val="Pareto_Top_RPN33"/>
      <sheetName val="FDR_BUDGET_2001_EISENACH33"/>
      <sheetName val="Cost_Reduction_Programs33"/>
      <sheetName val="COMPARISON_SHEET_(1)33"/>
      <sheetName val="disc_rate24"/>
      <sheetName val="Sale_040721"/>
      <sheetName val="B-_121"/>
      <sheetName val="งบทดลอง_-_ต_ค_254721"/>
      <sheetName val="Corp__sheet21"/>
      <sheetName val="013_-_การสั่งการ21"/>
      <sheetName val="Job_List121"/>
      <sheetName val="Lenders_Ratios_juneseptnov24"/>
      <sheetName val="PDR_PL__ACCT-MBK21"/>
      <sheetName val="A5_Code21"/>
      <sheetName val="NAV_Base21"/>
      <sheetName val="Vat7%_ภายในเดือน_Junต้นฉบับ21"/>
      <sheetName val="Rateil_Pages21"/>
      <sheetName val="HR_Budget33"/>
      <sheetName val="February_Export21"/>
      <sheetName val="Intercom__2_21"/>
      <sheetName val="Export_Sale21"/>
      <sheetName val="ADJ_-_RATE81"/>
      <sheetName val="ADJ___RATE81"/>
      <sheetName val="SCB_1_-_Current81"/>
      <sheetName val="SCB_2_-_Current81"/>
      <sheetName val="เงินกู้_MGC80"/>
      <sheetName val="LC___TR_Listing80"/>
      <sheetName val="BALANCE_SHEET_81"/>
      <sheetName val="BS_ATTACH81"/>
      <sheetName val="Stock_Aging80"/>
      <sheetName val="VariableII__period80"/>
      <sheetName val="Customize_Your_Invoice80"/>
      <sheetName val="Dec_200180"/>
      <sheetName val="Sheet1_(2)81"/>
      <sheetName val="CF_RECONCILE_-_180"/>
      <sheetName val="Cost_Centers78"/>
      <sheetName val="ALL_KSFC_RIGS_EXCEPT_R-578"/>
      <sheetName val="_IB-PL-00-01_SUMMARY78"/>
      <sheetName val="Customize_Your_Purchase_Order78"/>
      <sheetName val="10-1_Media78"/>
      <sheetName val="163040_LC_TR78"/>
      <sheetName val="FP_Friends_Other78"/>
      <sheetName val="TrialBalance_Q3-200277"/>
      <sheetName val="Workbook_Inputs77"/>
      <sheetName val="Trial_Balance77"/>
      <sheetName val="_IBPL000177"/>
      <sheetName val="163040_LC-TR77"/>
      <sheetName val="CA_Sheet78"/>
      <sheetName val="F9_Parameters76"/>
      <sheetName val="Total_Inventory77"/>
      <sheetName val="Semi_FG&amp;FG77"/>
      <sheetName val="Provision_NRV77"/>
      <sheetName val="D190_276"/>
      <sheetName val="Bang_chiet_tinh_TBA76"/>
      <sheetName val="Customize_Your_Loan_Manager76"/>
      <sheetName val="Data_Entry74"/>
      <sheetName val="input_data74"/>
      <sheetName val="Valo_DCF74"/>
      <sheetName val="List_info74"/>
      <sheetName val="By_Person74"/>
      <sheetName val="head_Jan74"/>
      <sheetName val="DB_PPC_PSF74"/>
      <sheetName val="ng_1272"/>
      <sheetName val="Record_CR72"/>
      <sheetName val="Co__Code72"/>
      <sheetName val="Drop_List66"/>
      <sheetName val="Incident__NP_201772"/>
      <sheetName val="CAN_DOI_-_KET_QUA68"/>
      <sheetName val="TO_-_SP66"/>
      <sheetName val="Company_Info66"/>
      <sheetName val="CA_Comp66"/>
      <sheetName val="Standing_Data66"/>
      <sheetName val="Asset_&amp;_Liability66"/>
      <sheetName val="Net_asset_value66"/>
      <sheetName val="Haft_year_tax_estimation_138"/>
      <sheetName val="Haft_year_tax_estimation_238"/>
      <sheetName val="Haft_year_tax_estimation_(1)38"/>
      <sheetName val="Haft_year_tax_estimation_(2)38"/>
      <sheetName val="Taxcal_6_Month38"/>
      <sheetName val="Data_Last_year38"/>
      <sheetName val="Cost_center69"/>
      <sheetName val="Month_v_YTD66"/>
      <sheetName val="_IB-PL-YTD66"/>
      <sheetName val="BOI_sum66"/>
      <sheetName val="Update_CIT_FY1966"/>
      <sheetName val="Tax_computation_BOI66"/>
      <sheetName val="A)_Provision_schedule66"/>
      <sheetName val="A2)_834_Inventory66"/>
      <sheetName val="B1)_646_Retirement66"/>
      <sheetName val="B2)_746_Retirement_66"/>
      <sheetName val="C1)_791-0000-20_Private_exp_66"/>
      <sheetName val="TB_(as_of_31DEC)66"/>
      <sheetName val="C2)_779-0000-20_Misc_66"/>
      <sheetName val="C1)_663_Car_Lease66"/>
      <sheetName val="C2)_758_Car_Lease66"/>
      <sheetName val="D)_Training66"/>
      <sheetName val="E)_HY_test_PwC66"/>
      <sheetName val="F)_RD_60466"/>
      <sheetName val="G)_RD_64266"/>
      <sheetName val="Retire_2015-201738"/>
      <sheetName val="New_Item38"/>
      <sheetName val="Register_Cal_Mar_04_July_05_38"/>
      <sheetName val="B131_38"/>
      <sheetName val="WT_Util_99_LE66"/>
      <sheetName val="PTA_P&amp;S66"/>
      <sheetName val="Waste_Treatment_Variable_66"/>
      <sheetName val="Drop_down_list66"/>
      <sheetName val="Write_off66"/>
      <sheetName val="Cost_centre_expenditure66"/>
      <sheetName val="addl_cost66"/>
      <sheetName val="Cash_Flow66"/>
      <sheetName val="Co_info66"/>
      <sheetName val="Financial_Summary66"/>
      <sheetName val="Adj&amp;Rje(Z820)_66"/>
      <sheetName val="Spec_2210466"/>
      <sheetName val="Jul_0238"/>
      <sheetName val="n-4_466"/>
      <sheetName val="C_A_Add1_(App_III)29"/>
      <sheetName val="R&amp;M_confirmation_(App_A)29"/>
      <sheetName val="Marine_insurance_(App_B)29"/>
      <sheetName val="Reinvestment_Allowance29"/>
      <sheetName val="1_LeadSchedule27"/>
      <sheetName val="TC_YA2000_cyb_(R)28"/>
      <sheetName val="CA_Sum25"/>
      <sheetName val="Stat_A27"/>
      <sheetName val="SSP_HOURS27"/>
      <sheetName val="2_A2_L_Fixed_Assets25"/>
      <sheetName val="HEADCOUNT_WORKSHEET27"/>
      <sheetName val="Mat'l_Pareto27"/>
      <sheetName val="Inventory_Valuation-detail-_(36"/>
      <sheetName val="BPCOR_DETAILS27"/>
      <sheetName val="BPMKT_DETAILS27"/>
      <sheetName val="K4__F&amp;F27"/>
      <sheetName val="Format_(2)27"/>
      <sheetName val="Excess_Calc27"/>
      <sheetName val="U_27"/>
      <sheetName val="Expense_Summary27"/>
      <sheetName val="Balance_Sheet66"/>
      <sheetName val="BGI_-_Interco_wkg28"/>
      <sheetName val="FAMS_Adj_28"/>
      <sheetName val="Client_Adj_-_BGI28"/>
      <sheetName val="Client_Adj_-BGM28"/>
      <sheetName val="BGM_BS28"/>
      <sheetName val="BGM_STAT28"/>
      <sheetName val="BGI_BS28"/>
      <sheetName val="BGI_STAT28"/>
      <sheetName val="Spliting_Balance_Sheet_-_120428"/>
      <sheetName val="01_027"/>
      <sheetName val="Cash_(new)26"/>
      <sheetName val="MCMD95_(1)25"/>
      <sheetName val="FF-2_(1)27"/>
      <sheetName val="FB1_(2)27"/>
      <sheetName val="BS_(3)27"/>
      <sheetName val="D1_(3)27"/>
      <sheetName val="E1__(3)27"/>
      <sheetName val="F1__(3)27"/>
      <sheetName val="G1__(3)27"/>
      <sheetName val="J1_(3)27"/>
      <sheetName val="J3_(3)27"/>
      <sheetName val="M1_(3)27"/>
      <sheetName val="M1-1_(3)27"/>
      <sheetName val="M1-2_(3)27"/>
      <sheetName val="N1_(3)27"/>
      <sheetName val="General_info27"/>
      <sheetName val="PBSE_BS27"/>
      <sheetName val="comp_of_re_pack27"/>
      <sheetName val="CF_Statements27"/>
      <sheetName val="Stmt_of_equity27"/>
      <sheetName val="GP_analysis27"/>
      <sheetName val="PBSE_PL27"/>
      <sheetName val="FB4_Sch9_Disclosure27"/>
      <sheetName val="E1_27"/>
      <sheetName val="F1_36"/>
      <sheetName val="G1_27"/>
      <sheetName val="General_info_(2)27"/>
      <sheetName val="BS_(2)27"/>
      <sheetName val="CF_Statements_(2)27"/>
      <sheetName val="Stmt_of_equity_(2)27"/>
      <sheetName val="D1_(2)27"/>
      <sheetName val="D1-1_(2)27"/>
      <sheetName val="E1__(2)27"/>
      <sheetName val="F1__(2)27"/>
      <sheetName val="G1__(2)27"/>
      <sheetName val="J1_(2)27"/>
      <sheetName val="J3_(2)27"/>
      <sheetName val="Tax_(2)27"/>
      <sheetName val="L1_(2)27"/>
      <sheetName val="M1_(2)27"/>
      <sheetName val="M1-1_(2)27"/>
      <sheetName val="M1-2_(2)27"/>
      <sheetName val="N1_(2)27"/>
      <sheetName val="X_Rates27"/>
      <sheetName val="T101_25"/>
      <sheetName val="Posting_entries25"/>
      <sheetName val="GL-Andy_current_ac25"/>
      <sheetName val="6A_CA25"/>
      <sheetName val="F1_226"/>
      <sheetName val="_Balance_Sheet27"/>
      <sheetName val="_Profit_Projection_sum27"/>
      <sheetName val="Product_segment27"/>
      <sheetName val="Profit_&amp;_Loss_Yr_127"/>
      <sheetName val="Profit_&amp;_Loss_Yr_227"/>
      <sheetName val="Profit_&amp;_Loss_Yr_327"/>
      <sheetName val="Staff_cost27"/>
      <sheetName val="Fixed_Assets_Sum(2005)27"/>
      <sheetName val="Fixed_Assets_Sum(2006)27"/>
      <sheetName val="Fixed_Assets_Sum(2007)27"/>
      <sheetName val="Cash_Flow_Yr_127"/>
      <sheetName val="Cash_Flow_Yr_227"/>
      <sheetName val="Cash_Flow_Yr_327"/>
      <sheetName val="Bal_Sheet_Yr_127"/>
      <sheetName val="Bal_Sheet_Yr_227"/>
      <sheetName val="Bal_Sheet_Yr_327"/>
      <sheetName val="Deferred_taxation_(1)27"/>
      <sheetName val="Deferred_taxation_(2)27"/>
      <sheetName val="Recon_of_FA27"/>
      <sheetName val="Reasonableness_test27"/>
      <sheetName val="NQ_Asset_Summary27"/>
      <sheetName val="S_DEBTOR0728"/>
      <sheetName val="chart_125"/>
      <sheetName val="A2_02_Fixed_Assets25"/>
      <sheetName val="Details_200223"/>
      <sheetName val="Sale_Expectation_(2)23"/>
      <sheetName val="แบบฟอร์มที่_7_original66"/>
      <sheetName val="แบบฟอร์มที่_7_Project_Base66"/>
      <sheetName val="All_employee66"/>
      <sheetName val="DISCOUNT_(2)38"/>
      <sheetName val="Bank_CA&amp;SA39"/>
      <sheetName val="AR_-CID39"/>
      <sheetName val="ดบ_ค้างรับ_Tisco39"/>
      <sheetName val="คชจ_ล่วงหน้า39"/>
      <sheetName val="ก่อสร้าง_ล่วงหน้า39"/>
      <sheetName val="ภาษีหัก_ณ_ที่จ่าย39"/>
      <sheetName val="คชจ_รอเรียกเก็บ_TDT39"/>
      <sheetName val="อุปกรณ์(หน่วยงาน)_39"/>
      <sheetName val="ICS_Cost_by_units39"/>
      <sheetName val="ICM_Budget&amp;Cost_Phase_I39"/>
      <sheetName val="ICM_Budget_Cost_Phase_II39"/>
      <sheetName val="ICm_Cost_by_units39"/>
      <sheetName val="CIV_AP_2-131-0039"/>
      <sheetName val="ICM_AP_2-131-0039"/>
      <sheetName val="CIV_AP_2-133-0039"/>
      <sheetName val="ICM_AP_2-133-0039"/>
      <sheetName val="ICM_AP_RPT39"/>
      <sheetName val="CIV_AP_RPT39"/>
      <sheetName val="CHQระหว่างทาง_2-132-0039"/>
      <sheetName val="ภาษีเงินได้หัก_ณ_ที่จ่าย39"/>
      <sheetName val="ค้างจ่าย_CID39"/>
      <sheetName val="เงินทดรองรับ_2-191-0039"/>
      <sheetName val="เงินทดรองรับ_2-193-0039"/>
      <sheetName val="เงินทดรองรับ_2-194-xx39"/>
      <sheetName val="สรุปเงินมัดจำห้องชุด_Agent39"/>
      <sheetName val="Commission-Tiny_(Chinese)39"/>
      <sheetName val="Commission-Sky_Pro_(Thai)39"/>
      <sheetName val="สำรองผลประโยชน์พนง_39"/>
      <sheetName val="รด_บริหาร39"/>
      <sheetName val="รด_อื่น39"/>
      <sheetName val="6-120-10_ค่าเช่า39"/>
      <sheetName val="6-120-20_ค่าบริการ39"/>
      <sheetName val="6-120-50_ค่าซ่อมแซม39"/>
      <sheetName val="6-150-10_ค่าที่ปรึกษา39"/>
      <sheetName val="6-130-20_ส่งเสริมการขาย39"/>
      <sheetName val="6-130-30_คอมมิชชั่น-ICS39"/>
      <sheetName val="6-130-30_คอมมิชชั่น-ICM39"/>
      <sheetName val="#6-200-00_ดอกเบี้ยจ่าย39"/>
      <sheetName val="GL_CB38"/>
      <sheetName val="GL_M38"/>
      <sheetName val="Gain_Loss_Calculation38"/>
      <sheetName val="Deferred_Charge38"/>
      <sheetName val="Detail_รายบุคคลปี_5838"/>
      <sheetName val="Sale_040438"/>
      <sheetName val="IBA_&lt;O3&gt;38"/>
      <sheetName val="Loan_Amortization_Table38"/>
      <sheetName val="Linkage_Quote38"/>
      <sheetName val="QR_4_138"/>
      <sheetName val="คชจ_ดำเนินงาน6-4338"/>
      <sheetName val="Norms_SP38"/>
      <sheetName val="Non_Movement38"/>
      <sheetName val="Seagate__share_in_units27"/>
      <sheetName val="ORGANIZATION_PLASTIC_GROUP_34"/>
      <sheetName val="ORGANIZATION_PLASTIC_GROUP__234"/>
      <sheetName val="IMPROVE_MAN_POWER34"/>
      <sheetName val="ฟอล์ม_B234"/>
      <sheetName val="Man_power_SPEC34"/>
      <sheetName val="Man_power_SPEC_(2)34"/>
      <sheetName val="Current_ORG34"/>
      <sheetName val="Blank_ORG34"/>
      <sheetName val="DLOT_Calculate34"/>
      <sheetName val="ประเมิน_34"/>
      <sheetName val="Improvement_Plan34"/>
      <sheetName val="รายชื่อพนักงาน_34"/>
      <sheetName val="Machine_capacity34"/>
      <sheetName val="DLOT_Current34"/>
      <sheetName val="ORG_(2)34"/>
      <sheetName val="Injection_new34"/>
      <sheetName val="Injection_new_34"/>
      <sheetName val="ytd_fty_(DG)_oh_12-201622"/>
      <sheetName val="3_P&amp;L_27"/>
      <sheetName val="2_Conso34"/>
      <sheetName val="Summary_by_Machine_Type_MAR34"/>
      <sheetName val="stat_local34"/>
      <sheetName val="master_plan_23"/>
      <sheetName val="Data_225"/>
      <sheetName val="FF_2__1_25"/>
      <sheetName val="cal_(2)25"/>
      <sheetName val="Non-Statistical_Sampling_Mast25"/>
      <sheetName val="Two_Step_Revenue_Testing_Mast25"/>
      <sheetName val="Global_Data25"/>
      <sheetName val="B&amp;S_199925"/>
      <sheetName val="BOS_Commodity34"/>
      <sheetName val="SSD_Plant_Incremental_Project34"/>
      <sheetName val="ERP_7_0634"/>
      <sheetName val="Pareto_Top_RPN34"/>
      <sheetName val="FDR_BUDGET_2001_EISENACH34"/>
      <sheetName val="Cost_Reduction_Programs34"/>
      <sheetName val="COMPARISON_SHEET_(1)34"/>
      <sheetName val="disc_rate25"/>
      <sheetName val="Sale_040722"/>
      <sheetName val="B-_122"/>
      <sheetName val="งบทดลอง_-_ต_ค_254722"/>
      <sheetName val="Corp__sheet22"/>
      <sheetName val="013_-_การสั่งการ22"/>
      <sheetName val="Job_List122"/>
      <sheetName val="Lenders_Ratios_juneseptnov25"/>
      <sheetName val="PDR_PL__ACCT-MBK22"/>
      <sheetName val="A5_Code22"/>
      <sheetName val="NAV_Base22"/>
      <sheetName val="Vat7%_ภายในเดือน_Junต้นฉบับ22"/>
      <sheetName val="Rateil_Pages22"/>
      <sheetName val="HR_Budget34"/>
      <sheetName val="February_Export22"/>
      <sheetName val="Intercom__2_22"/>
      <sheetName val="Export_Sale22"/>
      <sheetName val="QUARTERLY EPS"/>
      <sheetName val="CORP INT HISTORY"/>
      <sheetName val="PPH_GB6"/>
      <sheetName val="Jan_056"/>
      <sheetName val="Int_Thai_TB_Baht3"/>
      <sheetName val="ค่าไฟฟ้า_(pdr_)3"/>
      <sheetName val="งบทดลองปภพ_4-472"/>
      <sheetName val="ปัจจุบัน_2"/>
      <sheetName val="Cum_91-932"/>
      <sheetName val="Dec_942"/>
      <sheetName val="TB_Worksheet2"/>
      <sheetName val="IRR_Sensitivities2"/>
      <sheetName val="PL_A05_APA_Input2"/>
      <sheetName val="Wht_cur2"/>
      <sheetName val="License_BOI2"/>
      <sheetName val="Depre__Key2"/>
      <sheetName val="Asset_Class2"/>
      <sheetName val="New_DYNA2"/>
      <sheetName val="Oracle_Raw2"/>
      <sheetName val="Oracle_Data_Reorg2"/>
      <sheetName val="emp_benefit-SN2"/>
      <sheetName val="DMD_Office1"/>
      <sheetName val="ADMIN_OFFICE_(2)1"/>
      <sheetName val="Data_Sheet1"/>
      <sheetName val="SALES_RECEIPTS1"/>
      <sheetName val="Office_Improve1"/>
      <sheetName val="WC_analytics_(+data_pages)1"/>
      <sheetName val="Summary_Trade_AP_Apr151"/>
      <sheetName val="gold_แลกทอง1"/>
      <sheetName val="Tornado_4_7_Component_List1"/>
      <sheetName val="Acquisition_Assumptions1"/>
      <sheetName val="Thai_Summit_PKK-HW1"/>
      <sheetName val="U-2_11"/>
      <sheetName val="Financial_Highlights1"/>
      <sheetName val="61_HR1"/>
      <sheetName val="65_FINANCE1"/>
      <sheetName val="cc_196_(SYS)_(2)1"/>
      <sheetName val="C_11"/>
      <sheetName val="TRIAL_Balance_&amp;_%1"/>
      <sheetName val="Purchase_Order1"/>
      <sheetName val="Nominal_Accounts1"/>
      <sheetName val="Profit_&amp;_loss1"/>
      <sheetName val="KS_CONSO1"/>
      <sheetName val="DIRECT_SELLING1"/>
      <sheetName val="GROSS_SALES1"/>
      <sheetName val="AP_Pivot_(F)"/>
      <sheetName val="GL_Pivot_(F)"/>
      <sheetName val="IN_Pivot_(F)"/>
      <sheetName val="PO_Pivot_(F)"/>
      <sheetName val="New_Std__"/>
      <sheetName val="Old_Cost_Report"/>
      <sheetName val="อุปกรณ์_a2"/>
      <sheetName val="อุปกรณ์_a1"/>
      <sheetName val="1)_Asset_Valuation"/>
      <sheetName val="5)_Parameters"/>
      <sheetName val="Tornado_2_2_Component_List"/>
      <sheetName val="Entity_Data"/>
      <sheetName val="Raw_Material"/>
      <sheetName val="ABR_P&amp;L"/>
      <sheetName val="PLmth_"/>
      <sheetName val="report_for_ccd-dec_05"/>
      <sheetName val="ภงด_50-48"/>
      <sheetName val="pl_cps_"/>
      <sheetName val="detail_bs"/>
      <sheetName val="หน้า_1"/>
      <sheetName val="Summary_cheque"/>
      <sheetName val="สรุปต้นทุน_INET"/>
      <sheetName val="Amortization_Table"/>
      <sheetName val="800T_Follow-up_Data"/>
      <sheetName val="Cust_List"/>
      <sheetName val="Account_List"/>
      <sheetName val="AGING_LOCAL"/>
      <sheetName val="TB_Jun_07"/>
      <sheetName val="Master_list"/>
      <sheetName val="INCOME_STATEMENT"/>
      <sheetName val="MANPOWER_REPORT"/>
      <sheetName val="Evol_Mensal_-_1º_sem_"/>
      <sheetName val="TRACK_TRANSIT_SYSTEM"/>
      <sheetName val="รายได้_คชจ__Con"/>
      <sheetName val="Prodn Income Grid"/>
      <sheetName val="Labor (Prop 1)"/>
      <sheetName val="Forecast &amp; Capacity (Prop 1 )"/>
      <sheetName val="REVENUE"/>
      <sheetName val="DFA"/>
      <sheetName val="基本信息输入"/>
      <sheetName val="Update"/>
      <sheetName val="CORD"/>
      <sheetName val="CONTENTS"/>
      <sheetName val="N-11.3"/>
      <sheetName val="Projection"/>
      <sheetName val="BEN"/>
      <sheetName val="8.1|Invest in Equity"/>
      <sheetName val="Date"/>
      <sheetName val="PL-D"/>
      <sheetName val="Loss"/>
      <sheetName val="TB0310"/>
      <sheetName val="TB0108"/>
      <sheetName val="TB0208"/>
      <sheetName val="TB0308"/>
      <sheetName val="TB0408"/>
      <sheetName val="TB0708"/>
      <sheetName val="TB0808"/>
      <sheetName val="TB0908"/>
      <sheetName val="TB1008"/>
      <sheetName val="TB1108"/>
      <sheetName val="TB1208"/>
      <sheetName val="ปัจจุบัน_3"/>
      <sheetName val="Cum_91-933"/>
      <sheetName val="Dec_943"/>
      <sheetName val="TB2010"/>
      <sheetName val="MANU YTD "/>
      <sheetName val="2002"/>
      <sheetName val="#ofclose .xl"/>
      <sheetName val="History"/>
      <sheetName val="Invoiced"/>
      <sheetName val="Daily Figures"/>
      <sheetName val="Allocate96-98"/>
      <sheetName val="Summary Page-Control"/>
      <sheetName val="DistiSwamp"/>
      <sheetName val="Bao cao so huu"/>
      <sheetName val="Bao cao tra co tuc"/>
      <sheetName val="Data VSD"/>
      <sheetName val="Data chua LK - TVS"/>
      <sheetName val="Data Da LK - VSD"/>
      <sheetName val="Chua LK - Chua co TK - Luy ke"/>
      <sheetName val="Chua LK - Chua co STK 2014"/>
      <sheetName val="Danh muc"/>
      <sheetName val="DS CD chua nhan ctuc 30 04 2015"/>
      <sheetName val="Sale0307"/>
      <sheetName val="Cavity Inputs"/>
      <sheetName val="Elim Seg AM"/>
      <sheetName val="f&amp;b (2)"/>
      <sheetName val="Mth"/>
      <sheetName val="中和"/>
      <sheetName val="Quality Cost-Ex."/>
      <sheetName val="Deisel"/>
      <sheetName val="辦公設備"/>
      <sheetName val="TW_銷售分析_201002"/>
      <sheetName val="⌀㘀ⴀ㈀　　ⴀ　　开᐀"/>
      <sheetName val="_______TIC_GROUe14____________2"/>
      <sheetName val="ICM_AP_2-13"/>
      <sheetName val="CIV_AP_R8M9"/>
      <sheetName val="CHQระหว่างทาง_2-132-8I9"/>
      <sheetName val="ภา_x0016__x0000_เงินได้หัก_ณ_ที่จ่536"/>
      <sheetName val="ค้างจ่าย_C_M8_x0016__x0000_เงิ"/>
      <sheetName val="Commission-Tiny_(Chinesr4"/>
      <sheetName val="6-120-20_ค่าบริก515_x0014_"/>
      <sheetName val="Haft_year_tax_estimatio1V18"/>
      <sheetName val="Haft_year_tax_estimationV47"/>
      <sheetName val="Haft_year_tax_estimation_(V47"/>
      <sheetName val="Haft_year_tax_estimation_x0000_CG47"/>
      <sheetName val="Te_tal_6_MonG47__Data_Last_ye_2"/>
      <sheetName val="Sale_047s4"/>
      <sheetName val="IBA_&lt;O7s9"/>
      <sheetName val="Loan_Amortization_Tab736"/>
      <sheetName val="Linkage_QuoV47"/>
      <sheetName val="คชจ_ดำเนินงาน6-7s4"/>
      <sheetName val="Norms_736"/>
      <sheetName val="Jul_)57"/>
      <sheetName val="Non_Moveme247"/>
      <sheetName val="B13R47"/>
      <sheetName val="HR_Budgs53"/>
      <sheetName val="BOS_Commodi348"/>
      <sheetName val="SSD_Plant_Incremental_Projec3s4"/>
      <sheetName val="ERP_7_G53"/>
      <sheetName val="C__pCP_N_36__FDR_BUDGET_2001__2"/>
      <sheetName val="Man_power_SP336_x0014__x0000_Man"/>
      <sheetName val="Current_O_44_x000b__x0000_Blank_OG53_x000e__x0000_DLO"/>
      <sheetName val="ประเมิ253_x0012_"/>
      <sheetName val="รายชื่อพนักงา253_x0012_"/>
      <sheetName val="DLOT_x0000_Curre3A9_x0009_"/>
      <sheetName val="AD-CP_RAet36"/>
      <sheetName val="ADCoR_x000c_RAet36"/>
      <sheetName val="SCB_1_-_Curre-t36"/>
      <sheetName val="SCB_2_-_Curre-e_x0010_6"/>
      <sheetName val="BALANCE_SHEE-AR4"/>
      <sheetName val="BS_ATTAet36"/>
      <sheetName val="เงินกู้_MRV36_x0011__x0000_LC___TR"/>
      <sheetName val="Customize_Your_InvoiRV36"/>
      <sheetName val="Stock_AgiRV15_x0014__x0000_"/>
      <sheetName val="Dec_20RV36"/>
      <sheetName val="CF_RECONCILE_-RV36"/>
      <sheetName val="Cost_Cente2)09"/>
      <sheetName val="_IB-PL-00-01"/>
      <sheetName val="10-1_Med2)_x001f_6"/>
      <sheetName val="Customize_Your_Purchase_Ord2)"/>
      <sheetName val="ALL_KSFC_RIGS_EXCEPT_R2)36"/>
      <sheetName val="FP_Friends_Oth2)36"/>
      <sheetName val="163040_LC_2)_x0007_6"/>
      <sheetName val="_IBPL00-109"/>
      <sheetName val="Tri_x000f__x0000_Balance_Q3"/>
      <sheetName val="163040_LC-Td50"/>
      <sheetName val="CA_She2)3"/>
      <sheetName val="Total_Invento-136"/>
      <sheetName val="Semi_FG&amp;-136"/>
      <sheetName val="Provision_N-1_x001d_6"/>
      <sheetName val="Customize_You_x0018__x0000_Loa_x0014__x0000_Manageาร9"/>
      <sheetName val="D190_946"/>
      <sheetName val="Bang_chiet_tinh_TBr39"/>
      <sheetName val="Valo_DC_57"/>
      <sheetName val="head_Ja)57"/>
      <sheetName val="Cost_centCR36_x000c__x0000_DB_PPC_PS_"/>
      <sheetName val="_x0000_Bending_Dat่า9"/>
      <sheetName val="Asset_&amp;_Liabilitr36"/>
      <sheetName val="Net_asset_valur09"/>
      <sheetName val="Drop_Lier36_x0013__x0000_CAN"/>
      <sheetName val="Month_v_YTr39"/>
      <sheetName val="_IB-PL-YT9s4"/>
      <sheetName val="BOI_sur36"/>
      <sheetName val="Tax_computation_BOCM9__A__Pro_2"/>
      <sheetName val="C1)_791-0000-20_Private_expr36"/>
      <sheetName val="TB_(as_of_31DECCM9"/>
      <sheetName val="C2)_779-0000-20_Miscr36"/>
      <sheetName val="B1)_663_Car_Leasr36"/>
      <sheetName val="C2)_758_Car_LeaBr36"/>
      <sheetName val="D)_Traininr_x0010_6"/>
      <sheetName val="E)_HY_test_Pwr09"/>
      <sheetName val="F)_RD_60r09"/>
      <sheetName val="G)_RD_649s4"/>
      <sheetName val="TO_-_S936"/>
      <sheetName val="Company_Inf9s4"/>
      <sheetName val="CA_Com936"/>
      <sheetName val="BalancA_Sheer_x0010_6"/>
      <sheetName val="Write_of009"/>
      <sheetName val="Cost_ceC_te_expenditurr09"/>
      <sheetName val="addl_cosr09"/>
      <sheetName val="Cash_Flo9s4"/>
      <sheetName val="Cndinfr36"/>
      <sheetName val="Financial_Summarr_x0010_6"/>
      <sheetName val="Adj&amp;Rje(Z820)r36"/>
      <sheetName val="Spec_2210936"/>
      <sheetName val="WT_Util_99_L9s4"/>
      <sheetName val="PTA_P&amp;าย9"/>
      <sheetName val="Bank_CA&amp;1es4_x0008__x0000_AR_-C1e"/>
      <sheetName val="ดบ_ค้างรับ_Tis1e3"/>
      <sheetName val="ภาษีหัก_ณ_ที่จ่1e15_x0015__x0000_คชจ_"/>
      <sheetName val="ICM_Budget&amp;"/>
      <sheetName val="ICM_Budget_"/>
      <sheetName val="CIV_AP_2-13"/>
      <sheetName val="CIV_AP_2-19"/>
      <sheetName val="ICM_AP_2-19"/>
      <sheetName val="ICM_AP_R1e3"/>
      <sheetName val="เงินทดรองรับ_2-193-1eM"/>
      <sheetName val="สรุปเงินมัดจำห้องชุด_Age1e1"/>
      <sheetName val="Commission-Sky_Pro_(Tha1e"/>
      <sheetName val="สำรองผลประโยชน์พนงt42"/>
      <sheetName val="รด_บริห1es"/>
      <sheetName val="6-120-10_ค่าเช1e15_x0014__x0000_"/>
      <sheetName val="6-12-150_ค่าซ่อมแ1eM"/>
      <sheetName val="6-130-20_ส่งเสริมการ"/>
      <sheetName val="6-130-30_คอมมิชชั่น-"/>
      <sheetName val="GL_1M9"/>
      <sheetName val="Gain_Loss_Calculati_13"/>
      <sheetName val="Detail_รายบุคคลปี__10"/>
      <sheetName val="IBA_&lt;O_13"/>
      <sheetName val="Linkage_Quo_1_x001e_"/>
      <sheetName val="Norms__1_x0008_"/>
      <sheetName val="HR_Budg736"/>
      <sheetName val="BOS_Commodi748"/>
      <sheetName val="SSD_Plant_Incremental_Projec7s4"/>
      <sheetName val="ERP_7_G47"/>
      <sheetName val="C__pCP_N7I9__FDR_BUDGET_2001__2"/>
      <sheetName val="_______TIC_GROU736____________2"/>
      <sheetName val="ICM_AP_R1)3"/>
      <sheetName val="เงินทดรองรับ_2-193-11M"/>
      <sheetName val="สรุปเงินมัดจำห้องชุด_Age111"/>
      <sheetName val="Commission-Sky_Pro_(Tha11"/>
      <sheetName val="สำรองผลประโยชน์พน_x000e_10"/>
      <sheetName val="รด_อื1)3"/>
      <sheetName val="6-150150_คที่_x000a__x0000_ึกษา_"/>
      <sheetName val="#6-200-00_ดอกเบี้ยจ่_1_x001c_"/>
      <sheetName val="GL_gM9"/>
      <sheetName val="Gain_Loss_Calculati103"/>
      <sheetName val="Detail_รายบุคคลปี_100"/>
      <sheetName val="IBA_&lt;O103"/>
      <sheetName val="Linkage_Quo10_x001e_"/>
      <sheetName val="Norms_10_x0008_"/>
      <sheetName val="HR_Budge36"/>
      <sheetName val="BOS_Commodi648"/>
      <sheetName val="SSD_Plant_Incremental_Projecw36"/>
      <sheetName val="ERP_7_636"/>
      <sheetName val="C__pCP_N636__FDR_BUDGET_2001__2"/>
      <sheetName val="_______TIC_GROU636____________2"/>
      <sheetName val="อุปกรณ์(หน่วยงาน183"/>
      <sheetName val="CIV_Ae50310"/>
      <sheetName val="CIV_Ae50319"/>
      <sheetName val="ICM_AP_R1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/>
      <sheetData sheetId="454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/>
      <sheetData sheetId="875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/>
      <sheetData sheetId="1450"/>
      <sheetData sheetId="1451"/>
      <sheetData sheetId="1452"/>
      <sheetData sheetId="1453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 refreshError="1"/>
      <sheetData sheetId="1761"/>
      <sheetData sheetId="1762"/>
      <sheetData sheetId="1763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/>
      <sheetData sheetId="2728" refreshError="1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 refreshError="1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 refreshError="1"/>
      <sheetData sheetId="2767" refreshError="1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 refreshError="1"/>
      <sheetData sheetId="7292" refreshError="1"/>
      <sheetData sheetId="7293" refreshError="1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 refreshError="1"/>
      <sheetData sheetId="11357" refreshError="1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 refreshError="1"/>
      <sheetData sheetId="11472"/>
      <sheetData sheetId="11473"/>
      <sheetData sheetId="11474"/>
      <sheetData sheetId="11475"/>
      <sheetData sheetId="11476"/>
      <sheetData sheetId="11477" refreshError="1"/>
      <sheetData sheetId="11478" refreshError="1"/>
      <sheetData sheetId="11479" refreshError="1"/>
      <sheetData sheetId="11480" refreshError="1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 refreshError="1"/>
      <sheetData sheetId="14830" refreshError="1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/>
      <sheetData sheetId="14936"/>
      <sheetData sheetId="14937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/>
      <sheetData sheetId="14952"/>
      <sheetData sheetId="14953" refreshError="1"/>
      <sheetData sheetId="14954" refreshError="1"/>
      <sheetData sheetId="14955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ADJ - RATE"/>
      <sheetName val="VariableII  period"/>
      <sheetName val="Invoice"/>
      <sheetName val="???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DMD(1)"/>
      <sheetName val="DMD Office"/>
      <sheetName val="Project&amp;CE"/>
      <sheetName val="PROJECT&amp;EC"/>
      <sheetName val="Admin(1)"/>
      <sheetName val="ADMIN OFFICE"/>
      <sheetName val="Admin(2)"/>
      <sheetName val="ADMIN OFFICE (2)"/>
      <sheetName val="Fire(1)"/>
      <sheetName val="FIRE FIGHTING"/>
      <sheetName val="Guest(1)"/>
      <sheetName val="GUEST HOUSE"/>
      <sheetName val="Estate(1)"/>
      <sheetName val="ESTATE"/>
      <sheetName val="Security(1)"/>
      <sheetName val="SECURITY"/>
      <sheetName val="Waste(1)"/>
      <sheetName val="WASTE"/>
      <sheetName val="Eng(1)"/>
      <sheetName val="ENG - OFFICE"/>
      <sheetName val="Civil(1)"/>
      <sheetName val="CIVIL"/>
      <sheetName val="Civil(2)"/>
      <sheetName val="CIVIL (2)"/>
      <sheetName val="Workshop(1)"/>
      <sheetName val="WORKSHOP"/>
      <sheetName val="Mech Chop(1)"/>
      <sheetName val="WORKSHOP_2"/>
      <sheetName val="Workshop(2)"/>
      <sheetName val="MECH CHOPPER"/>
      <sheetName val="Safety(1)"/>
      <sheetName val="SAFETY"/>
      <sheetName val="Safety(2)"/>
      <sheetName val="SAFETY (2)"/>
      <sheetName val="CE(1)"/>
      <sheetName val="CE"/>
      <sheetName val="Power(1)"/>
      <sheetName val="POWER"/>
      <sheetName val="Store(1)"/>
      <sheetName val="STORE"/>
      <sheetName val="Env.(1)"/>
      <sheetName val="Environment"/>
      <sheetName val="Green(1)"/>
      <sheetName val="Project Green"/>
      <sheetName val="Chief(1)"/>
      <sheetName val="CHIEF-ENG"/>
      <sheetName val="Ele(1)"/>
      <sheetName val="ELE ENG"/>
      <sheetName val="EleEng(1)"/>
      <sheetName val="ELE ENG (2)"/>
      <sheetName val="IT(1)"/>
      <sheetName val="IT"/>
      <sheetName val="IT2"/>
      <sheetName val="IT (2)"/>
      <sheetName val="Inst(1)"/>
      <sheetName val="INSTRUMENT"/>
      <sheetName val="P&amp;HR(1)"/>
      <sheetName val="P&amp;HR OFFICE"/>
      <sheetName val="Per(1)"/>
      <sheetName val="P&amp;HR OFFICE (2)"/>
      <sheetName val="CDC(1)"/>
      <sheetName val="CDC"/>
      <sheetName val="Medical(1)"/>
      <sheetName val="MEDICALS"/>
      <sheetName val="Tran(1)"/>
      <sheetName val="TRANSPORT"/>
      <sheetName val="PR(1)"/>
      <sheetName val="PR&amp;GR"/>
      <sheetName val="PC(1)"/>
      <sheetName val="PC"/>
      <sheetName val="Yard(1)"/>
      <sheetName val="YARD(FC)"/>
      <sheetName val="Pulp(1)"/>
      <sheetName val="PULP MILL"/>
      <sheetName val="Sheet(1)"/>
      <sheetName val="Desp(1)"/>
      <sheetName val="SHEETING(FC)"/>
      <sheetName val="DESPATCH(FC)"/>
      <sheetName val="Reco(1)"/>
      <sheetName val="RECOVERY"/>
      <sheetName val="Che(1)"/>
      <sheetName val="CHE PLANT"/>
      <sheetName val="ISO(1)"/>
      <sheetName val="ISO"/>
      <sheetName val="QA(1)"/>
      <sheetName val="QA&amp;R"/>
      <sheetName val="Zone(1)"/>
      <sheetName val="Factory Zone"/>
      <sheetName val="Pro(1)"/>
      <sheetName val="RM Promotion"/>
      <sheetName val="Drawing"/>
      <sheetName val="Draw"/>
      <sheetName val="Assumption"/>
      <sheetName val="ADJ - RATE"/>
      <sheetName val="7251-02000-02252"/>
      <sheetName val="7251-01xxxx"/>
      <sheetName val="เงินกู้ MGC"/>
      <sheetName val="ADMIN OFFICE _2_"/>
      <sheetName val="03100(SS)"/>
      <sheetName val="FC_7251"/>
      <sheetName val="PS1L(Most)"/>
      <sheetName val="หมวดงานภายนอกอาคาร"/>
      <sheetName val="หมวดงานโครงสร้างบ่อบำบัดน้ำ"/>
      <sheetName val="เงินกู้ธนชาติ"/>
      <sheetName val="DMD_Office"/>
      <sheetName val="ADMIN_OFFICE"/>
      <sheetName val="ADMIN_OFFICE_(2)"/>
      <sheetName val="FIRE_FIGHTING"/>
      <sheetName val="GUEST_HOUSE"/>
      <sheetName val="ENG_-_OFFICE"/>
      <sheetName val="CIVIL_(2)"/>
      <sheetName val="Mech_Chop(1)"/>
      <sheetName val="MECH_CHOPPER"/>
      <sheetName val="SAFETY_(2)"/>
      <sheetName val="Env_(1)"/>
      <sheetName val="Project_Green"/>
      <sheetName val="ELE_ENG"/>
      <sheetName val="ELE_ENG_(2)"/>
      <sheetName val="IT_(2)"/>
      <sheetName val="P&amp;HR_OFFICE"/>
      <sheetName val="P&amp;HR_OFFICE_(2)"/>
      <sheetName val="PULP_MILL"/>
      <sheetName val="CHE_PLANT"/>
      <sheetName val="Factory_Zone"/>
      <sheetName val="RM_Promotion"/>
      <sheetName val="ADJ_-_RATE"/>
      <sheetName val="code"/>
      <sheetName val="เงินกู้_MGC"/>
      <sheetName val="ADMIN_OFFICE__2_"/>
      <sheetName val="Invoice"/>
      <sheetName val="DMD_Office1"/>
      <sheetName val="ADMIN_OFFICE1"/>
      <sheetName val="ADMIN_OFFICE_(2)1"/>
      <sheetName val="FIRE_FIGHTING1"/>
      <sheetName val="GUEST_HOUSE1"/>
      <sheetName val="ENG_-_OFFICE1"/>
      <sheetName val="CIVIL_(2)1"/>
      <sheetName val="Mech_Chop(1)1"/>
      <sheetName val="MECH_CHOPPER1"/>
      <sheetName val="SAFETY_(2)1"/>
      <sheetName val="Env_(1)1"/>
      <sheetName val="Project_Green1"/>
      <sheetName val="ELE_ENG1"/>
      <sheetName val="ELE_ENG_(2)1"/>
      <sheetName val="IT_(2)1"/>
      <sheetName val="P&amp;HR_OFFICE1"/>
      <sheetName val="P&amp;HR_OFFICE_(2)1"/>
      <sheetName val="PULP_MILL1"/>
      <sheetName val="CHE_PLANT1"/>
      <sheetName val="Factory_Zone1"/>
      <sheetName val="RM_Promotion1"/>
      <sheetName val="ADJ_-_RATE1"/>
      <sheetName val="เงินกู้_MGC1"/>
      <sheetName val="ADMIN_OFFICE__2_1"/>
      <sheetName val="M_Maincomp"/>
      <sheetName val="M_CT_OUT"/>
      <sheetName val="YTD-Actual"/>
      <sheetName val="YTD_Revised"/>
      <sheetName val="10-1 Media"/>
      <sheetName val="10-cut"/>
      <sheetName val="MA"/>
      <sheetName val="10-1 Medi"/>
      <sheetName val="PRMT-00"/>
      <sheetName val="แยกตัวบ้าน"/>
      <sheetName val="ค่าวัสดุ"/>
      <sheetName val="แยกงบ"/>
      <sheetName val="DMD_Office3"/>
      <sheetName val="ADMIN_OFFICE3"/>
      <sheetName val="ADMIN_OFFICE_(2)3"/>
      <sheetName val="FIRE_FIGHTING3"/>
      <sheetName val="GUEST_HOUSE3"/>
      <sheetName val="ENG_-_OFFICE3"/>
      <sheetName val="CIVIL_(2)3"/>
      <sheetName val="Mech_Chop(1)3"/>
      <sheetName val="MECH_CHOPPER3"/>
      <sheetName val="SAFETY_(2)3"/>
      <sheetName val="Env_(1)3"/>
      <sheetName val="Project_Green3"/>
      <sheetName val="ELE_ENG3"/>
      <sheetName val="ELE_ENG_(2)3"/>
      <sheetName val="IT_(2)3"/>
      <sheetName val="P&amp;HR_OFFICE3"/>
      <sheetName val="P&amp;HR_OFFICE_(2)3"/>
      <sheetName val="PULP_MILL3"/>
      <sheetName val="CHE_PLANT3"/>
      <sheetName val="Factory_Zone3"/>
      <sheetName val="RM_Promotion3"/>
      <sheetName val="ADJ_-_RATE3"/>
      <sheetName val="เงินกู้_MGC3"/>
      <sheetName val="ADMIN_OFFICE__2_3"/>
      <sheetName val="DMD_Office2"/>
      <sheetName val="ADMIN_OFFICE2"/>
      <sheetName val="ADMIN_OFFICE_(2)2"/>
      <sheetName val="FIRE_FIGHTING2"/>
      <sheetName val="GUEST_HOUSE2"/>
      <sheetName val="ENG_-_OFFICE2"/>
      <sheetName val="CIVIL_(2)2"/>
      <sheetName val="Mech_Chop(1)2"/>
      <sheetName val="MECH_CHOPPER2"/>
      <sheetName val="SAFETY_(2)2"/>
      <sheetName val="Env_(1)2"/>
      <sheetName val="Project_Green2"/>
      <sheetName val="ELE_ENG2"/>
      <sheetName val="ELE_ENG_(2)2"/>
      <sheetName val="IT_(2)2"/>
      <sheetName val="P&amp;HR_OFFICE2"/>
      <sheetName val="P&amp;HR_OFFICE_(2)2"/>
      <sheetName val="PULP_MILL2"/>
      <sheetName val="CHE_PLANT2"/>
      <sheetName val="Factory_Zone2"/>
      <sheetName val="RM_Promotion2"/>
      <sheetName val="ADJ_-_RATE2"/>
      <sheetName val="เงินกู้_MGC2"/>
      <sheetName val="ADMIN_OFFICE__2_2"/>
      <sheetName val="Capitalised interest -Kbank"/>
      <sheetName val="10-1_Media"/>
      <sheetName val="10-1_Medi"/>
      <sheetName val="10-1_Media1"/>
      <sheetName val="10-1_Medi1"/>
      <sheetName val="DMD_Office4"/>
      <sheetName val="ADMIN_OFFICE4"/>
      <sheetName val="ADMIN_OFFICE_(2)4"/>
      <sheetName val="FIRE_FIGHTING4"/>
      <sheetName val="GUEST_HOUSE4"/>
      <sheetName val="ENG_-_OFFICE4"/>
      <sheetName val="CIVIL_(2)4"/>
      <sheetName val="Mech_Chop(1)4"/>
      <sheetName val="MECH_CHOPPER4"/>
      <sheetName val="SAFETY_(2)4"/>
      <sheetName val="Env_(1)4"/>
      <sheetName val="Project_Green4"/>
      <sheetName val="ELE_ENG4"/>
      <sheetName val="ELE_ENG_(2)4"/>
      <sheetName val="IT_(2)4"/>
      <sheetName val="P&amp;HR_OFFICE4"/>
      <sheetName val="P&amp;HR_OFFICE_(2)4"/>
      <sheetName val="PULP_MILL4"/>
      <sheetName val="CHE_PLANT4"/>
      <sheetName val="Factory_Zone4"/>
      <sheetName val="RM_Promotion4"/>
      <sheetName val="ADJ_-_RATE4"/>
      <sheetName val="เงินกู้_MGC4"/>
      <sheetName val="ADMIN_OFFICE__2_4"/>
      <sheetName val="Capitalised_interest_-Kbank"/>
      <sheetName val="DMD_Office7"/>
      <sheetName val="ADMIN_OFFICE7"/>
      <sheetName val="ADMIN_OFFICE_(2)7"/>
      <sheetName val="FIRE_FIGHTING7"/>
      <sheetName val="GUEST_HOUSE7"/>
      <sheetName val="ENG_-_OFFICE7"/>
      <sheetName val="CIVIL_(2)7"/>
      <sheetName val="Mech_Chop(1)7"/>
      <sheetName val="MECH_CHOPPER7"/>
      <sheetName val="SAFETY_(2)7"/>
      <sheetName val="Env_(1)7"/>
      <sheetName val="Project_Green7"/>
      <sheetName val="ELE_ENG7"/>
      <sheetName val="ELE_ENG_(2)7"/>
      <sheetName val="IT_(2)7"/>
      <sheetName val="P&amp;HR_OFFICE7"/>
      <sheetName val="P&amp;HR_OFFICE_(2)7"/>
      <sheetName val="PULP_MILL7"/>
      <sheetName val="CHE_PLANT7"/>
      <sheetName val="Factory_Zone7"/>
      <sheetName val="RM_Promotion7"/>
      <sheetName val="ADJ_-_RATE7"/>
      <sheetName val="เงินกู้_MGC7"/>
      <sheetName val="ADMIN_OFFICE__2_7"/>
      <sheetName val="10-1_Media4"/>
      <sheetName val="10-1_Medi4"/>
      <sheetName val="Capitalised_interest_-Kbank3"/>
      <sheetName val="DMD_Office5"/>
      <sheetName val="ADMIN_OFFICE5"/>
      <sheetName val="ADMIN_OFFICE_(2)5"/>
      <sheetName val="FIRE_FIGHTING5"/>
      <sheetName val="GUEST_HOUSE5"/>
      <sheetName val="ENG_-_OFFICE5"/>
      <sheetName val="CIVIL_(2)5"/>
      <sheetName val="Mech_Chop(1)5"/>
      <sheetName val="MECH_CHOPPER5"/>
      <sheetName val="SAFETY_(2)5"/>
      <sheetName val="Env_(1)5"/>
      <sheetName val="Project_Green5"/>
      <sheetName val="ELE_ENG5"/>
      <sheetName val="ELE_ENG_(2)5"/>
      <sheetName val="IT_(2)5"/>
      <sheetName val="P&amp;HR_OFFICE5"/>
      <sheetName val="P&amp;HR_OFFICE_(2)5"/>
      <sheetName val="PULP_MILL5"/>
      <sheetName val="CHE_PLANT5"/>
      <sheetName val="Factory_Zone5"/>
      <sheetName val="RM_Promotion5"/>
      <sheetName val="ADJ_-_RATE5"/>
      <sheetName val="เงินกู้_MGC5"/>
      <sheetName val="ADMIN_OFFICE__2_5"/>
      <sheetName val="10-1_Media2"/>
      <sheetName val="10-1_Medi2"/>
      <sheetName val="Capitalised_interest_-Kbank1"/>
      <sheetName val="DMD_Office6"/>
      <sheetName val="ADMIN_OFFICE6"/>
      <sheetName val="ADMIN_OFFICE_(2)6"/>
      <sheetName val="FIRE_FIGHTING6"/>
      <sheetName val="GUEST_HOUSE6"/>
      <sheetName val="ENG_-_OFFICE6"/>
      <sheetName val="CIVIL_(2)6"/>
      <sheetName val="Mech_Chop(1)6"/>
      <sheetName val="MECH_CHOPPER6"/>
      <sheetName val="SAFETY_(2)6"/>
      <sheetName val="Env_(1)6"/>
      <sheetName val="Project_Green6"/>
      <sheetName val="ELE_ENG6"/>
      <sheetName val="ELE_ENG_(2)6"/>
      <sheetName val="IT_(2)6"/>
      <sheetName val="P&amp;HR_OFFICE6"/>
      <sheetName val="P&amp;HR_OFFICE_(2)6"/>
      <sheetName val="PULP_MILL6"/>
      <sheetName val="CHE_PLANT6"/>
      <sheetName val="Factory_Zone6"/>
      <sheetName val="RM_Promotion6"/>
      <sheetName val="ADJ_-_RATE6"/>
      <sheetName val="เงินกู้_MGC6"/>
      <sheetName val="ADMIN_OFFICE__2_6"/>
      <sheetName val="10-1_Media3"/>
      <sheetName val="10-1_Medi3"/>
      <sheetName val="Capitalised_interest_-Kbank2"/>
      <sheetName val="DMD_Office8"/>
      <sheetName val="ADMIN_OFFICE8"/>
      <sheetName val="ADMIN_OFFICE_(2)8"/>
      <sheetName val="FIRE_FIGHTING8"/>
      <sheetName val="GUEST_HOUSE8"/>
      <sheetName val="ENG_-_OFFICE8"/>
      <sheetName val="CIVIL_(2)8"/>
      <sheetName val="Mech_Chop(1)8"/>
      <sheetName val="MECH_CHOPPER8"/>
      <sheetName val="SAFETY_(2)8"/>
      <sheetName val="Env_(1)8"/>
      <sheetName val="Project_Green8"/>
      <sheetName val="ELE_ENG8"/>
      <sheetName val="ELE_ENG_(2)8"/>
      <sheetName val="IT_(2)8"/>
      <sheetName val="P&amp;HR_OFFICE8"/>
      <sheetName val="P&amp;HR_OFFICE_(2)8"/>
      <sheetName val="PULP_MILL8"/>
      <sheetName val="CHE_PLANT8"/>
      <sheetName val="Factory_Zone8"/>
      <sheetName val="RM_Promotion8"/>
      <sheetName val="ADJ_-_RATE8"/>
      <sheetName val="เงินกู้_MGC8"/>
      <sheetName val="ADMIN_OFFICE__2_8"/>
      <sheetName val="10-1_Media5"/>
      <sheetName val="10-1_Medi5"/>
      <sheetName val="Capitalised_interest_-Kbank4"/>
      <sheetName val="DMD_Office9"/>
      <sheetName val="ADMIN_OFFICE9"/>
      <sheetName val="ADMIN_OFFICE_(2)9"/>
      <sheetName val="FIRE_FIGHTING9"/>
      <sheetName val="GUEST_HOUSE9"/>
      <sheetName val="ENG_-_OFFICE9"/>
      <sheetName val="CIVIL_(2)9"/>
      <sheetName val="Mech_Chop(1)9"/>
      <sheetName val="MECH_CHOPPER9"/>
      <sheetName val="SAFETY_(2)9"/>
      <sheetName val="Env_(1)9"/>
      <sheetName val="Project_Green9"/>
      <sheetName val="ELE_ENG9"/>
      <sheetName val="ELE_ENG_(2)9"/>
      <sheetName val="IT_(2)9"/>
      <sheetName val="P&amp;HR_OFFICE9"/>
      <sheetName val="P&amp;HR_OFFICE_(2)9"/>
      <sheetName val="PULP_MILL9"/>
      <sheetName val="CHE_PLANT9"/>
      <sheetName val="Factory_Zone9"/>
      <sheetName val="RM_Promotion9"/>
      <sheetName val="ADJ_-_RATE9"/>
      <sheetName val="เงินกู้_MGC9"/>
      <sheetName val="ADMIN_OFFICE__2_9"/>
      <sheetName val="10-1_Media6"/>
      <sheetName val="10-1_Medi6"/>
      <sheetName val="Capitalised_interest_-Kbank5"/>
      <sheetName val="DMD_Office10"/>
      <sheetName val="ADMIN_OFFICE10"/>
      <sheetName val="ADMIN_OFFICE_(2)10"/>
      <sheetName val="FIRE_FIGHTING10"/>
      <sheetName val="GUEST_HOUSE10"/>
      <sheetName val="ENG_-_OFFICE10"/>
      <sheetName val="CIVIL_(2)10"/>
      <sheetName val="Mech_Chop(1)10"/>
      <sheetName val="MECH_CHOPPER10"/>
      <sheetName val="SAFETY_(2)10"/>
      <sheetName val="Env_(1)10"/>
      <sheetName val="Project_Green10"/>
      <sheetName val="ELE_ENG10"/>
      <sheetName val="ELE_ENG_(2)10"/>
      <sheetName val="IT_(2)10"/>
      <sheetName val="P&amp;HR_OFFICE10"/>
      <sheetName val="P&amp;HR_OFFICE_(2)10"/>
      <sheetName val="PULP_MILL10"/>
      <sheetName val="CHE_PLANT10"/>
      <sheetName val="Factory_Zone10"/>
      <sheetName val="RM_Promotion10"/>
      <sheetName val="ADJ_-_RATE10"/>
      <sheetName val="เงินกู้_MGC10"/>
      <sheetName val="ADMIN_OFFICE__2_10"/>
      <sheetName val="10-1_Media7"/>
      <sheetName val="10-1_Medi7"/>
      <sheetName val="Capitalised_interest_-Kbank6"/>
      <sheetName val="ACTUAL"/>
      <sheetName val="BUDGET"/>
      <sheetName val="COSUB"/>
      <sheetName val="DMD_Office11"/>
      <sheetName val="ADMIN_OFFICE11"/>
      <sheetName val="ADMIN_OFFICE_(2)11"/>
      <sheetName val="FIRE_FIGHTING11"/>
      <sheetName val="GUEST_HOUSE11"/>
      <sheetName val="ENG_-_OFFICE11"/>
      <sheetName val="CIVIL_(2)11"/>
      <sheetName val="Mech_Chop(1)11"/>
      <sheetName val="MECH_CHOPPER11"/>
      <sheetName val="SAFETY_(2)11"/>
      <sheetName val="Env_(1)11"/>
      <sheetName val="Project_Green11"/>
      <sheetName val="ELE_ENG11"/>
      <sheetName val="ELE_ENG_(2)11"/>
      <sheetName val="IT_(2)11"/>
      <sheetName val="P&amp;HR_OFFICE11"/>
      <sheetName val="P&amp;HR_OFFICE_(2)11"/>
      <sheetName val="PULP_MILL11"/>
      <sheetName val="CHE_PLANT11"/>
      <sheetName val="Factory_Zone11"/>
      <sheetName val="RM_Promotion11"/>
      <sheetName val="ADJ_-_RATE11"/>
      <sheetName val="เงินกู้_MGC11"/>
      <sheetName val="ADMIN_OFFICE__2_11"/>
      <sheetName val="10-1_Media8"/>
      <sheetName val="10-1_Medi8"/>
      <sheetName val="Capitalised_interest_-Kbank7"/>
      <sheetName val="DMD_Office12"/>
      <sheetName val="ADMIN_OFFICE12"/>
      <sheetName val="ADMIN_OFFICE_(2)12"/>
      <sheetName val="FIRE_FIGHTING12"/>
      <sheetName val="GUEST_HOUSE12"/>
      <sheetName val="ENG_-_OFFICE12"/>
      <sheetName val="CIVIL_(2)12"/>
      <sheetName val="Mech_Chop(1)12"/>
      <sheetName val="MECH_CHOPPER12"/>
      <sheetName val="SAFETY_(2)12"/>
      <sheetName val="Env_(1)12"/>
      <sheetName val="Project_Green12"/>
      <sheetName val="ELE_ENG12"/>
      <sheetName val="ELE_ENG_(2)12"/>
      <sheetName val="IT_(2)12"/>
      <sheetName val="P&amp;HR_OFFICE12"/>
      <sheetName val="P&amp;HR_OFFICE_(2)12"/>
      <sheetName val="PULP_MILL12"/>
      <sheetName val="CHE_PLANT12"/>
      <sheetName val="Factory_Zone12"/>
      <sheetName val="RM_Promotion12"/>
      <sheetName val="ADJ_-_RATE12"/>
      <sheetName val="เงินกู้_MGC12"/>
      <sheetName val="ADMIN_OFFICE__2_12"/>
      <sheetName val="10-1_Media9"/>
      <sheetName val="10-1_Medi9"/>
      <sheetName val="Capitalised_interest_-Kbank8"/>
      <sheetName val="trial balance"/>
      <sheetName val="DMD_Office13"/>
      <sheetName val="ADMIN_OFFICE13"/>
      <sheetName val="ADMIN_OFFICE_(2)13"/>
      <sheetName val="FIRE_FIGHTING13"/>
      <sheetName val="GUEST_HOUSE13"/>
      <sheetName val="ENG_-_OFFICE13"/>
      <sheetName val="CIVIL_(2)13"/>
      <sheetName val="Mech_Chop(1)13"/>
      <sheetName val="MECH_CHOPPER13"/>
      <sheetName val="SAFETY_(2)13"/>
      <sheetName val="Env_(1)13"/>
      <sheetName val="Project_Green13"/>
      <sheetName val="ELE_ENG13"/>
      <sheetName val="ELE_ENG_(2)13"/>
      <sheetName val="IT_(2)13"/>
      <sheetName val="P&amp;HR_OFFICE13"/>
      <sheetName val="P&amp;HR_OFFICE_(2)13"/>
      <sheetName val="PULP_MILL13"/>
      <sheetName val="CHE_PLANT13"/>
      <sheetName val="Factory_Zone13"/>
      <sheetName val="RM_Promotion13"/>
      <sheetName val="ADJ_-_RATE13"/>
      <sheetName val="เงินกู้_MGC13"/>
      <sheetName val="ADMIN_OFFICE__2_13"/>
      <sheetName val="10-1_Media10"/>
      <sheetName val="10-1_Medi10"/>
      <sheetName val="Capitalised_interest_-Kbank9"/>
      <sheetName val="7251-06540"/>
      <sheetName val="RECY"/>
      <sheetName val="trial_balance"/>
      <sheetName val="Disco dload - pjtd"/>
      <sheetName val="Disco dload - ptd, ytd"/>
      <sheetName val="Factor F Data"/>
      <sheetName val="C-3"/>
      <sheetName val="Corp. sheet"/>
      <sheetName val="Data"/>
      <sheetName val="sap_actual"/>
      <sheetName val="Loan- DCLT"/>
      <sheetName val="Cover"/>
      <sheetName val="SBM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G1"/>
      <sheetName val="SUM_Building G1"/>
      <sheetName val="BOQ STR-G1"/>
      <sheetName val="Boq_arch_G1."/>
      <sheetName val="BOQ M&amp;E G1"/>
      <sheetName val="SUM"/>
      <sheetName val="STR-G1"/>
      <sheetName val="Precast-G1"/>
      <sheetName val="Wall"/>
      <sheetName val="Floor,Ceiling,Door&amp;Window"/>
      <sheetName val="Stair"/>
      <sheetName val="SANITARY "/>
      <sheetName val="roof"/>
      <sheetName val="DMD Office"/>
      <sheetName val="ADMIN OFFICE (2)"/>
      <sheetName val="SUM_Building_G1"/>
      <sheetName val="BOQ_STR-G1"/>
      <sheetName val="Boq_arch_G1_"/>
      <sheetName val="BOQ_M&amp;E_G1"/>
      <sheetName val="SANITARY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K-1"/>
      <sheetName val="K-1A"/>
      <sheetName val="K-1B"/>
      <sheetName val="Note FS"/>
      <sheetName val="K-2"/>
      <sheetName val="K-3"/>
      <sheetName val="K-4"/>
      <sheetName val="K-4 YE"/>
      <sheetName val="K-4.1"/>
      <sheetName val="K-4.3"/>
      <sheetName val="K-4.4"/>
      <sheetName val="K-5"/>
      <sheetName val="K-5 YE"/>
      <sheetName val="K-6"/>
      <sheetName val="K-7"/>
      <sheetName val="K-8"/>
      <sheetName val="K-9"/>
      <sheetName val="CIP_Q4"/>
      <sheetName val="Invoice"/>
      <sheetName val="ADJ - RATE"/>
      <sheetName val="0-Basics"/>
      <sheetName val="VariableII  period"/>
      <sheetName val="เงินกู้ธนชาติ"/>
      <sheetName val="เงินกู้ MGC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S-1"/>
      <sheetName val="S-2"/>
      <sheetName val="S-3"/>
      <sheetName val="S-4"/>
      <sheetName val="S-4.1"/>
      <sheetName val="BMCT2003"/>
      <sheetName val="2002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???"/>
      <sheetName val="ADJ - RATE"/>
      <sheetName val="C-3"/>
      <sheetName val="2002"/>
      <sheetName val="TrialBalance Q3-2002"/>
      <sheetName val="?????"/>
      <sheetName val="Wall"/>
      <sheetName val="เงินกู้ธนชาติ"/>
      <sheetName val="K-5 YE"/>
      <sheetName val="Trial Balance"/>
      <sheetName val="เงินกู้ MGC"/>
      <sheetName val="ADJ_-_RATE"/>
      <sheetName val="TrialBalance_Q3-2002"/>
      <sheetName val="K-5_YE"/>
      <sheetName val="Trial_Balance"/>
      <sheetName val="เงินกู้_MGC"/>
      <sheetName val="ADJ_-_RATE1"/>
      <sheetName val="TrialBalance_Q3-20021"/>
      <sheetName val="K-5_YE1"/>
      <sheetName val="Trial_Balance1"/>
      <sheetName val="เงินกู้_MGC1"/>
      <sheetName val="ADJ_-_RATE2"/>
      <sheetName val="TrialBalance_Q3-20022"/>
      <sheetName val="K-5_YE2"/>
      <sheetName val="Trial_Balance2"/>
      <sheetName val="เงินกู้_MG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36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ADJ - RATE"/>
      <sheetName val="Invoice"/>
      <sheetName val="?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7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Invoice"/>
      <sheetName val="ADJ - RATE"/>
      <sheetName val="Exp"/>
      <sheetName val="????-??"/>
      <sheetName val="???"/>
      <sheetName val="0506合并附注"/>
      <sheetName val="2动力设备"/>
      <sheetName val="K-1A"/>
      <sheetName val="ART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8.xml><?xml version="1.0" encoding="utf-8"?>
<externalLink xmlns="http://schemas.openxmlformats.org/spreadsheetml/2006/main">
  <externalBook xmlns:r="http://schemas.openxmlformats.org/officeDocument/2006/relationships" r:id="rId1">
    <sheetNames>
      <sheetName val="Q"/>
      <sheetName val="INV'000"/>
      <sheetName val="BS'000"/>
      <sheetName val="PL'000"/>
      <sheetName val="Equ'000"/>
      <sheetName val="BS"/>
      <sheetName val="PL"/>
      <sheetName val="Equ"/>
      <sheetName val="Inves"/>
      <sheetName val="Inven"/>
      <sheetName val="Unearned"/>
      <sheetName val="Cost"/>
      <sheetName val="SH"/>
      <sheetName val="TH"/>
      <sheetName val="condo"/>
      <sheetName val="Cost-break"/>
      <sheetName val="Int"/>
      <sheetName val="Exp 45"/>
      <sheetName val="Exp"/>
      <sheetName val="Acc Exp"/>
      <sheetName val="Acc Exp2"/>
      <sheetName val="PU1"/>
      <sheetName val="PU2"/>
      <sheetName val="Div"/>
      <sheetName val="15"/>
      <sheetName val="PL (2)"/>
      <sheetName val="Cos"/>
      <sheetName val="เงินกู้ธนชาติ"/>
      <sheetName val="เงินกู้ MGC"/>
      <sheetName val="????-??"/>
      <sheetName val="Exp_45"/>
      <sheetName val="Acc_Exp"/>
      <sheetName val="Acc_Exp2"/>
      <sheetName val="PL_(2)"/>
      <sheetName val="เงินกู้_MGC"/>
      <sheetName val="Exp_451"/>
      <sheetName val="Acc_Exp1"/>
      <sheetName val="Acc_Exp21"/>
      <sheetName val="PL_(2)1"/>
      <sheetName val="เงินกู้_MG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39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Instructions"/>
      <sheetName val="Menu"/>
      <sheetName val="IO"/>
      <sheetName val="Overlays"/>
      <sheetName val="Sum"/>
      <sheetName val="&gt;"/>
      <sheetName val="1"/>
      <sheetName val="2"/>
      <sheetName val="3"/>
      <sheetName val="4"/>
      <sheetName val="&lt;"/>
      <sheetName val="Chec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40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Menu"/>
      <sheetName val="Instructions"/>
      <sheetName val="Control"/>
      <sheetName val="Projects"/>
      <sheetName val="Org"/>
      <sheetName val="Dashboard"/>
      <sheetName val="Conso"/>
      <sheetName val="Project Analyser"/>
      <sheetName val="Key"/>
      <sheetName val="Ratios"/>
      <sheetName val="Elimination"/>
      <sheetName val="Sum"/>
      <sheetName val="&gt;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ADC&gt;"/>
      <sheetName val="12"/>
      <sheetName val="13"/>
      <sheetName val="14"/>
      <sheetName val="15"/>
      <sheetName val="16"/>
      <sheetName val="17"/>
      <sheetName val="18"/>
      <sheetName val="19"/>
      <sheetName val="20"/>
      <sheetName val="&lt;ADC"/>
      <sheetName val="Subsidiary Template"/>
      <sheetName val="&lt;"/>
      <sheetName val="ADC"/>
      <sheetName val="Helix"/>
      <sheetName val="ADC Group Model"/>
    </sheetNames>
    <definedNames>
      <definedName name="EPcodes" refersTo="='Projects'!$G$9:$G$408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4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EquityTemplate"/>
      <sheetName val="EquityTemplate_BK"/>
      <sheetName val="EconTemplate"/>
      <sheetName val="RowName"/>
      <sheetName val="AbsMandatory"/>
      <sheetName val="RowName_BK"/>
      <sheetName val="EqDDic_BK"/>
      <sheetName val="EqDDic"/>
      <sheetName val="EconDDic"/>
      <sheetName val="SectorRange"/>
      <sheetName val="Upg3Dialog"/>
      <sheetName val="ReplaceNameDlg"/>
      <sheetName val="ReplaceFormulaDlg"/>
      <sheetName val="NewItemDlg"/>
      <sheetName val="UpdateDlg"/>
      <sheetName val="UpgdDlg"/>
      <sheetName val="ErrorListDlg"/>
      <sheetName val="UtilMod"/>
      <sheetName val="InsItemMod"/>
      <sheetName val="GlobalMod"/>
      <sheetName val="ValidateMod"/>
      <sheetName val="MaintenanceMod"/>
      <sheetName val="DDIC"/>
      <sheetName val="Master"/>
      <sheetName val="Ratio"/>
      <sheetName val="SKA"/>
      <sheetName val="DATA"/>
      <sheetName val="Seal 1-07-04"/>
      <sheetName val="#REF"/>
      <sheetName val="BS ATTACH"/>
      <sheetName val="ADJ - RATE"/>
      <sheetName val="FY02 Fcst"/>
      <sheetName val="P0001 Lead"/>
      <sheetName val="TB SAP"/>
      <sheetName val="29 มี_ค_2547"/>
      <sheetName val="InputPO_Del"/>
      <sheetName val="3.Daily Cash AA"/>
      <sheetName val="List"/>
    </sheetNames>
    <definedNames>
      <definedName name="Equity_Del_Item"/>
      <definedName name="Equity_Ins_Item"/>
      <definedName name="validate_Equity_Data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2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Exp"/>
      <sheetName val="????-??"/>
      <sheetName val="TrialBalance Q3-2002"/>
      <sheetName val="Heads"/>
      <sheetName val="ADJ - RATE"/>
      <sheetName val="Invoice"/>
      <sheetName val="ADJ _ RATE"/>
      <sheetName val="Basic_Inform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3.xml><?xml version="1.0" encoding="utf-8"?>
<externalLink xmlns="http://schemas.openxmlformats.org/spreadsheetml/2006/main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2002"/>
      <sheetName val="2001"/>
      <sheetName val="เงินกู้ธนชาติ"/>
      <sheetName val="Exp"/>
      <sheetName val="เงินกู้ MGC"/>
      <sheetName val=" IBPL0001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เงินกู้_MGC"/>
      <sheetName val="_IBPL0001"/>
      <sheetName val="Summary_lead1"/>
      <sheetName val="Account_Receivable1"/>
      <sheetName val="Other_CA1"/>
      <sheetName val="Other_assets1"/>
      <sheetName val="Fixed_assets1"/>
      <sheetName val="Account_payable1"/>
      <sheetName val="Other_CL1"/>
      <sheetName val="Other_liabilities1"/>
      <sheetName val="Other_income1"/>
      <sheetName val="Cost_of_service1"/>
      <sheetName val="Selling_&amp;_admin1"/>
      <sheetName val="Interest_exp_1"/>
      <sheetName val="เงินกู้_MGC1"/>
      <sheetName val="_IBPL00011"/>
      <sheetName val="Summary_lead2"/>
      <sheetName val="Account_Receivable2"/>
      <sheetName val="Other_CA2"/>
      <sheetName val="Other_assets2"/>
      <sheetName val="Fixed_assets2"/>
      <sheetName val="Account_payable2"/>
      <sheetName val="Other_CL2"/>
      <sheetName val="Other_liabilities2"/>
      <sheetName val="Other_income2"/>
      <sheetName val="Cost_of_service2"/>
      <sheetName val="Selling_&amp;_admin2"/>
      <sheetName val="Interest_exp_2"/>
      <sheetName val="เงินกู้_MGC2"/>
      <sheetName val="_IBPL00012"/>
      <sheetName val="?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</sheetDataSet>
  </externalBook>
</externalLink>
</file>

<file path=xl/externalLinks/externalLink144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2002"/>
      <sheetName val="Exp"/>
      <sheetName val="เง_นก__ธนชาต_"/>
      <sheetName val="TrialBalance Q3-2002"/>
      <sheetName val="Setup 2008"/>
      <sheetName val="Output"/>
      <sheetName val="ADJ - RATE"/>
      <sheetName val="C-1"/>
      <sheetName val="10-1 Media"/>
      <sheetName val="10-cut"/>
      <sheetName val="Invoice"/>
      <sheetName val="FC"/>
      <sheetName val="10"/>
      <sheetName val="AP"/>
      <sheetName val="acc.depre-report-old"/>
      <sheetName val="เงินกู้_MGC"/>
      <sheetName val=" IBPL0001"/>
      <sheetName val="NW Actual"/>
      <sheetName val="Market Segment"/>
      <sheetName val="Owner Unit"/>
      <sheetName val="vendor name"/>
      <sheetName val="Parameter"/>
      <sheetName val="HQ"/>
      <sheetName val="MasterSheet"/>
      <sheetName val="INDEX"/>
      <sheetName val="Sheet10"/>
      <sheetName val="Content Page"/>
      <sheetName val="Basic_Information"/>
      <sheetName val="TB"/>
      <sheetName val="Setup"/>
      <sheetName val="PU+MSS+ESS"/>
      <sheetName val="PLSUMM"/>
      <sheetName val="Elim Seg LM"/>
      <sheetName val="Elim Seg BM"/>
      <sheetName val="Elim Seg AM"/>
      <sheetName val="Table Array"/>
      <sheetName val="MajorAP"/>
      <sheetName val="AP Interco."/>
      <sheetName val="Details for Keppel Sin"/>
      <sheetName val="Details for tri"/>
      <sheetName val="Content"/>
      <sheetName val="Summary"/>
      <sheetName val="GMI"/>
      <sheetName val="list"/>
      <sheetName val="p***"/>
      <sheetName val="detail(sum)"/>
      <sheetName val="ELEC45-01"/>
      <sheetName val="Sheet1"/>
      <sheetName val="Setup 2009"/>
      <sheetName val="EBANOV96"/>
      <sheetName val="f&amp;b (2)"/>
      <sheetName val="P&amp;LSUM"/>
      <sheetName val="K-5"/>
      <sheetName val="M-1-1"/>
      <sheetName val="Trial Balance"/>
      <sheetName val="Template"/>
      <sheetName val="K-1A"/>
      <sheetName val="0506合并附注"/>
      <sheetName val="2动力设备"/>
      <sheetName val="Heads"/>
      <sheetName val="Q1'04"/>
      <sheetName val="Q2'04"/>
      <sheetName val="เง_นก__ MGC"/>
      <sheetName val="PM-TE"/>
      <sheetName val="TB-2001-Apr'01"/>
      <sheetName val="TH00_12080000"/>
      <sheetName val="VariableII  period"/>
      <sheetName val="6 weeks rolling forecast"/>
      <sheetName val="Cash082002"/>
      <sheetName val="AR"/>
      <sheetName val="mbb"/>
      <sheetName val="mbb-us"/>
      <sheetName val="oub"/>
      <sheetName val="Recon-mbb"/>
      <sheetName val="Recon-oub"/>
      <sheetName val="M-1A"/>
      <sheetName val="database"/>
      <sheetName val="table"/>
      <sheetName val="LS매입채무"/>
      <sheetName val="외상매입금명세"/>
      <sheetName val="지급어음명세"/>
      <sheetName val="FX rates"/>
      <sheetName val="Standing Data"/>
      <sheetName val="Asset &amp; Liability"/>
      <sheetName val="Net asset value"/>
      <sheetName val="_x0000_"/>
      <sheetName val=""/>
      <sheetName val="Dates"/>
      <sheetName val="노무비"/>
      <sheetName val="재무가정"/>
      <sheetName val="detail_profit&amp;loss"/>
      <sheetName val="SCB 1 - Current"/>
      <sheetName val="SCB 2 - Current"/>
      <sheetName val="?????"/>
      <sheetName val="ชื่อหุ้น"/>
      <sheetName val="B&amp;S 1999"/>
      <sheetName val="????-??"/>
      <sheetName val="BUILD95"/>
      <sheetName val="A"/>
      <sheetName val="?????????????"/>
      <sheetName val="??????? MGC"/>
      <sheetName val="GROUP1"/>
      <sheetName val="Parameters"/>
      <sheetName val="Data Sources"/>
      <sheetName val="XREF"/>
      <sheetName val="외상매출금현황-수정분 A2"/>
      <sheetName val="Master Updated(517)"/>
      <sheetName val="INFORM"/>
      <sheetName val="_x0000_._x0000__x0000__x0000__x0000__x0000__x0000__x0000__x0000__x0000_9_x0000_D_x0000__x0000__x0000__x0000__x0000_O_x0000_Z_x0000_e_x0000_p_x0000_{_x0000__x0000_"/>
      <sheetName val="Newspaper"/>
      <sheetName val="."/>
      <sheetName val="640600"/>
      <sheetName val="?"/>
      <sheetName val="?.?????????9?D?????O?Z?e?p?{??"/>
      <sheetName val=".?9?D?O?Z?e?p?{??_x000a_"/>
      <sheetName val="_____________"/>
      <sheetName val="_______ MGC"/>
      <sheetName val="Sheet2"/>
      <sheetName val="Tooling list T lite"/>
      <sheetName val="1"/>
      <sheetName val="7251-06540"/>
      <sheetName val=" IB-PL-00-01 SUMMARY"/>
      <sheetName val="Asset41_42"/>
      <sheetName val="Casual2003"/>
      <sheetName val="ตั๋วเงินรับ"/>
      <sheetName val="1602-97"/>
      <sheetName val="@RISK Correlations"/>
      <sheetName val="NEW ZEALAND"/>
      <sheetName val="Detail-Sep"/>
      <sheetName val="_2_ส่งข้อมูลต้นทุนฉีดให้บัญชี"/>
      <sheetName val="Master table"/>
      <sheetName val="legal_h"/>
      <sheetName val="7Long term liabilities"/>
      <sheetName val="P&amp;L"/>
      <sheetName val="Nominal Wizard"/>
      <sheetName val="Jan.05"/>
      <sheetName val="BS-Q1'04"/>
      <sheetName val="set_"/>
      <sheetName val="FCT 2008 - HM ok"/>
      <sheetName val="Loan Data"/>
      <sheetName val="ยานพาหนะ"/>
      <sheetName val="Lookup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S-5"/>
      <sheetName val="Master"/>
      <sheetName val="._x0000_9_x0000_D_x0000_O_x0000_Z_x0000_e_x0000_p_x0000_{_x0000__x0000__x000a_"/>
      <sheetName val="PA"/>
      <sheetName val="03100(SS)"/>
      <sheetName val="RECY"/>
      <sheetName val="INV"/>
      <sheetName val="FA(NEW)"/>
      <sheetName val="Allocate96-98"/>
      <sheetName val="ค่าวัสดุ"/>
      <sheetName val="K-5 YE"/>
      <sheetName val="Asset 31-12-47"/>
      <sheetName val="BMCT2003"/>
      <sheetName val="CODE"/>
      <sheetName val="Purchase Order"/>
      <sheetName val="Customize Your Purchase Order"/>
      <sheetName val="Customize Your Invoice"/>
      <sheetName val="CUSTOMER"/>
      <sheetName val="data"/>
      <sheetName val="???"/>
      <sheetName val="ADJ _ RATE"/>
      <sheetName val="E-1D"/>
      <sheetName val="GL"/>
      <sheetName val="Call Down Data OLD"/>
      <sheetName val="CANADA"/>
      <sheetName val="Assumption Data"/>
      <sheetName val="Links"/>
      <sheetName val="Lead"/>
      <sheetName val="BL - GL - RJ"/>
      <sheetName val="T&amp;E GL"/>
      <sheetName val="T&amp;E System"/>
      <sheetName val="BRAZIL"/>
      <sheetName val="1020 FF"/>
      <sheetName val="PHSB-GL-TB"/>
      <sheetName val="RFC-GRE"/>
      <sheetName val="BS"/>
      <sheetName val="FY02 Fcst"/>
      <sheetName val="Variables"/>
      <sheetName val="fxrates"/>
      <sheetName val="HR"/>
      <sheetName val="Aging"/>
      <sheetName val="P13-R"/>
      <sheetName val="Operational Plan"/>
      <sheetName val="CRITERIA1"/>
      <sheetName val="Summary Comparison SGD"/>
      <sheetName val="인원계획-미화"/>
      <sheetName val="U-5"/>
      <sheetName val="Consolidated"/>
      <sheetName val="U-7.1"/>
      <sheetName val="anaysis_sheet"/>
      <sheetName val="Ratchada"/>
      <sheetName val="N-4.4"/>
      <sheetName val="type"/>
      <sheetName val="7 Jan 02"/>
      <sheetName val="oresreqsum"/>
      <sheetName val="Tke"/>
      <sheetName val="DOMESTIC"/>
      <sheetName val="Mkt Dev 1291 ONL 1290 - 1010"/>
      <sheetName val="GAAP Pru"/>
      <sheetName val="PGMMNG"/>
      <sheetName val="SwapData"/>
      <sheetName val="31.12.04"/>
      <sheetName val="Bill No. 2 - Carpark"/>
      <sheetName val="FDR-Jan-99 "/>
      <sheetName val="TB_Hotel"/>
      <sheetName val="sum to LRH"/>
      <sheetName val="6เครื่อง"/>
      <sheetName val="Appendix E"/>
      <sheetName val="Submission Form"/>
      <sheetName val="interest income"/>
      <sheetName val="Procedures"/>
      <sheetName val="Tax Formulas"/>
      <sheetName val="Formulas&amp;Settings"/>
      <sheetName val="Setup Sheet"/>
      <sheetName val="K101 FA Lead"/>
      <sheetName val="N201"/>
      <sheetName val="数外余额"/>
      <sheetName val="Base Rental"/>
      <sheetName val="グラフデータ"/>
      <sheetName val="F_OH"/>
      <sheetName val="COST (ACC.ขาย10-2005)"/>
      <sheetName val="Book 1 Summary"/>
      <sheetName val="B1"/>
      <sheetName val="Month"/>
      <sheetName val="DEP12"/>
      <sheetName val="HO"/>
      <sheetName val="MA"/>
      <sheetName val="Lookups"/>
      <sheetName val="K2"/>
      <sheetName val="M_Maincomp"/>
      <sheetName val="J2"/>
      <sheetName val="group-expense"/>
      <sheetName val="Global Cover"/>
      <sheetName val="Anniversary at Multi Group"/>
      <sheetName val="TheMall_Empo_Sep04"/>
      <sheetName val="M_CT_OUT"/>
      <sheetName val="Burden exp"/>
      <sheetName val="Menu"/>
      <sheetName val="Main Menu"/>
      <sheetName val="AOP Summary-2"/>
      <sheetName val="Header"/>
      <sheetName val="Thailand"/>
      <sheetName val="stockทุน"/>
      <sheetName val="AFEMAI"/>
      <sheetName val="BE"/>
      <sheetName val="MatMan"/>
      <sheetName val="FACTORS"/>
      <sheetName val="Purchase"/>
      <sheetName val="ALL KSFC RIGS EXCEPT R-5"/>
      <sheetName val="GLdownload"/>
      <sheetName val="Entity List"/>
      <sheetName val="เงินกู้ธนช"/>
      <sheetName val="Reest_Budget"/>
      <sheetName val="Product_Category_Input"/>
      <sheetName val="Drop Down Lists"/>
      <sheetName val="CAPEX Import"/>
      <sheetName val="Disposal"/>
      <sheetName val="IR66N"/>
      <sheetName val="เครื่องตกแต่ง"/>
      <sheetName val="อาคาร"/>
      <sheetName val="เครื่องมือ"/>
      <sheetName val="Value"/>
      <sheetName val="Rates Table"/>
      <sheetName val="PRODUCT"/>
      <sheetName val="Jung step down (60)"/>
      <sheetName val="BASIC"/>
      <sheetName val="lgth adj fine"/>
      <sheetName val="Gauge Accuracy"/>
      <sheetName val="PG8"/>
      <sheetName val="PG7"/>
      <sheetName val="Drop Down"/>
      <sheetName val="AUDIT FEE"/>
      <sheetName val="Download"/>
      <sheetName val="CASA-PLAN"/>
      <sheetName val="Accure"/>
      <sheetName val="V303"/>
      <sheetName val="W-현원가"/>
      <sheetName val="S8"/>
      <sheetName val="P&amp;L-RT"/>
      <sheetName val="Pkg"/>
      <sheetName val="Raw Mat"/>
      <sheetName val="99年度原単位"/>
      <sheetName val="Thai better foods"/>
      <sheetName val="Cross Ref"/>
      <sheetName val="SRO"/>
      <sheetName val="Stock"/>
      <sheetName val="ACC_MASTER"/>
      <sheetName val="Link data"/>
      <sheetName val="Drop down list"/>
      <sheetName val="Assumptions"/>
      <sheetName val="Dimensions"/>
      <sheetName val="ctrl"/>
      <sheetName val="Tax Calculation"/>
      <sheetName val="RIG 134-ASSETS APR 97"/>
      <sheetName val="RIG 027-ASSETS-AFTER 30 JUN 97"/>
      <sheetName val="J1"/>
      <sheetName val="Home Page"/>
      <sheetName val="Interest Rate Projection"/>
      <sheetName val="ADJ_-_RATE"/>
      <sheetName val="Drop_Down_Lists"/>
      <sheetName val="CAPEX_Import"/>
      <sheetName val="_IBPL0001"/>
      <sheetName val="Rates_Table"/>
      <sheetName val="_IB-PL-00-01_SUMMARY"/>
      <sheetName val="lgth_adj_fine"/>
      <sheetName val="Gauge_Accuracy"/>
      <sheetName val="Drop_Down"/>
      <sheetName val="???????_MGC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Permanent info"/>
      <sheetName val="U-3"/>
      <sheetName val="Wkgs_BS Lead"/>
      <sheetName val="STart"/>
      <sheetName val="CST1198"/>
      <sheetName val="SAP COMPANY CODES"/>
      <sheetName val="Id"/>
      <sheetName val="Intro2"/>
      <sheetName val="IRELAND"/>
      <sheetName val="Cover2"/>
      <sheetName val="ana u5"/>
      <sheetName val="Genetica Molecular '07"/>
      <sheetName val="General"/>
      <sheetName val="A_TODDI &amp; B_TODDI"/>
      <sheetName val="Common"/>
      <sheetName val="SUM RV-November"/>
      <sheetName val="AP_Interco_"/>
      <sheetName val="Details_for_Keppel_Sin"/>
      <sheetName val="Details_for_tri"/>
      <sheetName val="เง_นก___MGC"/>
      <sheetName val="6_weeks_rolling_forecast"/>
      <sheetName val="FX_rates"/>
      <sheetName val="Standing_Data"/>
      <sheetName val="Asset_&amp;_Liability"/>
      <sheetName val="Net_asset_value"/>
      <sheetName val="FY04 budget vol"/>
      <sheetName val="desc"/>
      <sheetName val="p___"/>
      <sheetName val="VData"/>
      <sheetName val="STD_RESERVE"/>
      <sheetName val="DEP C2001"/>
      <sheetName val="Q_TS_AERP_MONTHLY"/>
      <sheetName val="LookupTable"/>
      <sheetName val="MCS_P&amp;L_By_Sub_ USD"/>
      <sheetName val="lab paced"/>
      <sheetName val="Main"/>
      <sheetName val="Elimination"/>
      <sheetName val="Cost Center"/>
      <sheetName val="03中"/>
      <sheetName val="AP-FAsb"/>
      <sheetName val="21 Ocl"/>
      <sheetName val="Download Grp Branch"/>
      <sheetName val="Download Lcl Branch"/>
      <sheetName val="Supporting Tool"/>
      <sheetName val="Std 06"/>
      <sheetName val="E"/>
      <sheetName val="L3"/>
      <sheetName val="M"/>
      <sheetName val="U4"/>
      <sheetName val="U2"/>
      <sheetName val="PL"/>
      <sheetName val="Cover"/>
      <sheetName val="Debt Info"/>
      <sheetName val="DENMARK"/>
      <sheetName val="Currency"/>
      <sheetName val="6289105-"/>
      <sheetName val="Investment Database"/>
      <sheetName val="Final"/>
      <sheetName val="resumen"/>
      <sheetName val="CF RECONCILE - 1"/>
      <sheetName val="N-4 Patent right"/>
      <sheetName val="Config"/>
      <sheetName val="공사개요"/>
      <sheetName val="Plant_Overhead"/>
      <sheetName val="On hand - 31 Mar 03"/>
      <sheetName val="Saptco00"/>
      <sheetName val="COMPUTER HARDWARE(IFM)_(A)"/>
      <sheetName val="MHK"/>
      <sheetName val="summary of used bits"/>
      <sheetName val="Sheet3"/>
      <sheetName val="Addition_AUC"/>
      <sheetName val="98FORECAST (1)"/>
      <sheetName val="Map"/>
      <sheetName val="TrialBalance_Q3-2002"/>
      <sheetName val="Trial_Balance"/>
      <sheetName val="Loan_Data"/>
      <sheetName val="เงินกู้_MGC1"/>
      <sheetName val="Trial_Balance1"/>
      <sheetName val="ADJ_-_RATE1"/>
      <sheetName val="Loan_Data1"/>
      <sheetName val="VariableII__period"/>
      <sheetName val="TB Data base"/>
      <sheetName val="SCB_1_-_Current"/>
      <sheetName val="SCB_2_-_Current"/>
      <sheetName val="B&amp;S_1999"/>
      <sheetName val="Download_Grp_Branch"/>
      <sheetName val="Download_Lcl_Branch"/>
      <sheetName val="Supporting_Tool"/>
      <sheetName val="Customize_Your_Invoice"/>
      <sheetName val="Std_06"/>
      <sheetName val="Debt_Info"/>
      <sheetName val="Purchase_Order"/>
      <sheetName val="Customize_Your_Purchase_Order"/>
      <sheetName val="Call_Down_Data_OLD"/>
      <sheetName val="Assumption_Data"/>
      <sheetName val="BL_-_GL_-_RJ"/>
      <sheetName val="T&amp;E_GL"/>
      <sheetName val="T&amp;E_System"/>
      <sheetName val="1020_FF"/>
      <sheetName val="FY02_Fcst"/>
      <sheetName val="Operational_Plan"/>
      <sheetName val="Main_Menu"/>
      <sheetName val="AOP_Summary-2"/>
      <sheetName val="Burden_exp"/>
      <sheetName val="Investment_Database"/>
      <sheetName val="Submission_Form"/>
      <sheetName val="Wkgs_BS_Lead"/>
      <sheetName val="CF_RECONCILE_-_1"/>
      <sheetName val="N-4_Patent_right"/>
      <sheetName val="K-5_YE"/>
      <sheetName val="Asset_31-12-47"/>
      <sheetName val="ALL_KSFC_RIGS_EXCEPT_R-5"/>
      <sheetName val="Base_Rental"/>
      <sheetName val="10-1_Media"/>
      <sheetName val="COST_(ACC_ขาย10-2005)"/>
      <sheetName val="Entity_List"/>
      <sheetName val="7Long_term_liabilities"/>
      <sheetName val="Appendix_E"/>
      <sheetName val="เงินกู้_MGC2"/>
      <sheetName val="SCB_1_-_Current1"/>
      <sheetName val="SCB_2_-_Current1"/>
      <sheetName val="B&amp;S_19991"/>
      <sheetName val="AP_Interco_1"/>
      <sheetName val="Details_for_Keppel_Sin1"/>
      <sheetName val="Details_for_tri1"/>
      <sheetName val="เง_นก___MGC1"/>
      <sheetName val="TrialBalance_Q3-20021"/>
      <sheetName val="VariableII__period1"/>
      <sheetName val="6_weeks_rolling_forecast1"/>
      <sheetName val="FX_rates1"/>
      <sheetName val="Standing_Data1"/>
      <sheetName val="Asset_&amp;_Liability1"/>
      <sheetName val="Net_asset_value1"/>
      <sheetName val="???????_MGC1"/>
      <sheetName val="Download_Grp_Branch1"/>
      <sheetName val="Download_Lcl_Branch1"/>
      <sheetName val="Supporting_Tool1"/>
      <sheetName val="Customize_Your_Invoice1"/>
      <sheetName val="Std_061"/>
      <sheetName val="Debt_Info1"/>
      <sheetName val="Purchase_Order1"/>
      <sheetName val="Customize_Your_Purchase_Order1"/>
      <sheetName val="_IB-PL-00-01_SUMMARY1"/>
      <sheetName val="Call_Down_Data_OLD1"/>
      <sheetName val="Assumption_Data1"/>
      <sheetName val="BL_-_GL_-_RJ1"/>
      <sheetName val="T&amp;E_GL1"/>
      <sheetName val="T&amp;E_System1"/>
      <sheetName val="1020_FF1"/>
      <sheetName val="_IBPL00011"/>
      <sheetName val="FY02_Fcst1"/>
      <sheetName val="Operational_Plan1"/>
      <sheetName val="Main_Menu1"/>
      <sheetName val="AOP_Summary-21"/>
      <sheetName val="Burden_exp1"/>
      <sheetName val="Investment_Database1"/>
      <sheetName val="Submission_Form1"/>
      <sheetName val="Wkgs_BS_Lead1"/>
      <sheetName val="CF_RECONCILE_-_11"/>
      <sheetName val="N-4_Patent_right1"/>
      <sheetName val="K-5_YE1"/>
      <sheetName val="Asset_31-12-471"/>
      <sheetName val="ALL_KSFC_RIGS_EXCEPT_R-51"/>
      <sheetName val="Base_Rental1"/>
      <sheetName val="10-1_Media1"/>
      <sheetName val="COST_(ACC_ขาย10-2005)1"/>
      <sheetName val="Entity_List1"/>
      <sheetName val="7Long_term_liabilities1"/>
      <sheetName val="Appendix_E1"/>
      <sheetName val=" IB-PL-YTD"/>
      <sheetName val="recon"/>
      <sheetName val="Account List"/>
      <sheetName val="Company codes"/>
      <sheetName val="Stock Aging"/>
      <sheetName val="97년추정손익계산서"/>
      <sheetName val="conso46"/>
      <sheetName val="JV"/>
      <sheetName val="Purchases"/>
      <sheetName val="Scenarios"/>
      <sheetName val="Revenue"/>
      <sheetName val="ต้นฉบับ"/>
      <sheetName val="TEST"/>
      <sheetName val="NAR-Pistons (2)"/>
      <sheetName val="TAUX MONNAIES"/>
      <sheetName val="Equity Rec."/>
      <sheetName val="PKT_sales"/>
      <sheetName val="N-4_4"/>
      <sheetName val="f&amp;b_(2)"/>
      <sheetName val="7_Jan_02"/>
      <sheetName val="ARTT"/>
      <sheetName val="PRICE LIST MASTER"/>
      <sheetName val="Freight"/>
      <sheetName val="Input Price"/>
      <sheetName val="SPC"/>
      <sheetName val="Main Model"/>
      <sheetName val="FSST"/>
      <sheetName val="#ofclose"/>
      <sheetName val="Month v YTD"/>
      <sheetName val="ASSET339"/>
      <sheetName val="Project Detail "/>
      <sheetName val="設計通知"/>
      <sheetName val="Metals"/>
      <sheetName val="Mapping table"/>
      <sheetName val="DEMO"/>
      <sheetName val="feb"/>
      <sheetName val="DropDown"/>
      <sheetName val="FS"/>
      <sheetName val="TB-Circuit ONE -12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DataLookups"/>
      <sheetName val="เงินกู้MGC"/>
      <sheetName val="_0510"/>
      <sheetName val="Macro1"/>
      <sheetName val="#ofclose .xl"/>
      <sheetName val="OD"/>
      <sheetName val="Report_HR"/>
      <sheetName val="NBD1.1.01"/>
      <sheetName val="NBD2.1.02"/>
      <sheetName val="NBD2.1.03"/>
      <sheetName val="NBD2.1.04"/>
      <sheetName val="NBD2.2.02"/>
      <sheetName val="NBD6.2.01"/>
      <sheetName val="NBD6.2.02"/>
      <sheetName val="NBD8.2.01"/>
      <sheetName val="NBD8.2.08"/>
      <sheetName val="NBD8.2.09"/>
      <sheetName val="NBD8.2.11"/>
      <sheetName val="NBD8.2.12"/>
      <sheetName val="NBD8.2.16"/>
      <sheetName val="NBD8.2.18"/>
      <sheetName val="NBD8.2.20"/>
      <sheetName val="NBD8.2.21"/>
      <sheetName val="ALPL"/>
      <sheetName val="standard cost "/>
      <sheetName val="K-1"/>
      <sheetName val="ภาระผูกพันตามโครงการผลประโยชน์"/>
      <sheetName val="211901_คชจ.ค้างจ่าย"/>
      <sheetName val="BAX Export 25mar07 - 31mar07"/>
      <sheetName val="GL Code"/>
      <sheetName val="損益分岐点"/>
      <sheetName val="ocean voyage"/>
      <sheetName val="SF commitment "/>
      <sheetName val="Contract_service fee-other"/>
      <sheetName val="624270"/>
      <sheetName val="625120"/>
      <sheetName val="624230"/>
      <sheetName val="624220"/>
      <sheetName val="624210"/>
      <sheetName val="624110"/>
      <sheetName val="613010"/>
      <sheetName val="GL_SF Q3"/>
      <sheetName val="คชจ.ดำเนินงาน6-43"/>
      <sheetName val="Int.2010"/>
      <sheetName val="ALL"/>
      <sheetName val="Land 28101"/>
      <sheetName val="งบบริหาร PL-report"/>
      <sheetName val="เวลา"/>
      <sheetName val="Balance Sheet"/>
      <sheetName val="USAGE FOOD"/>
      <sheetName val="assumption"/>
      <sheetName val="Setup_2008"/>
      <sheetName val="acc_depre-report-old"/>
      <sheetName val="211901_คชจ_ค้างจ่าย"/>
      <sheetName val="Market_Segment1"/>
      <sheetName val="Owner_Unit1"/>
      <sheetName val="vendor_name1"/>
      <sheetName val="Content_Page1"/>
      <sheetName val="Elim_Seg_LM1"/>
      <sheetName val="Elim_Seg_BM1"/>
      <sheetName val="Elim_Seg_AM1"/>
      <sheetName val="Table_Array1"/>
      <sheetName val="Setup_2009"/>
      <sheetName val="Data_Sources"/>
      <sheetName val="외상매출금현황-수정분_A2"/>
      <sheetName val="Master_Updated(517)"/>
      <sheetName val="_9DOZep{"/>
      <sheetName val="_"/>
      <sheetName val="?_?????????9?D?????O?Z?e?p?{??"/>
      <sheetName val="_?9?D?O?Z?e?p?{??_x000a_"/>
      <sheetName val="________MGC"/>
      <sheetName val="Tooling_list_T_lite"/>
      <sheetName val="@RISK_Correlations"/>
      <sheetName val="NEW_ZEALAND"/>
      <sheetName val="Master_table"/>
      <sheetName val="Nominal_Wizard"/>
      <sheetName val="Jan_05"/>
      <sheetName val="FCT_2008_-_HM_ok"/>
      <sheetName val="LJ_Assumptions"/>
      <sheetName val="LJ_Cost"/>
      <sheetName val="LJ_His_CF"/>
      <sheetName val="YS_Loan_"/>
      <sheetName val="YS_Hotel_Budget"/>
      <sheetName val="YS_Assumptions"/>
      <sheetName val="YS_Cost_"/>
      <sheetName val="YS_His_CF"/>
      <sheetName val="new_IFS_format"/>
      <sheetName val="TMF_Draft"/>
      <sheetName val="Fill_this_out_first___"/>
      <sheetName val="FE-1770_P1"/>
      <sheetName val="_9DOZep{_x000a_"/>
      <sheetName val="ADJ___RATE"/>
      <sheetName val="Summary_Comparison_SGD"/>
      <sheetName val="U-7_1"/>
      <sheetName val="Mkt_Dev_1291_ONL_1290_-_1010"/>
      <sheetName val="GAAP_Pru"/>
      <sheetName val="31_12_04"/>
      <sheetName val="Bill_No__2_-_Carpark"/>
      <sheetName val="FDR-Jan-99_"/>
      <sheetName val="sum_to_LRH"/>
      <sheetName val="interest_income"/>
      <sheetName val="Tax_Formulas"/>
      <sheetName val="Setup_Sheet"/>
      <sheetName val="K101_FA_Lead"/>
      <sheetName val="Book_1_Summary"/>
      <sheetName val="Global_Cover"/>
      <sheetName val="Anniversary_at_Multi_Group"/>
      <sheetName val="Drop_Down_Lists1"/>
      <sheetName val="CAPEX_Import1"/>
      <sheetName val="Rates_Table1"/>
      <sheetName val="Jung_step_down_(60)1"/>
      <sheetName val="lgth_adj_fine1"/>
      <sheetName val="Gauge_Accuracy1"/>
      <sheetName val="Drop_Down1"/>
      <sheetName val="AUDIT_FEE1"/>
      <sheetName val="Raw_Mat1"/>
      <sheetName val="Thai_better_foods1"/>
      <sheetName val="Cross_Ref1"/>
      <sheetName val="Link_data"/>
      <sheetName val="Drop_down_list"/>
      <sheetName val="Tax_Calculation"/>
      <sheetName val="RIG_134-ASSETS_APR_97"/>
      <sheetName val="RIG_027-ASSETS-AFTER_30_JUN_97"/>
      <sheetName val="Home_Page"/>
      <sheetName val="Interest_Rate_Projection"/>
      <sheetName val="Table_LL13"/>
      <sheetName val="BALANCE_SHEET_"/>
      <sheetName val="New_Hire_Input_&amp;_Calc"/>
      <sheetName val="On_Board_Headcount_Changes"/>
      <sheetName val="Permanent_info"/>
      <sheetName val="SAP_COMPANY_CODES"/>
      <sheetName val="ana_u5"/>
      <sheetName val="Genetica_Molecular_'07"/>
      <sheetName val="A_TODDI_&amp;_B_TODDI"/>
      <sheetName val="SUM_RV-November"/>
      <sheetName val="FY04_budget_vol"/>
      <sheetName val="DEP_C2001"/>
      <sheetName val="MCS_P&amp;L_By_Sub__USD"/>
      <sheetName val="lab_paced"/>
      <sheetName val="Cost_Center"/>
      <sheetName val="21_Ocl"/>
      <sheetName val="คชจ_ดำเนินงาน6-43"/>
      <sheetName val="Int_2010"/>
      <sheetName val="Land_28101"/>
      <sheetName val="งบบริหาร_PL-report"/>
      <sheetName val="Main_Model"/>
      <sheetName val="Month_v_YTD"/>
      <sheetName val="Project_Detail_"/>
      <sheetName val="5.Interest Received"/>
      <sheetName val="Variance"/>
      <sheetName val="Shee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 refreshError="1"/>
      <sheetData sheetId="415"/>
      <sheetData sheetId="416"/>
      <sheetData sheetId="417"/>
      <sheetData sheetId="418"/>
      <sheetData sheetId="419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</sheetDataSet>
  </externalBook>
</externalLink>
</file>

<file path=xl/externalLinks/externalLink145.xml><?xml version="1.0" encoding="utf-8"?>
<externalLink xmlns="http://schemas.openxmlformats.org/spreadsheetml/2006/main">
  <externalBook xmlns:r="http://schemas.openxmlformats.org/officeDocument/2006/relationships" r:id="rId1">
    <sheetNames>
      <sheetName val="K-1.1 FA Comparision"/>
      <sheetName val="K-1.2 Summary"/>
      <sheetName val="k-2"/>
      <sheetName val="K-2 Addition"/>
      <sheetName val="K-3"/>
      <sheetName val="K-4.1"/>
      <sheetName val="K-4.2"/>
      <sheetName val="k-4.3"/>
      <sheetName val="K-4.3Atax add"/>
      <sheetName val="k4.4"/>
      <sheetName val="k4.5"/>
      <sheetName val="k4.6"/>
      <sheetName val="K-5"/>
      <sheetName val="K-6"/>
      <sheetName val="K-7Repair &amp; Main"/>
      <sheetName val="K-8 Sum Insure"/>
      <sheetName val="เงินกู้ MGC"/>
      <sheetName val="เงินกู้ธนชาติ"/>
      <sheetName val="K-5 YE"/>
      <sheetName val="Assumptions"/>
      <sheetName val="detail_profit&amp;loss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6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TrialBalance Q3-2002"/>
      <sheetName val="E-1D"/>
      <sheetName val="Exp"/>
      <sheetName val="???"/>
      <sheetName val="Trial Balance"/>
      <sheetName val="CUSTOMER"/>
      <sheetName val="ตั๋วเงินรั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7.xml><?xml version="1.0" encoding="utf-8"?>
<externalLink xmlns="http://schemas.openxmlformats.org/spreadsheetml/2006/main">
  <externalBook xmlns:r="http://schemas.openxmlformats.org/officeDocument/2006/relationships" r:id="rId1">
    <sheetNames>
      <sheetName val="E-1D"/>
      <sheetName val="RECONCILIATION TSD"/>
      <sheetName val="Exp"/>
      <sheetName val="เงินกู้ธนชาติ"/>
      <sheetName val="2002"/>
      <sheetName val="TrialBalance Q3-2002"/>
      <sheetName val="U-5.2"/>
      <sheetName val="เงินกู้ MGC"/>
      <sheetName val="Newspaper"/>
      <sheetName val="Trial Balance"/>
      <sheetName val="US007"/>
      <sheetName val="Sheet3"/>
      <sheetName val="AccpacTB"/>
      <sheetName val="K-5"/>
      <sheetName val="Calculations"/>
      <sheetName val="FormHYP"/>
      <sheetName val="data. invoice"/>
      <sheetName val="total"/>
      <sheetName val="FA"/>
      <sheetName val="10-1 Media"/>
      <sheetName val="10-cut"/>
      <sheetName val="งานบริหารโครงสร้างและดำเนินการ"/>
      <sheetName val="GL06"/>
      <sheetName val="P&amp;LFINAL - 44"/>
      <sheetName val="B&amp;S 1999"/>
      <sheetName val="acc.depre-report-old"/>
      <sheetName val="RECONCILIATION_TSD1"/>
      <sheetName val="TrialBalance_Q3-20021"/>
      <sheetName val="U-5_21"/>
      <sheetName val="เงินกู้_MGC1"/>
      <sheetName val="Trial_Balance1"/>
      <sheetName val="RECONCILIATION_TSD"/>
      <sheetName val="TrialBalance_Q3-2002"/>
      <sheetName val="U-5_2"/>
      <sheetName val="เงินกู้_MGC"/>
      <sheetName val="Trial_Balance"/>
      <sheetName val="RECONCILIATION_TSD2"/>
      <sheetName val="TrialBalance_Q3-20022"/>
      <sheetName val="U-5_22"/>
      <sheetName val="เงินกู้_MGC2"/>
      <sheetName val="Trial_Balance2"/>
      <sheetName val="925"/>
      <sheetName val="M1,2"/>
      <sheetName val="FGSBM3"/>
      <sheetName val="Item Code - Machine"/>
      <sheetName val="M9"/>
      <sheetName val="10-1_Media"/>
      <sheetName val="Item_Code_-_Machine"/>
      <sheetName val="090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</sheetDataSet>
  </externalBook>
</externalLink>
</file>

<file path=xl/externalLinks/externalLink148.xml><?xml version="1.0" encoding="utf-8"?>
<externalLink xmlns="http://schemas.openxmlformats.org/spreadsheetml/2006/main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Sheet1"/>
      <sheetName val="TB YE'13_For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149.xml><?xml version="1.0" encoding="utf-8"?>
<externalLink xmlns="http://schemas.openxmlformats.org/spreadsheetml/2006/main">
  <externalBook xmlns:r="http://schemas.openxmlformats.org/officeDocument/2006/relationships" r:id="rId1">
    <sheetNames>
      <sheetName val="20220425"/>
      <sheetName val="20220422"/>
      <sheetName val="20220318"/>
      <sheetName val="20220218"/>
      <sheetName val="20220118"/>
      <sheetName val="20220118 (Ins)"/>
      <sheetName val="20211215"/>
      <sheetName val="20211214"/>
      <sheetName val="20211118"/>
      <sheetName val="20211118 (Oct to Jom)"/>
      <sheetName val="20211014"/>
      <sheetName val="20210819"/>
      <sheetName val="20210707"/>
      <sheetName val="20210707 (2)"/>
      <sheetName val="20210609"/>
      <sheetName val="20210609 (PI Com)"/>
      <sheetName val="20210514"/>
      <sheetName val="20210408"/>
      <sheetName val="20210312"/>
      <sheetName val="20210211"/>
      <sheetName val="20210114"/>
      <sheetName val="20201215"/>
      <sheetName val="20201111"/>
      <sheetName val="20201008"/>
      <sheetName val="20200930"/>
      <sheetName val="20200404"/>
      <sheetName val="Sheet4"/>
      <sheetName val="Sheet1"/>
      <sheetName val="Assumptions"/>
      <sheetName val="CF (30-Yr Op.)"/>
      <sheetName val="Rama9 Pre-Op"/>
      <sheetName val="Cash"/>
      <sheetName val="SK8"/>
      <sheetName val="Sheet2"/>
      <sheetName val="Cash Status"/>
      <sheetName val="12.1 debt profile - JV (2)"/>
      <sheetName val="12.1 debt profile - JV"/>
      <sheetName val="Financing Schedule"/>
      <sheetName val="IS (30-Yr Op.)"/>
      <sheetName val="Land Payment Term"/>
      <sheetName val="Construction Cost"/>
      <sheetName val="Operating Income"/>
      <sheetName val="Depre &amp; Amor."/>
      <sheetName val="Insurance Policies"/>
      <sheetName val="Pre-Op Fee PV Calculatio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0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E-1D"/>
      <sheetName val="2002"/>
      <sheetName val="Exp"/>
      <sheetName val="Summary Comparison SGD"/>
      <sheetName val="Setup"/>
      <sheetName val="acc.depre-report-old"/>
      <sheetName val="งบบริหาร PL-report"/>
      <sheetName val="TrialBalance Q3-2002"/>
      <sheetName val="K-1A"/>
      <sheetName val="details fee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1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E-1D"/>
      <sheetName val=" IB-PL-00-01 SUMMARY"/>
      <sheetName val="ADJ - RATE"/>
      <sheetName val="GL"/>
      <sheetName val="Parameters"/>
      <sheetName val="Call Down Data OLD"/>
      <sheetName val="CANADA"/>
      <sheetName val="Assumption Data"/>
      <sheetName val="table"/>
      <sheetName val="Links"/>
      <sheetName val="Lead"/>
      <sheetName val="BL - GL - RJ"/>
      <sheetName val="T&amp;E GL"/>
      <sheetName val="T&amp;E System"/>
      <sheetName val="BRAZIL"/>
      <sheetName val="1020 FF"/>
      <sheetName val="PHSB-GL-TB"/>
      <sheetName val="RFC-GRE"/>
      <sheetName val=" IBPL0001"/>
      <sheetName val="Sheet1"/>
      <sheetName val="BS"/>
      <sheetName val="FY02 Fcst"/>
      <sheetName val="Variables"/>
      <sheetName val="?????????????"/>
      <sheetName val="??????? MGC"/>
      <sheetName val="fxrates"/>
      <sheetName val="HR"/>
      <sheetName val="Aging"/>
      <sheetName val="SCB 1 - Current"/>
      <sheetName val="SCB 2 - Current"/>
      <sheetName val="P13-R"/>
      <sheetName val="Operational Plan"/>
      <sheetName val="CRITERIA1"/>
      <sheetName val="노무비"/>
      <sheetName val="เงินกู้_MGC"/>
      <sheetName val="_IB-PL-00-01_SUMMARY"/>
      <sheetName val="ADJ_-_RATE"/>
      <sheetName val="Call_Down_Data_OLD"/>
      <sheetName val="Assumption_Data"/>
      <sheetName val="BL_-_GL_-_RJ"/>
      <sheetName val="T&amp;E_GL"/>
      <sheetName val="T&amp;E_System"/>
      <sheetName val="1020_FF"/>
      <sheetName val="_IBPL0001"/>
      <sheetName val="FY02_Fcst"/>
      <sheetName val="???????_MGC"/>
      <sheetName val="SCB_1_-_Current"/>
      <sheetName val="SCB_2_-_Current"/>
      <sheetName val="Operational_Plan"/>
      <sheetName val="เงินกู้_MGC1"/>
      <sheetName val="_IB-PL-00-01_SUMMARY1"/>
      <sheetName val="ADJ_-_RATE1"/>
      <sheetName val="Call_Down_Data_OLD1"/>
      <sheetName val="Assumption_Data1"/>
      <sheetName val="BL_-_GL_-_RJ1"/>
      <sheetName val="T&amp;E_GL1"/>
      <sheetName val="T&amp;E_System1"/>
      <sheetName val="1020_FF1"/>
      <sheetName val="_IBPL00011"/>
      <sheetName val="FY02_Fcst1"/>
      <sheetName val="???????_MGC1"/>
      <sheetName val="SCB_1_-_Current1"/>
      <sheetName val="SCB_2_-_Current1"/>
      <sheetName val="Operational_Plan1"/>
      <sheetName val="square1"/>
      <sheetName val="เงินกู้_MGC2"/>
      <sheetName val="_IB-PL-00-01_SUMMARY2"/>
      <sheetName val="ADJ_-_RATE2"/>
      <sheetName val="Call_Down_Data_OLD2"/>
      <sheetName val="Assumption_Data2"/>
      <sheetName val="BL_-_GL_-_RJ2"/>
      <sheetName val="T&amp;E_GL2"/>
      <sheetName val="T&amp;E_System2"/>
      <sheetName val="1020_FF2"/>
      <sheetName val="_IBPL00012"/>
      <sheetName val="FY02_Fcst2"/>
      <sheetName val="???????_MGC2"/>
      <sheetName val="SCB_1_-_Current2"/>
      <sheetName val="SCB_2_-_Current2"/>
      <sheetName val="Operational_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152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</sheetNames>
    <sheetDataSet>
      <sheetData sheetId="0" refreshError="1"/>
      <sheetData sheetId="1" refreshError="1"/>
    </sheetDataSet>
  </externalBook>
</externalLink>
</file>

<file path=xl/externalLinks/externalLink153.xml><?xml version="1.0" encoding="utf-8"?>
<externalLink xmlns="http://schemas.openxmlformats.org/spreadsheetml/2006/main">
  <externalBook xmlns:r="http://schemas.openxmlformats.org/officeDocument/2006/relationships" r:id="rId1">
    <sheetNames>
      <sheetName val="???"/>
      <sheetName val="ADJ - RATE"/>
      <sheetName val="C-3"/>
      <sheetName val="2002"/>
      <sheetName val="TrialBalance Q3-2002"/>
      <sheetName val="?????"/>
      <sheetName val="Wall"/>
      <sheetName val="เงินกู้ธนชาติ"/>
      <sheetName val="K-5 YE"/>
      <sheetName val="Trial Balance"/>
      <sheetName val="เงินกู้ MGC"/>
      <sheetName val="ADJ_-_RATE"/>
      <sheetName val="TrialBalance_Q3-2002"/>
      <sheetName val="K-5_YE"/>
      <sheetName val="Trial_Balance"/>
      <sheetName val="เงินกู้_MGC"/>
      <sheetName val="ADJ_-_RATE1"/>
      <sheetName val="TrialBalance_Q3-20021"/>
      <sheetName val="K-5_YE1"/>
      <sheetName val="Trial_Balance1"/>
      <sheetName val="เงินกู้_MGC1"/>
      <sheetName val="ADJ_-_RATE2"/>
      <sheetName val="TrialBalance_Q3-20022"/>
      <sheetName val="K-5_YE2"/>
      <sheetName val="Trial_Balance2"/>
      <sheetName val="เงินกู้_MG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54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ProjectAnalyser"/>
    </sheetNames>
    <sheetDataSet>
      <sheetData sheetId="0"/>
      <sheetData sheetId="1"/>
    </sheetDataSet>
  </externalBook>
</externalLink>
</file>

<file path=xl/externalLinks/externalLink155.xml><?xml version="1.0" encoding="utf-8"?>
<externalLink xmlns="http://schemas.openxmlformats.org/spreadsheetml/2006/main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 Balance"/>
      <sheetName val="เงินกู้ธนชาติ"/>
      <sheetName val="เงินกู้ MGC"/>
      <sheetName val="E-1D"/>
      <sheetName val="TrialBalance Q3-2002"/>
      <sheetName val="K-5"/>
      <sheetName val="BMCT2003"/>
      <sheetName val="Amortization Table"/>
      <sheetName val="Links"/>
      <sheetName val="Lead"/>
      <sheetName val="detail_profit&amp;loss"/>
      <sheetName val="???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56.xml><?xml version="1.0" encoding="utf-8"?>
<externalLink xmlns="http://schemas.openxmlformats.org/spreadsheetml/2006/main">
  <externalBook xmlns:r="http://schemas.openxmlformats.org/officeDocument/2006/relationships" r:id="rId1">
    <sheetNames>
      <sheetName val="TB_previous"/>
      <sheetName val="Sheet1 (3)-delete"/>
      <sheetName val="Sheet1 (2)"/>
      <sheetName val="Sheet1 (3)-Footnote"/>
      <sheetName val="Sheet2-phototype"/>
      <sheetName val="Sheet1"/>
      <sheetName val="Format_TB"/>
      <sheetName val="profit&amp;loss"/>
      <sheetName val="Balance Sheet K.Dorn"/>
      <sheetName val="P&amp;L K.Dorn"/>
      <sheetName val="cash flow"/>
      <sheetName val="cap to Reno"/>
      <sheetName val="detail_balance sheet"/>
      <sheetName val="detail_profit&amp;loss"/>
      <sheetName val="CURRENT LIABILITIES"/>
      <sheetName val="เงินกู้ธนชาติ"/>
      <sheetName val="Trial Balance"/>
      <sheetName val="ELEC45-01"/>
      <sheetName val="เงินกู้ MGC"/>
      <sheetName val="Detail-Sep"/>
      <sheetName val="ยานพาหนะ"/>
      <sheetName val="Setup"/>
      <sheetName val="TrialBalance Q3-2002"/>
      <sheetName val="???"/>
      <sheetName val="ana u5"/>
      <sheetName val="_2_ส่งข้อมูลต้นทุนฉีดให้บัญชี"/>
      <sheetName val="21 Ocl"/>
      <sheetName val="3Manege-Statement_1045HKL_refin"/>
      <sheetName val="TB Data base"/>
      <sheetName val="E-1D"/>
      <sheetName val="DATABASE -sumifTB"/>
      <sheetName val="CFP-BK2"/>
      <sheetName val="dec'04"/>
      <sheetName val="Front"/>
      <sheetName val="Val_Ind"/>
      <sheetName val="Exp"/>
      <sheetName val=" IB-PL-00-01 SUMMARY"/>
      <sheetName val="Sheet1_(3)-delete"/>
      <sheetName val="Sheet1_(2)"/>
      <sheetName val="Sheet1_(3)-Footnote"/>
      <sheetName val="Balance_Sheet_K_Dorn"/>
      <sheetName val="P&amp;L_K_Dorn"/>
      <sheetName val="cash_flow"/>
      <sheetName val="cap_to_Reno"/>
      <sheetName val="detail_balance_sheet"/>
      <sheetName val="CURRENT_LIABILITIES"/>
      <sheetName val="Trial_Balance"/>
      <sheetName val="เงินกู้_MGC"/>
      <sheetName val="TrialBalance_Q3-2002"/>
      <sheetName val="ana_u5"/>
      <sheetName val="TB_Data_base"/>
      <sheetName val="21_Ocl"/>
      <sheetName val="DATABASE_-sumifTB"/>
      <sheetName val="_IB-PL-00-01_SUMMARY"/>
      <sheetName val="Sheet1_(3)-delete1"/>
      <sheetName val="Sheet1_(2)1"/>
      <sheetName val="Sheet1_(3)-Footnote1"/>
      <sheetName val="Balance_Sheet_K_Dorn1"/>
      <sheetName val="P&amp;L_K_Dorn1"/>
      <sheetName val="cash_flow1"/>
      <sheetName val="cap_to_Reno1"/>
      <sheetName val="detail_balance_sheet1"/>
      <sheetName val="CURRENT_LIABILITIES1"/>
      <sheetName val="Trial_Balance1"/>
      <sheetName val="เงินกู้_MGC1"/>
      <sheetName val="TrialBalance_Q3-20021"/>
      <sheetName val="ana_u51"/>
      <sheetName val="TB_Data_base1"/>
      <sheetName val="21_Ocl1"/>
      <sheetName val="DATABASE_-sumifTB1"/>
      <sheetName val="_IB-PL-00-01_SUMMARY1"/>
      <sheetName val="SH-C"/>
      <sheetName val="SH-F"/>
      <sheetName val="SH-A"/>
      <sheetName val="Sheet1_(3)-delete2"/>
      <sheetName val="Sheet1_(2)2"/>
      <sheetName val="Sheet1_(3)-Footnote2"/>
      <sheetName val="Balance_Sheet_K_Dorn2"/>
      <sheetName val="P&amp;L_K_Dorn2"/>
      <sheetName val="cash_flow2"/>
      <sheetName val="cap_to_Reno2"/>
      <sheetName val="detail_balance_sheet2"/>
      <sheetName val="CURRENT_LIABILITIES2"/>
      <sheetName val="เงินกู้_MGC2"/>
      <sheetName val="Trial_Balance2"/>
      <sheetName val="ana_u52"/>
      <sheetName val="TrialBalance_Q3-20022"/>
      <sheetName val="21_Ocl2"/>
      <sheetName val="TB_Data_base2"/>
      <sheetName val="DATABASE_-sumifTB2"/>
      <sheetName val="_IB-PL-00-01_SUMMARY2"/>
      <sheetName val="Sheet1_(3)-delete3"/>
      <sheetName val="Sheet1_(2)3"/>
      <sheetName val="Sheet1_(3)-Footnote3"/>
      <sheetName val="Balance_Sheet_K_Dorn3"/>
      <sheetName val="P&amp;L_K_Dorn3"/>
      <sheetName val="cash_flow3"/>
      <sheetName val="cap_to_Reno3"/>
      <sheetName val="detail_balance_sheet3"/>
      <sheetName val="CURRENT_LIABILITIES3"/>
      <sheetName val="เงินกู้_MGC3"/>
      <sheetName val="Trial_Balance3"/>
      <sheetName val="ana_u53"/>
      <sheetName val="TrialBalance_Q3-20023"/>
      <sheetName val="21_Ocl3"/>
      <sheetName val="TB_Data_base3"/>
      <sheetName val="DATABASE_-sumifTB3"/>
      <sheetName val="_IB-PL-00-01_SUMMARY3"/>
      <sheetName val="Sheet1_(3)-delete4"/>
      <sheetName val="Sheet1_(2)4"/>
      <sheetName val="Sheet1_(3)-Footnote4"/>
      <sheetName val="Balance_Sheet_K_Dorn4"/>
      <sheetName val="P&amp;L_K_Dorn4"/>
      <sheetName val="cash_flow4"/>
      <sheetName val="cap_to_Reno4"/>
      <sheetName val="detail_balance_sheet4"/>
      <sheetName val="CURRENT_LIABILITIES4"/>
      <sheetName val="เงินกู้_MGC4"/>
      <sheetName val="Trial_Balance4"/>
      <sheetName val="ana_u54"/>
      <sheetName val="TrialBalance_Q3-20024"/>
      <sheetName val="21_Ocl4"/>
      <sheetName val="TB_Data_base4"/>
      <sheetName val="DATABASE_-sumifTB4"/>
      <sheetName val="_IB-PL-00-01_SUMMARY4"/>
      <sheetName val="Sheet1_(3)-delete5"/>
      <sheetName val="Sheet1_(2)5"/>
      <sheetName val="Sheet1_(3)-Footnote5"/>
      <sheetName val="Balance_Sheet_K_Dorn5"/>
      <sheetName val="P&amp;L_K_Dorn5"/>
      <sheetName val="cash_flow5"/>
      <sheetName val="cap_to_Reno5"/>
      <sheetName val="detail_balance_sheet5"/>
      <sheetName val="CURRENT_LIABILITIES5"/>
      <sheetName val="เงินกู้_MGC5"/>
      <sheetName val="Trial_Balance5"/>
      <sheetName val="ana_u55"/>
      <sheetName val="TrialBalance_Q3-20025"/>
      <sheetName val="21_Ocl5"/>
      <sheetName val="TB_Data_base5"/>
      <sheetName val="DATABASE_-sumifTB5"/>
      <sheetName val="_IB-PL-00-01_SUMMARY5"/>
      <sheetName val="Master table"/>
      <sheetName val="ตั๋วเงินรับ"/>
      <sheetName val="fa"/>
      <sheetName val="G"/>
      <sheetName val="U-5"/>
      <sheetName val="Invoice"/>
      <sheetName val="CashFlow"/>
      <sheetName val="RECY"/>
      <sheetName val="Basic_Information"/>
      <sheetName val="Title"/>
      <sheetName val="CODE,NAME"/>
      <sheetName val="INTEREST"/>
      <sheetName val="INSTR"/>
      <sheetName val="Assumption &amp; Result"/>
      <sheetName val="TB 30.6.06"/>
      <sheetName val="C-3"/>
      <sheetName val="Appendix E"/>
      <sheetName val="interpol"/>
      <sheetName val="desc"/>
      <sheetName val="type"/>
      <sheetName val="Input"/>
      <sheetName val="cal (2)"/>
      <sheetName val="Group"/>
      <sheetName val="H0-Lead"/>
      <sheetName val="Set-up"/>
      <sheetName val="AOP"/>
      <sheetName val="Test cost oversea"/>
      <sheetName val="US Employees"/>
      <sheetName val="Sheet1_(3)-delete6"/>
      <sheetName val="Sheet1_(2)6"/>
      <sheetName val="Sheet1_(3)-Footnote6"/>
      <sheetName val="Balance_Sheet_K_Dorn6"/>
      <sheetName val="P&amp;L_K_Dorn6"/>
      <sheetName val="cash_flow6"/>
      <sheetName val="cap_to_Reno6"/>
      <sheetName val="detail_balance_sheet6"/>
      <sheetName val="CURRENT_LIABILITIES6"/>
      <sheetName val="Trial_Balance6"/>
      <sheetName val="เงินกู้_MGC6"/>
      <sheetName val="TrialBalance_Q3-20026"/>
      <sheetName val="ana_u56"/>
      <sheetName val="21_Ocl6"/>
      <sheetName val="TB_Data_base6"/>
      <sheetName val="DATABASE_-sumifTB6"/>
      <sheetName val="_IB-PL-00-01_SUMMARY6"/>
      <sheetName val="Master_table"/>
      <sheetName val="Appendix_E"/>
      <sheetName val="Sheet1_(3)-delete7"/>
      <sheetName val="Sheet1_(2)7"/>
      <sheetName val="Sheet1_(3)-Footnote7"/>
      <sheetName val="Balance_Sheet_K_Dorn7"/>
      <sheetName val="P&amp;L_K_Dorn7"/>
      <sheetName val="cash_flow7"/>
      <sheetName val="cap_to_Reno7"/>
      <sheetName val="detail_balance_sheet7"/>
      <sheetName val="CURRENT_LIABILITIES7"/>
      <sheetName val="Trial_Balance7"/>
      <sheetName val="เงินกู้_MGC7"/>
      <sheetName val="TrialBalance_Q3-20027"/>
      <sheetName val="ana_u57"/>
      <sheetName val="21_Ocl7"/>
      <sheetName val="TB_Data_base7"/>
      <sheetName val="DATABASE_-sumifTB7"/>
      <sheetName val="_IB-PL-00-01_SUMMARY7"/>
      <sheetName val="Master_table1"/>
      <sheetName val="Appendix_E1"/>
      <sheetName val="Sheet1_(3)-delete9"/>
      <sheetName val="Sheet1_(2)9"/>
      <sheetName val="Sheet1_(3)-Footnote9"/>
      <sheetName val="Balance_Sheet_K_Dorn9"/>
      <sheetName val="P&amp;L_K_Dorn9"/>
      <sheetName val="cash_flow9"/>
      <sheetName val="cap_to_Reno9"/>
      <sheetName val="detail_balance_sheet9"/>
      <sheetName val="CURRENT_LIABILITIES9"/>
      <sheetName val="Trial_Balance9"/>
      <sheetName val="เงินกู้_MGC9"/>
      <sheetName val="TrialBalance_Q3-20029"/>
      <sheetName val="ana_u59"/>
      <sheetName val="21_Ocl9"/>
      <sheetName val="TB_Data_base9"/>
      <sheetName val="DATABASE_-sumifTB9"/>
      <sheetName val="_IB-PL-00-01_SUMMARY9"/>
      <sheetName val="Master_table3"/>
      <sheetName val="Appendix_E3"/>
      <sheetName val="Sheet1_(3)-delete8"/>
      <sheetName val="Sheet1_(2)8"/>
      <sheetName val="Sheet1_(3)-Footnote8"/>
      <sheetName val="Balance_Sheet_K_Dorn8"/>
      <sheetName val="P&amp;L_K_Dorn8"/>
      <sheetName val="cash_flow8"/>
      <sheetName val="cap_to_Reno8"/>
      <sheetName val="detail_balance_sheet8"/>
      <sheetName val="CURRENT_LIABILITIES8"/>
      <sheetName val="Trial_Balance8"/>
      <sheetName val="เงินกู้_MGC8"/>
      <sheetName val="TrialBalance_Q3-20028"/>
      <sheetName val="ana_u58"/>
      <sheetName val="21_Ocl8"/>
      <sheetName val="TB_Data_base8"/>
      <sheetName val="DATABASE_-sumifTB8"/>
      <sheetName val="_IB-PL-00-01_SUMMARY8"/>
      <sheetName val="Master_table2"/>
      <sheetName val="Appendix_E2"/>
      <sheetName val="Sheet1_(3)-delete10"/>
      <sheetName val="Sheet1_(2)10"/>
      <sheetName val="Sheet1_(3)-Footnote10"/>
      <sheetName val="Balance_Sheet_K_Dorn10"/>
      <sheetName val="P&amp;L_K_Dorn10"/>
      <sheetName val="cash_flow10"/>
      <sheetName val="cap_to_Reno10"/>
      <sheetName val="detail_balance_sheet10"/>
      <sheetName val="CURRENT_LIABILITIES10"/>
      <sheetName val="Trial_Balance10"/>
      <sheetName val="เงินกู้_MGC10"/>
      <sheetName val="TrialBalance_Q3-200210"/>
      <sheetName val="ana_u510"/>
      <sheetName val="21_Ocl10"/>
      <sheetName val="TB_Data_base10"/>
      <sheetName val="DATABASE_-sumifTB10"/>
      <sheetName val="_IB-PL-00-01_SUMMARY10"/>
      <sheetName val="Master_table4"/>
      <sheetName val="Appendix_E4"/>
      <sheetName val="MONTHLY"/>
      <sheetName val="AGING LOCAL"/>
      <sheetName val="Final Data Import"/>
      <sheetName val="TB_30_6_06"/>
      <sheetName val="1.6-1.7 HK"/>
      <sheetName val="BK Unit Rate"/>
      <sheetName val="Detail"/>
      <sheetName val="Wkgs_BS Lead"/>
      <sheetName val="Sheet1_(3)-delete11"/>
      <sheetName val="Sheet1_(2)11"/>
      <sheetName val="Sheet1_(3)-Footnote11"/>
      <sheetName val="Balance_Sheet_K_Dorn11"/>
      <sheetName val="P&amp;L_K_Dorn11"/>
      <sheetName val="cash_flow11"/>
      <sheetName val="cap_to_Reno11"/>
      <sheetName val="detail_balance_sheet11"/>
      <sheetName val="CURRENT_LIABILITIES11"/>
      <sheetName val="Trial_Balance11"/>
      <sheetName val="เงินกู้_MGC11"/>
      <sheetName val="DATABASE_-sumifTB11"/>
      <sheetName val="TrialBalance_Q3-200211"/>
      <sheetName val="ana_u511"/>
      <sheetName val="21_Ocl11"/>
      <sheetName val="TB_Data_base11"/>
      <sheetName val="Sheet1_(3)-delete12"/>
      <sheetName val="Sheet1_(2)12"/>
      <sheetName val="Sheet1_(3)-Footnote12"/>
      <sheetName val="Balance_Sheet_K_Dorn12"/>
      <sheetName val="P&amp;L_K_Dorn12"/>
      <sheetName val="cash_flow12"/>
      <sheetName val="cap_to_Reno12"/>
      <sheetName val="detail_balance_sheet12"/>
      <sheetName val="CURRENT_LIABILITIES12"/>
      <sheetName val="Trial_Balance12"/>
      <sheetName val="เงินกู้_MGC12"/>
      <sheetName val="DATABASE_-sumifTB12"/>
      <sheetName val="TrialBalance_Q3-200212"/>
      <sheetName val="ana_u512"/>
      <sheetName val="21_Ocl12"/>
      <sheetName val="TB_Data_base12"/>
      <sheetName val="_IB-PL-00-01_SUMMARY11"/>
      <sheetName val="MOULD"/>
      <sheetName val="2002"/>
      <sheetName val="P&amp;LFINAL - 44"/>
      <sheetName val="BKE"/>
      <sheetName val="EPR"/>
      <sheetName val="Master_table5"/>
      <sheetName val="Appendix_E5"/>
      <sheetName val="Assumption_&amp;_Result"/>
      <sheetName val="TB_30_6_061"/>
      <sheetName val="cal_(2)"/>
      <sheetName val="US_Employees"/>
      <sheetName val="AGING_LOCAL"/>
      <sheetName val="Final_Data_Import"/>
      <sheetName val="1_6-1_7_HK"/>
      <sheetName val="BK_Unit_Rate"/>
      <sheetName val="Wkgs_BS_L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</sheetDataSet>
  </externalBook>
</externalLink>
</file>

<file path=xl/externalLinks/externalLink157.xml><?xml version="1.0" encoding="utf-8"?>
<externalLink xmlns="http://schemas.openxmlformats.org/spreadsheetml/2006/main">
  <externalBook xmlns:r="http://schemas.openxmlformats.org/officeDocument/2006/relationships" r:id="rId1">
    <sheetNames>
      <sheetName val="ELEC45-01"/>
      <sheetName val="ELEC45-02"/>
      <sheetName val="ELEC45-03"/>
      <sheetName val="ELEC45-04"/>
      <sheetName val="ELEC45-05"/>
      <sheetName val="ELEC45-06"/>
      <sheetName val="ELEC45-07"/>
      <sheetName val="ELEC46"/>
      <sheetName val="K-5 YE"/>
      <sheetName val="เงินกู้ธนชาติ"/>
      <sheetName val="เงินกู้ MGC"/>
      <sheetName val="Trial Balance"/>
      <sheetName val="detail_profit&amp;loss"/>
      <sheetName val="TrialBalance Q3-2002"/>
      <sheetName val="ELEC4501"/>
      <sheetName val="B"/>
      <sheetName val="VariableII  period"/>
      <sheetName val="MONTHLY"/>
      <sheetName val="HULL UK"/>
      <sheetName val=" IB-PL-00-01 SUMMARY"/>
      <sheetName val="Stock Aging"/>
      <sheetName val="P&amp;L by Mth"/>
      <sheetName val="Call Down Data OLD"/>
      <sheetName val="TB Data base"/>
      <sheetName val="ACTABLE"/>
      <sheetName val=" IBPL0001"/>
      <sheetName val="เงินกู้_MGC"/>
      <sheetName val="K-5_YE"/>
      <sheetName val="HULL_UK"/>
      <sheetName val="_IB-PL-00-01_SUMMARY"/>
      <sheetName val="Stock_Aging"/>
      <sheetName val="P&amp;L_by_Mth"/>
      <sheetName val="Call_Down_Data_OLD"/>
      <sheetName val="TB_Data_base"/>
      <sheetName val="_IBPL0001"/>
      <sheetName val="K-5_YE1"/>
      <sheetName val="เงินกู้_MGC1"/>
      <sheetName val="TrialBalance_Q3-2002"/>
      <sheetName val="Trial_Balance"/>
      <sheetName val="VariableII__period"/>
      <sheetName val="HULL_UK1"/>
      <sheetName val="_IB-PL-00-01_SUMMARY1"/>
      <sheetName val="Stock_Aging1"/>
      <sheetName val="P&amp;L_by_Mth1"/>
      <sheetName val="Call_Down_Data_OLD1"/>
      <sheetName val="TB_Data_base1"/>
      <sheetName val="_IBPL00011"/>
      <sheetName val="K-5_YE2"/>
      <sheetName val="เงินกู้_MGC2"/>
      <sheetName val="TrialBalance_Q3-20021"/>
      <sheetName val="Trial_Balance1"/>
      <sheetName val="VariableII__period1"/>
      <sheetName val="HULL_UK2"/>
      <sheetName val="_IB-PL-00-01_SUMMARY2"/>
      <sheetName val="Stock_Aging2"/>
      <sheetName val="P&amp;L_by_Mth2"/>
      <sheetName val="Call_Down_Data_OLD2"/>
      <sheetName val="TB_Data_base2"/>
      <sheetName val="_IBPL00012"/>
      <sheetName val="GL"/>
      <sheetName val=" IB-PL-YTD"/>
      <sheetName val="K-5_YE3"/>
      <sheetName val="เงินกู้_MGC3"/>
      <sheetName val="TrialBalance_Q3-20022"/>
      <sheetName val="Trial_Balance2"/>
      <sheetName val="VariableII__period2"/>
      <sheetName val="HULL_UK3"/>
      <sheetName val="_IB-PL-00-01_SUMMARY3"/>
      <sheetName val="Stock_Aging3"/>
      <sheetName val="P&amp;L_by_Mth3"/>
      <sheetName val="Call_Down_Data_OLD3"/>
      <sheetName val="TB_Data_base3"/>
      <sheetName val="_IBPL00013"/>
      <sheetName val="130530"/>
      <sheetName val="7 THAI NGUYE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</sheetDataSet>
  </externalBook>
</externalLink>
</file>

<file path=xl/externalLinks/externalLink158.xml><?xml version="1.0" encoding="utf-8"?>
<externalLink xmlns="http://schemas.openxmlformats.org/spreadsheetml/2006/main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detail_profit&amp;loss"/>
      <sheetName val="เงินกู้ธนชาติ"/>
      <sheetName val="เงินกู้ MGC"/>
      <sheetName val="Trial Balance"/>
      <sheetName val="ELEC45-01"/>
      <sheetName val="Submission Form"/>
      <sheetName val="คชจ.ดำเนินงาน6-43"/>
      <sheetName val="Investment Database"/>
      <sheetName val="ตั๋วเงินรับ"/>
      <sheetName val="Detail-Sep"/>
      <sheetName val="_2_ส่งข้อมูลต้นทุนฉีดให้บัญชี"/>
      <sheetName val="TB Data base"/>
      <sheetName val="INTEREST"/>
      <sheetName val="LBOSHEL5"/>
      <sheetName val="Master"/>
      <sheetName val="DISK歯型面圧"/>
      <sheetName val="CODE,NAME"/>
      <sheetName val="2002"/>
      <sheetName val="Exp"/>
      <sheetName val="dec'04"/>
      <sheetName val="TB"/>
      <sheetName val="LeadQ3_2002"/>
      <sheetName val="P001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5"/>
      <sheetName val="dec'04"/>
    </sheetNames>
    <sheetDataSet>
      <sheetData sheetId="0"/>
      <sheetData sheetId="1"/>
      <sheetData sheetId="2"/>
      <sheetData sheetId="3"/>
    </sheetDataSet>
  </externalBook>
</externalLink>
</file>

<file path=xl/externalLinks/externalLink160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TrialBalance Q3-2002"/>
      <sheetName val="ELEC45-01"/>
      <sheetName val="detail_profit&amp;loss"/>
      <sheetName val="Detail-Sep"/>
      <sheetName val="_2_ส่งข้อมูลต้นทุนฉีดให้บัญชี"/>
      <sheetName val="legal_h"/>
      <sheetName val="AP"/>
      <sheetName val="7Long term liabilities"/>
      <sheetName val="Appendix E"/>
      <sheetName val="Master table"/>
      <sheetName val="TB-2001-Apr'01"/>
      <sheetName val="Trial Balance"/>
      <sheetName val="ตั๋วเงินรับ"/>
      <sheetName val="SAP COMPANY CODES"/>
      <sheetName val="?????????????"/>
      <sheetName val="??????? MGC"/>
      <sheetName val="Q_TS_AERP_MONTHLY"/>
      <sheetName val="TB Data base"/>
      <sheetName val="_0510"/>
      <sheetName val="oresreqsum"/>
      <sheetName val="BSLA"/>
      <sheetName val="เงินกู้_MGC"/>
      <sheetName val="TrialBalance_Q3-2002"/>
      <sheetName val="7Long_term_liabilities"/>
      <sheetName val="Master_table"/>
      <sheetName val="Appendix_E"/>
      <sheetName val="Trial_Balance"/>
      <sheetName val="SAP_COMPANY_CODES"/>
      <sheetName val="???????_MGC"/>
      <sheetName val="เงินกู้_MGC1"/>
      <sheetName val="TrialBalance_Q3-20021"/>
      <sheetName val="7Long_term_liabilities1"/>
      <sheetName val="INSTR"/>
      <sheetName val="เทียบเกิดจริง"/>
      <sheetName val="cover"/>
      <sheetName val="Depn Assump"/>
      <sheetName val="MHK"/>
      <sheetName val="Kind of Service"/>
      <sheetName val="2004 Labor"/>
      <sheetName val="Service Coming"/>
      <sheetName val="Lookup"/>
      <sheetName val="SALES&amp;COGS"/>
      <sheetName val="Test cost oversea"/>
      <sheetName val="intercocode"/>
      <sheetName val="Master_table1"/>
      <sheetName val="Appendix_E1"/>
      <sheetName val="Trial_Balance1"/>
      <sheetName val="SAP_COMPANY_CODES1"/>
      <sheetName val="???????_MGC1"/>
      <sheetName val="Liberty"/>
      <sheetName val="Audit "/>
      <sheetName val="desc"/>
      <sheetName val="type"/>
      <sheetName val="bod"/>
      <sheetName val="Combine"/>
      <sheetName val="Parameter"/>
      <sheetName val="Calculations"/>
      <sheetName val="BANK"/>
      <sheetName val="#Lookup"/>
      <sheetName val="master plan "/>
      <sheetName val="Header"/>
      <sheetName val="2.Conso"/>
      <sheetName val="8.1|Invest in Equity"/>
      <sheetName val="ADJ - RATE"/>
      <sheetName val="6.5 rbe"/>
      <sheetName val="03100(SS)"/>
      <sheetName val="CUSTOMER"/>
      <sheetName val="Market Segment"/>
      <sheetName val="Owner Unit"/>
      <sheetName val="vendor name"/>
      <sheetName val="HQ"/>
      <sheetName val="MasterSheet"/>
      <sheetName val="INDEX"/>
      <sheetName val="Sheet10"/>
      <sheetName val="Content Page"/>
      <sheetName val="Basic_Information"/>
      <sheetName val="TB"/>
      <sheetName val="Setup"/>
      <sheetName val="PU+MSS+ESS"/>
      <sheetName val="PLSUMM"/>
      <sheetName val="Elim Seg LM"/>
      <sheetName val="Elim Seg BM"/>
      <sheetName val="Elim Seg AM"/>
      <sheetName val="Table Array"/>
      <sheetName val="MajorAP"/>
      <sheetName val="AP Interco."/>
      <sheetName val="Details for Keppel Sin"/>
      <sheetName val="Details for tri"/>
      <sheetName val="2002"/>
      <sheetName val="Setup 2008"/>
      <sheetName val="เง_นก__ธนชาต_"/>
      <sheetName val="Output"/>
      <sheetName val="Exp"/>
      <sheetName val="C-1"/>
      <sheetName val="10-1 Media"/>
      <sheetName val="10-cut"/>
      <sheetName val="Content"/>
      <sheetName val="Summary"/>
      <sheetName val="GMI"/>
      <sheetName val="list"/>
      <sheetName val="p***"/>
      <sheetName val="detail(sum)"/>
      <sheetName val="Sheet1"/>
      <sheetName val="Setup 2009"/>
      <sheetName val="EBANOV96"/>
      <sheetName val="Invoice"/>
      <sheetName val="f&amp;b (2)"/>
      <sheetName val="P&amp;LSUM"/>
      <sheetName val="K-5"/>
      <sheetName val="M-1-1"/>
      <sheetName val="Template"/>
      <sheetName val="K-1A"/>
      <sheetName val="0506合并附注"/>
      <sheetName val="2动力设备"/>
      <sheetName val="Heads"/>
      <sheetName val="Q1'04"/>
      <sheetName val="Q2'04"/>
      <sheetName val="เง_นก__ MGC"/>
      <sheetName val="PM-TE"/>
      <sheetName val="TH00_12080000"/>
      <sheetName val="VariableII  period"/>
      <sheetName val="6 weeks rolling forecast"/>
      <sheetName val="Cash082002"/>
      <sheetName val="AR"/>
      <sheetName val="mbb"/>
      <sheetName val="mbb-us"/>
      <sheetName val="oub"/>
      <sheetName val="Recon-mbb"/>
      <sheetName val="Recon-oub"/>
      <sheetName val="M-1A"/>
      <sheetName val="database"/>
      <sheetName val="table"/>
      <sheetName val="LS매입채무"/>
      <sheetName val="외상매입금명세"/>
      <sheetName val="지급어음명세"/>
      <sheetName val="FX rates"/>
      <sheetName val="Standing Data"/>
      <sheetName val="Asset &amp; Liability"/>
      <sheetName val="Net asset value"/>
      <sheetName val="_x0000_"/>
      <sheetName val=""/>
      <sheetName val="Dates"/>
      <sheetName val="노무비"/>
      <sheetName val="재무가정"/>
      <sheetName val="SCB 1 - Current"/>
      <sheetName val="SCB 2 - Current"/>
      <sheetName val="?????"/>
      <sheetName val="ชื่อหุ้น"/>
      <sheetName val="B&amp;S 1999"/>
      <sheetName val="????-??"/>
      <sheetName val="BUILD95"/>
      <sheetName val="A"/>
      <sheetName val="GROUP1"/>
      <sheetName val="Parameters"/>
      <sheetName val="Data Sources"/>
      <sheetName val="XREF"/>
      <sheetName val="외상매출금현황-수정분 A2"/>
      <sheetName val="Master Updated(517)"/>
      <sheetName val="INFORM"/>
      <sheetName val="_x0000_._x0000__x0000__x0000__x0000__x0000__x0000__x0000__x0000__x0000_9_x0000_D_x0000__x0000__x0000__x0000__x0000_O_x0000_Z_x0000_e_x0000_p_x0000_{_x0000__x0000_"/>
      <sheetName val="Newspaper"/>
      <sheetName val="."/>
      <sheetName val="640600"/>
      <sheetName val="?"/>
      <sheetName val="?.?????????9?D?????O?Z?e?p?{??"/>
      <sheetName val=".?9?D?O?Z?e?p?{??_x000a_"/>
      <sheetName val="_____________"/>
      <sheetName val="_______ MGC"/>
      <sheetName val="Sheet2"/>
      <sheetName val="Tooling list T lite"/>
      <sheetName val="1"/>
      <sheetName val="7251-06540"/>
      <sheetName val=" IB-PL-00-01 SUMMARY"/>
      <sheetName val="Asset41_42"/>
      <sheetName val="Casual2003"/>
      <sheetName val="1602-97"/>
      <sheetName val="@RISK Correlations"/>
      <sheetName val="NEW ZEALAND"/>
      <sheetName val="P&amp;L"/>
      <sheetName val="Nominal Wizard"/>
      <sheetName val="Jan.05"/>
      <sheetName val="BS-Q1'04"/>
      <sheetName val="set_"/>
      <sheetName val="FCT 2008 - HM ok"/>
      <sheetName val="Loan Data"/>
      <sheetName val="ยานพาหนะ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S-5"/>
      <sheetName val="6เครื่อง"/>
      <sheetName val="Procedures"/>
      <sheetName val="Tax Formulas"/>
      <sheetName val="Formulas&amp;Settings"/>
      <sheetName val="Setup Sheet"/>
      <sheetName val="K101 FA Lead"/>
      <sheetName val="Master"/>
      <sheetName val="._x0000_9_x0000_D_x0000_O_x0000_Z_x0000_e_x0000_p_x0000_{_x0000__x0000__x000a_"/>
      <sheetName val="PA"/>
      <sheetName val="RECY"/>
      <sheetName val="INV"/>
      <sheetName val="FA(NEW)"/>
      <sheetName val="Allocate96-98"/>
      <sheetName val="ค่าวัสดุ"/>
      <sheetName val="K-5 YE"/>
      <sheetName val="Asset 31-12-47"/>
      <sheetName val="BMCT2003"/>
      <sheetName val="CODE"/>
      <sheetName val="Purchase Order"/>
      <sheetName val="Customize Your Purchase Order"/>
      <sheetName val="Customize Your Invoice"/>
      <sheetName val="data"/>
      <sheetName val="???"/>
      <sheetName val="ADJ _ RATE"/>
      <sheetName val="E-1D"/>
      <sheetName val="GL"/>
      <sheetName val="Call Down Data OLD"/>
      <sheetName val="CANADA"/>
      <sheetName val="Assumption Data"/>
      <sheetName val="Links"/>
      <sheetName val="Lead"/>
      <sheetName val="BL - GL - RJ"/>
      <sheetName val="T&amp;E GL"/>
      <sheetName val="T&amp;E System"/>
      <sheetName val="BRAZIL"/>
      <sheetName val="1020 FF"/>
      <sheetName val="PHSB-GL-TB"/>
      <sheetName val="RFC-GRE"/>
      <sheetName val=" IBPL0001"/>
      <sheetName val="BS"/>
      <sheetName val="FY02 Fcst"/>
      <sheetName val="Variables"/>
      <sheetName val="fxrates"/>
      <sheetName val="HR"/>
      <sheetName val="Aging"/>
      <sheetName val="P13-R"/>
      <sheetName val="Operational Plan"/>
      <sheetName val="CRITERIA1"/>
      <sheetName val="Summary Comparison SGD"/>
      <sheetName val="인원계획-미화"/>
      <sheetName val="U-5"/>
      <sheetName val="Consolidated"/>
      <sheetName val="U-7.1"/>
      <sheetName val="anaysis_sheet"/>
      <sheetName val="Ratchada"/>
      <sheetName val="N-4.4"/>
      <sheetName val="7 Jan 02"/>
      <sheetName val="Tke"/>
      <sheetName val="DOMESTIC"/>
      <sheetName val="Mkt Dev 1291 ONL 1290 - 1010"/>
      <sheetName val="GAAP Pru"/>
      <sheetName val="PGMMNG"/>
      <sheetName val="SwapData"/>
      <sheetName val="31.12.04"/>
      <sheetName val="Bill No. 2 - Carpark"/>
      <sheetName val="FDR-Jan-99 "/>
      <sheetName val="TB_Hotel"/>
      <sheetName val="sum to LRH"/>
      <sheetName val="Submission Form"/>
      <sheetName val="interest income"/>
      <sheetName val="Base Rental"/>
      <sheetName val="グラフデータ"/>
      <sheetName val="F_OH"/>
      <sheetName val="COST (ACC.ขาย10-2005)"/>
      <sheetName val="Book 1 Summary"/>
      <sheetName val="B1"/>
      <sheetName val="Month"/>
      <sheetName val="DEP12"/>
      <sheetName val="HO"/>
      <sheetName val="MA"/>
      <sheetName val="Lookups"/>
      <sheetName val="K2"/>
      <sheetName val="M_Maincomp"/>
      <sheetName val="J2"/>
      <sheetName val="group-expense"/>
      <sheetName val="Global Cover"/>
      <sheetName val="Anniversary at Multi Group"/>
      <sheetName val="TheMall_Empo_Sep04"/>
      <sheetName val="M_CT_OUT"/>
      <sheetName val="Burden exp"/>
      <sheetName val="Menu"/>
      <sheetName val="Main Menu"/>
      <sheetName val="AOP Summary-2"/>
      <sheetName val="Thailand"/>
      <sheetName val="stockทุน"/>
      <sheetName val="AFEMAI"/>
      <sheetName val="BE"/>
      <sheetName val="MatMan"/>
      <sheetName val="FACTORS"/>
      <sheetName val="Purchase"/>
      <sheetName val="ALL KSFC RIGS EXCEPT R-5"/>
      <sheetName val="GLdownload"/>
      <sheetName val="Entity List"/>
      <sheetName val="เงินกู้ธนช"/>
      <sheetName val="Reest_Budget"/>
      <sheetName val="Product_Category_Input"/>
      <sheetName val="Drop Down Lists"/>
      <sheetName val="CAPEX Import"/>
      <sheetName val="Disposal"/>
      <sheetName val="IR66N"/>
      <sheetName val="เครื่องตกแต่ง"/>
      <sheetName val="อาคาร"/>
      <sheetName val="เครื่องมือ"/>
      <sheetName val="Value"/>
      <sheetName val="Rates Table"/>
      <sheetName val="PRODUCT"/>
      <sheetName val="Jung step down (60)"/>
      <sheetName val="BASIC"/>
      <sheetName val="lgth adj fine"/>
      <sheetName val="Gauge Accuracy"/>
      <sheetName val="PG8"/>
      <sheetName val="PG7"/>
      <sheetName val="Drop Down"/>
      <sheetName val="AUDIT FEE"/>
      <sheetName val="Download"/>
      <sheetName val="CASA-PLAN"/>
      <sheetName val="Accure"/>
      <sheetName val="V303"/>
      <sheetName val="W-현원가"/>
      <sheetName val="S8"/>
      <sheetName val="P&amp;L-RT"/>
      <sheetName val="Pkg"/>
      <sheetName val="Raw Mat"/>
      <sheetName val="99年度原単位"/>
      <sheetName val="Thai better foods"/>
      <sheetName val="Cross Ref"/>
      <sheetName val="SRO"/>
      <sheetName val="Stock"/>
      <sheetName val="10"/>
      <sheetName val="ACC_MASTER"/>
      <sheetName val="Link data"/>
      <sheetName val="Drop down list"/>
      <sheetName val="Assumptions"/>
      <sheetName val="Dimensions"/>
      <sheetName val="ctrl"/>
      <sheetName val="Tax Calculation"/>
      <sheetName val="RIG 134-ASSETS APR 97"/>
      <sheetName val="RIG 027-ASSETS-AFTER 30 JUN 97"/>
      <sheetName val="J1"/>
      <sheetName val="Home Page"/>
      <sheetName val="Interest Rate Projection"/>
      <sheetName val="ADJ_-_RATE"/>
      <sheetName val="Drop_Down_Lists"/>
      <sheetName val="CAPEX_Import"/>
      <sheetName val="_IBPL0001"/>
      <sheetName val="Rates_Table"/>
      <sheetName val="_IB-PL-00-01_SUMMARY"/>
      <sheetName val="lgth_adj_fine"/>
      <sheetName val="Gauge_Accuracy"/>
      <sheetName val="Drop_Down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Permanent info"/>
      <sheetName val="N201"/>
      <sheetName val="数外余额"/>
      <sheetName val="U-3"/>
      <sheetName val="Wkgs_BS Lead"/>
      <sheetName val="STart"/>
      <sheetName val="CST1198"/>
      <sheetName val="Id"/>
      <sheetName val="Intro2"/>
      <sheetName val="IRELAND"/>
      <sheetName val="Cover2"/>
      <sheetName val="ana u5"/>
      <sheetName val="Genetica Molecular '07"/>
      <sheetName val="General"/>
      <sheetName val="A_TODDI &amp; B_TODDI"/>
      <sheetName val="Common"/>
      <sheetName val="SUM RV-November"/>
      <sheetName val="AP_Interco_"/>
      <sheetName val="Details_for_Keppel_Sin"/>
      <sheetName val="Details_for_tri"/>
      <sheetName val="เง_นก___MGC"/>
      <sheetName val="6_weeks_rolling_forecast"/>
      <sheetName val="FX_rates"/>
      <sheetName val="Standing_Data"/>
      <sheetName val="Asset_&amp;_Liability"/>
      <sheetName val="Net_asset_value"/>
      <sheetName val="FY04 budget vol"/>
      <sheetName val="p___"/>
      <sheetName val="VData"/>
      <sheetName val="STD_RESERVE"/>
      <sheetName val="DEP C2001"/>
      <sheetName val="LookupTable"/>
      <sheetName val="MCS_P&amp;L_By_Sub_ USD"/>
      <sheetName val="lab paced"/>
      <sheetName val="Main"/>
      <sheetName val="Elimination"/>
      <sheetName val="Cost Center"/>
      <sheetName val="03中"/>
      <sheetName val="AP-FAsb"/>
      <sheetName val="21 Ocl"/>
      <sheetName val="VariableII__period"/>
      <sheetName val="JAN08"/>
      <sheetName val="acc.depre-report-old"/>
      <sheetName val="FC"/>
      <sheetName val="Download Grp Branch"/>
      <sheetName val="Download Lcl Branch"/>
      <sheetName val="Supporting Tool"/>
      <sheetName val="Std 06"/>
      <sheetName val="E"/>
      <sheetName val="L3"/>
      <sheetName val="M"/>
      <sheetName val="U4"/>
      <sheetName val="U2"/>
      <sheetName val="PL"/>
      <sheetName val="Debt Info"/>
      <sheetName val="DENMARK"/>
      <sheetName val="Currency"/>
      <sheetName val="6289105-"/>
      <sheetName val="Investment Database"/>
      <sheetName val="Final"/>
      <sheetName val="resumen"/>
      <sheetName val="CF RECONCILE - 1"/>
      <sheetName val="N-4 Patent right"/>
      <sheetName val="Config"/>
      <sheetName val="공사개요"/>
      <sheetName val="Plant_Overhead"/>
      <sheetName val="On hand - 31 Mar 03"/>
      <sheetName val="Saptco00"/>
      <sheetName val="COMPUTER HARDWARE(IFM)_(A)"/>
      <sheetName val="summary of used bits"/>
      <sheetName val="Mapping table"/>
      <sheetName val="DEMO"/>
      <sheetName val="feb"/>
      <sheetName val="DropDown"/>
      <sheetName val="ARTT"/>
      <sheetName val="PRICE LIST MASTER"/>
      <sheetName val="Freight"/>
      <sheetName val="Input Price"/>
      <sheetName val="SPC"/>
      <sheetName val="Main Model"/>
      <sheetName val="FSST"/>
      <sheetName val="#ofclose"/>
      <sheetName val="Month v YTD"/>
      <sheetName val="ASSET339"/>
      <sheetName val="Project Detail "/>
      <sheetName val="97년추정손익계산서"/>
      <sheetName val="設計通知"/>
      <sheetName val="Metals"/>
      <sheetName val="Addition_AUC"/>
      <sheetName val="98FORECAST (1)"/>
      <sheetName val="Loan_Data"/>
      <sheetName val="Map"/>
      <sheetName val="Sheet3"/>
      <sheetName val="FS"/>
      <sheetName val="TB-Circuit ONE -12"/>
      <sheetName val="ADJ_-_RATE1"/>
      <sheetName val="Loan_Data1"/>
      <sheetName val="SCB_1_-_Current"/>
      <sheetName val="SCB_2_-_Current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DataLookups"/>
      <sheetName val=" IB-PL-YTD"/>
      <sheetName val="recon"/>
      <sheetName val="Account List"/>
      <sheetName val="Company codes"/>
      <sheetName val="Stock Aging"/>
      <sheetName val="conso46"/>
      <sheetName val="JV"/>
      <sheetName val="Purchases"/>
      <sheetName val="Scenarios"/>
      <sheetName val="Revenue"/>
      <sheetName val="ต้นฉบับ"/>
      <sheetName val="TEST"/>
      <sheetName val="NAR-Pistons (2)"/>
      <sheetName val="TAUX MONNAIES"/>
      <sheetName val="Equity Rec."/>
      <sheetName val="เงินกู้MGC"/>
      <sheetName val="Macro1"/>
      <sheetName val="#ofclose .xl"/>
      <sheetName val="OD"/>
      <sheetName val="N-4_4"/>
      <sheetName val="f&amp;b_(2)"/>
      <sheetName val="7_Jan_02"/>
      <sheetName val="Report_HR"/>
      <sheetName val="NBD1.1.01"/>
      <sheetName val="NBD2.1.02"/>
      <sheetName val="NBD2.1.03"/>
      <sheetName val="NBD2.1.04"/>
      <sheetName val="NBD2.2.02"/>
      <sheetName val="NBD6.2.01"/>
      <sheetName val="NBD6.2.02"/>
      <sheetName val="NBD8.2.01"/>
      <sheetName val="NBD8.2.08"/>
      <sheetName val="NBD8.2.09"/>
      <sheetName val="NBD8.2.11"/>
      <sheetName val="NBD8.2.12"/>
      <sheetName val="NBD8.2.16"/>
      <sheetName val="NBD8.2.18"/>
      <sheetName val="NBD8.2.20"/>
      <sheetName val="NBD8.2.21"/>
      <sheetName val="VALAS"/>
      <sheetName val="TOTAL"/>
      <sheetName val="SPART"/>
      <sheetName val="PACK"/>
      <sheetName val="LOKALEXP"/>
      <sheetName val="EXPPART"/>
      <sheetName val="KOMLOK"/>
      <sheetName val="SUPPLIES"/>
      <sheetName val="SA"/>
      <sheetName val="KAR"/>
      <sheetName val="ACCES"/>
      <sheetName val="SERV"/>
      <sheetName val="NONPPL"/>
      <sheetName val="Sheet11"/>
      <sheetName val="Macro5"/>
      <sheetName val="wch"/>
      <sheetName val="คชจ.ดำเนินงาน6-43"/>
      <sheetName val="Int.2010"/>
      <sheetName val="ALL"/>
      <sheetName val="Land 28101"/>
      <sheetName val="งบบริหาร PL-report"/>
      <sheetName val="เวลา"/>
      <sheetName val="PL12M"/>
      <sheetName val="OreType"/>
      <sheetName val="Inter co"/>
      <sheetName val="ADO_2552"/>
      <sheetName val="10Segment report"/>
      <sheetName val="1Cash for Interest"/>
      <sheetName val="3Detail of cash flow"/>
      <sheetName val="Income Tax Provision"/>
      <sheetName val="BKE"/>
      <sheetName val="EPR"/>
      <sheetName val="TaxCal"/>
      <sheetName val="Uskei（契約）"/>
      <sheetName val="ARP-U301"/>
      <sheetName val="U411"/>
      <sheetName val="_____"/>
      <sheetName val="____-__"/>
      <sheetName val="_"/>
      <sheetName val="_._________9_D_____O_Z_e_p_{__"/>
      <sheetName val="._9_D_O_Z_e_p_{___"/>
      <sheetName val="___"/>
      <sheetName val="________MGC"/>
      <sheetName val="เงินกู้_MGC2"/>
      <sheetName val="ADJ_-_RATE2"/>
      <sheetName val="Trial_Balance2"/>
      <sheetName val="Loan_Data2"/>
      <sheetName val="K-5_YE"/>
      <sheetName val="Asset_31-12-47"/>
      <sheetName val="Purchase_Order"/>
      <sheetName val="Customize_Your_Purchase_Order"/>
      <sheetName val="Customize_Your_Invoice"/>
      <sheetName val="Ex Hyp"/>
      <sheetName val="AP_Interco_1"/>
      <sheetName val="Details_for_Keppel_Sin1"/>
      <sheetName val="Details_for_tri1"/>
      <sheetName val="เง_นก___MGC1"/>
      <sheetName val="6_weeks_rolling_forecast1"/>
      <sheetName val="FX_rates1"/>
      <sheetName val="Standing_Data1"/>
      <sheetName val="Asset_&amp;_Liability1"/>
      <sheetName val="Net_asset_value1"/>
      <sheetName val="Data_Sources"/>
      <sheetName val="외상매출금현황-수정분_A2"/>
      <sheetName val="Master_Updated(517)"/>
      <sheetName val="_9DOZep{"/>
      <sheetName val="?_?????????9?D?????O?Z?e?p?{??"/>
      <sheetName val="_?9?D?O?Z?e?p?{??_x000a_"/>
      <sheetName val="Tooling_list_T_lite"/>
      <sheetName val="_9DOZep{_x000a_"/>
      <sheetName val="10-1_Media"/>
      <sheetName val="FY04_budget_vol"/>
      <sheetName val="Call_Down_Data_OLD"/>
      <sheetName val="Assumption_Data"/>
      <sheetName val="BL_-_GL_-_RJ"/>
      <sheetName val="1020_FF"/>
      <sheetName val="T&amp;E_GL"/>
      <sheetName val="T&amp;E_System"/>
      <sheetName val="FY02_Fcst"/>
      <sheetName val="Base_Rental"/>
      <sheetName val="DEP_C2001"/>
      <sheetName val="Actual"/>
      <sheetName val="Parameters2"/>
      <sheetName val="AP_Interco_2"/>
      <sheetName val="Details_for_Keppel_Sin2"/>
      <sheetName val="Details_for_tri2"/>
      <sheetName val="เง_นก___MGC2"/>
      <sheetName val="6_weeks_rolling_forecast2"/>
      <sheetName val="FX_rates2"/>
      <sheetName val="Standing_Data2"/>
      <sheetName val="Asset_&amp;_Liability2"/>
      <sheetName val="Net_asset_value2"/>
      <sheetName val="Data_Sources1"/>
      <sheetName val="외상매출금현황-수정분_A21"/>
      <sheetName val="Master_Updated(517)1"/>
      <sheetName val="_1"/>
      <sheetName val="?_?????????9?D?????O?Z?e?p?{?1"/>
      <sheetName val="_?9?D?O?Z?e?p?{??_x000a_1"/>
      <sheetName val="________MGC1"/>
      <sheetName val="Tooling_list_T_lite1"/>
      <sheetName val="10-1_Media1"/>
      <sheetName val="FY04_budget_vol1"/>
      <sheetName val="_IB-PL-00-01_SUMMARY1"/>
      <sheetName val="Call_Down_Data_OLD1"/>
      <sheetName val="Assumption_Data1"/>
      <sheetName val="BL_-_GL_-_RJ1"/>
      <sheetName val="1020_FF1"/>
      <sheetName val="T&amp;E_GL1"/>
      <sheetName val="T&amp;E_System1"/>
      <sheetName val="_IBPL00011"/>
      <sheetName val="FY02_Fcst1"/>
      <sheetName val="Drop_Down_Lists1"/>
      <sheetName val="CAPEX_Import1"/>
      <sheetName val="Rates_Table1"/>
      <sheetName val="lgth_adj_fine1"/>
      <sheetName val="Gauge_Accuracy1"/>
      <sheetName val="Drop_Down1"/>
      <sheetName val="Raw_Mat1"/>
      <sheetName val="AUDIT_FEE1"/>
      <sheetName val="Thai_better_foods1"/>
      <sheetName val="Cross_Ref1"/>
      <sheetName val="Base_Rental1"/>
      <sheetName val="DEP_C20011"/>
      <sheetName val="เงินกู้_MGC3"/>
      <sheetName val="ADJ_-_RATE3"/>
      <sheetName val="Trial_Balance3"/>
      <sheetName val="Loan_Data3"/>
      <sheetName val="K-5_YE1"/>
      <sheetName val="Asset_31-12-471"/>
      <sheetName val="Purchase_Order1"/>
      <sheetName val="Customize_Your_Purchase_Order1"/>
      <sheetName val="Customize_Your_Invoice1"/>
      <sheetName val="Database_PL"/>
      <sheetName val="Submit"/>
      <sheetName val="ADJ_-_RATE6"/>
      <sheetName val="Detail"/>
      <sheetName val="N-2"/>
      <sheetName val="rate adj"/>
      <sheetName val="TrialBalance_Q3-20022"/>
      <sheetName val="7Long_term_liabilities2"/>
      <sheetName val="TB_Data_base"/>
      <sheetName val="Depn_Assump"/>
      <sheetName val="Kind_of_Service"/>
      <sheetName val="2004_Labor"/>
      <sheetName val="Service_Coming"/>
      <sheetName val="Test_cost_oversea"/>
      <sheetName val="Audit_"/>
      <sheetName val="master_plan_"/>
      <sheetName val="2_Conso"/>
      <sheetName val="8_1|Invest_in_Equity"/>
      <sheetName val="6_5_rbe"/>
      <sheetName val="PDR15-03-54"/>
      <sheetName val="TON"/>
      <sheetName val="summary_p2"/>
      <sheetName val="01"/>
      <sheetName val=".9DOZep{"/>
      <sheetName val=".9DOZep{_x000a_"/>
      <sheetName val="Sale 0401"/>
      <sheetName val="chiller"/>
      <sheetName val="mea"/>
      <sheetName val="active"/>
      <sheetName val="sale89"/>
      <sheetName val="C-3"/>
      <sheetName val="Amortization Table"/>
      <sheetName val="TB 30-04-2006"/>
      <sheetName val="Unit rate Architecture"/>
      <sheetName val="ac_code"/>
      <sheetName val="Acc.code"/>
      <sheetName val="CODES"/>
      <sheetName val="AAT-98"/>
      <sheetName val="AssetStatus"/>
      <sheetName val="AssetType"/>
      <sheetName val="License BOI"/>
      <sheetName val="Asset Class"/>
      <sheetName val="Depre. Key"/>
      <sheetName val="Location"/>
      <sheetName val="Reference"/>
      <sheetName val="ecc_res"/>
      <sheetName val="GL M"/>
      <sheetName val="GL CB"/>
      <sheetName val="Auto Monthly Inputs "/>
      <sheetName val="PO"/>
      <sheetName val="SUD 30.09.09"/>
      <sheetName val="dtf"/>
      <sheetName val="DTF STAM"/>
      <sheetName val="dtf hld"/>
      <sheetName val="DTFH"/>
      <sheetName val="dt hld"/>
      <sheetName val="DTH"/>
      <sheetName val="tpe"/>
      <sheetName val="TPE STAM"/>
      <sheetName val="P&amp;L Overview 4.2"/>
      <sheetName val="Overview 2009"/>
      <sheetName val="aa-1"/>
      <sheetName val="jul03-jun04pnl"/>
      <sheetName val="MONTHLY"/>
      <sheetName val="define"/>
      <sheetName val="DB"/>
      <sheetName val="Intra-Visteon PP Data"/>
      <sheetName val="Local PEO Data"/>
      <sheetName val="Revenue Data"/>
      <sheetName val="System-SBU-ProdGroup"/>
      <sheetName val="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 refreshError="1"/>
      <sheetData sheetId="501" refreshError="1"/>
      <sheetData sheetId="502" refreshError="1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</sheetDataSet>
  </externalBook>
</externalLink>
</file>

<file path=xl/externalLinks/externalLink161.xml><?xml version="1.0" encoding="utf-8"?>
<externalLink xmlns="http://schemas.openxmlformats.org/spreadsheetml/2006/main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 Balance"/>
      <sheetName val="TrialBalance Q3-2002"/>
      <sheetName val="detail_profit&amp;loss"/>
      <sheetName val="เงินกู้ MGC"/>
      <sheetName val="เงินกู้ธนชาติ"/>
      <sheetName val="ตั๋วเงินรับ"/>
      <sheetName val="CODE,NAME"/>
      <sheetName val="AGING LOCAL"/>
      <sheetName val="Sheet4"/>
      <sheetName val="PLSUMM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Trial_Balance"/>
      <sheetName val="TrialBalance_Q3-2002"/>
      <sheetName val="เงินกู้_MGC"/>
      <sheetName val="AGING_LOCAL"/>
      <sheetName val="Summary_lead1"/>
      <sheetName val="Account_Receivable1"/>
      <sheetName val="Other_CA1"/>
      <sheetName val="Other_assets1"/>
      <sheetName val="Fixed_assets1"/>
      <sheetName val="Account_payable1"/>
      <sheetName val="Other_CL1"/>
      <sheetName val="Other_liabilities1"/>
      <sheetName val="Other_income1"/>
      <sheetName val="Cost_of_service1"/>
      <sheetName val="Selling_&amp;_admin1"/>
      <sheetName val="Interest_exp_1"/>
      <sheetName val="Trial_Balance1"/>
      <sheetName val="TrialBalance_Q3-20021"/>
      <sheetName val="เงินกู้_MGC1"/>
      <sheetName val="AGING_LOCAL1"/>
      <sheetName val="Summary_lead2"/>
      <sheetName val="Account_Receivable2"/>
      <sheetName val="Other_CA2"/>
      <sheetName val="Other_assets2"/>
      <sheetName val="Fixed_assets2"/>
      <sheetName val="Account_payable2"/>
      <sheetName val="Other_CL2"/>
      <sheetName val="Other_liabilities2"/>
      <sheetName val="Other_income2"/>
      <sheetName val="Cost_of_service2"/>
      <sheetName val="Selling_&amp;_admin2"/>
      <sheetName val="Interest_exp_2"/>
      <sheetName val="Trial_Balance2"/>
      <sheetName val="TrialBalance_Q3-20022"/>
      <sheetName val="เงินกู้_MGC2"/>
      <sheetName val="AGING_LOCAL2"/>
      <sheetName val="CashFlow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162.xml><?xml version="1.0" encoding="utf-8"?>
<externalLink xmlns="http://schemas.openxmlformats.org/spreadsheetml/2006/main">
  <externalBook xmlns:r="http://schemas.openxmlformats.org/officeDocument/2006/relationships" r:id="rId1">
    <sheetNames>
      <sheetName val="ตั๋วเงินรับ"/>
      <sheetName val="เงินกู้ MGC"/>
      <sheetName val="เงินกู้ธนชาติ"/>
      <sheetName val="2002"/>
      <sheetName val="인원계획-미화"/>
      <sheetName val="노무비"/>
      <sheetName val="U-5"/>
      <sheetName val="매출"/>
      <sheetName val="Trial Balance"/>
      <sheetName val="Consolidated"/>
      <sheetName val="Links"/>
      <sheetName val="Lead"/>
      <sheetName val="Data"/>
      <sheetName val="PA"/>
      <sheetName val="FF7"/>
      <sheetName val="LABOUR"/>
      <sheetName val="Sheet1"/>
      <sheetName val="Account Name &amp; Code"/>
      <sheetName val="Location &amp; Cost Centre"/>
      <sheetName val="Salaries-CGR OB-2.1"/>
      <sheetName val="Balance sheet"/>
      <sheetName val=" IB-PL-YTD"/>
      <sheetName val="Master"/>
      <sheetName val="Metals"/>
      <sheetName val="GST Recon-Workings"/>
      <sheetName val="Drop Down"/>
      <sheetName val="Igw Model"/>
      <sheetName val="SALES&amp;COGS"/>
      <sheetName val="MONTHLY"/>
      <sheetName val="TrialBalance Q3-2002"/>
      <sheetName val="detail_profit&amp;loss"/>
      <sheetName val="Purchases"/>
      <sheetName val="U-3"/>
      <sheetName val="CRITERIA1"/>
      <sheetName val="Code"/>
      <sheetName val="Account List"/>
      <sheetName val="Company codes"/>
      <sheetName val="???????????"/>
      <sheetName val="OceMenuSheet"/>
      <sheetName val="NEW ZEALAND"/>
      <sheetName val="Stock Aging"/>
      <sheetName val="N-4 Patent right"/>
      <sheetName val="OUTLK%"/>
      <sheetName val="RANGES"/>
      <sheetName val="S-5"/>
      <sheetName val="ต__วเง_นร_บ"/>
      <sheetName val="list"/>
      <sheetName val="A"/>
      <sheetName val="FA Register"/>
      <sheetName val="เงินกู้_MGC"/>
      <sheetName val="Trial_Balance"/>
      <sheetName val="Account_Name_&amp;_Code"/>
      <sheetName val="Location_&amp;_Cost_Centre"/>
      <sheetName val="Salaries-CGR_OB-2_1"/>
      <sheetName val="Balance_sheet"/>
      <sheetName val="_IB-PL-YTD"/>
      <sheetName val="GST_Recon-Workings"/>
      <sheetName val="Drop_Down"/>
      <sheetName val="Igw_Model"/>
      <sheetName val="TrialBalance_Q3-2002"/>
      <sheetName val="Account_List"/>
      <sheetName val="Company_codes"/>
      <sheetName val="NEW_ZEALAND"/>
      <sheetName val="Stock_Aging"/>
      <sheetName val="N-4_Patent_right"/>
      <sheetName val="FA_Register"/>
      <sheetName val="Lists"/>
      <sheetName val="Furniture"/>
      <sheetName val="เงินกู้_MGC1"/>
      <sheetName val="Trial_Balance1"/>
      <sheetName val="Account_Name_&amp;_Code1"/>
      <sheetName val="Location_&amp;_Cost_Centre1"/>
      <sheetName val="Salaries-CGR_OB-2_11"/>
      <sheetName val="Balance_sheet1"/>
      <sheetName val="_IB-PL-YTD1"/>
      <sheetName val="GST_Recon-Workings1"/>
      <sheetName val="Drop_Down1"/>
      <sheetName val="Igw_Model1"/>
      <sheetName val="TrialBalance_Q3-20021"/>
      <sheetName val="Account_List1"/>
      <sheetName val="Company_codes1"/>
      <sheetName val="NEW_ZEALAND1"/>
      <sheetName val="Stock_Aging1"/>
      <sheetName val="N-4_Patent_right1"/>
      <sheetName val="FA_Register1"/>
      <sheetName val="Parameters"/>
      <sheetName val="Job header"/>
      <sheetName val="Babara"/>
      <sheetName val="Customize Your Invoice"/>
      <sheetName val="1201"/>
      <sheetName val="Invoice"/>
      <sheetName val="SCB 1 - Current"/>
      <sheetName val="SCB 2 - Current"/>
      <sheetName val="BOM.EXSM"/>
      <sheetName val="Last Year"/>
      <sheetName val="Sch 7"/>
      <sheetName val="Kind of Service"/>
      <sheetName val="2004 Labor"/>
      <sheetName val="Service Coming"/>
      <sheetName val="e-1810_A"/>
      <sheetName val="2. Definitions"/>
      <sheetName val="FA_31.03.05"/>
      <sheetName val="Up to 2002"/>
      <sheetName val="DETAILAC"/>
      <sheetName val="2"/>
      <sheetName val="พ.ย.46-ม.ค.47"/>
      <sheetName val="Data_Select"/>
      <sheetName val="DB_BS"/>
      <sheetName val="PLreport"/>
      <sheetName val="IMPORT LIST"/>
      <sheetName val="L123"/>
      <sheetName val="Year 2002 IS"/>
      <sheetName val="PY Strat Plan"/>
      <sheetName val="PRODUCT"/>
      <sheetName val="เงินกู้_MGC2"/>
      <sheetName val="Trial_Balance2"/>
      <sheetName val="Account_Name_&amp;_Code2"/>
      <sheetName val="Location_&amp;_Cost_Centre2"/>
      <sheetName val="Salaries-CGR_OB-2_12"/>
      <sheetName val="Balance_sheet2"/>
      <sheetName val="_IB-PL-YTD2"/>
      <sheetName val="GST_Recon-Workings2"/>
      <sheetName val="Drop_Down2"/>
      <sheetName val="Igw_Model2"/>
      <sheetName val="TrialBalance_Q3-20022"/>
      <sheetName val="Account_List2"/>
      <sheetName val="Company_codes2"/>
      <sheetName val="NEW_ZEALAND2"/>
      <sheetName val="Stock_Aging2"/>
      <sheetName val="N-4_Patent_right2"/>
      <sheetName val="FA_Register2"/>
      <sheetName val="Sch_7"/>
      <sheetName val="Kind_of_Service"/>
      <sheetName val="2004_Labor"/>
      <sheetName val="Service_Coming"/>
      <sheetName val="2__Definitions"/>
      <sheetName val="DropDown"/>
      <sheetName val="PM-TE"/>
      <sheetName val="10_ค้างรับเช่าเครื่องล้างจา (2)"/>
      <sheetName val="12_ค้างรับบริการ (2)"/>
      <sheetName val="C-3"/>
      <sheetName val="K-5"/>
      <sheetName val="Assmt"/>
      <sheetName val=" APS  APS-DI ING"/>
      <sheetName val="Content Page"/>
      <sheetName val="เงินกู้_MGC3"/>
      <sheetName val="Trial_Balance3"/>
      <sheetName val="Account_Name_&amp;_Code3"/>
      <sheetName val="Location_&amp;_Cost_Centre3"/>
      <sheetName val="Salaries-CGR_OB-2_13"/>
      <sheetName val="Balance_sheet3"/>
      <sheetName val="_IB-PL-YTD3"/>
      <sheetName val="GST_Recon-Workings3"/>
      <sheetName val="Drop_Down3"/>
      <sheetName val="Igw_Model3"/>
      <sheetName val="TrialBalance_Q3-20023"/>
      <sheetName val="Account_List3"/>
      <sheetName val="Company_codes3"/>
      <sheetName val="NEW_ZEALAND3"/>
      <sheetName val="Stock_Aging3"/>
      <sheetName val="N-4_Patent_right3"/>
      <sheetName val="FA_Register3"/>
      <sheetName val="Last_Year"/>
      <sheetName val="Kind_of_Service1"/>
      <sheetName val="2004_Labor1"/>
      <sheetName val="Service_Coming1"/>
      <sheetName val="Up_to_2002"/>
      <sheetName val="Sch_71"/>
      <sheetName val="2__Definitions1"/>
      <sheetName val="FA_31_03_05"/>
      <sheetName val="พ_ย_46-ม_ค_47"/>
      <sheetName val="Job_header"/>
      <sheetName val="Customize_Your_Invoice"/>
      <sheetName val="SCB_1_-_Current"/>
      <sheetName val="SCB_2_-_Current"/>
      <sheetName val="BOM_EXSM"/>
      <sheetName val="IMPORT_LIST"/>
      <sheetName val="Year_2002_IS"/>
      <sheetName val="PY_Strat_Plan"/>
      <sheetName val="10_ค้างรับเช่าเครื่องล้างจา_(2)"/>
      <sheetName val="12_ค้างรับบริการ_(2)"/>
      <sheetName val="เงินกู้_MGC4"/>
      <sheetName val="Trial_Balance4"/>
      <sheetName val="Account_Name_&amp;_Code4"/>
      <sheetName val="Location_&amp;_Cost_Centre4"/>
      <sheetName val="Salaries-CGR_OB-2_14"/>
      <sheetName val="Balance_sheet4"/>
      <sheetName val="_IB-PL-YTD4"/>
      <sheetName val="GST_Recon-Workings4"/>
      <sheetName val="Drop_Down4"/>
      <sheetName val="Igw_Model4"/>
      <sheetName val="TrialBalance_Q3-20024"/>
      <sheetName val="Account_List4"/>
      <sheetName val="Company_codes4"/>
      <sheetName val="NEW_ZEALAND4"/>
      <sheetName val="Stock_Aging4"/>
      <sheetName val="N-4_Patent_right4"/>
      <sheetName val="FA_Register4"/>
      <sheetName val="Last_Year1"/>
      <sheetName val="Kind_of_Service2"/>
      <sheetName val="2004_Labor2"/>
      <sheetName val="Service_Coming2"/>
      <sheetName val="Up_to_20021"/>
      <sheetName val="Sch_72"/>
      <sheetName val="2__Definitions2"/>
      <sheetName val="FA_31_03_051"/>
      <sheetName val="พ_ย_46-ม_ค_471"/>
      <sheetName val="Job_header1"/>
      <sheetName val="Customize_Your_Invoice1"/>
      <sheetName val="SCB_1_-_Current1"/>
      <sheetName val="SCB_2_-_Current1"/>
      <sheetName val="BOM_EXSM1"/>
      <sheetName val="IMPORT_LIST1"/>
      <sheetName val="Year_2002_IS1"/>
      <sheetName val="PY_Strat_Plan1"/>
      <sheetName val="10_ค้างรับเช่าเครื่องล้างจา_(21"/>
      <sheetName val="12_ค้างรับบริการ_(2)1"/>
      <sheetName val="เงินกู้_MGC5"/>
      <sheetName val="Trial_Balance5"/>
      <sheetName val="Account_Name_&amp;_Code5"/>
      <sheetName val="Location_&amp;_Cost_Centre5"/>
      <sheetName val="Salaries-CGR_OB-2_15"/>
      <sheetName val="Balance_sheet5"/>
      <sheetName val="_IB-PL-YTD5"/>
      <sheetName val="GST_Recon-Workings5"/>
      <sheetName val="Drop_Down5"/>
      <sheetName val="Igw_Model5"/>
      <sheetName val="TrialBalance_Q3-20025"/>
      <sheetName val="Account_List5"/>
      <sheetName val="Company_codes5"/>
      <sheetName val="NEW_ZEALAND5"/>
      <sheetName val="Stock_Aging5"/>
      <sheetName val="N-4_Patent_right5"/>
      <sheetName val="FA_Register5"/>
      <sheetName val="Last_Year2"/>
      <sheetName val="Kind_of_Service3"/>
      <sheetName val="2004_Labor3"/>
      <sheetName val="Service_Coming3"/>
      <sheetName val="Up_to_20022"/>
      <sheetName val="Sch_73"/>
      <sheetName val="2__Definitions3"/>
      <sheetName val="FA_31_03_052"/>
      <sheetName val="พ_ย_46-ม_ค_472"/>
      <sheetName val="Job_header2"/>
      <sheetName val="Customize_Your_Invoice2"/>
      <sheetName val="SCB_1_-_Current2"/>
      <sheetName val="SCB_2_-_Current2"/>
      <sheetName val="BOM_EXSM2"/>
      <sheetName val="IMPORT_LIST2"/>
      <sheetName val="Year_2002_IS2"/>
      <sheetName val="PY_Strat_Plan2"/>
      <sheetName val="10_ค้างรับเช่าเครื่องล้างจา_(22"/>
      <sheetName val="12_ค้างรับบริการ_(2)2"/>
      <sheetName val="เงินกู้_MGC6"/>
      <sheetName val="Trial_Balance6"/>
      <sheetName val="Account_Name_&amp;_Code6"/>
      <sheetName val="Location_&amp;_Cost_Centre6"/>
      <sheetName val="Salaries-CGR_OB-2_16"/>
      <sheetName val="Balance_sheet6"/>
      <sheetName val="_IB-PL-YTD6"/>
      <sheetName val="GST_Recon-Workings6"/>
      <sheetName val="Drop_Down6"/>
      <sheetName val="Igw_Model6"/>
      <sheetName val="TrialBalance_Q3-20026"/>
      <sheetName val="Account_List6"/>
      <sheetName val="Company_codes6"/>
      <sheetName val="NEW_ZEALAND6"/>
      <sheetName val="Stock_Aging6"/>
      <sheetName val="N-4_Patent_right6"/>
      <sheetName val="FA_Register6"/>
      <sheetName val="Last_Year3"/>
      <sheetName val="Kind_of_Service4"/>
      <sheetName val="2004_Labor4"/>
      <sheetName val="Service_Coming4"/>
      <sheetName val="Up_to_20023"/>
      <sheetName val="Sch_74"/>
      <sheetName val="2__Definitions4"/>
      <sheetName val="FA_31_03_053"/>
      <sheetName val="พ_ย_46-ม_ค_473"/>
      <sheetName val="Job_header3"/>
      <sheetName val="Customize_Your_Invoice3"/>
      <sheetName val="SCB_1_-_Current3"/>
      <sheetName val="SCB_2_-_Current3"/>
      <sheetName val="BOM_EXSM3"/>
      <sheetName val="IMPORT_LIST3"/>
      <sheetName val="Year_2002_IS3"/>
      <sheetName val="PY_Strat_Plan3"/>
      <sheetName val="10_ค้างรับเช่าเครื่องล้างจา_(23"/>
      <sheetName val="12_ค้างรับบริการ_(2)3"/>
      <sheetName val="CUSTOMER"/>
      <sheetName val="7251-06540"/>
      <sheetName val="trfc02-26(Fes+Ses)"/>
      <sheetName val="Newspaper"/>
      <sheetName val="AdFIF"/>
      <sheetName val="Allocate96-98"/>
      <sheetName val="224140"/>
      <sheetName val="Product Return Detail"/>
      <sheetName val="Thailand"/>
      <sheetName val="Sample size"/>
      <sheetName val="IMV"/>
      <sheetName val="Parm"/>
      <sheetName val="Sheet3"/>
      <sheetName val="ｸﾞﾗﾌﾃﾞｰﾀ"/>
      <sheetName val="10"/>
      <sheetName val="VERIFICATION PAYE"/>
      <sheetName val="Month v YTD"/>
      <sheetName val="CIPA"/>
      <sheetName val="Basic"/>
      <sheetName val="AFM"/>
      <sheetName val="NSC"/>
      <sheetName val="Menu"/>
      <sheetName val="xL5 FT"/>
      <sheetName val="am Goal"/>
      <sheetName val="xW9-13 L act"/>
      <sheetName val="Ctry Rank"/>
      <sheetName val="AM STRETCH"/>
      <sheetName val="LLookup"/>
      <sheetName val="AccpacTB"/>
      <sheetName val="Summary"/>
      <sheetName val="Unit Price 97"/>
      <sheetName val="ADJ - RATE"/>
      <sheetName val="___________"/>
      <sheetName val="013 - การสั่งการ"/>
      <sheetName val="SKA"/>
      <sheetName val="2动力设备"/>
      <sheetName val="0506合并附注"/>
      <sheetName val="Disposal"/>
      <sheetName val="TB-2001-Apr'01"/>
      <sheetName val="Recon 057"/>
      <sheetName val="Recon 292"/>
      <sheetName val="Ocnis"/>
      <sheetName val="Inv."/>
      <sheetName val="J2"/>
      <sheetName val="J1"/>
      <sheetName val="BSreport_V1"/>
      <sheetName val="เงินกู้_MGC7"/>
      <sheetName val="Trial_Balance7"/>
      <sheetName val="Account_Name_&amp;_Code7"/>
      <sheetName val="Location_&amp;_Cost_Centre7"/>
      <sheetName val="Salaries-CGR_OB-2_17"/>
      <sheetName val="Balance_sheet7"/>
      <sheetName val="_IB-PL-YTD7"/>
      <sheetName val="GST_Recon-Workings7"/>
      <sheetName val="Drop_Down7"/>
      <sheetName val="Igw_Model7"/>
      <sheetName val="TrialBalance_Q3-20027"/>
      <sheetName val="Account_List7"/>
      <sheetName val="Company_codes7"/>
      <sheetName val="NEW_ZEALAND7"/>
      <sheetName val="Stock_Aging7"/>
      <sheetName val="N-4_Patent_right7"/>
      <sheetName val="FA_Register7"/>
      <sheetName val="Last_Year4"/>
      <sheetName val="Kind_of_Service5"/>
      <sheetName val="2004_Labor5"/>
      <sheetName val="Service_Coming5"/>
      <sheetName val="Up_to_20024"/>
      <sheetName val="Sch_75"/>
      <sheetName val="2__Definitions5"/>
      <sheetName val="FA_31_03_054"/>
      <sheetName val="พ_ย_46-ม_ค_474"/>
      <sheetName val="Job_header4"/>
      <sheetName val="Customize_Your_Invoice4"/>
      <sheetName val="SCB_1_-_Current4"/>
      <sheetName val="SCB_2_-_Current4"/>
      <sheetName val="BOM_EXSM4"/>
      <sheetName val="IMPORT_LIST4"/>
      <sheetName val="Year_2002_IS4"/>
      <sheetName val="PY_Strat_Plan4"/>
      <sheetName val="10_ค้างรับเช่าเครื่องล้างจา_(24"/>
      <sheetName val="12_ค้างรับบริการ_(2)4"/>
      <sheetName val="A6"/>
      <sheetName val="Location Codes"/>
      <sheetName val="oct test tax"/>
      <sheetName val="10-1 media"/>
      <sheetName val="p &amp; l "/>
      <sheetName val="ac_code"/>
      <sheetName val="GL CB"/>
      <sheetName val="GL M"/>
      <sheetName val="detail-sep"/>
      <sheetName val="addition_auc"/>
      <sheetName val="Supporting Tool"/>
      <sheetName val="Co. Code"/>
      <sheetName val="POS_INV 9712"/>
      <sheetName val="pos collection timeliness"/>
      <sheetName val="Record CR"/>
      <sheetName val="Dates"/>
      <sheetName val="Date"/>
      <sheetName val="worksheet"/>
      <sheetName val="MHK Rate"/>
      <sheetName val="MJD Rate"/>
      <sheetName val="MJS Rate"/>
      <sheetName val="L52A国内台当り"/>
      <sheetName val="Cal_b"/>
      <sheetName val="กระจายบอร์ด"/>
      <sheetName val="เงินกู้_MGC8"/>
      <sheetName val="Trial_Balance8"/>
      <sheetName val="Account_Name_&amp;_Code8"/>
      <sheetName val="Location_&amp;_Cost_Centre8"/>
      <sheetName val="Balance_sheet8"/>
      <sheetName val="_IB-PL-YTD8"/>
      <sheetName val="Salaries-CGR_OB-2_18"/>
      <sheetName val="GST_Recon-Workings8"/>
      <sheetName val="Drop_Down8"/>
      <sheetName val="Igw_Model8"/>
      <sheetName val="FA_Register8"/>
      <sheetName val="TrialBalance_Q3-20028"/>
      <sheetName val="เงินกู้_MGC9"/>
      <sheetName val="Trial_Balance9"/>
      <sheetName val="Account_Name_&amp;_Code9"/>
      <sheetName val="Location_&amp;_Cost_Centre9"/>
      <sheetName val="Balance_sheet9"/>
      <sheetName val="_IB-PL-YTD9"/>
      <sheetName val="Salaries-CGR_OB-2_19"/>
      <sheetName val="GST_Recon-Workings9"/>
      <sheetName val="Drop_Down9"/>
      <sheetName val="Igw_Model9"/>
      <sheetName val="FA_Register9"/>
      <sheetName val="TrialBalance_Q3-20029"/>
      <sheetName val="เงินกู้_MGC10"/>
      <sheetName val="Trial_Balance10"/>
      <sheetName val="Account_Name_&amp;_Code10"/>
      <sheetName val="Location_&amp;_Cost_Centre10"/>
      <sheetName val="Balance_sheet10"/>
      <sheetName val="_IB-PL-YTD10"/>
      <sheetName val="Salaries-CGR_OB-2_110"/>
      <sheetName val="GST_Recon-Workings10"/>
      <sheetName val="Drop_Down10"/>
      <sheetName val="Igw_Model10"/>
      <sheetName val="FA_Register10"/>
      <sheetName val="TrialBalance_Q3-200210"/>
      <sheetName val="เงินกู้_MGC11"/>
      <sheetName val="Trial_Balance11"/>
      <sheetName val="Account_Name_&amp;_Code11"/>
      <sheetName val="Location_&amp;_Cost_Centre11"/>
      <sheetName val="Balance_sheet11"/>
      <sheetName val="_IB-PL-YTD11"/>
      <sheetName val="Salaries-CGR_OB-2_111"/>
      <sheetName val="GST_Recon-Workings11"/>
      <sheetName val="Drop_Down11"/>
      <sheetName val="Igw_Model11"/>
      <sheetName val="FA_Register11"/>
      <sheetName val="TrialBalance_Q3-200211"/>
      <sheetName val="เงินกู้_MGC12"/>
      <sheetName val="Trial_Balance12"/>
      <sheetName val="Account_Name_&amp;_Code12"/>
      <sheetName val="Location_&amp;_Cost_Centre12"/>
      <sheetName val="Balance_sheet12"/>
      <sheetName val="_IB-PL-YTD12"/>
      <sheetName val="Salaries-CGR_OB-2_112"/>
      <sheetName val="GST_Recon-Workings12"/>
      <sheetName val="Drop_Down12"/>
      <sheetName val="Igw_Model12"/>
      <sheetName val="FA_Register12"/>
      <sheetName val="TrialBalance_Q3-200212"/>
      <sheetName val="Account_List8"/>
      <sheetName val="Company_codes8"/>
      <sheetName val="NEW_ZEALAND8"/>
      <sheetName val="Stock_Aging8"/>
      <sheetName val="N-4_Patent_right8"/>
      <sheetName val="เงินกู้_MGC13"/>
      <sheetName val="Trial_Balance13"/>
      <sheetName val="Account_Name_&amp;_Code13"/>
      <sheetName val="Location_&amp;_Cost_Centre13"/>
      <sheetName val="Balance_sheet13"/>
      <sheetName val="_IB-PL-YTD13"/>
      <sheetName val="Salaries-CGR_OB-2_113"/>
      <sheetName val="GST_Recon-Workings13"/>
      <sheetName val="Drop_Down13"/>
      <sheetName val="Igw_Model13"/>
      <sheetName val="FA_Register13"/>
      <sheetName val="TrialBalance_Q3-200213"/>
      <sheetName val="Account_List9"/>
      <sheetName val="Company_codes9"/>
      <sheetName val="NEW_ZEALAND9"/>
      <sheetName val="Stock_Aging9"/>
      <sheetName val="N-4_Patent_right9"/>
      <sheetName val="เงินกู้_MGC14"/>
      <sheetName val="Trial_Balance14"/>
      <sheetName val="Account_Name_&amp;_Code14"/>
      <sheetName val="Location_&amp;_Cost_Centre14"/>
      <sheetName val="Balance_sheet14"/>
      <sheetName val="_IB-PL-YTD14"/>
      <sheetName val="Salaries-CGR_OB-2_114"/>
      <sheetName val="GST_Recon-Workings14"/>
      <sheetName val="Drop_Down14"/>
      <sheetName val="Igw_Model14"/>
      <sheetName val="FA_Register14"/>
      <sheetName val="TrialBalance_Q3-200214"/>
      <sheetName val="Account_List10"/>
      <sheetName val="Company_codes10"/>
      <sheetName val="NEW_ZEALAND10"/>
      <sheetName val="Stock_Aging10"/>
      <sheetName val="N-4_Patent_right10"/>
      <sheetName val="パラメータ"/>
      <sheetName val="งบบริหาร PL-report"/>
      <sheetName val="acc.depre-report-old"/>
      <sheetName val="นิคม อีสเทิร์นชีบอร์ด"/>
      <sheetName val="schedule "/>
      <sheetName val="งานโครงสร้าง"/>
      <sheetName val="แบบเดิม"/>
      <sheetName val="Factor F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</sheetDataSet>
  </externalBook>
</externalLink>
</file>

<file path=xl/externalLinks/externalLink163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ตั๋วเงินรับ"/>
      <sheetName val="U-5"/>
      <sheetName val="Trial Balance"/>
      <sheetName val="인원계획-미화"/>
      <sheetName val="2002"/>
      <sheetName val="PM-TE"/>
      <sheetName val="detail_profit&amp;loss"/>
      <sheetName val="TrialBalance Q3-2002"/>
      <sheetName val="ADJ - RATE"/>
      <sheetName val="A"/>
      <sheetName val="Consolidated"/>
      <sheetName val="Sheet1"/>
      <sheetName val="Data"/>
      <sheetName val="AP"/>
      <sheetName val="Landing Factors"/>
      <sheetName val="Agency Walker ID"/>
      <sheetName val="매출"/>
      <sheetName val="Links"/>
      <sheetName val="Lead"/>
      <sheetName val="เงินกู้_MGC"/>
      <sheetName val="Trial_Balance"/>
      <sheetName val="TrialBalance_Q3-2002"/>
      <sheetName val="ADJ_-_RATE"/>
      <sheetName val="เงินกู้_MGC1"/>
      <sheetName val="Trial_Balance1"/>
      <sheetName val="TrialBalance_Q3-20021"/>
      <sheetName val="ADJ_-_RATE1"/>
      <sheetName val="Landing_Factors"/>
      <sheetName val="Agency_Walker_I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64.xml><?xml version="1.0" encoding="utf-8"?>
<externalLink xmlns="http://schemas.openxmlformats.org/spreadsheetml/2006/main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 Balance"/>
      <sheetName val="K-5"/>
      <sheetName val="2002"/>
      <sheetName val="เงินกู้ MG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65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Sheet1"/>
      <sheetName val="Trial Balance"/>
      <sheetName val="TrialBalance Q3-2002"/>
      <sheetName val="2002"/>
      <sheetName val="detail_profit&amp;los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6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Trial Balance"/>
    </sheetNames>
    <sheetDataSet>
      <sheetData sheetId="0"/>
      <sheetData sheetId="1"/>
      <sheetData sheetId="2" refreshError="1"/>
    </sheetDataSet>
  </externalBook>
</externalLink>
</file>

<file path=xl/externalLinks/externalLink167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인원계획-미화"/>
      <sheetName val="Trial Balance"/>
      <sheetName val="노무비"/>
      <sheetName val="PM-TE"/>
      <sheetName val="2002"/>
      <sheetName val="ตั๋วเงินรับ"/>
      <sheetName val="A"/>
      <sheetName val="TrialBalance Q3-2002"/>
      <sheetName val="detail_profit&amp;loss"/>
      <sheetName val="10-c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8.xml><?xml version="1.0" encoding="utf-8"?>
<externalLink xmlns="http://schemas.openxmlformats.org/spreadsheetml/2006/main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인원계획_미화"/>
      <sheetName val="노무비"/>
      <sheetName val="Assumptions"/>
      <sheetName val="001"/>
      <sheetName val="Initial Input Variable"/>
      <sheetName val="일위대가목차"/>
      <sheetName val="เงินกู้ MGC"/>
      <sheetName val="เงินกู้ธนชาติ"/>
      <sheetName val="Trial Balance"/>
      <sheetName val="재무가정"/>
      <sheetName val="공사개요"/>
      <sheetName val="MOTOR"/>
      <sheetName val="Customer Databas"/>
      <sheetName val="익월작업계힉"/>
      <sheetName val="Instructions"/>
      <sheetName val="S&amp;R"/>
      <sheetName val="Template"/>
      <sheetName val="1 Cash Flow Analysis"/>
      <sheetName val="조직및_인원계획"/>
      <sheetName val="견적내역-미화_(2)"/>
      <sheetName val="견적내역-보안_(2)"/>
      <sheetName val="Initial_Input_Variable"/>
      <sheetName val="Customer_Databas"/>
      <sheetName val="2004SS"/>
      <sheetName val="2004CJ"/>
      <sheetName val="ASP"/>
      <sheetName val="Summary"/>
      <sheetName val="2. Summary-cash"/>
      <sheetName val="Budget 2005(DW)"/>
      <sheetName val="Id"/>
      <sheetName val="Area"/>
      <sheetName val="Journal"/>
      <sheetName val="98년매출액및매출원가"/>
      <sheetName val="손익계산서(가로)"/>
      <sheetName val="견적과실행예산"/>
      <sheetName val="2002"/>
      <sheetName val="0.1keyAssumption"/>
      <sheetName val="0.0ControlSheet"/>
      <sheetName val="건재양식"/>
      <sheetName val="ตั๋วเงินรับ"/>
      <sheetName val="U-5"/>
      <sheetName val="TB"/>
      <sheetName val="PA"/>
      <sheetName val="BS ATTACH"/>
      <sheetName val="GAAP Pru"/>
      <sheetName val="ยานพาหนะ"/>
      <sheetName val="S-5"/>
      <sheetName val="Exp"/>
      <sheetName val="anaysis_sheet"/>
      <sheetName val="03中"/>
      <sheetName val="รายเดือน"/>
      <sheetName val="code"/>
      <sheetName val="SH-A"/>
      <sheetName val="Index"/>
      <sheetName val="SH-E"/>
      <sheetName val="SH-C"/>
      <sheetName val="10-c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69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ตั๋วเงินรับ"/>
      <sheetName val="U-5"/>
      <sheetName val="Trial Balance"/>
      <sheetName val="인원계획-미화"/>
      <sheetName val="2002"/>
      <sheetName val="PM-TE"/>
      <sheetName val="detail_profit&amp;loss"/>
      <sheetName val="TrialBalance Q3-2002"/>
      <sheetName val="ADJ - RATE"/>
      <sheetName val="A"/>
      <sheetName val="Sheet1"/>
      <sheetName val="Data"/>
      <sheetName val="Consolidated"/>
      <sheetName val="AP"/>
      <sheetName val="Landing Factors"/>
      <sheetName val="Agency Walker ID"/>
      <sheetName val="매출"/>
      <sheetName val="Links"/>
      <sheetName val="Lead"/>
      <sheetName val="เงินกู้_MGC"/>
      <sheetName val="Trial_Balance"/>
      <sheetName val="TrialBalance_Q3-2002"/>
      <sheetName val="ADJ_-_RATE"/>
      <sheetName val="เงินกู้_MGC1"/>
      <sheetName val="Trial_Balance1"/>
      <sheetName val="TrialBalance_Q3-20021"/>
      <sheetName val="ADJ_-_RATE1"/>
      <sheetName val="Landing_Factors"/>
      <sheetName val="Agency_Walker_I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7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udit"/>
      <sheetName val="ประมาณหนี้สูญ"/>
      <sheetName val="earn&amp;young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1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Menu"/>
      <sheetName val="Instructions"/>
      <sheetName val="Control"/>
      <sheetName val="Projects"/>
      <sheetName val="Org"/>
      <sheetName val="Dashboard"/>
      <sheetName val="Key"/>
      <sheetName val="ProjectTimeLine"/>
      <sheetName val="EntitySummary"/>
      <sheetName val="ProjectAnalyser"/>
      <sheetName val="Ratios"/>
      <sheetName val="Conso"/>
      <sheetName val="Elimination"/>
      <sheetName val="Sum"/>
      <sheetName val="&gt;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ADC&gt;"/>
      <sheetName val="12"/>
      <sheetName val="13"/>
      <sheetName val="14"/>
      <sheetName val="15"/>
      <sheetName val="16"/>
      <sheetName val="17"/>
      <sheetName val="18"/>
      <sheetName val="19"/>
      <sheetName val="20"/>
      <sheetName val="&lt;ADC"/>
      <sheetName val="Subsidiary Template"/>
      <sheetName val="&lt;"/>
      <sheetName val="ADC"/>
      <sheetName val="ADC Group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72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인원계획-미화"/>
      <sheetName val="Trial Balance"/>
      <sheetName val="노무비"/>
      <sheetName val="PM-TE"/>
      <sheetName val="2002"/>
      <sheetName val="ตั๋วเงินรับ"/>
      <sheetName val="A"/>
      <sheetName val="TrialBalance Q3-2002"/>
      <sheetName val="detail_profit&amp;l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3.xml><?xml version="1.0" encoding="utf-8"?>
<externalLink xmlns="http://schemas.openxmlformats.org/spreadsheetml/2006/main">
  <externalBook xmlns:r="http://schemas.openxmlformats.org/officeDocument/2006/relationships" r:id="rId1">
    <sheetNames>
      <sheetName val="7 Jan 02"/>
      <sheetName val="XMLWC000"/>
      <sheetName val="21 Jan 02"/>
      <sheetName val="เงินกู้ MGC"/>
      <sheetName val="노무비"/>
      <sheetName val="เงินกู้ธนชาติ"/>
      <sheetName val="ตั๋วเงินรับ"/>
      <sheetName val="TrialBalance Q3-2002"/>
      <sheetName val="PGM_2LEVYTD"/>
      <sheetName val="detail_profit&amp;loss"/>
      <sheetName val="2002"/>
      <sheetName val="Master"/>
      <sheetName val="???"/>
      <sheetName val="GAAP Pru"/>
      <sheetName val="인원계획-미화"/>
      <sheetName val="51"/>
      <sheetName val="7_Jan_02"/>
      <sheetName val="21_Jan_02"/>
      <sheetName val="เงินกู้_MGC"/>
      <sheetName val="TrialBalance_Q3-2002"/>
      <sheetName val="GAAP_Pru"/>
      <sheetName val="7_Jan_021"/>
      <sheetName val="21_Jan_021"/>
      <sheetName val="เงินกู้_MGC1"/>
      <sheetName val="TrialBalance_Q3-20021"/>
      <sheetName val="GAAP_Pru1"/>
      <sheetName val="7_Jan_022"/>
      <sheetName val="21_Jan_022"/>
      <sheetName val="เงินกู้_MGC2"/>
      <sheetName val="TrialBalance_Q3-20022"/>
      <sheetName val="GAAP_Pru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74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인원계획-미화"/>
      <sheetName val="ตั๋วเงินรับ"/>
      <sheetName val="U-5"/>
      <sheetName val="Trial Balance"/>
      <sheetName val="2002"/>
      <sheetName val="PM-TE"/>
      <sheetName val="detail_profit&amp;loss"/>
      <sheetName val="TrialBalance Q3-2002"/>
      <sheetName val="ADJ - RATE"/>
      <sheetName val="Sheet1"/>
      <sheetName val="Data"/>
      <sheetName val="A"/>
      <sheetName val="Consolidat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5.xml><?xml version="1.0" encoding="utf-8"?>
<externalLink xmlns="http://schemas.openxmlformats.org/spreadsheetml/2006/main">
  <externalBook xmlns:r="http://schemas.openxmlformats.org/officeDocument/2006/relationships" r:id="rId1">
    <sheetNames>
      <sheetName val="PM-TE"/>
      <sheetName val="เงินกู้ธนชาติ"/>
      <sheetName val="เงินกู้ MGC"/>
      <sheetName val="인원계획-미화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76.xml><?xml version="1.0" encoding="utf-8"?>
<externalLink xmlns="http://schemas.openxmlformats.org/spreadsheetml/2006/main">
  <externalBook xmlns:r="http://schemas.openxmlformats.org/officeDocument/2006/relationships" r:id="rId1">
    <sheetNames>
      <sheetName val="PM-TE"/>
      <sheetName val="เงินกู้ธนชาติ"/>
      <sheetName val="เงินกู้ MGC"/>
      <sheetName val="TrialBalance Q3-2002"/>
      <sheetName val="Trial Balance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7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</sheetNames>
    <sheetDataSet>
      <sheetData sheetId="0"/>
      <sheetData sheetId="1"/>
    </sheetDataSet>
  </externalBook>
</externalLink>
</file>

<file path=xl/externalLinks/externalLink178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PM-TE"/>
      <sheetName val="노무비"/>
      <sheetName val="TrialBalance Q3-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9.xml><?xml version="1.0" encoding="utf-8"?>
<externalLink xmlns="http://schemas.openxmlformats.org/spreadsheetml/2006/main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근무"/>
      <sheetName val="견적"/>
      <sheetName val="견적서"/>
      <sheetName val="견적내역"/>
      <sheetName val="산출기준"/>
      <sheetName val="인건"/>
      <sheetName val="소모품"/>
      <sheetName val="인원계획-미화"/>
      <sheetName val="PM-TE"/>
      <sheetName val="เงินกู้ธนชาติ"/>
      <sheetName val="เงินกู้ MGC"/>
      <sheetName val="Trial Balance"/>
      <sheetName val="anaysis_sheet"/>
      <sheetName val="한국중공업보안"/>
      <sheetName val="2004SS"/>
      <sheetName val="2004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0.xml><?xml version="1.0" encoding="utf-8"?>
<externalLink xmlns="http://schemas.openxmlformats.org/spreadsheetml/2006/main">
  <externalBook xmlns:r="http://schemas.openxmlformats.org/officeDocument/2006/relationships" r:id="rId1">
    <sheetNames>
      <sheetName val="oresreqsum"/>
      <sheetName val="Sheet1 (2)"/>
      <sheetName val="ecc_res"/>
      <sheetName val="เงินกู้ธนชาติ"/>
      <sheetName val="เงินกู้ MGC"/>
      <sheetName val="PPG_MOB2"/>
      <sheetName val="BALANCE SHEET "/>
      <sheetName val="Cover2"/>
      <sheetName val="Standing Data"/>
      <sheetName val="Asset &amp; Liability"/>
      <sheetName val="Net asset value"/>
      <sheetName val="Sheet1"/>
      <sheetName val="INTEREST"/>
      <sheetName val="ADJ - RATE"/>
      <sheetName val="Input"/>
      <sheetName val="Oct"/>
      <sheetName val="Master"/>
      <sheetName val="List"/>
      <sheetName val="Jan'06"/>
      <sheetName val="TB SAP"/>
      <sheetName val="DataLookups"/>
      <sheetName val="Ass(SDMar-Apr)"/>
      <sheetName val="SKA"/>
      <sheetName val="FRECEFECBAILEYS"/>
      <sheetName val="Sheet1 _2_"/>
      <sheetName val="1-21"/>
      <sheetName val="อมตะCiyt"/>
      <sheetName val="2004"/>
      <sheetName val="Plot Information"/>
      <sheetName val="data list"/>
      <sheetName val="304ip2"/>
      <sheetName val="MKT"/>
      <sheetName val="Summary(2549)"/>
      <sheetName val="Page 2"/>
      <sheetName val="3_กราฟ EUT"/>
      <sheetName val="Mant.Fiber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1.xml><?xml version="1.0" encoding="utf-8"?>
<externalLink xmlns="http://schemas.openxmlformats.org/spreadsheetml/2006/main">
  <externalBook xmlns:r="http://schemas.openxmlformats.org/officeDocument/2006/relationships" r:id="rId1">
    <sheetNames>
      <sheetName val="Ratchada"/>
      <sheetName val="Summary "/>
      <sheetName val="เอกสารแนบ"/>
      <sheetName val="ps,ks"/>
      <sheetName val="노무비"/>
      <sheetName val="Summary_"/>
      <sheetName val="เงินกู้ MGC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</sheetDataSet>
  </externalBook>
</externalLink>
</file>

<file path=xl/externalLinks/externalLink182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PM-TE"/>
      <sheetName val="노무비"/>
      <sheetName val="Dates"/>
      <sheetName val="anaysis_sheet"/>
      <sheetName val="TrialBalance Q3-2002"/>
      <sheetName val="재무가정"/>
      <sheetName val="Ratchada"/>
      <sheetName val="ตั๋วเงินรับ"/>
      <sheetName val="detail_profit&amp;loss"/>
      <sheetName val="N-4.4"/>
      <sheetName val="Trial Balance"/>
      <sheetName val="M-1-1"/>
      <sheetName val="Sheet1"/>
      <sheetName val="detail(sum)"/>
      <sheetName val="ELEC45-01"/>
      <sheetName val="Template"/>
      <sheetName val="ADJ - RATE"/>
      <sheetName val="K-1A"/>
      <sheetName val="0506合并附注"/>
      <sheetName val="2动力设备"/>
      <sheetName val="Heads"/>
      <sheetName val="Exp"/>
      <sheetName val="MajorAP"/>
      <sheetName val="AP Interco."/>
      <sheetName val="Details for Keppel Sin"/>
      <sheetName val="Details for tri"/>
      <sheetName val="Q1'04"/>
      <sheetName val="Q2'04"/>
      <sheetName val="เง_นก__ธนชาต_"/>
      <sheetName val="เง_นก__ MGC"/>
      <sheetName val="TB-2001-Apr'01"/>
      <sheetName val="TH00_12080000"/>
      <sheetName val="VariableII  period"/>
      <sheetName val="6 weeks rolling forecast"/>
      <sheetName val="Cash082002"/>
      <sheetName val="AP"/>
      <sheetName val="AR"/>
      <sheetName val="mbb"/>
      <sheetName val="mbb-us"/>
      <sheetName val="oub"/>
      <sheetName val="Recon-mbb"/>
      <sheetName val="Recon-oub"/>
      <sheetName val="M-1A"/>
      <sheetName val="database"/>
      <sheetName val="table"/>
      <sheetName val="LS매입채무"/>
      <sheetName val="외상매입금명세"/>
      <sheetName val="지급어음명세"/>
      <sheetName val="FX rates"/>
      <sheetName val="Standing Data"/>
      <sheetName val="Asset &amp; Liability"/>
      <sheetName val="Net asset value"/>
      <sheetName val="_x0000_"/>
      <sheetName val=""/>
      <sheetName val="K-5"/>
      <sheetName val="f&amp;b (2)"/>
      <sheetName val="인원계획-미화"/>
      <sheetName val="type"/>
      <sheetName val="7 Jan 02"/>
      <sheetName val="oresreqsum"/>
      <sheetName val="Tke"/>
      <sheetName val="DOMESTIC"/>
      <sheetName val="STart"/>
      <sheetName val="Map"/>
      <sheetName val="เงินกู้_MGC"/>
      <sheetName val="TrialBalance_Q3-2002"/>
      <sheetName val="?"/>
      <sheetName val="OD"/>
      <sheetName val="เงินกู้_MGC1"/>
      <sheetName val="TrialBalance_Q3-20021"/>
      <sheetName val="N-4_4"/>
      <sheetName val="Trial_Balance"/>
      <sheetName val="ADJ_-_RATE"/>
      <sheetName val="AP_Interco_"/>
      <sheetName val="Details_for_Keppel_Sin"/>
      <sheetName val="Details_for_tri"/>
      <sheetName val="เง_นก___MGC"/>
      <sheetName val="VariableII__period"/>
      <sheetName val="6_weeks_rolling_forecast"/>
      <sheetName val="FX_rates"/>
      <sheetName val="Standing_Data"/>
      <sheetName val="Asset_&amp;_Liability"/>
      <sheetName val="Net_asset_value"/>
      <sheetName val="f&amp;b_(2)"/>
      <sheetName val="7_Jan_02"/>
      <sheetName val="Report_HR"/>
      <sheetName val="NBD1.1.01"/>
      <sheetName val="NBD2.1.02"/>
      <sheetName val="NBD2.1.03"/>
      <sheetName val="NBD2.1.04"/>
      <sheetName val="NBD2.2.02"/>
      <sheetName val="NBD6.2.01"/>
      <sheetName val="NBD6.2.02"/>
      <sheetName val="NBD8.2.01"/>
      <sheetName val="NBD8.2.08"/>
      <sheetName val="NBD8.2.09"/>
      <sheetName val="NBD8.2.11"/>
      <sheetName val="NBD8.2.12"/>
      <sheetName val="NBD8.2.16"/>
      <sheetName val="NBD8.2.18"/>
      <sheetName val="NBD8.2.20"/>
      <sheetName val="NBD8.2.21"/>
      <sheetName val="Market Segment"/>
      <sheetName val="Owner Unit"/>
      <sheetName val="vendor name"/>
      <sheetName val="Parameter"/>
      <sheetName val="HQ"/>
      <sheetName val="MasterSheet"/>
      <sheetName val="INDEX"/>
      <sheetName val="Sheet10"/>
      <sheetName val="Content Page"/>
      <sheetName val="Basic_Information"/>
      <sheetName val="TB"/>
      <sheetName val="Setup"/>
      <sheetName val="PU+MSS+ESS"/>
      <sheetName val="PLSUMM"/>
      <sheetName val="Elim Seg LM"/>
      <sheetName val="Elim Seg BM"/>
      <sheetName val="Elim Seg AM"/>
      <sheetName val="Table Array"/>
      <sheetName val="2002"/>
      <sheetName val="Setup 2008"/>
      <sheetName val="Output"/>
      <sheetName val="C-1"/>
      <sheetName val="10-1 Media"/>
      <sheetName val="10-cut"/>
      <sheetName val="Content"/>
      <sheetName val="Summary"/>
      <sheetName val="GMI"/>
      <sheetName val="list"/>
      <sheetName val="p***"/>
      <sheetName val="Setup 2009"/>
      <sheetName val="EBANOV96"/>
      <sheetName val="Invoice"/>
      <sheetName val="P&amp;LSUM"/>
      <sheetName val="SCB 1 - Current"/>
      <sheetName val="SCB 2 - Current"/>
      <sheetName val="?????"/>
      <sheetName val="ชื่อหุ้น"/>
      <sheetName val="B&amp;S 1999"/>
      <sheetName val="????-??"/>
      <sheetName val="BUILD95"/>
      <sheetName val="A"/>
      <sheetName val="?????????????"/>
      <sheetName val="??????? MGC"/>
      <sheetName val="GROUP1"/>
      <sheetName val="Parameters"/>
      <sheetName val="Data Sources"/>
      <sheetName val="XREF"/>
      <sheetName val="외상매출금현황-수정분 A2"/>
      <sheetName val="Master Updated(517)"/>
      <sheetName val="INFORM"/>
      <sheetName val="_x0000_._x0000__x0000__x0000__x0000__x0000__x0000__x0000__x0000__x0000_9_x0000_D_x0000__x0000__x0000__x0000__x0000_O_x0000_Z_x0000_e_x0000_p_x0000_{_x0000__x0000_"/>
      <sheetName val="Newspaper"/>
      <sheetName val="."/>
      <sheetName val="640600"/>
      <sheetName val="?.?????????9?D?????O?Z?e?p?{??"/>
      <sheetName val=".?9?D?O?Z?e?p?{??_x000a_"/>
      <sheetName val="_____________"/>
      <sheetName val="_______ MGC"/>
      <sheetName val="Sheet2"/>
      <sheetName val="Tooling list T lite"/>
      <sheetName val="1"/>
      <sheetName val="7251-06540"/>
      <sheetName val=" IB-PL-00-01 SUMMARY"/>
      <sheetName val="Asset41_42"/>
      <sheetName val="Casual2003"/>
      <sheetName val="1602-97"/>
      <sheetName val="@RISK Correlations"/>
      <sheetName val="NEW ZEALAND"/>
      <sheetName val="Detail-Sep"/>
      <sheetName val="_2_ส่งข้อมูลต้นทุนฉีดให้บัญชี"/>
      <sheetName val="Master table"/>
      <sheetName val="legal_h"/>
      <sheetName val="7Long term liabilities"/>
      <sheetName val="P&amp;L"/>
      <sheetName val="Nominal Wizard"/>
      <sheetName val="Jan.05"/>
      <sheetName val="BS-Q1'04"/>
      <sheetName val="set_"/>
      <sheetName val="FCT 2008 - HM ok"/>
      <sheetName val="Loan Data"/>
      <sheetName val="ยานพาหนะ"/>
      <sheetName val="Lookup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S-5"/>
      <sheetName val="Master"/>
      <sheetName val="._x0000_9_x0000_D_x0000_O_x0000_Z_x0000_e_x0000_p_x0000_{_x0000__x0000__x000a_"/>
      <sheetName val="PA"/>
      <sheetName val="03100(SS)"/>
      <sheetName val="RECY"/>
      <sheetName val="INV"/>
      <sheetName val="FA(NEW)"/>
      <sheetName val="Allocate96-98"/>
      <sheetName val="ค่าวัสดุ"/>
      <sheetName val="K-5 YE"/>
      <sheetName val="Asset 31-12-47"/>
      <sheetName val="BMCT2003"/>
      <sheetName val="CODE"/>
      <sheetName val="Purchase Order"/>
      <sheetName val="Customize Your Purchase Order"/>
      <sheetName val="Customize Your Invoice"/>
      <sheetName val="CUSTOMER"/>
      <sheetName val="data"/>
      <sheetName val="???"/>
      <sheetName val="ADJ _ RATE"/>
      <sheetName val="E-1D"/>
      <sheetName val="GL"/>
      <sheetName val="Call Down Data OLD"/>
      <sheetName val="CANADA"/>
      <sheetName val="Assumption Data"/>
      <sheetName val="Links"/>
      <sheetName val="Lead"/>
      <sheetName val="BL - GL - RJ"/>
      <sheetName val="T&amp;E GL"/>
      <sheetName val="T&amp;E System"/>
      <sheetName val="BRAZIL"/>
      <sheetName val="1020 FF"/>
      <sheetName val="PHSB-GL-TB"/>
      <sheetName val="RFC-GRE"/>
      <sheetName val=" IBPL0001"/>
      <sheetName val="BS"/>
      <sheetName val="FY02 Fcst"/>
      <sheetName val="Variables"/>
      <sheetName val="fxrates"/>
      <sheetName val="HR"/>
      <sheetName val="Aging"/>
      <sheetName val="P13-R"/>
      <sheetName val="Operational Plan"/>
      <sheetName val="CRITERIA1"/>
      <sheetName val="Summary Comparison SGD"/>
      <sheetName val="U-5"/>
      <sheetName val="Consolidated"/>
      <sheetName val="U-7.1"/>
      <sheetName val="Mkt Dev 1291 ONL 1290 - 1010"/>
      <sheetName val="GAAP Pru"/>
      <sheetName val="PGMMNG"/>
      <sheetName val="SwapData"/>
      <sheetName val="31.12.04"/>
      <sheetName val="Bill No. 2 - Carpark"/>
      <sheetName val="FDR-Jan-99 "/>
      <sheetName val="TB_Hotel"/>
      <sheetName val="sum to LRH"/>
      <sheetName val="6เครื่อง"/>
      <sheetName val="Appendix E"/>
      <sheetName val="Submission Form"/>
      <sheetName val="interest income"/>
      <sheetName val="Procedures"/>
      <sheetName val="Tax Formulas"/>
      <sheetName val="Formulas&amp;Settings"/>
      <sheetName val="Setup Sheet"/>
      <sheetName val="K101 FA Lead"/>
      <sheetName val="N201"/>
      <sheetName val="数外余额"/>
      <sheetName val="Base Rental"/>
      <sheetName val="グラフデータ"/>
      <sheetName val="F_OH"/>
      <sheetName val="COST (ACC.ขาย10-2005)"/>
      <sheetName val="Book 1 Summary"/>
      <sheetName val="B1"/>
      <sheetName val="Month"/>
      <sheetName val="DEP12"/>
      <sheetName val="HO"/>
      <sheetName val="MA"/>
      <sheetName val="Lookups"/>
      <sheetName val="K2"/>
      <sheetName val="M_Maincomp"/>
      <sheetName val="J2"/>
      <sheetName val="group-expense"/>
      <sheetName val="Global Cover"/>
      <sheetName val="Anniversary at Multi Group"/>
      <sheetName val="TheMall_Empo_Sep04"/>
      <sheetName val="M_CT_OUT"/>
      <sheetName val="Burden exp"/>
      <sheetName val="Menu"/>
      <sheetName val="Main Menu"/>
      <sheetName val="AOP Summary-2"/>
      <sheetName val="Header"/>
      <sheetName val="Thailand"/>
      <sheetName val="stockทุน"/>
      <sheetName val="AFEMAI"/>
      <sheetName val="BE"/>
      <sheetName val="MatMan"/>
      <sheetName val="FACTORS"/>
      <sheetName val="Purchase"/>
      <sheetName val="ALL KSFC RIGS EXCEPT R-5"/>
      <sheetName val="GLdownload"/>
      <sheetName val="Entity List"/>
      <sheetName val="เงินกู้ธนช"/>
      <sheetName val="Reest_Budget"/>
      <sheetName val="Product_Category_Input"/>
      <sheetName val="Drop Down Lists"/>
      <sheetName val="CAPEX Import"/>
      <sheetName val="Disposal"/>
      <sheetName val="IR66N"/>
      <sheetName val="เครื่องตกแต่ง"/>
      <sheetName val="อาคาร"/>
      <sheetName val="เครื่องมือ"/>
      <sheetName val="Value"/>
      <sheetName val="Rates Table"/>
      <sheetName val="PRODUCT"/>
      <sheetName val="Jung step down (60)"/>
      <sheetName val="BASIC"/>
      <sheetName val="lgth adj fine"/>
      <sheetName val="Gauge Accuracy"/>
      <sheetName val="PG8"/>
      <sheetName val="PG7"/>
      <sheetName val="Drop Down"/>
      <sheetName val="AUDIT FEE"/>
      <sheetName val="Download"/>
      <sheetName val="CASA-PLAN"/>
      <sheetName val="Accure"/>
      <sheetName val="V303"/>
      <sheetName val="W-현원가"/>
      <sheetName val="S8"/>
      <sheetName val="P&amp;L-RT"/>
      <sheetName val="Pkg"/>
      <sheetName val="Raw Mat"/>
      <sheetName val="99年度原単位"/>
      <sheetName val="Thai better foods"/>
      <sheetName val="Cross Ref"/>
      <sheetName val="SRO"/>
      <sheetName val="Stock"/>
      <sheetName val="10"/>
      <sheetName val="ACC_MASTER"/>
      <sheetName val="Link data"/>
      <sheetName val="Drop down list"/>
      <sheetName val="Assumptions"/>
      <sheetName val="Dimensions"/>
      <sheetName val="ctrl"/>
      <sheetName val="Tax Calculation"/>
      <sheetName val="RIG 134-ASSETS APR 97"/>
      <sheetName val="RIG 027-ASSETS-AFTER 30 JUN 97"/>
      <sheetName val="J1"/>
      <sheetName val="Home Page"/>
      <sheetName val="Interest Rate Projection"/>
      <sheetName val="Drop_Down_Lists"/>
      <sheetName val="CAPEX_Import"/>
      <sheetName val="_IBPL0001"/>
      <sheetName val="Rates_Table"/>
      <sheetName val="_IB-PL-00-01_SUMMARY"/>
      <sheetName val="lgth_adj_fine"/>
      <sheetName val="Gauge_Accuracy"/>
      <sheetName val="Drop_Down"/>
      <sheetName val="???????_MGC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Permanent info"/>
      <sheetName val="U-3"/>
      <sheetName val="Wkgs_BS Lead"/>
      <sheetName val="CST1198"/>
      <sheetName val="SAP COMPANY CODES"/>
      <sheetName val="Id"/>
      <sheetName val="Intro2"/>
      <sheetName val="IRELAND"/>
      <sheetName val="Cover2"/>
      <sheetName val="ana u5"/>
      <sheetName val="Genetica Molecular '07"/>
      <sheetName val="General"/>
      <sheetName val="A_TODDI &amp; B_TODDI"/>
      <sheetName val="Common"/>
      <sheetName val="SUM RV-November"/>
      <sheetName val="FY04 budget vol"/>
      <sheetName val="desc"/>
      <sheetName val="p___"/>
      <sheetName val="VData"/>
      <sheetName val="STD_RESERVE"/>
      <sheetName val="DEP C2001"/>
      <sheetName val="Q_TS_AERP_MONTHLY"/>
      <sheetName val="LookupTable"/>
      <sheetName val="MCS_P&amp;L_By_Sub_ USD"/>
      <sheetName val="lab paced"/>
      <sheetName val="Main"/>
      <sheetName val="Elimination"/>
      <sheetName val="Cost Center"/>
      <sheetName val="03中"/>
      <sheetName val="AP-FAsb"/>
      <sheetName val="21 Ocl"/>
      <sheetName val="FC"/>
      <sheetName val="acc.depre-report-old"/>
      <sheetName val="Download Grp Branch"/>
      <sheetName val="Download Lcl Branch"/>
      <sheetName val="Supporting Tool"/>
      <sheetName val="Std 06"/>
      <sheetName val="E"/>
      <sheetName val="L3"/>
      <sheetName val="M"/>
      <sheetName val="U4"/>
      <sheetName val="U2"/>
      <sheetName val="PL"/>
      <sheetName val="Cover"/>
      <sheetName val="Debt Info"/>
      <sheetName val="DENMARK"/>
      <sheetName val="Currency"/>
      <sheetName val="6289105-"/>
      <sheetName val="Investment Database"/>
      <sheetName val="Final"/>
      <sheetName val="resumen"/>
      <sheetName val="CF RECONCILE - 1"/>
      <sheetName val="N-4 Patent right"/>
      <sheetName val="Config"/>
      <sheetName val="공사개요"/>
      <sheetName val="Plant_Overhead"/>
      <sheetName val="On hand - 31 Mar 03"/>
      <sheetName val="Saptco00"/>
      <sheetName val="COMPUTER HARDWARE(IFM)_(A)"/>
      <sheetName val="MHK"/>
      <sheetName val="summary of used bits"/>
      <sheetName val="ARTT"/>
      <sheetName val="PRICE LIST MASTER"/>
      <sheetName val="Freight"/>
      <sheetName val="Input Price"/>
      <sheetName val="SPC"/>
      <sheetName val="Main Model"/>
      <sheetName val="FSST"/>
      <sheetName val="#ofclose"/>
      <sheetName val="Month v YTD"/>
      <sheetName val="ASSET339"/>
      <sheetName val="Project Detail "/>
      <sheetName val="97년추정손익계산서"/>
      <sheetName val="設計通知"/>
      <sheetName val="Metals"/>
      <sheetName val="Addition_AUC"/>
      <sheetName val="98FORECAST (1)"/>
      <sheetName val="Loan_Data"/>
      <sheetName val="Sheet3"/>
      <sheetName val="Mapping table"/>
      <sheetName val="DEMO"/>
      <sheetName val="feb"/>
      <sheetName val="DropDown"/>
      <sheetName val="FS"/>
      <sheetName val="TB-Circuit ONE -12"/>
      <sheetName val="Trial_Balance1"/>
      <sheetName val="ADJ_-_RATE1"/>
      <sheetName val="Loan_Data1"/>
      <sheetName val="16 P&amp;L by Mth"/>
      <sheetName val="MHK Rate"/>
      <sheetName val="MJD Rate"/>
      <sheetName val="MJS Rate"/>
      <sheetName val="4)Rate"/>
      <sheetName val="Babara"/>
      <sheetName val="lists"/>
      <sheetName val="JAN-NOV MFG"/>
      <sheetName val="Tables"/>
      <sheetName val="Thailand circuit-AGNS"/>
      <sheetName val="ME_Sale_Rate"/>
      <sheetName val="Sheet8"/>
      <sheetName val="名簿データ"/>
      <sheetName val="SCB_1_-_Current"/>
      <sheetName val="SCB_2_-_Current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DataLookups"/>
      <sheetName val=" IB-PL-YTD"/>
      <sheetName val="recon"/>
      <sheetName val="Account List"/>
      <sheetName val="Company codes"/>
      <sheetName val="Stock Aging"/>
      <sheetName val="conso46"/>
      <sheetName val="JV"/>
      <sheetName val="TB Data base"/>
      <sheetName val="Purchases"/>
      <sheetName val="Scenarios"/>
      <sheetName val="Revenue"/>
      <sheetName val="ต้นฉบับ"/>
      <sheetName val="TEST"/>
      <sheetName val="NAR-Pistons (2)"/>
      <sheetName val="TAUX MONNAIES"/>
      <sheetName val="Equity Rec."/>
      <sheetName val="เงินกู้MGC"/>
      <sheetName val="_0510"/>
      <sheetName val="Macro1"/>
      <sheetName val="#ofclose .xl"/>
      <sheetName val="Sheet1 (2)"/>
      <sheetName val="เงินกู้_MGC2"/>
      <sheetName val="TrialBalance_Q3-20022"/>
      <sheetName val="N-4_41"/>
      <sheetName val="AP_Interco_1"/>
      <sheetName val="Details_for_Keppel_Sin1"/>
      <sheetName val="Details_for_tri1"/>
      <sheetName val="เง_นก___MGC1"/>
      <sheetName val="VariableII__period1"/>
      <sheetName val="6_weeks_rolling_forecast1"/>
      <sheetName val="FX_rates1"/>
      <sheetName val="Standing_Data1"/>
      <sheetName val="Asset_&amp;_Liability1"/>
      <sheetName val="Net_asset_value1"/>
      <sheetName val="f&amp;b_(2)1"/>
      <sheetName val="7_Jan_021"/>
      <sheetName val="S33"/>
      <sheetName val="C-3"/>
      <sheetName val="MC3(main)"/>
      <sheetName val="MC1"/>
      <sheetName val="51"/>
      <sheetName val="Trial_Balance2"/>
      <sheetName val="ADJ_-_RATE2"/>
      <sheetName val="NBD1_1_01"/>
      <sheetName val="NBD2_1_02"/>
      <sheetName val="NBD2_1_03"/>
      <sheetName val="NBD2_1_04"/>
      <sheetName val="NBD2_2_02"/>
      <sheetName val="NBD6_2_01"/>
      <sheetName val="NBD6_2_02"/>
      <sheetName val="NBD8_2_01"/>
      <sheetName val="NBD8_2_08"/>
      <sheetName val="NBD8_2_09"/>
      <sheetName val="NBD8_2_11"/>
      <sheetName val="NBD8_2_12"/>
      <sheetName val="NBD8_2_16"/>
      <sheetName val="NBD8_2_18"/>
      <sheetName val="NBD8_2_20"/>
      <sheetName val="NBD8_2_21"/>
      <sheetName val="Market_Segment1"/>
      <sheetName val="Owner_Unit1"/>
      <sheetName val="vendor_name1"/>
      <sheetName val="Content_Page1"/>
      <sheetName val="Elim_Seg_LM1"/>
      <sheetName val="Elim_Seg_BM1"/>
      <sheetName val="Elim_Seg_AM1"/>
      <sheetName val="Table_Array1"/>
      <sheetName val="Setup_2008"/>
      <sheetName val="10-1_Media"/>
      <sheetName val="Setup_2009"/>
      <sheetName val="SCB_1_-_Current1"/>
      <sheetName val="SCB_2_-_Current1"/>
      <sheetName val="B&amp;S_1999"/>
      <sheetName val="???????_MGC1"/>
      <sheetName val="Data_Sources"/>
      <sheetName val="외상매출금현황-수정분_A2"/>
      <sheetName val="Master_Updated(517)"/>
      <sheetName val="_9DOZep{"/>
      <sheetName val="_"/>
      <sheetName val="?_?????????9?D?????O?Z?e?p?{??"/>
      <sheetName val="_?9?D?O?Z?e?p?{??_x000a_"/>
      <sheetName val="________MGC"/>
      <sheetName val="Tooling_list_T_lite"/>
      <sheetName val="_IB-PL-00-01_SUMMARY1"/>
      <sheetName val="@RISK_Correlations"/>
      <sheetName val="NEW_ZEALAND"/>
      <sheetName val="Master_table"/>
      <sheetName val="7Long_term_liabilities"/>
      <sheetName val="Nominal_Wizard"/>
      <sheetName val="Jan_05"/>
      <sheetName val="FCT_2008_-_HM_ok"/>
      <sheetName val="Loan_Data2"/>
      <sheetName val="LJ_Assumptions"/>
      <sheetName val="LJ_Cost"/>
      <sheetName val="LJ_His_CF"/>
      <sheetName val="YS_Loan_"/>
      <sheetName val="YS_Hotel_Budget"/>
      <sheetName val="YS_Assumptions"/>
      <sheetName val="YS_Cost_"/>
      <sheetName val="YS_His_CF"/>
      <sheetName val="new_IFS_format"/>
      <sheetName val="TMF_Draft"/>
      <sheetName val="Fill_this_out_first___"/>
      <sheetName val="FE-1770_P1"/>
      <sheetName val="_9DOZep{_x000a_"/>
      <sheetName val="K-5_YE"/>
      <sheetName val="Asset_31-12-47"/>
      <sheetName val="Purchase_Order"/>
      <sheetName val="Customize_Your_Purchase_Order"/>
      <sheetName val="Customize_Your_Invoice"/>
      <sheetName val="ADJ___RATE"/>
      <sheetName val="Call_Down_Data_OLD"/>
      <sheetName val="Assumption_Data"/>
      <sheetName val="BL_-_GL_-_RJ"/>
      <sheetName val="T&amp;E_GL"/>
      <sheetName val="T&amp;E_System"/>
      <sheetName val="1020_FF"/>
      <sheetName val="_IBPL00011"/>
      <sheetName val="FY02_Fcst"/>
      <sheetName val="Operational_Plan"/>
      <sheetName val="Summary_Comparison_SGD"/>
      <sheetName val="U-7_1"/>
      <sheetName val="Mkt_Dev_1291_ONL_1290_-_1010"/>
      <sheetName val="GAAP_Pru"/>
      <sheetName val="31_12_04"/>
      <sheetName val="Bill_No__2_-_Carpark"/>
      <sheetName val="FDR-Jan-99_"/>
      <sheetName val="sum_to_LRH"/>
      <sheetName val="Appendix_E"/>
      <sheetName val="Submission_Form"/>
      <sheetName val="interest_income"/>
      <sheetName val="Tax_Formulas"/>
      <sheetName val="Setup_Sheet"/>
      <sheetName val="K101_FA_Lead"/>
      <sheetName val="Base_Rental"/>
      <sheetName val="COST_(ACC_ขาย10-2005)"/>
      <sheetName val="Book_1_Summary"/>
      <sheetName val="Global_Cover"/>
      <sheetName val="Anniversary_at_Multi_Group"/>
      <sheetName val="Burden_exp"/>
      <sheetName val="Main_Menu"/>
      <sheetName val="AOP_Summary-2"/>
      <sheetName val="ALL_KSFC_RIGS_EXCEPT_R-5"/>
      <sheetName val="Entity_List"/>
      <sheetName val="Drop_Down_Lists1"/>
      <sheetName val="CAPEX_Import1"/>
      <sheetName val="Rates_Table1"/>
      <sheetName val="Jung_step_down_(60)1"/>
      <sheetName val="lgth_adj_fine1"/>
      <sheetName val="Gauge_Accuracy1"/>
      <sheetName val="Drop_Down1"/>
      <sheetName val="AUDIT_FEE1"/>
      <sheetName val="Raw_Mat1"/>
      <sheetName val="Thai_better_foods1"/>
      <sheetName val="Cross_Ref1"/>
      <sheetName val="Link_data"/>
      <sheetName val="Drop_down_list"/>
      <sheetName val="Tax_Calculation"/>
      <sheetName val="RIG_134-ASSETS_APR_97"/>
      <sheetName val="RIG_027-ASSETS-AFTER_30_JUN_97"/>
      <sheetName val="Home_Page"/>
      <sheetName val="Interest_Rate_Projection"/>
      <sheetName val="Table_LL13"/>
      <sheetName val="BALANCE_SHEET_"/>
      <sheetName val="New_Hire_Input_&amp;_Calc"/>
      <sheetName val="On_Board_Headcount_Changes"/>
      <sheetName val="Permanent_info"/>
      <sheetName val="Wkgs_BS_Lead"/>
      <sheetName val="SAP_COMPANY_CODES"/>
      <sheetName val="ana_u5"/>
      <sheetName val="Genetica_Molecular_'07"/>
      <sheetName val="A_TODDI_&amp;_B_TODDI"/>
      <sheetName val="SUM_RV-November"/>
      <sheetName val="FY04_budget_vol"/>
      <sheetName val="DEP_C2001"/>
      <sheetName val="MCS_P&amp;L_By_Sub__USD"/>
      <sheetName val="lab_paced"/>
      <sheetName val="Cost_Center"/>
      <sheetName val="21_Ocl"/>
      <sheetName val="acc_depre-report-old"/>
      <sheetName val="Download_Grp_Branch"/>
      <sheetName val="Download_Lcl_Branch"/>
      <sheetName val="Supporting_Tool"/>
      <sheetName val="Std_06"/>
      <sheetName val="Debt_Info"/>
      <sheetName val="Investment_Database"/>
      <sheetName val="CF_RECONCILE_-_1"/>
      <sheetName val="N-4_Patent_right"/>
      <sheetName val="On_hand_-_31_Mar_03"/>
      <sheetName val="COMPUTER_HARDWARE(IFM)_(A)"/>
      <sheetName val="summary_of_used_bits"/>
      <sheetName val="PRICE_LIST_MASTER"/>
      <sheetName val="Input_Price"/>
      <sheetName val="Main_Model"/>
      <sheetName val="Month_v_YTD"/>
      <sheetName val="Project_Detail_"/>
      <sheetName val="98FORECAST_(1)"/>
      <sheetName val="Mapping_table"/>
      <sheetName val="TB-Circuit_ONE_-12"/>
      <sheetName val="16_P&amp;L_by_Mth"/>
      <sheetName val="MHK_Rate"/>
      <sheetName val="MJD_Rate"/>
      <sheetName val="MJS_Rate"/>
      <sheetName val="JAN-NOV_MFG"/>
      <sheetName val="Thailand_circuit-AGNS"/>
      <sheetName val="_IB-PL-YTD"/>
      <sheetName val="Account_List"/>
      <sheetName val="Company_codes"/>
      <sheetName val="Stock_Aging"/>
      <sheetName val="TB_Data_base"/>
      <sheetName val="NAR-Pistons_(2)"/>
      <sheetName val="TAUX_MONNAIES"/>
      <sheetName val="Equity_Rec_"/>
      <sheetName val="#ofclose__xl"/>
      <sheetName val="Sheet1_(2)"/>
      <sheetName val="各社状況"/>
      <sheetName val="Market Num50"/>
      <sheetName val="Market Num75"/>
      <sheetName val="Market Val50"/>
      <sheetName val="Market Val75"/>
      <sheetName val="Ageing of HypoTax"/>
      <sheetName val="K-3Addition"/>
      <sheetName val="เงินกู้_MGC3"/>
      <sheetName val="TrialBalance_Q3-20023"/>
      <sheetName val="N-4_42"/>
      <sheetName val="Trial_Balance3"/>
      <sheetName val="ADJ_-_RATE3"/>
      <sheetName val="AP_Interco_2"/>
      <sheetName val="Details_for_Keppel_Sin2"/>
      <sheetName val="Details_for_tri2"/>
      <sheetName val="เง_นก___MGC2"/>
      <sheetName val="VariableII__period2"/>
      <sheetName val="6_weeks_rolling_forecast2"/>
      <sheetName val="FX_rates2"/>
      <sheetName val="Standing_Data2"/>
      <sheetName val="Asset_&amp;_Liability2"/>
      <sheetName val="Net_asset_value2"/>
      <sheetName val="f&amp;b_(2)2"/>
      <sheetName val="7_Jan_022"/>
      <sheetName val="NBD1_1_011"/>
      <sheetName val="NBD2_1_021"/>
      <sheetName val="NBD2_1_031"/>
      <sheetName val="NBD2_1_041"/>
      <sheetName val="NBD2_2_021"/>
      <sheetName val="NBD6_2_011"/>
      <sheetName val="NBD6_2_021"/>
      <sheetName val="NBD8_2_011"/>
      <sheetName val="NBD8_2_081"/>
      <sheetName val="NBD8_2_091"/>
      <sheetName val="NBD8_2_111"/>
      <sheetName val="NBD8_2_121"/>
      <sheetName val="NBD8_2_161"/>
      <sheetName val="NBD8_2_181"/>
      <sheetName val="NBD8_2_201"/>
      <sheetName val="NBD8_2_211"/>
      <sheetName val="Market_Segment2"/>
      <sheetName val="Owner_Unit2"/>
      <sheetName val="vendor_name2"/>
      <sheetName val="Content_Page2"/>
      <sheetName val="Elim_Seg_LM2"/>
      <sheetName val="Elim_Seg_BM2"/>
      <sheetName val="Elim_Seg_AM2"/>
      <sheetName val="Table_Array2"/>
      <sheetName val="Setup_20081"/>
      <sheetName val="10-1_Media1"/>
      <sheetName val="Setup_20091"/>
      <sheetName val="SCB_1_-_Current2"/>
      <sheetName val="SCB_2_-_Current2"/>
      <sheetName val="B&amp;S_19991"/>
      <sheetName val="???????_MGC2"/>
      <sheetName val="Data_Sources1"/>
      <sheetName val="외상매출금현황-수정분_A21"/>
      <sheetName val="Master_Updated(517)1"/>
      <sheetName val="_1"/>
      <sheetName val="?_?????????9?D?????O?Z?e?p?{?1"/>
      <sheetName val="_?9?D?O?Z?e?p?{??_x000a_1"/>
      <sheetName val="________MGC1"/>
      <sheetName val="Tooling_list_T_lite1"/>
      <sheetName val="_IB-PL-00-01_SUMMARY2"/>
      <sheetName val="@RISK_Correlations1"/>
      <sheetName val="NEW_ZEALAND1"/>
      <sheetName val="Master_table1"/>
      <sheetName val="7Long_term_liabilities1"/>
      <sheetName val="Nominal_Wizard1"/>
      <sheetName val="Jan_051"/>
      <sheetName val="FCT_2008_-_HM_ok1"/>
      <sheetName val="Loan_Data3"/>
      <sheetName val="LJ_Assumptions1"/>
      <sheetName val="LJ_Cost1"/>
      <sheetName val="LJ_His_CF1"/>
      <sheetName val="YS_Loan_1"/>
      <sheetName val="YS_Hotel_Budget1"/>
      <sheetName val="YS_Assumptions1"/>
      <sheetName val="YS_Cost_1"/>
      <sheetName val="YS_His_CF1"/>
      <sheetName val="new_IFS_format1"/>
      <sheetName val="TMF_Draft1"/>
      <sheetName val="Fill_this_out_first___1"/>
      <sheetName val="FE-1770_P11"/>
      <sheetName val="K-5_YE1"/>
      <sheetName val="Asset_31-12-471"/>
      <sheetName val="Purchase_Order1"/>
      <sheetName val="Customize_Your_Purchase_Order1"/>
      <sheetName val="Customize_Your_Invoice1"/>
      <sheetName val="ADJ___RATE1"/>
      <sheetName val="Call_Down_Data_OLD1"/>
      <sheetName val="Assumption_Data1"/>
      <sheetName val="BL_-_GL_-_RJ1"/>
      <sheetName val="T&amp;E_GL1"/>
      <sheetName val="T&amp;E_System1"/>
      <sheetName val="1020_FF1"/>
      <sheetName val="_IBPL00012"/>
      <sheetName val="FY02_Fcst1"/>
      <sheetName val="Operational_Plan1"/>
      <sheetName val="Summary_Comparison_SGD1"/>
      <sheetName val="U-7_11"/>
      <sheetName val="Mkt_Dev_1291_ONL_1290_-_10101"/>
      <sheetName val="GAAP_Pru1"/>
      <sheetName val="31_12_041"/>
      <sheetName val="Bill_No__2_-_Carpark1"/>
      <sheetName val="FDR-Jan-99_1"/>
      <sheetName val="sum_to_LRH1"/>
      <sheetName val="Appendix_E1"/>
      <sheetName val="Submission_Form1"/>
      <sheetName val="interest_income1"/>
      <sheetName val="Tax_Formulas1"/>
      <sheetName val="Setup_Sheet1"/>
      <sheetName val="K101_FA_Lead1"/>
      <sheetName val="Base_Rental1"/>
      <sheetName val="COST_(ACC_ขาย10-2005)1"/>
      <sheetName val="Book_1_Summary1"/>
      <sheetName val="Global_Cover1"/>
      <sheetName val="Anniversary_at_Multi_Group1"/>
      <sheetName val="Burden_exp1"/>
      <sheetName val="Main_Menu1"/>
      <sheetName val="AOP_Summary-21"/>
      <sheetName val="ALL_KSFC_RIGS_EXCEPT_R-51"/>
      <sheetName val="Entity_List1"/>
      <sheetName val="Drop_Down_Lists2"/>
      <sheetName val="CAPEX_Import2"/>
      <sheetName val="Rates_Table2"/>
      <sheetName val="Jung_step_down_(60)2"/>
      <sheetName val="lgth_adj_fine2"/>
      <sheetName val="Gauge_Accuracy2"/>
      <sheetName val="Drop_Down2"/>
      <sheetName val="AUDIT_FEE2"/>
      <sheetName val="Raw_Mat2"/>
      <sheetName val="Thai_better_foods2"/>
      <sheetName val="Cross_Ref2"/>
      <sheetName val="Link_data1"/>
      <sheetName val="Drop_down_list1"/>
      <sheetName val="Tax_Calculation1"/>
      <sheetName val="RIG_134-ASSETS_APR_971"/>
      <sheetName val="RIG_027-ASSETS-AFTER_30_JUN_971"/>
      <sheetName val="Home_Page1"/>
      <sheetName val="Interest_Rate_Projection1"/>
      <sheetName val="Table_LL131"/>
      <sheetName val="BALANCE_SHEET_1"/>
      <sheetName val="New_Hire_Input_&amp;_Calc1"/>
      <sheetName val="On_Board_Headcount_Changes1"/>
      <sheetName val="Permanent_info1"/>
      <sheetName val="Wkgs_BS_Lead1"/>
      <sheetName val="SAP_COMPANY_CODES1"/>
      <sheetName val="ana_u51"/>
      <sheetName val="Genetica_Molecular_'071"/>
      <sheetName val="A_TODDI_&amp;_B_TODDI1"/>
      <sheetName val="SUM_RV-November1"/>
      <sheetName val="FY04_budget_vol1"/>
      <sheetName val="DEP_C20011"/>
      <sheetName val="MCS_P&amp;L_By_Sub__USD1"/>
      <sheetName val="lab_paced1"/>
      <sheetName val="Cost_Center1"/>
      <sheetName val="21_Ocl1"/>
      <sheetName val="acc_depre-report-old1"/>
      <sheetName val="Download_Grp_Branch1"/>
      <sheetName val="Download_Lcl_Branch1"/>
      <sheetName val="Supporting_Tool1"/>
      <sheetName val="Std_061"/>
      <sheetName val="Debt_Info1"/>
      <sheetName val="Investment_Database1"/>
      <sheetName val="CF_RECONCILE_-_11"/>
      <sheetName val="N-4_Patent_right1"/>
      <sheetName val="On_hand_-_31_Mar_031"/>
      <sheetName val="COMPUTER_HARDWARE(IFM)_(A)1"/>
      <sheetName val="summary_of_used_bits1"/>
      <sheetName val="PRICE_LIST_MASTER1"/>
      <sheetName val="Input_Price1"/>
      <sheetName val="Main_Model1"/>
      <sheetName val="Month_v_YTD1"/>
      <sheetName val="Project_Detail_1"/>
      <sheetName val="98FORECAST_(1)1"/>
      <sheetName val="Mapping_table1"/>
      <sheetName val="TB-Circuit_ONE_-121"/>
      <sheetName val="16_P&amp;L_by_Mth1"/>
      <sheetName val="MHK_Rate1"/>
      <sheetName val="MJD_Rate1"/>
      <sheetName val="MJS_Rate1"/>
      <sheetName val="Thailand_circuit-AGNS1"/>
      <sheetName val="JAN-NOV_MFG1"/>
      <sheetName val="_IB-PL-YTD1"/>
      <sheetName val="Account_List1"/>
      <sheetName val="Company_codes1"/>
      <sheetName val="Stock_Aging1"/>
      <sheetName val="TB_Data_base1"/>
      <sheetName val="NAR-Pistons_(2)1"/>
      <sheetName val="TAUX_MONNAIES1"/>
      <sheetName val="Equity_Rec_1"/>
      <sheetName val="#ofclose__xl1"/>
      <sheetName val="Sheet1_(2)1"/>
      <sheetName val="Market_Num50"/>
      <sheetName val="Market_Num75"/>
      <sheetName val="Market_Val50"/>
      <sheetName val="Market_Val75"/>
      <sheetName val=".9DOZep{"/>
      <sheetName val=".9DOZep{_x000a_"/>
      <sheetName val="เงินกู้_MGC4"/>
      <sheetName val="TrialBalance_Q3-20024"/>
      <sheetName val="N-4_43"/>
      <sheetName val="Trial_Balance4"/>
      <sheetName val="ADJ_-_RATE4"/>
      <sheetName val="AP_Interco_3"/>
      <sheetName val="Details_for_Keppel_Sin3"/>
      <sheetName val="Details_for_tri3"/>
      <sheetName val="เง_นก___MGC3"/>
      <sheetName val="VariableII__period3"/>
      <sheetName val="6_weeks_rolling_forecast3"/>
      <sheetName val="FX_rates3"/>
      <sheetName val="Standing_Data3"/>
      <sheetName val="Asset_&amp;_Liability3"/>
      <sheetName val="Net_asset_value3"/>
      <sheetName val="f&amp;b_(2)3"/>
      <sheetName val="7_Jan_023"/>
      <sheetName val="NBD1_1_012"/>
      <sheetName val="NBD2_1_022"/>
      <sheetName val="NBD2_1_032"/>
      <sheetName val="NBD2_1_042"/>
      <sheetName val="NBD2_2_022"/>
      <sheetName val="NBD6_2_012"/>
      <sheetName val="NBD6_2_022"/>
      <sheetName val="NBD8_2_012"/>
      <sheetName val="NBD8_2_082"/>
      <sheetName val="NBD8_2_092"/>
      <sheetName val="NBD8_2_112"/>
      <sheetName val="NBD8_2_122"/>
      <sheetName val="NBD8_2_162"/>
      <sheetName val="NBD8_2_182"/>
      <sheetName val="NBD8_2_202"/>
      <sheetName val="NBD8_2_212"/>
      <sheetName val="Market_Segment3"/>
      <sheetName val="Owner_Unit3"/>
      <sheetName val="vendor_name3"/>
      <sheetName val="Content_Page3"/>
      <sheetName val="Elim_Seg_LM3"/>
      <sheetName val="Elim_Seg_BM3"/>
      <sheetName val="Elim_Seg_AM3"/>
      <sheetName val="Table_Array3"/>
      <sheetName val="Setup_20082"/>
      <sheetName val="10-1_Media2"/>
      <sheetName val="Setup_20092"/>
      <sheetName val="SCB_1_-_Current3"/>
      <sheetName val="SCB_2_-_Current3"/>
      <sheetName val="B&amp;S_19992"/>
      <sheetName val="???????_MGC3"/>
      <sheetName val="Data_Sources2"/>
      <sheetName val="외상매출금현황-수정분_A22"/>
      <sheetName val="Master_Updated(517)2"/>
      <sheetName val="_2"/>
      <sheetName val="?_?????????9?D?????O?Z?e?p?{?2"/>
      <sheetName val="_?9?D?O?Z?e?p?{??_x000a_2"/>
      <sheetName val="________MGC2"/>
      <sheetName val="Tooling_list_T_lite2"/>
      <sheetName val="_IB-PL-00-01_SUMMARY3"/>
      <sheetName val="@RISK_Correlations2"/>
      <sheetName val="NEW_ZEALAND2"/>
      <sheetName val="Master_table2"/>
      <sheetName val="7Long_term_liabilities2"/>
      <sheetName val="Nominal_Wizard2"/>
      <sheetName val="Jan_052"/>
      <sheetName val="FCT_2008_-_HM_ok2"/>
      <sheetName val="Loan_Data4"/>
      <sheetName val="LJ_Assumptions2"/>
      <sheetName val="LJ_Cost2"/>
      <sheetName val="LJ_His_CF2"/>
      <sheetName val="YS_Loan_2"/>
      <sheetName val="YS_Hotel_Budget2"/>
      <sheetName val="YS_Assumptions2"/>
      <sheetName val="YS_Cost_2"/>
      <sheetName val="YS_His_CF2"/>
      <sheetName val="new_IFS_format2"/>
      <sheetName val="TMF_Draft2"/>
      <sheetName val="Fill_this_out_first___2"/>
      <sheetName val="FE-1770_P12"/>
      <sheetName val="K-5_YE2"/>
      <sheetName val="Asset_31-12-472"/>
      <sheetName val="Purchase_Order2"/>
      <sheetName val="Customize_Your_Purchase_Order2"/>
      <sheetName val="Customize_Your_Invoice2"/>
      <sheetName val="ADJ___RATE2"/>
      <sheetName val="Call_Down_Data_OLD2"/>
      <sheetName val="Assumption_Data2"/>
      <sheetName val="BL_-_GL_-_RJ2"/>
      <sheetName val="T&amp;E_GL2"/>
      <sheetName val="T&amp;E_System2"/>
      <sheetName val="1020_FF2"/>
      <sheetName val="_IBPL00013"/>
      <sheetName val="FY02_Fcst2"/>
      <sheetName val="Operational_Plan2"/>
      <sheetName val="Summary_Comparison_SGD2"/>
      <sheetName val="U-7_12"/>
      <sheetName val="Mkt_Dev_1291_ONL_1290_-_10102"/>
      <sheetName val="GAAP_Pru2"/>
      <sheetName val="31_12_042"/>
      <sheetName val="Bill_No__2_-_Carpark2"/>
      <sheetName val="FDR-Jan-99_2"/>
      <sheetName val="sum_to_LRH2"/>
      <sheetName val="Appendix_E2"/>
      <sheetName val="Submission_Form2"/>
      <sheetName val="interest_income2"/>
      <sheetName val="Tax_Formulas2"/>
      <sheetName val="Setup_Sheet2"/>
      <sheetName val="K101_FA_Lead2"/>
      <sheetName val="Base_Rental2"/>
      <sheetName val="COST_(ACC_ขาย10-2005)2"/>
      <sheetName val="Book_1_Summary2"/>
      <sheetName val="Global_Cover2"/>
      <sheetName val="Anniversary_at_Multi_Group2"/>
      <sheetName val="Burden_exp2"/>
      <sheetName val="Main_Menu2"/>
      <sheetName val="AOP_Summary-22"/>
      <sheetName val="ALL_KSFC_RIGS_EXCEPT_R-52"/>
      <sheetName val="Entity_List2"/>
      <sheetName val="Drop_Down_Lists3"/>
      <sheetName val="CAPEX_Import3"/>
      <sheetName val="Rates_Table3"/>
      <sheetName val="Jung_step_down_(60)3"/>
      <sheetName val="lgth_adj_fine3"/>
      <sheetName val="Gauge_Accuracy3"/>
      <sheetName val="Drop_Down3"/>
      <sheetName val="AUDIT_FEE3"/>
      <sheetName val="Raw_Mat3"/>
      <sheetName val="Thai_better_foods3"/>
      <sheetName val="Cross_Ref3"/>
      <sheetName val="Link_data2"/>
      <sheetName val="Drop_down_list2"/>
      <sheetName val="Tax_Calculation2"/>
      <sheetName val="RIG_134-ASSETS_APR_972"/>
      <sheetName val="RIG_027-ASSETS-AFTER_30_JUN_972"/>
      <sheetName val="Home_Page2"/>
      <sheetName val="Interest_Rate_Projection2"/>
      <sheetName val="Table_LL132"/>
      <sheetName val="BALANCE_SHEET_2"/>
      <sheetName val="New_Hire_Input_&amp;_Calc2"/>
      <sheetName val="On_Board_Headcount_Changes2"/>
      <sheetName val="Permanent_info2"/>
      <sheetName val="Wkgs_BS_Lead2"/>
      <sheetName val="SAP_COMPANY_CODES2"/>
      <sheetName val="ana_u52"/>
      <sheetName val="Genetica_Molecular_'072"/>
      <sheetName val="A_TODDI_&amp;_B_TODDI2"/>
      <sheetName val="SUM_RV-November2"/>
      <sheetName val="FY04_budget_vol2"/>
      <sheetName val="DEP_C20012"/>
      <sheetName val="MCS_P&amp;L_By_Sub__USD2"/>
      <sheetName val="lab_paced2"/>
      <sheetName val="Cost_Center2"/>
      <sheetName val="21_Ocl2"/>
      <sheetName val="acc_depre-report-old2"/>
      <sheetName val="Download_Grp_Branch2"/>
      <sheetName val="Download_Lcl_Branch2"/>
      <sheetName val="Supporting_Tool2"/>
      <sheetName val="Std_062"/>
      <sheetName val="Debt_Info2"/>
      <sheetName val="Investment_Database2"/>
      <sheetName val="CF_RECONCILE_-_12"/>
      <sheetName val="N-4_Patent_right2"/>
      <sheetName val="On_hand_-_31_Mar_032"/>
      <sheetName val="COMPUTER_HARDWARE(IFM)_(A)2"/>
      <sheetName val="summary_of_used_bits2"/>
      <sheetName val="PRICE_LIST_MASTER2"/>
      <sheetName val="Input_Price2"/>
      <sheetName val="Main_Model2"/>
      <sheetName val="Month_v_YTD2"/>
      <sheetName val="Project_Detail_2"/>
      <sheetName val="98FORECAST_(1)2"/>
      <sheetName val="Mapping_table2"/>
      <sheetName val="TB-Circuit_ONE_-122"/>
      <sheetName val="16_P&amp;L_by_Mth2"/>
      <sheetName val="MHK_Rate2"/>
      <sheetName val="MJD_Rate2"/>
      <sheetName val="MJS_Rate2"/>
      <sheetName val="Thailand_circuit-AGNS2"/>
      <sheetName val="JAN-NOV_MFG2"/>
      <sheetName val="_IB-PL-YTD2"/>
      <sheetName val="Account_List2"/>
      <sheetName val="Company_codes2"/>
      <sheetName val="Stock_Aging2"/>
      <sheetName val="TB_Data_base2"/>
      <sheetName val="NAR-Pistons_(2)2"/>
      <sheetName val="TAUX_MONNAIES2"/>
      <sheetName val="Equity_Rec_2"/>
      <sheetName val="#ofclose__xl2"/>
      <sheetName val="Sheet1_(2)2"/>
      <sheetName val="Market_Num501"/>
      <sheetName val="Market_Num751"/>
      <sheetName val="Market_Val501"/>
      <sheetName val="Market_Val751"/>
      <sheetName val="เงินกู้_MGC5"/>
      <sheetName val="TrialBalance_Q3-20025"/>
      <sheetName val="N-4_44"/>
      <sheetName val="Trial_Balance5"/>
      <sheetName val="ADJ_-_RATE5"/>
      <sheetName val="AP_Interco_4"/>
      <sheetName val="Details_for_Keppel_Sin4"/>
      <sheetName val="Details_for_tri4"/>
      <sheetName val="เง_นก___MGC4"/>
      <sheetName val="VariableII__period4"/>
      <sheetName val="6_weeks_rolling_forecast4"/>
      <sheetName val="FX_rates4"/>
      <sheetName val="Standing_Data4"/>
      <sheetName val="Asset_&amp;_Liability4"/>
      <sheetName val="Net_asset_value4"/>
      <sheetName val="f&amp;b_(2)4"/>
      <sheetName val="7_Jan_024"/>
      <sheetName val="NBD1_1_013"/>
      <sheetName val="NBD2_1_023"/>
      <sheetName val="NBD2_1_033"/>
      <sheetName val="NBD2_1_043"/>
      <sheetName val="NBD2_2_023"/>
      <sheetName val="NBD6_2_013"/>
      <sheetName val="NBD6_2_023"/>
      <sheetName val="NBD8_2_013"/>
      <sheetName val="NBD8_2_083"/>
      <sheetName val="NBD8_2_093"/>
      <sheetName val="NBD8_2_113"/>
      <sheetName val="NBD8_2_123"/>
      <sheetName val="NBD8_2_163"/>
      <sheetName val="NBD8_2_183"/>
      <sheetName val="NBD8_2_203"/>
      <sheetName val="NBD8_2_213"/>
      <sheetName val="Market_Segment4"/>
      <sheetName val="Owner_Unit4"/>
      <sheetName val="vendor_name4"/>
      <sheetName val="Content_Page4"/>
      <sheetName val="Elim_Seg_LM4"/>
      <sheetName val="Elim_Seg_BM4"/>
      <sheetName val="Elim_Seg_AM4"/>
      <sheetName val="Table_Array4"/>
      <sheetName val="Setup_20083"/>
      <sheetName val="10-1_Media3"/>
      <sheetName val="Setup_20093"/>
      <sheetName val="SCB_1_-_Current4"/>
      <sheetName val="SCB_2_-_Current4"/>
      <sheetName val="B&amp;S_19993"/>
      <sheetName val="???????_MGC4"/>
      <sheetName val="Data_Sources3"/>
      <sheetName val="외상매출금현황-수정분_A23"/>
      <sheetName val="Master_Updated(517)3"/>
      <sheetName val="_3"/>
      <sheetName val="?_?????????9?D?????O?Z?e?p?{?3"/>
      <sheetName val="_?9?D?O?Z?e?p?{??_x000a_3"/>
      <sheetName val="________MGC3"/>
      <sheetName val="Tooling_list_T_lite3"/>
      <sheetName val="_IB-PL-00-01_SUMMARY4"/>
      <sheetName val="@RISK_Correlations3"/>
      <sheetName val="NEW_ZEALAND3"/>
      <sheetName val="Master_table3"/>
      <sheetName val="7Long_term_liabilities3"/>
      <sheetName val="Nominal_Wizard3"/>
      <sheetName val="Jan_053"/>
      <sheetName val="FCT_2008_-_HM_ok3"/>
      <sheetName val="Loan_Data5"/>
      <sheetName val="LJ_Assumptions3"/>
      <sheetName val="LJ_Cost3"/>
      <sheetName val="LJ_His_CF3"/>
      <sheetName val="YS_Loan_3"/>
      <sheetName val="YS_Hotel_Budget3"/>
      <sheetName val="YS_Assumptions3"/>
      <sheetName val="YS_Cost_3"/>
      <sheetName val="YS_His_CF3"/>
      <sheetName val="new_IFS_format3"/>
      <sheetName val="TMF_Draft3"/>
      <sheetName val="Fill_this_out_first___3"/>
      <sheetName val="FE-1770_P13"/>
      <sheetName val="K-5_YE3"/>
      <sheetName val="Asset_31-12-473"/>
      <sheetName val="Purchase_Order3"/>
      <sheetName val="Customize_Your_Purchase_Order3"/>
      <sheetName val="Customize_Your_Invoice3"/>
      <sheetName val="ADJ___RATE3"/>
      <sheetName val="Call_Down_Data_OLD3"/>
      <sheetName val="Assumption_Data3"/>
      <sheetName val="BL_-_GL_-_RJ3"/>
      <sheetName val="T&amp;E_GL3"/>
      <sheetName val="T&amp;E_System3"/>
      <sheetName val="1020_FF3"/>
      <sheetName val="_IBPL00014"/>
      <sheetName val="FY02_Fcst3"/>
      <sheetName val="Operational_Plan3"/>
      <sheetName val="Summary_Comparison_SGD3"/>
      <sheetName val="U-7_13"/>
      <sheetName val="Mkt_Dev_1291_ONL_1290_-_10103"/>
      <sheetName val="GAAP_Pru3"/>
      <sheetName val="31_12_043"/>
      <sheetName val="Bill_No__2_-_Carpark3"/>
      <sheetName val="FDR-Jan-99_3"/>
      <sheetName val="sum_to_LRH3"/>
      <sheetName val="Appendix_E3"/>
      <sheetName val="Submission_Form3"/>
      <sheetName val="interest_income3"/>
      <sheetName val="Tax_Formulas3"/>
      <sheetName val="Setup_Sheet3"/>
      <sheetName val="K101_FA_Lead3"/>
      <sheetName val="Base_Rental3"/>
      <sheetName val="COST_(ACC_ขาย10-2005)3"/>
      <sheetName val="Book_1_Summary3"/>
      <sheetName val="Global_Cover3"/>
      <sheetName val="Anniversary_at_Multi_Group3"/>
      <sheetName val="Burden_exp3"/>
      <sheetName val="Main_Menu3"/>
      <sheetName val="AOP_Summary-23"/>
      <sheetName val="ALL_KSFC_RIGS_EXCEPT_R-53"/>
      <sheetName val="Entity_List3"/>
      <sheetName val="Drop_Down_Lists4"/>
      <sheetName val="CAPEX_Import4"/>
      <sheetName val="Rates_Table4"/>
      <sheetName val="Jung_step_down_(60)4"/>
      <sheetName val="lgth_adj_fine4"/>
      <sheetName val="Gauge_Accuracy4"/>
      <sheetName val="Drop_Down4"/>
      <sheetName val="AUDIT_FEE4"/>
      <sheetName val="Raw_Mat4"/>
      <sheetName val="Thai_better_foods4"/>
      <sheetName val="Cross_Ref4"/>
      <sheetName val="Link_data3"/>
      <sheetName val="Drop_down_list3"/>
      <sheetName val="Tax_Calculation3"/>
      <sheetName val="RIG_134-ASSETS_APR_973"/>
      <sheetName val="RIG_027-ASSETS-AFTER_30_JUN_973"/>
      <sheetName val="Home_Page3"/>
      <sheetName val="Interest_Rate_Projection3"/>
      <sheetName val="Table_LL133"/>
      <sheetName val="BALANCE_SHEET_3"/>
      <sheetName val="New_Hire_Input_&amp;_Calc3"/>
      <sheetName val="On_Board_Headcount_Changes3"/>
      <sheetName val="Permanent_info3"/>
      <sheetName val="Wkgs_BS_Lead3"/>
      <sheetName val="SAP_COMPANY_CODES3"/>
      <sheetName val="ana_u53"/>
      <sheetName val="Genetica_Molecular_'073"/>
      <sheetName val="A_TODDI_&amp;_B_TODDI3"/>
      <sheetName val="SUM_RV-November3"/>
      <sheetName val="FY04_budget_vol3"/>
      <sheetName val="DEP_C20013"/>
      <sheetName val="MCS_P&amp;L_By_Sub__USD3"/>
      <sheetName val="lab_paced3"/>
      <sheetName val="Cost_Center3"/>
      <sheetName val="21_Ocl3"/>
      <sheetName val="acc_depre-report-old3"/>
      <sheetName val="Download_Grp_Branch3"/>
      <sheetName val="Download_Lcl_Branch3"/>
      <sheetName val="Supporting_Tool3"/>
      <sheetName val="Std_063"/>
      <sheetName val="Debt_Info3"/>
      <sheetName val="Investment_Database3"/>
      <sheetName val="CF_RECONCILE_-_13"/>
      <sheetName val="N-4_Patent_right3"/>
      <sheetName val="On_hand_-_31_Mar_033"/>
      <sheetName val="COMPUTER_HARDWARE(IFM)_(A)3"/>
      <sheetName val="summary_of_used_bits3"/>
      <sheetName val="PRICE_LIST_MASTER3"/>
      <sheetName val="Input_Price3"/>
      <sheetName val="Main_Model3"/>
      <sheetName val="Month_v_YTD3"/>
      <sheetName val="Project_Detail_3"/>
      <sheetName val="98FORECAST_(1)3"/>
      <sheetName val="Mapping_table3"/>
      <sheetName val="TB-Circuit_ONE_-123"/>
      <sheetName val="16_P&amp;L_by_Mth3"/>
      <sheetName val="MHK_Rate3"/>
      <sheetName val="MJD_Rate3"/>
      <sheetName val="MJS_Rate3"/>
      <sheetName val="Thailand_circuit-AGNS3"/>
      <sheetName val="JAN-NOV_MFG3"/>
      <sheetName val="_IB-PL-YTD3"/>
      <sheetName val="Account_List3"/>
      <sheetName val="Company_codes3"/>
      <sheetName val="Stock_Aging3"/>
      <sheetName val="TB_Data_base3"/>
      <sheetName val="NAR-Pistons_(2)3"/>
      <sheetName val="TAUX_MONNAIES3"/>
      <sheetName val="Equity_Rec_3"/>
      <sheetName val="#ofclose__xl3"/>
      <sheetName val="Sheet1_(2)3"/>
      <sheetName val="Market_Num502"/>
      <sheetName val="Market_Num752"/>
      <sheetName val="Market_Val502"/>
      <sheetName val="Market_Val752"/>
      <sheetName val="Order_Nov_w45"/>
      <sheetName val="CONSTR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 refreshError="1"/>
      <sheetData sheetId="1283" refreshError="1"/>
    </sheetDataSet>
  </externalBook>
</externalLink>
</file>

<file path=xl/externalLinks/externalLink183.xml><?xml version="1.0" encoding="utf-8"?>
<externalLink xmlns="http://schemas.openxmlformats.org/spreadsheetml/2006/main">
  <externalBook xmlns:r="http://schemas.openxmlformats.org/officeDocument/2006/relationships" r:id="rId1">
    <sheetNames>
      <sheetName val="TCB_Index"/>
      <sheetName val="INDEX"/>
      <sheetName val="FINANCIAL"/>
      <sheetName val="MARKET"/>
      <sheetName val="PGM_TOTAL"/>
      <sheetName val="EST_rolling"/>
      <sheetName val="PGM_2LSB"/>
      <sheetName val="PGM_2LYTD"/>
      <sheetName val="PGM_2LEVEL"/>
      <sheetName val="PGM_2LEVYTD"/>
      <sheetName val="PGM_HI-MOULD"/>
      <sheetName val="INC"/>
      <sheetName val="NEWBAL"/>
      <sheetName val="SALES"/>
      <sheetName val="SALE_INC"/>
      <sheetName val="FOH"/>
      <sheetName val="Adm"/>
      <sheetName val="Mkt"/>
      <sheetName val="head office"/>
      <sheetName val="PGM_CARTON"/>
      <sheetName val="VarTCB"/>
      <sheetName val="VarBycom"/>
      <sheetName val="manu"/>
      <sheetName val="Rebate"/>
      <sheetName val="DMD Office"/>
      <sheetName val="ADMIN OFFICE (2)"/>
      <sheetName val="Sheet2"/>
      <sheetName val="head_office"/>
      <sheetName val="DMD_Office"/>
      <sheetName val="ADMIN_OFFICE_(2)"/>
      <sheetName val="Selection"/>
      <sheetName val="เงินกู้ MGC"/>
      <sheetName val="Master"/>
      <sheetName val="Sheet1"/>
      <sheetName val="code"/>
      <sheetName val="L03-งวดทุกหมวด_FLU"/>
      <sheetName val="R02-สัมพันธ์งวดหลัก-ย่อย-วัสดุ"/>
      <sheetName val="Q1-13"/>
      <sheetName val="Detail-Sep"/>
      <sheetName val="Q3-13"/>
      <sheetName val="7 Jan 02"/>
      <sheetName val="ค่าวัสดุ"/>
      <sheetName val="head_office1"/>
      <sheetName val="DMD_Office1"/>
      <sheetName val="ADMIN_OFFICE_(2)1"/>
      <sheetName val="เงินกู้_MGC"/>
      <sheetName val="head_office2"/>
      <sheetName val="DMD_Office2"/>
      <sheetName val="ADMIN_OFFICE_(2)2"/>
      <sheetName val="เงินกู้_MGC1"/>
      <sheetName val="ลูกหนี้(เก่า)"/>
      <sheetName val="Ratchada"/>
      <sheetName val="monthly_TCB"/>
      <sheetName val="MACRO2"/>
      <sheetName val="MHK"/>
      <sheetName val="Assumptions"/>
      <sheetName val="menu"/>
      <sheetName val="base"/>
      <sheetName val="BS"/>
      <sheetName val="DPLA"/>
      <sheetName val="RECY"/>
      <sheetName val="J1"/>
      <sheetName val="S33"/>
      <sheetName val="Q2-13"/>
      <sheetName val="head_office4"/>
      <sheetName val="DMD_Office4"/>
      <sheetName val="ADMIN_OFFICE_(2)4"/>
      <sheetName val="เงินกู้_MGC3"/>
      <sheetName val="7_Jan_021"/>
      <sheetName val="head_office3"/>
      <sheetName val="DMD_Office3"/>
      <sheetName val="ADMIN_OFFICE_(2)3"/>
      <sheetName val="เงินกู้_MGC2"/>
      <sheetName val="7_Jan_02"/>
      <sheetName val="Formulas"/>
      <sheetName val="1045"/>
      <sheetName val="01000 (MD05)"/>
      <sheetName val="KRT half2"/>
      <sheetName val="Assumption"/>
      <sheetName val="January"/>
      <sheetName val="Revised Plan"/>
      <sheetName val="Kraft Contribution"/>
      <sheetName val="updated"/>
      <sheetName val="head_office9"/>
      <sheetName val="DMD_Office9"/>
      <sheetName val="ADMIN_OFFICE_(2)9"/>
      <sheetName val="เงินกู้_MGC8"/>
      <sheetName val="7_Jan_026"/>
      <sheetName val="01000_(MD05)4"/>
      <sheetName val="KRT_half24"/>
      <sheetName val="Revised_Plan4"/>
      <sheetName val="Kraft_Contribution4"/>
      <sheetName val="head_office5"/>
      <sheetName val="DMD_Office5"/>
      <sheetName val="ADMIN_OFFICE_(2)5"/>
      <sheetName val="เงินกู้_MGC4"/>
      <sheetName val="7_Jan_022"/>
      <sheetName val="01000_(MD05)"/>
      <sheetName val="KRT_half2"/>
      <sheetName val="Revised_Plan"/>
      <sheetName val="Kraft_Contribution"/>
      <sheetName val="head_office8"/>
      <sheetName val="DMD_Office8"/>
      <sheetName val="ADMIN_OFFICE_(2)8"/>
      <sheetName val="เงินกู้_MGC7"/>
      <sheetName val="7_Jan_025"/>
      <sheetName val="01000_(MD05)3"/>
      <sheetName val="KRT_half23"/>
      <sheetName val="Revised_Plan3"/>
      <sheetName val="Kraft_Contribution3"/>
      <sheetName val="head_office6"/>
      <sheetName val="DMD_Office6"/>
      <sheetName val="ADMIN_OFFICE_(2)6"/>
      <sheetName val="เงินกู้_MGC5"/>
      <sheetName val="7_Jan_023"/>
      <sheetName val="01000_(MD05)1"/>
      <sheetName val="KRT_half21"/>
      <sheetName val="Revised_Plan1"/>
      <sheetName val="Kraft_Contribution1"/>
      <sheetName val="head_office7"/>
      <sheetName val="DMD_Office7"/>
      <sheetName val="ADMIN_OFFICE_(2)7"/>
      <sheetName val="เงินกู้_MGC6"/>
      <sheetName val="7_Jan_024"/>
      <sheetName val="01000_(MD05)2"/>
      <sheetName val="KRT_half22"/>
      <sheetName val="Revised_Plan2"/>
      <sheetName val="Kraft_Contribution2"/>
      <sheetName val="head_office10"/>
      <sheetName val="DMD_Office10"/>
      <sheetName val="ADMIN_OFFICE_(2)10"/>
      <sheetName val="เงินกู้_MGC9"/>
      <sheetName val="7_Jan_027"/>
      <sheetName val="01000_(MD05)5"/>
      <sheetName val="KRT_half25"/>
      <sheetName val="Revised_Plan5"/>
      <sheetName val="Kraft_Contribution5"/>
      <sheetName val="head_office11"/>
      <sheetName val="DMD_Office11"/>
      <sheetName val="ADMIN_OFFICE_(2)11"/>
      <sheetName val="เงินกู้_MGC10"/>
      <sheetName val="7_Jan_028"/>
      <sheetName val="01000_(MD05)6"/>
      <sheetName val="KRT_half26"/>
      <sheetName val="Revised_Plan6"/>
      <sheetName val="Kraft_Contribution6"/>
      <sheetName val="head_office12"/>
      <sheetName val="DMD_Office12"/>
      <sheetName val="ADMIN_OFFICE_(2)12"/>
      <sheetName val="เงินกู้_MGC11"/>
      <sheetName val="7_Jan_029"/>
      <sheetName val="01000_(MD05)7"/>
      <sheetName val="KRT_half27"/>
      <sheetName val="Revised_Plan7"/>
      <sheetName val="Kraft_Contribution7"/>
      <sheetName val="Inventory"/>
      <sheetName val="ใบส่งมอบ RD_BTF new"/>
      <sheetName val="Data"/>
      <sheetName val="Done"/>
      <sheetName val="Additional"/>
      <sheetName val="ROC-2003"/>
      <sheetName val="Model_Data"/>
      <sheetName val="data Apr"/>
      <sheetName val="data_Apr"/>
      <sheetName val="Liste"/>
      <sheetName val="Active Feb'17"/>
      <sheetName val="data_Apr1"/>
      <sheetName val="Cable"/>
      <sheetName val="PGMMNG"/>
      <sheetName val="Active_Feb'17"/>
      <sheetName val="Fixed Fee"/>
      <sheetName val="head_office13"/>
      <sheetName val="DMD_Office13"/>
      <sheetName val="ADMIN_OFFICE_(2)13"/>
      <sheetName val="เงินกู้_MGC12"/>
      <sheetName val="7_Jan_0210"/>
      <sheetName val="01000_(MD05)8"/>
      <sheetName val="KRT_half28"/>
      <sheetName val="Revised_Plan8"/>
      <sheetName val="Kraft_Contribution8"/>
      <sheetName val="head_office14"/>
      <sheetName val="DMD_Office14"/>
      <sheetName val="ADMIN_OFFICE_(2)14"/>
      <sheetName val="เงินกู้_MGC13"/>
      <sheetName val="7_Jan_0211"/>
      <sheetName val="01000_(MD05)9"/>
      <sheetName val="KRT_half29"/>
      <sheetName val="Revised_Plan9"/>
      <sheetName val="Kraft_Contribution9"/>
      <sheetName val="ใบส่งมอบ_RD_BTF_new"/>
      <sheetName val="data_Apr2"/>
      <sheetName val="Active_Feb'171"/>
      <sheetName val="Fixed_Fee"/>
      <sheetName val="head_office15"/>
      <sheetName val="DMD_Office15"/>
      <sheetName val="ADMIN_OFFICE_(2)15"/>
      <sheetName val="เงินกู้_MGC14"/>
      <sheetName val="7_Jan_0212"/>
      <sheetName val="01000_(MD05)10"/>
      <sheetName val="KRT_half210"/>
      <sheetName val="Revised_Plan10"/>
      <sheetName val="Kraft_Contribution10"/>
      <sheetName val="ใบส่งมอบ_RD_BTF_new1"/>
      <sheetName val="data_Apr3"/>
      <sheetName val="Active_Feb'172"/>
      <sheetName val="Fixed_Fee1"/>
      <sheetName val="DETAIL "/>
      <sheetName val="เงินกู้ธนชาติ"/>
      <sheetName val="Invoice"/>
      <sheetName val="Tables"/>
      <sheetName val="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</sheetDataSet>
  </externalBook>
</externalLink>
</file>

<file path=xl/externalLinks/externalLink184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7 Jan 02"/>
      <sheetName val="TrialBalance Q3-2002"/>
      <sheetName val="GAAP Pru"/>
      <sheetName val="TPC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85.xml><?xml version="1.0" encoding="utf-8"?>
<externalLink xmlns="http://schemas.openxmlformats.org/spreadsheetml/2006/main">
  <externalBook xmlns:r="http://schemas.openxmlformats.org/officeDocument/2006/relationships" r:id="rId1">
    <sheetNames>
      <sheetName val="GAAP Pru"/>
      <sheetName val="BS"/>
      <sheetName val="PL"/>
      <sheetName val="changes in equity"/>
      <sheetName val="BS dividends"/>
      <sheetName val="BS other Assets &amp; Liab."/>
      <sheetName val="PL sales"/>
      <sheetName val="PL services purchased"/>
      <sheetName val="Taxes"/>
      <sheetName val="anaysis_sheet"/>
      <sheetName val="เงินกู้ธนชาติ"/>
      <sheetName val="เงินกู้ MGC"/>
      <sheetName val="S-5"/>
      <sheetName val="인원계획-미화"/>
      <sheetName val="P&amp;L"/>
      <sheetName val="Reporting Package"/>
      <sheetName val="ตั๋วเงินรับ"/>
      <sheetName val="JUNE1"/>
      <sheetName val="HH"/>
      <sheetName val="PGMM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6.xml><?xml version="1.0" encoding="utf-8"?>
<externalLink xmlns="http://schemas.openxmlformats.org/spreadsheetml/2006/main">
  <externalBook xmlns:r="http://schemas.openxmlformats.org/officeDocument/2006/relationships" r:id="rId1">
    <sheetNames>
      <sheetName val="???"/>
      <sheetName val="Sheet1"/>
      <sheetName val="ADJ - RATE"/>
      <sheetName val="C-3"/>
      <sheetName val="Wall"/>
      <sheetName val="?????"/>
      <sheetName val="SH-B"/>
      <sheetName val="SH-D"/>
      <sheetName val="SH-G"/>
      <sheetName val="SH-C"/>
      <sheetName val="FS-YTD"/>
      <sheetName val="2002"/>
      <sheetName val="TrialBalance Q3-2002"/>
      <sheetName val="เงินกู้ธนชาติ"/>
      <sheetName val="K-5 YE"/>
      <sheetName val="Trial Balance"/>
      <sheetName val="เงินกู้ MGC"/>
      <sheetName val="ADJ_-_RATE"/>
      <sheetName val="TrialBalance_Q3-2002"/>
      <sheetName val="K-5_YE"/>
      <sheetName val="Trial_Balance"/>
      <sheetName val="เงินกู้_MGC"/>
      <sheetName val="ADJ_-_RATE1"/>
      <sheetName val="TrialBalance_Q3-20021"/>
      <sheetName val="K-5_YE1"/>
      <sheetName val="Trial_Balance1"/>
      <sheetName val="เงินกู้_MGC1"/>
      <sheetName val="ADJ_-_RATE2"/>
      <sheetName val="TrialBalance_Q3-20022"/>
      <sheetName val="K-5_YE2"/>
      <sheetName val="Trial_Balance2"/>
      <sheetName val="เงินกู้_MG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87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TB-2001-Renovate-Wrong"/>
      <sheetName val="TB-2001-Apr'01"/>
      <sheetName val="TB-2001-Revised"/>
      <sheetName val="เงินกู้ธนชาติ"/>
      <sheetName val="노무비"/>
      <sheetName val="7 Jan 02"/>
      <sheetName val="เงินกู้ MGC"/>
      <sheetName val="TrialBalance Q3-2002"/>
      <sheetName val="????-??"/>
      <sheetName val="GAAP Pru"/>
      <sheetName val="Master"/>
      <sheetName val="PGM_2LEVYTD"/>
      <sheetName val="TB"/>
      <sheetName val="Trial Balance"/>
      <sheetName val="ตั๋วเงินรับ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8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Analytical"/>
      <sheetName val="BS-Q1'04"/>
      <sheetName val="PL-Q1'04"/>
      <sheetName val="PA"/>
      <sheetName val="PM&amp;TE"/>
      <sheetName val="SUM-LEAD"/>
      <sheetName val="C-1"/>
      <sheetName val="Review Bank Rec-PA"/>
      <sheetName val="G-1"/>
      <sheetName val="H-1"/>
      <sheetName val="I-1"/>
      <sheetName val="I-2RPT receivable and loan"/>
      <sheetName val="I-3 RPT payable and loan-"/>
      <sheetName val="summary provision"/>
      <sheetName val="J-1"/>
      <sheetName val="K-1"/>
      <sheetName val="K-1 (2)"/>
      <sheetName val="M-1"/>
      <sheetName val="N-1"/>
      <sheetName val="Q-1"/>
      <sheetName val="T-1"/>
      <sheetName val="U-1"/>
      <sheetName val="U-2"/>
      <sheetName val="U-2.1Int Inc."/>
      <sheetName val="U-3"/>
      <sheetName val="U-4"/>
      <sheetName val="U-4.1 Int Exp"/>
      <sheetName val="TB-2001-Apr'01"/>
      <sheetName val="เงินกู้ธนชาติ"/>
      <sheetName val="TrialBalance Q3-2002"/>
      <sheetName val="노무비"/>
      <sheetName val="7 Jan 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89.xml><?xml version="1.0" encoding="utf-8"?>
<externalLink xmlns="http://schemas.openxmlformats.org/spreadsheetml/2006/main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TrialBalance Q3_2002"/>
      <sheetName val="TB010307..310307"/>
      <sheetName val="TB-MAR07(NET)"/>
      <sheetName val="TB-2001-Apr'01"/>
      <sheetName val="노무비"/>
      <sheetName val="เงินกู้ธนชาติ"/>
      <sheetName val="ELEC45-01"/>
      <sheetName val="7Long term liabilities"/>
      <sheetName val="2002"/>
      <sheetName val="เงินกู้ MGC"/>
      <sheetName val="AP-FAsb"/>
      <sheetName val="ตั๋วเงินรับ"/>
      <sheetName val="BS-Q1'04"/>
      <sheetName val="Trial Balance"/>
      <sheetName val="TB"/>
      <sheetName val="ARTT"/>
      <sheetName val="set_"/>
      <sheetName val="03中"/>
      <sheetName val="acc.depre-report-old"/>
      <sheetName val="SCB 1 - Current"/>
      <sheetName val="SCB 2 - Current"/>
      <sheetName val="7 Jan 02"/>
      <sheetName val="PM-TE"/>
      <sheetName val="Exchange"/>
      <sheetName val="CIPA"/>
      <sheetName val="ana u5"/>
      <sheetName val="key"/>
      <sheetName val="BS"/>
      <sheetName val="Setup"/>
      <sheetName val="General Info"/>
      <sheetName val="SE"/>
      <sheetName val="Pre Opening - IHG"/>
      <sheetName val="GRAPH"/>
      <sheetName val="EYAR"/>
      <sheetName val="sum to LRH"/>
      <sheetName val="FA(NEW)"/>
      <sheetName val="Loan Data"/>
      <sheetName val="Implementation Effort"/>
      <sheetName val="5.FCT RMO GZ"/>
      <sheetName val=""/>
      <sheetName val="detail_profit&amp;loss"/>
      <sheetName val="Submission Form"/>
      <sheetName val="Detail-Sep"/>
      <sheetName val="Investment Database"/>
      <sheetName val="คชจ.ดำเนินงาน6-43"/>
      <sheetName val="_2_ส่งข้อมูลต้นทุนฉีดให้บัญชี"/>
      <sheetName val="Lead"/>
      <sheetName val="Sheet1"/>
      <sheetName val="LeadQ3_2002"/>
      <sheetName val="no.7"/>
      <sheetName val="REC GROUP"/>
      <sheetName val="PA"/>
      <sheetName val="TB SAP"/>
      <sheetName val="C-3"/>
      <sheetName val="UTC Profit Consolidation"/>
      <sheetName val="Two Step Revenue Testing Master"/>
      <sheetName val="Mkt Dev 1291 ONL 1290 - 1010"/>
      <sheetName val="Oct_06"/>
      <sheetName val="TB0906"/>
      <sheetName val="TB0903"/>
      <sheetName val="TB-12-08A"/>
      <sheetName val="TB-12-08"/>
      <sheetName val="TB-09-08"/>
      <sheetName val="TB-06-08"/>
      <sheetName val="TOP_Q4'07"/>
      <sheetName val="CJE"/>
      <sheetName val="SUMLEAD"/>
      <sheetName val="C-1"/>
      <sheetName val="E-1"/>
      <sheetName val="F-1"/>
      <sheetName val="G-1"/>
      <sheetName val="I-1"/>
      <sheetName val="J-1"/>
      <sheetName val="K-1"/>
      <sheetName val="M-1"/>
      <sheetName val="N-1"/>
      <sheetName val="P-1"/>
      <sheetName val="Q-1"/>
      <sheetName val="T-1"/>
      <sheetName val="U-1"/>
      <sheetName val="ADJ - RATE"/>
      <sheetName val="desc"/>
      <sheetName val="type"/>
      <sheetName val="K-5"/>
      <sheetName val="Exp"/>
      <sheetName val="Format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TrialBalance_Q3-2002"/>
      <sheetName val="TB010307__310307"/>
      <sheetName val="TrialBalance_Q3_2002"/>
      <sheetName val="Trial_Balance"/>
      <sheetName val="acc_depre-report-old"/>
      <sheetName val="SCB_1_-_Current"/>
      <sheetName val="SCB_2_-_Current"/>
      <sheetName val="เงินกู้_MGC"/>
      <sheetName val="7Long_term_liabilities"/>
      <sheetName val="Hypothesis"/>
      <sheetName val="NQSO_07 22 05"/>
      <sheetName val="COVER"/>
      <sheetName val="Id"/>
      <sheetName val="Intro2"/>
      <sheetName val="CRITERIA1"/>
      <sheetName val="conso46"/>
      <sheetName val="TB MON VS Deloittle Grouping"/>
      <sheetName val="K-1A"/>
      <sheetName val="K-5 YE"/>
      <sheetName val="31.12.04"/>
      <sheetName val="งบบริหาร PL-report"/>
      <sheetName val="SwapData"/>
      <sheetName val="BS ATTACH"/>
      <sheetName val="P&amp;LFINAL - 44"/>
      <sheetName val="VariableII  period"/>
      <sheetName val="TCBARRE"/>
      <sheetName val="Cashflow"/>
      <sheetName val="A-4"/>
      <sheetName val="Template for lead"/>
      <sheetName val="Rec#54-Q2"/>
      <sheetName val="Rec#54-Q1"/>
      <sheetName val="TB Data base"/>
      <sheetName val="LBOSHEL5"/>
      <sheetName val="Master"/>
      <sheetName val="DISK歯型面圧"/>
      <sheetName val="INTEREST"/>
      <sheetName val="CODE,NAME"/>
      <sheetName val="Permanent info"/>
      <sheetName val="BS-after AJE"/>
      <sheetName val="License"/>
      <sheetName val="Seg-rent"/>
      <sheetName val="ExRate"/>
      <sheetName val="FIXED ASSET"/>
      <sheetName val="2-asi-00"/>
      <sheetName val="EL1"/>
      <sheetName val="สรุปรวม"/>
      <sheetName val=" APS  APS-DI ING"/>
      <sheetName val="10-1 Media"/>
      <sheetName val="10-cut"/>
      <sheetName val="dec'04"/>
      <sheetName val="data"/>
      <sheetName val="Metals"/>
      <sheetName val="Content"/>
      <sheetName val="収益予実"/>
      <sheetName val="DATA SHEET"/>
      <sheetName val="공사개요"/>
      <sheetName val="재무가정"/>
      <sheetName val="Orig Study for PPAP"/>
      <sheetName val="ADJ_-_RATE"/>
      <sheetName val="Sol-Other"/>
      <sheetName val="std.cost"/>
      <sheetName val="115円ﾍﾞｰｽ"/>
      <sheetName val="Summary"/>
      <sheetName val="Header"/>
      <sheetName val="19"/>
      <sheetName val="BALANCE SHEET"/>
      <sheetName val="PROFIT(LOSS)"/>
      <sheetName val="wls"/>
      <sheetName val="B"/>
      <sheetName val="STart"/>
      <sheetName val="PL"/>
      <sheetName val="Sale 0502"/>
      <sheetName val="Details"/>
      <sheetName val="FSA"/>
      <sheetName val="11922"/>
      <sheetName val="Newspaper"/>
      <sheetName val="#REF"/>
      <sheetName val="total"/>
      <sheetName val="SCB 1 _ Current"/>
      <sheetName val="SCB 2 _ Current"/>
      <sheetName val="Summary_lead1"/>
      <sheetName val="Account_Receivable1"/>
      <sheetName val="Other_CA1"/>
      <sheetName val="Other_assets1"/>
      <sheetName val="Fixed_assets1"/>
      <sheetName val="Account_payable1"/>
      <sheetName val="Other_CL1"/>
      <sheetName val="Other_liabilities1"/>
      <sheetName val="Other_income1"/>
      <sheetName val="Cost_of_service1"/>
      <sheetName val="Selling_&amp;_admin1"/>
      <sheetName val="Interest_exp_1"/>
      <sheetName val="TrialBalance_Q3-20021"/>
      <sheetName val="TrialBalance_Q3_20021"/>
      <sheetName val="31_12_04"/>
      <sheetName val="งบบริหาร_PL-report"/>
      <sheetName val="BS_ATTACH"/>
      <sheetName val="VariableII__period"/>
      <sheetName val="P&amp;LFINAL_-_44"/>
      <sheetName val="หักกลบ-ลบหนี้"/>
      <sheetName val="new produ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</sheetDataSet>
  </externalBook>
</externalLink>
</file>

<file path=xl/externalLinks/externalLink190.xml><?xml version="1.0" encoding="utf-8"?>
<externalLink xmlns="http://schemas.openxmlformats.org/spreadsheetml/2006/main">
  <externalBook xmlns:r="http://schemas.openxmlformats.org/officeDocument/2006/relationships" r:id="rId1">
    <sheetNames>
      <sheetName val="1Cash for Interest"/>
      <sheetName val="2Cash for Tax(Adv. WHT)"/>
      <sheetName val="3Detail of cash flow"/>
      <sheetName val="4AP-Fixed Asset"/>
      <sheetName val="5aging"/>
      <sheetName val="6Investement-other co."/>
      <sheetName val="7Long term liabilities"/>
      <sheetName val="8Commitment&amp;Contigent lia"/>
      <sheetName val="9Fair Value "/>
      <sheetName val="10Segment report"/>
      <sheetName val="11Related Co.transa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91.xml><?xml version="1.0" encoding="utf-8"?>
<externalLink xmlns="http://schemas.openxmlformats.org/spreadsheetml/2006/main">
  <externalBook xmlns:r="http://schemas.openxmlformats.org/officeDocument/2006/relationships" r:id="rId1">
    <sheetNames>
      <sheetName val="****00"/>
      <sheetName val="2004"/>
      <sheetName val="2003"/>
      <sheetName val="2002"/>
      <sheetName val="2001"/>
      <sheetName val="10130104 (2)"/>
      <sheetName val="10130104"/>
      <sheetName val="1602-97"/>
      <sheetName val="1602-98"/>
      <sheetName val="BS-Q1'04"/>
      <sheetName val="GAAP Pru"/>
      <sheetName val="TB-2001-Apr'01"/>
      <sheetName val="SwapData"/>
      <sheetName val="anaysis_sheet"/>
      <sheetName val="Retail 1291 Press on 1010"/>
      <sheetName val="10130104 2004"/>
      <sheetName val="MENU"/>
      <sheetName val="TB(Sum)"/>
      <sheetName val="เงินกู้ธนชาติ"/>
      <sheetName val="เงินกู้ MGC"/>
      <sheetName val="PopCache_Sheet1"/>
      <sheetName val="CIPA"/>
      <sheetName val="Mkt Dev 1291 ONL 1290 - 1010"/>
      <sheetName val="Sheet1"/>
      <sheetName val="PMT sche 7039"/>
      <sheetName val="P&amp;L"/>
      <sheetName val="ตั๋วเงินรับ"/>
      <sheetName val="PL12M"/>
      <sheetName val="10"/>
      <sheetName val="DSO calc"/>
      <sheetName val="TrialBalance Q3-2002"/>
      <sheetName val="UTC Profit Consolidation"/>
      <sheetName val="IBASE"/>
      <sheetName val="420 連結PL区分掲記検討"/>
      <sheetName val="120 連結損益計算書"/>
      <sheetName val="PORTUGAL"/>
      <sheetName val="BF"/>
      <sheetName val="MATERIAL JUNE 2008"/>
      <sheetName val="INDIRECT JUNE 2008"/>
      <sheetName val="NA Sourcing"/>
      <sheetName val="MONTHLY"/>
      <sheetName val="10130104_(2)"/>
      <sheetName val="Retail_1291_Press_on_1010"/>
      <sheetName val="10130104_2004"/>
      <sheetName val="GAAP_Pru"/>
      <sheetName val="เงินกู้_MGC"/>
      <sheetName val="Mkt_Dev_1291_ONL_1290_-_1010"/>
      <sheetName val="PMT_sche_7039"/>
      <sheetName val="DSO_calc"/>
      <sheetName val="TrialBalance_Q3-2002"/>
      <sheetName val="UTC_Profit_Consolidation"/>
      <sheetName val="420_連結PL区分掲記検討"/>
      <sheetName val="120_連結損益計算書"/>
      <sheetName val="10130104_(2)1"/>
      <sheetName val="Retail_1291_Press_on_10101"/>
      <sheetName val="10130104_20041"/>
      <sheetName val="GAAP_Pru1"/>
      <sheetName val="เงินกู้_MGC1"/>
      <sheetName val="Mkt_Dev_1291_ONL_1290_-_10101"/>
      <sheetName val="PMT_sche_70391"/>
      <sheetName val="DSO_calc1"/>
      <sheetName val="TrialBalance_Q3-20021"/>
      <sheetName val="UTC_Profit_Consolidation1"/>
      <sheetName val="420_連結PL区分掲記検討1"/>
      <sheetName val="120_連結損益計算書1"/>
      <sheetName val="payment (2)"/>
      <sheetName val="10130104_(2)2"/>
      <sheetName val="Retail_1291_Press_on_10102"/>
      <sheetName val="10130104_20042"/>
      <sheetName val="GAAP_Pru2"/>
      <sheetName val="เงินกู้_MGC2"/>
      <sheetName val="Mkt_Dev_1291_ONL_1290_-_10102"/>
      <sheetName val="PMT_sche_70392"/>
      <sheetName val="DSO_calc2"/>
      <sheetName val="TrialBalance_Q3-20022"/>
      <sheetName val="UTC_Profit_Consolidation2"/>
      <sheetName val="420_連結PL区分掲記検討2"/>
      <sheetName val="120_連結損益計算書2"/>
      <sheetName val="XXC&amp;S"/>
      <sheetName val="PRSPCT RS CH"/>
      <sheetName val="F1771-IV"/>
      <sheetName val="F1771-V"/>
      <sheetName val="Combined sheet (2Q)"/>
      <sheetName val="INPUT DATA"/>
      <sheetName val="PopCache"/>
      <sheetName val="Finl sum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92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TrialBalance Q3-2002"/>
      <sheetName val="TB-2001-Apr'01"/>
      <sheetName val="BS-Q1'04"/>
      <sheetName val="A"/>
      <sheetName val="Mkt Dev 1291 ONL 1290 - 1010"/>
      <sheetName val="AP"/>
      <sheetName val="Summary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3.xml><?xml version="1.0" encoding="utf-8"?>
<externalLink xmlns="http://schemas.openxmlformats.org/spreadsheetml/2006/main">
  <externalBook xmlns:r="http://schemas.openxmlformats.org/officeDocument/2006/relationships" r:id="rId1">
    <sheetNames>
      <sheetName val="Raw_data"/>
      <sheetName val="anaysis_sheet"/>
      <sheetName val="Criteria"/>
      <sheetName val="Rent"/>
      <sheetName val="EFF_Rent"/>
      <sheetName val="Management Fee"/>
      <sheetName val="Vacancy"/>
      <sheetName val="CBD_supply"/>
      <sheetName val="absorption"/>
      <sheetName val="Sheet2"/>
      <sheetName val="supply"/>
      <sheetName val="Sheet1"/>
      <sheetName val="재무가정"/>
      <sheetName val="노무비"/>
      <sheetName val="เงินกู้ MGC"/>
      <sheetName val="7 Jan 02"/>
      <sheetName val="PM-TE"/>
      <sheetName val="TrialBalance Q3-2002"/>
      <sheetName val="BS-Q1'04"/>
      <sheetName val="A"/>
      <sheetName val="Input1"/>
      <sheetName val="เงินกู้ธนชาติ"/>
      <sheetName val="TB-2001-Apr'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94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anaysis_sheet"/>
      <sheetName val="TrialBalance Q3-2002"/>
      <sheetName val="GAAP Pru"/>
      <sheetName val="TB-2001-Apr'01"/>
      <sheetName val="PGMMNG"/>
      <sheetName val="BS-Q1'04"/>
      <sheetName val="1602-97"/>
      <sheetName val="SwapData"/>
      <sheetName val="code"/>
      <sheetName val="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5.xml><?xml version="1.0" encoding="utf-8"?>
<externalLink xmlns="http://schemas.openxmlformats.org/spreadsheetml/2006/main">
  <externalBook xmlns:r="http://schemas.openxmlformats.org/officeDocument/2006/relationships" r:id="rId1">
    <sheetNames>
      <sheetName val="Raw_data"/>
      <sheetName val="anaysis_sheet"/>
      <sheetName val="Criteria"/>
      <sheetName val="Rent"/>
      <sheetName val="EFF_Rent"/>
      <sheetName val="Management Fee"/>
      <sheetName val="Vacancy"/>
      <sheetName val="CBD_supply"/>
      <sheetName val="absorption"/>
      <sheetName val="Sheet2"/>
      <sheetName val="supply"/>
      <sheetName val="Sheet1"/>
      <sheetName val="재무가정"/>
      <sheetName val="7 Jan 02"/>
      <sheetName val="노무비"/>
      <sheetName val="เงินกู้ MGC"/>
      <sheetName val="PM-TE"/>
      <sheetName val="TrialBalance Q3-2002"/>
      <sheetName val="BS-Q1'04"/>
      <sheetName val="A"/>
      <sheetName val="Input1"/>
      <sheetName val="เงินกู้ธนชาติ"/>
      <sheetName val="TB-2001-Apr'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96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Analytical"/>
      <sheetName val="BS-Q1'04"/>
      <sheetName val="PL-Q1'04"/>
      <sheetName val="PA"/>
      <sheetName val="PM&amp;TE"/>
      <sheetName val="SUM-LEAD"/>
      <sheetName val="C-1"/>
      <sheetName val="Review Bank Rec-PA"/>
      <sheetName val="G-1"/>
      <sheetName val="H-1"/>
      <sheetName val="I-1"/>
      <sheetName val="I-2RPT receivable and loan"/>
      <sheetName val="I-3 RPT payable and loan-"/>
      <sheetName val="summary provision"/>
      <sheetName val="J-1"/>
      <sheetName val="K-1"/>
      <sheetName val="K-1 (2)"/>
      <sheetName val="M-1"/>
      <sheetName val="N-1"/>
      <sheetName val="Q-1"/>
      <sheetName val="T-1"/>
      <sheetName val="U-1"/>
      <sheetName val="U-2"/>
      <sheetName val="U-2.1Int Inc."/>
      <sheetName val="U-3"/>
      <sheetName val="U-4"/>
      <sheetName val="U-4.1 Int Exp"/>
      <sheetName val="TB-2001-Apr'01"/>
      <sheetName val="เงินกู้ธนชาติ"/>
      <sheetName val="TrialBalance Q3-2002"/>
      <sheetName val="노무비"/>
      <sheetName val="7 Jan 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7.xml><?xml version="1.0" encoding="utf-8"?>
<externalLink xmlns="http://schemas.openxmlformats.org/spreadsheetml/2006/main">
  <externalBook xmlns:r="http://schemas.openxmlformats.org/officeDocument/2006/relationships" r:id="rId1">
    <sheetNames>
      <sheetName val="foxz"/>
      <sheetName val="สรุปลัง"/>
      <sheetName val="สรุปเงิน"/>
      <sheetName val="น้ำเชื่อม"/>
      <sheetName val="น้าเชื่อมเงิน"/>
      <sheetName val="Vat"/>
      <sheetName val="Vatน้ำเชื่อม"/>
      <sheetName val="บริการ"/>
      <sheetName val="บริการภายนอก"/>
      <sheetName val="ปรัปปรุง"/>
      <sheetName val="สมนาคุณ"/>
      <sheetName val="เบ็ดเตล็ด"/>
      <sheetName val="เบ็ดเตล็ตดเงิน"/>
      <sheetName val="Vat เบ็ดเตล็ด"/>
      <sheetName val="บริการ."/>
      <sheetName val="total"/>
      <sheetName val="reprot"/>
      <sheetName val="tast"/>
      <sheetName val="Module2"/>
      <sheetName val="Module4"/>
      <sheetName val="Module6"/>
      <sheetName val="Module8"/>
      <sheetName val="Module10"/>
      <sheetName val="Module3"/>
      <sheetName val="Module7"/>
      <sheetName val="Module5"/>
      <sheetName val="Module1"/>
      <sheetName val="Module9"/>
      <sheetName val="Modul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98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Mkt Dev 1291 ONL 1290 - 1010"/>
      <sheetName val="OreTyp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9.xml><?xml version="1.0" encoding="utf-8"?>
<externalLink xmlns="http://schemas.openxmlformats.org/spreadsheetml/2006/main">
  <externalBook xmlns:r="http://schemas.openxmlformats.org/officeDocument/2006/relationships" r:id="rId1">
    <sheetNames>
      <sheetName val="97B_RET"/>
      <sheetName val="BS"/>
      <sheetName val="เงินกู้ธนชาติ"/>
      <sheetName val="GAAP Pru"/>
      <sheetName val="anaysis_sheet"/>
      <sheetName val="เงินกู้ MGC"/>
      <sheetName val="P&amp;L"/>
      <sheetName val="1602-97"/>
      <sheetName val="인원계획-미화"/>
      <sheetName val="PM-TE"/>
      <sheetName val="CIPA"/>
      <sheetName val="0.1keyAssumption"/>
      <sheetName val="0.0ControlSheet"/>
      <sheetName val="TrialBalance Q3-2002"/>
      <sheetName val="detail_profit&amp;loss"/>
      <sheetName val="Sheet1"/>
      <sheetName val="BS-Thai"/>
      <sheetName val="PGMMNG"/>
      <sheetName val="A"/>
      <sheetName val="GAAP_Pru"/>
      <sheetName val="เงินกู้_MGC"/>
      <sheetName val="TrialBalance_Q3-2002"/>
      <sheetName val="0_1keyAssumption"/>
      <sheetName val="0_0ControlSheet"/>
      <sheetName val="BMCT2003"/>
      <sheetName val="PL(U-1)"/>
      <sheetName val="Trial Balance"/>
      <sheetName val="3.6.08 Lookup"/>
      <sheetName val="Master"/>
      <sheetName val="TB-2001-Apr'01"/>
      <sheetName val="97B_RET.XLS"/>
      <sheetName val="Retail 1291 Press on 1010"/>
      <sheetName val="K-10"/>
      <sheetName val="INPUT DATA"/>
      <sheetName val="MATERIAL JUNE 2008"/>
      <sheetName val="INDIRECT JUNE 2008"/>
      <sheetName val="INV.CR-Asset"/>
      <sheetName val="JUNE1"/>
      <sheetName val="desc"/>
      <sheetName val="type"/>
      <sheetName val="GEFin"/>
      <sheetName val="IBASE"/>
      <sheetName val="ex 1"/>
      <sheetName val="Material"/>
      <sheetName val="REV"/>
      <sheetName val="WACC"/>
      <sheetName val="Deatail SCB P4C JUN'06"/>
      <sheetName val="ตั๋วเงินรับ"/>
      <sheetName val="GAAP_Pru1"/>
      <sheetName val="เงินกู้_MGC1"/>
      <sheetName val="TrialBalance_Q3-20021"/>
      <sheetName val="0_1keyAssumption1"/>
      <sheetName val="0_0ControlSheet1"/>
      <sheetName val="Trial_Balance"/>
      <sheetName val="3_6_08_Lookup"/>
      <sheetName val="97B_RET_XLS"/>
      <sheetName val="Retail_1291_Press_on_1010"/>
      <sheetName val="INPUT_DATA"/>
      <sheetName val="INV_CR-Asset"/>
      <sheetName val="MATERIAL_JUNE_2008"/>
      <sheetName val="INDIRECT_JUNE_2008"/>
      <sheetName val="ex_1"/>
      <sheetName val="GAAP_Pru2"/>
      <sheetName val="เงินกู้_MGC2"/>
      <sheetName val="TrialBalance_Q3-20022"/>
      <sheetName val="0_1keyAssumption2"/>
      <sheetName val="0_0ControlSheet2"/>
      <sheetName val="Trial_Balance1"/>
      <sheetName val="3_6_08_Lookup1"/>
      <sheetName val="97B_RET_XLS1"/>
      <sheetName val="Retail_1291_Press_on_10101"/>
      <sheetName val="INPUT_DATA1"/>
      <sheetName val="INV_CR-Asset1"/>
      <sheetName val="MATERIAL_JUNE_20081"/>
      <sheetName val="INDIRECT_JUNE_20081"/>
      <sheetName val="ex_11"/>
      <sheetName val="GAAP_Pru3"/>
      <sheetName val="เงินกู้_MGC3"/>
      <sheetName val="TrialBalance_Q3-20023"/>
      <sheetName val="0_1keyAssumption3"/>
      <sheetName val="0_0ControlSheet3"/>
      <sheetName val="Trial_Balance2"/>
      <sheetName val="3_6_08_Lookup2"/>
      <sheetName val="97B_RET_XLS2"/>
      <sheetName val="Retail_1291_Press_on_10102"/>
      <sheetName val="INPUT_DATA2"/>
      <sheetName val="INV_CR-Asset2"/>
      <sheetName val="MATERIAL_JUNE_20082"/>
      <sheetName val="INDIRECT_JUNE_20082"/>
      <sheetName val="ex_12"/>
      <sheetName val="GAAP_Pru4"/>
      <sheetName val="เงินกู้_MGC4"/>
      <sheetName val="TrialBalance_Q3-20024"/>
      <sheetName val="0_1keyAssumption4"/>
      <sheetName val="0_0ControlSheet4"/>
      <sheetName val="Trial_Balance3"/>
      <sheetName val="3_6_08_Lookup3"/>
      <sheetName val="97B_RET_XLS3"/>
      <sheetName val="Retail_1291_Press_on_10103"/>
      <sheetName val="INPUT_DATA3"/>
      <sheetName val="INV_CR-Asset3"/>
      <sheetName val="MATERIAL_JUNE_20083"/>
      <sheetName val="INDIRECT_JUNE_20083"/>
      <sheetName val="ex_13"/>
      <sheetName val="GAAP_Pru5"/>
      <sheetName val="เงินกู้_MGC5"/>
      <sheetName val="TrialBalance_Q3-20025"/>
      <sheetName val="0_1keyAssumption5"/>
      <sheetName val="0_0ControlSheet5"/>
      <sheetName val="Trial_Balance4"/>
      <sheetName val="3_6_08_Lookup4"/>
      <sheetName val="97B_RET_XLS4"/>
      <sheetName val="Retail_1291_Press_on_10104"/>
      <sheetName val="INPUT_DATA4"/>
      <sheetName val="INV_CR-Asset4"/>
      <sheetName val="MATERIAL_JUNE_20084"/>
      <sheetName val="INDIRECT_JUNE_20084"/>
      <sheetName val="ex_14"/>
      <sheetName val="Deatail_SCB_P4C_JUN'06"/>
      <sheetName val="Pricelist"/>
      <sheetName val="BAL"/>
      <sheetName val="Data"/>
      <sheetName val="เงินกู้_MGC6"/>
      <sheetName val="GAAP_Pru6"/>
      <sheetName val="TrialBalance_Q3-20026"/>
      <sheetName val="0_1keyAssumption6"/>
      <sheetName val="0_0ControlSheet6"/>
      <sheetName val="เงินกู้_MGC7"/>
      <sheetName val="GAAP_Pru7"/>
      <sheetName val="TrialBalance_Q3-20027"/>
      <sheetName val="0_1keyAssumption7"/>
      <sheetName val="0_0ControlSheet7"/>
      <sheetName val="เงินกู้_MGC8"/>
      <sheetName val="GAAP_Pru8"/>
      <sheetName val="TrialBalance_Q3-20028"/>
      <sheetName val="0_1keyAssumption8"/>
      <sheetName val="0_0ControlSheet8"/>
      <sheetName val="เงินกู้_MGC9"/>
      <sheetName val="GAAP_Pru9"/>
      <sheetName val="TrialBalance_Q3-20029"/>
      <sheetName val="0_1keyAssumption9"/>
      <sheetName val="0_0ControlSheet9"/>
      <sheetName val="เงินกู้_MGC11"/>
      <sheetName val="GAAP_Pru11"/>
      <sheetName val="TrialBalance_Q3-200211"/>
      <sheetName val="0_1keyAssumption11"/>
      <sheetName val="0_0ControlSheet11"/>
      <sheetName val="เงินกู้_MGC10"/>
      <sheetName val="GAAP_Pru10"/>
      <sheetName val="TrialBalance_Q3-200210"/>
      <sheetName val="0_1keyAssumption10"/>
      <sheetName val="0_0ControlSheet10"/>
      <sheetName val="เงินกู้_MGC12"/>
      <sheetName val="GAAP_Pru12"/>
      <sheetName val="TrialBalance_Q3-200212"/>
      <sheetName val="0_1keyAssumption12"/>
      <sheetName val="0_0Control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</sheetDataSet>
  </externalBook>
</externalLink>
</file>

<file path=xl/externalLinks/externalLink20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ATA-P3 "/>
      <sheetName val="Sum"/>
      <sheetName val="Air-East"/>
      <sheetName val="Air-West"/>
      <sheetName val="Concourse-A"/>
      <sheetName val="Concourse-B"/>
      <sheetName val="Concourse-C"/>
      <sheetName val="Concourse-D"/>
      <sheetName val="Concourse-E"/>
      <sheetName val="Concourse-F"/>
      <sheetName val="Concourse-G"/>
      <sheetName val="Import"/>
      <sheetName val="STMspry"/>
      <sheetName val="PsychroData"/>
      <sheetName val="เงินกู้ธนชาติ"/>
      <sheetName val="code"/>
      <sheetName val="3-2551"/>
      <sheetName val="ค่าวัสดุ"/>
      <sheetName val="PGMMNG"/>
      <sheetName val="PACKAGE3"/>
      <sheetName val="Book 1 Summary"/>
      <sheetName val="Cavity Inputs"/>
      <sheetName val="UTILITY"/>
      <sheetName val="splinkler"/>
      <sheetName val="SH-C"/>
      <sheetName val="SH-F"/>
      <sheetName val="SH-A"/>
      <sheetName val="JAN'09"/>
      <sheetName val="Material"/>
      <sheetName val="GAAP Pru"/>
      <sheetName val="Sch3"/>
      <sheetName val="DATA-P3_"/>
      <sheetName val="SCP Q1'99 UPD"/>
      <sheetName val="Q4'98ACT"/>
      <sheetName val="Input"/>
      <sheetName val="Quotation"/>
      <sheetName val="DETAIL "/>
      <sheetName val="รวมราคาก่อสร้าง"/>
      <sheetName val="Reference"/>
      <sheetName val="IN"/>
      <sheetName val="Take-off stru"/>
      <sheetName val="Book_1_Summary"/>
      <sheetName val="DATA-P3_2"/>
      <sheetName val="Book_1_Summary2"/>
      <sheetName val="DATA-P3_1"/>
      <sheetName val="Book_1_Summary1"/>
      <sheetName val="資料_700部品点数設定"/>
      <sheetName val="Main Sum (Hotel &amp; Residences)"/>
      <sheetName val="Assumption"/>
      <sheetName val="Cavity_Inputs"/>
      <sheetName val="SAN REDUCED 1"/>
      <sheetName val="list"/>
      <sheetName val="Cavity_Inputs1"/>
      <sheetName val="GAAP_Pru"/>
      <sheetName val="SCP_Q1'99_UPD"/>
      <sheetName val="DETAIL_"/>
      <sheetName val="anaysis_sheet"/>
      <sheetName val="HH"/>
      <sheetName val="ตารางสรุปค่าปรับ"/>
      <sheetName val="ตารางสรุป"/>
      <sheetName val="Civil"/>
      <sheetName val="CM-TACE"/>
      <sheetName val="QS-AE Asia"/>
      <sheetName val="Syntec"/>
      <sheetName val="Syn-คชจ หัก Retention"/>
      <sheetName val="SYN-Final"/>
      <sheetName val="BM-final"/>
      <sheetName val="BT-Final"/>
      <sheetName val="BT-BM-Final"/>
      <sheetName val="AAG corp-ค่าวัสดุ"/>
      <sheetName val="AAG corp-งาน PO"/>
      <sheetName val="AAG facade-ค่าติดตั้ง"/>
      <sheetName val="AAG-Final"/>
      <sheetName val="Trane"/>
      <sheetName val="Trane-Final"/>
      <sheetName val=" LI-Otis"/>
      <sheetName val="Otis-Final"/>
      <sheetName val="จีแพลน-ค่าติดตั้งประตู"/>
      <sheetName val="Retention-จีแพลน"/>
      <sheetName val="ทอร์ช-งานประตู"/>
      <sheetName val="ทอร์ช-จีแพลน-Final"/>
      <sheetName val="Retention-ทอร์ช"/>
      <sheetName val="SRP-งานประตู"/>
      <sheetName val="Cer-Retention-SRP"/>
      <sheetName val="SRP-งานประตู-Final"/>
      <sheetName val="กิจการร่วมค้า-งานประตู"/>
      <sheetName val="Procon"/>
      <sheetName val="Procon-Final"/>
      <sheetName val="STM"/>
      <sheetName val="STM-Final"/>
      <sheetName val="WTN"/>
      <sheetName val="ยู่ฮุย"/>
      <sheetName val="Cert.Retention-Yoohui"/>
      <sheetName val="Yoohui-Final"/>
      <sheetName val="BP-พรรณไม้"/>
      <sheetName val="BP-ค่าติดตั้ง"/>
      <sheetName val="ใบกล้วย-วัสดุ"/>
      <sheetName val="อเมธิส-ค่าแรง"/>
      <sheetName val="Leowood"/>
      <sheetName val="TPS-งานพื้นไม้"/>
      <sheetName val="J Group-WiFi"/>
      <sheetName val="ชี่ช่า-MLP"/>
      <sheetName val="ลินโด"/>
      <sheetName val="พร"/>
      <sheetName val="Seafco"/>
      <sheetName val="QS-CRCE-ยกเลิก"/>
      <sheetName val="อภิลักษณ์"/>
      <sheetName val="สหพันธ์"/>
      <sheetName val="จักรกฤช"/>
      <sheetName val="Sheet2"/>
      <sheetName val="Manpower"/>
      <sheetName val="Factor F Data"/>
      <sheetName val="mat เก่าใหม่"/>
      <sheetName val="JUNE1"/>
      <sheetName val="Q2-55"/>
      <sheetName val="Extra"/>
      <sheetName val="FF_2"/>
      <sheetName val="Purchase Order"/>
      <sheetName val="Customize Your Purchase Order"/>
      <sheetName val="DATA-P3_3"/>
      <sheetName val="Book_1_Summary3"/>
      <sheetName val="Cavity_Inputs2"/>
      <sheetName val="GAAP_Pru1"/>
      <sheetName val="SCP_Q1'99_UPD1"/>
      <sheetName val="DETAIL_1"/>
      <sheetName val="Take-off_stru"/>
      <sheetName val="Main_Sum_(Hotel_&amp;_Residences)"/>
      <sheetName val="SAN_REDUCED_1"/>
      <sheetName val="QS-AE_Asia"/>
      <sheetName val="Syn-คชจ_หัก_Retention"/>
      <sheetName val="AAG_corp-ค่าวัสดุ"/>
      <sheetName val="AAG_corp-งาน_PO"/>
      <sheetName val="AAG_facade-ค่าติดตั้ง"/>
      <sheetName val="_LI-Otis"/>
      <sheetName val="Cert_Retention-Yoohui"/>
      <sheetName val="J_Group-WiFi"/>
      <sheetName val="Factor_F_Data"/>
      <sheetName val="mat_เก่าใหม่"/>
      <sheetName val="Purchase_Order"/>
      <sheetName val="Customize_Your_Purchase_Order"/>
      <sheetName val="DATA-P3_4"/>
      <sheetName val="Book_1_Summary4"/>
      <sheetName val="Cavity_Inputs3"/>
      <sheetName val="GAAP_Pru2"/>
      <sheetName val="SCP_Q1'99_UPD2"/>
      <sheetName val="DETAIL_2"/>
      <sheetName val="Take-off_stru1"/>
      <sheetName val="Main_Sum_(Hotel_&amp;_Residences)1"/>
      <sheetName val="SAN_REDUCED_11"/>
      <sheetName val="QS-AE_Asia1"/>
      <sheetName val="Syn-คชจ_หัก_Retention1"/>
      <sheetName val="AAG_corp-ค่าวัสดุ1"/>
      <sheetName val="AAG_corp-งาน_PO1"/>
      <sheetName val="AAG_facade-ค่าติดตั้ง1"/>
      <sheetName val="_LI-Otis1"/>
      <sheetName val="Cert_Retention-Yoohui1"/>
      <sheetName val="J_Group-WiFi1"/>
      <sheetName val="Factor_F_Data1"/>
      <sheetName val="mat_เก่าใหม่1"/>
      <sheetName val="Purchase_Order1"/>
      <sheetName val="Customize_Your_Purchase_Order1"/>
      <sheetName val="DATA-P3_5"/>
      <sheetName val="Cavity_Inputs4"/>
      <sheetName val="Book_1_Summary5"/>
      <sheetName val="GAAP_Pru3"/>
      <sheetName val="SCP_Q1'99_UPD3"/>
      <sheetName val="DETAIL_3"/>
      <sheetName val="Take-off_stru2"/>
      <sheetName val="Main_Sum_(Hotel_&amp;_Residences)2"/>
      <sheetName val="SAN_REDUCED_12"/>
      <sheetName val="QS-AE_Asia2"/>
      <sheetName val="Syn-คชจ_หัก_Retention2"/>
      <sheetName val="AAG_corp-ค่าวัสดุ2"/>
      <sheetName val="AAG_corp-งาน_PO2"/>
      <sheetName val="AAG_facade-ค่าติดตั้ง2"/>
      <sheetName val="_LI-Otis2"/>
      <sheetName val="Cert_Retention-Yoohui2"/>
      <sheetName val="J_Group-WiFi2"/>
      <sheetName val="Factor_F_Data2"/>
      <sheetName val="mat_เก่าใหม่2"/>
      <sheetName val="Purchase_Order2"/>
      <sheetName val="Customize_Your_Purchase_Order2"/>
      <sheetName val="data3"/>
      <sheetName val="boq"/>
      <sheetName val="C-LOAD(L-FACTORY.)"/>
      <sheetName val="C-LOAD(L-FACTORY_)"/>
      <sheetName val="Instructions"/>
      <sheetName val="산근"/>
      <sheetName val="7-Door&amp;window"/>
      <sheetName val="งานประปา"/>
      <sheetName val="GR55-2614"/>
      <sheetName val="GR55-3281"/>
      <sheetName val="GR55-2399"/>
      <sheetName val="GR55-3271"/>
      <sheetName val="GR55-5004"/>
      <sheetName val="GR55-5015"/>
      <sheetName val="gl"/>
      <sheetName val="Furniture"/>
      <sheetName val="GR55-2395"/>
      <sheetName val="FitOutConfCentre"/>
      <sheetName val="GR55-2297"/>
      <sheetName val="Cert-Rev1"/>
      <sheetName val="D"/>
      <sheetName val="Ratios"/>
      <sheetName val="หน้า ปมก"/>
      <sheetName val="0230"/>
      <sheetName val="0341"/>
      <sheetName val="Name-list"/>
      <sheetName val="見積書Ａ４縦"/>
      <sheetName val="Cover"/>
      <sheetName val="GR55-2377"/>
      <sheetName val="cover page"/>
      <sheetName val="Cert"/>
      <sheetName val="ตารางส่วนลด EE."/>
      <sheetName val="AC"/>
      <sheetName val="SCHEDULE_6"/>
      <sheetName val="SCHEDULE_4"/>
      <sheetName val="INDEX"/>
      <sheetName val="XLR_NoRangeSheet"/>
      <sheetName val="Factory Cost"/>
      <sheetName val="Drop List"/>
      <sheetName val="Master"/>
      <sheetName val="AA"/>
      <sheetName val="K001 - Lead example"/>
      <sheetName val="Hotel assumptions"/>
      <sheetName val="BALANCE SHEET "/>
      <sheetName val="BASE P.L"/>
      <sheetName val="Profit_Budget"/>
      <sheetName val="Recovered_Sheet1"/>
      <sheetName val="RFQ"/>
      <sheetName val="Site Expanses"/>
      <sheetName val="EVALUATED Full"/>
      <sheetName val="Evaluate"/>
      <sheetName val="Info"/>
      <sheetName val="Markup"/>
      <sheetName val="Mat.List M&amp;E"/>
      <sheetName val="Scope"/>
      <sheetName val="Panel 2016"/>
      <sheetName val="CB 2016"/>
      <sheetName val="Metering 2016"/>
      <sheetName val="Cap 2016"/>
      <sheetName val="CableLug"/>
      <sheetName val="MDF"/>
      <sheetName val="TB(TEL)"/>
      <sheetName val="TB (FA,PA)"/>
      <sheetName val="XXX"/>
      <sheetName val="รายละเอียด"/>
      <sheetName val="SH-D"/>
      <sheetName val="SH-E"/>
      <sheetName val="SH-G"/>
      <sheetName val="Site_Expanses"/>
      <sheetName val="EVALUATED_Full"/>
      <sheetName val="Mat_List_M&amp;E"/>
      <sheetName val="Panel_2016"/>
      <sheetName val="CB_2016"/>
      <sheetName val="Metering_2016"/>
      <sheetName val="Cap_2016"/>
      <sheetName val="TB_(FA,PA)"/>
      <sheetName val="C-LOAD(L-FACTORY_)1"/>
      <sheetName val="Take-off_stru3"/>
      <sheetName val="ตั๋วเงินรับ"/>
      <sheetName val="BM"/>
      <sheetName val="Weight Bridge"/>
      <sheetName val="Sheet"/>
      <sheetName val="TH"/>
      <sheetName val="静圧"/>
      <sheetName val="BV"/>
      <sheetName val="BOQ-M"/>
      <sheetName val="Weight_Bridge"/>
      <sheetName val="C-LOAD(L-FACTORY_)2"/>
      <sheetName val="Weight_Bridge1"/>
      <sheetName val="C-LOAD(L-FACTORY_)3"/>
      <sheetName val="Weight_Bridge2"/>
      <sheetName val="外構・目次"/>
      <sheetName val="事務棟・目次"/>
      <sheetName val="工場棟・目次"/>
      <sheetName val="A&amp;B(1)"/>
      <sheetName val="FAB별"/>
      <sheetName val="งานบริหารโครงการ"/>
      <sheetName val="見積内訳書式"/>
      <sheetName val="Bill No. 2 - Carpark"/>
      <sheetName val="MAD BOH AC VRV + Multi"/>
      <sheetName val="MAD Guest Villa 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</sheetDataSet>
  </externalBook>
</externalLink>
</file>

<file path=xl/externalLinks/externalLink201.xml><?xml version="1.0" encoding="utf-8"?>
<externalLink xmlns="http://schemas.openxmlformats.org/spreadsheetml/2006/main">
  <externalBook xmlns:r="http://schemas.openxmlformats.org/officeDocument/2006/relationships" r:id="rId1">
    <sheetNames>
      <sheetName val="SR9実績"/>
      <sheetName val="actionplan"/>
    </sheetNames>
    <definedNames>
      <definedName name="Loan_Start" refersTo="#REF!"/>
    </definedNames>
    <sheetDataSet>
      <sheetData sheetId="0" refreshError="1"/>
      <sheetData sheetId="1"/>
    </sheetDataSet>
  </externalBook>
</externalLink>
</file>

<file path=xl/externalLinks/externalLink202.xml><?xml version="1.0" encoding="utf-8"?>
<externalLink xmlns="http://schemas.openxmlformats.org/spreadsheetml/2006/main">
  <externalBook xmlns:r="http://schemas.openxmlformats.org/officeDocument/2006/relationships" r:id="rId1">
    <sheetNames>
      <sheetName val="digital"/>
      <sheetName val="SR9"/>
      <sheetName val="ATB"/>
      <sheetName val="AES"/>
      <sheetName val="operation"/>
      <sheetName val="MFprev"/>
      <sheetName val="220927_supplement_materialSA"/>
    </sheetNames>
    <definedNames>
      <definedName name="Loan_Start" refersTo="#REF!" sheetId="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3.xml><?xml version="1.0" encoding="utf-8"?>
<externalLink xmlns="http://schemas.openxmlformats.org/spreadsheetml/2006/main">
  <externalBook xmlns:r="http://schemas.openxmlformats.org/officeDocument/2006/relationships" r:id="rId1">
    <sheetNames>
      <sheetName val="REC."/>
      <sheetName val="JUNE1"/>
      <sheetName val="Summary (4)"/>
      <sheetName val="JUNE"/>
      <sheetName val="TR_A"/>
      <sheetName val="P&amp;HR_A"/>
      <sheetName val="P&amp;HR_A(2)"/>
      <sheetName val="SAFETY_A"/>
      <sheetName val="TRMAT"/>
      <sheetName val="TRPAS"/>
      <sheetName val="TR"/>
      <sheetName val="P&amp;HR"/>
      <sheetName val="Safety"/>
      <sheetName val="Feb"/>
      <sheetName val="Jan"/>
      <sheetName val="May"/>
      <sheetName val="Apr"/>
      <sheetName val="Mar"/>
      <sheetName val="Sheet1"/>
      <sheetName val="Sheet2"/>
      <sheetName val="Sheet3"/>
      <sheetName val="PGMMNG"/>
      <sheetName val="price"/>
      <sheetName val="REC_"/>
      <sheetName val="Summary_(4)"/>
      <sheetName val="3-2551"/>
      <sheetName val="code"/>
      <sheetName val="payment (2)"/>
      <sheetName val="แยกตัวบ้าน"/>
      <sheetName val="REC_1"/>
      <sheetName val="Summary_(4)1"/>
      <sheetName val="Assumption"/>
      <sheetName val="payment_(2)"/>
      <sheetName val="05-FOH"/>
      <sheetName val="REC_2"/>
      <sheetName val="Summary_(4)2"/>
      <sheetName val="payment_(2)1"/>
      <sheetName val="K-10"/>
      <sheetName val="Selection"/>
      <sheetName val="PGM_2LEVYTD"/>
      <sheetName val="Manual"/>
      <sheetName val="Chart"/>
      <sheetName val="CE_A"/>
      <sheetName val="Drwing"/>
      <sheetName val="Elec"/>
      <sheetName val="Inst"/>
      <sheetName val="IT"/>
      <sheetName val="Mech"/>
      <sheetName val="CE"/>
      <sheetName val="Power"/>
      <sheetName val="Store"/>
      <sheetName val="PA"/>
      <sheetName val="Cost"/>
      <sheetName val="Monthly-C4"/>
      <sheetName val="KeyPeerformance"/>
      <sheetName val="Venture Key Assumptions"/>
      <sheetName val="Calendar"/>
      <sheetName val="Basic_Information"/>
      <sheetName val="BSLA"/>
      <sheetName val="REC_3"/>
      <sheetName val="Summary_(4)3"/>
      <sheetName val="REC_4"/>
      <sheetName val="Summary_(4)4"/>
      <sheetName val="PEM"/>
      <sheetName val="PQN"/>
      <sheetName val="DFL"/>
      <sheetName val="BASE"/>
      <sheetName val="input data"/>
      <sheetName val="Project Status"/>
      <sheetName val="payment_(2)3"/>
      <sheetName val="payment_(2)2"/>
      <sheetName val="สรุปรวม"/>
      <sheetName val="Raw Material"/>
      <sheetName val="zppr0016"/>
      <sheetName val="สรุป ยอดเทถนน"/>
      <sheetName val="เทถนน"/>
      <sheetName val="ยอดเปิด PO 11-2.2019"/>
      <sheetName val="11-2.2019"/>
      <sheetName val="REC_5"/>
      <sheetName val="Summary_(4)5"/>
      <sheetName val="Venture_Key_Assumptions"/>
      <sheetName val="REC_6"/>
      <sheetName val="Summary_(4)6"/>
      <sheetName val="payment_(2)4"/>
      <sheetName val="Venture_Key_Assumptions1"/>
      <sheetName val="input_data"/>
      <sheetName val="Project_Status"/>
      <sheetName val="Raw_Material"/>
      <sheetName val="สรุป"/>
      <sheetName val="Admin"/>
      <sheetName val="ค่าเช่ารถกอล์ฟ"/>
      <sheetName val="ค่าเช่าเครื่องถ่ายเอกสาร_Site"/>
      <sheetName val="สโมสร"/>
      <sheetName val="แม่บ้าน"/>
      <sheetName val="กวาดถนน"/>
      <sheetName val="รปภ_"/>
      <sheetName val="Project"/>
      <sheetName val="จัดตั้งนิติบุคคล"/>
      <sheetName val="ปิดขาย"/>
      <sheetName val="ขอสัญญา#1"/>
      <sheetName val="ขอสัญญา#2"/>
      <sheetName val="กวาดถนน_ถาม"/>
      <sheetName val="EMM_03_19"/>
      <sheetName val="ผู้ดูแลสัญญา"/>
      <sheetName val="input_data1"/>
      <sheetName val="Project_Status1"/>
      <sheetName val="ค่าเช่าเครื่องถ่ายเอกสาร_Site1"/>
      <sheetName val="รปภ_1"/>
      <sheetName val="กวาดถนน_ถาม1"/>
      <sheetName val="EMM_03_191"/>
      <sheetName val="ค่าเช่าเครื่องถ่ายเอกสาร Site"/>
      <sheetName val="รปภ."/>
      <sheetName val="กวาดถนน ถาม"/>
      <sheetName val="EMM 03.19"/>
      <sheetName val="สรุป_ยอดเทถนน"/>
      <sheetName val="ยอดเปิด_PO_11-2_2019"/>
      <sheetName val="11-2_2019"/>
      <sheetName val="REC_9"/>
      <sheetName val="Summary_(4)9"/>
      <sheetName val="payment_(2)7"/>
      <sheetName val="Venture_Key_Assumptions4"/>
      <sheetName val="input_data4"/>
      <sheetName val="Project_Status4"/>
      <sheetName val="ค่าเช่าเครื่องถ่ายเอกสาร_Site4"/>
      <sheetName val="รปภ_4"/>
      <sheetName val="กวาดถนน_ถาม4"/>
      <sheetName val="EMM_03_194"/>
      <sheetName val="Raw_Material3"/>
      <sheetName val="สรุป_ยอดเทถนน3"/>
      <sheetName val="ยอดเปิด_PO_11-2_20193"/>
      <sheetName val="11-2_20193"/>
      <sheetName val="REC_7"/>
      <sheetName val="Summary_(4)7"/>
      <sheetName val="payment_(2)5"/>
      <sheetName val="Venture_Key_Assumptions2"/>
      <sheetName val="input_data2"/>
      <sheetName val="Project_Status2"/>
      <sheetName val="ค่าเช่าเครื่องถ่ายเอกสาร_Site2"/>
      <sheetName val="รปภ_2"/>
      <sheetName val="กวาดถนน_ถาม2"/>
      <sheetName val="EMM_03_192"/>
      <sheetName val="Raw_Material1"/>
      <sheetName val="สรุป_ยอดเทถนน1"/>
      <sheetName val="ยอดเปิด_PO_11-2_20191"/>
      <sheetName val="11-2_20191"/>
      <sheetName val="REC_8"/>
      <sheetName val="Summary_(4)8"/>
      <sheetName val="payment_(2)6"/>
      <sheetName val="Venture_Key_Assumptions3"/>
      <sheetName val="input_data3"/>
      <sheetName val="Project_Status3"/>
      <sheetName val="ค่าเช่าเครื่องถ่ายเอกสาร_Site3"/>
      <sheetName val="รปภ_3"/>
      <sheetName val="กวาดถนน_ถาม3"/>
      <sheetName val="EMM_03_193"/>
      <sheetName val="Raw_Material2"/>
      <sheetName val="สรุป_ยอดเทถนน2"/>
      <sheetName val="ยอดเปิด_PO_11-2_20192"/>
      <sheetName val="11-2_20192"/>
      <sheetName val="REC_10"/>
      <sheetName val="Summary_(4)10"/>
      <sheetName val="payment_(2)8"/>
      <sheetName val="Venture_Key_Assumptions5"/>
      <sheetName val="input_data5"/>
      <sheetName val="Project_Status5"/>
      <sheetName val="ค่าเช่าเครื่องถ่ายเอกสาร_Site5"/>
      <sheetName val="รปภ_5"/>
      <sheetName val="กวาดถนน_ถาม5"/>
      <sheetName val="EMM_03_195"/>
      <sheetName val="Raw_Material4"/>
      <sheetName val="สรุป_ยอดเทถนน4"/>
      <sheetName val="ยอดเปิด_PO_11-2_20194"/>
      <sheetName val="11-2_20194"/>
      <sheetName val="REC_11"/>
      <sheetName val="Summary_(4)11"/>
      <sheetName val="payment_(2)9"/>
      <sheetName val="Venture_Key_Assumptions6"/>
      <sheetName val="input_data6"/>
      <sheetName val="Project_Status6"/>
      <sheetName val="ค่าเช่าเครื่องถ่ายเอกสาร_Site6"/>
      <sheetName val="รปภ_6"/>
      <sheetName val="กวาดถนน_ถาม6"/>
      <sheetName val="EMM_03_196"/>
      <sheetName val="Raw_Material5"/>
      <sheetName val="สรุป_ยอดเทถนน5"/>
      <sheetName val="ยอดเปิด_PO_11-2_20195"/>
      <sheetName val="11-2_20195"/>
      <sheetName val="REC_12"/>
      <sheetName val="Summary_(4)12"/>
      <sheetName val="payment_(2)10"/>
      <sheetName val="Venture_Key_Assumptions7"/>
      <sheetName val="input_data7"/>
      <sheetName val="Project_Status7"/>
      <sheetName val="ค่าเช่าเครื่องถ่ายเอกสาร_Site7"/>
      <sheetName val="รปภ_7"/>
      <sheetName val="กวาดถนน_ถาม7"/>
      <sheetName val="EMM_03_197"/>
      <sheetName val="Raw_Material6"/>
      <sheetName val="สรุป_ยอดเทถนน6"/>
      <sheetName val="ยอดเปิด_PO_11-2_20196"/>
      <sheetName val="11-2_20196"/>
      <sheetName val="Map"/>
      <sheetName val="Period"/>
      <sheetName val="Revised_2007"/>
      <sheetName val="Cover sheet"/>
      <sheetName val="Assistance"/>
      <sheetName val="OA"/>
      <sheetName val="Jan09"/>
      <sheetName val="Feb09"/>
      <sheetName val="Cover_sheet"/>
      <sheetName val="A1"/>
      <sheetName val="Load list"/>
      <sheetName val="01000 (MD05)"/>
      <sheetName val="Direct Non-Payroll"/>
      <sheetName val="Fixed Fee"/>
      <sheetName val="Consumption"/>
      <sheetName val="Data_Pay"/>
      <sheetName val="TB Dec 08"/>
      <sheetName val="DETAIL BY MONTH"/>
      <sheetName val="Cover_sheet1"/>
      <sheetName val="Load_list"/>
      <sheetName val="01000_(MD05)"/>
      <sheetName val="BAL"/>
      <sheetName val="MACRO2"/>
      <sheetName val="J2"/>
      <sheetName val="Cover_sheet2"/>
      <sheetName val="Load_list1"/>
      <sheetName val="01000_(MD05)1"/>
      <sheetName val="Direct_Non-Payroll"/>
      <sheetName val="Fixed_Fee"/>
      <sheetName val="TB_Dec_08"/>
      <sheetName val="DETAIL_BY_MONTH"/>
      <sheetName val="บริษัท"/>
      <sheetName val="ROC-2003"/>
      <sheetName val="SNF"/>
      <sheetName val="OT_Labour"/>
      <sheetName val="REC_13"/>
      <sheetName val="Summary_(4)13"/>
      <sheetName val="payment_(2)11"/>
      <sheetName val="Venture_Key_Assumptions8"/>
      <sheetName val="input_data8"/>
      <sheetName val="Project_Status8"/>
      <sheetName val="ค่าเช่าเครื่องถ่ายเอกสาร_Site8"/>
      <sheetName val="รปภ_8"/>
      <sheetName val="กวาดถนน_ถาม8"/>
      <sheetName val="EMM_03_198"/>
      <sheetName val="Raw_Material7"/>
      <sheetName val="สรุป_ยอดเทถนน7"/>
      <sheetName val="ยอดเปิด_PO_11-2_20197"/>
      <sheetName val="11-2_20197"/>
      <sheetName val="REC_14"/>
      <sheetName val="Summary_(4)14"/>
      <sheetName val="payment_(2)12"/>
      <sheetName val="ค่าเช่าเครื่องถ่ายเอกสาร_Site9"/>
      <sheetName val="รปภ_9"/>
      <sheetName val="กวาดถนน_ถาม9"/>
      <sheetName val="EMM_03_199"/>
      <sheetName val="Venture_Key_Assumptions9"/>
      <sheetName val="input_data9"/>
      <sheetName val="Project_Status9"/>
      <sheetName val="Raw_Material8"/>
      <sheetName val="สรุป_ยอดเทถนน8"/>
      <sheetName val="ยอดเปิด_PO_11-2_20198"/>
      <sheetName val="11-2_20198"/>
      <sheetName val="dep12"/>
      <sheetName val="REC_15"/>
      <sheetName val="Summary_(4)15"/>
      <sheetName val="payment_(2)13"/>
      <sheetName val="Venture_Key_Assumptions10"/>
      <sheetName val="input_data10"/>
      <sheetName val="Project_Status10"/>
      <sheetName val="ค่าเช่าเครื่องถ่ายเอกสาร_Site10"/>
      <sheetName val="รปภ_10"/>
      <sheetName val="กวาดถนน_ถาม10"/>
      <sheetName val="EMM_03_1910"/>
      <sheetName val="Raw_Material9"/>
      <sheetName val="สรุป_ยอดเทถนน9"/>
      <sheetName val="ยอดเปิด_PO_11-2_20199"/>
      <sheetName val="11-2_20199"/>
      <sheetName val="เงินกู้ธนชาติ"/>
      <sheetName val="เงินกู้ MGC"/>
      <sheetName val="DATACNLT"/>
      <sheetName val="Menu"/>
      <sheetName val="เวลา"/>
      <sheetName val="Contract"/>
      <sheetName val="EXPSCHE"/>
      <sheetName val="Cover_sheet3"/>
      <sheetName val="Load_list2"/>
      <sheetName val="01000_(MD05)2"/>
      <sheetName val="Fixed_Fee1"/>
      <sheetName val="TB_Dec_081"/>
      <sheetName val="DETAIL_BY_MONTH1"/>
      <sheetName val="Direct_Non-Payroll1"/>
      <sheetName val="CCtr map Profit Center"/>
      <sheetName val="list project in SAP"/>
      <sheetName val="Cavity Inputs"/>
      <sheetName val="COVER"/>
      <sheetName val="data_fbl"/>
      <sheetName val="List"/>
      <sheetName val="san reduced 1"/>
      <sheetName val="pl"/>
      <sheetName val="detail "/>
      <sheetName val="1.0"/>
      <sheetName val="Boq(1)"/>
      <sheetName val="REGION"/>
      <sheetName val="sales3level"/>
      <sheetName val="Now"/>
      <sheetName val="4 License"/>
      <sheetName val="1 Exiting-AA"/>
      <sheetName val="ps1l(most)"/>
      <sheetName val="Manpower"/>
      <sheetName val="Revenue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204.xml><?xml version="1.0" encoding="utf-8"?>
<externalLink xmlns="http://schemas.openxmlformats.org/spreadsheetml/2006/main">
  <externalBook xmlns:r="http://schemas.openxmlformats.org/officeDocument/2006/relationships" r:id="rId1">
    <sheetNames>
      <sheetName val="GAAP Pru"/>
      <sheetName val="BS"/>
      <sheetName val="PL"/>
      <sheetName val="changes in equity"/>
      <sheetName val="BS dividends"/>
      <sheetName val="BS other Assets &amp; Liab."/>
      <sheetName val="PL sales"/>
      <sheetName val="PL services purchased"/>
      <sheetName val="Taxes"/>
      <sheetName val="anaysis_sheet"/>
      <sheetName val="เงินกู้ธนชาติ"/>
      <sheetName val="เงินกู้ MGC"/>
      <sheetName val="S-5"/>
      <sheetName val="인원계획-미화"/>
      <sheetName val="P&amp;L"/>
      <sheetName val="Reporting Package"/>
      <sheetName val="ตั๋วเงินรับ"/>
      <sheetName val="JUNE1"/>
      <sheetName val="HH"/>
      <sheetName val="PGMM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5.xml><?xml version="1.0" encoding="utf-8"?>
<externalLink xmlns="http://schemas.openxmlformats.org/spreadsheetml/2006/main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 Balance"/>
      <sheetName val="Trial Balance (Old)"/>
      <sheetName val="SCB 1 - Current"/>
      <sheetName val="SCB 2 - Current"/>
      <sheetName val="03中"/>
      <sheetName val="TrialBalance Q3-2002"/>
      <sheetName val="ตั๋วเงินรับ"/>
      <sheetName val="LeadQ1_2002"/>
      <sheetName val="FA(NEW)"/>
      <sheetName val="N-2"/>
      <sheetName val="เงินกู้ธนชาติ"/>
      <sheetName val="เงินกู้ MGC"/>
      <sheetName val="Landing Factors"/>
      <sheetName val="GAAP Pru"/>
      <sheetName val="1602-97"/>
      <sheetName val="AP-FAsb"/>
      <sheetName val="INV(未作成)"/>
      <sheetName val="BOQ"/>
      <sheetName val="Trend"/>
      <sheetName val="Agency Walker ID"/>
      <sheetName val="Bill No. 2 - Carpark"/>
      <sheetName val="conso46"/>
      <sheetName val="C-3"/>
      <sheetName val="TB-2001-Apr'01"/>
      <sheetName val="TH00_12080000"/>
      <sheetName val="Macro1"/>
      <sheetName val="#ofclose"/>
      <sheetName val="Data"/>
      <sheetName val="Disposal"/>
      <sheetName val="Main"/>
      <sheetName val="REC GROUP"/>
      <sheetName val="COVER"/>
      <sheetName val="JUNE1"/>
      <sheetName val="Parameters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Trial_Balance"/>
      <sheetName val="Trial_Balance_(Old)"/>
      <sheetName val="SCB_1_-_Current"/>
      <sheetName val="SCB_2_-_Current"/>
      <sheetName val="UKCSTG02"/>
      <sheetName val="proforma"/>
      <sheetName val="splinkler"/>
      <sheetName val="ASSET339"/>
      <sheetName val="SwapData"/>
      <sheetName val="0201(勘定明細用)"/>
      <sheetName val="TB SAP"/>
      <sheetName val="Project Detail "/>
      <sheetName val="EXPORT"/>
      <sheetName val="10-1 Media"/>
      <sheetName val="10-cut"/>
      <sheetName val="Ex 11C"/>
      <sheetName val="Summary_lead1"/>
      <sheetName val="Account_Receivable1"/>
      <sheetName val="Other_CA1"/>
      <sheetName val="Other_assets1"/>
      <sheetName val="Fixed_assets1"/>
      <sheetName val="Account_payable1"/>
      <sheetName val="Other_CL1"/>
      <sheetName val="Other_liabilities1"/>
      <sheetName val="Other_income1"/>
      <sheetName val="Cost_of_service1"/>
      <sheetName val="Selling_&amp;_admin1"/>
      <sheetName val="Interest_exp_1"/>
      <sheetName val="Trial_Balance1"/>
      <sheetName val="Trial_Balance_(Old)1"/>
      <sheetName val="SCB_1_-_Current1"/>
      <sheetName val="SCB_2_-_Current1"/>
      <sheetName val="TrialBalance_Q3-2002"/>
      <sheetName val="เงินกู้_MGC"/>
      <sheetName val="Landing_Factors"/>
      <sheetName val="GAAP_Pru"/>
      <sheetName val="Agency_Walker_ID"/>
      <sheetName val="REC_GROUP"/>
      <sheetName val="Bill_No__2_-_Carpark"/>
      <sheetName val="Project_Detail_"/>
      <sheetName val="TB_SAP"/>
      <sheetName val="Sap_927_Vdr"/>
      <sheetName val="佐賀"/>
      <sheetName val="栃木"/>
      <sheetName val="BS"/>
      <sheetName val="TB_Group"/>
      <sheetName val="LISTS"/>
      <sheetName val="RANK"/>
      <sheetName val="DLD Query Query Query"/>
      <sheetName val="หักกลบ-ลบหนี้"/>
      <sheetName val="Assumptions"/>
      <sheetName val="2003 Growth"/>
      <sheetName val="SCHEDULES"/>
      <sheetName val="E001 Lead"/>
      <sheetName val="E100 Subledger with GL"/>
      <sheetName val="QUANTITY COMPARISON"/>
      <sheetName val="Jan"/>
      <sheetName val="Mar"/>
      <sheetName val="EE"/>
      <sheetName val="Item Code - Machine"/>
      <sheetName val="Sup-BSK1"/>
      <sheetName val="part-import"/>
      <sheetName val="รับ RM 01JAN-31JUL"/>
      <sheetName val="TB-M"/>
      <sheetName val="Setup 2009"/>
      <sheetName val="recon"/>
      <sheetName val="SaleJuly"/>
      <sheetName val="LITF"/>
      <sheetName val="Mscb97"/>
      <sheetName val="N0-Lead"/>
      <sheetName val="P &amp; l "/>
      <sheetName val="Asset group"/>
      <sheetName val="Menu"/>
      <sheetName val="Summary Market Segmentation"/>
      <sheetName val="DataSCI"/>
      <sheetName val="DataSFP"/>
      <sheetName val="assumption"/>
      <sheetName val="SPARE PART DEC 10 ( HE)"/>
      <sheetName val="Sale0309"/>
      <sheetName val="見積依頼部品一覧"/>
      <sheetName val="生産総枠"/>
      <sheetName val="244豪州一般ZD301生試"/>
      <sheetName val="Comp with UP west"/>
      <sheetName val="PopCache_Sheet1"/>
      <sheetName val="MOLD-WinsFA31122005"/>
      <sheetName val="ｺｰﾄﾞ表"/>
      <sheetName val="J2"/>
      <sheetName val="J1"/>
      <sheetName val="FF-21(a)"/>
      <sheetName val="Schedule 2"/>
      <sheetName val="Schedule 3"/>
      <sheetName val="Schedule 4"/>
      <sheetName val="TOTAL"/>
      <sheetName val="Settings"/>
      <sheetName val="LF05xx-RC_GV"/>
      <sheetName val="Consolidated"/>
      <sheetName val="Equity Rec."/>
      <sheetName val="ExRate"/>
      <sheetName val="Stock Aging"/>
      <sheetName val="SysNavigation"/>
      <sheetName val="Sales Forecast Worksheet"/>
      <sheetName val="Threshold"/>
      <sheetName val="รวมราคาทั้งสิ้น"/>
      <sheetName val="Addition_AUC"/>
      <sheetName val="Summary_lead5"/>
      <sheetName val="Account_Receivable5"/>
      <sheetName val="Other_CA5"/>
      <sheetName val="Other_assets5"/>
      <sheetName val="Fixed_assets5"/>
      <sheetName val="Account_payable5"/>
      <sheetName val="Other_CL5"/>
      <sheetName val="Other_liabilities5"/>
      <sheetName val="Other_income5"/>
      <sheetName val="Cost_of_service5"/>
      <sheetName val="Selling_&amp;_admin5"/>
      <sheetName val="Interest_exp_5"/>
      <sheetName val="Trial_Balance5"/>
      <sheetName val="Trial_Balance_(Old)5"/>
      <sheetName val="SCB_1_-_Current5"/>
      <sheetName val="SCB_2_-_Current5"/>
      <sheetName val="TrialBalance_Q3-20024"/>
      <sheetName val="เงินกู้_MGC4"/>
      <sheetName val="Landing_Factors4"/>
      <sheetName val="Agency_Walker_ID4"/>
      <sheetName val="GAAP_Pru4"/>
      <sheetName val="Bill_No__2_-_Carpark4"/>
      <sheetName val="REC_GROUP4"/>
      <sheetName val="TB_SAP4"/>
      <sheetName val="Project_Detail_4"/>
      <sheetName val="10-1_Media3"/>
      <sheetName val="Ex_11C3"/>
      <sheetName val="DLD_Query_Query_Query3"/>
      <sheetName val="Summary_lead2"/>
      <sheetName val="Account_Receivable2"/>
      <sheetName val="Other_CA2"/>
      <sheetName val="Other_assets2"/>
      <sheetName val="Fixed_assets2"/>
      <sheetName val="Account_payable2"/>
      <sheetName val="Other_CL2"/>
      <sheetName val="Other_liabilities2"/>
      <sheetName val="Other_income2"/>
      <sheetName val="Cost_of_service2"/>
      <sheetName val="Selling_&amp;_admin2"/>
      <sheetName val="Interest_exp_2"/>
      <sheetName val="Trial_Balance2"/>
      <sheetName val="Trial_Balance_(Old)2"/>
      <sheetName val="SCB_1_-_Current2"/>
      <sheetName val="SCB_2_-_Current2"/>
      <sheetName val="TrialBalance_Q3-20021"/>
      <sheetName val="เงินกู้_MGC1"/>
      <sheetName val="Landing_Factors1"/>
      <sheetName val="Agency_Walker_ID1"/>
      <sheetName val="GAAP_Pru1"/>
      <sheetName val="Bill_No__2_-_Carpark1"/>
      <sheetName val="REC_GROUP1"/>
      <sheetName val="TB_SAP1"/>
      <sheetName val="Project_Detail_1"/>
      <sheetName val="10-1_Media"/>
      <sheetName val="Ex_11C"/>
      <sheetName val="DLD_Query_Query_Query"/>
      <sheetName val="Summary_lead3"/>
      <sheetName val="Account_Receivable3"/>
      <sheetName val="Other_CA3"/>
      <sheetName val="Other_assets3"/>
      <sheetName val="Fixed_assets3"/>
      <sheetName val="Account_payable3"/>
      <sheetName val="Other_CL3"/>
      <sheetName val="Other_liabilities3"/>
      <sheetName val="Other_income3"/>
      <sheetName val="Cost_of_service3"/>
      <sheetName val="Selling_&amp;_admin3"/>
      <sheetName val="Interest_exp_3"/>
      <sheetName val="Trial_Balance3"/>
      <sheetName val="Trial_Balance_(Old)3"/>
      <sheetName val="SCB_1_-_Current3"/>
      <sheetName val="SCB_2_-_Current3"/>
      <sheetName val="TrialBalance_Q3-20022"/>
      <sheetName val="เงินกู้_MGC2"/>
      <sheetName val="Landing_Factors2"/>
      <sheetName val="Agency_Walker_ID2"/>
      <sheetName val="GAAP_Pru2"/>
      <sheetName val="Bill_No__2_-_Carpark2"/>
      <sheetName val="REC_GROUP2"/>
      <sheetName val="TB_SAP2"/>
      <sheetName val="Project_Detail_2"/>
      <sheetName val="10-1_Media1"/>
      <sheetName val="Ex_11C1"/>
      <sheetName val="DLD_Query_Query_Query1"/>
      <sheetName val="Summary_lead4"/>
      <sheetName val="Account_Receivable4"/>
      <sheetName val="Other_CA4"/>
      <sheetName val="Other_assets4"/>
      <sheetName val="Fixed_assets4"/>
      <sheetName val="Account_payable4"/>
      <sheetName val="Other_CL4"/>
      <sheetName val="Other_liabilities4"/>
      <sheetName val="Other_income4"/>
      <sheetName val="Cost_of_service4"/>
      <sheetName val="Selling_&amp;_admin4"/>
      <sheetName val="Interest_exp_4"/>
      <sheetName val="Trial_Balance4"/>
      <sheetName val="Trial_Balance_(Old)4"/>
      <sheetName val="SCB_1_-_Current4"/>
      <sheetName val="SCB_2_-_Current4"/>
      <sheetName val="TrialBalance_Q3-20023"/>
      <sheetName val="เงินกู้_MGC3"/>
      <sheetName val="Landing_Factors3"/>
      <sheetName val="Agency_Walker_ID3"/>
      <sheetName val="GAAP_Pru3"/>
      <sheetName val="Bill_No__2_-_Carpark3"/>
      <sheetName val="REC_GROUP3"/>
      <sheetName val="TB_SAP3"/>
      <sheetName val="Project_Detail_3"/>
      <sheetName val="10-1_Media2"/>
      <sheetName val="Ex_11C2"/>
      <sheetName val="DLD_Query_Query_Query2"/>
      <sheetName val="Summary_lead7"/>
      <sheetName val="Account_Receivable7"/>
      <sheetName val="Other_CA7"/>
      <sheetName val="Other_assets7"/>
      <sheetName val="Fixed_assets7"/>
      <sheetName val="Account_payable7"/>
      <sheetName val="Other_CL7"/>
      <sheetName val="Other_liabilities7"/>
      <sheetName val="Other_income7"/>
      <sheetName val="Cost_of_service7"/>
      <sheetName val="Selling_&amp;_admin7"/>
      <sheetName val="Interest_exp_7"/>
      <sheetName val="Trial_Balance7"/>
      <sheetName val="Trial_Balance_(Old)7"/>
      <sheetName val="SCB_1_-_Current7"/>
      <sheetName val="SCB_2_-_Current7"/>
      <sheetName val="TrialBalance_Q3-20026"/>
      <sheetName val="เงินกู้_MGC6"/>
      <sheetName val="Landing_Factors6"/>
      <sheetName val="Agency_Walker_ID6"/>
      <sheetName val="GAAP_Pru6"/>
      <sheetName val="Bill_No__2_-_Carpark6"/>
      <sheetName val="REC_GROUP6"/>
      <sheetName val="TB_SAP6"/>
      <sheetName val="Project_Detail_6"/>
      <sheetName val="10-1_Media5"/>
      <sheetName val="Ex_11C5"/>
      <sheetName val="DLD_Query_Query_Query5"/>
      <sheetName val="QUANTITY_COMPARISON1"/>
      <sheetName val="E001_Lead1"/>
      <sheetName val="E100_Subledger_with_GL1"/>
      <sheetName val="Summary_lead6"/>
      <sheetName val="Account_Receivable6"/>
      <sheetName val="Other_CA6"/>
      <sheetName val="Other_assets6"/>
      <sheetName val="Fixed_assets6"/>
      <sheetName val="Account_payable6"/>
      <sheetName val="Other_CL6"/>
      <sheetName val="Other_liabilities6"/>
      <sheetName val="Other_income6"/>
      <sheetName val="Cost_of_service6"/>
      <sheetName val="Selling_&amp;_admin6"/>
      <sheetName val="Interest_exp_6"/>
      <sheetName val="Trial_Balance6"/>
      <sheetName val="Trial_Balance_(Old)6"/>
      <sheetName val="SCB_1_-_Current6"/>
      <sheetName val="SCB_2_-_Current6"/>
      <sheetName val="TrialBalance_Q3-20025"/>
      <sheetName val="เงินกู้_MGC5"/>
      <sheetName val="Landing_Factors5"/>
      <sheetName val="Agency_Walker_ID5"/>
      <sheetName val="GAAP_Pru5"/>
      <sheetName val="Bill_No__2_-_Carpark5"/>
      <sheetName val="REC_GROUP5"/>
      <sheetName val="TB_SAP5"/>
      <sheetName val="Project_Detail_5"/>
      <sheetName val="10-1_Media4"/>
      <sheetName val="Ex_11C4"/>
      <sheetName val="DLD_Query_Query_Query4"/>
      <sheetName val="QUANTITY_COMPARISON"/>
      <sheetName val="E001_Lead"/>
      <sheetName val="E100_Subledger_with_GL"/>
      <sheetName val="Summary_lead8"/>
      <sheetName val="Account_Receivable8"/>
      <sheetName val="Other_CA8"/>
      <sheetName val="Other_assets8"/>
      <sheetName val="Fixed_assets8"/>
      <sheetName val="Account_payable8"/>
      <sheetName val="Other_CL8"/>
      <sheetName val="Other_liabilities8"/>
      <sheetName val="Other_income8"/>
      <sheetName val="Cost_of_service8"/>
      <sheetName val="Selling_&amp;_admin8"/>
      <sheetName val="Interest_exp_8"/>
      <sheetName val="Trial_Balance8"/>
      <sheetName val="Trial_Balance_(Old)8"/>
      <sheetName val="SCB_1_-_Current8"/>
      <sheetName val="SCB_2_-_Current8"/>
      <sheetName val="TrialBalance_Q3-20027"/>
      <sheetName val="เงินกู้_MGC7"/>
      <sheetName val="Landing_Factors7"/>
      <sheetName val="Agency_Walker_ID7"/>
      <sheetName val="GAAP_Pru7"/>
      <sheetName val="Bill_No__2_-_Carpark7"/>
      <sheetName val="REC_GROUP7"/>
      <sheetName val="TB_SAP7"/>
      <sheetName val="Project_Detail_7"/>
      <sheetName val="10-1_Media6"/>
      <sheetName val="Ex_11C6"/>
      <sheetName val="DLD_Query_Query_Query6"/>
      <sheetName val="QUANTITY_COMPARISON2"/>
      <sheetName val="E001_Lead2"/>
      <sheetName val="E100_Subledger_with_GL2"/>
      <sheetName val="Summary_lead9"/>
      <sheetName val="Account_Receivable9"/>
      <sheetName val="Other_CA9"/>
      <sheetName val="Other_assets9"/>
      <sheetName val="Fixed_assets9"/>
      <sheetName val="Account_payable9"/>
      <sheetName val="Other_CL9"/>
      <sheetName val="Other_liabilities9"/>
      <sheetName val="Other_income9"/>
      <sheetName val="Cost_of_service9"/>
      <sheetName val="Selling_&amp;_admin9"/>
      <sheetName val="Interest_exp_9"/>
      <sheetName val="Trial_Balance9"/>
      <sheetName val="Trial_Balance_(Old)9"/>
      <sheetName val="SCB_1_-_Current9"/>
      <sheetName val="SCB_2_-_Current9"/>
      <sheetName val="TrialBalance_Q3-20028"/>
      <sheetName val="เงินกู้_MGC8"/>
      <sheetName val="Landing_Factors8"/>
      <sheetName val="Agency_Walker_ID8"/>
      <sheetName val="GAAP_Pru8"/>
      <sheetName val="Bill_No__2_-_Carpark8"/>
      <sheetName val="REC_GROUP8"/>
      <sheetName val="TB_SAP8"/>
      <sheetName val="Project_Detail_8"/>
      <sheetName val="10-1_Media7"/>
      <sheetName val="Ex_11C7"/>
      <sheetName val="DLD_Query_Query_Query7"/>
      <sheetName val="QUANTITY_COMPARISON3"/>
      <sheetName val="E001_Lead3"/>
      <sheetName val="E100_Subledger_with_GL3"/>
      <sheetName val="Summary_lead10"/>
      <sheetName val="Account_Receivable10"/>
      <sheetName val="Other_CA10"/>
      <sheetName val="Other_assets10"/>
      <sheetName val="Fixed_assets10"/>
      <sheetName val="Account_payable10"/>
      <sheetName val="Other_CL10"/>
      <sheetName val="Other_liabilities10"/>
      <sheetName val="Other_income10"/>
      <sheetName val="Cost_of_service10"/>
      <sheetName val="Selling_&amp;_admin10"/>
      <sheetName val="Interest_exp_10"/>
      <sheetName val="Trial_Balance10"/>
      <sheetName val="Trial_Balance_(Old)10"/>
      <sheetName val="SCB_1_-_Current10"/>
      <sheetName val="SCB_2_-_Current10"/>
      <sheetName val="TrialBalance_Q3-20029"/>
      <sheetName val="เงินกู้_MGC9"/>
      <sheetName val="Landing_Factors9"/>
      <sheetName val="Agency_Walker_ID9"/>
      <sheetName val="GAAP_Pru9"/>
      <sheetName val="Bill_No__2_-_Carpark9"/>
      <sheetName val="REC_GROUP9"/>
      <sheetName val="TB_SAP9"/>
      <sheetName val="Project_Detail_9"/>
      <sheetName val="10-1_Media8"/>
      <sheetName val="Ex_11C8"/>
      <sheetName val="DLD_Query_Query_Query8"/>
      <sheetName val="QUANTITY_COMPARISON4"/>
      <sheetName val="E001_Lead4"/>
      <sheetName val="E100_Subledger_with_GL4"/>
      <sheetName val="Summary_lead11"/>
      <sheetName val="Account_Receivable11"/>
      <sheetName val="Other_CA11"/>
      <sheetName val="Other_assets11"/>
      <sheetName val="Fixed_assets11"/>
      <sheetName val="Account_payable11"/>
      <sheetName val="Other_CL11"/>
      <sheetName val="Other_liabilities11"/>
      <sheetName val="Other_income11"/>
      <sheetName val="Cost_of_service11"/>
      <sheetName val="Selling_&amp;_admin11"/>
      <sheetName val="Interest_exp_11"/>
      <sheetName val="Trial_Balance11"/>
      <sheetName val="Trial_Balance_(Old)11"/>
      <sheetName val="SCB_1_-_Current11"/>
      <sheetName val="SCB_2_-_Current11"/>
      <sheetName val="TrialBalance_Q3-200210"/>
      <sheetName val="เงินกู้_MGC10"/>
      <sheetName val="Landing_Factors10"/>
      <sheetName val="Agency_Walker_ID10"/>
      <sheetName val="GAAP_Pru10"/>
      <sheetName val="Bill_No__2_-_Carpark10"/>
      <sheetName val="REC_GROUP10"/>
      <sheetName val="TB_SAP10"/>
      <sheetName val="Project_Detail_10"/>
      <sheetName val="10-1_Media9"/>
      <sheetName val="Ex_11C9"/>
      <sheetName val="DLD_Query_Query_Query9"/>
      <sheetName val="QUANTITY_COMPARISON5"/>
      <sheetName val="E001_Lead5"/>
      <sheetName val="E100_Subledger_with_GL5"/>
      <sheetName val="Summary_lead12"/>
      <sheetName val="Account_Receivable12"/>
      <sheetName val="Other_CA12"/>
      <sheetName val="Other_assets12"/>
      <sheetName val="Fixed_assets12"/>
      <sheetName val="Account_payable12"/>
      <sheetName val="Other_CL12"/>
      <sheetName val="Other_liabilities12"/>
      <sheetName val="Other_income12"/>
      <sheetName val="Cost_of_service12"/>
      <sheetName val="Selling_&amp;_admin12"/>
      <sheetName val="Interest_exp_12"/>
      <sheetName val="Trial_Balance12"/>
      <sheetName val="Trial_Balance_(Old)12"/>
      <sheetName val="SCB_1_-_Current12"/>
      <sheetName val="SCB_2_-_Current12"/>
      <sheetName val="TrialBalance_Q3-200211"/>
      <sheetName val="เงินกู้_MGC11"/>
      <sheetName val="Landing_Factors11"/>
      <sheetName val="Agency_Walker_ID11"/>
      <sheetName val="GAAP_Pru11"/>
      <sheetName val="Bill_No__2_-_Carpark11"/>
      <sheetName val="REC_GROUP11"/>
      <sheetName val="TB_SAP11"/>
      <sheetName val="Project_Detail_11"/>
      <sheetName val="10-1_Media10"/>
      <sheetName val="Ex_11C10"/>
      <sheetName val="DLD_Query_Query_Query10"/>
      <sheetName val="QUANTITY_COMPARISON6"/>
      <sheetName val="E001_Lead6"/>
      <sheetName val="E100_Subledger_with_GL6"/>
      <sheetName val="Summary_lead13"/>
      <sheetName val="NKC"/>
      <sheetName val="L to 20"/>
      <sheetName val="#REF"/>
      <sheetName val="Schedule"/>
      <sheetName val="Item_Code_-_Machine"/>
      <sheetName val="รับ_RM_01JAN-31JUL"/>
      <sheetName val="ELEC45-01"/>
      <sheetName val="List"/>
      <sheetName val="Life NPV Cal"/>
      <sheetName val="USDXAU Before"/>
      <sheetName val="吊上げパ(20)"/>
      <sheetName val="2003_Growth"/>
      <sheetName val="Setup_2009"/>
      <sheetName val="P_&amp;_l_"/>
      <sheetName val="Asset_group"/>
      <sheetName val="Summary_Market_Segmentation"/>
      <sheetName val="SPARE_PART_DEC_10_(_HE)"/>
      <sheetName val="Sales_Forecast_Worksheet"/>
      <sheetName val="2003_Growth1"/>
      <sheetName val="Item_Code_-_Machine1"/>
      <sheetName val="Setup_20091"/>
      <sheetName val="รับ_RM_01JAN-31JUL1"/>
      <sheetName val="P_&amp;_l_1"/>
      <sheetName val="Asset_group1"/>
      <sheetName val="Summary_Market_Segmentation1"/>
      <sheetName val="SPARE_PART_DEC_10_(_HE)1"/>
      <sheetName val="Sales_Forecast_Worksheet1"/>
      <sheetName val="PLAN12-details(Tons)"/>
      <sheetName val="Lead"/>
      <sheetName val="BGT97STAFF"/>
      <sheetName val="Account_Receivable13"/>
      <sheetName val="Other_CA13"/>
      <sheetName val="Other_assets13"/>
      <sheetName val="Fixed_assets13"/>
      <sheetName val="Account_payable13"/>
      <sheetName val="Other_CL13"/>
      <sheetName val="Other_liabilities13"/>
      <sheetName val="Other_income13"/>
      <sheetName val="Cost_of_service13"/>
      <sheetName val="Selling_&amp;_admin13"/>
      <sheetName val="Interest_exp_13"/>
      <sheetName val="Trial_Balance13"/>
      <sheetName val="Trial_Balance_(Old)13"/>
      <sheetName val="SCB_1_-_Current13"/>
      <sheetName val="SCB_2_-_Current13"/>
      <sheetName val="TrialBalance_Q3-200212"/>
      <sheetName val="เงินกู้_MGC12"/>
      <sheetName val="Landing_Factors12"/>
      <sheetName val="Agency_Walker_ID12"/>
      <sheetName val="GAAP_Pru12"/>
      <sheetName val="Bill_No__2_-_Carpark12"/>
      <sheetName val="REC_GROUP12"/>
      <sheetName val="TB_SAP12"/>
      <sheetName val="Project_Detail_12"/>
      <sheetName val="10-1_Media11"/>
      <sheetName val="Ex_11C11"/>
      <sheetName val="DLD_Query_Query_Query11"/>
      <sheetName val="QUANTITY_COMPARISON7"/>
      <sheetName val="E001_Lead7"/>
      <sheetName val="E100_Subledger_with_GL7"/>
      <sheetName val="Summary_lead14"/>
      <sheetName val="Account_Receivable14"/>
      <sheetName val="Other_CA14"/>
      <sheetName val="Other_assets14"/>
      <sheetName val="Fixed_assets14"/>
      <sheetName val="Account_payable14"/>
      <sheetName val="Other_CL14"/>
      <sheetName val="Other_liabilities14"/>
      <sheetName val="Other_income14"/>
      <sheetName val="Cost_of_service14"/>
      <sheetName val="Selling_&amp;_admin14"/>
      <sheetName val="Interest_exp_14"/>
      <sheetName val="Trial_Balance14"/>
      <sheetName val="Trial_Balance_(Old)14"/>
      <sheetName val="SCB_1_-_Current14"/>
      <sheetName val="SCB_2_-_Current14"/>
      <sheetName val="TrialBalance_Q3-200213"/>
      <sheetName val="เงินกู้_MGC13"/>
      <sheetName val="Landing_Factors13"/>
      <sheetName val="Agency_Walker_ID13"/>
      <sheetName val="GAAP_Pru13"/>
      <sheetName val="Bill_No__2_-_Carpark13"/>
      <sheetName val="REC_GROUP13"/>
      <sheetName val="TB_SAP13"/>
      <sheetName val="Project_Detail_13"/>
      <sheetName val="10-1_Media12"/>
      <sheetName val="Ex_11C12"/>
      <sheetName val="DLD_Query_Query_Query12"/>
      <sheetName val="QUANTITY_COMPARISON8"/>
      <sheetName val="E001_Lead8"/>
      <sheetName val="E100_Subledger_with_GL8"/>
      <sheetName val="Sale 0502"/>
      <sheetName val="Summary_lead15"/>
      <sheetName val="Account_Receivable15"/>
      <sheetName val="Other_CA15"/>
      <sheetName val="Other_assets15"/>
      <sheetName val="Fixed_assets15"/>
      <sheetName val="Account_payable15"/>
      <sheetName val="Other_CL15"/>
      <sheetName val="Other_liabilities15"/>
      <sheetName val="Other_income15"/>
      <sheetName val="Cost_of_service15"/>
      <sheetName val="Selling_&amp;_admin15"/>
      <sheetName val="Interest_exp_15"/>
      <sheetName val="Trial_Balance15"/>
      <sheetName val="Trial_Balance_(Old)15"/>
      <sheetName val="SCB_1_-_Current15"/>
      <sheetName val="SCB_2_-_Current15"/>
      <sheetName val="TrialBalance_Q3-200214"/>
      <sheetName val="เงินกู้_MGC14"/>
      <sheetName val="Landing_Factors14"/>
      <sheetName val="Agency_Walker_ID14"/>
      <sheetName val="GAAP_Pru14"/>
      <sheetName val="Bill_No__2_-_Carpark14"/>
      <sheetName val="REC_GROUP14"/>
      <sheetName val="TB_SAP14"/>
      <sheetName val="Project_Detail_14"/>
      <sheetName val="10-1_Media13"/>
      <sheetName val="Ex_11C13"/>
      <sheetName val="DLD_Query_Query_Query13"/>
      <sheetName val="QUANTITY_COMPARISON9"/>
      <sheetName val="E001_Lead9"/>
      <sheetName val="E100_Subledger_with_GL9"/>
      <sheetName val="Summary_lead16"/>
      <sheetName val="Account_Receivable16"/>
      <sheetName val="Other_CA16"/>
      <sheetName val="Other_assets16"/>
      <sheetName val="Fixed_assets16"/>
      <sheetName val="Account_payable16"/>
      <sheetName val="Other_CL16"/>
      <sheetName val="Other_liabilities16"/>
      <sheetName val="Other_income16"/>
      <sheetName val="Cost_of_service16"/>
      <sheetName val="Selling_&amp;_admin16"/>
      <sheetName val="Interest_exp_16"/>
      <sheetName val="Trial_Balance16"/>
      <sheetName val="Trial_Balance_(Old)16"/>
      <sheetName val="SCB_1_-_Current16"/>
      <sheetName val="SCB_2_-_Current16"/>
      <sheetName val="TrialBalance_Q3-200215"/>
      <sheetName val="เงินกู้_MGC15"/>
      <sheetName val="Landing_Factors15"/>
      <sheetName val="Agency_Walker_ID15"/>
      <sheetName val="GAAP_Pru15"/>
      <sheetName val="Bill_No__2_-_Carpark15"/>
      <sheetName val="REC_GROUP15"/>
      <sheetName val="TB_SAP15"/>
      <sheetName val="Project_Detail_15"/>
      <sheetName val="10-1_Media14"/>
      <sheetName val="Ex_11C14"/>
      <sheetName val="DLD_Query_Query_Query14"/>
      <sheetName val="QUANTITY_COMPARISON10"/>
      <sheetName val="E001_Lead10"/>
      <sheetName val="E100_Subledger_with_GL10"/>
      <sheetName val="Parameter"/>
      <sheetName val="07.2013"/>
      <sheetName val="P&amp;L-A2001DCCN"/>
      <sheetName val="PL"/>
      <sheetName val="BOX Cryostat Details"/>
      <sheetName val="Driver Linac Layout"/>
      <sheetName val="Inputs"/>
      <sheetName val="Magnet Details"/>
      <sheetName val="งานระบบไฟฟ้าและสื่อสาร"/>
      <sheetName val="SH-F"/>
      <sheetName val="RAMP Fin"/>
      <sheetName val="Summary"/>
      <sheetName val="Defer calculation"/>
      <sheetName val="to _ sp"/>
      <sheetName val="to - sp"/>
      <sheetName val="ADJ - RATE"/>
      <sheetName val="C_flow 95"/>
      <sheetName val="Customer List"/>
      <sheetName val="Goods List"/>
      <sheetName val="B_S"/>
      <sheetName val="Item_Code_-_Machine2"/>
      <sheetName val="รับ_RM_01JAN-31JUL2"/>
      <sheetName val="2003_Growth2"/>
      <sheetName val="Setup_20092"/>
      <sheetName val="P_&amp;_l_2"/>
      <sheetName val="OTHERS"/>
      <sheetName val="Summary_lead17"/>
      <sheetName val="Account_Receivable17"/>
      <sheetName val="Other_CA17"/>
      <sheetName val="Other_assets17"/>
      <sheetName val="Fixed_assets17"/>
      <sheetName val="Account_payable17"/>
      <sheetName val="Other_CL17"/>
      <sheetName val="Other_liabilities17"/>
      <sheetName val="Other_income17"/>
      <sheetName val="Cost_of_service17"/>
      <sheetName val="Selling_&amp;_admin17"/>
      <sheetName val="Interest_exp_17"/>
      <sheetName val="Trial_Balance17"/>
      <sheetName val="Trial_Balance_(Old)17"/>
      <sheetName val="SCB_1_-_Current17"/>
      <sheetName val="SCB_2_-_Current17"/>
      <sheetName val="TrialBalance_Q3-200216"/>
      <sheetName val="เงินกู้_MGC16"/>
      <sheetName val="Landing_Factors16"/>
      <sheetName val="Agency_Walker_ID16"/>
      <sheetName val="GAAP_Pru16"/>
      <sheetName val="Bill_No__2_-_Carpark16"/>
      <sheetName val="REC_GROUP16"/>
      <sheetName val="TB_SAP16"/>
      <sheetName val="Project_Detail_16"/>
      <sheetName val="10-1_Media15"/>
      <sheetName val="Ex_11C15"/>
      <sheetName val="DLD_Query_Query_Query15"/>
      <sheetName val="QUANTITY_COMPARISON11"/>
      <sheetName val="E001_Lead11"/>
      <sheetName val="E100_Subledger_with_GL11"/>
      <sheetName val="Maestros SAP"/>
      <sheetName val="CustomerData"/>
      <sheetName val="Basic_Information"/>
      <sheetName val="Stock_Aging1"/>
      <sheetName val="L_to_201"/>
      <sheetName val="Schedule_21"/>
      <sheetName val="Schedule_31"/>
      <sheetName val="Schedule_41"/>
      <sheetName val="Equity_Rec_1"/>
      <sheetName val="Comp_with_UP_west1"/>
      <sheetName val="Schedule_2"/>
      <sheetName val="Schedule_3"/>
      <sheetName val="Schedule_4"/>
      <sheetName val="Equity_Rec_"/>
      <sheetName val="Comp_with_UP_west"/>
      <sheetName val="Stock_Aging"/>
      <sheetName val="L_to_20"/>
      <sheetName val="Item_Code_-_Machine3"/>
      <sheetName val="รับ_RM_01JAN-31JUL3"/>
      <sheetName val="Asset_group2"/>
      <sheetName val="Summary_Market_Segmentation2"/>
      <sheetName val="SPARE_PART_DEC_10_(_HE)2"/>
      <sheetName val="Sales_Forecast_Worksheet2"/>
      <sheetName val="Schedule_22"/>
      <sheetName val="Schedule_32"/>
      <sheetName val="Schedule_42"/>
      <sheetName val="Equity_Rec_2"/>
      <sheetName val="Comp_with_UP_west2"/>
      <sheetName val="Stock_Aging2"/>
      <sheetName val="L_to_202"/>
      <sheetName val="Item_Code_-_Machine4"/>
      <sheetName val="2003_Growth3"/>
      <sheetName val="Setup_20093"/>
      <sheetName val="รับ_RM_01JAN-31JUL4"/>
      <sheetName val="P_&amp;_l_3"/>
      <sheetName val="Asset_group3"/>
      <sheetName val="Summary_Market_Segmentation3"/>
      <sheetName val="SPARE_PART_DEC_10_(_HE)3"/>
      <sheetName val="Sales_Forecast_Worksheet3"/>
      <sheetName val="Schedule_23"/>
      <sheetName val="Schedule_33"/>
      <sheetName val="Schedule_43"/>
      <sheetName val="Equity_Rec_3"/>
      <sheetName val="Comp_with_UP_west3"/>
      <sheetName val="Stock_Aging3"/>
      <sheetName val="L_to_203"/>
      <sheetName val="Item_Code_-_Machine5"/>
      <sheetName val="2003_Growth4"/>
      <sheetName val="Setup_20094"/>
      <sheetName val="รับ_RM_01JAN-31JUL5"/>
      <sheetName val="P_&amp;_l_4"/>
      <sheetName val="Asset_group4"/>
      <sheetName val="Summary_Market_Segmentation4"/>
      <sheetName val="SPARE_PART_DEC_10_(_HE)4"/>
      <sheetName val="Sales_Forecast_Worksheet4"/>
      <sheetName val="Schedule_24"/>
      <sheetName val="Schedule_34"/>
      <sheetName val="Schedule_44"/>
      <sheetName val="Equity_Rec_4"/>
      <sheetName val="Comp_with_UP_west4"/>
      <sheetName val="Stock_Aging4"/>
      <sheetName val="L_to_204"/>
      <sheetName val="Active"/>
      <sheetName val="Monthly - Inv"/>
      <sheetName val="Building"/>
      <sheetName val="LC-KBANK"/>
      <sheetName val="Item_Code_-_Machine6"/>
      <sheetName val="2003_Growth5"/>
      <sheetName val="Setup_20095"/>
      <sheetName val="รับ_RM_01JAN-31JUL6"/>
      <sheetName val="P_&amp;_l_5"/>
      <sheetName val="Asset_group5"/>
      <sheetName val="Summary_Market_Segmentation5"/>
      <sheetName val="SPARE_PART_DEC_10_(_HE)5"/>
      <sheetName val="Sales_Forecast_Worksheet5"/>
      <sheetName val="Schedule_25"/>
      <sheetName val="Schedule_35"/>
      <sheetName val="Schedule_45"/>
      <sheetName val="Equity_Rec_5"/>
      <sheetName val="Comp_with_UP_west5"/>
      <sheetName val="Stock_Aging5"/>
      <sheetName val="L_to_205"/>
      <sheetName val="Life_NPV_Cal"/>
      <sheetName val="USDXAU_Before"/>
      <sheetName val="TB"/>
      <sheetName val="C-1"/>
      <sheetName val="Input"/>
    </sheetNames>
    <definedNames>
      <definedName name="Print_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 refreshError="1"/>
      <sheetData sheetId="795" refreshError="1"/>
      <sheetData sheetId="796" refreshError="1"/>
    </sheetDataSet>
  </externalBook>
</externalLink>
</file>

<file path=xl/externalLinks/externalLink206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/>
      <sheetData sheetId="21"/>
      <sheetData sheetId="22" refreshError="1"/>
      <sheetData sheetId="23"/>
    </sheetDataSet>
  </externalBook>
</externalLink>
</file>

<file path=xl/externalLinks/externalLink207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General Assumptions"/>
      <sheetName val="RM Prices"/>
      <sheetName val="Deltas"/>
      <sheetName val="PET Summary"/>
      <sheetName val="1"/>
      <sheetName val="IVL Cons Check"/>
      <sheetName val="IVL-Cons"/>
      <sheetName val="2"/>
      <sheetName val="IVL Proj. Check"/>
      <sheetName val="IVL Assum"/>
      <sheetName val="IVL"/>
      <sheetName val="3"/>
      <sheetName val="IRP-Cons"/>
      <sheetName val="4"/>
      <sheetName val="IRP Assum"/>
      <sheetName val="IRP"/>
      <sheetName val="5"/>
      <sheetName val="AlphaPet Assum"/>
      <sheetName val="AlphaPet"/>
      <sheetName val="6"/>
      <sheetName val="StarPet Assum"/>
      <sheetName val="StarPet"/>
      <sheetName val="7"/>
      <sheetName val="AsiaPet Assum"/>
      <sheetName val="AsiaPet"/>
      <sheetName val="8"/>
      <sheetName val="Orion Assum"/>
      <sheetName val="Orion"/>
      <sheetName val="9"/>
      <sheetName val="Euro-Cons"/>
      <sheetName val="10"/>
      <sheetName val="Euro-Lith Assum"/>
      <sheetName val="Euro-Lith"/>
      <sheetName val="11"/>
      <sheetName val="Euro-Rott Assum"/>
      <sheetName val="Euro-Rott"/>
      <sheetName val="12"/>
      <sheetName val="Euro-Work Assum"/>
      <sheetName val="Euro-Work"/>
      <sheetName val="13"/>
      <sheetName val="Petform Assum"/>
      <sheetName val="Petform"/>
      <sheetName val="14"/>
      <sheetName val="IRH-Cons"/>
      <sheetName val="15"/>
      <sheetName val="IRH Proj. Check"/>
      <sheetName val="IRH Assum"/>
      <sheetName val="IRH"/>
      <sheetName val="16"/>
      <sheetName val="IRT Assum"/>
      <sheetName val="IRT"/>
      <sheetName val="17"/>
      <sheetName val="IRHL Proj. Check"/>
      <sheetName val="IRHL-Cons"/>
      <sheetName val="18"/>
      <sheetName val="IRHL Assum"/>
      <sheetName val="IRHL"/>
      <sheetName val="19"/>
      <sheetName val="IRHR Assum"/>
      <sheetName val="IRHR"/>
      <sheetName val="20"/>
      <sheetName val="IndoPoly Proj Check"/>
      <sheetName val="IndoPoly Assum"/>
      <sheetName val="IndoPoly"/>
      <sheetName val="21"/>
      <sheetName val="IRPTA Proj Check"/>
      <sheetName val="IRPTA Assum"/>
      <sheetName val="IRPTA"/>
      <sheetName val="22"/>
      <sheetName val="TPT Proj Check"/>
      <sheetName val="TPT Assum"/>
      <sheetName val="TPT"/>
      <sheetName val="23"/>
      <sheetName val="Check with Proj."/>
      <sheetName val="PTA Disstribution"/>
      <sheetName val="TTC Proj Check"/>
      <sheetName val="Tuntex Assum"/>
      <sheetName val="Tuntex"/>
      <sheetName val="DCF"/>
      <sheetName val="DCF-Cons"/>
      <sheetName val="DCF-Individual"/>
      <sheetName val="Summary"/>
      <sheetName val="Summary (direct)"/>
      <sheetName val="PET USA"/>
      <sheetName val="PET EURO"/>
      <sheetName val="PTA EURO"/>
      <sheetName val="PET ASIA"/>
      <sheetName val="PTA ASIA"/>
      <sheetName val="WOOL ASIA"/>
      <sheetName val="WOOL ASIA (OLD)"/>
      <sheetName val="POLY AS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08.xml><?xml version="1.0" encoding="utf-8"?>
<externalLink xmlns="http://schemas.openxmlformats.org/spreadsheetml/2006/main">
  <externalBook xmlns:r="http://schemas.openxmlformats.org/officeDocument/2006/relationships" r:id="rId1">
    <sheetNames>
      <sheetName val="ปะหน้า "/>
      <sheetName val="รั้ว"/>
      <sheetName val="Sheet2"/>
      <sheetName val="รั้วโครงการคอนโดรัชดา "/>
      <sheetName val="Project Information"/>
      <sheetName val="ปะหน้า_"/>
      <sheetName val="Trial Balanc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9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Trial Balance"/>
      <sheetName val="31.12.04"/>
      <sheetName val="ตั๋วเงินรับ"/>
      <sheetName val="SwapData"/>
      <sheetName val="1602-97"/>
      <sheetName val="GAAP Pru"/>
      <sheetName val="Sheet2"/>
      <sheetName val="AP"/>
      <sheetName val="anaysis_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0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Trial Balance"/>
      <sheetName val="31.12.04"/>
      <sheetName val="ตั๋วเงินรับ"/>
      <sheetName val="SwapData"/>
      <sheetName val="1602-97"/>
      <sheetName val="GAAP Pru"/>
      <sheetName val="Sheet2"/>
      <sheetName val="AP"/>
      <sheetName val="anaysis_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1.xml><?xml version="1.0" encoding="utf-8"?>
<externalLink xmlns="http://schemas.openxmlformats.org/spreadsheetml/2006/main">
  <externalBook xmlns:r="http://schemas.openxmlformats.org/officeDocument/2006/relationships" r:id="rId1">
    <sheetNames>
      <sheetName val="Bill No. 2 - Carpark"/>
      <sheetName val="ANALYSIS"/>
      <sheetName val="resource1"/>
      <sheetName val="Sheet2"/>
      <sheetName val="FA(NEW)"/>
      <sheetName val="31.12.04"/>
      <sheetName val="Bill_No__2_-_Carpark"/>
      <sheetName val="Model-Monthly"/>
      <sheetName val="ตั๋วเงินรับ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12.xml><?xml version="1.0" encoding="utf-8"?>
<externalLink xmlns="http://schemas.openxmlformats.org/spreadsheetml/2006/main">
  <externalBook xmlns:r="http://schemas.openxmlformats.org/officeDocument/2006/relationships" r:id="rId1">
    <sheetNames>
      <sheetName val="1Cash for Interest"/>
      <sheetName val="2Cash for Tax(Adv. WHT)"/>
      <sheetName val="3Detail of cash flow"/>
      <sheetName val="4AP-Fixed Asset"/>
      <sheetName val="5aging"/>
      <sheetName val="6Investement-other co."/>
      <sheetName val="7Long term liabilities"/>
      <sheetName val="8Commitment&amp;Contigent lia"/>
      <sheetName val="9Fair Value "/>
      <sheetName val="10Segment report"/>
      <sheetName val="11Related Co.transaction"/>
      <sheetName val="sb"/>
      <sheetName val="hcc"/>
      <sheetName val="AP-FAsb"/>
      <sheetName val="AP-FAry"/>
      <sheetName val="AP-FAHCC"/>
      <sheetName val="ตั๋วเงินรับ"/>
      <sheetName val="Wor"/>
      <sheetName val="0.0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213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Trial Balance"/>
      <sheetName val="AP"/>
      <sheetName val="Bill No. 2 - Carpark"/>
      <sheetName val="GAAP Pru"/>
      <sheetName val="31.12.04"/>
      <sheetName val="FDR-Jan-99 "/>
      <sheetName val="TrialBalance Q3-2002"/>
      <sheetName val="set_"/>
      <sheetName val="TH00_12080000"/>
      <sheetName val="TB-2001-Apr'01"/>
      <sheetName val="BS-Q1'04"/>
      <sheetName val="TB"/>
      <sheetName val="Parameter"/>
      <sheetName val="Detail-Sep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งบบริหาร PL-report"/>
      <sheetName val="BS-Mgm"/>
      <sheetName val="คุณมงคล"/>
      <sheetName val="kai"/>
      <sheetName val="Sheet2- Cost sheet electric"/>
      <sheetName val="Sheet1- Cost Sheet Water"/>
      <sheetName val="DATABASE -sumifTB"/>
      <sheetName val="BS-Mgm-Details Support"/>
      <sheetName val="PL-Mgm-Details support "/>
      <sheetName val="TBdepartment"/>
      <sheetName val="BS-ยังไม่ถูก"/>
      <sheetName val="P&amp;L- ยังไม่ถูก"/>
      <sheetName val="เงินกู้ธนชาติ"/>
      <sheetName val="31.12.04"/>
      <sheetName val="Trial Balance"/>
      <sheetName val="เงินกู้ MGC"/>
      <sheetName val="งบการเงิน0244_4"/>
      <sheetName val="SwapData"/>
      <sheetName val="Loan Data"/>
      <sheetName val="TrialBalance Q3-2002"/>
      <sheetName val="AP-FAsb"/>
      <sheetName val="anaysis_sheet"/>
      <sheetName val="properties"/>
      <sheetName val="ตั๋วเงินรับ"/>
      <sheetName val="FA1999"/>
      <sheetName val="TB-2001-Apr'01"/>
      <sheetName val="sheetNO"/>
      <sheetName val="GAAP Pru"/>
      <sheetName val="????-??"/>
      <sheetName val="Bill No. 2 - Carpark"/>
      <sheetName val="set_"/>
      <sheetName val="Month v YTD"/>
      <sheetName val="ana u5"/>
      <sheetName val="Data"/>
      <sheetName val="Non Movement"/>
      <sheetName val="GL06"/>
      <sheetName val="Orig Study for PPAP"/>
      <sheetName val="TH00_12080000"/>
      <sheetName val="Income Statement"/>
      <sheetName val="Nonmove"/>
      <sheetName val="BS"/>
      <sheetName val="List2-1_ModelCode-Local"/>
      <sheetName val="TB 5-2019"/>
      <sheetName val="Movement FA"/>
      <sheetName val="Summary"/>
      <sheetName val="FA register-System"/>
      <sheetName val="Fixed asset"/>
      <sheetName val="WO Damage"/>
      <sheetName val="CIP"/>
      <sheetName val="CIP (KOF)"/>
      <sheetName val="Dispos"/>
      <sheetName val="JV 5-2019"/>
      <sheetName val="mapping"/>
      <sheetName val="Sheet2"/>
      <sheetName val="Sheet3"/>
      <sheetName val="Disposal TV"/>
      <sheetName val="Mac mini2"/>
      <sheetName val="Sheet4"/>
      <sheetName val="Sheet10"/>
      <sheetName val="List Disposal"/>
      <sheetName val="sum to LRH"/>
      <sheetName val="งบบริหาร_PL-report"/>
      <sheetName val="Sheet2-_Cost_sheet_electric"/>
      <sheetName val="Sheet1-_Cost_Sheet_Water"/>
      <sheetName val="DATABASE_-sumifTB"/>
      <sheetName val="BS-Mgm-Details_Support"/>
      <sheetName val="PL-Mgm-Details_support_"/>
      <sheetName val="P&amp;L-_ยังไม่ถูก"/>
      <sheetName val="31_12_04"/>
      <sheetName val="เงินกู้_MGC"/>
      <sheetName val="Trial_Balance"/>
      <sheetName val="Loan_Data"/>
      <sheetName val="TrialBalance_Q3-2002"/>
      <sheetName val="Month_v_YTD"/>
      <sheetName val="GAAP_Pru"/>
      <sheetName val="Bill_No__2_-_Carpark"/>
      <sheetName val="ana_u5"/>
      <sheetName val="Non_Movement"/>
      <sheetName val="Orig_Study_for_PPAP"/>
      <sheetName val="Income_Statement"/>
      <sheetName val="งบบริหาร_PL-report1"/>
      <sheetName val="Sheet2-_Cost_sheet_electric1"/>
      <sheetName val="Sheet1-_Cost_Sheet_Water1"/>
      <sheetName val="DATABASE_-sumifTB1"/>
      <sheetName val="BS-Mgm-Details_Support1"/>
      <sheetName val="PL-Mgm-Details_support_1"/>
      <sheetName val="P&amp;L-_ยังไม่ถูก1"/>
      <sheetName val="31_12_041"/>
      <sheetName val="เงินกู้_MGC1"/>
      <sheetName val="Trial_Balance1"/>
      <sheetName val="Loan_Data1"/>
      <sheetName val="TrialBalance_Q3-20021"/>
      <sheetName val="Month_v_YTD1"/>
      <sheetName val="GAAP_Pru1"/>
      <sheetName val="Bill_No__2_-_Carpark1"/>
      <sheetName val="ana_u51"/>
      <sheetName val="Non_Movement1"/>
      <sheetName val="Orig_Study_for_PPAP1"/>
      <sheetName val="Income_Statement1"/>
      <sheetName val="sum_amt_mount"/>
      <sheetName val="งบบริหาร_PL-report2"/>
      <sheetName val="Sheet2-_Cost_sheet_electric2"/>
      <sheetName val="Sheet1-_Cost_Sheet_Water2"/>
      <sheetName val="DATABASE_-sumifTB2"/>
      <sheetName val="BS-Mgm-Details_Support2"/>
      <sheetName val="PL-Mgm-Details_support_2"/>
      <sheetName val="P&amp;L-_ยังไม่ถูก2"/>
      <sheetName val="เงินกู้_MGC2"/>
      <sheetName val="31_12_042"/>
      <sheetName val="Trial_Balance2"/>
      <sheetName val="Loan_Data2"/>
      <sheetName val="TrialBalance_Q3-20022"/>
      <sheetName val="GAAP_Pru2"/>
      <sheetName val="Bill_No__2_-_Carpark2"/>
      <sheetName val="Month_v_YTD2"/>
      <sheetName val="ana_u52"/>
      <sheetName val="งบบริหาร_PL-report3"/>
      <sheetName val="Sheet2-_Cost_sheet_electric3"/>
      <sheetName val="Sheet1-_Cost_Sheet_Water3"/>
      <sheetName val="DATABASE_-sumifTB3"/>
      <sheetName val="BS-Mgm-Details_Support3"/>
      <sheetName val="PL-Mgm-Details_support_3"/>
      <sheetName val="P&amp;L-_ยังไม่ถูก3"/>
      <sheetName val="เงินกู้_MGC3"/>
      <sheetName val="31_12_043"/>
      <sheetName val="Trial_Balance3"/>
      <sheetName val="Loan_Data3"/>
      <sheetName val="TrialBalance_Q3-20023"/>
      <sheetName val="GAAP_Pru3"/>
      <sheetName val="Bill_No__2_-_Carpark3"/>
      <sheetName val="Month_v_YTD3"/>
      <sheetName val="ana_u53"/>
      <sheetName val="งบบริหาร_PL-report4"/>
      <sheetName val="Sheet2-_Cost_sheet_electric4"/>
      <sheetName val="Sheet1-_Cost_Sheet_Water4"/>
      <sheetName val="DATABASE_-sumifTB4"/>
      <sheetName val="BS-Mgm-Details_Support4"/>
      <sheetName val="PL-Mgm-Details_support_4"/>
      <sheetName val="P&amp;L-_ยังไม่ถูก4"/>
      <sheetName val="เงินกู้_MGC4"/>
      <sheetName val="31_12_044"/>
      <sheetName val="Trial_Balance4"/>
      <sheetName val="Loan_Data4"/>
      <sheetName val="TrialBalance_Q3-20024"/>
      <sheetName val="GAAP_Pru4"/>
      <sheetName val="Bill_No__2_-_Carpark4"/>
      <sheetName val="Month_v_YTD4"/>
      <sheetName val="ana_u54"/>
      <sheetName val="งบบริหาร_PL-report5"/>
      <sheetName val="Sheet2-_Cost_sheet_electric5"/>
      <sheetName val="Sheet1-_Cost_Sheet_Water5"/>
      <sheetName val="DATABASE_-sumifTB5"/>
      <sheetName val="BS-Mgm-Details_Support5"/>
      <sheetName val="PL-Mgm-Details_support_5"/>
      <sheetName val="P&amp;L-_ยังไม่ถูก5"/>
      <sheetName val="เงินกู้_MGC5"/>
      <sheetName val="31_12_045"/>
      <sheetName val="Trial_Balance5"/>
      <sheetName val="Loan_Data5"/>
      <sheetName val="TrialBalance_Q3-20025"/>
      <sheetName val="GAAP_Pru5"/>
      <sheetName val="Bill_No__2_-_Carpark5"/>
      <sheetName val="Month_v_YTD5"/>
      <sheetName val="ana_u55"/>
      <sheetName val="Adj.input"/>
      <sheetName val="00-030 Summary Sheet"/>
      <sheetName val="登録データ"/>
      <sheetName val="Non_Movement2"/>
      <sheetName val="Orig_Study_for_PPAP2"/>
      <sheetName val="Income_Statement2"/>
      <sheetName val="TB_5-2019"/>
      <sheetName val="Movement_FA"/>
      <sheetName val="FA_register-System"/>
      <sheetName val="Fixed_asset"/>
      <sheetName val="WO_Damage"/>
      <sheetName val="CIP_(KOF)"/>
      <sheetName val="JV_5-2019"/>
      <sheetName val="Disposal_TV"/>
      <sheetName val="Mac_mini2"/>
      <sheetName val="List_Disposal"/>
      <sheetName val="Info"/>
      <sheetName val="DMD Office"/>
      <sheetName val="ADMIN OFFICE (2)"/>
      <sheetName val="sum 1-4"/>
      <sheetName val="Parameter"/>
      <sheetName val="#ofclose .xl"/>
      <sheetName val="Report"/>
      <sheetName val="SCB 1-30 Nov'06"/>
      <sheetName val="A"/>
      <sheetName val="#REF"/>
      <sheetName val="แจกแจง _งบดุล_"/>
      <sheetName val="ssw_loan_od"/>
      <sheetName val="Movement 2006_THB(Stat)"/>
      <sheetName val="SINGAPORE"/>
      <sheetName val="6.5 rbe"/>
      <sheetName val="H1.0"/>
      <sheetName val="stock-o"/>
      <sheetName val="FP Friends Other"/>
      <sheetName val="งบบริหาร_PL-report6"/>
      <sheetName val="Sheet2-_Cost_sheet_electric6"/>
      <sheetName val="Sheet1-_Cost_Sheet_Water6"/>
      <sheetName val="DATABASE_-sumifTB6"/>
      <sheetName val="BS-Mgm-Details_Support6"/>
      <sheetName val="PL-Mgm-Details_support_6"/>
      <sheetName val="P&amp;L-_ยังไม่ถูก6"/>
      <sheetName val="31_12_046"/>
      <sheetName val="เงินกู้_MGC6"/>
      <sheetName val="Trial_Balance6"/>
      <sheetName val="Loan_Data6"/>
      <sheetName val="TrialBalance_Q3-20026"/>
      <sheetName val="Month_v_YTD6"/>
      <sheetName val="GAAP_Pru6"/>
      <sheetName val="Bill_No__2_-_Carpark6"/>
      <sheetName val="ana_u56"/>
      <sheetName val="Non_Movement3"/>
      <sheetName val="Orig_Study_for_PPAP3"/>
      <sheetName val="Income_Statement3"/>
      <sheetName val="sum_to_LRH"/>
      <sheetName val="TB_5-20191"/>
      <sheetName val="Movement_FA1"/>
      <sheetName val="FA_register-System1"/>
      <sheetName val="Fixed_asset1"/>
      <sheetName val="WO_Damage1"/>
      <sheetName val="CIP_(KOF)1"/>
      <sheetName val="JV_5-20191"/>
      <sheetName val="Disposal_TV1"/>
      <sheetName val="Mac_mini21"/>
      <sheetName val="List_Disposal1"/>
      <sheetName val="Adj_input"/>
      <sheetName val="00-030_Summary_Sheet"/>
      <sheetName val="SCB_1-30_Nov'06"/>
      <sheetName val="แจกแจง__งบดุล_"/>
      <sheetName val="Movement_2006_THB(Stat)"/>
      <sheetName val="6_5_rbe"/>
      <sheetName val="DMD_Office"/>
      <sheetName val="ADMIN_OFFICE_(2)"/>
      <sheetName val="งบบริหาร_PL-report7"/>
      <sheetName val="Sheet2-_Cost_sheet_electric7"/>
      <sheetName val="Sheet1-_Cost_Sheet_Water7"/>
      <sheetName val="DATABASE_-sumifTB7"/>
      <sheetName val="BS-Mgm-Details_Support7"/>
      <sheetName val="PL-Mgm-Details_support_7"/>
      <sheetName val="P&amp;L-_ยังไม่ถูก7"/>
      <sheetName val="31_12_047"/>
      <sheetName val="เงินกู้_MGC7"/>
      <sheetName val="Trial_Balance7"/>
      <sheetName val="Loan_Data7"/>
      <sheetName val="TrialBalance_Q3-20027"/>
      <sheetName val="Month_v_YTD7"/>
      <sheetName val="GAAP_Pru7"/>
      <sheetName val="Bill_No__2_-_Carpark7"/>
      <sheetName val="ana_u57"/>
      <sheetName val="Non_Movement4"/>
      <sheetName val="Orig_Study_for_PPAP4"/>
      <sheetName val="Income_Statement4"/>
      <sheetName val="sum_to_LRH1"/>
      <sheetName val="TB_5-20192"/>
      <sheetName val="Movement_FA2"/>
      <sheetName val="FA_register-System2"/>
      <sheetName val="Fixed_asset2"/>
      <sheetName val="WO_Damage2"/>
      <sheetName val="CIP_(KOF)2"/>
      <sheetName val="JV_5-20192"/>
      <sheetName val="Disposal_TV2"/>
      <sheetName val="Mac_mini22"/>
      <sheetName val="List_Disposal2"/>
      <sheetName val="Adj_input1"/>
      <sheetName val="00-030_Summary_Sheet1"/>
      <sheetName val="SCB_1-30_Nov'061"/>
      <sheetName val="แจกแจง__งบดุล_1"/>
      <sheetName val="Movement_2006_THB(Stat)1"/>
      <sheetName val="6_5_rbe1"/>
      <sheetName val="DMD_Office1"/>
      <sheetName val="ADMIN_OFFICE_(2)1"/>
      <sheetName val="งบบริหาร_PL-report8"/>
      <sheetName val="Sheet2-_Cost_sheet_electric8"/>
      <sheetName val="Sheet1-_Cost_Sheet_Water8"/>
      <sheetName val="DATABASE_-sumifTB8"/>
      <sheetName val="BS-Mgm-Details_Support8"/>
      <sheetName val="PL-Mgm-Details_support_8"/>
      <sheetName val="P&amp;L-_ยังไม่ถูก8"/>
      <sheetName val="31_12_048"/>
      <sheetName val="เงินกู้_MGC8"/>
      <sheetName val="Trial_Balance8"/>
      <sheetName val="Loan_Data8"/>
      <sheetName val="TrialBalance_Q3-20028"/>
      <sheetName val="Month_v_YTD8"/>
      <sheetName val="GAAP_Pru8"/>
      <sheetName val="Bill_No__2_-_Carpark8"/>
      <sheetName val="ana_u58"/>
      <sheetName val="Non_Movement5"/>
      <sheetName val="Orig_Study_for_PPAP5"/>
      <sheetName val="Income_Statement5"/>
      <sheetName val="sum_to_LRH2"/>
      <sheetName val="TB_5-20193"/>
      <sheetName val="Movement_FA3"/>
      <sheetName val="FA_register-System3"/>
      <sheetName val="Fixed_asset3"/>
      <sheetName val="WO_Damage3"/>
      <sheetName val="CIP_(KOF)3"/>
      <sheetName val="JV_5-20193"/>
      <sheetName val="Disposal_TV3"/>
      <sheetName val="Mac_mini23"/>
      <sheetName val="List_Disposal3"/>
      <sheetName val="Adj_input2"/>
      <sheetName val="00-030_Summary_Sheet2"/>
      <sheetName val="SCB_1-30_Nov'062"/>
      <sheetName val="แจกแจง__งบดุล_2"/>
      <sheetName val="Movement_2006_THB(Stat)2"/>
      <sheetName val="6_5_rbe2"/>
      <sheetName val="DMD_Office2"/>
      <sheetName val="ADMIN_OFFICE_(2)2"/>
      <sheetName val="งบบริหาร_PL-report9"/>
      <sheetName val="Sheet2-_Cost_sheet_electric9"/>
      <sheetName val="Sheet1-_Cost_Sheet_Water9"/>
      <sheetName val="DATABASE_-sumifTB9"/>
      <sheetName val="BS-Mgm-Details_Support9"/>
      <sheetName val="PL-Mgm-Details_support_9"/>
      <sheetName val="P&amp;L-_ยังไม่ถูก9"/>
      <sheetName val="31_12_049"/>
      <sheetName val="เงินกู้_MGC9"/>
      <sheetName val="Trial_Balance9"/>
      <sheetName val="Loan_Data9"/>
      <sheetName val="TrialBalance_Q3-20029"/>
      <sheetName val="Month_v_YTD9"/>
      <sheetName val="GAAP_Pru9"/>
      <sheetName val="Bill_No__2_-_Carpark9"/>
      <sheetName val="ana_u59"/>
      <sheetName val="Non_Movement6"/>
      <sheetName val="Orig_Study_for_PPAP6"/>
      <sheetName val="Income_Statement6"/>
      <sheetName val="sum_to_LRH3"/>
      <sheetName val="TB_5-20194"/>
      <sheetName val="Movement_FA4"/>
      <sheetName val="FA_register-System4"/>
      <sheetName val="Fixed_asset4"/>
      <sheetName val="WO_Damage4"/>
      <sheetName val="CIP_(KOF)4"/>
      <sheetName val="JV_5-20194"/>
      <sheetName val="Disposal_TV4"/>
      <sheetName val="Mac_mini24"/>
      <sheetName val="List_Disposal4"/>
      <sheetName val="Adj_input3"/>
      <sheetName val="00-030_Summary_Sheet3"/>
      <sheetName val="SCB_1-30_Nov'063"/>
      <sheetName val="แจกแจง__งบดุล_3"/>
      <sheetName val="Movement_2006_THB(Stat)3"/>
      <sheetName val="6_5_rbe3"/>
      <sheetName val="DMD_Office3"/>
      <sheetName val="ADMIN_OFFICE_(2)3"/>
      <sheetName val="งบบริหาร_PL-report10"/>
      <sheetName val="Sheet2-_Cost_sheet_electric10"/>
      <sheetName val="Sheet1-_Cost_Sheet_Water10"/>
      <sheetName val="DATABASE_-sumifTB10"/>
      <sheetName val="BS-Mgm-Details_Support10"/>
      <sheetName val="PL-Mgm-Details_support_10"/>
      <sheetName val="P&amp;L-_ยังไม่ถูก10"/>
      <sheetName val="31_12_0410"/>
      <sheetName val="เงินกู้_MGC10"/>
      <sheetName val="Trial_Balance10"/>
      <sheetName val="Loan_Data10"/>
      <sheetName val="TrialBalance_Q3-200210"/>
      <sheetName val="Month_v_YTD10"/>
      <sheetName val="GAAP_Pru10"/>
      <sheetName val="Bill_No__2_-_Carpark10"/>
      <sheetName val="ana_u510"/>
      <sheetName val="Non_Movement7"/>
      <sheetName val="Orig_Study_for_PPAP7"/>
      <sheetName val="Income_Statement7"/>
      <sheetName val="sum_to_LRH4"/>
      <sheetName val="TB_5-20195"/>
      <sheetName val="Movement_FA5"/>
      <sheetName val="FA_register-System5"/>
      <sheetName val="Fixed_asset5"/>
      <sheetName val="WO_Damage5"/>
      <sheetName val="CIP_(KOF)5"/>
      <sheetName val="JV_5-20195"/>
      <sheetName val="Disposal_TV5"/>
      <sheetName val="Mac_mini25"/>
      <sheetName val="List_Disposal5"/>
      <sheetName val="Adj_input4"/>
      <sheetName val="00-030_Summary_Sheet4"/>
      <sheetName val="SCB_1-30_Nov'064"/>
      <sheetName val="แจกแจง__งบดุล_4"/>
      <sheetName val="Movement_2006_THB(Stat)4"/>
      <sheetName val="6_5_rbe4"/>
      <sheetName val="DMD_Office4"/>
      <sheetName val="ADMIN_OFFICE_(2)4"/>
      <sheetName val="ﾗｲﾝ別工数管理表"/>
      <sheetName val="166N Plist"/>
      <sheetName val="Cctmst"/>
      <sheetName val="2002"/>
      <sheetName val="Non_Movement8"/>
      <sheetName val="Orig_Study_for_PPAP8"/>
      <sheetName val="Income_Statement8"/>
      <sheetName val="Non_Movement9"/>
      <sheetName val="Orig_Study_for_PPAP9"/>
      <sheetName val="Income_Statement9"/>
      <sheetName val="Non_Movement10"/>
      <sheetName val="Orig_Study_for_PPAP10"/>
      <sheetName val="Income_Statement10"/>
      <sheetName val="งบบริหาร_PL-report11"/>
      <sheetName val="Sheet2-_Cost_sheet_electric11"/>
      <sheetName val="Sheet1-_Cost_Sheet_Water11"/>
      <sheetName val="DATABASE_-sumifTB11"/>
      <sheetName val="BS-Mgm-Details_Support11"/>
      <sheetName val="PL-Mgm-Details_support_11"/>
      <sheetName val="P&amp;L-_ยังไม่ถูก11"/>
      <sheetName val="31_12_0411"/>
      <sheetName val="Trial_Balance11"/>
      <sheetName val="เงินกู้_MGC11"/>
      <sheetName val="Loan_Data11"/>
      <sheetName val="TrialBalance_Q3-200211"/>
      <sheetName val="GAAP_Pru11"/>
      <sheetName val="Bill_No__2_-_Carpark11"/>
      <sheetName val="Month_v_YTD11"/>
      <sheetName val="ana_u511"/>
      <sheetName val="Non_Movement11"/>
      <sheetName val="Orig_Study_for_PPAP11"/>
      <sheetName val="Income_Statement11"/>
      <sheetName val="งบบริหาร_PL-report12"/>
      <sheetName val="Sheet2-_Cost_sheet_electric12"/>
      <sheetName val="Sheet1-_Cost_Sheet_Water12"/>
      <sheetName val="DATABASE_-sumifTB12"/>
      <sheetName val="BS-Mgm-Details_Support12"/>
      <sheetName val="PL-Mgm-Details_support_12"/>
      <sheetName val="P&amp;L-_ยังไม่ถูก12"/>
      <sheetName val="31_12_0412"/>
      <sheetName val="Trial_Balance12"/>
      <sheetName val="เงินกู้_MGC12"/>
      <sheetName val="Loan_Data12"/>
      <sheetName val="TrialBalance_Q3-200212"/>
      <sheetName val="GAAP_Pru12"/>
      <sheetName val="Bill_No__2_-_Carpark12"/>
      <sheetName val="Month_v_YTD12"/>
      <sheetName val="ana_u512"/>
      <sheetName val="Non_Movement12"/>
      <sheetName val="Orig_Study_for_PPAP12"/>
      <sheetName val="Income_Statement12"/>
      <sheetName val="งบบริหาร_PL-report13"/>
      <sheetName val="Sheet2-_Cost_sheet_electric13"/>
      <sheetName val="Sheet1-_Cost_Sheet_Water13"/>
      <sheetName val="DATABASE_-sumifTB13"/>
      <sheetName val="BS-Mgm-Details_Support13"/>
      <sheetName val="PL-Mgm-Details_support_13"/>
      <sheetName val="P&amp;L-_ยังไม่ถูก13"/>
      <sheetName val="31_12_0413"/>
      <sheetName val="Trial_Balance13"/>
      <sheetName val="เงินกู้_MGC13"/>
      <sheetName val="Loan_Data13"/>
      <sheetName val="TrialBalance_Q3-200213"/>
      <sheetName val="GAAP_Pru13"/>
      <sheetName val="Bill_No__2_-_Carpark13"/>
      <sheetName val="Month_v_YTD13"/>
      <sheetName val="ana_u513"/>
      <sheetName val="Non_Movement13"/>
      <sheetName val="Orig_Study_for_PPAP13"/>
      <sheetName val="Income_Statement13"/>
      <sheetName val="งบบริหาร_PL-report14"/>
      <sheetName val="Sheet2-_Cost_sheet_electric14"/>
      <sheetName val="Sheet1-_Cost_Sheet_Water14"/>
      <sheetName val="DATABASE_-sumifTB14"/>
      <sheetName val="BS-Mgm-Details_Support14"/>
      <sheetName val="PL-Mgm-Details_support_14"/>
      <sheetName val="P&amp;L-_ยังไม่ถูก14"/>
      <sheetName val="31_12_0414"/>
      <sheetName val="Trial_Balance14"/>
      <sheetName val="เงินกู้_MGC14"/>
      <sheetName val="Loan_Data14"/>
      <sheetName val="TrialBalance_Q3-200214"/>
      <sheetName val="GAAP_Pru14"/>
      <sheetName val="Bill_No__2_-_Carpark14"/>
      <sheetName val="Month_v_YTD14"/>
      <sheetName val="ana_u514"/>
      <sheetName val="Non_Movement14"/>
      <sheetName val="Orig_Study_for_PPAP14"/>
      <sheetName val="Income_Statement14"/>
      <sheetName val="งบบริหาร_PL-report15"/>
      <sheetName val="Sheet2-_Cost_sheet_electric15"/>
      <sheetName val="Sheet1-_Cost_Sheet_Water15"/>
      <sheetName val="DATABASE_-sumifTB15"/>
      <sheetName val="BS-Mgm-Details_Support15"/>
      <sheetName val="PL-Mgm-Details_support_15"/>
      <sheetName val="P&amp;L-_ยังไม่ถูก15"/>
      <sheetName val="31_12_0415"/>
      <sheetName val="Trial_Balance15"/>
      <sheetName val="เงินกู้_MGC15"/>
      <sheetName val="Loan_Data15"/>
      <sheetName val="TrialBalance_Q3-200215"/>
      <sheetName val="GAAP_Pru15"/>
      <sheetName val="Bill_No__2_-_Carpark15"/>
      <sheetName val="Month_v_YTD15"/>
      <sheetName val="ana_u515"/>
      <sheetName val="Non_Movement15"/>
      <sheetName val="Orig_Study_for_PPAP15"/>
      <sheetName val="Income_Statement15"/>
      <sheetName val="Sale0403"/>
      <sheetName val="Implementation Eff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</sheetDataSet>
  </externalBook>
</externalLink>
</file>

<file path=xl/externalLinks/externalLink215.xml><?xml version="1.0" encoding="utf-8"?>
<externalLink xmlns="http://schemas.openxmlformats.org/spreadsheetml/2006/main">
  <externalBook xmlns:r="http://schemas.openxmlformats.org/officeDocument/2006/relationships" r:id="rId1">
    <sheetNames>
      <sheetName val="set_"/>
      <sheetName val="Stock-good"/>
      <sheetName val="Stock-good (2)"/>
      <sheetName val="Stock-good (3)"/>
      <sheetName val="reconcile"/>
      <sheetName val="Stock-provision"/>
      <sheetName val="Unit-good"/>
      <sheetName val="Measurement"/>
      <sheetName val="Tell"/>
      <sheetName val="Unit-provision"/>
      <sheetName val="Sheet6 "/>
      <sheetName val="Trial Balance"/>
      <sheetName val="DATABASE -sumifTB"/>
      <sheetName val="Month v YTD"/>
      <sheetName val="TrialBalance Q3-2002"/>
      <sheetName val="เงินกู้ธนชาต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6.xml><?xml version="1.0" encoding="utf-8"?>
<externalLink xmlns="http://schemas.openxmlformats.org/spreadsheetml/2006/main">
  <externalBook xmlns:r="http://schemas.openxmlformats.org/officeDocument/2006/relationships" r:id="rId1">
    <sheetNames>
      <sheetName val="sheetNO"/>
      <sheetName val="Sampleใหม่"/>
      <sheetName val="Trial Balance"/>
      <sheetName val="DATABASE -sumifTB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17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ยอดยกมา"/>
      <sheetName val="Data"/>
      <sheetName val="1"/>
      <sheetName val="2"/>
      <sheetName val="3"/>
      <sheetName val="4"/>
      <sheetName val="5"/>
      <sheetName val="STOCK1-5"/>
      <sheetName val="6"/>
      <sheetName val="7"/>
      <sheetName val="8"/>
      <sheetName val="9"/>
      <sheetName val="10"/>
      <sheetName val="STOCK1-10"/>
      <sheetName val="11"/>
      <sheetName val="12"/>
      <sheetName val="13"/>
      <sheetName val="14"/>
      <sheetName val="15"/>
      <sheetName val="16"/>
      <sheetName val="STOCK1-15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8.xml><?xml version="1.0" encoding="utf-8"?>
<externalLink xmlns="http://schemas.openxmlformats.org/spreadsheetml/2006/main">
  <externalBook xmlns:r="http://schemas.openxmlformats.org/officeDocument/2006/relationships" r:id="rId1">
    <sheetNames>
      <sheetName val="Trial Balance - 45"/>
      <sheetName val="P&amp;LFINAL - 44"/>
      <sheetName val="Check-1-summary-Current year "/>
      <sheetName val="Sheet1-Exp cap to reno 1 - 4"/>
      <sheetName val="Check-2- Methodology"/>
      <sheetName val="Income Statement"/>
      <sheetName val="INTEREST"/>
      <sheetName val="DEPRECIATION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GL06"/>
      <sheetName val="DATABASE -sumifTB"/>
      <sheetName val="เงินกู้ธนชาติ"/>
      <sheetName val="เงินกู้ MGC"/>
      <sheetName val="ตั๋วเงินรับ"/>
      <sheetName val="Trial Balance"/>
      <sheetName val=""/>
      <sheetName val="31.12.04"/>
      <sheetName val="acc.depre-report-old"/>
      <sheetName val="properties"/>
      <sheetName val="노무비"/>
      <sheetName val="งบบริหาร PL-report"/>
      <sheetName val="03中"/>
      <sheetName val="BS"/>
      <sheetName val="Trial_Balance_-_45"/>
      <sheetName val="P&amp;LFINAL_-_44"/>
      <sheetName val="Check-1-summary-Current_year_"/>
      <sheetName val="Sheet1-Exp_cap_to_reno_1_-_4"/>
      <sheetName val="Check-2-_Methodology"/>
      <sheetName val="Income_Statement"/>
      <sheetName val="DATABASE_-sumifTB"/>
      <sheetName val="31_12_04"/>
      <sheetName val="acc_depre-report-old"/>
      <sheetName val="Trial_Balance"/>
      <sheetName val="งบบริหาร_PL-report"/>
      <sheetName val="Trial_Balance_-_451"/>
      <sheetName val="P&amp;LFINAL_-_441"/>
      <sheetName val="Check-1-summary-Current_year_1"/>
      <sheetName val="Sheet1-Exp_cap_to_reno_1_-_41"/>
      <sheetName val="Check-2-_Methodology1"/>
      <sheetName val="Income_Statement1"/>
      <sheetName val="DATABASE_-sumifTB1"/>
      <sheetName val="31_12_041"/>
      <sheetName val="acc_depre-report-old1"/>
      <sheetName val="Trial_Balance1"/>
      <sheetName val="งบบริหาร_PL-report1"/>
      <sheetName val="Trial_Balance_-_452"/>
      <sheetName val="P&amp;LFINAL_-_442"/>
      <sheetName val="Check-1-summary-Current_year_2"/>
      <sheetName val="Sheet1-Exp_cap_to_reno_1_-_42"/>
      <sheetName val="Check-2-_Methodology2"/>
      <sheetName val="Income_Statement2"/>
      <sheetName val="DATABASE_-sumifTB2"/>
      <sheetName val="31_12_042"/>
      <sheetName val="acc_depre-report-old2"/>
      <sheetName val="Trial_Balance2"/>
      <sheetName val="งบบริหาร_PL-report2"/>
      <sheetName val="Trial_Balance_-_453"/>
      <sheetName val="P&amp;LFINAL_-_443"/>
      <sheetName val="Check-1-summary-Current_year_3"/>
      <sheetName val="Sheet1-Exp_cap_to_reno_1_-_43"/>
      <sheetName val="Check-2-_Methodology3"/>
      <sheetName val="Income_Statement3"/>
      <sheetName val="DATABASE_-sumifTB3"/>
      <sheetName val="31_12_043"/>
      <sheetName val="acc_depre-report-old3"/>
      <sheetName val="Trial_Balance3"/>
      <sheetName val="งบบริหาร_PL-report3"/>
      <sheetName val="Trial_Balance_-_454"/>
      <sheetName val="P&amp;LFINAL_-_444"/>
      <sheetName val="Check-1-summary-Current_year_4"/>
      <sheetName val="Sheet1-Exp_cap_to_reno_1_-_44"/>
      <sheetName val="Check-2-_Methodology4"/>
      <sheetName val="Income_Statement4"/>
      <sheetName val="DATABASE_-sumifTB4"/>
      <sheetName val="31_12_044"/>
      <sheetName val="acc_depre-report-old4"/>
      <sheetName val="Trial_Balance4"/>
      <sheetName val="งบบริหาร_PL-report4"/>
      <sheetName val="Trial_Balance_-_455"/>
      <sheetName val="P&amp;LFINAL_-_445"/>
      <sheetName val="Check-1-summary-Current_year_5"/>
      <sheetName val="Sheet1-Exp_cap_to_reno_1_-_45"/>
      <sheetName val="Check-2-_Methodology5"/>
      <sheetName val="Income_Statement5"/>
      <sheetName val="DATABASE_-sumifTB5"/>
      <sheetName val="31_12_045"/>
      <sheetName val="acc_depre-report-old5"/>
      <sheetName val="Trial_Balance5"/>
      <sheetName val="งบบริหาร_PL-report5"/>
      <sheetName val="TB-2001-Apr'01"/>
      <sheetName val="Cal_b"/>
      <sheetName val="Ex 2.2"/>
      <sheetName val="Union"/>
      <sheetName val="gl"/>
      <sheetName val="data"/>
      <sheetName val="Data_Tool"/>
      <sheetName val="DiffData"/>
      <sheetName val="DiffData_Tool"/>
      <sheetName val="masterCode"/>
      <sheetName val="Do Not Delete"/>
      <sheetName val="Navision"/>
      <sheetName val="OH_Report"/>
      <sheetName val="Sheet1"/>
      <sheetName val="e001 lead"/>
      <sheetName val="e100 subledger with gl"/>
      <sheetName val="ดอกเบี้ยรับ"/>
      <sheetName val="ssw"/>
      <sheetName val="U-7"/>
      <sheetName val="PM-TE"/>
      <sheetName val="Implementation Effort"/>
      <sheetName val="Report"/>
      <sheetName val="Trial_Balance_-_456"/>
      <sheetName val="P&amp;LFINAL_-_446"/>
      <sheetName val="Check-1-summary-Current_year_6"/>
      <sheetName val="Sheet1-Exp_cap_to_reno_1_-_46"/>
      <sheetName val="Check-2-_Methodology6"/>
      <sheetName val="Income_Statement6"/>
      <sheetName val="DATABASE_-sumifTB6"/>
      <sheetName val="31_12_046"/>
      <sheetName val="acc_depre-report-old6"/>
      <sheetName val="Trial_Balance6"/>
      <sheetName val="งบบริหาร_PL-report6"/>
      <sheetName val="Ex_2_2"/>
      <sheetName val="e001_lead"/>
      <sheetName val="e100_subledger_with_gl"/>
      <sheetName val="Do_Not_Delete"/>
      <sheetName val="เงินกู้_MGC"/>
      <sheetName val="Trial_Balance_-_457"/>
      <sheetName val="P&amp;LFINAL_-_447"/>
      <sheetName val="Check-1-summary-Current_year_7"/>
      <sheetName val="Sheet1-Exp_cap_to_reno_1_-_47"/>
      <sheetName val="Check-2-_Methodology7"/>
      <sheetName val="Income_Statement7"/>
      <sheetName val="DATABASE_-sumifTB7"/>
      <sheetName val="31_12_047"/>
      <sheetName val="acc_depre-report-old7"/>
      <sheetName val="Trial_Balance7"/>
      <sheetName val="งบบริหาร_PL-report7"/>
      <sheetName val="Ex_2_21"/>
      <sheetName val="e001_lead1"/>
      <sheetName val="e100_subledger_with_gl1"/>
      <sheetName val="Do_Not_Delete1"/>
      <sheetName val="เงินกู้_MGC1"/>
      <sheetName val="Trial_Balance_-_459"/>
      <sheetName val="P&amp;LFINAL_-_449"/>
      <sheetName val="Check-1-summary-Current_year_9"/>
      <sheetName val="Sheet1-Exp_cap_to_reno_1_-_49"/>
      <sheetName val="Check-2-_Methodology9"/>
      <sheetName val="Income_Statement9"/>
      <sheetName val="DATABASE_-sumifTB9"/>
      <sheetName val="31_12_049"/>
      <sheetName val="acc_depre-report-old9"/>
      <sheetName val="Trial_Balance9"/>
      <sheetName val="งบบริหาร_PL-report9"/>
      <sheetName val="Ex_2_23"/>
      <sheetName val="e001_lead3"/>
      <sheetName val="e100_subledger_with_gl3"/>
      <sheetName val="Do_Not_Delete3"/>
      <sheetName val="เงินกู้_MGC3"/>
      <sheetName val="Trial_Balance_-_458"/>
      <sheetName val="P&amp;LFINAL_-_448"/>
      <sheetName val="Check-1-summary-Current_year_8"/>
      <sheetName val="Sheet1-Exp_cap_to_reno_1_-_48"/>
      <sheetName val="Check-2-_Methodology8"/>
      <sheetName val="Income_Statement8"/>
      <sheetName val="DATABASE_-sumifTB8"/>
      <sheetName val="31_12_048"/>
      <sheetName val="acc_depre-report-old8"/>
      <sheetName val="Trial_Balance8"/>
      <sheetName val="งบบริหาร_PL-report8"/>
      <sheetName val="Ex_2_22"/>
      <sheetName val="e001_lead2"/>
      <sheetName val="e100_subledger_with_gl2"/>
      <sheetName val="Do_Not_Delete2"/>
      <sheetName val="เงินกู้_MGC2"/>
      <sheetName val="Trial_Balance_-_4510"/>
      <sheetName val="P&amp;LFINAL_-_4410"/>
      <sheetName val="Check-1-summary-Current_year_10"/>
      <sheetName val="Sheet1-Exp_cap_to_reno_1_-_410"/>
      <sheetName val="Check-2-_Methodology10"/>
      <sheetName val="Income_Statement10"/>
      <sheetName val="DATABASE_-sumifTB10"/>
      <sheetName val="31_12_0410"/>
      <sheetName val="acc_depre-report-old10"/>
      <sheetName val="Trial_Balance10"/>
      <sheetName val="งบบริหาร_PL-report10"/>
      <sheetName val="Ex_2_24"/>
      <sheetName val="e001_lead4"/>
      <sheetName val="e100_subledger_with_gl4"/>
      <sheetName val="Do_Not_Delete4"/>
      <sheetName val="เงินกู้_MGC4"/>
      <sheetName val="OFFICE SPACE"/>
      <sheetName val="Orig Study for PPAP"/>
      <sheetName val="見直最終版"/>
      <sheetName val="Supp.List"/>
      <sheetName val="Non Movement"/>
      <sheetName val="TFB"/>
      <sheetName val="KTB"/>
      <sheetName val="cov-estimate"/>
      <sheetName val="cover"/>
      <sheetName val="sheetNO"/>
      <sheetName val="5. Sales Sources Summary"/>
      <sheetName val="Status 1 - Contract signed"/>
      <sheetName val="PR8(b)-Sept2009"/>
      <sheetName val="Calculations"/>
      <sheetName val="summary"/>
      <sheetName val="Manual"/>
      <sheetName val="2.Conso"/>
      <sheetName val="Main"/>
      <sheetName val="TrialBalance Q3-2002"/>
      <sheetName val="mix"/>
      <sheetName val="BEN"/>
      <sheetName val="stat local"/>
      <sheetName val="cf"/>
      <sheetName val="total"/>
      <sheetName val="ชื่อหุ้น"/>
      <sheetName val="sumdata"/>
      <sheetName val="2_Conso"/>
      <sheetName val="TrialBalance_Q3-2002"/>
      <sheetName val="stat_local"/>
      <sheetName val="Int."/>
      <sheetName val="8.1|Invest in Equity"/>
      <sheetName val="dep12"/>
      <sheetName val="master plan "/>
      <sheetName val="2_Conso1"/>
      <sheetName val="TrialBalance_Q3-20021"/>
      <sheetName val="stat_local1"/>
      <sheetName val="Combine"/>
      <sheetName val="Parameter"/>
      <sheetName val="Discount"/>
      <sheetName val="Code"/>
      <sheetName val="Int_"/>
      <sheetName val="8_1|Invest_in_Equity"/>
      <sheetName val="master_plan_"/>
      <sheetName val="#Lookup"/>
      <sheetName val="2_Conso2"/>
      <sheetName val="TrialBalance_Q3-20022"/>
      <sheetName val="stat_local2"/>
      <sheetName val="Int_1"/>
      <sheetName val="8_1|Invest_in_Equity1"/>
      <sheetName val="master_plan_1"/>
      <sheetName val="130530"/>
      <sheetName val="2_Conso3"/>
      <sheetName val="TrialBalance_Q3-20023"/>
      <sheetName val="stat_local3"/>
      <sheetName val="Int_2"/>
      <sheetName val="8_1|Invest_in_Equity2"/>
      <sheetName val="master_plan_2"/>
      <sheetName val="Header"/>
      <sheetName val="2_Conso4"/>
      <sheetName val="TrialBalance_Q3-20024"/>
      <sheetName val="stat_local4"/>
      <sheetName val="Int_3"/>
      <sheetName val="8_1|Invest_in_Equity3"/>
      <sheetName val="master_plan_3"/>
      <sheetName val="desc"/>
      <sheetName val="type"/>
      <sheetName val="Trial_Balance_-_4511"/>
      <sheetName val="P&amp;LFINAL_-_4411"/>
      <sheetName val="Check-1-summary-Current_year_11"/>
      <sheetName val="Sheet1-Exp_cap_to_reno_1_-_411"/>
      <sheetName val="Check-2-_Methodology11"/>
      <sheetName val="Income_Statement11"/>
      <sheetName val="DATABASE_-sumifTB11"/>
      <sheetName val="31_12_0411"/>
      <sheetName val="acc_depre-report-old11"/>
      <sheetName val="งบบริหาร_PL-report11"/>
      <sheetName val="Trial_Balance11"/>
      <sheetName val="Trial_Balance_-_4512"/>
      <sheetName val="P&amp;LFINAL_-_4412"/>
      <sheetName val="Check-1-summary-Current_year_12"/>
      <sheetName val="Sheet1-Exp_cap_to_reno_1_-_412"/>
      <sheetName val="Check-2-_Methodology12"/>
      <sheetName val="Income_Statement12"/>
      <sheetName val="DATABASE_-sumifTB12"/>
      <sheetName val="31_12_0412"/>
      <sheetName val="acc_depre-report-old12"/>
      <sheetName val="งบบริหาร_PL-report12"/>
      <sheetName val="Trial_Balance12"/>
      <sheetName val="Trial_Balance_-_4513"/>
      <sheetName val="P&amp;LFINAL_-_4413"/>
      <sheetName val="Check-1-summary-Current_year_13"/>
      <sheetName val="Sheet1-Exp_cap_to_reno_1_-_413"/>
      <sheetName val="Check-2-_Methodology13"/>
      <sheetName val="Income_Statement13"/>
      <sheetName val="DATABASE_-sumifTB13"/>
      <sheetName val="31_12_0413"/>
      <sheetName val="acc_depre-report-old13"/>
      <sheetName val="งบบริหาร_PL-report13"/>
      <sheetName val="Trial_Balance13"/>
      <sheetName val="Trial_Balance_-_4514"/>
      <sheetName val="P&amp;LFINAL_-_4414"/>
      <sheetName val="Check-1-summary-Current_year_14"/>
      <sheetName val="Sheet1-Exp_cap_to_reno_1_-_414"/>
      <sheetName val="Check-2-_Methodology14"/>
      <sheetName val="Income_Statement14"/>
      <sheetName val="DATABASE_-sumifTB14"/>
      <sheetName val="31_12_0414"/>
      <sheetName val="acc_depre-report-old14"/>
      <sheetName val="งบบริหาร_PL-report14"/>
      <sheetName val="Trial_Balance14"/>
      <sheetName val="Trial_Balance_-_4515"/>
      <sheetName val="P&amp;LFINAL_-_4415"/>
      <sheetName val="Check-1-summary-Current_year_15"/>
      <sheetName val="Sheet1-Exp_cap_to_reno_1_-_415"/>
      <sheetName val="Check-2-_Methodology15"/>
      <sheetName val="Income_Statement15"/>
      <sheetName val="DATABASE_-sumifTB15"/>
      <sheetName val="31_12_0415"/>
      <sheetName val="acc_depre-report-old15"/>
      <sheetName val="งบบริหาร_PL-report15"/>
      <sheetName val="Trial_Balance15"/>
      <sheetName val="Sale0406"/>
      <sheetName val="Exp"/>
      <sheetName val="F_OH"/>
      <sheetName val="TB"/>
      <sheetName val="Ex_2_25"/>
      <sheetName val="e001_lead5"/>
      <sheetName val="e100_subledger_with_gl5"/>
      <sheetName val="Do_Not_Delete5"/>
      <sheetName val="เงินกู้_MGC5"/>
      <sheetName val="OFFICE_SPACE"/>
      <sheetName val="Implementation_Effort"/>
      <sheetName val="Orig_Study_for_PPAP"/>
      <sheetName val="Supp_List"/>
      <sheetName val="Non_Movement"/>
      <sheetName val="5__Sales_Sources_Summary"/>
      <sheetName val="Status_1_-_Contract_sign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</sheetDataSet>
  </externalBook>
</externalLink>
</file>

<file path=xl/externalLinks/externalLink219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ecc_res"/>
      <sheetName val="เงินกู้ธนชาติ"/>
    </sheetNames>
    <sheetDataSet>
      <sheetData sheetId="0"/>
      <sheetData sheetId="1" refreshError="1"/>
      <sheetData sheetId="2" refreshError="1"/>
    </sheetDataSet>
  </externalBook>
</externalLink>
</file>

<file path=xl/externalLinks/externalLink22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ภาษี"/>
      <sheetName val="ผู้ขาย"/>
      <sheetName val="สินค้า"/>
      <sheetName val="ฟอร์ม"/>
      <sheetName val="Sheet2"/>
      <sheetName val="properties"/>
      <sheetName val="31.12.04"/>
      <sheetName val="sheet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21.xml><?xml version="1.0" encoding="utf-8"?>
<externalLink xmlns="http://schemas.openxmlformats.org/spreadsheetml/2006/main">
  <externalBook xmlns:r="http://schemas.openxmlformats.org/officeDocument/2006/relationships" r:id="rId1">
    <sheetNames>
      <sheetName val="GL06"/>
      <sheetName val="Sheet1"/>
      <sheetName val="Sheet1-file-TS_RM_Reno1624"/>
      <sheetName val="Sortby_Month"/>
      <sheetName val="SortbyAC_Code"/>
      <sheetName val="Sheet4-sort 6"/>
      <sheetName val="Sheet2-dataauditVSacccode"/>
      <sheetName val="Audit2545-06"/>
      <sheetName val="DATABASE -sumifTB"/>
      <sheetName val="เงินกู้ธนชาติ"/>
      <sheetName val="3งบAu_Reno1624_3Final"/>
      <sheetName val="31.12.04"/>
      <sheetName val="เงินกู้ MGC"/>
      <sheetName val="Trial Balance"/>
      <sheetName val="ops tb"/>
      <sheetName val="properties"/>
      <sheetName val="ตั๋วเงินรับ"/>
      <sheetName val="set_"/>
      <sheetName val="BS"/>
      <sheetName val="Sheet2"/>
      <sheetName val="acc.depre-report-old"/>
      <sheetName val="P&amp;LFINAL - 44"/>
      <sheetName val="TB_Group"/>
      <sheetName val="Non Movement"/>
      <sheetName val="Nonmove"/>
      <sheetName val="Sheet4-sort_6"/>
      <sheetName val="DATABASE_-sumifTB"/>
      <sheetName val="31_12_04"/>
      <sheetName val="เงินกู้_MGC"/>
      <sheetName val="Trial_Balance"/>
      <sheetName val="ops_tb"/>
      <sheetName val="acc_depre-report-old"/>
      <sheetName val="P&amp;LFINAL_-_44"/>
      <sheetName val="Non_Movement"/>
      <sheetName val="Sheet4-sort_61"/>
      <sheetName val="DATABASE_-sumifTB1"/>
      <sheetName val="31_12_041"/>
      <sheetName val="เงินกู้_MGC1"/>
      <sheetName val="Trial_Balance1"/>
      <sheetName val="ops_tb1"/>
      <sheetName val="acc_depre-report-old1"/>
      <sheetName val="P&amp;LFINAL_-_441"/>
      <sheetName val="Non_Movement1"/>
      <sheetName val="sum_amt_mount"/>
      <sheetName val="Sheet4-sort_62"/>
      <sheetName val="DATABASE_-sumifTB2"/>
      <sheetName val="31_12_042"/>
      <sheetName val="เงินกู้_MGC2"/>
      <sheetName val="Trial_Balance2"/>
      <sheetName val="ops_tb2"/>
      <sheetName val="acc_depre-report-old2"/>
      <sheetName val="P&amp;LFINAL_-_442"/>
      <sheetName val="Sheet4-sort_63"/>
      <sheetName val="DATABASE_-sumifTB3"/>
      <sheetName val="31_12_043"/>
      <sheetName val="เงินกู้_MGC3"/>
      <sheetName val="Trial_Balance3"/>
      <sheetName val="ops_tb3"/>
      <sheetName val="acc_depre-report-old3"/>
      <sheetName val="P&amp;LFINAL_-_443"/>
      <sheetName val="Sheet4-sort_64"/>
      <sheetName val="DATABASE_-sumifTB4"/>
      <sheetName val="31_12_044"/>
      <sheetName val="เงินกู้_MGC4"/>
      <sheetName val="Trial_Balance4"/>
      <sheetName val="ops_tb4"/>
      <sheetName val="acc_depre-report-old4"/>
      <sheetName val="P&amp;LFINAL_-_444"/>
      <sheetName val="Sheet4-sort_65"/>
      <sheetName val="DATABASE_-sumifTB5"/>
      <sheetName val="31_12_045"/>
      <sheetName val="เงินกู้_MGC5"/>
      <sheetName val="Trial_Balance5"/>
      <sheetName val="ops_tb5"/>
      <sheetName val="acc_depre-report-old5"/>
      <sheetName val="P&amp;LFINAL_-_445"/>
      <sheetName val="00-030 Summary Sheet"/>
      <sheetName val="TrialBalance Q3-2002"/>
      <sheetName val="Data"/>
      <sheetName val="Movement 2006_THB(Stat)"/>
      <sheetName val="data budget04"/>
      <sheetName val="TABLEQ204 "/>
      <sheetName val="Target 2016"/>
      <sheetName val="List info"/>
      <sheetName val="BSLA"/>
      <sheetName val="Non_Movement2"/>
      <sheetName val="STANDVAR_b3CTY"/>
      <sheetName val="Info"/>
      <sheetName val="Inputs"/>
      <sheetName val="Detail-Sep"/>
      <sheetName val="Checks"/>
      <sheetName val="adj - rate"/>
      <sheetName val="Summary"/>
      <sheetName val="แจกแจง _งบดุล_"/>
      <sheetName val="ssw_loan_od"/>
      <sheetName val="PL Cal Tax 51'10"/>
      <sheetName val="Report"/>
      <sheetName val="HH"/>
      <sheetName val="sum 1-4"/>
      <sheetName val="Implementation Effort"/>
      <sheetName val="งบบริหาร PL-report"/>
      <sheetName val="Pre Opening - IHG"/>
      <sheetName val="1602-97"/>
      <sheetName val="Disposal"/>
      <sheetName val="Sheet4-sort_66"/>
      <sheetName val="DATABASE_-sumifTB6"/>
      <sheetName val="31_12_046"/>
      <sheetName val="เงินกู้_MGC6"/>
      <sheetName val="Trial_Balance6"/>
      <sheetName val="ops_tb6"/>
      <sheetName val="acc_depre-report-old6"/>
      <sheetName val="P&amp;LFINAL_-_446"/>
      <sheetName val="Non_Movement3"/>
      <sheetName val="00-030_Summary_Sheet"/>
      <sheetName val="TrialBalance_Q3-2002"/>
      <sheetName val="Movement_2006_THB(Stat)"/>
      <sheetName val="data_budget04"/>
      <sheetName val="TABLEQ204_"/>
      <sheetName val="Target_2016"/>
      <sheetName val="List_info"/>
      <sheetName val="แจกแจง__งบดุล_"/>
      <sheetName val="adj_-_rate"/>
      <sheetName val="PL_Cal_Tax_51'10"/>
      <sheetName val="Sheet4-sort_67"/>
      <sheetName val="DATABASE_-sumifTB7"/>
      <sheetName val="31_12_047"/>
      <sheetName val="เงินกู้_MGC7"/>
      <sheetName val="Trial_Balance7"/>
      <sheetName val="ops_tb7"/>
      <sheetName val="acc_depre-report-old7"/>
      <sheetName val="P&amp;LFINAL_-_447"/>
      <sheetName val="Non_Movement4"/>
      <sheetName val="00-030_Summary_Sheet1"/>
      <sheetName val="TrialBalance_Q3-20021"/>
      <sheetName val="Movement_2006_THB(Stat)1"/>
      <sheetName val="data_budget041"/>
      <sheetName val="TABLEQ204_1"/>
      <sheetName val="Target_20161"/>
      <sheetName val="List_info1"/>
      <sheetName val="แจกแจง__งบดุล_1"/>
      <sheetName val="adj_-_rate1"/>
      <sheetName val="PL_Cal_Tax_51'101"/>
      <sheetName val="Sheet4-sort_68"/>
      <sheetName val="DATABASE_-sumifTB8"/>
      <sheetName val="31_12_048"/>
      <sheetName val="เงินกู้_MGC8"/>
      <sheetName val="Trial_Balance8"/>
      <sheetName val="ops_tb8"/>
      <sheetName val="acc_depre-report-old8"/>
      <sheetName val="P&amp;LFINAL_-_448"/>
      <sheetName val="Non_Movement5"/>
      <sheetName val="00-030_Summary_Sheet2"/>
      <sheetName val="TrialBalance_Q3-20022"/>
      <sheetName val="Movement_2006_THB(Stat)2"/>
      <sheetName val="data_budget042"/>
      <sheetName val="TABLEQ204_2"/>
      <sheetName val="Target_20162"/>
      <sheetName val="List_info2"/>
      <sheetName val="แจกแจง__งบดุล_2"/>
      <sheetName val="adj_-_rate2"/>
      <sheetName val="PL_Cal_Tax_51'102"/>
      <sheetName val="CF"/>
      <sheetName val="TWE"/>
      <sheetName val="สรุป"/>
      <sheetName val="SPKM CONSO"/>
      <sheetName val="Mapping"/>
      <sheetName val="TFB"/>
      <sheetName val="KTB"/>
      <sheetName val="見直最終版"/>
      <sheetName val="Supp.List"/>
      <sheetName val="166N Plist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Cctmst"/>
      <sheetName val="sheetNO"/>
      <sheetName val="Calculations"/>
      <sheetName val="2002"/>
      <sheetName val="TrialBalance_Q3-20023"/>
      <sheetName val="TrialBalance_Q3-20025"/>
      <sheetName val="TrialBalance_Q3-20024"/>
      <sheetName val="Non_Movement6"/>
      <sheetName val="TrialBalance_Q3-20026"/>
      <sheetName val="Non_Movement7"/>
      <sheetName val="TrialBalance_Q3-20027"/>
      <sheetName val="Non_Movement8"/>
      <sheetName val="TrialBalance_Q3-20028"/>
      <sheetName val="Sheet4-sort_69"/>
      <sheetName val="DATABASE_-sumifTB9"/>
      <sheetName val="31_12_049"/>
      <sheetName val="เงินกู้_MGC9"/>
      <sheetName val="Trial_Balance9"/>
      <sheetName val="acc_depre-report-old9"/>
      <sheetName val="ops_tb9"/>
      <sheetName val="P&amp;LFINAL_-_449"/>
      <sheetName val="Non_Movement9"/>
      <sheetName val="TrialBalance_Q3-20029"/>
      <sheetName val="Sheet4-sort_610"/>
      <sheetName val="DATABASE_-sumifTB10"/>
      <sheetName val="31_12_0410"/>
      <sheetName val="เงินกู้_MGC10"/>
      <sheetName val="Trial_Balance10"/>
      <sheetName val="acc_depre-report-old10"/>
      <sheetName val="ops_tb10"/>
      <sheetName val="P&amp;LFINAL_-_4410"/>
      <sheetName val="Non_Movement10"/>
      <sheetName val="TrialBalance_Q3-200210"/>
      <sheetName val="Sheet4-sort_611"/>
      <sheetName val="DATABASE_-sumifTB11"/>
      <sheetName val="31_12_0411"/>
      <sheetName val="เงินกู้_MGC11"/>
      <sheetName val="Trial_Balance11"/>
      <sheetName val="acc_depre-report-old11"/>
      <sheetName val="ops_tb11"/>
      <sheetName val="P&amp;LFINAL_-_4411"/>
      <sheetName val="Non_Movement11"/>
      <sheetName val="TrialBalance_Q3-200211"/>
      <sheetName val="Sheet4-sort_612"/>
      <sheetName val="DATABASE_-sumifTB12"/>
      <sheetName val="31_12_0412"/>
      <sheetName val="เงินกู้_MGC12"/>
      <sheetName val="Trial_Balance12"/>
      <sheetName val="acc_depre-report-old12"/>
      <sheetName val="ops_tb12"/>
      <sheetName val="P&amp;LFINAL_-_4412"/>
      <sheetName val="Non_Movement12"/>
      <sheetName val="TrialBalance_Q3-200212"/>
      <sheetName val="Sheet4-sort_613"/>
      <sheetName val="DATABASE_-sumifTB13"/>
      <sheetName val="31_12_0413"/>
      <sheetName val="เงินกู้_MGC13"/>
      <sheetName val="Trial_Balance13"/>
      <sheetName val="acc_depre-report-old13"/>
      <sheetName val="ops_tb13"/>
      <sheetName val="P&amp;LFINAL_-_4413"/>
      <sheetName val="Non_Movement13"/>
      <sheetName val="TrialBalance_Q3-200213"/>
      <sheetName val="Sheet4-sort_614"/>
      <sheetName val="DATABASE_-sumifTB14"/>
      <sheetName val="31_12_0414"/>
      <sheetName val="เงินกู้_MGC14"/>
      <sheetName val="Trial_Balance14"/>
      <sheetName val="acc_depre-report-old14"/>
      <sheetName val="ops_tb14"/>
      <sheetName val="P&amp;LFINAL_-_4414"/>
      <sheetName val="Non_Movement14"/>
      <sheetName val="TrialBalance_Q3-200214"/>
      <sheetName val="Sheet4-sort_615"/>
      <sheetName val="DATABASE_-sumifTB15"/>
      <sheetName val="31_12_0415"/>
      <sheetName val="เงินกู้_MGC15"/>
      <sheetName val="Trial_Balance15"/>
      <sheetName val="acc_depre-report-old15"/>
      <sheetName val="ops_tb15"/>
      <sheetName val="P&amp;LFINAL_-_4415"/>
      <sheetName val="Non_Movement15"/>
      <sheetName val="TrialBalance_Q3-200215"/>
      <sheetName val="00-030_Summary_Sheet3"/>
      <sheetName val="Movement_2006_THB(Stat)3"/>
      <sheetName val="data_budget043"/>
      <sheetName val="TABLEQ204_3"/>
      <sheetName val="Target_20163"/>
      <sheetName val="List_info3"/>
      <sheetName val="แจกแจง__งบดุล_3"/>
      <sheetName val="adj_-_rate3"/>
      <sheetName val="PL_Cal_Tax_51'103"/>
      <sheetName val="00-030_Summary_Sheet4"/>
      <sheetName val="Movement_2006_THB(Stat)4"/>
      <sheetName val="data_budget044"/>
      <sheetName val="TABLEQ204_4"/>
      <sheetName val="Target_20164"/>
      <sheetName val="List_info4"/>
      <sheetName val="แจกแจง__งบดุล_4"/>
      <sheetName val="adj_-_rate4"/>
      <sheetName val="PL_Cal_Tax_51'104"/>
      <sheetName val="Sale 0404"/>
      <sheetName val="#REF"/>
      <sheetName val="Exp"/>
      <sheetName val="F_OH"/>
      <sheetName val="Aging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</sheetDataSet>
  </externalBook>
</externalLink>
</file>

<file path=xl/externalLinks/externalLink222.xml><?xml version="1.0" encoding="utf-8"?>
<externalLink xmlns="http://schemas.openxmlformats.org/spreadsheetml/2006/main">
  <externalBook xmlns:r="http://schemas.openxmlformats.org/officeDocument/2006/relationships" r:id="rId1">
    <sheetNames>
      <sheetName val="Sheet1-Activity work"/>
      <sheetName val="Cashflow - 2 K. Dorn"/>
      <sheetName val="Cashflow - 1"/>
      <sheetName val="งบบริหาร PL-report"/>
      <sheetName val="BS-Mgm"/>
      <sheetName val="Khun_monkong"/>
      <sheetName val="Khun_kai"/>
      <sheetName val="Sheet2- Cost sheet electric"/>
      <sheetName val="Sheet1- Cost Sheet Water"/>
      <sheetName val="DATABASE -sumifTB"/>
      <sheetName val="BS-Mgm-Details Support"/>
      <sheetName val="PL-Mgm-Details support "/>
      <sheetName val="TBdepartment"/>
      <sheetName val="Sheet2"/>
      <sheetName val="P&amp;LFINAL - 44"/>
      <sheetName val="GL06"/>
      <sheetName val="desc"/>
      <sheetName val="type"/>
      <sheetName val="ตั๋วเงินรับ"/>
      <sheetName val="Trial Balance"/>
      <sheetName val="31.12.04"/>
      <sheetName val="detail_profit&amp;loss"/>
      <sheetName val="노무비"/>
      <sheetName val="Sheet1-Activity_work"/>
      <sheetName val="Cashflow_-_2_K__Dorn"/>
      <sheetName val="Cashflow_-_1"/>
      <sheetName val="งบบริหาร_PL-report"/>
      <sheetName val="Sheet2-_Cost_sheet_electric"/>
      <sheetName val="Sheet1-_Cost_Sheet_Water"/>
      <sheetName val="DATABASE_-sumifTB"/>
      <sheetName val="BS-Mgm-Details_Support"/>
      <sheetName val="PL-Mgm-Details_support_"/>
      <sheetName val="P&amp;LFINAL_-_44"/>
      <sheetName val="31_12_04"/>
      <sheetName val="Trial_Balance"/>
      <sheetName val="Sheet1-Activity_work1"/>
      <sheetName val="Cashflow_-_2_K__Dorn1"/>
      <sheetName val="Cashflow_-_11"/>
      <sheetName val="งบบริหาร_PL-report1"/>
      <sheetName val="Sheet2-_Cost_sheet_electric1"/>
      <sheetName val="Sheet1-_Cost_Sheet_Water1"/>
      <sheetName val="DATABASE_-sumifTB1"/>
      <sheetName val="BS-Mgm-Details_Support1"/>
      <sheetName val="PL-Mgm-Details_support_1"/>
      <sheetName val="P&amp;LFINAL_-_441"/>
      <sheetName val="31_12_041"/>
      <sheetName val="Trial_Balance1"/>
      <sheetName val="IO"/>
      <sheetName val="Sheet1-Activity_work2"/>
      <sheetName val="Cashflow_-_2_K__Dorn2"/>
      <sheetName val="Cashflow_-_12"/>
      <sheetName val="งบบริหาร_PL-report2"/>
      <sheetName val="Sheet2-_Cost_sheet_electric2"/>
      <sheetName val="Sheet1-_Cost_Sheet_Water2"/>
      <sheetName val="DATABASE_-sumifTB2"/>
      <sheetName val="BS-Mgm-Details_Support2"/>
      <sheetName val="PL-Mgm-Details_support_2"/>
      <sheetName val="P&amp;LFINAL_-_442"/>
      <sheetName val="31_12_042"/>
      <sheetName val="Trial_Balance2"/>
      <sheetName val="Sheet1-Activity_work3"/>
      <sheetName val="Cashflow_-_2_K__Dorn3"/>
      <sheetName val="Cashflow_-_13"/>
      <sheetName val="งบบริหาร_PL-report3"/>
      <sheetName val="Sheet2-_Cost_sheet_electric3"/>
      <sheetName val="Sheet1-_Cost_Sheet_Water3"/>
      <sheetName val="DATABASE_-sumifTB3"/>
      <sheetName val="BS-Mgm-Details_Support3"/>
      <sheetName val="PL-Mgm-Details_support_3"/>
      <sheetName val="P&amp;LFINAL_-_443"/>
      <sheetName val="31_12_043"/>
      <sheetName val="Trial_Balance3"/>
      <sheetName val="Sheet1-Activity_work4"/>
      <sheetName val="Cashflow_-_2_K__Dorn4"/>
      <sheetName val="Cashflow_-_14"/>
      <sheetName val="งบบริหาร_PL-report4"/>
      <sheetName val="Sheet2-_Cost_sheet_electric4"/>
      <sheetName val="Sheet1-_Cost_Sheet_Water4"/>
      <sheetName val="DATABASE_-sumifTB4"/>
      <sheetName val="BS-Mgm-Details_Support4"/>
      <sheetName val="PL-Mgm-Details_support_4"/>
      <sheetName val="P&amp;LFINAL_-_444"/>
      <sheetName val="31_12_044"/>
      <sheetName val="Trial_Balance4"/>
      <sheetName val="Sheet1-Activity_work5"/>
      <sheetName val="Cashflow_-_2_K__Dorn5"/>
      <sheetName val="Cashflow_-_15"/>
      <sheetName val="งบบริหาร_PL-report5"/>
      <sheetName val="Sheet2-_Cost_sheet_electric5"/>
      <sheetName val="Sheet1-_Cost_Sheet_Water5"/>
      <sheetName val="DATABASE_-sumifTB5"/>
      <sheetName val="BS-Mgm-Details_Support5"/>
      <sheetName val="PL-Mgm-Details_support_5"/>
      <sheetName val="P&amp;LFINAL_-_445"/>
      <sheetName val="31_12_045"/>
      <sheetName val="Trial_Balance5"/>
      <sheetName val="TrialBalance Q3-2002"/>
      <sheetName val="EQ4NTV"/>
      <sheetName val="purchase order"/>
      <sheetName val="Navision"/>
      <sheetName val="currency"/>
      <sheetName val="Material"/>
      <sheetName val="k-5"/>
      <sheetName val="ดอกเบี้ยรับ"/>
      <sheetName val="ssw"/>
      <sheetName val="Assumption"/>
      <sheetName val="Sheet1"/>
      <sheetName val="เงินกู้ธนชาติ"/>
      <sheetName val="เงินกู้ MGC"/>
      <sheetName val="PM-TE_first TB for YE"/>
      <sheetName val="Title"/>
      <sheetName val="Data"/>
      <sheetName val="Sheet1-Activity_work6"/>
      <sheetName val="Cashflow_-_2_K__Dorn6"/>
      <sheetName val="Cashflow_-_16"/>
      <sheetName val="งบบริหาร_PL-report6"/>
      <sheetName val="Sheet2-_Cost_sheet_electric6"/>
      <sheetName val="Sheet1-_Cost_Sheet_Water6"/>
      <sheetName val="DATABASE_-sumifTB6"/>
      <sheetName val="BS-Mgm-Details_Support6"/>
      <sheetName val="PL-Mgm-Details_support_6"/>
      <sheetName val="P&amp;LFINAL_-_446"/>
      <sheetName val="31_12_046"/>
      <sheetName val="Trial_Balance6"/>
      <sheetName val="TrialBalance_Q3-2002"/>
      <sheetName val="PM-TE_first_TB_for_YE"/>
      <sheetName val="เงินกู้_MGC"/>
      <sheetName val="purchase_order"/>
      <sheetName val="Sheet1-Activity_work7"/>
      <sheetName val="Cashflow_-_2_K__Dorn7"/>
      <sheetName val="Cashflow_-_17"/>
      <sheetName val="งบบริหาร_PL-report7"/>
      <sheetName val="Sheet2-_Cost_sheet_electric7"/>
      <sheetName val="Sheet1-_Cost_Sheet_Water7"/>
      <sheetName val="DATABASE_-sumifTB7"/>
      <sheetName val="BS-Mgm-Details_Support7"/>
      <sheetName val="PL-Mgm-Details_support_7"/>
      <sheetName val="P&amp;LFINAL_-_447"/>
      <sheetName val="31_12_047"/>
      <sheetName val="Trial_Balance7"/>
      <sheetName val="TrialBalance_Q3-20021"/>
      <sheetName val="PM-TE_first_TB_for_YE1"/>
      <sheetName val="เงินกู้_MGC1"/>
      <sheetName val="purchase_order1"/>
      <sheetName val="Sheet1-Activity_work9"/>
      <sheetName val="Cashflow_-_2_K__Dorn9"/>
      <sheetName val="Cashflow_-_19"/>
      <sheetName val="งบบริหาร_PL-report9"/>
      <sheetName val="Sheet2-_Cost_sheet_electric9"/>
      <sheetName val="Sheet1-_Cost_Sheet_Water9"/>
      <sheetName val="DATABASE_-sumifTB9"/>
      <sheetName val="BS-Mgm-Details_Support9"/>
      <sheetName val="PL-Mgm-Details_support_9"/>
      <sheetName val="P&amp;LFINAL_-_449"/>
      <sheetName val="31_12_049"/>
      <sheetName val="Trial_Balance9"/>
      <sheetName val="TrialBalance_Q3-20023"/>
      <sheetName val="PM-TE_first_TB_for_YE3"/>
      <sheetName val="เงินกู้_MGC3"/>
      <sheetName val="purchase_order3"/>
      <sheetName val="Sheet1-Activity_work8"/>
      <sheetName val="Cashflow_-_2_K__Dorn8"/>
      <sheetName val="Cashflow_-_18"/>
      <sheetName val="งบบริหาร_PL-report8"/>
      <sheetName val="Sheet2-_Cost_sheet_electric8"/>
      <sheetName val="Sheet1-_Cost_Sheet_Water8"/>
      <sheetName val="DATABASE_-sumifTB8"/>
      <sheetName val="BS-Mgm-Details_Support8"/>
      <sheetName val="PL-Mgm-Details_support_8"/>
      <sheetName val="P&amp;LFINAL_-_448"/>
      <sheetName val="31_12_048"/>
      <sheetName val="Trial_Balance8"/>
      <sheetName val="TrialBalance_Q3-20022"/>
      <sheetName val="PM-TE_first_TB_for_YE2"/>
      <sheetName val="เงินกู้_MGC2"/>
      <sheetName val="purchase_order2"/>
      <sheetName val="Sheet1-Activity_work10"/>
      <sheetName val="Cashflow_-_2_K__Dorn10"/>
      <sheetName val="Cashflow_-_110"/>
      <sheetName val="งบบริหาร_PL-report10"/>
      <sheetName val="Sheet2-_Cost_sheet_electric10"/>
      <sheetName val="Sheet1-_Cost_Sheet_Water10"/>
      <sheetName val="DATABASE_-sumifTB10"/>
      <sheetName val="BS-Mgm-Details_Support10"/>
      <sheetName val="PL-Mgm-Details_support_10"/>
      <sheetName val="P&amp;LFINAL_-_4410"/>
      <sheetName val="31_12_0410"/>
      <sheetName val="Trial_Balance10"/>
      <sheetName val="TrialBalance_Q3-20024"/>
      <sheetName val="PM-TE_first_TB_for_YE4"/>
      <sheetName val="เงินกู้_MGC4"/>
      <sheetName val="purchase_order4"/>
      <sheetName val="inp"/>
      <sheetName val="598"/>
      <sheetName val="Non Movement"/>
      <sheetName val="7251-06540"/>
      <sheetName val="Cctmst"/>
      <sheetName val="Nonmove"/>
      <sheetName val="sheetNO"/>
      <sheetName val="Calculations"/>
      <sheetName val="Map"/>
      <sheetName val="2.Conso"/>
      <sheetName val="8.1|Invest in Equity"/>
      <sheetName val="Manual"/>
      <sheetName val="#Lookup"/>
      <sheetName val="BEN"/>
      <sheetName val="breakeven analysis"/>
      <sheetName val="Int."/>
      <sheetName val="Input"/>
      <sheetName val="2_Conso"/>
      <sheetName val="8_1|Invest_in_Equity"/>
      <sheetName val="breakeven_analysis"/>
      <sheetName val="Int_"/>
      <sheetName val="Datasheet"/>
      <sheetName val="Main"/>
      <sheetName val="master plan "/>
      <sheetName val="Cover"/>
      <sheetName val="2_Conso1"/>
      <sheetName val="8_1|Invest_in_Equity1"/>
      <sheetName val="breakeven_analysis1"/>
      <sheetName val="Int_1"/>
      <sheetName val="Header"/>
      <sheetName val="Ass"/>
      <sheetName val="master_plan_"/>
      <sheetName val="Summary"/>
      <sheetName val="2_Conso2"/>
      <sheetName val="8_1|Invest_in_Equity2"/>
      <sheetName val="breakeven_analysis2"/>
      <sheetName val="Int_2"/>
      <sheetName val="master_plan_1"/>
      <sheetName val="130530"/>
      <sheetName val="2_Conso3"/>
      <sheetName val="8_1|Invest_in_Equity3"/>
      <sheetName val="breakeven_analysis3"/>
      <sheetName val="Int_3"/>
      <sheetName val="master_plan_2"/>
      <sheetName val="NAME"/>
      <sheetName val="2_Conso4"/>
      <sheetName val="8_1|Invest_in_Equity4"/>
      <sheetName val="breakeven_analysis4"/>
      <sheetName val="Int_4"/>
      <sheetName val="master_plan_3"/>
      <sheetName val="OthCode"/>
      <sheetName val="TrialBalance_Q3-20025"/>
      <sheetName val="TrialBalance_Q3-20026"/>
      <sheetName val="TrialBalance_Q3-20027"/>
      <sheetName val="TrialBalance_Q3-20028"/>
      <sheetName val="TrialBalance_Q3-20029"/>
      <sheetName val="TrialBalance_Q3-200210"/>
      <sheetName val="Sheet1-Activity_work11"/>
      <sheetName val="Cashflow_-_2_K__Dorn11"/>
      <sheetName val="Cashflow_-_111"/>
      <sheetName val="งบบริหาร_PL-report11"/>
      <sheetName val="Sheet2-_Cost_sheet_electric11"/>
      <sheetName val="Sheet1-_Cost_Sheet_Water11"/>
      <sheetName val="DATABASE_-sumifTB11"/>
      <sheetName val="BS-Mgm-Details_Support11"/>
      <sheetName val="PL-Mgm-Details_support_11"/>
      <sheetName val="P&amp;LFINAL_-_4411"/>
      <sheetName val="31_12_0411"/>
      <sheetName val="Trial_Balance11"/>
      <sheetName val="TrialBalance_Q3-200211"/>
      <sheetName val="Sheet1-Activity_work12"/>
      <sheetName val="Cashflow_-_2_K__Dorn12"/>
      <sheetName val="Cashflow_-_112"/>
      <sheetName val="งบบริหาร_PL-report12"/>
      <sheetName val="Sheet2-_Cost_sheet_electric12"/>
      <sheetName val="Sheet1-_Cost_Sheet_Water12"/>
      <sheetName val="DATABASE_-sumifTB12"/>
      <sheetName val="BS-Mgm-Details_Support12"/>
      <sheetName val="PL-Mgm-Details_support_12"/>
      <sheetName val="P&amp;LFINAL_-_4412"/>
      <sheetName val="31_12_0412"/>
      <sheetName val="Trial_Balance12"/>
      <sheetName val="TrialBalance_Q3-200212"/>
      <sheetName val="Sheet1-Activity_work13"/>
      <sheetName val="Cashflow_-_2_K__Dorn13"/>
      <sheetName val="Cashflow_-_113"/>
      <sheetName val="งบบริหาร_PL-report13"/>
      <sheetName val="Sheet2-_Cost_sheet_electric13"/>
      <sheetName val="Sheet1-_Cost_Sheet_Water13"/>
      <sheetName val="DATABASE_-sumifTB13"/>
      <sheetName val="BS-Mgm-Details_Support13"/>
      <sheetName val="PL-Mgm-Details_support_13"/>
      <sheetName val="P&amp;LFINAL_-_4413"/>
      <sheetName val="31_12_0413"/>
      <sheetName val="Trial_Balance13"/>
      <sheetName val="TrialBalance_Q3-200213"/>
      <sheetName val="Sheet1-Activity_work14"/>
      <sheetName val="Cashflow_-_2_K__Dorn14"/>
      <sheetName val="Cashflow_-_114"/>
      <sheetName val="งบบริหาร_PL-report14"/>
      <sheetName val="Sheet2-_Cost_sheet_electric14"/>
      <sheetName val="Sheet1-_Cost_Sheet_Water14"/>
      <sheetName val="DATABASE_-sumifTB14"/>
      <sheetName val="BS-Mgm-Details_Support14"/>
      <sheetName val="PL-Mgm-Details_support_14"/>
      <sheetName val="P&amp;LFINAL_-_4414"/>
      <sheetName val="31_12_0414"/>
      <sheetName val="Trial_Balance14"/>
      <sheetName val="TrialBalance_Q3-200214"/>
      <sheetName val="Sheet1-Activity_work15"/>
      <sheetName val="Cashflow_-_2_K__Dorn15"/>
      <sheetName val="Cashflow_-_115"/>
      <sheetName val="งบบริหาร_PL-report15"/>
      <sheetName val="Sheet2-_Cost_sheet_electric15"/>
      <sheetName val="Sheet1-_Cost_Sheet_Water15"/>
      <sheetName val="DATABASE_-sumifTB15"/>
      <sheetName val="BS-Mgm-Details_Support15"/>
      <sheetName val="PL-Mgm-Details_support_15"/>
      <sheetName val="P&amp;LFINAL_-_4415"/>
      <sheetName val="31_12_0415"/>
      <sheetName val="Trial_Balance15"/>
      <sheetName val="TrialBalance_Q3-200215"/>
      <sheetName val="Sale 0407"/>
      <sheetName val="Master"/>
      <sheetName val="F_OH"/>
      <sheetName val="BAL"/>
      <sheetName val="PM-TE_first_TB_for_YE5"/>
      <sheetName val="เงินกู้_MGC5"/>
      <sheetName val="purchase_order5"/>
      <sheetName val="Non_Mov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 refreshError="1"/>
      <sheetData sheetId="222" refreshError="1"/>
      <sheetData sheetId="223"/>
      <sheetData sheetId="224" refreshError="1"/>
      <sheetData sheetId="225"/>
      <sheetData sheetId="226"/>
      <sheetData sheetId="227"/>
      <sheetData sheetId="228"/>
      <sheetData sheetId="229"/>
      <sheetData sheetId="230" refreshError="1"/>
      <sheetData sheetId="231"/>
      <sheetData sheetId="232"/>
      <sheetData sheetId="233"/>
      <sheetData sheetId="234"/>
      <sheetData sheetId="235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</sheetDataSet>
  </externalBook>
</externalLink>
</file>

<file path=xl/externalLinks/externalLink223.xml><?xml version="1.0" encoding="utf-8"?>
<externalLink xmlns="http://schemas.openxmlformats.org/spreadsheetml/2006/main">
  <externalBook xmlns:r="http://schemas.openxmlformats.org/officeDocument/2006/relationships" r:id="rId1">
    <sheetNames>
      <sheetName val="Sheet1-10_1recheck"/>
      <sheetName val="Sheet1-tb1145_2"/>
      <sheetName val="Sheet1-1145_2"/>
      <sheetName val="3C1-Reviseทะเบียนทรัพย์สิน"/>
      <sheetName val="3C- reviseทะเบียนทรัพย์สิน"/>
      <sheetName val="Sheet1-update 10 -ครั้งที่ 2"/>
      <sheetName val="Sheet1 (2)-update09"/>
      <sheetName val="C- Database GL"/>
      <sheetName val="D-2545-08"/>
      <sheetName val="TB_DataPresent"/>
      <sheetName val="TB-phototype-TLrevised8-9-previ"/>
      <sheetName val="TB_previous-อาจลบทิ้ง"/>
      <sheetName val="Sheet2-สำรองค่าเสื่อม"/>
      <sheetName val="Sheet3-ค่าเสื่อมราคา"/>
      <sheetName val="acc.depre-report-old"/>
      <sheetName val="Summary depre. life"/>
      <sheetName val="JV-New"/>
      <sheetName val="1A-ทะเบียนทรัพย์สิน-record-old"/>
      <sheetName val="ทะเบียนทรัพย์สิน (2)"/>
      <sheetName val="JV-previous"/>
      <sheetName val="Sheet1"/>
      <sheetName val="ค่าเสื่อมและดอกเบี้ย-Rosaporn"/>
      <sheetName val="Asset Reno-record"/>
      <sheetName val="1.detail_profit&amp;loss"/>
      <sheetName val="2.Balance Sheet K.Dorn"/>
      <sheetName val="3.detail_balance sheet"/>
      <sheetName val="งบบริหาร PL-report"/>
      <sheetName val="P&amp;LFINAL - 44"/>
      <sheetName val="GL06"/>
      <sheetName val="desc"/>
      <sheetName val="type"/>
      <sheetName val="DATABASE -sumifTB"/>
      <sheetName val="N0-Lead"/>
      <sheetName val="3C-_reviseทะเบียนทรัพย์สิน"/>
      <sheetName val="Sheet1-update_10_-ครั้งที่_2"/>
      <sheetName val="Sheet1_(2)-update09"/>
      <sheetName val="C-_Database_GL"/>
      <sheetName val="acc_depre-report-old"/>
      <sheetName val="Summary_depre__life"/>
      <sheetName val="ทะเบียนทรัพย์สิน_(2)"/>
      <sheetName val="Asset_Reno-record"/>
      <sheetName val="1_detail_profit&amp;loss"/>
      <sheetName val="2_Balance_Sheet_K_Dorn"/>
      <sheetName val="3_detail_balance_sheet"/>
      <sheetName val="งบบริหาร_PL-report"/>
      <sheetName val="P&amp;LFINAL_-_44"/>
      <sheetName val="DATABASE_-sumifTB"/>
      <sheetName val="3C-_reviseทะเบียนทรัพย์สิน1"/>
      <sheetName val="Sheet1-update_10_-ครั้งที่_21"/>
      <sheetName val="Sheet1_(2)-update091"/>
      <sheetName val="C-_Database_GL1"/>
      <sheetName val="acc_depre-report-old1"/>
      <sheetName val="Summary_depre__life1"/>
      <sheetName val="ทะเบียนทรัพย์สิน_(2)1"/>
      <sheetName val="Asset_Reno-record1"/>
      <sheetName val="1_detail_profit&amp;loss1"/>
      <sheetName val="2_Balance_Sheet_K_Dorn1"/>
      <sheetName val="3_detail_balance_sheet1"/>
      <sheetName val="งบบริหาร_PL-report1"/>
      <sheetName val="P&amp;LFINAL_-_441"/>
      <sheetName val="DATABASE_-sumifTB1"/>
      <sheetName val="3C-_reviseทะเบียนทรัพย์สิน2"/>
      <sheetName val="Sheet1-update_10_-ครั้งที่_22"/>
      <sheetName val="Sheet1_(2)-update092"/>
      <sheetName val="C-_Database_GL2"/>
      <sheetName val="acc_depre-report-old2"/>
      <sheetName val="Summary_depre__life2"/>
      <sheetName val="ทะเบียนทรัพย์สิน_(2)2"/>
      <sheetName val="Asset_Reno-record2"/>
      <sheetName val="1_detail_profit&amp;loss2"/>
      <sheetName val="2_Balance_Sheet_K_Dorn2"/>
      <sheetName val="3_detail_balance_sheet2"/>
      <sheetName val="งบบริหาร_PL-report2"/>
      <sheetName val="P&amp;LFINAL_-_442"/>
      <sheetName val="DATABASE_-sumifTB2"/>
      <sheetName val="3C-_reviseทะเบียนทรัพย์สิน3"/>
      <sheetName val="Sheet1-update_10_-ครั้งที่_23"/>
      <sheetName val="Sheet1_(2)-update093"/>
      <sheetName val="C-_Database_GL3"/>
      <sheetName val="acc_depre-report-old3"/>
      <sheetName val="Summary_depre__life3"/>
      <sheetName val="ทะเบียนทรัพย์สิน_(2)3"/>
      <sheetName val="Asset_Reno-record3"/>
      <sheetName val="1_detail_profit&amp;loss3"/>
      <sheetName val="2_Balance_Sheet_K_Dorn3"/>
      <sheetName val="3_detail_balance_sheet3"/>
      <sheetName val="งบบริหาร_PL-report3"/>
      <sheetName val="P&amp;LFINAL_-_443"/>
      <sheetName val="DATABASE_-sumifTB3"/>
      <sheetName val="3C-_reviseทะเบียนทรัพย์สิน4"/>
      <sheetName val="Sheet1-update_10_-ครั้งที่_24"/>
      <sheetName val="Sheet1_(2)-update094"/>
      <sheetName val="C-_Database_GL4"/>
      <sheetName val="acc_depre-report-old4"/>
      <sheetName val="Summary_depre__life4"/>
      <sheetName val="ทะเบียนทรัพย์สิน_(2)4"/>
      <sheetName val="Asset_Reno-record4"/>
      <sheetName val="1_detail_profit&amp;loss4"/>
      <sheetName val="2_Balance_Sheet_K_Dorn4"/>
      <sheetName val="3_detail_balance_sheet4"/>
      <sheetName val="งบบริหาร_PL-report4"/>
      <sheetName val="P&amp;LFINAL_-_444"/>
      <sheetName val="DATABASE_-sumifTB4"/>
      <sheetName val="3C-_reviseทะเบียนทรัพย์สิน5"/>
      <sheetName val="Sheet1-update_10_-ครั้งที่_25"/>
      <sheetName val="Sheet1_(2)-update095"/>
      <sheetName val="C-_Database_GL5"/>
      <sheetName val="acc_depre-report-old5"/>
      <sheetName val="Summary_depre__life5"/>
      <sheetName val="ทะเบียนทรัพย์สิน_(2)5"/>
      <sheetName val="Asset_Reno-record5"/>
      <sheetName val="1_detail_profit&amp;loss5"/>
      <sheetName val="2_Balance_Sheet_K_Dorn5"/>
      <sheetName val="3_detail_balance_sheet5"/>
      <sheetName val="งบบริหาร_PL-report5"/>
      <sheetName val="P&amp;LFINAL_-_445"/>
      <sheetName val="DATABASE_-sumifTB5"/>
      <sheetName val="เงินกู้ MGC"/>
      <sheetName val="Data 2"/>
      <sheetName val="AP-FAsb"/>
      <sheetName val="เงินกู้ธนชาติ"/>
      <sheetName val="diffdata"/>
      <sheetName val="Exp"/>
      <sheetName val="oresreqsum"/>
      <sheetName val="ตั๋วเงินรับ"/>
      <sheetName val="ดอกเบี้ยรับ"/>
      <sheetName val="ssw"/>
      <sheetName val="รวม"/>
      <sheetName val="Sheet3"/>
      <sheetName val="Sheet5"/>
      <sheetName val=""/>
      <sheetName val="Trial Balance"/>
      <sheetName val="List"/>
      <sheetName val="2.Conso"/>
      <sheetName val="F700"/>
      <sheetName val="Stock movement 19-31.12.19"/>
      <sheetName val="F700A_Consignment 31DEC19"/>
      <sheetName val="F700B_Stock to vendor 31DEC19"/>
      <sheetName val="F700C_CRA"/>
      <sheetName val="Stock 31.12.19-ALL"/>
      <sheetName val="Stock report-Ope 19.12.19"/>
      <sheetName val="Stock report-SAP 31.12.19"/>
      <sheetName val="Stock 14-02-20-Consignment"/>
      <sheetName val="Sheet1 (2)"/>
      <sheetName val="Stock 1Jan-13Feb-Consignment"/>
      <sheetName val="Consignment Scrap"/>
      <sheetName val="Lookup"/>
      <sheetName val="Budgets"/>
      <sheetName val="3C-_reviseทะเบียนทรัพย์สิน6"/>
      <sheetName val="Sheet1-update_10_-ครั้งที่_26"/>
      <sheetName val="Sheet1_(2)-update096"/>
      <sheetName val="C-_Database_GL6"/>
      <sheetName val="acc_depre-report-old6"/>
      <sheetName val="Summary_depre__life6"/>
      <sheetName val="ทะเบียนทรัพย์สิน_(2)6"/>
      <sheetName val="Asset_Reno-record6"/>
      <sheetName val="1_detail_profit&amp;loss6"/>
      <sheetName val="2_Balance_Sheet_K_Dorn6"/>
      <sheetName val="3_detail_balance_sheet6"/>
      <sheetName val="งบบริหาร_PL-report6"/>
      <sheetName val="P&amp;LFINAL_-_446"/>
      <sheetName val="DATABASE_-sumifTB6"/>
      <sheetName val="เงินกู้_MGC"/>
      <sheetName val="Data_2"/>
      <sheetName val="Trial_Balance"/>
      <sheetName val="3C-_reviseทะเบียนทรัพย์สิน7"/>
      <sheetName val="Sheet1-update_10_-ครั้งที่_27"/>
      <sheetName val="Sheet1_(2)-update097"/>
      <sheetName val="C-_Database_GL7"/>
      <sheetName val="acc_depre-report-old7"/>
      <sheetName val="Summary_depre__life7"/>
      <sheetName val="ทะเบียนทรัพย์สิน_(2)7"/>
      <sheetName val="Asset_Reno-record7"/>
      <sheetName val="1_detail_profit&amp;loss7"/>
      <sheetName val="2_Balance_Sheet_K_Dorn7"/>
      <sheetName val="3_detail_balance_sheet7"/>
      <sheetName val="งบบริหาร_PL-report7"/>
      <sheetName val="P&amp;LFINAL_-_447"/>
      <sheetName val="DATABASE_-sumifTB7"/>
      <sheetName val="เงินกู้_MGC1"/>
      <sheetName val="Data_21"/>
      <sheetName val="Trial_Balance1"/>
      <sheetName val="3C-_reviseทะเบียนทรัพย์สิน9"/>
      <sheetName val="Sheet1-update_10_-ครั้งที่_29"/>
      <sheetName val="Sheet1_(2)-update099"/>
      <sheetName val="C-_Database_GL9"/>
      <sheetName val="acc_depre-report-old9"/>
      <sheetName val="Summary_depre__life9"/>
      <sheetName val="ทะเบียนทรัพย์สิน_(2)9"/>
      <sheetName val="Asset_Reno-record9"/>
      <sheetName val="1_detail_profit&amp;loss9"/>
      <sheetName val="2_Balance_Sheet_K_Dorn9"/>
      <sheetName val="3_detail_balance_sheet9"/>
      <sheetName val="งบบริหาร_PL-report9"/>
      <sheetName val="P&amp;LFINAL_-_449"/>
      <sheetName val="DATABASE_-sumifTB9"/>
      <sheetName val="เงินกู้_MGC3"/>
      <sheetName val="Data_23"/>
      <sheetName val="Trial_Balance3"/>
      <sheetName val="3C-_reviseทะเบียนทรัพย์สิน8"/>
      <sheetName val="Sheet1-update_10_-ครั้งที่_28"/>
      <sheetName val="Sheet1_(2)-update098"/>
      <sheetName val="C-_Database_GL8"/>
      <sheetName val="acc_depre-report-old8"/>
      <sheetName val="Summary_depre__life8"/>
      <sheetName val="ทะเบียนทรัพย์สิน_(2)8"/>
      <sheetName val="Asset_Reno-record8"/>
      <sheetName val="1_detail_profit&amp;loss8"/>
      <sheetName val="2_Balance_Sheet_K_Dorn8"/>
      <sheetName val="3_detail_balance_sheet8"/>
      <sheetName val="งบบริหาร_PL-report8"/>
      <sheetName val="P&amp;LFINAL_-_448"/>
      <sheetName val="DATABASE_-sumifTB8"/>
      <sheetName val="เงินกู้_MGC2"/>
      <sheetName val="Data_22"/>
      <sheetName val="Trial_Balance2"/>
      <sheetName val="3C-_reviseทะเบียนทรัพย์สิน10"/>
      <sheetName val="Sheet1-update_10_-ครั้งที่_210"/>
      <sheetName val="Sheet1_(2)-update0910"/>
      <sheetName val="C-_Database_GL10"/>
      <sheetName val="acc_depre-report-old10"/>
      <sheetName val="Summary_depre__life10"/>
      <sheetName val="ทะเบียนทรัพย์สิน_(2)10"/>
      <sheetName val="Asset_Reno-record10"/>
      <sheetName val="1_detail_profit&amp;loss10"/>
      <sheetName val="2_Balance_Sheet_K_Dorn10"/>
      <sheetName val="3_detail_balance_sheet10"/>
      <sheetName val="งบบริหาร_PL-report10"/>
      <sheetName val="P&amp;LFINAL_-_4410"/>
      <sheetName val="DATABASE_-sumifTB10"/>
      <sheetName val="เงินกู้_MGC4"/>
      <sheetName val="Data_24"/>
      <sheetName val="Trial_Balance4"/>
      <sheetName val="2_Conso"/>
      <sheetName val="NE-BG"/>
      <sheetName val="EL-KP"/>
      <sheetName val="cover"/>
      <sheetName val="노무비"/>
      <sheetName val="cov-estimate"/>
      <sheetName val="Nonmove"/>
      <sheetName val="Non Movement"/>
      <sheetName val="1.6-1.7 HK"/>
      <sheetName val="Summary"/>
      <sheetName val="Date"/>
      <sheetName val="PL-D"/>
      <sheetName val="ADJ - RATE"/>
      <sheetName val="Calculations"/>
      <sheetName val="TrialBalance Q3-2002"/>
      <sheetName val="Int."/>
      <sheetName val="Manual"/>
      <sheetName val="sumdata"/>
      <sheetName val="8.1|Invest in Equity"/>
      <sheetName val="SCB 1 - Current"/>
      <sheetName val="SCB 2 - Current"/>
      <sheetName val="INDEX"/>
      <sheetName val="GDEP1231_45PDasset"/>
      <sheetName val="bod"/>
      <sheetName val="TrialBalance_Q3-2002"/>
      <sheetName val="ADJ_-_RATE"/>
      <sheetName val="Int_"/>
      <sheetName val="8_1|Invest_in_Equity"/>
      <sheetName val="SCB_1_-_Current"/>
      <sheetName val="SCB_2_-_Current"/>
      <sheetName val="BEN"/>
      <sheetName val="Map"/>
      <sheetName val="dep12"/>
      <sheetName val="master plan "/>
      <sheetName val="2_Conso1"/>
      <sheetName val="TrialBalance_Q3-20021"/>
      <sheetName val="ADJ_-_RATE1"/>
      <sheetName val="Int_1"/>
      <sheetName val="8_1|Invest_in_Equity1"/>
      <sheetName val="SCB_1_-_Current1"/>
      <sheetName val="SCB_2_-_Current1"/>
      <sheetName val="Combine"/>
      <sheetName val="Parameter"/>
      <sheetName val="#Lookup"/>
      <sheetName val="Datasheet"/>
      <sheetName val="2_Conso2"/>
      <sheetName val="TrialBalance_Q3-20022"/>
      <sheetName val="ADJ_-_RATE2"/>
      <sheetName val="Int_2"/>
      <sheetName val="8_1|Invest_in_Equity2"/>
      <sheetName val="SCB_1_-_Current2"/>
      <sheetName val="SCB_2_-_Current2"/>
      <sheetName val="master_plan_"/>
      <sheetName val="Data2006"/>
      <sheetName val="Data2005"/>
      <sheetName val="2_Conso3"/>
      <sheetName val="TrialBalance_Q3-20023"/>
      <sheetName val="ADJ_-_RATE3"/>
      <sheetName val="Int_3"/>
      <sheetName val="8_1|Invest_in_Equity3"/>
      <sheetName val="SCB_1_-_Current3"/>
      <sheetName val="SCB_2_-_Current3"/>
      <sheetName val="master_plan_1"/>
      <sheetName val="stat local"/>
      <sheetName val="2_Conso4"/>
      <sheetName val="TrialBalance_Q3-20024"/>
      <sheetName val="ADJ_-_RATE4"/>
      <sheetName val="Int_4"/>
      <sheetName val="8_1|Invest_in_Equity4"/>
      <sheetName val="SCB_1_-_Current4"/>
      <sheetName val="SCB_2_-_Current4"/>
      <sheetName val="master_plan_2"/>
      <sheetName val="stat_local"/>
      <sheetName val="Header"/>
      <sheetName val="เงินกู้_MGC5"/>
      <sheetName val="เงินกู้_MGC6"/>
      <sheetName val="เงินกู้_MGC7"/>
      <sheetName val="เงินกู้_MGC8"/>
      <sheetName val="เงินกู้_MGC9"/>
      <sheetName val="เงินกู้_MGC10"/>
      <sheetName val="3C-_reviseทะเบียนทรัพย์สิน11"/>
      <sheetName val="Sheet1-update_10_-ครั้งที่_211"/>
      <sheetName val="Sheet1_(2)-update0911"/>
      <sheetName val="C-_Database_GL11"/>
      <sheetName val="acc_depre-report-old11"/>
      <sheetName val="Summary_depre__life11"/>
      <sheetName val="ทะเบียนทรัพย์สิน_(2)11"/>
      <sheetName val="Asset_Reno-record11"/>
      <sheetName val="1_detail_profit&amp;loss11"/>
      <sheetName val="2_Balance_Sheet_K_Dorn11"/>
      <sheetName val="3_detail_balance_sheet11"/>
      <sheetName val="งบบริหาร_PL-report11"/>
      <sheetName val="P&amp;LFINAL_-_4411"/>
      <sheetName val="DATABASE_-sumifTB11"/>
      <sheetName val="เงินกู้_MGC11"/>
      <sheetName val="3C-_reviseทะเบียนทรัพย์สิน12"/>
      <sheetName val="Sheet1-update_10_-ครั้งที่_212"/>
      <sheetName val="Sheet1_(2)-update0912"/>
      <sheetName val="C-_Database_GL12"/>
      <sheetName val="acc_depre-report-old12"/>
      <sheetName val="Summary_depre__life12"/>
      <sheetName val="ทะเบียนทรัพย์สิน_(2)12"/>
      <sheetName val="Asset_Reno-record12"/>
      <sheetName val="1_detail_profit&amp;loss12"/>
      <sheetName val="2_Balance_Sheet_K_Dorn12"/>
      <sheetName val="3_detail_balance_sheet12"/>
      <sheetName val="งบบริหาร_PL-report12"/>
      <sheetName val="P&amp;LFINAL_-_4412"/>
      <sheetName val="DATABASE_-sumifTB12"/>
      <sheetName val="เงินกู้_MGC12"/>
      <sheetName val="3C-_reviseทะเบียนทรัพย์สิน13"/>
      <sheetName val="Sheet1-update_10_-ครั้งที่_213"/>
      <sheetName val="Sheet1_(2)-update0913"/>
      <sheetName val="C-_Database_GL13"/>
      <sheetName val="acc_depre-report-old13"/>
      <sheetName val="Summary_depre__life13"/>
      <sheetName val="ทะเบียนทรัพย์สิน_(2)13"/>
      <sheetName val="Asset_Reno-record13"/>
      <sheetName val="1_detail_profit&amp;loss13"/>
      <sheetName val="2_Balance_Sheet_K_Dorn13"/>
      <sheetName val="3_detail_balance_sheet13"/>
      <sheetName val="งบบริหาร_PL-report13"/>
      <sheetName val="P&amp;LFINAL_-_4413"/>
      <sheetName val="DATABASE_-sumifTB13"/>
      <sheetName val="เงินกู้_MGC13"/>
      <sheetName val="3C-_reviseทะเบียนทรัพย์สิน14"/>
      <sheetName val="Sheet1-update_10_-ครั้งที่_214"/>
      <sheetName val="Sheet1_(2)-update0914"/>
      <sheetName val="C-_Database_GL14"/>
      <sheetName val="acc_depre-report-old14"/>
      <sheetName val="Summary_depre__life14"/>
      <sheetName val="ทะเบียนทรัพย์สิน_(2)14"/>
      <sheetName val="Asset_Reno-record14"/>
      <sheetName val="1_detail_profit&amp;loss14"/>
      <sheetName val="2_Balance_Sheet_K_Dorn14"/>
      <sheetName val="3_detail_balance_sheet14"/>
      <sheetName val="งบบริหาร_PL-report14"/>
      <sheetName val="P&amp;LFINAL_-_4414"/>
      <sheetName val="DATABASE_-sumifTB14"/>
      <sheetName val="เงินกู้_MGC14"/>
      <sheetName val="3C-_reviseทะเบียนทรัพย์สิน15"/>
      <sheetName val="Sheet1-update_10_-ครั้งที่_215"/>
      <sheetName val="Sheet1_(2)-update0915"/>
      <sheetName val="C-_Database_GL15"/>
      <sheetName val="acc_depre-report-old15"/>
      <sheetName val="Summary_depre__life15"/>
      <sheetName val="ทะเบียนทรัพย์สิน_(2)15"/>
      <sheetName val="Asset_Reno-record15"/>
      <sheetName val="1_detail_profit&amp;loss15"/>
      <sheetName val="2_Balance_Sheet_K_Dorn15"/>
      <sheetName val="3_detail_balance_sheet15"/>
      <sheetName val="งบบริหาร_PL-report15"/>
      <sheetName val="P&amp;LFINAL_-_4415"/>
      <sheetName val="DATABASE_-sumifTB15"/>
      <sheetName val="เงินกู้_MGC15"/>
      <sheetName val="TB-2001-Apr'01"/>
      <sheetName val="???????? PL-report"/>
      <sheetName val="Sale 0408"/>
      <sheetName val="Selection"/>
      <sheetName val="2002"/>
      <sheetName val="Sale 0502"/>
      <sheetName val="RATE"/>
      <sheetName val="Data"/>
      <sheetName val="10"/>
      <sheetName val="BKE"/>
      <sheetName val="EPR"/>
      <sheetName val="Data_25"/>
      <sheetName val="Trial_Balance5"/>
      <sheetName val="Stock_movement_19-31_12_19"/>
      <sheetName val="F700A_Consignment_31DEC19"/>
      <sheetName val="F700B_Stock_to_vendor_31DEC19"/>
      <sheetName val="Stock_31_12_19-ALL"/>
      <sheetName val="Stock_report-Ope_19_12_19"/>
      <sheetName val="Stock_report-SAP_31_12_19"/>
      <sheetName val="Stock_14-02-20-Consignment"/>
      <sheetName val="Sheet1_(2)"/>
      <sheetName val="Stock_1Jan-13Feb-Consignment"/>
      <sheetName val="Consignment_Scrap"/>
      <sheetName val="Non_Movement"/>
      <sheetName val="1_6-1_7_HK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</sheetDataSet>
  </externalBook>
</externalLink>
</file>

<file path=xl/externalLinks/externalLink224.xml><?xml version="1.0" encoding="utf-8"?>
<externalLink xmlns="http://schemas.openxmlformats.org/spreadsheetml/2006/main">
  <externalBook xmlns:r="http://schemas.openxmlformats.org/officeDocument/2006/relationships" r:id="rId1">
    <sheetNames>
      <sheetName val="ELEC45-01"/>
      <sheetName val="ELEC45-02"/>
      <sheetName val="ELEC45-03"/>
      <sheetName val="ELEC45-04"/>
      <sheetName val="ELEC45-05"/>
      <sheetName val="ELEC45-06"/>
      <sheetName val="ELEC45-07"/>
      <sheetName val="ELEC46"/>
      <sheetName val="acc.depre-report-old"/>
      <sheetName val="งบบริหาร PL-report"/>
      <sheetName val="P&amp;LFINAL - 44"/>
      <sheetName val="DATABASE -sumifTB"/>
      <sheetName val="31.12.04"/>
      <sheetName val="ตั๋วเงินรับ"/>
      <sheetName val="GL0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5.xml><?xml version="1.0" encoding="utf-8"?>
<externalLink xmlns="http://schemas.openxmlformats.org/spreadsheetml/2006/main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2002"/>
      <sheetName val="2001"/>
      <sheetName val="ELEC45-01"/>
      <sheetName val="acc.depre-report-old"/>
      <sheetName val="BS RD 306"/>
      <sheetName val="PL"/>
      <sheetName val="CF"/>
      <sheetName val="TB 17"/>
      <sheetName val="TB"/>
      <sheetName val="YE16"/>
      <sheetName val="Mapping Retail21"/>
      <sheetName val="Mapping GCP"/>
      <sheetName val="Mapping H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26.xml><?xml version="1.0" encoding="utf-8"?>
<externalLink xmlns="http://schemas.openxmlformats.org/spreadsheetml/2006/main">
  <externalBook xmlns:r="http://schemas.openxmlformats.org/officeDocument/2006/relationships" r:id="rId1">
    <sheetNames>
      <sheetName val="trfc02-26(Fes+Ses)"/>
      <sheetName val="trfc(Fes+Ses)-ลดปีปรับราคา"/>
      <sheetName val="trfc(Fes+Ses)-ลดปีปรับราคา (2)"/>
      <sheetName val="trfc(Fes+Ses)-ลดปีปรับราคา (3)"/>
      <sheetName val="Sheet1"/>
      <sheetName val="Sheet1 (2)"/>
      <sheetName val="Sheet1 (3)"/>
      <sheetName val="D-con-toll"/>
      <sheetName val="Cashflow"/>
      <sheetName val="เงินกู้ MGC"/>
      <sheetName val="노무비"/>
      <sheetName val="ADO_2552"/>
      <sheetName val="S001"/>
      <sheetName val="ADO"/>
      <sheetName val="BC_S100"/>
      <sheetName val="BK_S100"/>
      <sheetName val="BD_S100_Rental_2013"/>
      <sheetName val="AG_S100"/>
      <sheetName val="TW_S100"/>
      <sheetName val="งบบริหาร PL-report"/>
      <sheetName val="BS ATTACH"/>
      <sheetName val="AP-FAsb"/>
      <sheetName val="acc.depre-report-old"/>
      <sheetName val="TrialBalance Q3-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27.xml><?xml version="1.0" encoding="utf-8"?>
<externalLink xmlns="http://schemas.openxmlformats.org/spreadsheetml/2006/main">
  <externalBook xmlns:r="http://schemas.openxmlformats.org/officeDocument/2006/relationships" r:id="rId1">
    <sheetNames>
      <sheetName val="K-1 "/>
      <sheetName val="K-1AA reconcile SAP vs GL"/>
      <sheetName val="K-2 Depreciation"/>
      <sheetName val="K-2A"/>
      <sheetName val="HO "/>
      <sheetName val="SP"/>
      <sheetName val="RY"/>
      <sheetName val="K-3"/>
      <sheetName val="K-3 Addtion"/>
      <sheetName val="K-3A"/>
      <sheetName val="K-3A (2)"/>
      <sheetName val="AUC Addition"/>
      <sheetName val="K-4 "/>
      <sheetName val="K-4A"/>
      <sheetName val="K-4AA"/>
      <sheetName val="K-4AA.1"/>
      <sheetName val="K-5 R&amp;M"/>
      <sheetName val="K-6 Repair"/>
      <sheetName val="K-7 Title"/>
      <sheetName val="K-7"/>
      <sheetName val="K-8 Sum physical sight"/>
      <sheetName val="K-9vehicles"/>
      <sheetName val="K-10 Insure"/>
      <sheetName val="K-1A"/>
      <sheetName val="TrialBalance Q3-2002"/>
      <sheetName val="BS ATTACH"/>
      <sheetName val="acc.depre-report-old"/>
      <sheetName val="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28.xml><?xml version="1.0" encoding="utf-8"?>
<externalLink xmlns="http://schemas.openxmlformats.org/spreadsheetml/2006/main">
  <externalBook xmlns:r="http://schemas.openxmlformats.org/officeDocument/2006/relationships" r:id="rId1">
    <sheetNames>
      <sheetName val="BAL"/>
      <sheetName val="JUNE1"/>
      <sheetName val="BS"/>
      <sheetName val="TrialBalance Q3-2002"/>
      <sheetName val="properties"/>
      <sheetName val="I02-งวด.ผรม.หลัก-ย่อย-วัสดุ"/>
      <sheetName val="Sheet2"/>
      <sheetName val="Q3-13"/>
      <sheetName val="แผนงานหลัก"/>
      <sheetName val="ค่าวัสดุ 11.01.07"/>
      <sheetName val="Ratchada"/>
      <sheetName val="I02-งวด_ผรม_หลัก-ย่อย-วัสดุ"/>
      <sheetName val="TrialBalance_Q3-2002"/>
      <sheetName val="ค่าวัสดุ_11_01_07"/>
      <sheetName val="I02-งวด_ผรม_หลัก-ย่อย-วัสดุ1"/>
      <sheetName val="TrialBalance_Q3-20021"/>
      <sheetName val="ค่าวัสดุ_11_01_071"/>
      <sheetName val="CASH98"/>
      <sheetName val="rate"/>
      <sheetName val="Assumption"/>
      <sheetName val="price"/>
      <sheetName val="LIA-JUN04"/>
      <sheetName val="CF (2)"/>
      <sheetName val="TB as of Sep 2002"/>
      <sheetName val="Scorecard"/>
      <sheetName val="sfcc-mth"/>
      <sheetName val="sfcc-ytd"/>
      <sheetName val="#REF"/>
      <sheetName val="01000(A)"/>
      <sheetName val="Sheet1"/>
      <sheetName val="TBBR"/>
      <sheetName val="시산표"/>
      <sheetName val="TB"/>
      <sheetName val="tpc"/>
      <sheetName val="DATA"/>
      <sheetName val="SUMMARY"/>
      <sheetName val="SUMFREIGHT"/>
      <sheetName val="Int. SanRam"/>
      <sheetName val="2002"/>
      <sheetName val="EST-FOOTING (G)"/>
      <sheetName val="I02-งวด_ผรม_หลัก-ย่อย-วัสดุ2"/>
      <sheetName val="TrialBalance_Q3-20022"/>
      <sheetName val="ค่าวัสดุ_11_01_072"/>
      <sheetName val="1046"/>
      <sheetName val="130530"/>
      <sheetName val="資金繰り表 (9)"/>
      <sheetName val="Account List"/>
      <sheetName val="June"/>
      <sheetName val="Jan"/>
      <sheetName val="Feb"/>
      <sheetName val="Mar"/>
      <sheetName val="Apr"/>
      <sheetName val="May"/>
      <sheetName val="MD_R"/>
      <sheetName val="ADM_A"/>
      <sheetName val="CELL_A"/>
      <sheetName val="CHE_A"/>
      <sheetName val="CE_A"/>
      <sheetName val="YTD-Actual"/>
      <sheetName val="DESP_A"/>
      <sheetName val="ENV_A"/>
      <sheetName val="PG_A"/>
      <sheetName val="ISO_A"/>
      <sheetName val="MD_A"/>
      <sheetName val="PC_A"/>
      <sheetName val="PM_A"/>
      <sheetName val="RECY"/>
      <sheetName val="QA&amp;R_A"/>
      <sheetName val="RMP_A"/>
      <sheetName val="RMZ_A"/>
      <sheetName val="SHEET_A"/>
      <sheetName val="RECO_A"/>
      <sheetName val="YARD_A"/>
      <sheetName val="Macro5"/>
      <sheetName val="DMD_Office"/>
      <sheetName val="ENV_R"/>
      <sheetName val="PG_R"/>
      <sheetName val="CELL_R"/>
      <sheetName val="QA&amp;R_R"/>
      <sheetName val="RMP_R"/>
      <sheetName val="RMZ_R"/>
      <sheetName val="Admin"/>
      <sheetName val="ADMIN_OFFICE_(2)"/>
      <sheetName val="CDC"/>
      <sheetName val="CHEMICAL"/>
      <sheetName val="DESPATCH"/>
      <sheetName val="Drwing"/>
      <sheetName val="Elec"/>
      <sheetName val="Estate"/>
      <sheetName val="YTD_Revised"/>
      <sheetName val="Fire"/>
      <sheetName val="Guest"/>
      <sheetName val="Inst"/>
      <sheetName val="ISO"/>
      <sheetName val="IT"/>
      <sheetName val="Mech"/>
      <sheetName val="CE"/>
      <sheetName val="Medical"/>
      <sheetName val="PRODUCT"/>
      <sheetName val="PULP_MILL"/>
      <sheetName val="Power"/>
      <sheetName val="PR"/>
      <sheetName val="PRE"/>
      <sheetName val="Secutiry"/>
      <sheetName val="SHEETING"/>
      <sheetName val="SODA"/>
      <sheetName val="Store"/>
      <sheetName val="Waste"/>
      <sheetName val="YARD"/>
      <sheetName val="PS"/>
      <sheetName val="P&amp;L"/>
      <sheetName val="SUM"/>
      <sheetName val="Query1_SUMFREIGHT_"/>
      <sheetName val="Q3-55"/>
      <sheetName val="สถานะการโอน"/>
      <sheetName val="Q1-13"/>
      <sheetName val="I02-งวด_ผรม_หลัก-ย่อย-วัสดุ4"/>
      <sheetName val="TrialBalance_Q3-20024"/>
      <sheetName val="ค่าวัสดุ_11_01_074"/>
      <sheetName val="EST-FOOTING_(G)1"/>
      <sheetName val="I02-งวด_ผรม_หลัก-ย่อย-วัสดุ3"/>
      <sheetName val="TrialBalance_Q3-20023"/>
      <sheetName val="ค่าวัสดุ_11_01_073"/>
      <sheetName val="EST-FOOTING_(G)"/>
      <sheetName val="Profit and Loss"/>
      <sheetName val="Report Srv. - Subsidiary"/>
      <sheetName val="DR + R3 Archiving - Subsidiary"/>
      <sheetName val="Profit_and_Loss"/>
      <sheetName val="Profit_and_Loss1"/>
      <sheetName val="Profit_and_Loss2"/>
      <sheetName val="Profit_and_Loss3"/>
      <sheetName val="Profit_and_Loss4"/>
      <sheetName val="Profit_and_Loss5"/>
      <sheetName val="Profit_and_Loss6"/>
      <sheetName val="TA"/>
      <sheetName val="I02-งวด_ผรม_หลัก-ย่อย-วัสดุ9"/>
      <sheetName val="TrialBalance_Q3-20029"/>
      <sheetName val="ค่าวัสดุ_11_01_079"/>
      <sheetName val="Int__SanRam5"/>
      <sheetName val="EST-FOOTING_(G)6"/>
      <sheetName val="CF_(2)5"/>
      <sheetName val="TB_as_of_Sep_20025"/>
      <sheetName val="資金繰り表_(9)5"/>
      <sheetName val="Account_List5"/>
      <sheetName val="CF_(2)"/>
      <sheetName val="TB_as_of_Sep_2002"/>
      <sheetName val="Int__SanRam"/>
      <sheetName val="資金繰り表_(9)"/>
      <sheetName val="Account_List"/>
      <sheetName val="I02-งวด_ผรม_หลัก-ย่อย-วัสดุ5"/>
      <sheetName val="TrialBalance_Q3-20025"/>
      <sheetName val="ค่าวัสดุ_11_01_075"/>
      <sheetName val="EST-FOOTING_(G)2"/>
      <sheetName val="TB_as_of_Sep_20021"/>
      <sheetName val="CF_(2)1"/>
      <sheetName val="資金繰り表_(9)1"/>
      <sheetName val="Account_List1"/>
      <sheetName val="Int__SanRam1"/>
      <sheetName val="I02-งวด_ผรม_หลัก-ย่อย-วัสดุ8"/>
      <sheetName val="TrialBalance_Q3-20028"/>
      <sheetName val="ค่าวัสดุ_11_01_078"/>
      <sheetName val="Int__SanRam4"/>
      <sheetName val="EST-FOOTING_(G)5"/>
      <sheetName val="CF_(2)4"/>
      <sheetName val="TB_as_of_Sep_20024"/>
      <sheetName val="資金繰り表_(9)4"/>
      <sheetName val="Account_List4"/>
      <sheetName val="I02-งวด_ผรม_หลัก-ย่อย-วัสดุ6"/>
      <sheetName val="TrialBalance_Q3-20026"/>
      <sheetName val="ค่าวัสดุ_11_01_076"/>
      <sheetName val="Int__SanRam2"/>
      <sheetName val="EST-FOOTING_(G)3"/>
      <sheetName val="CF_(2)2"/>
      <sheetName val="TB_as_of_Sep_20022"/>
      <sheetName val="資金繰り表_(9)2"/>
      <sheetName val="Account_List2"/>
      <sheetName val="I02-งวด_ผรม_หลัก-ย่อย-วัสดุ7"/>
      <sheetName val="TrialBalance_Q3-20027"/>
      <sheetName val="ค่าวัสดุ_11_01_077"/>
      <sheetName val="Int__SanRam3"/>
      <sheetName val="EST-FOOTING_(G)4"/>
      <sheetName val="CF_(2)3"/>
      <sheetName val="TB_as_of_Sep_20023"/>
      <sheetName val="資金繰り表_(9)3"/>
      <sheetName val="Account_List3"/>
      <sheetName val="Profit_and_Loss7"/>
      <sheetName val="Report_Srv__-_Subsidiary"/>
      <sheetName val="DR_+_R3_Archiving_-_Subsidiary"/>
      <sheetName val="list project in SAP"/>
      <sheetName val="I02-งวด_ผรม_หลัก-ย่อย-วัสดุ10"/>
      <sheetName val="TrialBalance_Q3-200210"/>
      <sheetName val="ค่าวัสดุ_11_01_0710"/>
      <sheetName val="Int__SanRam6"/>
      <sheetName val="EST-FOOTING_(G)7"/>
      <sheetName val="CF_(2)6"/>
      <sheetName val="TB_as_of_Sep_20026"/>
      <sheetName val="資金繰り表_(9)6"/>
      <sheetName val="Account_List6"/>
      <sheetName val="Profit_and_Loss8"/>
      <sheetName val="Report_Srv__-_Subsidiary1"/>
      <sheetName val="DR_+_R3_Archiving_-_Subsidiary1"/>
      <sheetName val="I02-งวด_ผรม_หลัก-ย่อย-วัสดุ11"/>
      <sheetName val="TrialBalance_Q3-200211"/>
      <sheetName val="ค่าวัสดุ_11_01_0711"/>
      <sheetName val="Int__SanRam7"/>
      <sheetName val="EST-FOOTING_(G)8"/>
      <sheetName val="CF_(2)7"/>
      <sheetName val="TB_as_of_Sep_20027"/>
      <sheetName val="資金繰り表_(9)7"/>
      <sheetName val="Account_List7"/>
      <sheetName val="Profit_and_Loss9"/>
      <sheetName val="Report_Srv__-_Subsidiary2"/>
      <sheetName val="DR_+_R3_Archiving_-_Subsidiary2"/>
      <sheetName val="I02-งวด_ผรม_หลัก-ย่อย-วัสดุ12"/>
      <sheetName val="TrialBalance_Q3-200212"/>
      <sheetName val="ค่าวัสดุ_11_01_0712"/>
      <sheetName val="Int__SanRam8"/>
      <sheetName val="EST-FOOTING_(G)9"/>
      <sheetName val="CF_(2)8"/>
      <sheetName val="TB_as_of_Sep_20028"/>
      <sheetName val="資金繰り表_(9)8"/>
      <sheetName val="Account_List8"/>
      <sheetName val="Profit_and_Loss10"/>
      <sheetName val="Report_Srv__-_Subsidiary3"/>
      <sheetName val="DR_+_R3_Archiving_-_Subsidiary3"/>
      <sheetName val="1.AR-Export"/>
      <sheetName val="AF Usage MTP"/>
      <sheetName val="034-VTR"/>
      <sheetName val="036-VTR"/>
      <sheetName val="Box"/>
      <sheetName val="LIST"/>
      <sheetName val="FSALES"/>
      <sheetName val="Manual"/>
      <sheetName val="เครื่องตกแต่ง"/>
      <sheetName val="อาคาร"/>
      <sheetName val="เครื่องมือ"/>
      <sheetName val="S33"/>
      <sheetName val="BCX_HH"/>
      <sheetName val="NHATKYC"/>
      <sheetName val="list_project_in_SAP"/>
      <sheetName val="ELEC45-01"/>
      <sheetName val="資金繰り表･CASH FLOW（９）"/>
      <sheetName val="ﾘｽﾄ"/>
      <sheetName val="資金繰り表･CASH_FLOW（９）"/>
      <sheetName val="Venture_Key_Assumptions"/>
      <sheetName val="BP"/>
      <sheetName val="承認票"/>
      <sheetName val="CONVERT"/>
      <sheetName val="LINK_WBPT"/>
      <sheetName val="Cashflows"/>
      <sheetName val="std cost"/>
      <sheetName val="1_AR-Export"/>
      <sheetName val="AF_Usage_MTP"/>
      <sheetName val="資金繰り表･CASH_FLOW（９）1"/>
      <sheetName val="std_cost"/>
      <sheetName val="2"/>
      <sheetName val="Options"/>
      <sheetName val="CONDITION"/>
      <sheetName val="Master"/>
      <sheetName val="Comapny Name"/>
      <sheetName val="Comapny_Name"/>
      <sheetName val="Active Aug'17"/>
      <sheetName val="RawData"/>
      <sheetName val="TargetKPI"/>
      <sheetName val="Consumption"/>
      <sheetName val="1PNX_2014"/>
      <sheetName val="General Assumption"/>
      <sheetName val="Ratio for Transition"/>
      <sheetName val="Lists"/>
      <sheetName val="Raw_data"/>
      <sheetName val="data_steam"/>
      <sheetName val="TB04"/>
      <sheetName val="1_AR-Export1"/>
      <sheetName val="AF_Usage_MTP1"/>
      <sheetName val="資金繰り表･CASH_FLOW（９）2"/>
      <sheetName val="std_cost1"/>
      <sheetName val="Comapny_Name1"/>
      <sheetName val="Active_Aug'17"/>
      <sheetName val="General_Assumption"/>
      <sheetName val="Ratio_for_Transition"/>
      <sheetName val="L-2 PPT"/>
      <sheetName val="DW"/>
      <sheetName val="I02-งวด_ผรม_หลัก-ย่อย-วัสดุ13"/>
      <sheetName val="TrialBalance_Q3-200213"/>
      <sheetName val="ค่าวัสดุ_11_01_0713"/>
      <sheetName val="Int__SanRam9"/>
      <sheetName val="CF_(2)9"/>
      <sheetName val="TB_as_of_Sep_20029"/>
      <sheetName val="EST-FOOTING_(G)10"/>
      <sheetName val="資金繰り表_(9)9"/>
      <sheetName val="Account_List9"/>
      <sheetName val="Profit_and_Loss11"/>
      <sheetName val="Report_Srv__-_Subsidiary4"/>
      <sheetName val="DR_+_R3_Archiving_-_Subsidiary4"/>
      <sheetName val="list_project_in_SAP1"/>
      <sheetName val="I02-งวด_ผรม_หลัก-ย่อย-วัสดุ14"/>
      <sheetName val="TrialBalance_Q3-200214"/>
      <sheetName val="ค่าวัสดุ_11_01_0714"/>
      <sheetName val="EST-FOOTING_(G)11"/>
      <sheetName val="TB_as_of_Sep_200210"/>
      <sheetName val="CF_(2)10"/>
      <sheetName val="資金繰り表_(9)10"/>
      <sheetName val="Account_List10"/>
      <sheetName val="Int__SanRam10"/>
      <sheetName val="list_project_in_SAP2"/>
      <sheetName val="Report_Srv__-_Subsidiary5"/>
      <sheetName val="DR_+_R3_Archiving_-_Subsidiary5"/>
      <sheetName val="1_AR-Export2"/>
      <sheetName val="AF_Usage_MTP2"/>
      <sheetName val="Profit_and_Loss12"/>
      <sheetName val="資金繰り表･CASH_FLOW（９）3"/>
      <sheetName val="std_cost2"/>
      <sheetName val="General_Assumption1"/>
      <sheetName val="Comapny_Name2"/>
      <sheetName val="Active_Aug'171"/>
      <sheetName val="Ratio_for_Transition1"/>
      <sheetName val="I02-งวด_ผรม_หลัก-ย่อย-วัสดุ15"/>
      <sheetName val="TrialBalance_Q3-200215"/>
      <sheetName val="ค่าวัสดุ_11_01_0715"/>
      <sheetName val="EST-FOOTING_(G)12"/>
      <sheetName val="TB_as_of_Sep_200211"/>
      <sheetName val="CF_(2)11"/>
      <sheetName val="資金繰り表_(9)11"/>
      <sheetName val="Account_List11"/>
      <sheetName val="Int__SanRam11"/>
      <sheetName val="list_project_in_SAP3"/>
      <sheetName val="Report_Srv__-_Subsidiary6"/>
      <sheetName val="DR_+_R3_Archiving_-_Subsidiary6"/>
      <sheetName val="1_AR-Export3"/>
      <sheetName val="AF_Usage_MTP3"/>
      <sheetName val="Profit_and_Loss13"/>
      <sheetName val="資金繰り表･CASH_FLOW（９）4"/>
      <sheetName val="std_cost3"/>
      <sheetName val="General_Assumption2"/>
      <sheetName val="Comapny_Name3"/>
      <sheetName val="Active_Aug'172"/>
      <sheetName val="Ratio_for_Transition2"/>
      <sheetName val="L-2_PPT"/>
      <sheetName val="Tally"/>
      <sheetName val="Summary(SEP13)"/>
      <sheetName val="PState"/>
      <sheetName val="Assumptions"/>
      <sheetName val="data_agent_inout"/>
      <sheetName val="AC"/>
      <sheetName val="???"/>
      <sheetName val="SalesForecast"/>
      <sheetName val="1_AR-Export4"/>
      <sheetName val="AF_Usage_MTP4"/>
      <sheetName val="資金繰り表･CASH_FLOW（９）5"/>
      <sheetName val="std_cost4"/>
      <sheetName val="Comapny_Name4"/>
      <sheetName val="PGM_2LEVYTD"/>
      <sheetName val="Monthly"/>
      <sheetName val="TL6 A"/>
      <sheetName val="TL B case"/>
      <sheetName val="RAMP Fin"/>
      <sheetName val="J2"/>
      <sheetName val="J1"/>
      <sheetName val="Véhicule"/>
      <sheetName val="PGMM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</sheetDataSet>
  </externalBook>
</externalLink>
</file>

<file path=xl/externalLinks/externalLink229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ELEC45-01"/>
      <sheetName val="K-1A"/>
      <sheetName val="TrialBalance Q3-2002"/>
      <sheetName val="acc.depre-report-old"/>
      <sheetName val="ADO_2552"/>
      <sheetName val="AP-FAsb"/>
      <sheetName val="ตั๋วเงินรับ"/>
      <sheetName val="B&amp;S 1999"/>
      <sheetName val="D-con-toll"/>
      <sheetName val="Inter co"/>
      <sheetName val="BS ATTACH"/>
      <sheetName val="SwapData"/>
      <sheetName val="KPI48"/>
      <sheetName val="2002"/>
      <sheetName val=" IB-PL-YTD"/>
      <sheetName val="10Segment report"/>
      <sheetName val="7Long term liabilities"/>
      <sheetName val="1Cash for Interest"/>
      <sheetName val="3Detail of cash flow"/>
      <sheetName val="GMI"/>
      <sheetName val="TABLE"/>
      <sheetName val="เงินกู้_MGC"/>
      <sheetName val="TrialBalance_Q3-2002"/>
      <sheetName val="acc_depre-report-old"/>
      <sheetName val="Inter_co"/>
      <sheetName val="B&amp;S_1999"/>
      <sheetName val="_IB-PL-YT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30.xml><?xml version="1.0" encoding="utf-8"?>
<externalLink xmlns="http://schemas.openxmlformats.org/spreadsheetml/2006/main">
  <externalBook xmlns:r="http://schemas.openxmlformats.org/officeDocument/2006/relationships" r:id="rId1">
    <sheetNames>
      <sheetName val="Tax Shield 2555"/>
      <sheetName val="Summary"/>
      <sheetName val="ADC_2551"/>
      <sheetName val="ADC_2552"/>
      <sheetName val="ADC_2553"/>
      <sheetName val="ยื่นเพิ่มเติมครั้งที่ 1_2553"/>
      <sheetName val="ยื่นเพิ่มเติมครั้งที่ 2_2553"/>
      <sheetName val="ADC_2554"/>
      <sheetName val="BD_2551"/>
      <sheetName val="BD_2552"/>
      <sheetName val="BD_2553"/>
      <sheetName val="BD_2554"/>
      <sheetName val="AD2_2551"/>
      <sheetName val="AD2_2552"/>
      <sheetName val="AD2 Cal Tax 2010-11-16"/>
      <sheetName val="AD2_2553"/>
      <sheetName val="AD2_2554"/>
      <sheetName val="AG_2551"/>
      <sheetName val="AG_2552"/>
      <sheetName val="AG_2553"/>
      <sheetName val="AG_2554"/>
      <sheetName val="TW_2551"/>
      <sheetName val="TW_2552"/>
      <sheetName val="TW_2553"/>
      <sheetName val="TW_2554"/>
      <sheetName val="BK_2551"/>
      <sheetName val="BK_2552"/>
      <sheetName val="BK_2553"/>
      <sheetName val="BK_2554"/>
      <sheetName val="BC_2551"/>
      <sheetName val="BC_2552"/>
      <sheetName val="BC_2553"/>
      <sheetName val="BC_2554"/>
      <sheetName val="SVR_2553"/>
      <sheetName val="SVR_2554"/>
      <sheetName val="IDEO_2552"/>
      <sheetName val="IDO_2553"/>
      <sheetName val="IDEO_2554"/>
      <sheetName val="ADO_2551"/>
      <sheetName val="ADO_2552"/>
      <sheetName val="ADO_2553"/>
      <sheetName val="ADO_2554"/>
      <sheetName val="BN_2553"/>
      <sheetName val="BN_2554"/>
      <sheetName val="BAL"/>
      <sheetName val="Tax_Shield_2555"/>
      <sheetName val="ยื่นเพิ่มเติมครั้งที่_1_2553"/>
      <sheetName val="ยื่นเพิ่มเติมครั้งที่_2_2553"/>
      <sheetName val="AD2_Cal_Tax_2010-11-16"/>
      <sheetName val="TrialBalance Q3-2002"/>
      <sheetName val="Tax_Shield_25551"/>
      <sheetName val="ยื่นเพิ่มเติมครั้งที่_1_25531"/>
      <sheetName val="ยื่นเพิ่มเติมครั้งที่_2_25531"/>
      <sheetName val="AD2_Cal_Tax_2010-11-161"/>
      <sheetName val="TrialBalance_Q3-2002"/>
      <sheetName val="Tax_Shield_25552"/>
      <sheetName val="ยื่นเพิ่มเติมครั้งที่_1_25532"/>
      <sheetName val="ยื่นเพิ่มเติมครั้งที่_2_25532"/>
      <sheetName val="AD2_Cal_Tax_2010-11-162"/>
      <sheetName val="TrialBalance_Q3-20021"/>
      <sheetName val="Tax_Shield_25553"/>
      <sheetName val="ยื่นเพิ่มเติมครั้งที่_1_25533"/>
      <sheetName val="ยื่นเพิ่มเติมครั้งที่_2_25533"/>
      <sheetName val="AD2_Cal_Tax_2010-11-163"/>
      <sheetName val="TrialBalance_Q3-20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231.xml><?xml version="1.0" encoding="utf-8"?>
<externalLink xmlns="http://schemas.openxmlformats.org/spreadsheetml/2006/main">
  <externalBook xmlns:r="http://schemas.openxmlformats.org/officeDocument/2006/relationships" r:id="rId1">
    <sheetNames>
      <sheetName val="Sample size"/>
      <sheetName val="Summary"/>
      <sheetName val="Construct Bali"/>
      <sheetName val="Construct Java"/>
      <sheetName val="Construct Maldi"/>
      <sheetName val="Construct Maldi2"/>
      <sheetName val="Tickmarks"/>
      <sheetName val="S200-Maldives"/>
      <sheetName val="S200A-Maldives"/>
      <sheetName val="S100-Java"/>
      <sheetName val="S001"/>
      <sheetName val="K-1A"/>
      <sheetName val="เงินกู้ MG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2.xml><?xml version="1.0" encoding="utf-8"?>
<externalLink xmlns="http://schemas.openxmlformats.org/spreadsheetml/2006/main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SH_B"/>
      <sheetName val="SH_C"/>
      <sheetName val="SH_D"/>
      <sheetName val="SH_E"/>
      <sheetName val="SH_F"/>
      <sheetName val="SH_G"/>
      <sheetName val="MAIN"/>
      <sheetName val="SG"/>
      <sheetName val="J100"/>
      <sheetName val="실행철강하도"/>
      <sheetName val="sheetNO"/>
      <sheetName val="ELE"/>
      <sheetName val="DETAIL "/>
      <sheetName val="SOURCE"/>
      <sheetName val="ADO_2552"/>
      <sheetName val="EST-FOOTING (G)"/>
      <sheetName val="Sheet1"/>
      <sheetName val="สรุปราคา"/>
      <sheetName val="A-หมวดค่าใช้จ่ายฯ"/>
      <sheetName val="B-หมวดงานรื้อถอน"/>
      <sheetName val="C-หมวดงานตกแต่งภายใน"/>
      <sheetName val="FR"/>
      <sheetName val="Ratio"/>
      <sheetName val="Ratio Qty"/>
      <sheetName val="Foundation "/>
      <sheetName val="Column "/>
      <sheetName val="Beam  "/>
      <sheetName val="RC Slab "/>
      <sheetName val="Lift Core  "/>
      <sheetName val="Post-Tens. Slab  "/>
      <sheetName val="RC.Stair  "/>
      <sheetName val="RC wall "/>
      <sheetName val="Typ.F"/>
      <sheetName val="โครงสร้าง"/>
      <sheetName val="Grand sum"/>
      <sheetName val="Sum Floor"/>
      <sheetName val="Sum Fl."/>
      <sheetName val="Footing"/>
      <sheetName val="Code Footing"/>
      <sheetName val="Code Column"/>
      <sheetName val="Column"/>
      <sheetName val="G BEAM"/>
      <sheetName val="BEAM"/>
      <sheetName val="WALL"/>
      <sheetName val="C_Beam"/>
      <sheetName val="C_Wall"/>
      <sheetName val="Code Beam"/>
      <sheetName val="G Slab"/>
      <sheetName val="Slab"/>
      <sheetName val="Road"/>
      <sheetName val="Code Slab"/>
      <sheetName val="Post-Tenion"/>
      <sheetName val="Code Post"/>
      <sheetName val="Lift"/>
      <sheetName val="Stair"/>
      <sheetName val="Code Stair"/>
      <sheetName val="STEEL Roof"/>
      <sheetName val="โครงหลังคา"/>
      <sheetName val="Steel"/>
      <sheetName val="สรุปงานโครงสร้าง"/>
      <sheetName val="บทสรุปผู้บริหาร"/>
      <sheetName val=" "/>
      <sheetName val="Store"/>
      <sheetName val="토공집계표"/>
      <sheetName val="Worksheet"/>
      <sheetName val="ประมาณการประตูหน้าต่าง "/>
      <sheetName val="cov-estimate"/>
      <sheetName val="รวมราคาทั้งสิ้น"/>
      <sheetName val="rate"/>
      <sheetName val="BAL"/>
      <sheetName val="DETAIL_"/>
      <sheetName val="EST-FOOTING_(G)"/>
      <sheetName val="(R05)-PLE-602"/>
      <sheetName val="Mat"/>
      <sheetName val="สรุปราคา (L)"/>
      <sheetName val="AC"/>
      <sheetName val="Ratio_Qty"/>
      <sheetName val="Foundation_"/>
      <sheetName val="Column_"/>
      <sheetName val="Beam__"/>
      <sheetName val="RC_Slab_"/>
      <sheetName val="Lift_Core__"/>
      <sheetName val="Post-Tens__Slab__"/>
      <sheetName val="RC_Stair__"/>
      <sheetName val="RC_wall_"/>
      <sheetName val="Typ_F"/>
      <sheetName val="Grand_sum"/>
      <sheetName val="Sum_Floor"/>
      <sheetName val="Sum_Fl_"/>
      <sheetName val="Code_Footing"/>
      <sheetName val="Code_Column"/>
      <sheetName val="G_BEAM"/>
      <sheetName val="Code_Beam"/>
      <sheetName val="G_Slab"/>
      <sheetName val="Code_Slab"/>
      <sheetName val="Code_Post"/>
      <sheetName val="Code_Stair"/>
      <sheetName val="STEEL_Roof"/>
      <sheetName val="ZPS02"/>
      <sheetName val="HVAC"/>
      <sheetName val="I-slab"/>
      <sheetName val="STD"/>
      <sheetName val="bq"/>
      <sheetName val="_"/>
      <sheetName val="ประมาณการประตูหน้าต่าง_"/>
      <sheetName val="Construction cost assumption"/>
      <sheetName val="JLL Assumption"/>
      <sheetName val="Retail Program&amp;Rev Assumption"/>
      <sheetName val="Sum(Civil Work)"/>
      <sheetName val="Unit rate Architecture"/>
      <sheetName val="Cavity Inputs"/>
      <sheetName val="สรุป_EMC"/>
      <sheetName val="data3"/>
      <sheetName val="Main Sum (Hotel &amp; Residences)"/>
      <sheetName val="Total BOQ"/>
      <sheetName val="4G SUM-SK (Lift&amp;Interior)"/>
      <sheetName val="S-Curve (Lift&amp;Interior)"/>
      <sheetName val="6L4 DETAIL SK"/>
      <sheetName val="S-Curve (R2)"/>
      <sheetName val="CUSTOMER"/>
      <sheetName val="7-consume"/>
      <sheetName val="6-Equipment"/>
      <sheetName val="4-Local transport"/>
      <sheetName val="Backup"/>
      <sheetName val="Sum"/>
      <sheetName val="03100(SS)"/>
      <sheetName val="SAN REDUCED 1"/>
      <sheetName val="Bill No. 2 - Carpark"/>
      <sheetName val="SUM."/>
      <sheetName val="(1)Contract"/>
      <sheetName val="(2)PMI 012"/>
      <sheetName val="(3)PMI 014"/>
      <sheetName val="(4)PMI 015"/>
      <sheetName val="(5)PMI 021"/>
      <sheetName val="(6)PMI 022"/>
      <sheetName val="(7)PMI 024"/>
      <sheetName val="(8)PMI 028"/>
      <sheetName val="(9)PMI.."/>
      <sheetName val="(10)PMI."/>
      <sheetName val="( 11)TV"/>
      <sheetName val="ELEC"/>
      <sheetName val="SUM-AIR-Submit"/>
      <sheetName val="STRUCTURE"/>
      <sheetName val="BOX Cryostat Details"/>
      <sheetName val="Driver Linac Layout"/>
      <sheetName val="Inputs"/>
      <sheetName val="Magnet Details"/>
      <sheetName val="Replacement Cost "/>
      <sheetName val="อาคารหลัก A"/>
      <sheetName val="เงินกู้ MGC"/>
      <sheetName val="เงินกู้ธนชาติ"/>
      <sheetName val="Factor F Data"/>
      <sheetName val="PL"/>
      <sheetName val="ELE.xls"/>
      <sheetName val="detail"/>
      <sheetName val="Code"/>
      <sheetName val="B-หมวดงานรื้-ถอน"/>
      <sheetName val=" HW บานเลื่อน"/>
      <sheetName val="วัดใต้"/>
      <sheetName val="file"/>
      <sheetName val="S4.1_MEP Guestroom"/>
      <sheetName val="Ratchada"/>
      <sheetName val="DETAIL_1"/>
      <sheetName val="EST-FOOTING_(G)1"/>
      <sheetName val="Ratio_Qty1"/>
      <sheetName val="Foundation_1"/>
      <sheetName val="Column_1"/>
      <sheetName val="Beam__1"/>
      <sheetName val="RC_Slab_1"/>
      <sheetName val="Lift_Core__1"/>
      <sheetName val="Post-Tens__Slab__1"/>
      <sheetName val="RC_Stair__1"/>
      <sheetName val="RC_wall_1"/>
      <sheetName val="Typ_F1"/>
      <sheetName val="Grand_sum1"/>
      <sheetName val="Sum_Floor1"/>
      <sheetName val="Sum_Fl_1"/>
      <sheetName val="Code_Footing1"/>
      <sheetName val="Code_Column1"/>
      <sheetName val="G_BEAM1"/>
      <sheetName val="Code_Beam1"/>
      <sheetName val="G_Slab1"/>
      <sheetName val="Code_Slab1"/>
      <sheetName val="Code_Post1"/>
      <sheetName val="Code_Stair1"/>
      <sheetName val="STEEL_Roof1"/>
      <sheetName val="_1"/>
      <sheetName val="ประมาณการประตูหน้าต่าง_1"/>
      <sheetName val="สรุปราคา_(L)"/>
      <sheetName val="Unit_rate_Architecture"/>
      <sheetName val="Construction_cost_assumption"/>
      <sheetName val="JLL_Assumption"/>
      <sheetName val="Retail_Program&amp;Rev_Assumption"/>
      <sheetName val="Cavity_Inputs"/>
      <sheetName val="Sum(Civil_Work)"/>
      <sheetName val="Main_Sum_(Hotel_&amp;_Residences)"/>
      <sheetName val="Total_BOQ"/>
      <sheetName val="4G_SUM-SK_(Lift&amp;Interior)"/>
      <sheetName val="S-Curve_(Lift&amp;Interior)"/>
      <sheetName val="6L4_DETAIL_SK"/>
      <sheetName val="S-Curve_(R2)"/>
      <sheetName val="4-Local_transport"/>
      <sheetName val="SAN_REDUCED_1"/>
      <sheetName val="Bill_No__2_-_Carpark"/>
      <sheetName val="SUM_"/>
      <sheetName val="(2)PMI_012"/>
      <sheetName val="(3)PMI_014"/>
      <sheetName val="(4)PMI_015"/>
      <sheetName val="(5)PMI_021"/>
      <sheetName val="(6)PMI_022"/>
      <sheetName val="(7)PMI_024"/>
      <sheetName val="(8)PMI_028"/>
      <sheetName val="(9)PMI__"/>
      <sheetName val="(10)PMI_"/>
      <sheetName val="(_11)TV"/>
      <sheetName val="BOX_Cryostat_Details"/>
      <sheetName val="Driver_Linac_Layout"/>
      <sheetName val="Magnet_Details"/>
      <sheetName val="概総括1"/>
      <sheetName val="AC.C"/>
      <sheetName val="S_x0000_&quot;ì_x0005_Ù_x0000__x0000__x0000_"/>
      <sheetName val="Sum SN"/>
      <sheetName val="Main Riser"/>
      <sheetName val="Replacement_Cost_"/>
      <sheetName val="อาคารหลัก_A"/>
      <sheetName val="AC_C"/>
      <sheetName val="H1.0"/>
      <sheetName val="aman seri"/>
      <sheetName val="S?&quot;ì_x0005_Ù???"/>
      <sheetName val="Database"/>
      <sheetName val="Output"/>
      <sheetName val="RC.footing"/>
      <sheetName val="S"/>
      <sheetName val="S_&quot;ì_x0005_Ù___"/>
      <sheetName val="Cash Flow-1"/>
      <sheetName val="Factor_F_Data"/>
      <sheetName val="ELE_xls"/>
      <sheetName val="เงินกู้_MGC"/>
      <sheetName val="_HW_บานเลื่อน"/>
      <sheetName val="Cost Data"/>
      <sheetName val="Material"/>
      <sheetName val="properties"/>
      <sheetName val="ฐานข้อมูลป้าย"/>
      <sheetName val="splinkler"/>
      <sheetName val="Syntec Summary_B_C_F"/>
      <sheetName val="JM50-99"/>
      <sheetName val="Cost_Categories"/>
      <sheetName val="Summary cal"/>
      <sheetName val="งานโครงสร้าง"/>
      <sheetName val="QUANTITY COMPARISON"/>
      <sheetName val="List"/>
      <sheetName val="boq"/>
      <sheetName val="Hauling"/>
      <sheetName val="BM"/>
      <sheetName val="LITF"/>
      <sheetName val="Purchase Order"/>
      <sheetName val="Customize Your Purchase Order"/>
      <sheetName val="Cost"/>
      <sheetName val="Cost Break"/>
      <sheetName val="A1.2"/>
      <sheetName val="Memo"/>
      <sheetName val="Adj. AR oversea"/>
      <sheetName val="MENU"/>
      <sheetName val="SUMMARY"/>
      <sheetName val="Selection"/>
      <sheetName val="040"/>
      <sheetName val="060"/>
      <sheetName val="สรุป"/>
      <sheetName val="วัฒนพัฒน์"/>
      <sheetName val="MET19"/>
      <sheetName val="Operating"/>
      <sheetName val="BK Unit Rate"/>
      <sheetName val="SITE OFFICE"/>
      <sheetName val="Prod-1"/>
      <sheetName val="EXT-01"/>
      <sheetName val="FD"/>
      <sheetName val="GI"/>
      <sheetName val="EE (3)"/>
      <sheetName val="PAVEMENT"/>
      <sheetName val="TRAFFIC"/>
      <sheetName val="ภูมิทัศน์"/>
      <sheetName val="ME_DB"/>
      <sheetName val="DB_A"/>
      <sheetName val="DB_Q"/>
      <sheetName val="Income Statement"/>
      <sheetName val="1_Interior L1_L3"/>
      <sheetName val="area converter"/>
      <sheetName val="DETAIL_2"/>
      <sheetName val="EST-FOOTING_(G)2"/>
      <sheetName val="data"/>
      <sheetName val="Total Revenue"/>
      <sheetName val="Manual"/>
      <sheetName val="LC-KBANK"/>
      <sheetName val="RefSheet"/>
      <sheetName val="Exchange Rate"/>
      <sheetName val="Aging"/>
      <sheetName val="Waterg"/>
      <sheetName val="inWords"/>
      <sheetName val="Civil Boq"/>
      <sheetName val="ทำนบดิน 4"/>
      <sheetName val="ตารางวันหยุด"/>
      <sheetName val="S_x005f_x0000_&quot;ì_x005f_x0005_Ù_x005f_x0000__x0000"/>
      <sheetName val="S_&quot;ì_x005f_x0005_Ù___"/>
      <sheetName val="S_x0000_&quot;ì_x0005_Ù_x0000__x0000"/>
      <sheetName val="Formula"/>
      <sheetName val="A.O.R."/>
      <sheetName val="calc_menu_déroulant"/>
      <sheetName val="Ratio_Qty2"/>
      <sheetName val="Foundation_2"/>
      <sheetName val="Column_2"/>
      <sheetName val="Beam__2"/>
      <sheetName val="RC_Slab_2"/>
      <sheetName val="Lift_Core__2"/>
      <sheetName val="Post-Tens__Slab__2"/>
      <sheetName val="RC_Stair__2"/>
      <sheetName val="RC_wall_2"/>
      <sheetName val="Typ_F2"/>
      <sheetName val="Grand_sum2"/>
      <sheetName val="Sum_Floor2"/>
      <sheetName val="Sum_Fl_2"/>
      <sheetName val="Code_Footing2"/>
      <sheetName val="Code_Column2"/>
      <sheetName val="G_BEAM2"/>
      <sheetName val="Code_Beam2"/>
      <sheetName val="G_Slab2"/>
      <sheetName val="Code_Slab2"/>
      <sheetName val="Code_Post2"/>
      <sheetName val="Code_Stair2"/>
      <sheetName val="STEEL_Roof2"/>
      <sheetName val="_2"/>
      <sheetName val="ประมาณการประตูหน้าต่าง_2"/>
      <sheetName val="สรุปราคา_(L)1"/>
      <sheetName val="Total_BOQ1"/>
      <sheetName val="4G_SUM-SK_(Lift&amp;Interior)1"/>
      <sheetName val="S-Curve_(Lift&amp;Interior)1"/>
      <sheetName val="6L4_DETAIL_SK1"/>
      <sheetName val="S-Curve_(R2)1"/>
      <sheetName val="4-Local_transport1"/>
      <sheetName val="SAN_REDUCED_11"/>
      <sheetName val="Bill_No__2_-_Carpark1"/>
      <sheetName val="Main_Sum_(Hotel_&amp;_Residences)1"/>
      <sheetName val="SUM_1"/>
      <sheetName val="(2)PMI_0121"/>
      <sheetName val="(3)PMI_0141"/>
      <sheetName val="(4)PMI_0151"/>
      <sheetName val="(5)PMI_0211"/>
      <sheetName val="(6)PMI_0221"/>
      <sheetName val="(7)PMI_0241"/>
      <sheetName val="(8)PMI_0281"/>
      <sheetName val="(9)PMI__1"/>
      <sheetName val="(10)PMI_1"/>
      <sheetName val="(_11)TV1"/>
      <sheetName val="ELE_xls1"/>
      <sheetName val="BOX_Cryostat_Details1"/>
      <sheetName val="Driver_Linac_Layout1"/>
      <sheetName val="Magnet_Details1"/>
      <sheetName val="Factor_F_Data1"/>
      <sheetName val="อาคารหลัก_A1"/>
      <sheetName val="S4_1_MEP_Guestroom"/>
      <sheetName val="เงินกู้_MGC1"/>
      <sheetName val="_HW_บานเลื่อน1"/>
      <sheetName val="Construction_cost_assumption1"/>
      <sheetName val="JLL_Assumption1"/>
      <sheetName val="Retail_Program&amp;Rev_Assumption1"/>
      <sheetName val="Unit_rate_Architecture1"/>
      <sheetName val="Cavity_Inputs1"/>
      <sheetName val="Sum(Civil_Work)1"/>
      <sheetName val="Replacement_Cost_1"/>
      <sheetName val="Cost_Data"/>
      <sheetName val="งานสถาปัตยกรรม A"/>
      <sheetName val="AC_C1"/>
      <sheetName val="RC_footing"/>
      <sheetName val="S&quot;ìÙ"/>
      <sheetName val="Sum_SN"/>
      <sheetName val="Main_Riser"/>
      <sheetName val="H1_0"/>
      <sheetName val="aman_seri"/>
      <sheetName val="S?&quot;ìÙ???"/>
      <sheetName val="S3 Architectural"/>
      <sheetName val="ST-อาคาร C"/>
      <sheetName val="BQ-E20-02(Rp)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gvl"/>
      <sheetName val="General"/>
      <sheetName val="PRICE LIST"/>
      <sheetName val="sum 1-4"/>
      <sheetName val="Assump - Operational"/>
      <sheetName val="LINK ราคาต่อหน่วย"/>
      <sheetName val="STMspry"/>
      <sheetName val="PsychroData"/>
      <sheetName val="name"/>
      <sheetName val="PC, G.Slab"/>
      <sheetName val="ปร4"/>
      <sheetName val="ราคาวัสดุ"/>
      <sheetName val="สรุปรวม"/>
      <sheetName val="13.Tax Calculation"/>
      <sheetName val="Ratio_Qty3"/>
      <sheetName val="Foundation_3"/>
      <sheetName val="Column_3"/>
      <sheetName val="Beam__3"/>
      <sheetName val="RC_Slab_3"/>
      <sheetName val="Lift_Core__3"/>
      <sheetName val="Post-Tens__Slab__3"/>
      <sheetName val="RC_Stair__3"/>
      <sheetName val="RC_wall_3"/>
      <sheetName val="Typ_F3"/>
      <sheetName val="Grand_sum3"/>
      <sheetName val="Sum_Floor3"/>
      <sheetName val="Sum_Fl_3"/>
      <sheetName val="Code_Footing3"/>
      <sheetName val="Code_Column3"/>
      <sheetName val="G_BEAM3"/>
      <sheetName val="Code_Beam3"/>
      <sheetName val="G_Slab3"/>
      <sheetName val="Code_Slab3"/>
      <sheetName val="Code_Post3"/>
      <sheetName val="Code_Stair3"/>
      <sheetName val="STEEL_Roof3"/>
      <sheetName val="_3"/>
      <sheetName val="DETAIL_3"/>
      <sheetName val="EST-FOOTING_(G)3"/>
      <sheetName val="ประมาณการประตูหน้าต่าง_3"/>
      <sheetName val="สรุปราคา_(L)2"/>
      <sheetName val="Total_BOQ2"/>
      <sheetName val="4G_SUM-SK_(Lift&amp;Interior)2"/>
      <sheetName val="S-Curve_(Lift&amp;Interior)2"/>
      <sheetName val="6L4_DETAIL_SK2"/>
      <sheetName val="S-Curve_(R2)2"/>
      <sheetName val="4-Local_transport2"/>
      <sheetName val="SAN_REDUCED_12"/>
      <sheetName val="Bill_No__2_-_Carpark2"/>
      <sheetName val="Main_Sum_(Hotel_&amp;_Residences)2"/>
      <sheetName val="SUM_2"/>
      <sheetName val="(2)PMI_0122"/>
      <sheetName val="(3)PMI_0142"/>
      <sheetName val="(4)PMI_0152"/>
      <sheetName val="(5)PMI_0212"/>
      <sheetName val="(6)PMI_0222"/>
      <sheetName val="(7)PMI_0242"/>
      <sheetName val="(8)PMI_0282"/>
      <sheetName val="(9)PMI__2"/>
      <sheetName val="(10)PMI_2"/>
      <sheetName val="(_11)TV2"/>
      <sheetName val="ELE_xls2"/>
      <sheetName val="BOX_Cryostat_Details2"/>
      <sheetName val="Driver_Linac_Layout2"/>
      <sheetName val="Magnet_Details2"/>
      <sheetName val="Factor_F_Data2"/>
      <sheetName val="อาคารหลัก_A2"/>
      <sheetName val="S4_1_MEP_Guestroom1"/>
      <sheetName val="เงินกู้_MGC2"/>
      <sheetName val="_HW_บานเลื่อน2"/>
      <sheetName val="Construction_cost_assumption2"/>
      <sheetName val="JLL_Assumption2"/>
      <sheetName val="Retail_Program&amp;Rev_Assumption2"/>
      <sheetName val="Unit_rate_Architecture2"/>
      <sheetName val="Cavity_Inputs2"/>
      <sheetName val="Sum(Civil_Work)2"/>
      <sheetName val="Replacement_Cost_2"/>
      <sheetName val="Cost_Data1"/>
      <sheetName val="Ratio_Qty4"/>
      <sheetName val="Foundation_4"/>
      <sheetName val="Column_4"/>
      <sheetName val="Beam__4"/>
      <sheetName val="RC_Slab_4"/>
      <sheetName val="Lift_Core__4"/>
      <sheetName val="Post-Tens__Slab__4"/>
      <sheetName val="RC_Stair__4"/>
      <sheetName val="RC_wall_4"/>
      <sheetName val="Typ_F4"/>
      <sheetName val="Grand_sum4"/>
      <sheetName val="Sum_Floor4"/>
      <sheetName val="Sum_Fl_4"/>
      <sheetName val="Code_Footing4"/>
      <sheetName val="Code_Column4"/>
      <sheetName val="G_BEAM4"/>
      <sheetName val="Code_Beam4"/>
      <sheetName val="G_Slab4"/>
      <sheetName val="Code_Slab4"/>
      <sheetName val="Code_Post4"/>
      <sheetName val="Code_Stair4"/>
      <sheetName val="STEEL_Roof4"/>
      <sheetName val="_4"/>
      <sheetName val="DETAIL_4"/>
      <sheetName val="EST-FOOTING_(G)4"/>
      <sheetName val="ประมาณการประตูหน้าต่าง_4"/>
      <sheetName val="สรุปราคา_(L)3"/>
      <sheetName val="Total_BOQ3"/>
      <sheetName val="4G_SUM-SK_(Lift&amp;Interior)3"/>
      <sheetName val="S-Curve_(Lift&amp;Interior)3"/>
      <sheetName val="6L4_DETAIL_SK3"/>
      <sheetName val="S-Curve_(R2)3"/>
      <sheetName val="4-Local_transport3"/>
      <sheetName val="SAN_REDUCED_13"/>
      <sheetName val="Bill_No__2_-_Carpark3"/>
      <sheetName val="Main_Sum_(Hotel_&amp;_Residences)3"/>
      <sheetName val="SUM_3"/>
      <sheetName val="(2)PMI_0123"/>
      <sheetName val="(3)PMI_0143"/>
      <sheetName val="(4)PMI_0153"/>
      <sheetName val="(5)PMI_0213"/>
      <sheetName val="(6)PMI_0223"/>
      <sheetName val="(7)PMI_0243"/>
      <sheetName val="(8)PMI_0283"/>
      <sheetName val="(9)PMI__3"/>
      <sheetName val="(10)PMI_3"/>
      <sheetName val="(_11)TV3"/>
      <sheetName val="ELE_xls3"/>
      <sheetName val="BOX_Cryostat_Details3"/>
      <sheetName val="Driver_Linac_Layout3"/>
      <sheetName val="Magnet_Details3"/>
      <sheetName val="Factor_F_Data3"/>
      <sheetName val="อาคารหลัก_A3"/>
      <sheetName val="S4_1_MEP_Guestroom2"/>
      <sheetName val="เงินกู้_MGC3"/>
      <sheetName val="_HW_บานเลื่อน3"/>
      <sheetName val="Construction_cost_assumption3"/>
      <sheetName val="JLL_Assumption3"/>
      <sheetName val="Retail_Program&amp;Rev_Assumption3"/>
      <sheetName val="Unit_rate_Architecture3"/>
      <sheetName val="Cavity_Inputs3"/>
      <sheetName val="Sum(Civil_Work)3"/>
      <sheetName val="Replacement_Cost_3"/>
      <sheetName val="Cost_Data2"/>
      <sheetName val="AC_C2"/>
      <sheetName val=" FS"/>
      <sheetName val="Sch_1_EE"/>
      <sheetName val="Sch.2 SN"/>
      <sheetName val="Sch.3 FP"/>
      <sheetName val="Sch.4 AC"/>
      <sheetName val="Sch.6 Prelim"/>
      <sheetName val="XL4Poppy"/>
      <sheetName val="Mat_Source"/>
      <sheetName val="Unit_Div6"/>
      <sheetName val="Ragama"/>
      <sheetName val="Total"/>
      <sheetName val="C_footing"/>
      <sheetName val="Unit Price"/>
      <sheetName val="schedule "/>
      <sheetName val="11 ข้อมูลงานCon"/>
      <sheetName val="10 ข้อมูลวัสดุ-ค่าดำเนิน"/>
      <sheetName val="ปร.4 งานผังบริเวณ"/>
      <sheetName val="material_cost"/>
      <sheetName val="MEP Works"/>
      <sheetName val="11 ข้อมูลงานCo"/>
      <sheetName val="10 ข้อมูลวัสดุ"/>
      <sheetName val="S0"/>
      <sheetName val="Cctmst"/>
      <sheetName val="S?&quot;ì_x005f_x0005_Ù???"/>
      <sheetName val="LEGEND"/>
      <sheetName val="Trial Balance"/>
      <sheetName val="TB"/>
      <sheetName val="Master"/>
      <sheetName val="R_footing"/>
      <sheetName val="C_rc."/>
      <sheetName val="R_rc. "/>
      <sheetName val="C_post."/>
      <sheetName val="R_post."/>
      <sheetName val="C_Flat"/>
      <sheetName val="R_Flat"/>
      <sheetName val="C-beam(net) "/>
      <sheetName val="R_beam(net)  "/>
      <sheetName val="C-column"/>
      <sheetName val="R_column"/>
      <sheetName val="Main Assumption"/>
      <sheetName val="Signage ABF L1-L7"/>
      <sheetName val="Signage C,D,E "/>
      <sheetName val="20190517"/>
      <sheetName val="Status (เดิม)"/>
      <sheetName val="Status Update"/>
      <sheetName val="For Bid VS For Con (2)"/>
      <sheetName val="For Bid VS For Con"/>
      <sheetName val="Xtra_Signage"/>
      <sheetName val="Status VO update"/>
      <sheetName val="Sum S&amp;A, M&amp;E"/>
      <sheetName val="Compa Budget"/>
      <sheetName val="Reserv)"/>
      <sheetName val="sumnary กองทุน"/>
      <sheetName val="StatusUpdate "/>
      <sheetName val="Award+VO"/>
      <sheetName val="StatusUpdate เก่า"/>
      <sheetName val="New requirement"/>
      <sheetName val="B1,B2_CMC"/>
      <sheetName val="B1,B2_OMG"/>
      <sheetName val="Form"/>
      <sheetName val="Budget FEC"/>
      <sheetName val="01-CHM(Site CLR)"/>
      <sheetName val="02-TPC(Pile CPN)M"/>
      <sheetName val="03-TPC(Pile CPN)L"/>
      <sheetName val="04-SK(Pile CPN)M"/>
      <sheetName val="05-SK(Pile CPN)L"/>
      <sheetName val="06-TNA(Pile CPN)M"/>
      <sheetName val="07-TNA(Pile CPN)L"/>
      <sheetName val="51-TPC(Pile CDS)M"/>
      <sheetName val="52-TPC(Pile CDS)L"/>
      <sheetName val="S&amp;A"/>
      <sheetName val="1,800"/>
      <sheetName val="1,950"/>
      <sheetName val="Program"/>
      <sheetName val="Status VO"/>
      <sheetName val="Vessel Size"/>
      <sheetName val="Progress"/>
      <sheetName val="KC"/>
      <sheetName val="Equipment"/>
      <sheetName val="Arch"/>
      <sheetName val="Exec Summary"/>
      <sheetName val="Sensitivities"/>
      <sheetName val="공통가설"/>
      <sheetName val="summary1-3"/>
      <sheetName val="Super"/>
      <sheetName val="GAE8'97"/>
      <sheetName val="gl"/>
      <sheetName val="JobSetup"/>
      <sheetName val="Pr"/>
      <sheetName val="Proposal Form"/>
      <sheetName val="Balance Sheet-Assets"/>
      <sheetName val="Balance Sheet-Liabs"/>
      <sheetName val="RONA"/>
      <sheetName val="JPN-Salary"/>
      <sheetName val="ExcRate"/>
      <sheetName val="คชจ.ดำเนินงาน6-43"/>
      <sheetName val="TrialBalance Q3-2002"/>
      <sheetName val="1-2555"/>
      <sheetName val="Summary SN FP"/>
      <sheetName val="Book 1 Summary"/>
      <sheetName val="ราคาต่อหน่วย2-9"/>
      <sheetName val="price per model"/>
      <sheetName val="Sch3"/>
      <sheetName val="KKC_Brkdwn"/>
      <sheetName val="SSuppliers"/>
      <sheetName val="option1"/>
      <sheetName val="PNT-QUOT-#3"/>
      <sheetName val="COAT&amp;WRAP-QIOT-#3"/>
      <sheetName val="S_&quot;ìÙ___"/>
      <sheetName val="Cash_Flow-1"/>
      <sheetName val="Syntec_Summary_B_C_F"/>
      <sheetName val="Purchase_Order"/>
      <sheetName val="Customize_Your_Purchase_Order"/>
      <sheetName val="Summary_cal"/>
      <sheetName val="QUANTITY_COMPARISON"/>
      <sheetName val="Cost_Break"/>
      <sheetName val="A1_2"/>
      <sheetName val="H1_01"/>
      <sheetName val="Sum_SN1"/>
      <sheetName val="Main_Riser1"/>
      <sheetName val="aman_seri1"/>
      <sheetName val="Cash_Flow-11"/>
      <sheetName val="RC_footing1"/>
      <sheetName val="Syntec_Summary_B_C_F1"/>
      <sheetName val="Purchase_Order1"/>
      <sheetName val="Customize_Your_Purchase_Order1"/>
      <sheetName val="Summary_cal1"/>
      <sheetName val="QUANTITY_COMPARISON1"/>
      <sheetName val="Cost_Break1"/>
      <sheetName val="A1_21"/>
      <sheetName val="AC_C3"/>
      <sheetName val="H1_02"/>
      <sheetName val="Sum_SN2"/>
      <sheetName val="Main_Riser2"/>
      <sheetName val="aman_seri2"/>
      <sheetName val="Cash_Flow-12"/>
      <sheetName val="RC_footing2"/>
      <sheetName val="Syntec_Summary_B_C_F2"/>
      <sheetName val="Purchase_Order2"/>
      <sheetName val="Customize_Your_Purchase_Order2"/>
      <sheetName val="Summary_cal2"/>
      <sheetName val="QUANTITY_COMPARISON2"/>
      <sheetName val="Cost_Break2"/>
      <sheetName val="A1_22"/>
      <sheetName val="ดัชนีราคา"/>
      <sheetName val="SCHEDULE_2"/>
      <sheetName val="EE"/>
      <sheetName val="costs"/>
      <sheetName val="opstat"/>
      <sheetName val="FS"/>
      <sheetName val="Info"/>
      <sheetName val="budget"/>
      <sheetName val="7251-06540"/>
      <sheetName val="Controls"/>
      <sheetName val="J2"/>
      <sheetName val="Boq(1)"/>
      <sheetName val="สรุปราคาค่าก่อสร้าง_EMC"/>
      <sheetName val="Civil_Boq"/>
      <sheetName val="EE_(3)"/>
      <sheetName val="BK_Unit_Rate"/>
      <sheetName val="SITE_OFFICE"/>
      <sheetName val="ทำนบดิน_4"/>
      <sheetName val="area_converter"/>
      <sheetName val="1_Interior_L1_L3"/>
      <sheetName val="PRICE_LIST"/>
      <sheetName val="Income_Statement"/>
      <sheetName val="Adj__AR_oversea"/>
      <sheetName val="Total_Revenue"/>
      <sheetName val="A_O_R_"/>
      <sheetName val="งานสถาปัตยกรรม_A"/>
      <sheetName val="S3_Architectural"/>
      <sheetName val="ST-อาคาร_C"/>
      <sheetName val="แบบ_A"/>
      <sheetName val="แบบ_B"/>
      <sheetName val="แบบ_C"/>
      <sheetName val="แบบ_D"/>
      <sheetName val="แบบ_E"/>
      <sheetName val="แบบ_G"/>
      <sheetName val="แบบ_H"/>
      <sheetName val="แบบ_L"/>
      <sheetName val="แบบ_M"/>
      <sheetName val="แบบ_N"/>
      <sheetName val="แบบ_P"/>
      <sheetName val="แบบ_S"/>
      <sheetName val="แบบ_T"/>
      <sheetName val="แบบ_TP"/>
      <sheetName val="แบบ_V"/>
      <sheetName val="แบบ_Y"/>
      <sheetName val="sum_1-4"/>
      <sheetName val="Assump_-_Operational"/>
      <sheetName val="S&quot;ìÙ_x0000"/>
      <sheetName val="LINK_ราคาต่อหน่วย"/>
      <sheetName val="Valid Account Element"/>
      <sheetName val="Valid Product"/>
      <sheetName val="Sheet2"/>
      <sheetName val="tonperday"/>
      <sheetName val="PLANT251"/>
      <sheetName val="Interial"/>
      <sheetName val="Cashflow"/>
      <sheetName val="Architect"/>
      <sheetName val="Discounted Cash Flow"/>
      <sheetName val="Cover"/>
      <sheetName val="03"/>
      <sheetName val="CIM"/>
      <sheetName val="Assumptions"/>
      <sheetName val="apart-ee"/>
      <sheetName val="UKG Graph Regional"/>
      <sheetName val="UKG All"/>
      <sheetName val="Branch"/>
      <sheetName val="Data Dep1"/>
      <sheetName val="STF-SDL"/>
      <sheetName val="salary"/>
      <sheetName val="Bond"/>
      <sheetName val="Exchange"/>
      <sheetName val="4G_SUø6_x0000_À6_x0000__x001c_7_x0000_6_x0000_Ógw"/>
      <sheetName val="000000"/>
      <sheetName val="XXXXXX"/>
      <sheetName val="100000"/>
      <sheetName val="200000"/>
      <sheetName val="Spec."/>
      <sheetName val="วัสดุพื้นฐาน"/>
      <sheetName val="ปริมาณ"/>
      <sheetName val="Common"/>
      <sheetName val="Window"/>
      <sheetName val="Balcony"/>
      <sheetName val="Shop Front"/>
      <sheetName val="MiNi Shop"/>
      <sheetName val="เสาหน้าร้าน"/>
      <sheetName val="FEATURE WALL"/>
      <sheetName val="Built 1"/>
      <sheetName val="Built 2"/>
      <sheetName val="Built 4"/>
      <sheetName val="Built 5"/>
      <sheetName val="Built 6"/>
      <sheetName val="Built 7"/>
      <sheetName val="Counter"/>
      <sheetName val="KIOSK CANOPY"/>
      <sheetName val="Koos By Owner"/>
      <sheetName val="Kios By Tenant"/>
      <sheetName val="ป้ายร้านค่า"/>
      <sheetName val="CART"/>
      <sheetName val="Feature"/>
      <sheetName val="4G_SUø6"/>
      <sheetName val="PD"/>
      <sheetName val="ERP"/>
      <sheetName val="สาธารณะ"/>
      <sheetName val="ค่าวัสดุ"/>
      <sheetName val="DETAIL_5"/>
      <sheetName val="EST-FOOTING_(G)5"/>
      <sheetName val="Ratio_Qty5"/>
      <sheetName val="Foundation_5"/>
      <sheetName val="Column_5"/>
      <sheetName val="Beam__5"/>
      <sheetName val="RC_Slab_5"/>
      <sheetName val="Lift_Core__5"/>
      <sheetName val="Post-Tens__Slab__5"/>
      <sheetName val="RC_Stair__5"/>
      <sheetName val="RC_wall_5"/>
      <sheetName val="Typ_F5"/>
      <sheetName val="Grand_sum5"/>
      <sheetName val="Sum_Floor5"/>
      <sheetName val="Sum_Fl_5"/>
      <sheetName val="Code_Footing5"/>
      <sheetName val="Code_Column5"/>
      <sheetName val="G_BEAM5"/>
      <sheetName val="Code_Beam5"/>
      <sheetName val="G_Slab5"/>
      <sheetName val="Code_Slab5"/>
      <sheetName val="Code_Post5"/>
      <sheetName val="Code_Stair5"/>
      <sheetName val="STEEL_Roof5"/>
      <sheetName val="_5"/>
      <sheetName val="ประมาณการประตูหน้าต่าง_5"/>
      <sheetName val="สรุปราคา_(L)4"/>
      <sheetName val="Unit_rate_Architecture4"/>
      <sheetName val="Construction_cost_assumption4"/>
      <sheetName val="JLL_Assumption4"/>
      <sheetName val="Retail_Program&amp;Rev_Assumption4"/>
      <sheetName val="Cavity_Inputs4"/>
      <sheetName val="Sum(Civil_Work)4"/>
      <sheetName val="Main_Sum_(Hotel_&amp;_Residences)4"/>
      <sheetName val="Total_BOQ4"/>
      <sheetName val="4G_SUM-SK_(Lift&amp;Interior)4"/>
      <sheetName val="S-Curve_(Lift&amp;Interior)4"/>
      <sheetName val="6L4_DETAIL_SK4"/>
      <sheetName val="S-Curve_(R2)4"/>
      <sheetName val="4-Local_transport4"/>
      <sheetName val="SAN_REDUCED_14"/>
      <sheetName val="Bill_No__2_-_Carpark4"/>
      <sheetName val="SUM_4"/>
      <sheetName val="(2)PMI_0124"/>
      <sheetName val="(3)PMI_0144"/>
      <sheetName val="(4)PMI_0154"/>
      <sheetName val="(5)PMI_0214"/>
      <sheetName val="(6)PMI_0224"/>
      <sheetName val="(7)PMI_0244"/>
      <sheetName val="(8)PMI_0284"/>
      <sheetName val="(9)PMI__4"/>
      <sheetName val="(10)PMI_4"/>
      <sheetName val="(_11)TV4"/>
      <sheetName val="BOX_Cryostat_Details4"/>
      <sheetName val="Driver_Linac_Layout4"/>
      <sheetName val="Magnet_Details4"/>
      <sheetName val="อาคารหลัก_A4"/>
      <sheetName val="Replacement_Cost_4"/>
      <sheetName val="เงินกู้_MGC4"/>
      <sheetName val="Factor_F_Data4"/>
      <sheetName val="ELE_xls4"/>
      <sheetName val="_HW_บานเลื่อน4"/>
      <sheetName val="S4_1_MEP_Guestroom3"/>
      <sheetName val="Cost_Data3"/>
      <sheetName val="13_Tax_Calculation"/>
      <sheetName val="Exchange_Rate"/>
      <sheetName val="Trial_Balance"/>
      <sheetName val="C_rc_"/>
      <sheetName val="R_rc__"/>
      <sheetName val="C_post_"/>
      <sheetName val="R_post_"/>
      <sheetName val="C-beam(net)_"/>
      <sheetName val="R_beam(net)__"/>
      <sheetName val="Main_Assumption"/>
      <sheetName val="Signage_ABF_L1-L7"/>
      <sheetName val="Signage_C,D,E_"/>
      <sheetName val="Status_(เดิม)"/>
      <sheetName val="Status_Update"/>
      <sheetName val="For_Bid_VS_For_Con_(2)"/>
      <sheetName val="For_Bid_VS_For_Con"/>
      <sheetName val="Status_VO_update"/>
      <sheetName val="Sum_S&amp;A,_M&amp;E"/>
      <sheetName val="Compa_Budget"/>
      <sheetName val="sumnary_กองทุน"/>
      <sheetName val="StatusUpdate_"/>
      <sheetName val="StatusUpdate_เก่า"/>
      <sheetName val="New_requirement"/>
      <sheetName val="Budget_FEC"/>
      <sheetName val="01-CHM(Site_CLR)"/>
      <sheetName val="02-TPC(Pile_CPN)M"/>
      <sheetName val="03-TPC(Pile_CPN)L"/>
      <sheetName val="04-SK(Pile_CPN)M"/>
      <sheetName val="05-SK(Pile_CPN)L"/>
      <sheetName val="06-TNA(Pile_CPN)M"/>
      <sheetName val="07-TNA(Pile_CPN)L"/>
      <sheetName val="51-TPC(Pile_CDS)M"/>
      <sheetName val="52-TPC(Pile_CDS)L"/>
      <sheetName val="Status_VO"/>
      <sheetName val="_FS"/>
      <sheetName val="Sch_2_SN"/>
      <sheetName val="Sch_3_FP"/>
      <sheetName val="Sch_4_AC"/>
      <sheetName val="Sch_6_Prelim"/>
      <sheetName val="Vessel_Size"/>
      <sheetName val="Exec_Summary"/>
      <sheetName val="Unit_Price"/>
      <sheetName val="schedule_"/>
      <sheetName val="11_ข้อมูลงานCon"/>
      <sheetName val="10_ข้อมูลวัสดุ-ค่าดำเนิน"/>
      <sheetName val="ปร_4_งานผังบริเวณ"/>
      <sheetName val="MEP_Works"/>
      <sheetName val="11_ข้อมูลงานCo"/>
      <sheetName val="10_ข้อมูลวัสดุ"/>
      <sheetName val="Proposal_Form"/>
      <sheetName val="Balance_Sheet-Assets"/>
      <sheetName val="Balance_Sheet-Liabs"/>
      <sheetName val="คชจ_ดำเนินงาน6-43"/>
      <sheetName val="TrialBalance_Q3-2002"/>
      <sheetName val="Summary_SN_FP"/>
      <sheetName val="Book_1_Summary"/>
      <sheetName val="price_per_model"/>
      <sheetName val="Menu-2"/>
      <sheetName val="สรุปราคา (EMC)"/>
      <sheetName val="kkc brkdwn"/>
      <sheetName val="Order List"/>
      <sheetName val="DMD Office"/>
      <sheetName val="ADMIN OFFICE (2)"/>
      <sheetName val="S&quot;ì_x0005_Ù"/>
      <sheetName val="S&quot;ì_x0005_Ù_x0000"/>
      <sheetName val="SN OR14"/>
      <sheetName val="FP OR14"/>
      <sheetName val="Subs Disb"/>
      <sheetName val="g1"/>
      <sheetName val="exf"/>
      <sheetName val="#REF!"/>
      <sheetName val="EXT"/>
      <sheetName val="ตารางส่วนลด EE."/>
      <sheetName val="Main Summary"/>
      <sheetName val="AC_A"/>
      <sheetName val="แบบเดิม"/>
      <sheetName val="Lookups"/>
      <sheetName val="EE_(3)1"/>
      <sheetName val="EE_(3)2"/>
      <sheetName val="bp bill"/>
      <sheetName val="#ref"/>
      <sheetName val="SCHEDULE 10_BUILD MANAGEMENT"/>
      <sheetName val="Interior L1_L3"/>
      <sheetName val="Quantity"/>
      <sheetName val="Mat Code"/>
      <sheetName val="mock up "/>
      <sheetName val="ส่วนลดระบบไฟฟ้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 refreshError="1"/>
      <sheetData sheetId="922" refreshError="1"/>
      <sheetData sheetId="923" refreshError="1"/>
      <sheetData sheetId="924"/>
      <sheetData sheetId="925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/>
      <sheetData sheetId="935"/>
      <sheetData sheetId="936"/>
      <sheetData sheetId="937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/>
      <sheetData sheetId="945"/>
    </sheetDataSet>
  </externalBook>
</externalLink>
</file>

<file path=xl/externalLinks/externalLink233.xml><?xml version="1.0" encoding="utf-8"?>
<externalLink xmlns="http://schemas.openxmlformats.org/spreadsheetml/2006/main">
  <externalBook xmlns:r="http://schemas.openxmlformats.org/officeDocument/2006/relationships" r:id="rId1">
    <sheetNames>
      <sheetName val="Sum lead"/>
      <sheetName val="C-Cash&amp;Bank"/>
      <sheetName val="E-Accounts Receivable "/>
      <sheetName val="F-Inventory "/>
      <sheetName val="G-Other CA"/>
      <sheetName val="H-Investment"/>
      <sheetName val="I-Intercompany"/>
      <sheetName val="J-Other Assets"/>
      <sheetName val="K-Fixed Asset"/>
      <sheetName val="M-Accounts Payable"/>
      <sheetName val="N-Other CL"/>
      <sheetName val="Q-Other Liabilities"/>
      <sheetName val="T-Equity"/>
      <sheetName val="U-Profit&amp;Loss"/>
      <sheetName val="U-Service Income"/>
      <sheetName val="U-Other Income"/>
      <sheetName val="U-Cost of Service"/>
      <sheetName val="U-Selling&amp;Admin"/>
      <sheetName val="U-Interest Exp"/>
      <sheetName val="TB"/>
      <sheetName val="รหัสเก่า"/>
      <sheetName val="trfc02-26(Fes+Ses)"/>
      <sheetName val="D-con-toll"/>
      <sheetName val="เงินกู้ MGC"/>
      <sheetName val="TrialBalance Q3-2002"/>
      <sheetName val="Cashflow"/>
      <sheetName val="SH-E"/>
      <sheetName val="K-1A"/>
      <sheetName val="노무비"/>
      <sheetName val="Sheet1"/>
      <sheetName val="PA"/>
      <sheetName val="ตั๋วเงินรับ"/>
      <sheetName val="BS ATTACH"/>
      <sheetName val="acc.depre-report-old"/>
      <sheetName val="Wkgs_BS Lead"/>
      <sheetName val="Trial Balance"/>
      <sheetName val="ELEC45-01"/>
      <sheetName val="C-3"/>
      <sheetName val="code"/>
      <sheetName val="2002"/>
      <sheetName val="Int. SanRam"/>
      <sheetName val="InputPO_Del"/>
      <sheetName val="FA(NEW)"/>
      <sheetName val="Worksheet"/>
      <sheetName val="ประมาณการประตูหน้าต่าง "/>
      <sheetName val="Detail"/>
      <sheetName val="ราคาไม้"/>
      <sheetName val="Adj. AR oversea"/>
      <sheetName val="LpC"/>
      <sheetName val="Aging"/>
      <sheetName val="Jan.05"/>
      <sheetName val="Input Sheet Comp"/>
      <sheetName val="Chi tiet"/>
      <sheetName val="Sum_lead"/>
      <sheetName val="E-Accounts_Receivable_"/>
      <sheetName val="F-Inventory_"/>
      <sheetName val="G-Other_CA"/>
      <sheetName val="J-Other_Assets"/>
      <sheetName val="K-Fixed_Asset"/>
      <sheetName val="M-Accounts_Payable"/>
      <sheetName val="N-Other_CL"/>
      <sheetName val="Q-Other_Liabilities"/>
      <sheetName val="U-Service_Income"/>
      <sheetName val="U-Other_Income"/>
      <sheetName val="U-Cost_of_Service"/>
      <sheetName val="U-Interest_Exp"/>
      <sheetName val="เงินกู้_MGC"/>
      <sheetName val="Input_Sheet_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34.xml><?xml version="1.0" encoding="utf-8"?>
<externalLink xmlns="http://schemas.openxmlformats.org/spreadsheetml/2006/main">
  <externalBook xmlns:r="http://schemas.openxmlformats.org/officeDocument/2006/relationships" r:id="rId1">
    <sheetNames>
      <sheetName val="Cashflow"/>
      <sheetName val="IRR"/>
      <sheetName val="Loan Drawdown"/>
      <sheetName val="D-con-toll"/>
      <sheetName val="เงินกู้ธนชาติ"/>
      <sheetName val="TrialBalance Q3-2002"/>
      <sheetName val="acc.depre-report-old"/>
      <sheetName val="เงินกู้ MGC"/>
      <sheetName val="Trial Balance"/>
      <sheetName val="GAAP Pru"/>
      <sheetName val="SH-E"/>
      <sheetName val="TB"/>
      <sheetName val="BS ATTACH"/>
      <sheetName val="ADO_255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5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mpare projection"/>
      <sheetName val="Inventories"/>
      <sheetName val="Total Asset"/>
      <sheetName val="Capital Structure"/>
      <sheetName val="Total Revenue"/>
      <sheetName val="Residential Sales"/>
      <sheetName val="Cost of Goods Sold"/>
      <sheetName val="Gross Profit for Total Sales"/>
      <sheetName val="Gross Profit for Residential"/>
      <sheetName val="% SG&amp;A"/>
      <sheetName val="Operating Profit"/>
      <sheetName val="CFO"/>
      <sheetName val="EBITDA"/>
      <sheetName val="LH"/>
      <sheetName val="SIRI"/>
      <sheetName val="QH"/>
      <sheetName val="PS"/>
      <sheetName val="SPALI"/>
      <sheetName val="AP"/>
      <sheetName val="GOLD"/>
      <sheetName val="PRIN"/>
      <sheetName val="NOBLE"/>
      <sheetName val="LALIN"/>
      <sheetName val="MK"/>
      <sheetName val="CI"/>
      <sheetName val="Adj. Operating Profit "/>
      <sheetName val="Adj. Operating Profit - TRIS"/>
      <sheetName val="Adj. Operating Profit - rated"/>
      <sheetName val="Adj Pretax Return on Cap-rated"/>
      <sheetName val="Adj FFO to Total Debt-rated"/>
      <sheetName val="Adj EBITDA Int Coverage-rated"/>
      <sheetName val="Debt to Capitalization-rat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36.xml><?xml version="1.0" encoding="utf-8"?>
<externalLink xmlns="http://schemas.openxmlformats.org/spreadsheetml/2006/main">
  <externalBook xmlns:r="http://schemas.openxmlformats.org/officeDocument/2006/relationships" r:id="rId1">
    <sheetNames>
      <sheetName val="******"/>
      <sheetName val="ASSUMP"/>
      <sheetName val="COVER"/>
      <sheetName val="PL COVER"/>
      <sheetName val="INCOME STM"/>
      <sheetName val="SALES COVER "/>
      <sheetName val="Summary  "/>
      <sheetName val="Boi "/>
      <sheetName val="Non-Boi "/>
      <sheetName val="d100147-d100153"/>
      <sheetName val="ADJ. "/>
      <sheetName val="BS COVER "/>
      <sheetName val="BALANCE SHEET "/>
      <sheetName val="CASH FLOW"/>
      <sheetName val="BS ATTACH"/>
      <sheetName val="EXPENSE COVER"/>
      <sheetName val="MORE COVER "/>
      <sheetName val="AR"/>
      <sheetName val="AGING SERVICE AR"/>
      <sheetName val="INVENTORY"/>
      <sheetName val="FG"/>
      <sheetName val="ASSET"/>
      <sheetName val="DEPRE"/>
      <sheetName val="COMMISSION"/>
      <sheetName val="ROYALTY"/>
      <sheetName val="GAIN-LOSS EXCH.RATE"/>
      <sheetName val="INFO ADD#1  "/>
      <sheetName val="ตัวอย่าง"/>
      <sheetName val="TH 20-24"/>
      <sheetName val="TH 1-7"/>
      <sheetName val="TH 16-19"/>
      <sheetName val="เขตการค้าย่อย"/>
      <sheetName val="data"/>
      <sheetName val="______"/>
      <sheetName val="เอกอุดร"/>
      <sheetName val="13.Tax Calculation"/>
      <sheetName val="data_ptt"/>
      <sheetName val="Drop down list"/>
      <sheetName val="incom tax 2005"/>
      <sheetName val="29 มี_ค_2547"/>
      <sheetName val="124120"/>
      <sheetName val="FRECEFECBAILEYS"/>
      <sheetName val="BS"/>
      <sheetName val="PL_COVER"/>
      <sheetName val="INCOME_STM"/>
      <sheetName val="SALES_COVER_"/>
      <sheetName val="Summary__"/>
      <sheetName val="Boi_"/>
      <sheetName val="Non-Boi_"/>
      <sheetName val="ADJ__"/>
      <sheetName val="BS_COVER_"/>
      <sheetName val="BALANCE_SHEET_"/>
      <sheetName val="CASH_FLOW"/>
      <sheetName val="BS_ATTACH"/>
      <sheetName val="EXPENSE_COVER"/>
      <sheetName val="MORE_COVER_"/>
      <sheetName val="AGING_SERVICE_AR"/>
      <sheetName val="GAIN-LOSS_EXCH_RATE"/>
      <sheetName val="INFO_ADD#1__"/>
      <sheetName val=" IB-PL-YTD"/>
      <sheetName val="Assets (THB)"/>
      <sheetName val="Liability&amp;Equity (THB)"/>
      <sheetName val="เงินกู้ MGC"/>
      <sheetName val="10-1 Media"/>
      <sheetName val="10-cut"/>
      <sheetName val="CUSTOMER"/>
      <sheetName val="ยอดkill1005"/>
      <sheetName val="SCB 1 - Current"/>
      <sheetName val="SCB 2 - Current"/>
      <sheetName val="sum_amt_mount"/>
      <sheetName val="KTB"/>
      <sheetName val="TFB"/>
      <sheetName val="Nonmove"/>
      <sheetName val="SKA"/>
      <sheetName val="19-05"/>
      <sheetName val="Sheet1"/>
      <sheetName val="#REF"/>
      <sheetName val="HPL"/>
      <sheetName val="HBS"/>
      <sheetName val="ข้อมูล PM"/>
      <sheetName val="Unsubmit VAT_Q3"/>
      <sheetName val="Balance Sheet"/>
      <sheetName val="เงินกู้ธนชาติ"/>
      <sheetName val="สรุปรวม"/>
      <sheetName val="Non Movement"/>
      <sheetName val="ยานพาหนะ"/>
      <sheetName val="เครื่องมือ"/>
      <sheetName val="manhours"/>
      <sheetName val="PL-D"/>
      <sheetName val="PL-D1"/>
      <sheetName val="รอเคลียร์Status"/>
      <sheetName val="GRAPH"/>
      <sheetName val="HISTORICO"/>
      <sheetName val="M_Maincomp"/>
      <sheetName val="MA"/>
      <sheetName val="Setting"/>
      <sheetName val="Master"/>
      <sheetName val="Wkgs_BS Lead"/>
      <sheetName val="StdEnergy"/>
      <sheetName val="CIPA"/>
      <sheetName val="Total Projected Depn by Asset"/>
      <sheetName val="Thuc thanh"/>
      <sheetName val="Drop List"/>
      <sheetName val="oresreqsum"/>
      <sheetName val="sheetNO"/>
      <sheetName val="TB SAP"/>
      <sheetName val="013 - การสั่งการ"/>
      <sheetName val="001"/>
      <sheetName val="4.CL"/>
      <sheetName val="Jan_Dec02"/>
      <sheetName val="P&amp;L"/>
      <sheetName val="ops tb"/>
      <sheetName val="TB1212"/>
      <sheetName val="N-4.4"/>
      <sheetName val="Cashflow"/>
      <sheetName val="D-con-toll"/>
      <sheetName val="SH-E"/>
      <sheetName val="SH-C"/>
      <sheetName val="acc.depre-report-old"/>
      <sheetName val="A"/>
      <sheetName val="GAAP Pru"/>
      <sheetName val="TABLE 6B"/>
      <sheetName val="ELEC45-01"/>
      <sheetName val="P&amp;LFINAL - 44"/>
      <sheetName val="งบบริหาร PL-report"/>
      <sheetName val="DealerData"/>
      <sheetName val="Debt"/>
      <sheetName val="Energy consumption"/>
      <sheetName val="PL_COVER1"/>
      <sheetName val="INCOME_STM1"/>
      <sheetName val="SALES_COVER_1"/>
      <sheetName val="Summary__1"/>
      <sheetName val="Boi_1"/>
      <sheetName val="Non-Boi_1"/>
      <sheetName val="ADJ__1"/>
      <sheetName val="BS_COVER_1"/>
      <sheetName val="BALANCE_SHEET_1"/>
      <sheetName val="CASH_FLOW1"/>
      <sheetName val="BS_ATTACH1"/>
      <sheetName val="EXPENSE_COVER1"/>
      <sheetName val="MORE_COVER_1"/>
      <sheetName val="AGING_SERVICE_AR1"/>
      <sheetName val="GAIN-LOSS_EXCH_RATE1"/>
      <sheetName val="INFO_ADD#1__1"/>
      <sheetName val="TH_20-241"/>
      <sheetName val="TH_1-71"/>
      <sheetName val="TH_16-191"/>
      <sheetName val="13_Tax_Calculation1"/>
      <sheetName val="Drop_down_list1"/>
      <sheetName val="29_มี_ค_25471"/>
      <sheetName val="SCB_1_-_Current1"/>
      <sheetName val="SCB_2_-_Current1"/>
      <sheetName val="ข้อมูล_PM1"/>
      <sheetName val="Unsubmit_VAT_Q31"/>
      <sheetName val="Balance_Sheet1"/>
      <sheetName val="เงินกู้_MGC1"/>
      <sheetName val="Non_Movement1"/>
      <sheetName val="Drop_List1"/>
      <sheetName val="TB_SAP1"/>
      <sheetName val="013_-_การสั่งการ1"/>
      <sheetName val="4_CL1"/>
      <sheetName val="TH_20-24"/>
      <sheetName val="TH_1-7"/>
      <sheetName val="TH_16-19"/>
      <sheetName val="13_Tax_Calculation"/>
      <sheetName val="Drop_down_list"/>
      <sheetName val="29_มี_ค_2547"/>
      <sheetName val="SCB_1_-_Current"/>
      <sheetName val="SCB_2_-_Current"/>
      <sheetName val="ข้อมูล_PM"/>
      <sheetName val="Unsubmit_VAT_Q3"/>
      <sheetName val="Balance_Sheet"/>
      <sheetName val="เงินกู้_MGC"/>
      <sheetName val="Non_Movement"/>
      <sheetName val="Drop_List"/>
      <sheetName val="TB_SAP"/>
      <sheetName val="013_-_การสั่งการ"/>
      <sheetName val="4_CL"/>
      <sheetName val="Energy_consumption1"/>
      <sheetName val="Energy_consumption"/>
      <sheetName val="InputPO_Del"/>
      <sheetName val="Legal Risk Analysis"/>
      <sheetName val="Loan-lotus9-50"/>
      <sheetName val="incom_tax_2005"/>
      <sheetName val="_IB-PL-YTD"/>
      <sheetName val="Assets_(THB)"/>
      <sheetName val="Liability&amp;Equity_(THB)"/>
      <sheetName val="ICM"/>
      <sheetName val="CIV"/>
      <sheetName val="เงินสดย่อย"/>
      <sheetName val="Bank CA&amp;SA"/>
      <sheetName val="เช็คฝากระหว่างทาง"/>
      <sheetName val="ลูกหนี้อื่นๆ"/>
      <sheetName val="AR -CID"/>
      <sheetName val="ดบ.ค้างรับ Tisco"/>
      <sheetName val="คชจ.ล่วงหน้า"/>
      <sheetName val="เงินทดรองจ่าย"/>
      <sheetName val="ก่อสร้าง.ล่วงหน้า"/>
      <sheetName val="ภาษีหัก ณ ที่จ่าย"/>
      <sheetName val="ลูกหนี้สรรพากร"/>
      <sheetName val="สินทรัพย์อื่น"/>
      <sheetName val="คชจ.รอเรียกเก็บ TDT"/>
      <sheetName val="อาคาร"/>
      <sheetName val="ค่าปรับปรุงอาคาร"/>
      <sheetName val="รถยนต์"/>
      <sheetName val="อุปกรณ์ฯ"/>
      <sheetName val="อุปกรณ์(หน่วยงาน) "/>
      <sheetName val="อุปกรณ์ตกแต่ง"/>
      <sheetName val="ลิขสิทธิ์"/>
      <sheetName val="เงินประกัน"/>
      <sheetName val="เงินมัดจำ,รับอื่นๆ"/>
      <sheetName val="สินค้าคงเหลือ(ซื้อคืน)"/>
      <sheetName val="ISV_Cost"/>
      <sheetName val="ICS_Budget&amp;Cost"/>
      <sheetName val="ICS_Cost by units"/>
      <sheetName val="ICM_Budget&amp;Cost Phase I"/>
      <sheetName val="ICM_Budget Cost Phase II"/>
      <sheetName val="ICm_Cost by units"/>
      <sheetName val="CIV_AP 2-131-00"/>
      <sheetName val="ICM_AP 2-131-00"/>
      <sheetName val="CIV_AP 2-133-00"/>
      <sheetName val="ICM_AP 2-133-00"/>
      <sheetName val="ICM_AP RPT"/>
      <sheetName val="CIV_AP RPT"/>
      <sheetName val="CHQระหว่างทาง.2-132-00"/>
      <sheetName val="ดอกผลเช่าชื้อ"/>
      <sheetName val="สรุปงวดผ่อนเช่าซื้อ"/>
      <sheetName val="ตั๋วเงินจ่าย"/>
      <sheetName val="ภาษีเงินได้หัก ณ ที่จ่าย"/>
      <sheetName val="ภาษีขาย"/>
      <sheetName val="เงินประกันสังคม"/>
      <sheetName val="ค่าใช้จ่ายค้างจ่าย"/>
      <sheetName val="ค้างจ่าย CID"/>
      <sheetName val="งานก่อสร้างค้างจ่าย"/>
      <sheetName val="เงินประกันก่อสร้าง"/>
      <sheetName val="เงินมัดจำอื่น"/>
      <sheetName val="เงินทดรองรับ 2-191-00"/>
      <sheetName val="เงินทดรองรับ 2-193-00"/>
      <sheetName val="เงินทดรองรับ 2-194-xx"/>
      <sheetName val="ดอกเบี้ยค้างจ่าย-ICM"/>
      <sheetName val="ดอกเบี้ยค้างจ่าย-ICS"/>
      <sheetName val="ดอกเบี้ยค้างจ่าย-TDT"/>
      <sheetName val="สรุปเงินมัดจำห้องชุด Agent"/>
      <sheetName val="Commission-Tiny (Chinese)"/>
      <sheetName val="Commission-Sky Pro (Thai)"/>
      <sheetName val="สรุปเงินมัดจำห้องชุด"/>
      <sheetName val="IV_เงินมัดจำ-ห้องชุด"/>
      <sheetName val="ICS_เงินมัดจำ-ห้องชุด"/>
      <sheetName val="ICM_เงินมัดจำ-ห้องชุด"/>
      <sheetName val="สำรองผลประโยชน์พนง."/>
      <sheetName val="รายได้ค่าเช่า"/>
      <sheetName val="รายได้ค่าบริการ"/>
      <sheetName val="รด.บริหาร"/>
      <sheetName val="รด.อื่น"/>
      <sheetName val="6-120-10 ค่าเช่า"/>
      <sheetName val="6-120-20 ค่าบริการ"/>
      <sheetName val="6-120-50 ค่าซ่อมแซม"/>
      <sheetName val="6-150-10 ค่าที่ปรึกษา"/>
      <sheetName val="6-130-20 ส่งเสริมการขาย"/>
      <sheetName val="6-130-30 คอมมิชชั่น-ICS"/>
      <sheetName val="6-130-30 คอมมิชชั่น-ICM"/>
      <sheetName val="ค่าธรรมเนียมโอน+ภาษีธุรกิจเฉพาะ"/>
      <sheetName val="#6-200-00 ดอกเบี้ยจ่าย"/>
      <sheetName val="รายละเอียดประกอบ"/>
      <sheetName val="งบค่าใช้จ่าย"/>
      <sheetName val="PL"/>
      <sheetName val="TB"/>
      <sheetName val="TB-CIV"/>
      <sheetName val="TB-ICM"/>
      <sheetName val="acc_depre-report-old"/>
      <sheetName val="acc_depre-report-old1"/>
      <sheetName val="PL_COVER2"/>
      <sheetName val="INCOME_STM2"/>
      <sheetName val="SALES_COVER_2"/>
      <sheetName val="Summary__2"/>
      <sheetName val="Boi_2"/>
      <sheetName val="Non-Boi_2"/>
      <sheetName val="ADJ__2"/>
      <sheetName val="BS_COVER_2"/>
      <sheetName val="BALANCE_SHEET_2"/>
      <sheetName val="CASH_FLOW2"/>
      <sheetName val="BS_ATTACH2"/>
      <sheetName val="EXPENSE_COVER2"/>
      <sheetName val="MORE_COVER_2"/>
      <sheetName val="AGING_SERVICE_AR2"/>
      <sheetName val="GAIN-LOSS_EXCH_RATE2"/>
      <sheetName val="INFO_ADD#1__2"/>
      <sheetName val="TH_20-242"/>
      <sheetName val="TH_1-72"/>
      <sheetName val="TH_16-192"/>
      <sheetName val="13_Tax_Calculation2"/>
      <sheetName val="Drop_down_list2"/>
      <sheetName val="29_มี_ค_25472"/>
      <sheetName val="SCB_1_-_Current2"/>
      <sheetName val="SCB_2_-_Current2"/>
      <sheetName val="ข้อมูล_PM2"/>
      <sheetName val="Unsubmit_VAT_Q32"/>
      <sheetName val="Balance_Sheet2"/>
      <sheetName val="เงินกู้_MGC2"/>
      <sheetName val="Non_Movement2"/>
      <sheetName val="Drop_List2"/>
      <sheetName val="TB_SAP2"/>
      <sheetName val="013_-_การสั่งการ2"/>
      <sheetName val="4_CL2"/>
      <sheetName val="Energy_consumption2"/>
      <sheetName val="acc_depre-report-old2"/>
      <sheetName val="PL_COVER3"/>
      <sheetName val="INCOME_STM3"/>
      <sheetName val="SALES_COVER_3"/>
      <sheetName val="Summary__3"/>
      <sheetName val="Boi_3"/>
      <sheetName val="Non-Boi_3"/>
      <sheetName val="ADJ__3"/>
      <sheetName val="BS_COVER_3"/>
      <sheetName val="BALANCE_SHEET_3"/>
      <sheetName val="CASH_FLOW3"/>
      <sheetName val="BS_ATTACH3"/>
      <sheetName val="EXPENSE_COVER3"/>
      <sheetName val="MORE_COVER_3"/>
      <sheetName val="AGING_SERVICE_AR3"/>
      <sheetName val="GAIN-LOSS_EXCH_RATE3"/>
      <sheetName val="INFO_ADD#1__3"/>
      <sheetName val="TH_20-243"/>
      <sheetName val="TH_1-73"/>
      <sheetName val="TH_16-193"/>
      <sheetName val="13_Tax_Calculation3"/>
      <sheetName val="Drop_down_list3"/>
      <sheetName val="29_มี_ค_25473"/>
      <sheetName val="SCB_1_-_Current3"/>
      <sheetName val="SCB_2_-_Current3"/>
      <sheetName val="ข้อมูล_PM3"/>
      <sheetName val="Unsubmit_VAT_Q33"/>
      <sheetName val="Balance_Sheet3"/>
      <sheetName val="เงินกู้_MGC3"/>
      <sheetName val="Non_Movement3"/>
      <sheetName val="Drop_List3"/>
      <sheetName val="TB_SAP3"/>
      <sheetName val="013_-_การสั่งการ3"/>
      <sheetName val="4_CL3"/>
      <sheetName val="Energy_consumption3"/>
      <sheetName val="acc_depre-report-old3"/>
      <sheetName val="Table"/>
      <sheetName val="Variables"/>
      <sheetName val="PhilipMorrisCost-Dec24"/>
      <sheetName val="งบกำไรฯ_48(1)"/>
      <sheetName val="PCA"/>
      <sheetName val="BKE"/>
      <sheetName val="EPR"/>
      <sheetName val="2002 VS 2003"/>
      <sheetName val="F-C"/>
      <sheetName val="Inventory (B5)"/>
      <sheetName val="CTM "/>
      <sheetName val="SEW"/>
      <sheetName val="Bs9905"/>
      <sheetName val="7.production"/>
      <sheetName val="ADJ - RATE"/>
      <sheetName val="FG&gt;60"/>
      <sheetName val="Total"/>
      <sheetName val="List"/>
      <sheetName val="MENU"/>
      <sheetName val="Sheet1 (2)"/>
      <sheetName val="AllTags"/>
      <sheetName val="Top_Sale"/>
      <sheetName val="SAPพ.ค"/>
      <sheetName val="Schedule"/>
      <sheetName val="2005"/>
      <sheetName val="N-4_4"/>
      <sheetName val="งบบริหาร_PL-report"/>
      <sheetName val="Legal_Risk_Analysis"/>
      <sheetName val="Wkgs_BS_Lead"/>
      <sheetName val="10-1_Media"/>
      <sheetName val="AX 2019."/>
      <sheetName val="111315"/>
      <sheetName val="111325"/>
      <sheetName val="115111"/>
      <sheetName val="115412 "/>
      <sheetName val="115412to115411"/>
      <sheetName val="115413"/>
      <sheetName val="125002_125102"/>
      <sheetName val="125003_125103 "/>
      <sheetName val="211101"/>
      <sheetName val="212201"/>
      <sheetName val="213101"/>
      <sheetName val="213106"/>
      <sheetName val="213107"/>
      <sheetName val="213113"/>
      <sheetName val="213321"/>
      <sheetName val="213322"/>
      <sheetName val="213323"/>
      <sheetName val="213324"/>
      <sheetName val="213328"/>
      <sheetName val="213401"/>
      <sheetName val="213412"/>
      <sheetName val="222103"/>
      <sheetName val="BN2_222101,213107"/>
      <sheetName val="223145, 226134"/>
      <sheetName val="310001"/>
      <sheetName val="SCIB_Proforma"/>
      <sheetName val="SCIB_Data"/>
      <sheetName val="Salet 2005"/>
      <sheetName val="Tai khoan"/>
      <sheetName val="summary"/>
      <sheetName val="Fcsthist"/>
      <sheetName val="開発費all"/>
      <sheetName val="DETAIL"/>
      <sheetName val="Standing Data"/>
      <sheetName val="TANKS STOCK"/>
      <sheetName val="Sale 0502"/>
      <sheetName val="U_dis"/>
      <sheetName val="Movement#1-3"/>
      <sheetName val="Cost center"/>
      <sheetName val="ap"/>
      <sheetName val="Sheet2"/>
      <sheetName val="Stator"/>
      <sheetName val="add"/>
      <sheetName val="_bal int acp"/>
      <sheetName val="GL06"/>
      <sheetName val="7_production"/>
      <sheetName val="ADJ_-_RATE"/>
      <sheetName val="Sheet1_(2)"/>
      <sheetName val="SAPพ_ค"/>
      <sheetName val="Cost_center"/>
      <sheetName val="Tax Calculation"/>
      <sheetName val="Detail-Sep"/>
      <sheetName val="2002_VS_2003"/>
      <sheetName val="Inventory_(B5)"/>
      <sheetName val="CTM_"/>
      <sheetName val="assumptions"/>
      <sheetName val="ใบตรวจไม้แปรรูปโรงเลื่อย"/>
      <sheetName val="Nominal Accounts"/>
      <sheetName val="Signature sheet"/>
      <sheetName val="BEAM"/>
      <sheetName val="detail-mfgcost"/>
      <sheetName val="P2.รายรับ-ตท."/>
      <sheetName val="อมตะCiyt"/>
      <sheetName val="นิคม เวลโกรว์"/>
      <sheetName val="page1"/>
      <sheetName val="Assumption"/>
      <sheetName val="KH-Q1,Q2,01"/>
      <sheetName val="Data5556"/>
      <sheetName val="BRIXCUV"/>
      <sheetName val="SAUDI - Base file"/>
      <sheetName val="MP"/>
      <sheetName val="1046"/>
      <sheetName val="Financial Summary"/>
      <sheetName val="Criteria"/>
      <sheetName val="TB Pivot"/>
      <sheetName val="RATE"/>
      <sheetName val="TOL- Bank Recon"/>
      <sheetName val="FS- Bank Recon"/>
      <sheetName val="TOL - Interco Recon"/>
      <sheetName val="Code"/>
      <sheetName val="A300"/>
      <sheetName val="Account List"/>
      <sheetName val="旧玉"/>
      <sheetName val="Sheet3"/>
      <sheetName val="Valuation - DCF"/>
      <sheetName val="FA Addition"/>
      <sheetName val="SUM"/>
      <sheetName val="System Controls - GL"/>
      <sheetName val="Income Statement ที่ผ่านมา"/>
      <sheetName val="SAN REDUCED 1"/>
      <sheetName val="drop down"/>
      <sheetName val="Setup"/>
      <sheetName val="Shee"/>
      <sheetName val="l-law"/>
      <sheetName val="GE"/>
      <sheetName val="H1.0"/>
      <sheetName val="VarProduct"/>
      <sheetName val="Links"/>
      <sheetName val="ProductData"/>
      <sheetName val="BT , TBT -53-57 (10.57)"/>
      <sheetName val="finance"/>
      <sheetName val="AA"/>
      <sheetName val="Bill No. 2 - Carpark"/>
      <sheetName val="2.&gt;ต้นทุนผลิต&amp;ต้นทุนขาย"/>
      <sheetName val="P &amp; l "/>
      <sheetName val="table1"/>
      <sheetName val="Ratio"/>
      <sheetName val="TON"/>
      <sheetName val="Tabel"/>
      <sheetName val="1"/>
      <sheetName val="#Lookup"/>
      <sheetName val="Standing_Data"/>
      <sheetName val="นิคม_เวลโกรว์"/>
      <sheetName val="P2_รายรับ-ตท_"/>
      <sheetName val="Income_Statement_ที่ผ่านมา"/>
      <sheetName val="SAN_REDUCED_1"/>
      <sheetName val="drop_down"/>
      <sheetName val="Set-up"/>
      <sheetName val="OMC April 02"/>
      <sheetName val="RF April 02"/>
      <sheetName val="NFS - 3.4"/>
      <sheetName val=" Direct load "/>
      <sheetName val="Import"/>
      <sheetName val="data55x"/>
      <sheetName val="Seg"/>
      <sheetName val="Company"/>
      <sheetName val="Cover2"/>
      <sheetName val="Cashflows"/>
      <sheetName val="พ.ย.46-ม.ค.47"/>
      <sheetName val="GAAP_Pru"/>
      <sheetName val="P&amp;LFINAL_-_44"/>
      <sheetName val="TABLE_6B"/>
      <sheetName val="ops_tb"/>
      <sheetName val="Customer(Farm)"/>
      <sheetName val="prior data"/>
      <sheetName val="แจกแจง _งบดุล_"/>
      <sheetName val="ssw_loan_od"/>
      <sheetName val="Sale0403"/>
      <sheetName val="งบบริหาร_PL-report1"/>
      <sheetName val="Legal_Risk_Analysis1"/>
      <sheetName val="7_production1"/>
      <sheetName val="ADJ_-_RATE1"/>
      <sheetName val="Standing_Data1"/>
      <sheetName val="นิคม_เวลโกรว์1"/>
      <sheetName val="P2_รายรับ-ตท_1"/>
      <sheetName val="Income_Statement_ที่ผ่านมา1"/>
      <sheetName val="SAN_REDUCED_11"/>
      <sheetName val="drop_down1"/>
      <sheetName val="BT_,_TBT_-53-57_(10_57)"/>
      <sheetName val="Bill_No__2_-_Carpark"/>
      <sheetName val="2_&gt;ต้นทุนผลิต&amp;ต้นทุนขาย"/>
      <sheetName val="P_&amp;_l_"/>
      <sheetName val="OMC_April_02"/>
      <sheetName val="RF_April_02"/>
      <sheetName val="Tai_khoan"/>
      <sheetName val="_Direct_load_"/>
      <sheetName val="NFS_-_3_4"/>
      <sheetName val="224140"/>
      <sheetName val="STATIONS"/>
      <sheetName val="SYNTHESE PROJETS 02"/>
      <sheetName val="PROJETS PMT"/>
      <sheetName val="TENUE  2002"/>
      <sheetName val="ส่วนที่1"/>
      <sheetName val="Permanent info"/>
      <sheetName val="Marshal"/>
      <sheetName val="Account_List"/>
      <sheetName val="Valuation_-_DCF"/>
      <sheetName val="TB_Pivot"/>
      <sheetName val="FA_Addition"/>
      <sheetName val="H1_0"/>
      <sheetName val="TNS's Expat"/>
      <sheetName val="Template Drop Down Index"/>
      <sheetName val="Newspaper"/>
      <sheetName val="DS update"/>
      <sheetName val="ULT"/>
      <sheetName val="Q3-46"/>
      <sheetName val="Staff List"/>
      <sheetName val="TrialBalance Q3-2002"/>
      <sheetName val="Sale0309"/>
      <sheetName val="TB as of Sep 2002"/>
      <sheetName val="EQUIP LIST"/>
      <sheetName val="GR-IR(2410000)"/>
      <sheetName val="LOT"/>
      <sheetName val="Alexander"/>
      <sheetName val="FCB World"/>
      <sheetName val="Siam Niti"/>
      <sheetName val="Other"/>
      <sheetName val="T.D. Asia"/>
      <sheetName val="Chaikitphan"/>
      <sheetName val="Dhipaya"/>
      <sheetName val="Direct"/>
      <sheetName val="E&amp;Y"/>
      <sheetName val="EWI"/>
      <sheetName val="First Inter"/>
      <sheetName val="Honda"/>
      <sheetName val="ILCT"/>
      <sheetName val="ISS Esgo"/>
      <sheetName val="ITD"/>
      <sheetName val="J.Walter"/>
      <sheetName val="K&amp;D"/>
      <sheetName val="Mobel"/>
      <sheetName val="Office Mate"/>
      <sheetName val="Prakit"/>
      <sheetName val="Saha Sri"/>
      <sheetName val="SCB"/>
      <sheetName val="Seimens"/>
      <sheetName val="Thai Central"/>
      <sheetName val="Thai Fuji"/>
      <sheetName val="Thai Steel"/>
      <sheetName val="Wuthichai"/>
      <sheetName val="IFCT"/>
      <sheetName val="Chandler"/>
      <sheetName val="Asset41_42"/>
      <sheetName val="7251-02000-02252"/>
      <sheetName val="7251-01xxxx"/>
      <sheetName val="Tube"/>
      <sheetName val="10-1_Media1"/>
      <sheetName val="incom_tax_20051"/>
      <sheetName val="ops_tb1"/>
      <sheetName val="Input Data"/>
      <sheetName val="For Cal"/>
      <sheetName val="SUBS&amp;RPT"/>
      <sheetName val="Structure"/>
      <sheetName val="K-5"/>
      <sheetName val="LANGUAGE"/>
      <sheetName val="PART_DISCOUNT"/>
      <sheetName val="N-4_41"/>
      <sheetName val="_IB-PL-YTD1"/>
      <sheetName val="Assets_(THB)1"/>
      <sheetName val="Liability&amp;Equity_(THB)1"/>
      <sheetName val="Wkgs_BS_Lead1"/>
      <sheetName val="2002_VS_20031"/>
      <sheetName val="Inventory_(B5)1"/>
      <sheetName val="CTM_1"/>
      <sheetName val="Sheet1_(2)1"/>
      <sheetName val="SAPพ_ค1"/>
      <sheetName val="Bank_CA&amp;SA"/>
      <sheetName val="AR_-CID"/>
      <sheetName val="ดบ_ค้างรับ_Tisco"/>
      <sheetName val="คชจ_ล่วงหน้า"/>
      <sheetName val="ก่อสร้าง_ล่วงหน้า"/>
      <sheetName val="ภาษีหัก_ณ_ที่จ่าย"/>
      <sheetName val="คชจ_รอเรียกเก็บ_TDT"/>
      <sheetName val="อุปกรณ์(หน่วยงาน)_"/>
      <sheetName val="ICS_Cost_by_units"/>
      <sheetName val="ICM_Budget&amp;Cost_Phase_I"/>
      <sheetName val="ICM_Budget_Cost_Phase_II"/>
      <sheetName val="ICm_Cost_by_units"/>
      <sheetName val="CIV_AP_2-131-00"/>
      <sheetName val="ICM_AP_2-131-00"/>
      <sheetName val="CIV_AP_2-133-00"/>
      <sheetName val="ICM_AP_2-133-00"/>
      <sheetName val="ICM_AP_RPT"/>
      <sheetName val="CIV_AP_RPT"/>
      <sheetName val="CHQระหว่างทาง_2-132-00"/>
      <sheetName val="ภาษีเงินได้หัก_ณ_ที่จ่าย"/>
      <sheetName val="ค้างจ่าย_CID"/>
      <sheetName val="เงินทดรองรับ_2-191-00"/>
      <sheetName val="เงินทดรองรับ_2-193-00"/>
      <sheetName val="เงินทดรองรับ_2-194-xx"/>
      <sheetName val="สรุปเงินมัดจำห้องชุด_Agent"/>
      <sheetName val="Commission-Tiny_(Chinese)"/>
      <sheetName val="Commission-Sky_Pro_(Thai)"/>
      <sheetName val="สำรองผลประโยชน์พนง_"/>
      <sheetName val="รด_บริหาร"/>
      <sheetName val="รด_อื่น"/>
      <sheetName val="6-120-10_ค่าเช่า"/>
      <sheetName val="6-120-20_ค่าบริการ"/>
      <sheetName val="6-120-50_ค่าซ่อมแซม"/>
      <sheetName val="6-150-10_ค่าที่ปรึกษา"/>
      <sheetName val="6-130-20_ส่งเสริมการขาย"/>
      <sheetName val="6-130-30_คอมมิชชั่น-ICS"/>
      <sheetName val="6-130-30_คอมมิชชั่น-ICM"/>
      <sheetName val="#6-200-00_ดอกเบี้ยจ่าย"/>
      <sheetName val="Total_Projected_Depn_by_Asset"/>
      <sheetName val="Thuc_thanh"/>
      <sheetName val="Cost_center1"/>
      <sheetName val="_bal_int_acp"/>
      <sheetName val="Tax_Calculation"/>
      <sheetName val="EQUIP_LIST"/>
      <sheetName val="PL_COVER4"/>
      <sheetName val="INCOME_STM4"/>
      <sheetName val="SALES_COVER_4"/>
      <sheetName val="Summary__4"/>
      <sheetName val="Boi_4"/>
      <sheetName val="Non-Boi_4"/>
      <sheetName val="ADJ__4"/>
      <sheetName val="BS_COVER_4"/>
      <sheetName val="BALANCE_SHEET_4"/>
      <sheetName val="CASH_FLOW4"/>
      <sheetName val="BS_ATTACH4"/>
      <sheetName val="EXPENSE_COVER4"/>
      <sheetName val="MORE_COVER_4"/>
      <sheetName val="AGING_SERVICE_AR4"/>
      <sheetName val="GAIN-LOSS_EXCH_RATE4"/>
      <sheetName val="INFO_ADD#1__4"/>
      <sheetName val="TH_20-244"/>
      <sheetName val="TH_1-74"/>
      <sheetName val="TH_16-194"/>
      <sheetName val="13_Tax_Calculation4"/>
      <sheetName val="Drop_down_list4"/>
      <sheetName val="10-1_Media2"/>
      <sheetName val="4_CL4"/>
      <sheetName val="N-4_42"/>
      <sheetName val="incom_tax_20052"/>
      <sheetName val="29_มี_ค_25474"/>
      <sheetName val="SCB_1_-_Current4"/>
      <sheetName val="SCB_2_-_Current4"/>
      <sheetName val="ข้อมูล_PM4"/>
      <sheetName val="Unsubmit_VAT_Q34"/>
      <sheetName val="Balance_Sheet4"/>
      <sheetName val="เงินกู้_MGC4"/>
      <sheetName val="Non_Movement4"/>
      <sheetName val="Drop_List4"/>
      <sheetName val="TB_SAP4"/>
      <sheetName val="_IB-PL-YTD2"/>
      <sheetName val="Assets_(THB)2"/>
      <sheetName val="Liability&amp;Equity_(THB)2"/>
      <sheetName val="013_-_การสั่งการ4"/>
      <sheetName val="Energy_consumption4"/>
      <sheetName val="งบบริหาร_PL-report2"/>
      <sheetName val="Legal_Risk_Analysis2"/>
      <sheetName val="Wkgs_BS_Lead2"/>
      <sheetName val="7_production2"/>
      <sheetName val="ADJ_-_RATE2"/>
      <sheetName val="2002_VS_20032"/>
      <sheetName val="Inventory_(B5)2"/>
      <sheetName val="CTM_2"/>
      <sheetName val="Sheet1_(2)2"/>
      <sheetName val="SAPพ_ค2"/>
      <sheetName val="Bank_CA&amp;SA1"/>
      <sheetName val="AR_-CID1"/>
      <sheetName val="ดบ_ค้างรับ_Tisco1"/>
      <sheetName val="คชจ_ล่วงหน้า1"/>
      <sheetName val="ก่อสร้าง_ล่วงหน้า1"/>
      <sheetName val="ภาษีหัก_ณ_ที่จ่าย1"/>
      <sheetName val="คชจ_รอเรียกเก็บ_TDT1"/>
      <sheetName val="อุปกรณ์(หน่วยงาน)_1"/>
      <sheetName val="ICS_Cost_by_units1"/>
      <sheetName val="ICM_Budget&amp;Cost_Phase_I1"/>
      <sheetName val="ICM_Budget_Cost_Phase_II1"/>
      <sheetName val="ICm_Cost_by_units1"/>
      <sheetName val="CIV_AP_2-131-001"/>
      <sheetName val="ICM_AP_2-131-001"/>
      <sheetName val="CIV_AP_2-133-001"/>
      <sheetName val="ICM_AP_2-133-001"/>
      <sheetName val="ICM_AP_RPT1"/>
      <sheetName val="CIV_AP_RPT1"/>
      <sheetName val="CHQระหว่างทาง_2-132-001"/>
      <sheetName val="ภาษีเงินได้หัก_ณ_ที่จ่าย1"/>
      <sheetName val="ค้างจ่าย_CID1"/>
      <sheetName val="เงินทดรองรับ_2-191-001"/>
      <sheetName val="เงินทดรองรับ_2-193-001"/>
      <sheetName val="เงินทดรองรับ_2-194-xx1"/>
      <sheetName val="สรุปเงินมัดจำห้องชุด_Agent1"/>
      <sheetName val="Commission-Tiny_(Chinese)1"/>
      <sheetName val="Commission-Sky_Pro_(Thai)1"/>
      <sheetName val="สำรองผลประโยชน์พนง_1"/>
      <sheetName val="รด_บริหาร1"/>
      <sheetName val="รด_อื่น1"/>
      <sheetName val="6-120-10_ค่าเช่า1"/>
      <sheetName val="6-120-20_ค่าบริการ1"/>
      <sheetName val="6-120-50_ค่าซ่อมแซม1"/>
      <sheetName val="6-150-10_ค่าที่ปรึกษา1"/>
      <sheetName val="6-130-20_ส่งเสริมการขาย1"/>
      <sheetName val="6-130-30_คอมมิชชั่น-ICS1"/>
      <sheetName val="6-130-30_คอมมิชชั่น-ICM1"/>
      <sheetName val="#6-200-00_ดอกเบี้ยจ่าย1"/>
      <sheetName val="GAAP_Pru1"/>
      <sheetName val="TABLE_6B1"/>
      <sheetName val="P&amp;LFINAL_-_441"/>
      <sheetName val="Total_Projected_Depn_by_Asset1"/>
      <sheetName val="Thuc_thanh1"/>
      <sheetName val="Parameter"/>
      <sheetName val="PL_COVER5"/>
      <sheetName val="INCOME_STM5"/>
      <sheetName val="SALES_COVER_5"/>
      <sheetName val="Summary__5"/>
      <sheetName val="Boi_5"/>
      <sheetName val="Non-Boi_5"/>
      <sheetName val="ADJ__5"/>
      <sheetName val="BS_COVER_5"/>
      <sheetName val="BALANCE_SHEET_5"/>
      <sheetName val="CASH_FLOW5"/>
      <sheetName val="BS_ATTACH5"/>
      <sheetName val="EXPENSE_COVER5"/>
      <sheetName val="MORE_COVER_5"/>
      <sheetName val="AGING_SERVICE_AR5"/>
      <sheetName val="GAIN-LOSS_EXCH_RATE5"/>
      <sheetName val="INFO_ADD#1__5"/>
      <sheetName val="TH_20-245"/>
      <sheetName val="TH_1-75"/>
      <sheetName val="TH_16-195"/>
      <sheetName val="13_Tax_Calculation5"/>
      <sheetName val="Drop_down_list5"/>
      <sheetName val="10-1_Media3"/>
      <sheetName val="4_CL5"/>
      <sheetName val="N-4_43"/>
      <sheetName val="incom_tax_20053"/>
      <sheetName val="29_มี_ค_25475"/>
      <sheetName val="SCB_1_-_Current5"/>
      <sheetName val="SCB_2_-_Current5"/>
      <sheetName val="ข้อมูล_PM5"/>
      <sheetName val="Unsubmit_VAT_Q35"/>
      <sheetName val="Balance_Sheet5"/>
      <sheetName val="เงินกู้_MGC5"/>
      <sheetName val="Non_Movement5"/>
      <sheetName val="Drop_List5"/>
      <sheetName val="TB_SAP5"/>
      <sheetName val="_IB-PL-YTD3"/>
      <sheetName val="Assets_(THB)3"/>
      <sheetName val="Liability&amp;Equity_(THB)3"/>
      <sheetName val="013_-_การสั่งการ5"/>
      <sheetName val="Energy_consumption5"/>
      <sheetName val="งบบริหาร_PL-report3"/>
      <sheetName val="Legal_Risk_Analysis3"/>
      <sheetName val="Wkgs_BS_Lead3"/>
      <sheetName val="7_production3"/>
      <sheetName val="ADJ_-_RATE3"/>
      <sheetName val="2002_VS_20033"/>
      <sheetName val="Inventory_(B5)3"/>
      <sheetName val="CTM_3"/>
      <sheetName val="Sheet1_(2)3"/>
      <sheetName val="SAPพ_ค3"/>
      <sheetName val="Bank_CA&amp;SA2"/>
      <sheetName val="AR_-CID2"/>
      <sheetName val="ดบ_ค้างรับ_Tisco2"/>
      <sheetName val="คชจ_ล่วงหน้า2"/>
      <sheetName val="ก่อสร้าง_ล่วงหน้า2"/>
      <sheetName val="ภาษีหัก_ณ_ที่จ่าย2"/>
      <sheetName val="คชจ_รอเรียกเก็บ_TDT2"/>
      <sheetName val="อุปกรณ์(หน่วยงาน)_2"/>
      <sheetName val="ICS_Cost_by_units2"/>
      <sheetName val="ICM_Budget&amp;Cost_Phase_I2"/>
      <sheetName val="ICM_Budget_Cost_Phase_II2"/>
      <sheetName val="ICm_Cost_by_units2"/>
      <sheetName val="CIV_AP_2-131-002"/>
      <sheetName val="ICM_AP_2-131-002"/>
      <sheetName val="CIV_AP_2-133-002"/>
      <sheetName val="ICM_AP_2-133-002"/>
      <sheetName val="ICM_AP_RPT2"/>
      <sheetName val="CIV_AP_RPT2"/>
      <sheetName val="CHQระหว่างทาง_2-132-002"/>
      <sheetName val="ภาษีเงินได้หัก_ณ_ที่จ่าย2"/>
      <sheetName val="ค้างจ่าย_CID2"/>
      <sheetName val="เงินทดรองรับ_2-191-002"/>
      <sheetName val="เงินทดรองรับ_2-193-002"/>
      <sheetName val="เงินทดรองรับ_2-194-xx2"/>
      <sheetName val="สรุปเงินมัดจำห้องชุด_Agent2"/>
      <sheetName val="Commission-Tiny_(Chinese)2"/>
      <sheetName val="Commission-Sky_Pro_(Thai)2"/>
      <sheetName val="สำรองผลประโยชน์พนง_2"/>
      <sheetName val="รด_บริหาร2"/>
      <sheetName val="รด_อื่น2"/>
      <sheetName val="6-120-10_ค่าเช่า2"/>
      <sheetName val="6-120-20_ค่าบริการ2"/>
      <sheetName val="6-120-50_ค่าซ่อมแซม2"/>
      <sheetName val="6-150-10_ค่าที่ปรึกษา2"/>
      <sheetName val="6-130-20_ส่งเสริมการขาย2"/>
      <sheetName val="6-130-30_คอมมิชชั่น-ICS2"/>
      <sheetName val="6-130-30_คอมมิชชั่น-ICM2"/>
      <sheetName val="#6-200-00_ดอกเบี้ยจ่าย2"/>
      <sheetName val="GAAP_Pru2"/>
      <sheetName val="TABLE_6B2"/>
      <sheetName val="P&amp;LFINAL_-_442"/>
      <sheetName val="ops_tb2"/>
      <sheetName val="Total_Projected_Depn_by_Asset2"/>
      <sheetName val="Thuc_thanh2"/>
      <sheetName val="Cost_center2"/>
      <sheetName val="_bal_int_acp1"/>
      <sheetName val="Tax_Calculation1"/>
      <sheetName val="EQUIP_LIST1"/>
      <sheetName val="PL_COVER6"/>
      <sheetName val="INCOME_STM6"/>
      <sheetName val="SALES_COVER_6"/>
      <sheetName val="Summary__6"/>
      <sheetName val="Boi_6"/>
      <sheetName val="Non-Boi_6"/>
      <sheetName val="ADJ__6"/>
      <sheetName val="BS_COVER_6"/>
      <sheetName val="BALANCE_SHEET_6"/>
      <sheetName val="CASH_FLOW6"/>
      <sheetName val="BS_ATTACH6"/>
      <sheetName val="EXPENSE_COVER6"/>
      <sheetName val="MORE_COVER_6"/>
      <sheetName val="AGING_SERVICE_AR6"/>
      <sheetName val="GAIN-LOSS_EXCH_RATE6"/>
      <sheetName val="INFO_ADD#1__6"/>
      <sheetName val="TH_20-246"/>
      <sheetName val="TH_1-76"/>
      <sheetName val="TH_16-196"/>
      <sheetName val="13_Tax_Calculation6"/>
      <sheetName val="Drop_down_list6"/>
      <sheetName val="10-1_Media4"/>
      <sheetName val="4_CL6"/>
      <sheetName val="N-4_44"/>
      <sheetName val="incom_tax_20054"/>
      <sheetName val="29_มี_ค_25476"/>
      <sheetName val="SCB_1_-_Current6"/>
      <sheetName val="SCB_2_-_Current6"/>
      <sheetName val="ข้อมูล_PM6"/>
      <sheetName val="Unsubmit_VAT_Q36"/>
      <sheetName val="Balance_Sheet6"/>
      <sheetName val="เงินกู้_MGC6"/>
      <sheetName val="Non_Movement6"/>
      <sheetName val="Drop_List6"/>
      <sheetName val="TB_SAP6"/>
      <sheetName val="_IB-PL-YTD4"/>
      <sheetName val="Assets_(THB)4"/>
      <sheetName val="Liability&amp;Equity_(THB)4"/>
      <sheetName val="013_-_การสั่งการ6"/>
      <sheetName val="Energy_consumption6"/>
      <sheetName val="acc_depre-report-old4"/>
      <sheetName val="งบบริหาร_PL-report4"/>
      <sheetName val="Legal_Risk_Analysis4"/>
      <sheetName val="Wkgs_BS_Lead4"/>
      <sheetName val="7_production4"/>
      <sheetName val="ADJ_-_RATE4"/>
      <sheetName val="2002_VS_20034"/>
      <sheetName val="Inventory_(B5)4"/>
      <sheetName val="CTM_4"/>
      <sheetName val="Sheet1_(2)4"/>
      <sheetName val="SAPพ_ค4"/>
      <sheetName val="Bank_CA&amp;SA3"/>
      <sheetName val="AR_-CID3"/>
      <sheetName val="ดบ_ค้างรับ_Tisco3"/>
      <sheetName val="คชจ_ล่วงหน้า3"/>
      <sheetName val="ก่อสร้าง_ล่วงหน้า3"/>
      <sheetName val="ภาษีหัก_ณ_ที่จ่าย3"/>
      <sheetName val="คชจ_รอเรียกเก็บ_TDT3"/>
      <sheetName val="อุปกรณ์(หน่วยงาน)_3"/>
      <sheetName val="ICS_Cost_by_units3"/>
      <sheetName val="ICM_Budget&amp;Cost_Phase_I3"/>
      <sheetName val="ICM_Budget_Cost_Phase_II3"/>
      <sheetName val="ICm_Cost_by_units3"/>
      <sheetName val="CIV_AP_2-131-003"/>
      <sheetName val="ICM_AP_2-131-003"/>
      <sheetName val="CIV_AP_2-133-003"/>
      <sheetName val="ICM_AP_2-133-003"/>
      <sheetName val="ICM_AP_RPT3"/>
      <sheetName val="CIV_AP_RPT3"/>
      <sheetName val="CHQระหว่างทาง_2-132-003"/>
      <sheetName val="ภาษีเงินได้หัก_ณ_ที่จ่าย3"/>
      <sheetName val="ค้างจ่าย_CID3"/>
      <sheetName val="เงินทดรองรับ_2-191-003"/>
      <sheetName val="เงินทดรองรับ_2-193-003"/>
      <sheetName val="เงินทดรองรับ_2-194-xx3"/>
      <sheetName val="สรุปเงินมัดจำห้องชุด_Agent3"/>
      <sheetName val="Commission-Tiny_(Chinese)3"/>
      <sheetName val="Commission-Sky_Pro_(Thai)3"/>
      <sheetName val="สำรองผลประโยชน์พนง_3"/>
      <sheetName val="รด_บริหาร3"/>
      <sheetName val="รด_อื่น3"/>
      <sheetName val="6-120-10_ค่าเช่า3"/>
      <sheetName val="6-120-20_ค่าบริการ3"/>
      <sheetName val="6-120-50_ค่าซ่อมแซม3"/>
      <sheetName val="6-150-10_ค่าที่ปรึกษา3"/>
      <sheetName val="6-130-20_ส่งเสริมการขาย3"/>
      <sheetName val="6-130-30_คอมมิชชั่น-ICS3"/>
      <sheetName val="6-130-30_คอมมิชชั่น-ICM3"/>
      <sheetName val="#6-200-00_ดอกเบี้ยจ่าย3"/>
      <sheetName val="GAAP_Pru3"/>
      <sheetName val="TABLE_6B3"/>
      <sheetName val="P&amp;LFINAL_-_443"/>
      <sheetName val="ops_tb3"/>
      <sheetName val="Total_Projected_Depn_by_Asset3"/>
      <sheetName val="Thuc_thanh3"/>
      <sheetName val="Cost_center3"/>
      <sheetName val="_bal_int_acp2"/>
      <sheetName val="Tax_Calculation2"/>
      <sheetName val="EQUIP_LIST2"/>
      <sheetName val="BS(Foamtec)"/>
      <sheetName val="PL(Foamtec)"/>
      <sheetName val="Feb"/>
      <sheetName val="Tables"/>
      <sheetName val="3-1 Account"/>
      <sheetName val="S Assumption"/>
      <sheetName val="REQVEHPILOTAJE"/>
      <sheetName val="STD BOM KOMATSU "/>
      <sheetName val="9110"/>
      <sheetName val="Vat7% ภายในเดือน_Junต้นฉบับ"/>
      <sheetName val="FF_6"/>
      <sheetName val="110"/>
      <sheetName val="Wht cur"/>
      <sheetName val="CORPORATE TAX01"/>
      <sheetName val="DEP12"/>
      <sheetName val="FF-2"/>
      <sheetName val="1120"/>
      <sheetName val="6A CA"/>
      <sheetName val="TB (VALUE)"/>
      <sheetName val="10"/>
      <sheetName val="Invoice"/>
      <sheetName val="BUILD95"/>
      <sheetName val="P&amp;L-A2001DCCN"/>
      <sheetName val="Dispos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</sheetDataSet>
  </externalBook>
</externalLink>
</file>

<file path=xl/externalLinks/externalLink237.xml><?xml version="1.0" encoding="utf-8"?>
<externalLink xmlns="http://schemas.openxmlformats.org/spreadsheetml/2006/main">
  <externalBook xmlns:r="http://schemas.openxmlformats.org/officeDocument/2006/relationships" r:id="rId1">
    <sheetNames>
      <sheetName val="******"/>
      <sheetName val="ASSUMP"/>
      <sheetName val="COVER"/>
      <sheetName val="PL COVER"/>
      <sheetName val="INCOME STM"/>
      <sheetName val="SALES COVER "/>
      <sheetName val="Summary  "/>
      <sheetName val="Boi "/>
      <sheetName val="Non-Boi "/>
      <sheetName val="ADJ. "/>
      <sheetName val="BS COVER "/>
      <sheetName val="BALANCE SHEET "/>
      <sheetName val="CASH FLOW"/>
      <sheetName val="BS ATTACH"/>
      <sheetName val="EXPENSE COVER"/>
      <sheetName val="MORE COVER "/>
      <sheetName val="AR"/>
      <sheetName val="ANALYSIS  SERVIC"/>
      <sheetName val="INVENTORY"/>
      <sheetName val="FG"/>
      <sheetName val="ASSET"/>
      <sheetName val="DEPRE"/>
      <sheetName val="COMMISSION"/>
      <sheetName val="ROYALTY"/>
      <sheetName val="GAIN-LOSS EXCH.RATE"/>
      <sheetName val="INFO ADD#1  "/>
      <sheetName val="เอกอุดร"/>
      <sheetName val="DATA"/>
      <sheetName val="______"/>
      <sheetName val="April"/>
      <sheetName val="March"/>
      <sheetName val="May"/>
      <sheetName val="FRECEFECBAILEYS"/>
      <sheetName val="#cmpt2"/>
      <sheetName val="PL_COVER"/>
      <sheetName val="INCOME_STM"/>
      <sheetName val="SALES_COVER_"/>
      <sheetName val="Summary__"/>
      <sheetName val="Boi_"/>
      <sheetName val="Non-Boi_"/>
      <sheetName val="ADJ__"/>
      <sheetName val="BS_COVER_"/>
      <sheetName val="BALANCE_SHEET_"/>
      <sheetName val="CASH_FLOW"/>
      <sheetName val="BS_ATTACH"/>
      <sheetName val="EXPENSE_COVER"/>
      <sheetName val="MORE_COVER_"/>
      <sheetName val="ANALYSIS__SERVIC"/>
      <sheetName val="GAIN-LOSS_EXCH_RATE"/>
      <sheetName val="INFO_ADD#1__"/>
      <sheetName val=" IB-PL-YTD"/>
      <sheetName val="J2"/>
      <sheetName val="J1"/>
      <sheetName val="Total Projected Depn by Asset"/>
      <sheetName val="13.Tax Calculation"/>
      <sheetName val="KTB"/>
      <sheetName val="TFB"/>
      <sheetName val="ยอดkill1005"/>
      <sheetName val="#REF"/>
      <sheetName val="data_ptt"/>
      <sheetName val="Drop down list"/>
      <sheetName val="19-05"/>
      <sheetName val="Cashflow"/>
      <sheetName val="กราฟ AGF"/>
      <sheetName val="PL_COVER1"/>
      <sheetName val="INCOME_STM1"/>
      <sheetName val="SALES_COVER_1"/>
      <sheetName val="Summary__1"/>
      <sheetName val="Boi_1"/>
      <sheetName val="Non-Boi_1"/>
      <sheetName val="ADJ__1"/>
      <sheetName val="BS_COVER_1"/>
      <sheetName val="BALANCE_SHEET_1"/>
      <sheetName val="CASH_FLOW1"/>
      <sheetName val="BS_ATTACH1"/>
      <sheetName val="EXPENSE_COVER1"/>
      <sheetName val="MORE_COVER_1"/>
      <sheetName val="ANALYSIS__SERVIC1"/>
      <sheetName val="GAIN-LOSS_EXCH_RATE1"/>
      <sheetName val="INFO_ADD#1__1"/>
      <sheetName val="13_Tax_Calculation1"/>
      <sheetName val="Drop_down_list1"/>
      <sheetName val="13_Tax_Calculation"/>
      <sheetName val="Drop_down_list"/>
      <sheetName val="เงินกู้ MGC"/>
      <sheetName val="CUSTOMER"/>
      <sheetName val="สรุปรวม"/>
      <sheetName val="Sheet1"/>
      <sheetName val="_IB-PL-YTD"/>
      <sheetName val="sum_amt_mount"/>
      <sheetName val="ICM"/>
      <sheetName val="CIV"/>
      <sheetName val="เงินสดย่อย"/>
      <sheetName val="Bank CA&amp;SA"/>
      <sheetName val="เช็คฝากระหว่างทาง"/>
      <sheetName val="ลูกหนี้อื่นๆ"/>
      <sheetName val="AR -CID"/>
      <sheetName val="ดบ.ค้างรับ Tisco"/>
      <sheetName val="คชจ.ล่วงหน้า"/>
      <sheetName val="เงินทดรองจ่าย"/>
      <sheetName val="ก่อสร้าง.ล่วงหน้า"/>
      <sheetName val="ภาษีหัก ณ ที่จ่าย"/>
      <sheetName val="ลูกหนี้สรรพากร"/>
      <sheetName val="สินทรัพย์อื่น"/>
      <sheetName val="คชจ.รอเรียกเก็บ TDT"/>
      <sheetName val="อาคาร"/>
      <sheetName val="ค่าปรับปรุงอาคาร"/>
      <sheetName val="รถยนต์"/>
      <sheetName val="อุปกรณ์ฯ"/>
      <sheetName val="อุปกรณ์(หน่วยงาน) "/>
      <sheetName val="อุปกรณ์ตกแต่ง"/>
      <sheetName val="ลิขสิทธิ์"/>
      <sheetName val="เงินประกัน"/>
      <sheetName val="เงินมัดจำ,รับอื่นๆ"/>
      <sheetName val="สินค้าคงเหลือ(ซื้อคืน)"/>
      <sheetName val="ISV_Cost"/>
      <sheetName val="ICS_Budget&amp;Cost"/>
      <sheetName val="ICS_Cost by units"/>
      <sheetName val="ICM_Budget&amp;Cost Phase I"/>
      <sheetName val="ICM_Budget Cost Phase II"/>
      <sheetName val="ICm_Cost by units"/>
      <sheetName val="CIV_AP 2-131-00"/>
      <sheetName val="ICM_AP 2-131-00"/>
      <sheetName val="CIV_AP 2-133-00"/>
      <sheetName val="ICM_AP 2-133-00"/>
      <sheetName val="ICM_AP RPT"/>
      <sheetName val="CIV_AP RPT"/>
      <sheetName val="CHQระหว่างทาง.2-132-00"/>
      <sheetName val="ดอกผลเช่าชื้อ"/>
      <sheetName val="สรุปงวดผ่อนเช่าซื้อ"/>
      <sheetName val="ตั๋วเงินจ่าย"/>
      <sheetName val="ภาษีเงินได้หัก ณ ที่จ่าย"/>
      <sheetName val="ภาษีขาย"/>
      <sheetName val="เงินประกันสังคม"/>
      <sheetName val="ค่าใช้จ่ายค้างจ่าย"/>
      <sheetName val="ค้างจ่าย CID"/>
      <sheetName val="งานก่อสร้างค้างจ่าย"/>
      <sheetName val="เงินประกันก่อสร้าง"/>
      <sheetName val="เงินมัดจำอื่น"/>
      <sheetName val="เงินทดรองรับ 2-191-00"/>
      <sheetName val="เงินทดรองรับ 2-193-00"/>
      <sheetName val="เงินทดรองรับ 2-194-xx"/>
      <sheetName val="ดอกเบี้ยค้างจ่าย-ICM"/>
      <sheetName val="ดอกเบี้ยค้างจ่าย-ICS"/>
      <sheetName val="ดอกเบี้ยค้างจ่าย-TDT"/>
      <sheetName val="สรุปเงินมัดจำห้องชุด Agent"/>
      <sheetName val="Commission-Tiny (Chinese)"/>
      <sheetName val="Commission-Sky Pro (Thai)"/>
      <sheetName val="สรุปเงินมัดจำห้องชุด"/>
      <sheetName val="IV_เงินมัดจำ-ห้องชุด"/>
      <sheetName val="ICS_เงินมัดจำ-ห้องชุด"/>
      <sheetName val="ICM_เงินมัดจำ-ห้องชุด"/>
      <sheetName val="สำรองผลประโยชน์พนง."/>
      <sheetName val="รายได้ค่าเช่า"/>
      <sheetName val="รายได้ค่าบริการ"/>
      <sheetName val="รด.บริหาร"/>
      <sheetName val="รด.อื่น"/>
      <sheetName val="6-120-10 ค่าเช่า"/>
      <sheetName val="6-120-20 ค่าบริการ"/>
      <sheetName val="6-120-50 ค่าซ่อมแซม"/>
      <sheetName val="6-150-10 ค่าที่ปรึกษา"/>
      <sheetName val="6-130-20 ส่งเสริมการขาย"/>
      <sheetName val="6-130-30 คอมมิชชั่น-ICS"/>
      <sheetName val="6-130-30 คอมมิชชั่น-ICM"/>
      <sheetName val="ค่าธรรมเนียมโอน+ภาษีธุรกิจเฉพาะ"/>
      <sheetName val="#6-200-00 ดอกเบี้ยจ่าย"/>
      <sheetName val="รายละเอียดประกอบ"/>
      <sheetName val="งบค่าใช้จ่าย"/>
      <sheetName val="BS"/>
      <sheetName val="PL"/>
      <sheetName val="TB"/>
      <sheetName val="TB-CIV"/>
      <sheetName val="TB-ICM"/>
      <sheetName val="กราฟ_AGF"/>
      <sheetName val="กราฟ_AGF1"/>
      <sheetName val="PL_COVER2"/>
      <sheetName val="INCOME_STM2"/>
      <sheetName val="SALES_COVER_2"/>
      <sheetName val="Summary__2"/>
      <sheetName val="Boi_2"/>
      <sheetName val="Non-Boi_2"/>
      <sheetName val="ADJ__2"/>
      <sheetName val="BS_COVER_2"/>
      <sheetName val="BALANCE_SHEET_2"/>
      <sheetName val="CASH_FLOW2"/>
      <sheetName val="BS_ATTACH2"/>
      <sheetName val="EXPENSE_COVER2"/>
      <sheetName val="MORE_COVER_2"/>
      <sheetName val="ANALYSIS__SERVIC2"/>
      <sheetName val="GAIN-LOSS_EXCH_RATE2"/>
      <sheetName val="INFO_ADD#1__2"/>
      <sheetName val="13_Tax_Calculation2"/>
      <sheetName val="Drop_down_list2"/>
      <sheetName val="กราฟ_AGF2"/>
      <sheetName val="PL_COVER3"/>
      <sheetName val="INCOME_STM3"/>
      <sheetName val="SALES_COVER_3"/>
      <sheetName val="Summary__3"/>
      <sheetName val="Boi_3"/>
      <sheetName val="Non-Boi_3"/>
      <sheetName val="ADJ__3"/>
      <sheetName val="BS_COVER_3"/>
      <sheetName val="BALANCE_SHEET_3"/>
      <sheetName val="CASH_FLOW3"/>
      <sheetName val="BS_ATTACH3"/>
      <sheetName val="EXPENSE_COVER3"/>
      <sheetName val="MORE_COVER_3"/>
      <sheetName val="ANALYSIS__SERVIC3"/>
      <sheetName val="GAIN-LOSS_EXCH_RATE3"/>
      <sheetName val="INFO_ADD#1__3"/>
      <sheetName val="13_Tax_Calculation3"/>
      <sheetName val="Drop_down_list3"/>
      <sheetName val="กราฟ_AGF3"/>
      <sheetName val="Map"/>
      <sheetName val="List"/>
      <sheetName val="SEA"/>
      <sheetName val="Valuation - DCF"/>
      <sheetName val="incom tax 2005"/>
      <sheetName val="2002 VS 2003"/>
      <sheetName val="SaleMay"/>
      <sheetName val="BS(Foamtec)"/>
      <sheetName val="PL(Foamtec)"/>
      <sheetName val="Cover2"/>
      <sheetName val="เงินกู้_MGC"/>
      <sheetName val="Sheet2"/>
      <sheetName val="InputPO_Del"/>
      <sheetName val="FG&gt;60"/>
      <sheetName val="EPR"/>
      <sheetName val="Stator"/>
      <sheetName val="13"/>
      <sheetName val="SH-E"/>
      <sheetName val="6.การรับชำระลน.ดำเนินคดี"/>
      <sheetName val="MENU"/>
      <sheetName val="29 มี_ค_2547"/>
      <sheetName val="TYPE"/>
      <sheetName val="Master"/>
      <sheetName val="Details"/>
      <sheetName val="IMPORT_Wait for Sale"/>
      <sheetName val="6_การรับชำระลน_ดำเนินคดี"/>
      <sheetName val="SAPพ.ค"/>
      <sheetName val="Tube"/>
      <sheetName val="Movement#1-3"/>
      <sheetName val="detail-mfgcost"/>
      <sheetName val="P2.รายรับ-ตท."/>
      <sheetName val="Schedule"/>
      <sheetName val="Detail-Sep"/>
      <sheetName val="Data Sheet - M1"/>
      <sheetName val="Data Sheet - Q1"/>
      <sheetName val="AX 2019."/>
      <sheetName val="111315"/>
      <sheetName val="111325"/>
      <sheetName val="115111"/>
      <sheetName val="115412 "/>
      <sheetName val="115412to115411"/>
      <sheetName val="115413"/>
      <sheetName val="125002_125102"/>
      <sheetName val="125003_125103 "/>
      <sheetName val="211101"/>
      <sheetName val="212201"/>
      <sheetName val="213101"/>
      <sheetName val="213106"/>
      <sheetName val="213107"/>
      <sheetName val="213113"/>
      <sheetName val="213321"/>
      <sheetName val="213322"/>
      <sheetName val="213323"/>
      <sheetName val="213324"/>
      <sheetName val="213328"/>
      <sheetName val="213401"/>
      <sheetName val="213412"/>
      <sheetName val="222103"/>
      <sheetName val="BN2_222101,213107"/>
      <sheetName val="223145, 226134"/>
      <sheetName val="310001"/>
      <sheetName val="U_dis"/>
      <sheetName val="1046"/>
      <sheetName val="PLAN"/>
      <sheetName val="S Assumption"/>
      <sheetName val="Non Movement"/>
      <sheetName val="Top_Sale"/>
      <sheetName val="P&amp;LFINAL - 44"/>
      <sheetName val="add"/>
      <sheetName val="เงินกู้_MGC1"/>
      <sheetName val="6_การรับชำระลน_ดำเนินคดี1"/>
      <sheetName val="29_มี_ค_2547"/>
      <sheetName val="IMPORT_Wait_for_Sale"/>
      <sheetName val="P2_รายรับ-ตท_"/>
      <sheetName val="SAPพ_ค"/>
      <sheetName val="Non_Movement"/>
      <sheetName val="incom_tax_2005"/>
      <sheetName val="2002_VS_2003"/>
      <sheetName val="Valuation_-_DCF"/>
      <sheetName val="Vat7% ภายในเดือน_Junต้นฉบับ"/>
      <sheetName val="BKE"/>
      <sheetName val="Staff List"/>
      <sheetName val="Master table"/>
      <sheetName val="1602-97"/>
      <sheetName val="Cal_b"/>
      <sheetName val="Sale0311"/>
      <sheetName val="TB (VALUE)"/>
      <sheetName val="Val_Ind"/>
      <sheetName val="LTX"/>
      <sheetName val="43"/>
      <sheetName val="เครื่องตกแต่ง"/>
      <sheetName val="เครื่องมือ"/>
      <sheetName val="Summary "/>
      <sheetName val="1100401 CA BBL 501-5"/>
      <sheetName val="AX CA BBL 501-5"/>
      <sheetName val="1100402 CA KBANK 282-6"/>
      <sheetName val="AX CA KBANK 282-6"/>
      <sheetName val="1100403 CA SCB 668-5"/>
      <sheetName val="AX CA SCB 668-5"/>
      <sheetName val="1100404 CA SCB 138-9"/>
      <sheetName val="AX CA SCB 138-9"/>
      <sheetName val="1100405 CA TMB 079-6"/>
      <sheetName val="AX CA TMB 079-6"/>
      <sheetName val="1100406 CA BAY 322-1"/>
      <sheetName val="AX CA BAY 322-1"/>
      <sheetName val="1100407 CA UOB 142-6"/>
      <sheetName val="AX CA UOB 142-6"/>
      <sheetName val="1100408 CA KK000-41"/>
      <sheetName val="AX CA KK000-7404"/>
      <sheetName val="1100501 SA TMB 778-1"/>
      <sheetName val="AX SA TMB 778-1"/>
      <sheetName val="1100502 SA BBL 406-1"/>
      <sheetName val="AX SA BBL 406-1"/>
      <sheetName val="1100503 SA KBANK 788-8"/>
      <sheetName val="AX SA KBANK 788-8"/>
      <sheetName val="1100504 SA SCB 437-6"/>
      <sheetName val="AX SA SCB 437-6 "/>
      <sheetName val="1100505 SA BAY 888-7"/>
      <sheetName val="AX SA BAY 888-7 "/>
      <sheetName val="1100506 SA UOB 562-5 "/>
      <sheetName val="AX SA UOB 562-5"/>
      <sheetName val="1100507 SA KTB 809-7 "/>
      <sheetName val="AX SA KTB 809-7"/>
      <sheetName val="1100508 SA TBANK 739 5"/>
      <sheetName val="AX SA TBANK 739-5"/>
      <sheetName val="AX SA TBANK 739 5"/>
      <sheetName val="1100509 SA TMB 355-5"/>
      <sheetName val="AX SA TMB 355-5"/>
      <sheetName val="110510 SA SCB 864-1"/>
      <sheetName val="AX SA-SCB  864-1"/>
      <sheetName val="1100511 SA TMB 354 8"/>
      <sheetName val="AX TMB-354-8"/>
      <sheetName val="1100512 SA KBANK 838-2"/>
      <sheetName val="AX KBANK 838-2"/>
      <sheetName val="FCD  KBANK "/>
      <sheetName val="BOT RATE (2)"/>
      <sheetName val="1100513 SA SCB 424-3"/>
      <sheetName val="AX SA SCB 424-3"/>
      <sheetName val="1100514 SA SCB 967-6"/>
      <sheetName val="AX SA SCB 967-6"/>
      <sheetName val="1100515 SA-SCB 132-2"/>
      <sheetName val="AX SA SCB 132-2"/>
      <sheetName val="1100516 SA-SCB 149-5"/>
      <sheetName val="AX SA-SCB 149-5"/>
      <sheetName val="1100517 SA TMB 421-4"/>
      <sheetName val="AX SA TMB 421-4"/>
      <sheetName val="FCD TMB"/>
      <sheetName val="BOT RATE"/>
      <sheetName val="1100517 SA SCB 1-840"/>
      <sheetName val="AX SA SCB 1-840 "/>
      <sheetName val="ปร4.1"/>
      <sheetName val="Trial Balance"/>
      <sheetName val="T01"/>
      <sheetName val="Input Data"/>
      <sheetName val="Related"/>
      <sheetName val="Allocate96-98"/>
      <sheetName val="Q001 Lead"/>
      <sheetName val="SH-C"/>
      <sheetName val="PL_COVER4"/>
      <sheetName val="INCOME_STM4"/>
      <sheetName val="SALES_COVER_4"/>
      <sheetName val="Summary__4"/>
      <sheetName val="Boi_4"/>
      <sheetName val="Non-Boi_4"/>
      <sheetName val="ADJ__4"/>
      <sheetName val="BS_COVER_4"/>
      <sheetName val="BALANCE_SHEET_4"/>
      <sheetName val="CASH_FLOW4"/>
      <sheetName val="BS_ATTACH4"/>
      <sheetName val="EXPENSE_COVER4"/>
      <sheetName val="MORE_COVER_4"/>
      <sheetName val="ANALYSIS__SERVIC4"/>
      <sheetName val="GAIN-LOSS_EXCH_RATE4"/>
      <sheetName val="INFO_ADD#1__4"/>
      <sheetName val="13_Tax_Calculation4"/>
      <sheetName val="Drop_down_list4"/>
      <sheetName val="เงินกู้_MGC2"/>
      <sheetName val="6_การรับชำระลน_ดำเนินคดี2"/>
      <sheetName val="29_มี_ค_25471"/>
      <sheetName val="_IB-PL-YTD1"/>
      <sheetName val="IMPORT_Wait_for_Sale1"/>
      <sheetName val="SAPพ_ค1"/>
      <sheetName val="P2_รายรับ-ตท_1"/>
      <sheetName val="Non_Movement1"/>
      <sheetName val="P&amp;LFINAL_-_44"/>
      <sheetName val="Bank_CA&amp;SA"/>
      <sheetName val="AR_-CID"/>
      <sheetName val="ดบ_ค้างรับ_Tisco"/>
      <sheetName val="คชจ_ล่วงหน้า"/>
      <sheetName val="ก่อสร้าง_ล่วงหน้า"/>
      <sheetName val="ภาษีหัก_ณ_ที่จ่าย"/>
      <sheetName val="คชจ_รอเรียกเก็บ_TDT"/>
      <sheetName val="อุปกรณ์(หน่วยงาน)_"/>
      <sheetName val="ICS_Cost_by_units"/>
      <sheetName val="ICM_Budget&amp;Cost_Phase_I"/>
      <sheetName val="ICM_Budget_Cost_Phase_II"/>
      <sheetName val="ICm_Cost_by_units"/>
      <sheetName val="CIV_AP_2-131-00"/>
      <sheetName val="ICM_AP_2-131-00"/>
      <sheetName val="CIV_AP_2-133-00"/>
      <sheetName val="ICM_AP_2-133-00"/>
      <sheetName val="ICM_AP_RPT"/>
      <sheetName val="CIV_AP_RPT"/>
      <sheetName val="CHQระหว่างทาง_2-132-00"/>
      <sheetName val="ภาษีเงินได้หัก_ณ_ที่จ่าย"/>
      <sheetName val="ค้างจ่าย_CID"/>
      <sheetName val="เงินทดรองรับ_2-191-00"/>
      <sheetName val="เงินทดรองรับ_2-193-00"/>
      <sheetName val="เงินทดรองรับ_2-194-xx"/>
      <sheetName val="สรุปเงินมัดจำห้องชุด_Agent"/>
      <sheetName val="Commission-Tiny_(Chinese)"/>
      <sheetName val="Commission-Sky_Pro_(Thai)"/>
      <sheetName val="สำรองผลประโยชน์พนง_"/>
      <sheetName val="รด_บริหาร"/>
      <sheetName val="รด_อื่น"/>
      <sheetName val="6-120-10_ค่าเช่า"/>
      <sheetName val="6-120-20_ค่าบริการ"/>
      <sheetName val="6-120-50_ค่าซ่อมแซม"/>
      <sheetName val="6-150-10_ค่าที่ปรึกษา"/>
      <sheetName val="6-130-20_ส่งเสริมการขาย"/>
      <sheetName val="6-130-30_คอมมิชชั่น-ICS"/>
      <sheetName val="6-130-30_คอมมิชชั่น-ICM"/>
      <sheetName val="#6-200-00_ดอกเบี้ยจ่าย"/>
      <sheetName val="incom_tax_20051"/>
      <sheetName val="2002_VS_20031"/>
      <sheetName val="Valuation_-_DCF1"/>
      <sheetName val="S_Assumption"/>
      <sheetName val="Vat7%_ภายในเดือน_Junต้นฉบับ"/>
      <sheetName val="ปร4_1"/>
      <sheetName val="Total_Projected_Depn_by_Asset"/>
      <sheetName val="PL_COVER5"/>
      <sheetName val="INCOME_STM5"/>
      <sheetName val="SALES_COVER_5"/>
      <sheetName val="Summary__5"/>
      <sheetName val="Boi_5"/>
      <sheetName val="Non-Boi_5"/>
      <sheetName val="ADJ__5"/>
      <sheetName val="BS_COVER_5"/>
      <sheetName val="BALANCE_SHEET_5"/>
      <sheetName val="CASH_FLOW5"/>
      <sheetName val="BS_ATTACH5"/>
      <sheetName val="EXPENSE_COVER5"/>
      <sheetName val="MORE_COVER_5"/>
      <sheetName val="ANALYSIS__SERVIC5"/>
      <sheetName val="GAIN-LOSS_EXCH_RATE5"/>
      <sheetName val="INFO_ADD#1__5"/>
      <sheetName val="13_Tax_Calculation5"/>
      <sheetName val="Drop_down_list5"/>
      <sheetName val="_IB-PL-YTD2"/>
      <sheetName val="เงินกู้_MGC3"/>
      <sheetName val="6_การรับชำระลน_ดำเนินคดี3"/>
      <sheetName val="Valuation_-_DCF2"/>
      <sheetName val="incom_tax_20052"/>
      <sheetName val="2002_VS_20032"/>
      <sheetName val="29_มี_ค_25472"/>
      <sheetName val="IMPORT_Wait_for_Sale2"/>
      <sheetName val="SAPพ_ค2"/>
      <sheetName val="P2_รายรับ-ตท_2"/>
      <sheetName val="Non_Movement2"/>
      <sheetName val="S_Assumption1"/>
      <sheetName val="Total_Projected_Depn_by_Asset1"/>
      <sheetName val="Bank_CA&amp;SA1"/>
      <sheetName val="AR_-CID1"/>
      <sheetName val="ดบ_ค้างรับ_Tisco1"/>
      <sheetName val="คชจ_ล่วงหน้า1"/>
      <sheetName val="ก่อสร้าง_ล่วงหน้า1"/>
      <sheetName val="ภาษีหัก_ณ_ที่จ่าย1"/>
      <sheetName val="คชจ_รอเรียกเก็บ_TDT1"/>
      <sheetName val="อุปกรณ์(หน่วยงาน)_1"/>
      <sheetName val="ICS_Cost_by_units1"/>
      <sheetName val="ICM_Budget&amp;Cost_Phase_I1"/>
      <sheetName val="ICM_Budget_Cost_Phase_II1"/>
      <sheetName val="ICm_Cost_by_units1"/>
      <sheetName val="CIV_AP_2-131-001"/>
      <sheetName val="ICM_AP_2-131-001"/>
      <sheetName val="CIV_AP_2-133-001"/>
      <sheetName val="ICM_AP_2-133-001"/>
      <sheetName val="ICM_AP_RPT1"/>
      <sheetName val="CIV_AP_RPT1"/>
      <sheetName val="CHQระหว่างทาง_2-132-001"/>
      <sheetName val="ภาษีเงินได้หัก_ณ_ที่จ่าย1"/>
      <sheetName val="ค้างจ่าย_CID1"/>
      <sheetName val="เงินทดรองรับ_2-191-001"/>
      <sheetName val="เงินทดรองรับ_2-193-001"/>
      <sheetName val="เงินทดรองรับ_2-194-xx1"/>
      <sheetName val="สรุปเงินมัดจำห้องชุด_Agent1"/>
      <sheetName val="Commission-Tiny_(Chinese)1"/>
      <sheetName val="Commission-Sky_Pro_(Thai)1"/>
      <sheetName val="สำรองผลประโยชน์พนง_1"/>
      <sheetName val="รด_บริหาร1"/>
      <sheetName val="รด_อื่น1"/>
      <sheetName val="6-120-10_ค่าเช่า1"/>
      <sheetName val="6-120-20_ค่าบริการ1"/>
      <sheetName val="6-120-50_ค่าซ่อมแซม1"/>
      <sheetName val="6-150-10_ค่าที่ปรึกษา1"/>
      <sheetName val="6-130-20_ส่งเสริมการขาย1"/>
      <sheetName val="6-130-30_คอมมิชชั่น-ICS1"/>
      <sheetName val="6-130-30_คอมมิชชั่น-ICM1"/>
      <sheetName val="#6-200-00_ดอกเบี้ยจ่าย1"/>
      <sheetName val="ปร4_11"/>
      <sheetName val="PL_COVER6"/>
      <sheetName val="INCOME_STM6"/>
      <sheetName val="SALES_COVER_6"/>
      <sheetName val="Summary__6"/>
      <sheetName val="Boi_6"/>
      <sheetName val="Non-Boi_6"/>
      <sheetName val="ADJ__6"/>
      <sheetName val="BS_COVER_6"/>
      <sheetName val="BALANCE_SHEET_6"/>
      <sheetName val="CASH_FLOW6"/>
      <sheetName val="BS_ATTACH6"/>
      <sheetName val="EXPENSE_COVER6"/>
      <sheetName val="MORE_COVER_6"/>
      <sheetName val="ANALYSIS__SERVIC6"/>
      <sheetName val="GAIN-LOSS_EXCH_RATE6"/>
      <sheetName val="INFO_ADD#1__6"/>
      <sheetName val="13_Tax_Calculation6"/>
      <sheetName val="Drop_down_list6"/>
      <sheetName val="_IB-PL-YTD3"/>
      <sheetName val="กราฟ_AGF4"/>
      <sheetName val="เงินกู้_MGC4"/>
      <sheetName val="6_การรับชำระลน_ดำเนินคดี4"/>
      <sheetName val="Valuation_-_DCF3"/>
      <sheetName val="incom_tax_20053"/>
      <sheetName val="2002_VS_20033"/>
      <sheetName val="29_มี_ค_25473"/>
      <sheetName val="IMPORT_Wait_for_Sale3"/>
      <sheetName val="SAPพ_ค3"/>
      <sheetName val="P2_รายรับ-ตท_3"/>
      <sheetName val="Non_Movement3"/>
      <sheetName val="S_Assumption2"/>
      <sheetName val="Total_Projected_Depn_by_Asset2"/>
      <sheetName val="Bank_CA&amp;SA2"/>
      <sheetName val="AR_-CID2"/>
      <sheetName val="ดบ_ค้างรับ_Tisco2"/>
      <sheetName val="คชจ_ล่วงหน้า2"/>
      <sheetName val="ก่อสร้าง_ล่วงหน้า2"/>
      <sheetName val="ภาษีหัก_ณ_ที่จ่าย2"/>
      <sheetName val="คชจ_รอเรียกเก็บ_TDT2"/>
      <sheetName val="อุปกรณ์(หน่วยงาน)_2"/>
      <sheetName val="ICS_Cost_by_units2"/>
      <sheetName val="ICM_Budget&amp;Cost_Phase_I2"/>
      <sheetName val="ICM_Budget_Cost_Phase_II2"/>
      <sheetName val="ICm_Cost_by_units2"/>
      <sheetName val="CIV_AP_2-131-002"/>
      <sheetName val="ICM_AP_2-131-002"/>
      <sheetName val="CIV_AP_2-133-002"/>
      <sheetName val="ICM_AP_2-133-002"/>
      <sheetName val="ICM_AP_RPT2"/>
      <sheetName val="CIV_AP_RPT2"/>
      <sheetName val="CHQระหว่างทาง_2-132-002"/>
      <sheetName val="ภาษีเงินได้หัก_ณ_ที่จ่าย2"/>
      <sheetName val="ค้างจ่าย_CID2"/>
      <sheetName val="เงินทดรองรับ_2-191-002"/>
      <sheetName val="เงินทดรองรับ_2-193-002"/>
      <sheetName val="เงินทดรองรับ_2-194-xx2"/>
      <sheetName val="สรุปเงินมัดจำห้องชุด_Agent2"/>
      <sheetName val="Commission-Tiny_(Chinese)2"/>
      <sheetName val="Commission-Sky_Pro_(Thai)2"/>
      <sheetName val="สำรองผลประโยชน์พนง_2"/>
      <sheetName val="รด_บริหาร2"/>
      <sheetName val="รด_อื่น2"/>
      <sheetName val="6-120-10_ค่าเช่า2"/>
      <sheetName val="6-120-20_ค่าบริการ2"/>
      <sheetName val="6-120-50_ค่าซ่อมแซม2"/>
      <sheetName val="6-150-10_ค่าที่ปรึกษา2"/>
      <sheetName val="6-130-20_ส่งเสริมการขาย2"/>
      <sheetName val="6-130-30_คอมมิชชั่น-ICS2"/>
      <sheetName val="6-130-30_คอมมิชชั่น-ICM2"/>
      <sheetName val="#6-200-00_ดอกเบี้ยจ่าย2"/>
      <sheetName val="ปร4_12"/>
      <sheetName val="Vat7%_ภายในเดือน_Junต้นฉบับ1"/>
      <sheetName val="P&amp;LFINAL_-_441"/>
      <sheetName val="PL_COVER7"/>
      <sheetName val="INCOME_STM7"/>
      <sheetName val="SALES_COVER_7"/>
      <sheetName val="Summary__7"/>
      <sheetName val="Boi_7"/>
      <sheetName val="Non-Boi_7"/>
      <sheetName val="ADJ__7"/>
      <sheetName val="BS_COVER_7"/>
      <sheetName val="BALANCE_SHEET_7"/>
      <sheetName val="CASH_FLOW7"/>
      <sheetName val="BS_ATTACH7"/>
      <sheetName val="EXPENSE_COVER7"/>
      <sheetName val="MORE_COVER_7"/>
      <sheetName val="ANALYSIS__SERVIC7"/>
      <sheetName val="GAIN-LOSS_EXCH_RATE7"/>
      <sheetName val="INFO_ADD#1__7"/>
      <sheetName val="13_Tax_Calculation7"/>
      <sheetName val="Drop_down_list7"/>
      <sheetName val="_IB-PL-YTD4"/>
      <sheetName val="กราฟ_AGF5"/>
      <sheetName val="เงินกู้_MGC5"/>
      <sheetName val="6_การรับชำระลน_ดำเนินคดี5"/>
      <sheetName val="Valuation_-_DCF4"/>
      <sheetName val="incom_tax_20054"/>
      <sheetName val="2002_VS_20034"/>
      <sheetName val="29_มี_ค_25474"/>
      <sheetName val="IMPORT_Wait_for_Sale4"/>
      <sheetName val="SAPพ_ค4"/>
      <sheetName val="P2_รายรับ-ตท_4"/>
      <sheetName val="Non_Movement4"/>
      <sheetName val="S_Assumption3"/>
      <sheetName val="ปร4_13"/>
      <sheetName val="Bank_CA&amp;SA3"/>
      <sheetName val="AR_-CID3"/>
      <sheetName val="ดบ_ค้างรับ_Tisco3"/>
      <sheetName val="คชจ_ล่วงหน้า3"/>
      <sheetName val="ก่อสร้าง_ล่วงหน้า3"/>
      <sheetName val="ภาษีหัก_ณ_ที่จ่าย3"/>
      <sheetName val="คชจ_รอเรียกเก็บ_TDT3"/>
      <sheetName val="อุปกรณ์(หน่วยงาน)_3"/>
      <sheetName val="ICS_Cost_by_units3"/>
      <sheetName val="ICM_Budget&amp;Cost_Phase_I3"/>
      <sheetName val="ICM_Budget_Cost_Phase_II3"/>
      <sheetName val="ICm_Cost_by_units3"/>
      <sheetName val="CIV_AP_2-131-003"/>
      <sheetName val="ICM_AP_2-131-003"/>
      <sheetName val="CIV_AP_2-133-003"/>
      <sheetName val="ICM_AP_2-133-003"/>
      <sheetName val="ICM_AP_RPT3"/>
      <sheetName val="CIV_AP_RPT3"/>
      <sheetName val="CHQระหว่างทาง_2-132-003"/>
      <sheetName val="ภาษีเงินได้หัก_ณ_ที่จ่าย3"/>
      <sheetName val="ค้างจ่าย_CID3"/>
      <sheetName val="เงินทดรองรับ_2-191-003"/>
      <sheetName val="เงินทดรองรับ_2-193-003"/>
      <sheetName val="เงินทดรองรับ_2-194-xx3"/>
      <sheetName val="สรุปเงินมัดจำห้องชุด_Agent3"/>
      <sheetName val="Commission-Tiny_(Chinese)3"/>
      <sheetName val="Commission-Sky_Pro_(Thai)3"/>
      <sheetName val="สำรองผลประโยชน์พนง_3"/>
      <sheetName val="รด_บริหาร3"/>
      <sheetName val="รด_อื่น3"/>
      <sheetName val="6-120-10_ค่าเช่า3"/>
      <sheetName val="6-120-20_ค่าบริการ3"/>
      <sheetName val="6-120-50_ค่าซ่อมแซม3"/>
      <sheetName val="6-150-10_ค่าที่ปรึกษา3"/>
      <sheetName val="6-130-20_ส่งเสริมการขาย3"/>
      <sheetName val="6-130-30_คอมมิชชั่น-ICS3"/>
      <sheetName val="6-130-30_คอมมิชชั่น-ICM3"/>
      <sheetName val="#6-200-00_ดอกเบี้ยจ่าย3"/>
      <sheetName val="Total_Projected_Depn_by_Asset3"/>
      <sheetName val="Vat7%_ภายในเดือน_Junต้นฉบับ2"/>
      <sheetName val="P&amp;LFINAL_-_442"/>
      <sheetName val="dropdown service type"/>
      <sheetName val="Nonmove"/>
      <sheetName val="CRITERIA1"/>
      <sheetName val="CJEs"/>
      <sheetName val="CALIFMAGNO"/>
      <sheetName val="BHL KBC"/>
      <sheetName val="P&amp;L"/>
      <sheetName val="Rates"/>
      <sheetName val="9110"/>
      <sheetName val="10-1 Media"/>
      <sheetName val="10-cut"/>
      <sheetName val="5 Analysis"/>
      <sheetName val="Q3-46"/>
      <sheetName val="FF-2"/>
      <sheetName val="Note"/>
      <sheetName val="B&amp;S 1999"/>
      <sheetName val="FinPerfor"/>
      <sheetName val="Sample Size (Tax)"/>
      <sheetName val="งบบริหาร PL-report"/>
      <sheetName val="acc.depre-report-ol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238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TB"/>
      <sheetName val="Trial Balance"/>
      <sheetName val="노무비"/>
      <sheetName val="trfc02-26(Fes+Ses)"/>
      <sheetName val="PA"/>
      <sheetName val="ตั๋วเงินรับ"/>
      <sheetName val="BS ATTACH"/>
      <sheetName val="U-5"/>
      <sheetName val="31.12.04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9.xml><?xml version="1.0" encoding="utf-8"?>
<externalLink xmlns="http://schemas.openxmlformats.org/spreadsheetml/2006/main">
  <externalBook xmlns:r="http://schemas.openxmlformats.org/officeDocument/2006/relationships" r:id="rId1">
    <sheetNames>
      <sheetName val="Sum lead"/>
      <sheetName val="C-Cash&amp;Bank"/>
      <sheetName val="E-Accounts Receivable "/>
      <sheetName val="F-Inventory "/>
      <sheetName val="G-Other CA"/>
      <sheetName val="H-Investment"/>
      <sheetName val="I-Intercompany"/>
      <sheetName val="J-Other Assets"/>
      <sheetName val="K-Fixed Asset"/>
      <sheetName val="M-Accounts Payable"/>
      <sheetName val="N-Other CL"/>
      <sheetName val="Q-Other Liabilities"/>
      <sheetName val="T-Equity"/>
      <sheetName val="U-Profit&amp;Loss"/>
      <sheetName val="U-Service Income"/>
      <sheetName val="U-Other Income"/>
      <sheetName val="U-Cost of Service"/>
      <sheetName val="U-Selling&amp;Admin"/>
      <sheetName val="U-Interest Exp"/>
      <sheetName val="TB"/>
      <sheetName val="รหัสเก่า"/>
      <sheetName val="TrialBalance Q3-2002"/>
      <sheetName val="K-1A"/>
      <sheetName val="노무비"/>
      <sheetName val="trfc02-26(Fes+Ses)"/>
      <sheetName val="Cashflow"/>
      <sheetName val="D-con-toll"/>
      <sheetName val="เงินกู้ MGC"/>
      <sheetName val="PA"/>
      <sheetName val="ตั๋วเงินรับ"/>
      <sheetName val="Sheet1"/>
      <sheetName val="BS ATTACH"/>
      <sheetName val="SH-E"/>
      <sheetName val="acc.depre-report-old"/>
      <sheetName val="code"/>
      <sheetName val="Wkgs_BS Lead"/>
      <sheetName val="Trial Balance"/>
      <sheetName val="ELEC45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0.xml><?xml version="1.0" encoding="utf-8"?>
<externalLink xmlns="http://schemas.openxmlformats.org/spreadsheetml/2006/main">
  <externalBook xmlns:r="http://schemas.openxmlformats.org/officeDocument/2006/relationships" r:id="rId1">
    <sheetNames>
      <sheetName val="Sum lead"/>
      <sheetName val="C-Cash&amp;Bank"/>
      <sheetName val="E-Accounts Receivable "/>
      <sheetName val="F-Inventory "/>
      <sheetName val="G-Other CA"/>
      <sheetName val="H-Investment"/>
      <sheetName val="I-Intercompany"/>
      <sheetName val="J-Other Assets"/>
      <sheetName val="K-Fixed Asset"/>
      <sheetName val="M-Accounts Payable"/>
      <sheetName val="N-Other CL"/>
      <sheetName val="Q-Other Liabilities"/>
      <sheetName val="T-Equity"/>
      <sheetName val="U-Profit&amp;Loss"/>
      <sheetName val="U-Service Income"/>
      <sheetName val="U-Other Income"/>
      <sheetName val="U-Cost of Service"/>
      <sheetName val="U-Selling&amp;Admin"/>
      <sheetName val="U-Interest Exp"/>
      <sheetName val="TB"/>
      <sheetName val="รหัสเก่า"/>
      <sheetName val="TrialBalance Q3-2002"/>
      <sheetName val="K-1A"/>
      <sheetName val="노무비"/>
      <sheetName val="trfc02-26(Fes+Ses)"/>
      <sheetName val="Cashflow"/>
      <sheetName val="D-con-toll"/>
      <sheetName val="เงินกู้ MGC"/>
      <sheetName val="Sheet1"/>
      <sheetName val="PA"/>
      <sheetName val="ตั๋วเงินรับ"/>
      <sheetName val="BS ATTACH"/>
      <sheetName val="SH-E"/>
      <sheetName val="acc.depre-report-old"/>
      <sheetName val="Wkgs_BS Lead"/>
      <sheetName val="Trial Balance"/>
      <sheetName val="ELEC45-01"/>
      <sheetName val="code"/>
      <sheetName val="C-3"/>
      <sheetName val="2002"/>
      <sheetName val="Int. SanRam"/>
      <sheetName val="InputPO_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41.xml><?xml version="1.0" encoding="utf-8"?>
<externalLink xmlns="http://schemas.openxmlformats.org/spreadsheetml/2006/main">
  <externalBook xmlns:r="http://schemas.openxmlformats.org/officeDocument/2006/relationships" r:id="rId1">
    <sheetNames>
      <sheetName val="AllTags"/>
      <sheetName val="CntrlVlv"/>
      <sheetName val="FlowMtr"/>
      <sheetName val="IsolnVlv"/>
      <sheetName val="MOVs"/>
      <sheetName val="RelVlvs"/>
      <sheetName val="Overall"/>
      <sheetName val="ETASlippage"/>
      <sheetName val="BND-Merox-LNUU"/>
      <sheetName val="BSD-CPP"/>
      <sheetName val="BSN-Arom"/>
      <sheetName val="CD-FCC"/>
      <sheetName val="JP-Os&amp;Us"/>
      <sheetName val="JP-R_RLoading"/>
      <sheetName val="MDM-SHP_TAME"/>
      <sheetName val="MDM-RURW"/>
      <sheetName val="PBMR-Marine&amp;MTF"/>
      <sheetName val="RLG-CrudeHTrtr"/>
      <sheetName val="RMS-Utility"/>
      <sheetName val="SC-ATU_SWS"/>
      <sheetName val="SC-Coker"/>
      <sheetName val="InputActDelETA"/>
      <sheetName val="ProfileETAQrys"/>
      <sheetName val="InputPO_Del"/>
      <sheetName val="ProfilePO_DelQrys"/>
      <sheetName val="ChtData"/>
      <sheetName val="ChtData2"/>
      <sheetName val="Module1"/>
      <sheetName val="Module2"/>
      <sheetName val="IsolnVl_x0000_"/>
      <sheetName val="BS ATTACH"/>
      <sheetName val="data"/>
      <sheetName val="ยอดkill1005"/>
      <sheetName val="เอกอุดร"/>
      <sheetName val="FG&gt;60"/>
      <sheetName val="Non Movement"/>
      <sheetName val="SCB 1 - Current"/>
      <sheetName val="SCB 2 - Current"/>
      <sheetName val="oresreqsum"/>
      <sheetName val=""/>
      <sheetName val="เงินกู้ MGC"/>
      <sheetName val=" IB-PL-YTD"/>
      <sheetName val="Sheet1"/>
      <sheetName val="Details"/>
      <sheetName val="Sheet1 (2)"/>
      <sheetName val="IsolnVl?"/>
      <sheetName val="Tax Calculation"/>
      <sheetName val="29 มี_ค_2547"/>
      <sheetName val="Nonmove"/>
      <sheetName val="HPL"/>
      <sheetName val="HBS"/>
      <sheetName val="Input"/>
      <sheetName val="IsolnVl_"/>
      <sheetName val="BND"/>
      <sheetName val="Detai-MAR"/>
      <sheetName val="ทาวน์เฮาส์"/>
      <sheetName val="Sheet2"/>
      <sheetName val="เงินกู้ธนชาติ"/>
      <sheetName val="BS_ATTACH"/>
      <sheetName val="Non_Movement"/>
      <sheetName val="SCB_1_-_Current"/>
      <sheetName val="SCB_2_-_Current"/>
      <sheetName val="Tax_Calculation"/>
      <sheetName val="29_มี_ค_2547"/>
      <sheetName val="Sheet1_(2)"/>
      <sheetName val="เงินกู้_MGC"/>
      <sheetName val="13.Tax Calculation"/>
      <sheetName val="Master"/>
      <sheetName val="IsolnVl_x005f_x0000_"/>
      <sheetName val="SKA"/>
      <sheetName val="KTB"/>
      <sheetName val="TFB"/>
      <sheetName val="FRECEFECBAILEYS"/>
      <sheetName val="Drop down list"/>
      <sheetName val="13"/>
      <sheetName val="sum_amt_mount"/>
      <sheetName val="19-05"/>
      <sheetName val="IsolnVl_x005f_x005f_x005f_x0000_"/>
      <sheetName val="BS_ATTACH2"/>
      <sheetName val="Non_Movement2"/>
      <sheetName val="SCB_1_-_Current2"/>
      <sheetName val="SCB_2_-_Current2"/>
      <sheetName val="Tax_Calculation2"/>
      <sheetName val="29_มี_ค_25472"/>
      <sheetName val="Sheet1_(2)2"/>
      <sheetName val="เงินกู้_MGC2"/>
      <sheetName val="13_Tax_Calculation1"/>
      <sheetName val="Drop_down_list1"/>
      <sheetName val="BS_ATTACH1"/>
      <sheetName val="Non_Movement1"/>
      <sheetName val="SCB_1_-_Current1"/>
      <sheetName val="SCB_2_-_Current1"/>
      <sheetName val="Tax_Calculation1"/>
      <sheetName val="29_มี_ค_25471"/>
      <sheetName val="Sheet1_(2)1"/>
      <sheetName val="เงินกู้_MGC1"/>
      <sheetName val="13_Tax_Calculation"/>
      <sheetName val="Drop_down_list"/>
      <sheetName val="สรุปรวม"/>
      <sheetName val="Isoln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42.xml><?xml version="1.0" encoding="utf-8"?>
<externalLink xmlns="http://schemas.openxmlformats.org/spreadsheetml/2006/main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견적"/>
      <sheetName val="견적서"/>
      <sheetName val="견적내역"/>
      <sheetName val="산출기준"/>
      <sheetName val="인건"/>
      <sheetName val="근무"/>
      <sheetName val="trfc02-26(Fes+Ses)"/>
      <sheetName val="TB"/>
      <sheetName val="Cashflow"/>
      <sheetName val="PA"/>
      <sheetName val="TrialBalance Q3-2002"/>
      <sheetName val="붙임2-1  지급조서명세서(2001년분)"/>
      <sheetName val="목록"/>
      <sheetName val="중기"/>
      <sheetName val="인원계획-미화"/>
      <sheetName val="賃料等一覧"/>
      <sheetName val="회사정보"/>
      <sheetName val="상가매매0115"/>
      <sheetName val="상가임대0115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ADJ - RATE"/>
      <sheetName val="재무가정"/>
      <sheetName val="업무용유지비실적"/>
      <sheetName val="1ST"/>
      <sheetName val="Template"/>
      <sheetName val="붙임2-1__지급조서명세서(2001년분)"/>
      <sheetName val="한국중공업시설"/>
      <sheetName val="Sheet1 (2)"/>
      <sheetName val="10월 급여"/>
      <sheetName val="익월작업계힉"/>
      <sheetName val="주요가정"/>
      <sheetName val="민감도"/>
      <sheetName val="Frame"/>
      <sheetName val="평당가_매매_유형별"/>
      <sheetName val="OPREV(대한)"/>
      <sheetName val="건재양식"/>
      <sheetName val="빌딩코드"/>
      <sheetName val="내역"/>
      <sheetName val="공사별5"/>
      <sheetName val="설-원가"/>
      <sheetName val="설치자재"/>
      <sheetName val="단중"/>
      <sheetName val="일위대가"/>
      <sheetName val="1월"/>
      <sheetName val="받을어음"/>
      <sheetName val="조건"/>
      <sheetName val="เงินกู้ MGC"/>
      <sheetName val="เงินกู้ธนชาติ"/>
      <sheetName val="FS-YTD"/>
      <sheetName val="PS1L(Most)"/>
      <sheetName val="TB-2001-Apr'01"/>
      <sheetName val="BS ATTACH"/>
      <sheetName val="Assumptions"/>
      <sheetName val="Trial Balance"/>
      <sheetName val="ตั๋วเงินรับ"/>
      <sheetName val="31.12.04"/>
      <sheetName val="COMMISSION Q3"/>
      <sheetName val="Budget06-Summary-Res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43.xml><?xml version="1.0" encoding="utf-8"?>
<externalLink xmlns="http://schemas.openxmlformats.org/spreadsheetml/2006/main">
  <externalBook xmlns:r="http://schemas.openxmlformats.org/officeDocument/2006/relationships" r:id="rId1">
    <sheetNames>
      <sheetName val="code"/>
      <sheetName val="TYPE D"/>
      <sheetName val="ใบประหน้าD"/>
      <sheetName val="Cashflow"/>
      <sheetName val="BS ATTACH"/>
      <sheetName val="노무비"/>
      <sheetName val="trfc02-26(Fes+Ses)"/>
      <sheetName val="TYPE_D"/>
      <sheetName val="2002"/>
      <sheetName val="เงินกู้ธนชาต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4.xml><?xml version="1.0" encoding="utf-8"?>
<externalLink xmlns="http://schemas.openxmlformats.org/spreadsheetml/2006/main">
  <externalBook xmlns:r="http://schemas.openxmlformats.org/officeDocument/2006/relationships" r:id="rId1">
    <sheetNames>
      <sheetName val="Cashflow"/>
      <sheetName val="IRR"/>
      <sheetName val="Cons."/>
      <sheetName val="House Plan"/>
      <sheetName val="code"/>
      <sheetName val="Cons_"/>
      <sheetName val="House_Plan"/>
      <sheetName val="Cons_1"/>
      <sheetName val="House_Plan1"/>
      <sheetName val="Cons_2"/>
      <sheetName val="House_Plan2"/>
      <sheetName val="Cons_3"/>
      <sheetName val="House_Plan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45.xml><?xml version="1.0" encoding="utf-8"?>
<externalLink xmlns="http://schemas.openxmlformats.org/spreadsheetml/2006/main">
  <externalBook xmlns:r="http://schemas.openxmlformats.org/officeDocument/2006/relationships" r:id="rId1">
    <sheetNames>
      <sheetName val="DW"/>
      <sheetName val="UTI"/>
      <sheetName val="AVGIT"/>
      <sheetName val="ZPS02"/>
      <sheetName val="Sum"/>
      <sheetName val="Cashflow"/>
      <sheetName val="code"/>
      <sheetName val="Total Revenue"/>
      <sheetName val="ราคาวัสดุ2553-3"/>
      <sheetName val="Extra area"/>
      <sheetName val="PGM_2LEVYTD"/>
      <sheetName val="Q1-13"/>
      <sheetName val="Q3-13"/>
      <sheetName val="Sheet4"/>
      <sheetName val="Total_Revenue"/>
      <sheetName val="Extra_area"/>
      <sheetName val="Total_Revenue1"/>
      <sheetName val="Extra_area1"/>
      <sheetName val="calc_menu_déroulant"/>
      <sheetName val="PA"/>
      <sheetName val="UTI_8"/>
      <sheetName val="Total_Revenue2"/>
      <sheetName val="Extra_area2"/>
      <sheetName val="TDTKP"/>
      <sheetName val="DK-KH"/>
      <sheetName val="AA_CA"/>
      <sheetName val="BAL"/>
      <sheetName val="Used_Acc"/>
      <sheetName val="Contract Scheme"/>
      <sheetName val="GIVTR00P"/>
      <sheetName val="โอน"/>
      <sheetName val="Total_Revenue4"/>
      <sheetName val="Extra_area4"/>
      <sheetName val="Total_Revenue3"/>
      <sheetName val="Extra_area3"/>
      <sheetName val="UC"/>
      <sheetName val="t03"/>
      <sheetName val="Elec&amp;Water"/>
      <sheetName val="Maintenance"/>
      <sheetName val="Welfare"/>
      <sheetName val="Consult"/>
      <sheetName val="Communication"/>
      <sheetName val="Defer Dec. 2002"/>
      <sheetName val="Market rates"/>
      <sheetName val="asset write-off#3"/>
      <sheetName val="TI_F_03_Selection"/>
      <sheetName val="Sheet1"/>
      <sheetName val="01000(A)"/>
      <sheetName val="3(2)"/>
      <sheetName val="3(3)"/>
      <sheetName val="SAPfilean"/>
      <sheetName val="Total_Revenue9"/>
      <sheetName val="Extra_area9"/>
      <sheetName val="Contract_Scheme5"/>
      <sheetName val="Contract_Scheme"/>
      <sheetName val="Defer_Dec__20024"/>
      <sheetName val="Market_rates4"/>
      <sheetName val="asset_write-off#34"/>
      <sheetName val="Total_Revenue5"/>
      <sheetName val="Extra_area5"/>
      <sheetName val="Contract_Scheme1"/>
      <sheetName val="Defer_Dec__2002"/>
      <sheetName val="Market_rates"/>
      <sheetName val="asset_write-off#3"/>
      <sheetName val="Total_Revenue8"/>
      <sheetName val="Extra_area8"/>
      <sheetName val="Contract_Scheme4"/>
      <sheetName val="Defer_Dec__20023"/>
      <sheetName val="Market_rates3"/>
      <sheetName val="asset_write-off#33"/>
      <sheetName val="Total_Revenue6"/>
      <sheetName val="Extra_area6"/>
      <sheetName val="Contract_Scheme2"/>
      <sheetName val="Defer_Dec__20021"/>
      <sheetName val="Market_rates1"/>
      <sheetName val="asset_write-off#31"/>
      <sheetName val="Total_Revenue7"/>
      <sheetName val="Extra_area7"/>
      <sheetName val="Contract_Scheme3"/>
      <sheetName val="Defer_Dec__20022"/>
      <sheetName val="Market_rates2"/>
      <sheetName val="asset_write-off#32"/>
      <sheetName val="Total_Revenue10"/>
      <sheetName val="Extra_area10"/>
      <sheetName val="Contract_Scheme6"/>
      <sheetName val="Defer_Dec__20025"/>
      <sheetName val="Market_rates5"/>
      <sheetName val="asset_write-off#35"/>
      <sheetName val="Total_Revenue11"/>
      <sheetName val="Extra_area11"/>
      <sheetName val="Contract_Scheme7"/>
      <sheetName val="Defer_Dec__20026"/>
      <sheetName val="Market_rates6"/>
      <sheetName val="asset_write-off#36"/>
      <sheetName val="Total_Revenue12"/>
      <sheetName val="Extra_area12"/>
      <sheetName val="Contract_Scheme8"/>
      <sheetName val="Defer_Dec__20027"/>
      <sheetName val="Market_rates7"/>
      <sheetName val="asset_write-off#37"/>
      <sheetName val="SUMFREIGHT"/>
      <sheetName val="開発ステータスor委託区分"/>
      <sheetName val="表紙"/>
      <sheetName val="Sheet2"/>
      <sheetName val="text2"/>
      <sheetName val="Data"/>
      <sheetName val="SH-E"/>
      <sheetName val="SH-C"/>
      <sheetName val="trfc02-26(Fes+Ses)"/>
      <sheetName val="LWLOPT"/>
      <sheetName val="ROC-2003"/>
      <sheetName val="Engineer"/>
      <sheetName val="ห้ามลบ"/>
      <sheetName val="dont delete"/>
      <sheetName val="data1"/>
      <sheetName val="Sample design"/>
      <sheetName val="Fill in Data"/>
      <sheetName val="Stocks"/>
      <sheetName val="Capacities"/>
      <sheetName val="Specs"/>
      <sheetName val="Adjustments"/>
      <sheetName val="3.Drop down list"/>
      <sheetName val="SummaryEstVC"/>
      <sheetName val="Konfiguration"/>
      <sheetName val="DETAIL"/>
      <sheetName val="Sales"/>
      <sheetName val="CONSUMER LIST"/>
      <sheetName val="CDTK"/>
      <sheetName val="dont_delete"/>
      <sheetName val="Sample_design"/>
      <sheetName val="Fill_in_Data"/>
      <sheetName val="3_Drop_down_list"/>
      <sheetName val="19"/>
      <sheetName val="Bdgt"/>
      <sheetName val="InputPO_Del"/>
      <sheetName val="Total_Revenue13"/>
      <sheetName val="Extra_area13"/>
      <sheetName val="Contract_Scheme9"/>
      <sheetName val="Defer_Dec__20028"/>
      <sheetName val="Market_rates8"/>
      <sheetName val="asset_write-off#38"/>
      <sheetName val="Trial Balance"/>
      <sheetName val="Index"/>
      <sheetName val="Total_Revenue14"/>
      <sheetName val="Extra_area14"/>
      <sheetName val="Contract_Scheme10"/>
      <sheetName val="Defer_Dec__20029"/>
      <sheetName val="Market_rates9"/>
      <sheetName val="asset_write-off#39"/>
      <sheetName val="dont_delete1"/>
      <sheetName val="Sample_design1"/>
      <sheetName val="Fill_in_Data1"/>
      <sheetName val="3_Drop_down_list1"/>
      <sheetName val="CONSUMER_LIST"/>
      <sheetName val="Total_Revenue15"/>
      <sheetName val="Extra_area15"/>
      <sheetName val="Contract_Scheme11"/>
      <sheetName val="Defer_Dec__200210"/>
      <sheetName val="Market_rates10"/>
      <sheetName val="asset_write-off#310"/>
      <sheetName val="dont_delete2"/>
      <sheetName val="Sample_design2"/>
      <sheetName val="Fill_in_Data2"/>
      <sheetName val="3_Drop_down_list2"/>
      <sheetName val="CONSUMER_LIST1"/>
      <sheetName val="MF-3"/>
      <sheetName val="sfcc-mth"/>
      <sheetName val="sfcc-ytd"/>
      <sheetName val="USD"/>
      <sheetName val="PL-Kip(after adj)"/>
      <sheetName val="STart"/>
      <sheetName val="BS"/>
      <sheetName val="Data2009"/>
      <sheetName val="tsk"/>
      <sheetName val="Instructions"/>
      <sheetName val="JUNE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246.xml><?xml version="1.0" encoding="utf-8"?>
<externalLink xmlns="http://schemas.openxmlformats.org/spreadsheetml/2006/main">
  <externalBook xmlns:r="http://schemas.openxmlformats.org/officeDocument/2006/relationships" r:id="rId1">
    <sheetNames>
      <sheetName val="บัว"/>
      <sheetName val="วงกบ บาน"/>
      <sheetName val="H001"/>
      <sheetName val="ใบปะหน้า"/>
      <sheetName val="Sheet1"/>
      <sheetName val="โครงสร้าง H(5)"/>
      <sheetName val="ใบปะหน้า (2)"/>
      <sheetName val="DW"/>
      <sheetName val="วงกบ_บาน"/>
      <sheetName val="โครงสร้าง_H(5)"/>
      <sheetName val="ใบปะหน้า_(2)"/>
      <sheetName val="code"/>
      <sheetName val="TYPE PB52"/>
      <sheetName val="ใบประหน้า PB52"/>
      <sheetName val="Sheet4"/>
      <sheetName val="TYPE_PB52"/>
      <sheetName val="ใบประหน้า_PB5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externalLinks/externalLink247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PA"/>
      <sheetName val="ตั๋วเงินรับ"/>
      <sheetName val="Trial Balance"/>
      <sheetName val="TB"/>
      <sheetName val="노무비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8.xml><?xml version="1.0" encoding="utf-8"?>
<externalLink xmlns="http://schemas.openxmlformats.org/spreadsheetml/2006/main">
  <externalBook xmlns:r="http://schemas.openxmlformats.org/officeDocument/2006/relationships" r:id="rId1">
    <sheetNames>
      <sheetName val="conso&amp;cash flow"/>
      <sheetName val="conso-PL"/>
      <sheetName val="asimar cf"/>
      <sheetName val="conso cf "/>
      <sheetName val="eliminate_BS"/>
      <sheetName val="eliminate_PL"/>
      <sheetName val="BS"/>
      <sheetName val="PL"/>
      <sheetName val="pending"/>
      <sheetName val="PM &amp; TE-calculation"/>
      <sheetName val="REC"/>
      <sheetName val="SAD"/>
      <sheetName val="ADJ"/>
      <sheetName val="Sum lead"/>
      <sheetName val="C-Cash&amp;Bank"/>
      <sheetName val="E-Accounts Receivable"/>
      <sheetName val="F-Inventory"/>
      <sheetName val="G-Other CA"/>
      <sheetName val="H-Investment"/>
      <sheetName val="H-3"/>
      <sheetName val="I-Intercompany"/>
      <sheetName val="J-Other Assets"/>
      <sheetName val="K-Fixed Asset"/>
      <sheetName val="M-Accounts Payable"/>
      <sheetName val="N-Other CL"/>
      <sheetName val="Q-Other Liabilities"/>
      <sheetName val="Q-3"/>
      <sheetName val="T-Equity"/>
      <sheetName val="U-Profit&amp;Loss"/>
      <sheetName val="U-1.1_GP by Seg"/>
      <sheetName val="U-Service Income"/>
      <sheetName val="U-Other Income"/>
      <sheetName val="U-Cost of Service"/>
      <sheetName val="U-4-1"/>
      <sheetName val="U-Selling&amp;Admin"/>
      <sheetName val="U-Interest Exp"/>
      <sheetName val="Trial Balance"/>
      <sheetName val="TB"/>
      <sheetName val="เงินกู้ MGC"/>
      <sheetName val="TrialBalance Q3-2002"/>
      <sheetName val="C-3"/>
      <sheetName val="U-5"/>
      <sheetName val="Cashflow"/>
      <sheetName val="Approved Renov Payment Schedule"/>
      <sheetName val="เงินกู้ธนชาติ"/>
      <sheetName val="K-1A"/>
      <sheetName val="노무비"/>
      <sheetName val="Exp"/>
      <sheetName val="Tiers"/>
      <sheetName val="Wkgs_BS Lead"/>
      <sheetName val="Input_Undue"/>
      <sheetName val="Deposit_Other"/>
      <sheetName val="ตั๋วเงินรับ"/>
      <sheetName val="Data Salary"/>
      <sheetName val="Macro1"/>
      <sheetName val="PA"/>
      <sheetName val="KPI48"/>
      <sheetName val="code"/>
      <sheetName val="2002"/>
      <sheetName val=""/>
      <sheetName val="input"/>
      <sheetName val="10-1 Media"/>
      <sheetName val="10-cut"/>
      <sheetName val="TB-BAC"/>
      <sheetName val="trfc02-26(Fes+Ses)"/>
      <sheetName val="BS ATTACH"/>
      <sheetName val="S001"/>
      <sheetName val="conso&amp;cash_flow"/>
      <sheetName val="asimar_cf"/>
      <sheetName val="conso_cf_"/>
      <sheetName val="PM_&amp;_TE-calculation"/>
      <sheetName val="Sum_lead"/>
      <sheetName val="E-Accounts_Receivable"/>
      <sheetName val="G-Other_CA"/>
      <sheetName val="J-Other_Assets"/>
      <sheetName val="K-Fixed_Asset"/>
      <sheetName val="M-Accounts_Payable"/>
      <sheetName val="N-Other_CL"/>
      <sheetName val="Q-Other_Liabilities"/>
      <sheetName val="U-1_1_GP_by_Seg"/>
      <sheetName val="U-Service_Income"/>
      <sheetName val="U-Other_Income"/>
      <sheetName val="U-Cost_of_Service"/>
      <sheetName val="U-Interest_Exp"/>
      <sheetName val="Trial_Balance"/>
      <sheetName val="เงินกู้_MGC"/>
      <sheetName val=" IB-PL-YTD"/>
      <sheetName val="CostCtr"/>
      <sheetName val="Legal"/>
      <sheetName val="acc.depre-report-old"/>
      <sheetName val="conso&amp;cash_flow1"/>
      <sheetName val="asimar_cf1"/>
      <sheetName val="conso_cf_1"/>
      <sheetName val="PM_&amp;_TE-calculation1"/>
      <sheetName val="Sum_lead1"/>
      <sheetName val="E-Accounts_Receivable1"/>
      <sheetName val="G-Other_CA1"/>
      <sheetName val="J-Other_Assets1"/>
      <sheetName val="K-Fixed_Asset1"/>
      <sheetName val="M-Accounts_Payable1"/>
      <sheetName val="N-Other_CL1"/>
      <sheetName val="Q-Other_Liabilities1"/>
      <sheetName val="U-1_1_GP_by_Seg1"/>
      <sheetName val="U-Service_Income1"/>
      <sheetName val="U-Other_Income1"/>
      <sheetName val="U-Cost_of_Service1"/>
      <sheetName val="U-Interest_Exp1"/>
      <sheetName val="Trial_Balance1"/>
      <sheetName val="เงินกู้_MGC1"/>
      <sheetName val="Approved_Renov_Payment_Schedule"/>
      <sheetName val="TrialBalance_Q3-2002"/>
      <sheetName val="Wkgs_BS_Lead"/>
      <sheetName val="Data_Salary"/>
      <sheetName val="10-1_Media"/>
      <sheetName val="_IB-PL-YTD"/>
      <sheetName val="BS_ATTACH"/>
      <sheetName val="acc_depre-report-old"/>
      <sheetName val="Masterประเภท"/>
      <sheetName val="BUILD95"/>
      <sheetName val="workbook control"/>
      <sheetName val="I-203"/>
      <sheetName val="Month v YTD"/>
      <sheetName val="securities movement"/>
      <sheetName val="Worksheet"/>
      <sheetName val="securities_movement"/>
      <sheetName val="Int. SanRam"/>
      <sheetName val="손익계산서"/>
      <sheetName val="Hidden"/>
      <sheetName val="Assumptions"/>
      <sheetName val="BW"/>
      <sheetName val="Working Capital "/>
      <sheetName val="ราคาไม้"/>
      <sheetName val="V310"/>
      <sheetName val="DEP12"/>
      <sheetName val="(1b)Company"/>
      <sheetName val="(4A)J-Market"/>
      <sheetName val="(10) ProdType"/>
      <sheetName val="ประมาณการประตูหน้าต่าง "/>
      <sheetName val="Aging"/>
      <sheetName val="InputPO_Del"/>
      <sheetName val="consol"/>
      <sheetName val="conso&amp;cash_flow2"/>
      <sheetName val="asimar_cf2"/>
      <sheetName val="conso_cf_2"/>
      <sheetName val="PM_&amp;_TE-calculation2"/>
      <sheetName val="Sum_lead2"/>
      <sheetName val="E-Accounts_Receivable2"/>
      <sheetName val="G-Other_CA2"/>
      <sheetName val="J-Other_Assets2"/>
      <sheetName val="K-Fixed_Asset2"/>
      <sheetName val="M-Accounts_Payable2"/>
      <sheetName val="N-Other_CL2"/>
      <sheetName val="Q-Other_Liabilities2"/>
      <sheetName val="U-1_1_GP_by_Seg2"/>
      <sheetName val="U-Service_Income2"/>
      <sheetName val="U-Other_Income2"/>
      <sheetName val="U-Cost_of_Service2"/>
      <sheetName val="U-Interest_Exp2"/>
      <sheetName val="Trial_Balance2"/>
      <sheetName val="เงินกู้_MGC2"/>
      <sheetName val="Approved_Renov_Payment_Schedul1"/>
      <sheetName val="TrialBalance_Q3-20021"/>
      <sheetName val="Wkgs_BS_Lead1"/>
      <sheetName val="Data_Salary1"/>
      <sheetName val="10-1_Media1"/>
      <sheetName val="BS_ATTACH1"/>
      <sheetName val="_IB-PL-YTD1"/>
      <sheetName val="acc_depre-report-old1"/>
      <sheetName val="workbook_control"/>
      <sheetName val="Month_v_YTD"/>
      <sheetName val="securities_movement1"/>
      <sheetName val="conso&amp;cash_flow4"/>
      <sheetName val="asimar_cf4"/>
      <sheetName val="conso_cf_4"/>
      <sheetName val="PM_&amp;_TE-calculation4"/>
      <sheetName val="Sum_lead4"/>
      <sheetName val="E-Accounts_Receivable4"/>
      <sheetName val="G-Other_CA4"/>
      <sheetName val="J-Other_Assets4"/>
      <sheetName val="K-Fixed_Asset4"/>
      <sheetName val="M-Accounts_Payable4"/>
      <sheetName val="N-Other_CL4"/>
      <sheetName val="Q-Other_Liabilities4"/>
      <sheetName val="U-1_1_GP_by_Seg4"/>
      <sheetName val="U-Service_Income4"/>
      <sheetName val="U-Other_Income4"/>
      <sheetName val="U-Cost_of_Service4"/>
      <sheetName val="U-Interest_Exp4"/>
      <sheetName val="Trial_Balance4"/>
      <sheetName val="เงินกู้_MGC4"/>
      <sheetName val="Approved_Renov_Payment_Schedul3"/>
      <sheetName val="TrialBalance_Q3-20023"/>
      <sheetName val="Wkgs_BS_Lead3"/>
      <sheetName val="Data_Salary3"/>
      <sheetName val="10-1_Media3"/>
      <sheetName val="BS_ATTACH3"/>
      <sheetName val="_IB-PL-YTD3"/>
      <sheetName val="acc_depre-report-old3"/>
      <sheetName val="workbook_control2"/>
      <sheetName val="Month_v_YTD2"/>
      <sheetName val="securities_movement3"/>
      <sheetName val="conso&amp;cash_flow3"/>
      <sheetName val="asimar_cf3"/>
      <sheetName val="conso_cf_3"/>
      <sheetName val="PM_&amp;_TE-calculation3"/>
      <sheetName val="Sum_lead3"/>
      <sheetName val="E-Accounts_Receivable3"/>
      <sheetName val="G-Other_CA3"/>
      <sheetName val="J-Other_Assets3"/>
      <sheetName val="K-Fixed_Asset3"/>
      <sheetName val="M-Accounts_Payable3"/>
      <sheetName val="N-Other_CL3"/>
      <sheetName val="Q-Other_Liabilities3"/>
      <sheetName val="U-1_1_GP_by_Seg3"/>
      <sheetName val="U-Service_Income3"/>
      <sheetName val="U-Other_Income3"/>
      <sheetName val="U-Cost_of_Service3"/>
      <sheetName val="U-Interest_Exp3"/>
      <sheetName val="Trial_Balance3"/>
      <sheetName val="เงินกู้_MGC3"/>
      <sheetName val="Approved_Renov_Payment_Schedul2"/>
      <sheetName val="TrialBalance_Q3-20022"/>
      <sheetName val="Wkgs_BS_Lead2"/>
      <sheetName val="Data_Salary2"/>
      <sheetName val="10-1_Media2"/>
      <sheetName val="BS_ATTACH2"/>
      <sheetName val="_IB-PL-YTD2"/>
      <sheetName val="acc_depre-report-old2"/>
      <sheetName val="workbook_control1"/>
      <sheetName val="Month_v_YTD1"/>
      <sheetName val="securities_movement2"/>
      <sheetName val="conso&amp;cash_flow5"/>
      <sheetName val="asimar_cf5"/>
      <sheetName val="conso_cf_5"/>
      <sheetName val="PM_&amp;_TE-calculation5"/>
      <sheetName val="Sum_lead5"/>
      <sheetName val="E-Accounts_Receivable5"/>
      <sheetName val="G-Other_CA5"/>
      <sheetName val="J-Other_Assets5"/>
      <sheetName val="K-Fixed_Asset5"/>
      <sheetName val="M-Accounts_Payable5"/>
      <sheetName val="N-Other_CL5"/>
      <sheetName val="Q-Other_Liabilities5"/>
      <sheetName val="U-1_1_GP_by_Seg5"/>
      <sheetName val="U-Service_Income5"/>
      <sheetName val="U-Other_Income5"/>
      <sheetName val="U-Cost_of_Service5"/>
      <sheetName val="U-Interest_Exp5"/>
      <sheetName val="Trial_Balance5"/>
      <sheetName val="เงินกู้_MGC5"/>
      <sheetName val="Approved_Renov_Payment_Schedul4"/>
      <sheetName val="TrialBalance_Q3-20024"/>
      <sheetName val="Wkgs_BS_Lead4"/>
      <sheetName val="Data_Salary4"/>
      <sheetName val="10-1_Media4"/>
      <sheetName val="BS_ATTACH4"/>
      <sheetName val="_IB-PL-YTD4"/>
      <sheetName val="acc_depre-report-old4"/>
      <sheetName val="workbook_control3"/>
      <sheetName val="Month_v_YTD3"/>
      <sheetName val="securities_movement4"/>
      <sheetName val="conso&amp;cash_flow6"/>
      <sheetName val="asimar_cf6"/>
      <sheetName val="conso_cf_6"/>
      <sheetName val="PM_&amp;_TE-calculation6"/>
      <sheetName val="Sum_lead6"/>
      <sheetName val="E-Accounts_Receivable6"/>
      <sheetName val="G-Other_CA6"/>
      <sheetName val="J-Other_Assets6"/>
      <sheetName val="K-Fixed_Asset6"/>
      <sheetName val="M-Accounts_Payable6"/>
      <sheetName val="N-Other_CL6"/>
      <sheetName val="Q-Other_Liabilities6"/>
      <sheetName val="U-1_1_GP_by_Seg6"/>
      <sheetName val="U-Service_Income6"/>
      <sheetName val="U-Other_Income6"/>
      <sheetName val="U-Cost_of_Service6"/>
      <sheetName val="U-Interest_Exp6"/>
      <sheetName val="Trial_Balance6"/>
      <sheetName val="เงินกู้_MGC6"/>
      <sheetName val="Approved_Renov_Payment_Schedul5"/>
      <sheetName val="TrialBalance_Q3-20025"/>
      <sheetName val="Wkgs_BS_Lead5"/>
      <sheetName val="Data_Salary5"/>
      <sheetName val="10-1_Media5"/>
      <sheetName val="BS_ATTACH5"/>
      <sheetName val="_IB-PL-YTD5"/>
      <sheetName val="acc_depre-report-old5"/>
      <sheetName val="workbook_control4"/>
      <sheetName val="Month_v_YTD4"/>
      <sheetName val="securities_movement5"/>
      <sheetName val="Memo"/>
      <sheetName val="vat"/>
      <sheetName val="Entity"/>
      <sheetName val="Sheet1"/>
      <sheetName val="P&amp;L INPUT"/>
      <sheetName val="Validation"/>
      <sheetName val="Sale0406"/>
      <sheetName val="設計通知"/>
      <sheetName val="Vendor"/>
      <sheetName val="ID"/>
      <sheetName val="FASTables Austria at1SC Retirem"/>
      <sheetName val="CJEs"/>
      <sheetName val=".1 Summary"/>
      <sheetName val="XREF"/>
      <sheetName val="31.12.04"/>
      <sheetName val="Cash Flow Statement in millions"/>
      <sheetName val="FF-6"/>
      <sheetName val="TH-XL"/>
      <sheetName val="Int__SanRam3"/>
      <sheetName val="ประมาณการประตูหน้าต่าง_3"/>
      <sheetName val="Int__SanRam"/>
      <sheetName val="ประมาณการประตูหน้าต่าง_"/>
      <sheetName val="Int__SanRam1"/>
      <sheetName val="ประมาณการประตูหน้าต่าง_1"/>
      <sheetName val="Int__SanRam2"/>
      <sheetName val="ประมาณการประตูหน้าต่าง_2"/>
      <sheetName val="conso&amp;cash_flow7"/>
      <sheetName val="asimar_cf7"/>
      <sheetName val="conso_cf_7"/>
      <sheetName val="PM_&amp;_TE-calculation7"/>
      <sheetName val="Sum_lead7"/>
      <sheetName val="E-Accounts_Receivable7"/>
      <sheetName val="G-Other_CA7"/>
      <sheetName val="J-Other_Assets7"/>
      <sheetName val="K-Fixed_Asset7"/>
      <sheetName val="M-Accounts_Payable7"/>
      <sheetName val="N-Other_CL7"/>
      <sheetName val="Q-Other_Liabilities7"/>
      <sheetName val="U-1_1_GP_by_Seg7"/>
      <sheetName val="U-Service_Income7"/>
      <sheetName val="U-Other_Income7"/>
      <sheetName val="U-Cost_of_Service7"/>
      <sheetName val="U-Interest_Exp7"/>
      <sheetName val="Trial_Balance7"/>
      <sheetName val="เงินกู้_MGC7"/>
      <sheetName val="Approved_Renov_Payment_Schedul6"/>
      <sheetName val="TrialBalance_Q3-20026"/>
      <sheetName val="Wkgs_BS_Lead6"/>
      <sheetName val="Data_Salary6"/>
      <sheetName val="10-1_Media6"/>
      <sheetName val="_IB-PL-YTD6"/>
      <sheetName val="BS_ATTACH6"/>
      <sheetName val="acc_depre-report-old6"/>
      <sheetName val="securities_movement6"/>
      <sheetName val="Int__SanRam5"/>
      <sheetName val="workbook_control5"/>
      <sheetName val="ประมาณการประตูหน้าต่าง_5"/>
      <sheetName val="Working_Capital_1"/>
      <sheetName val="(10)_ProdType1"/>
      <sheetName val="Int__SanRam4"/>
      <sheetName val="ประมาณการประตูหน้าต่าง_4"/>
      <sheetName val="Working_Capital_"/>
      <sheetName val="(10)_ProdType"/>
      <sheetName val="conso&amp;cash_flow8"/>
      <sheetName val="asimar_cf8"/>
      <sheetName val="conso_cf_8"/>
      <sheetName val="PM_&amp;_TE-calculation8"/>
      <sheetName val="Sum_lead8"/>
      <sheetName val="E-Accounts_Receivable8"/>
      <sheetName val="G-Other_CA8"/>
      <sheetName val="J-Other_Assets8"/>
      <sheetName val="K-Fixed_Asset8"/>
      <sheetName val="M-Accounts_Payable8"/>
      <sheetName val="N-Other_CL8"/>
      <sheetName val="Q-Other_Liabilities8"/>
      <sheetName val="U-1_1_GP_by_Seg8"/>
      <sheetName val="U-Service_Income8"/>
      <sheetName val="U-Other_Income8"/>
      <sheetName val="U-Cost_of_Service8"/>
      <sheetName val="U-Interest_Exp8"/>
      <sheetName val="Trial_Balance8"/>
      <sheetName val="เงินกู้_MGC8"/>
      <sheetName val="Approved_Renov_Payment_Schedul7"/>
      <sheetName val="TrialBalance_Q3-20027"/>
      <sheetName val="Wkgs_BS_Lead7"/>
      <sheetName val="Data_Salary7"/>
      <sheetName val="10-1_Media7"/>
      <sheetName val="_IB-PL-YTD7"/>
      <sheetName val="BS_ATTACH7"/>
      <sheetName val="acc_depre-report-old7"/>
      <sheetName val="securities_movement7"/>
      <sheetName val="Int__SanRam6"/>
      <sheetName val="workbook_control6"/>
      <sheetName val="ประมาณการประตูหน้าต่าง_6"/>
      <sheetName val="Working_Capital_2"/>
      <sheetName val="(10)_ProdType2"/>
      <sheetName val="conso&amp;cash_flow9"/>
      <sheetName val="asimar_cf9"/>
      <sheetName val="conso_cf_9"/>
      <sheetName val="PM_&amp;_TE-calculation9"/>
      <sheetName val="Sum_lead9"/>
      <sheetName val="E-Accounts_Receivable9"/>
      <sheetName val="G-Other_CA9"/>
      <sheetName val="J-Other_Assets9"/>
      <sheetName val="K-Fixed_Asset9"/>
      <sheetName val="M-Accounts_Payable9"/>
      <sheetName val="N-Other_CL9"/>
      <sheetName val="Q-Other_Liabilities9"/>
      <sheetName val="U-1_1_GP_by_Seg9"/>
      <sheetName val="U-Service_Income9"/>
      <sheetName val="U-Other_Income9"/>
      <sheetName val="U-Cost_of_Service9"/>
      <sheetName val="U-Interest_Exp9"/>
      <sheetName val="Trial_Balance9"/>
      <sheetName val="เงินกู้_MGC9"/>
      <sheetName val="Approved_Renov_Payment_Schedul8"/>
      <sheetName val="TrialBalance_Q3-20028"/>
      <sheetName val="Wkgs_BS_Lead8"/>
      <sheetName val="Data_Salary8"/>
      <sheetName val="10-1_Media8"/>
      <sheetName val="_IB-PL-YTD8"/>
      <sheetName val="BS_ATTACH8"/>
      <sheetName val="acc_depre-report-old8"/>
      <sheetName val="securities_movement8"/>
      <sheetName val="Int__SanRam7"/>
      <sheetName val="workbook_control7"/>
      <sheetName val="ประมาณการประตูหน้าต่าง_7"/>
      <sheetName val="Working_Capital_3"/>
      <sheetName val="(10)_ProdType3"/>
      <sheetName val="conso&amp;cash_flow10"/>
      <sheetName val="asimar_cf10"/>
      <sheetName val="conso_cf_10"/>
      <sheetName val="PM_&amp;_TE-calculation10"/>
      <sheetName val="Sum_lead10"/>
      <sheetName val="E-Accounts_Receivable10"/>
      <sheetName val="G-Other_CA10"/>
      <sheetName val="J-Other_Assets10"/>
      <sheetName val="K-Fixed_Asset10"/>
      <sheetName val="M-Accounts_Payable10"/>
      <sheetName val="N-Other_CL10"/>
      <sheetName val="Q-Other_Liabilities10"/>
      <sheetName val="U-1_1_GP_by_Seg10"/>
      <sheetName val="U-Service_Income10"/>
      <sheetName val="U-Other_Income10"/>
      <sheetName val="U-Cost_of_Service10"/>
      <sheetName val="U-Interest_Exp10"/>
      <sheetName val="Trial_Balance10"/>
      <sheetName val="เงินกู้_MGC10"/>
      <sheetName val="Approved_Renov_Payment_Schedul9"/>
      <sheetName val="TrialBalance_Q3-20029"/>
      <sheetName val="Wkgs_BS_Lead9"/>
      <sheetName val="Data_Salary9"/>
      <sheetName val="10-1_Media9"/>
      <sheetName val="_IB-PL-YTD9"/>
      <sheetName val="BS_ATTACH9"/>
      <sheetName val="acc_depre-report-old9"/>
      <sheetName val="securities_movement9"/>
      <sheetName val="Int__SanRam8"/>
      <sheetName val="workbook_control8"/>
      <sheetName val="ประมาณการประตูหน้าต่าง_8"/>
      <sheetName val="Working_Capital_4"/>
      <sheetName val="(10)_ProdType4"/>
      <sheetName val="conso&amp;cash_flow11"/>
      <sheetName val="asimar_cf11"/>
      <sheetName val="conso_cf_11"/>
      <sheetName val="PM_&amp;_TE-calculation11"/>
      <sheetName val="Sum_lead11"/>
      <sheetName val="E-Accounts_Receivable11"/>
      <sheetName val="G-Other_CA11"/>
      <sheetName val="J-Other_Assets11"/>
      <sheetName val="K-Fixed_Asset11"/>
      <sheetName val="K001 - Lead example"/>
      <sheetName val="M-Accounts_Payable11"/>
      <sheetName val="N-Other_CL11"/>
      <sheetName val="Q-Other_Liabilities11"/>
      <sheetName val="U-1_1_GP_by_Seg11"/>
      <sheetName val="U-Service_Income11"/>
      <sheetName val="U-Other_Income11"/>
      <sheetName val="U-Cost_of_Service11"/>
      <sheetName val="U-Interest_Exp11"/>
      <sheetName val="Trial_Balance11"/>
      <sheetName val="เงินกู้_MGC11"/>
      <sheetName val="Approved_Renov_Payment_Schedu10"/>
      <sheetName val="TrialBalance_Q3-200210"/>
      <sheetName val="Wkgs_BS_Lead10"/>
      <sheetName val="Data_Salary10"/>
      <sheetName val="10-1_Media10"/>
      <sheetName val="_IB-PL-YTD10"/>
      <sheetName val="BS_ATTACH10"/>
      <sheetName val="acc_depre-report-old10"/>
      <sheetName val="securities_movement10"/>
      <sheetName val="Int__SanRam9"/>
      <sheetName val="workbook_control9"/>
      <sheetName val="ประมาณการประตูหน้าต่าง_9"/>
      <sheetName val="Month_v_YTD5"/>
      <sheetName val="Working_Capital_5"/>
      <sheetName val="(10)_ProdType5"/>
      <sheetName val="conso&amp;cash_flow12"/>
      <sheetName val="asimar_cf12"/>
      <sheetName val="conso_cf_12"/>
      <sheetName val="PM_&amp;_TE-calculation12"/>
      <sheetName val="Sum_lead12"/>
      <sheetName val="E-Accounts_Receivable12"/>
      <sheetName val="G-Other_CA12"/>
      <sheetName val="J-Other_Assets12"/>
      <sheetName val="K-Fixed_Asset12"/>
      <sheetName val="M-Accounts_Payable12"/>
      <sheetName val="N-Other_CL12"/>
      <sheetName val="Q-Other_Liabilities12"/>
      <sheetName val="U-1_1_GP_by_Seg12"/>
      <sheetName val="U-Service_Income12"/>
      <sheetName val="U-Other_Income12"/>
      <sheetName val="U-Cost_of_Service12"/>
      <sheetName val="U-Interest_Exp12"/>
      <sheetName val="Trial_Balance12"/>
      <sheetName val="เงินกู้_MGC12"/>
      <sheetName val="Approved_Renov_Payment_Schedu11"/>
      <sheetName val="TrialBalance_Q3-200211"/>
      <sheetName val="Wkgs_BS_Lead11"/>
      <sheetName val="Data_Salary11"/>
      <sheetName val="10-1_Media11"/>
      <sheetName val="_IB-PL-YTD11"/>
      <sheetName val="BS_ATTACH11"/>
      <sheetName val="acc_depre-report-old11"/>
      <sheetName val="securities_movement11"/>
      <sheetName val="Int__SanRam10"/>
      <sheetName val="workbook_control10"/>
      <sheetName val="ประมาณการประตูหน้าต่าง_10"/>
      <sheetName val="Month_v_YTD6"/>
      <sheetName val="Working_Capital_6"/>
      <sheetName val="(10)_ProdType6"/>
      <sheetName val="conso&amp;cash_flow13"/>
      <sheetName val="asimar_cf13"/>
      <sheetName val="conso_cf_13"/>
      <sheetName val="PM_&amp;_TE-calculation13"/>
      <sheetName val="Sum_lead13"/>
      <sheetName val="E-Accounts_Receivable13"/>
      <sheetName val="G-Other_CA13"/>
      <sheetName val="J-Other_Assets13"/>
      <sheetName val="K-Fixed_Asset13"/>
      <sheetName val="M-Accounts_Payable13"/>
      <sheetName val="N-Other_CL13"/>
      <sheetName val="Q-Other_Liabilities13"/>
      <sheetName val="U-1_1_GP_by_Seg13"/>
      <sheetName val="U-Service_Income13"/>
      <sheetName val="U-Other_Income13"/>
      <sheetName val="U-Cost_of_Service13"/>
      <sheetName val="U-Interest_Exp13"/>
      <sheetName val="Trial_Balance13"/>
      <sheetName val="เงินกู้_MGC13"/>
      <sheetName val="Approved_Renov_Payment_Schedu12"/>
      <sheetName val="TrialBalance_Q3-200212"/>
      <sheetName val="Wkgs_BS_Lead12"/>
      <sheetName val="Data_Salary12"/>
      <sheetName val="10-1_Media12"/>
      <sheetName val="_IB-PL-YTD12"/>
      <sheetName val="BS_ATTACH12"/>
      <sheetName val="acc_depre-report-old12"/>
      <sheetName val="securities_movement12"/>
      <sheetName val="Int__SanRam11"/>
      <sheetName val="workbook_control11"/>
      <sheetName val="ประมาณการประตูหน้าต่าง_11"/>
      <sheetName val="Month_v_YTD7"/>
      <sheetName val="Working_Capital_7"/>
      <sheetName val="(10)_ProdType7"/>
      <sheetName val="conso&amp;cash_flow14"/>
      <sheetName val="asimar_cf14"/>
      <sheetName val="conso_cf_14"/>
      <sheetName val="PM_&amp;_TE-calculation14"/>
      <sheetName val="Sum_lead14"/>
      <sheetName val="E-Accounts_Receivable14"/>
      <sheetName val="G-Other_CA14"/>
      <sheetName val="J-Other_Assets14"/>
      <sheetName val="K-Fixed_Asset14"/>
      <sheetName val="M-Accounts_Payable14"/>
      <sheetName val="N-Other_CL14"/>
      <sheetName val="Q-Other_Liabilities14"/>
      <sheetName val="U-1_1_GP_by_Seg14"/>
      <sheetName val="U-Service_Income14"/>
      <sheetName val="U-Other_Income14"/>
      <sheetName val="U-Cost_of_Service14"/>
      <sheetName val="U-Interest_Exp14"/>
      <sheetName val="Trial_Balance14"/>
      <sheetName val="เงินกู้_MGC14"/>
      <sheetName val="Approved_Renov_Payment_Schedu13"/>
      <sheetName val="TrialBalance_Q3-200213"/>
      <sheetName val="Wkgs_BS_Lead13"/>
      <sheetName val="Data_Salary13"/>
      <sheetName val="10-1_Media13"/>
      <sheetName val="_IB-PL-YTD13"/>
      <sheetName val="BS_ATTACH13"/>
      <sheetName val="acc_depre-report-old13"/>
      <sheetName val="securities_movement13"/>
      <sheetName val="Int__SanRam12"/>
      <sheetName val="workbook_control12"/>
      <sheetName val="ประมาณการประตูหน้าต่าง_12"/>
      <sheetName val="Month_v_YTD8"/>
      <sheetName val="Working_Capital_8"/>
      <sheetName val="(10)_ProdType8"/>
      <sheetName val="Budget-Bal"/>
      <sheetName val="GMI"/>
      <sheetName val="Gia vat tu"/>
      <sheetName val="Dinh nghia"/>
      <sheetName val="xlSVH_T"/>
      <sheetName val="BO"/>
      <sheetName val="Customize Your Purchase Order"/>
      <sheetName val="T_NFS "/>
      <sheetName val="FSP_worksheet 31.12.63"/>
      <sheetName val="Note # 8 cash "/>
      <sheetName val="31.12.62"/>
      <sheetName val="VHC_Adjustment"/>
      <sheetName val="VHC_SFP worksheet"/>
      <sheetName val="VHC_SCI worksheet"/>
      <sheetName val="DATABASE -sumifTB"/>
      <sheetName val="163040 LC_TR"/>
      <sheetName val="รายวันขาย53"/>
      <sheetName val="163040_LC_TR"/>
      <sheetName val="erl_table"/>
      <sheetName val="VERIFICATION PAYE"/>
      <sheetName val="SBM DATA"/>
      <sheetName val="P&amp;LFINAL - 44"/>
      <sheetName val="AAG"/>
      <sheetName val="Steps"/>
      <sheetName val="Order_Oct_w40"/>
      <sheetName val="Order_Oct_w41"/>
      <sheetName val="P&amp;L_INPUT"/>
      <sheetName val="P&amp;L_INPUT1"/>
      <sheetName val="Assumtion"/>
      <sheetName val="conso&amp;cash_flow15"/>
      <sheetName val="asimar_cf15"/>
      <sheetName val="conso_cf_15"/>
      <sheetName val="PM_&amp;_TE-calculation15"/>
      <sheetName val="Sum_lead15"/>
      <sheetName val="E-Accounts_Receivable15"/>
      <sheetName val="G-Other_CA15"/>
      <sheetName val="J-Other_Assets15"/>
      <sheetName val="K-Fixed_Asset15"/>
      <sheetName val="M-Accounts_Payable15"/>
      <sheetName val="N-Other_CL15"/>
      <sheetName val="Q-Other_Liabilities15"/>
      <sheetName val="U-1_1_GP_by_Seg15"/>
      <sheetName val="U-Service_Income15"/>
      <sheetName val="U-Other_Income15"/>
      <sheetName val="U-Cost_of_Service15"/>
      <sheetName val="U-Interest_Exp15"/>
      <sheetName val="Trial_Balance15"/>
      <sheetName val="เงินกู้_MGC15"/>
      <sheetName val="Approved_Renov_Payment_Schedu14"/>
      <sheetName val="TrialBalance_Q3-200214"/>
      <sheetName val="Wkgs_BS_Lead14"/>
      <sheetName val="Data_Salary14"/>
      <sheetName val="10-1_Media14"/>
      <sheetName val="_IB-PL-YTD14"/>
      <sheetName val="BS_ATTACH14"/>
      <sheetName val="acc_depre-report-old14"/>
      <sheetName val="securities_movement14"/>
      <sheetName val="Int__SanRam13"/>
      <sheetName val="workbook_control13"/>
      <sheetName val="ประมาณการประตูหน้าต่าง_13"/>
      <sheetName val="Month_v_YTD9"/>
      <sheetName val="Working_Capital_9"/>
      <sheetName val="(10)_ProdType9"/>
      <sheetName val="conso&amp;cash_flow16"/>
      <sheetName val="asimar_cf16"/>
      <sheetName val="conso_cf_16"/>
      <sheetName val="PM_&amp;_TE-calculation16"/>
      <sheetName val="Sum_lead16"/>
      <sheetName val="E-Accounts_Receivable16"/>
      <sheetName val="G-Other_CA16"/>
      <sheetName val="J-Other_Assets16"/>
      <sheetName val="K-Fixed_Asset16"/>
      <sheetName val="M-Accounts_Payable16"/>
      <sheetName val="N-Other_CL16"/>
      <sheetName val="Q-Other_Liabilities16"/>
      <sheetName val="U-1_1_GP_by_Seg16"/>
      <sheetName val="U-Service_Income16"/>
      <sheetName val="U-Other_Income16"/>
      <sheetName val="U-Cost_of_Service16"/>
      <sheetName val="U-Interest_Exp16"/>
      <sheetName val="Trial_Balance16"/>
      <sheetName val="เงินกู้_MGC16"/>
      <sheetName val="Approved_Renov_Payment_Schedu15"/>
      <sheetName val="TrialBalance_Q3-200215"/>
      <sheetName val="Wkgs_BS_Lead15"/>
      <sheetName val="Data_Salary15"/>
      <sheetName val="10-1_Media15"/>
      <sheetName val="_IB-PL-YTD15"/>
      <sheetName val="BS_ATTACH15"/>
      <sheetName val="acc_depre-report-old15"/>
      <sheetName val="securities_movement15"/>
      <sheetName val="Int__SanRam14"/>
      <sheetName val="workbook_control14"/>
      <sheetName val="ประมาณการประตูหน้าต่าง_14"/>
      <sheetName val="Month_v_YTD10"/>
      <sheetName val="Working_Capital_10"/>
      <sheetName val="(10)_ProdType10"/>
      <sheetName val="Unit Price"/>
      <sheetName val="生産台数内訳"/>
      <sheetName val="クライテリア"/>
      <sheetName val="XLR_NoRangeSheet"/>
      <sheetName val="Q 1"/>
      <sheetName val="Q 2"/>
      <sheetName val="Q 3.1 (รายได้)"/>
      <sheetName val="Q 3.2(ค่าใช้จ่าย)"/>
      <sheetName val="Q 4"/>
      <sheetName val="Q 5 "/>
      <sheetName val="Q 6"/>
      <sheetName val="เอกสารแนบ 1"/>
      <sheetName val="เอกสารแนบ2"/>
      <sheetName val="Schedule A1-5"/>
      <sheetName val="legal_h"/>
      <sheetName val="conso&amp;cash_flow17"/>
      <sheetName val="asimar_cf17"/>
      <sheetName val="conso_cf_17"/>
      <sheetName val="PM_&amp;_TE-calculation17"/>
      <sheetName val="Sum_lead17"/>
      <sheetName val="E-Accounts_Receivable17"/>
      <sheetName val="G-Other_CA17"/>
      <sheetName val="J-Other_Assets17"/>
      <sheetName val="K-Fixed_Asset17"/>
      <sheetName val="M-Accounts_Payable17"/>
      <sheetName val="N-Other_CL17"/>
      <sheetName val="Q-Other_Liabilities17"/>
      <sheetName val="U-1_1_GP_by_Seg17"/>
      <sheetName val="U-Service_Income17"/>
      <sheetName val="U-Other_Income17"/>
      <sheetName val="U-Cost_of_Service17"/>
      <sheetName val="U-Interest_Exp17"/>
      <sheetName val="Trial_Balance17"/>
      <sheetName val="เงินกู้_MGC17"/>
      <sheetName val="TrialBalance_Q3-200216"/>
      <sheetName val="Approved_Renov_Payment_Schedu16"/>
      <sheetName val="Wkgs_BS_Lead16"/>
      <sheetName val="Data_Salary16"/>
      <sheetName val="10-1_Media16"/>
      <sheetName val="_IB-PL-YTD16"/>
      <sheetName val="BS_ATTACH16"/>
      <sheetName val="acc_depre-report-old16"/>
      <sheetName val="securities_movement16"/>
      <sheetName val="Int__SanRam15"/>
      <sheetName val="workbook_control15"/>
      <sheetName val="ประมาณการประตูหน้าต่าง_15"/>
      <sheetName val="Month_v_YTD11"/>
      <sheetName val="Working_Capital_11"/>
      <sheetName val="(10)_ProdTyp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</sheetDataSet>
  </externalBook>
</externalLink>
</file>

<file path=xl/externalLinks/externalLink249.xml><?xml version="1.0" encoding="utf-8"?>
<externalLink xmlns="http://schemas.openxmlformats.org/spreadsheetml/2006/main">
  <externalBook xmlns:r="http://schemas.openxmlformats.org/officeDocument/2006/relationships" r:id="rId1">
    <sheetNames>
      <sheetName val="Q"/>
      <sheetName val="INV'000"/>
      <sheetName val="BS'000"/>
      <sheetName val="PL'000"/>
      <sheetName val="Equ'000"/>
      <sheetName val="BS"/>
      <sheetName val="PL"/>
      <sheetName val="Equ"/>
      <sheetName val="Inves"/>
      <sheetName val="Inven"/>
      <sheetName val="Unearned"/>
      <sheetName val="Cost"/>
      <sheetName val="SH"/>
      <sheetName val="TH"/>
      <sheetName val="condo"/>
      <sheetName val="Cost-break"/>
      <sheetName val="Int"/>
      <sheetName val="Exp 45"/>
      <sheetName val="Exp"/>
      <sheetName val="Acc Exp"/>
      <sheetName val="Acc Exp2"/>
      <sheetName val="PU1"/>
      <sheetName val="PU2"/>
      <sheetName val="Div"/>
      <sheetName val="15"/>
      <sheetName val="PL (2)"/>
      <sheetName val="Cos"/>
      <sheetName val="Trial Balance"/>
      <sheetName val="N-4.4"/>
      <sheetName val="เงินกู้ธนชาติ"/>
      <sheetName val="TB"/>
      <sheetName val="คชจ.ดำเนินงาน6-43"/>
      <sheetName val="AP-FAsb"/>
      <sheetName val="TrialBalance Q3-2002"/>
      <sheetName val="Aging"/>
      <sheetName val="ข้อมูลฐาน"/>
      <sheetName val="TRC98-Q2"/>
      <sheetName val="Sheet1"/>
      <sheetName val="PA"/>
      <sheetName val="S-5"/>
      <sheetName val="K-5"/>
      <sheetName val="Exp_45"/>
      <sheetName val="Acc_Exp"/>
      <sheetName val="Acc_Exp2"/>
      <sheetName val="PL_(2)"/>
      <sheetName val="คชจ_ดำเนินงาน6-43"/>
      <sheetName val="Trial_Balance"/>
      <sheetName val="N-4_4"/>
      <sheetName val="TrialBalance_Q3-2002"/>
      <sheetName val="Exp_451"/>
      <sheetName val="Acc_Exp1"/>
      <sheetName val="Acc_Exp21"/>
      <sheetName val="PL_(2)1"/>
      <sheetName val="คชจ_ดำเนินงาน6-431"/>
      <sheetName val="Trial_Balance1"/>
      <sheetName val="N-4_41"/>
      <sheetName val="TrialBalance_Q3-20021"/>
      <sheetName val="差額調査用"/>
      <sheetName val="Start"/>
      <sheetName val="Wkgs_BS L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</sheetDataSet>
  </externalBook>
</externalLink>
</file>

<file path=xl/externalLinks/externalLink250.xml><?xml version="1.0" encoding="utf-8"?>
<externalLink xmlns="http://schemas.openxmlformats.org/spreadsheetml/2006/main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2002"/>
      <sheetName val="2001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1.xml><?xml version="1.0" encoding="utf-8"?>
<externalLink xmlns="http://schemas.openxmlformats.org/spreadsheetml/2006/main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Trial Balance"/>
      <sheetName val="U-5"/>
      <sheetName val="เงินกู้ MGC"/>
      <sheetName val="TB"/>
      <sheetName val="เงินกู้ธนชาติ"/>
      <sheetName val="PA"/>
      <sheetName val="노무비"/>
      <sheetName val="BS ATTACH"/>
      <sheetName val="인원계획_미화"/>
      <sheetName val="Assumptions"/>
      <sheetName val="001"/>
      <sheetName val="Initial Input Variable"/>
      <sheetName val="일위대가목차"/>
      <sheetName val="재무가정"/>
      <sheetName val="공사개요"/>
      <sheetName val="MOTOR"/>
      <sheetName val="Customer Databas"/>
      <sheetName val="익월작업계힉"/>
      <sheetName val="Instructions"/>
      <sheetName val="S&amp;R"/>
      <sheetName val="Template"/>
      <sheetName val="1 Cash Flow Analysis"/>
      <sheetName val="조직및_인원계획"/>
      <sheetName val="견적내역-미화_(2)"/>
      <sheetName val="견적내역-보안_(2)"/>
      <sheetName val="Initial_Input_Variable"/>
      <sheetName val="Customer_Databas"/>
      <sheetName val="2004SS"/>
      <sheetName val="2004CJ"/>
      <sheetName val="ASP"/>
      <sheetName val="Summary"/>
      <sheetName val="2. Summary-cash"/>
      <sheetName val="Budget 2005(DW)"/>
      <sheetName val="Id"/>
      <sheetName val="Area"/>
      <sheetName val="Journal"/>
      <sheetName val="98년매출액및매출원가"/>
      <sheetName val="손익계산서(가로)"/>
      <sheetName val="견적과실행예산"/>
      <sheetName val="ยานพาหนะ"/>
      <sheetName val="7 Jan 02"/>
      <sheetName val="Cash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52.xml><?xml version="1.0" encoding="utf-8"?>
<externalLink xmlns="http://schemas.openxmlformats.org/spreadsheetml/2006/main">
  <externalBook xmlns:r="http://schemas.openxmlformats.org/officeDocument/2006/relationships" r:id="rId1">
    <sheetNames>
      <sheetName val="Submission Form"/>
      <sheetName val="Feuil2"/>
      <sheetName val="XL4Test5"/>
      <sheetName val="Trial Balance"/>
      <sheetName val="TB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53.xml><?xml version="1.0" encoding="utf-8"?>
<externalLink xmlns="http://schemas.openxmlformats.org/spreadsheetml/2006/main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เงินกู้ธนชาติ"/>
      <sheetName val="ตั๋วเงินรับ"/>
      <sheetName val="Trial Balance"/>
      <sheetName val="Exp"/>
      <sheetName val="SH-C"/>
      <sheetName val="TB"/>
      <sheetName val="Wkgs_BS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54.xml><?xml version="1.0" encoding="utf-8"?>
<externalLink xmlns="http://schemas.openxmlformats.org/spreadsheetml/2006/main">
  <externalBook xmlns:r="http://schemas.openxmlformats.org/officeDocument/2006/relationships" r:id="rId1">
    <sheetNames>
      <sheetName val="ELEC45-01"/>
      <sheetName val="ELEC45-02"/>
      <sheetName val="ELEC45-03"/>
      <sheetName val="ELEC45-04"/>
      <sheetName val="ELEC45-05"/>
      <sheetName val="ELEC45-06"/>
      <sheetName val="ELEC45-07"/>
      <sheetName val="ELEC46"/>
      <sheetName val="TrialBalance Q3-2002"/>
      <sheetName val="data"/>
      <sheetName val="ADJ - 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5.xml><?xml version="1.0" encoding="utf-8"?>
<externalLink xmlns="http://schemas.openxmlformats.org/spreadsheetml/2006/main">
  <externalBook xmlns:r="http://schemas.openxmlformats.org/officeDocument/2006/relationships" r:id="rId1">
    <sheetNames>
      <sheetName val="PD"/>
      <sheetName val="ERP"/>
      <sheetName val="สาธารณะ"/>
      <sheetName val="Store"/>
      <sheetName val="인원계획-미화"/>
      <sheetName val="พื้น"/>
      <sheetName val="ผนัง"/>
      <sheetName val="Precast"/>
      <sheetName val="โครงหลังคา"/>
      <sheetName val="แต่งเปลือย"/>
      <sheetName val="งานอะลูมีเนียม"/>
      <sheetName val="บัวปูน"/>
      <sheetName val="มุงหลังคา"/>
      <sheetName val="ปูกระเบื้อง"/>
      <sheetName val="ลามิเนต"/>
      <sheetName val="บันไดไม้"/>
      <sheetName val="บัวไม้"/>
      <sheetName val="ไม้ระแนง-หน้าบัน"/>
      <sheetName val="ฝ้าเพดาน-โครงเคร่า"/>
      <sheetName val="ไฟฟ้า"/>
      <sheetName val="รางวี"/>
      <sheetName val="ติดบาน"/>
      <sheetName val="กระจก"/>
      <sheetName val="ประปา-สุขภัณฑ์"/>
      <sheetName val="สี"/>
      <sheetName val="Sheet2"/>
      <sheetName val="ทด"/>
      <sheetName val="ราคา"/>
      <sheetName val="SH-D"/>
      <sheetName val="ประมาณการประตูหน้าต่าง "/>
      <sheetName val="ข้อมูล"/>
      <sheetName val="แบบเดิม"/>
      <sheetName val="covere"/>
      <sheetName val="งานโครงสร้าง"/>
      <sheetName val="Prod-1"/>
      <sheetName val="code"/>
      <sheetName val="sheetNO"/>
      <sheetName val="Sheet1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56.xml><?xml version="1.0" encoding="utf-8"?>
<externalLink xmlns="http://schemas.openxmlformats.org/spreadsheetml/2006/main">
  <externalBook xmlns:r="http://schemas.openxmlformats.org/officeDocument/2006/relationships" r:id="rId1">
    <sheetNames>
      <sheetName val="Total Budget"/>
      <sheetName val="แก้ปัญหา"/>
      <sheetName val="รายงานประจำเดือน"/>
      <sheetName val="ไฟล์คุมงบฯ"/>
      <sheetName val="Current Budget"/>
      <sheetName val="SOFTPRO"/>
      <sheetName val="ฐานข้อมูลป้าย"/>
      <sheetName val="Store"/>
      <sheetName val="Total_Budget"/>
      <sheetName val="Current_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</sheetDataSet>
  </externalBook>
</externalLink>
</file>

<file path=xl/externalLinks/externalLink257.xml><?xml version="1.0" encoding="utf-8"?>
<externalLink xmlns="http://schemas.openxmlformats.org/spreadsheetml/2006/main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견적"/>
      <sheetName val="견적서"/>
      <sheetName val="견적내역"/>
      <sheetName val="산출기준"/>
      <sheetName val="인건"/>
      <sheetName val="근무"/>
      <sheetName val="COMMISSION Q3"/>
      <sheetName val="인원계획-미화"/>
      <sheetName val="เงินกู้ธนชาติ"/>
      <sheetName val="재무가정"/>
      <sheetName val="TB"/>
      <sheetName val="ตั๋วเงินรับ"/>
      <sheetName val="Budget06-Summary-Res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58.xml><?xml version="1.0" encoding="utf-8"?>
<externalLink xmlns="http://schemas.openxmlformats.org/spreadsheetml/2006/main">
  <externalBook xmlns:r="http://schemas.openxmlformats.org/officeDocument/2006/relationships" r:id="rId1">
    <sheetNames>
      <sheetName val="TB"/>
      <sheetName val="รายการปป.1"/>
      <sheetName val="รายการปป.2"/>
      <sheetName val="สินทรัพย์"/>
      <sheetName val="หนี้สิน"/>
      <sheetName val="กำไรขาดทุน"/>
      <sheetName val="กำไรขาดทุน(budget)"/>
      <sheetName val="รายการปรับปรุง"/>
      <sheetName val="รายละเอียด-ทรัพย์สิน"/>
      <sheetName val="รายละเอียด-หนี้สิน"/>
      <sheetName val="รายได้"/>
      <sheetName val="ค่าใช้จ่ายขาย-บริหาร"/>
      <sheetName val="ปก"/>
      <sheetName val="tax49"/>
      <sheetName val="cf"/>
      <sheetName val="Summary"/>
      <sheetName val="คำนวณทางภาษี-ภูเก็ต"/>
      <sheetName val="รายการบวกกลับ-รถยนต์"/>
      <sheetName val="ค่าเสื่อมบวกกลับ-พระราม9"/>
      <sheetName val="ลูกหนี้อื่นๆ"/>
      <sheetName val="ค่าใช้จ่ายจ่ายล่วงหน้า"/>
      <sheetName val="สำรองจ่าย"/>
      <sheetName val="รายได้ค้างรับอื่นๆ"/>
      <sheetName val="เงินประกัน-59"/>
      <sheetName val="ค่าเผื่อฯ"/>
      <sheetName val="ทรัพย์ฝากขาย"/>
      <sheetName val="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59.xml><?xml version="1.0" encoding="utf-8"?>
<externalLink xmlns="http://schemas.openxmlformats.org/spreadsheetml/2006/main">
  <externalBook xmlns:r="http://schemas.openxmlformats.org/officeDocument/2006/relationships" r:id="rId1">
    <sheetNames>
      <sheetName val="F-1"/>
      <sheetName val="F-1A"/>
      <sheetName val="F-2"/>
      <sheetName val="F-2 land"/>
      <sheetName val="F-2 CIP"/>
      <sheetName val="F-2 Int"/>
      <sheetName val="F-2 Public"/>
      <sheetName val="F-3"/>
      <sheetName val="F-3.1"/>
      <sheetName val="K-1"/>
      <sheetName val="K-2"/>
      <sheetName val="K-3"/>
      <sheetName val="K-4"/>
      <sheetName val="K-4A"/>
      <sheetName val="K-4 classify"/>
      <sheetName val="K-4.1A"/>
      <sheetName val="K-4.1"/>
      <sheetName val="K-4.1A land"/>
      <sheetName val="K-4.1A CIP"/>
      <sheetName val="K-4.1A Public"/>
      <sheetName val="K-4.1A Int"/>
      <sheetName val="K-4.2"/>
      <sheetName val="K-5"/>
      <sheetName val="Land addition"/>
      <sheetName val="J-1"/>
      <sheetName val="S-6"/>
      <sheetName val="S-6 Q2'04"/>
      <sheetName val="K-5 "/>
      <sheetName val="K-4.3Land addition"/>
      <sheetName val=" J Q1"/>
      <sheetName val="S-5"/>
      <sheetName val="เงินกู้ธนชาติ"/>
      <sheetName val="Exp"/>
      <sheetName val="คชจ.ดำเนินงาน6-43"/>
      <sheetName val="รายเดือน"/>
      <sheetName val="인원계획-미화"/>
      <sheetName val="Aging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6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ode"/>
      <sheetName val="TYPE Fmo2-002"/>
      <sheetName val="ใบประหน้า Fmo2-002"/>
      <sheetName val="TYPE F-MO2"/>
      <sheetName val="ใบประหน้า F-MO2"/>
      <sheetName val="ฐานข้อมูลป้าย"/>
      <sheetName val="SH-D"/>
      <sheetName val="TYPE_Fmo2-002"/>
      <sheetName val="ใบประหน้า_Fmo2-002"/>
      <sheetName val="TYPE_F-MO2"/>
      <sheetName val="ใบประหน้า_F-MO2"/>
      <sheetName val="3-2555 "/>
      <sheetName val="Store"/>
      <sheetName val="properties"/>
      <sheetName val="3-2555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1.xml><?xml version="1.0" encoding="utf-8"?>
<externalLink xmlns="http://schemas.openxmlformats.org/spreadsheetml/2006/main">
  <externalBook xmlns:r="http://schemas.openxmlformats.org/officeDocument/2006/relationships" r:id="rId1">
    <sheetNames>
      <sheetName val="F-1"/>
      <sheetName val="F-1A"/>
      <sheetName val="F-2"/>
      <sheetName val="F-2 land"/>
      <sheetName val="F-2 CIP"/>
      <sheetName val="F-2 Int"/>
      <sheetName val="F-2 Public"/>
      <sheetName val="F-3"/>
      <sheetName val="F-3.1"/>
      <sheetName val="K-1"/>
      <sheetName val="K-2"/>
      <sheetName val="K-3"/>
      <sheetName val="K-4"/>
      <sheetName val="K-4A"/>
      <sheetName val="K-4 classify"/>
      <sheetName val="K-4.1A"/>
      <sheetName val="K-4.1"/>
      <sheetName val="K-4.1A land"/>
      <sheetName val="K-4.1A CIP"/>
      <sheetName val="K-4.1A Public"/>
      <sheetName val="K-4.1A Int"/>
      <sheetName val="K-4.2"/>
      <sheetName val="K-5"/>
      <sheetName val="Land addition"/>
      <sheetName val="J-1"/>
      <sheetName val="S-6"/>
      <sheetName val="S-6 Q2'04"/>
      <sheetName val="K-5 "/>
      <sheetName val="K-4.3Land addition"/>
      <sheetName val=" J Q1"/>
      <sheetName val="S-5"/>
      <sheetName val="Exp"/>
      <sheetName val="คชจ.ดำเนินงาน6-43"/>
      <sheetName val="TB"/>
      <sheetName val="인원계획-미화"/>
      <sheetName val="Trial Balance"/>
      <sheetName val="TB12-42"/>
      <sheetName val="เงินกู้ธนชาติ"/>
      <sheetName val="เงินกู้ MGC"/>
      <sheetName val="差額調査用"/>
      <sheetName val="เม็ด1"/>
      <sheetName val="Start"/>
      <sheetName val="ปัจจุบัน "/>
      <sheetName val="MONTH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2.xml><?xml version="1.0" encoding="utf-8"?>
<externalLink xmlns="http://schemas.openxmlformats.org/spreadsheetml/2006/main">
  <externalBook xmlns:r="http://schemas.openxmlformats.org/officeDocument/2006/relationships" r:id="rId1">
    <sheetNames>
      <sheetName val="INPUT DATA"/>
      <sheetName val="โครงสร้าง TYPE A"/>
      <sheetName val="อุปกรณ์ประตูหน้าต่าง"/>
      <sheetName val="TYPE A"/>
      <sheetName val="code"/>
      <sheetName val="ใบประหน้า"/>
      <sheetName val="Exp"/>
      <sheetName val="ฐานข้อมูลป้าย"/>
      <sheetName val="INPUT_DATA"/>
      <sheetName val="โครงสร้าง_TYPE_A"/>
      <sheetName val="TYPE_A"/>
      <sheetName val="JUNE1"/>
      <sheetName val="PV09-20.05.51"/>
      <sheetName val="Sheet2"/>
      <sheetName val="Sheet1"/>
      <sheetName val="PGMMNG"/>
      <sheetName val="Store"/>
      <sheetName val="ทด"/>
      <sheetName val="code4130"/>
      <sheetName val="INPUT_DATA2"/>
      <sheetName val="โครงสร้าง_TYPE_A2"/>
      <sheetName val="TYPE_A2"/>
      <sheetName val="PV09-20_05_511"/>
      <sheetName val="INPUT_DATA1"/>
      <sheetName val="โครงสร้าง_TYPE_A1"/>
      <sheetName val="TYPE_A1"/>
      <sheetName val="PV09-20_05_51"/>
      <sheetName val="SH-D"/>
      <sheetName val="SH-A"/>
      <sheetName val="7 Jan 02"/>
      <sheetName val="proper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63.xml><?xml version="1.0" encoding="utf-8"?>
<externalLink xmlns="http://schemas.openxmlformats.org/spreadsheetml/2006/main">
  <externalBook xmlns:r="http://schemas.openxmlformats.org/officeDocument/2006/relationships" r:id="rId1">
    <sheetNames>
      <sheetName val="code"/>
      <sheetName val="TYPE D"/>
      <sheetName val="ใบประหน้าD"/>
      <sheetName val="TYPE_D"/>
      <sheetName val="SH-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64.xml><?xml version="1.0" encoding="utf-8"?>
<externalLink xmlns="http://schemas.openxmlformats.org/spreadsheetml/2006/main">
  <externalBook xmlns:r="http://schemas.openxmlformats.org/officeDocument/2006/relationships" r:id="rId1">
    <sheetNames>
      <sheetName val="INPUT DATA"/>
      <sheetName val="โครงสร้าง TYPE A"/>
      <sheetName val="อุปกรณ์ประตูหน้าต่าง"/>
      <sheetName val="TYPE A"/>
      <sheetName val="code"/>
      <sheetName val="ใบประหน้า"/>
      <sheetName val="INPUT_DATA"/>
      <sheetName val="โครงสร้าง_TYPE_A"/>
      <sheetName val="TYPE_A"/>
      <sheetName val="TrialBalance Q3-2002"/>
      <sheetName val="TB-2001-Apr'01"/>
      <sheetName val="P&amp;LFINAL - 4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5.xml><?xml version="1.0" encoding="utf-8"?>
<externalLink xmlns="http://schemas.openxmlformats.org/spreadsheetml/2006/main">
  <externalBook xmlns:r="http://schemas.openxmlformats.org/officeDocument/2006/relationships" r:id="rId1">
    <sheetNames>
      <sheetName val="計画"/>
      <sheetName val="計画PFT"/>
      <sheetName val="Sheet5"/>
      <sheetName val="03中"/>
      <sheetName val="減価償却"/>
      <sheetName val="Sheet4"/>
      <sheetName val="投資比較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-5"/>
      <sheetName val="ยานพาหนะ"/>
      <sheetName val="인원계획-미화"/>
      <sheetName val="เงินกู้ธนชาติ"/>
      <sheetName val="Trial Balance"/>
      <sheetName val="회사정보"/>
      <sheetName val="Exp"/>
      <sheetName val="คชจ.ดำเนินงาน6-43"/>
      <sheetName val="社員リスト"/>
      <sheetName val="SH-A"/>
      <sheetName val="code"/>
      <sheetName val="ls"/>
      <sheetName val="conso46"/>
      <sheetName val="เงินกู้ MGC"/>
      <sheetName val="ราคาบ้านแต่ละไตรมาส"/>
      <sheetName val="P&amp;L Rates"/>
      <sheetName val="Data"/>
      <sheetName val="AP-FAsb"/>
      <sheetName val="10Segment report"/>
      <sheetName val="7Long term liabilities"/>
      <sheetName val="1Cash for Interest"/>
      <sheetName val="3Detail of cash flow"/>
      <sheetName val="Disposal"/>
      <sheetName val="Budgets"/>
      <sheetName val=" IB-PL-00-01 SUMMARY"/>
      <sheetName val="Job header"/>
      <sheetName val="会社セグメントマスタ加工シート"/>
      <sheetName val="Retail 1291 Press on 1010"/>
      <sheetName val="Parameters"/>
      <sheetName val="Assumptions"/>
      <sheetName val="COVER"/>
      <sheetName val="99.1海業提示コスト(収容数 １２,８００)"/>
      <sheetName val="TH00_12080000"/>
      <sheetName val="CIPA"/>
      <sheetName val="Wkgs_BS Lead"/>
      <sheetName val="Call Down Data OLD"/>
      <sheetName val="Main"/>
      <sheetName val="Reference"/>
      <sheetName val="Selling and Admins (DONE)"/>
      <sheetName val="LSE_ADCO"/>
      <sheetName val="STart"/>
      <sheetName val="งบกำไรฯ_48(1)"/>
      <sheetName val="SH-F"/>
      <sheetName val="Detail-Sep"/>
      <sheetName val="諸元表"/>
      <sheetName val="算出資料Ｃ"/>
      <sheetName val="应交税金明细"/>
      <sheetName val="ACTUAL"/>
      <sheetName val="OT Hours"/>
      <sheetName val="ACTUAL.XLS"/>
      <sheetName val="Flow0"/>
      <sheetName val="ชื่อหุ้น"/>
      <sheetName val="B&amp;S 1999"/>
      <sheetName val="원재료"/>
      <sheetName val="test 2"/>
      <sheetName val="ปัจจุบัน 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66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รายงานระยะที่ 2 "/>
      <sheetName val="รายการติดต่อ"/>
      <sheetName val="รายงานประกอบการเบิกงวด"/>
      <sheetName val="รายการเคลียแบบ"/>
      <sheetName val="งานAlum. แอมโปรเทค "/>
      <sheetName val="ราคา KYS เพิ่มเติม 2 , 4  "/>
      <sheetName val="เสนอราคางานเพิ่มเติม 2  "/>
      <sheetName val="เสนอราคางานเพิ่มเติม 4 "/>
      <sheetName val="งานเพิ่มเติม งานไฟฟ้า ตกแต่ง "/>
      <sheetName val="งานเพิ่มเติมห้องคนขับรถ"/>
      <sheetName val=" รายการประตู หน้าต่าง"/>
      <sheetName val="รายการอุปกรณ์ประตู หน้าต่าง"/>
      <sheetName val="รายละเอียดประตู หน้าต่าง"/>
      <sheetName val="ปรับราคาประตูหน้าต่าง  2 "/>
      <sheetName val="ราคาประตูหน้าต่าง KYS "/>
      <sheetName val="ปรับราคาประตูหน้าต่าง  2  (2)"/>
      <sheetName val="ปรับราคาประตูหน้าต่าง"/>
      <sheetName val="งานมุ้งลวด"/>
      <sheetName val="เปรียบเทียบราคา D&amp;W 2"/>
      <sheetName val="เปรียบเทียบราคาประตูหน้าต่าง 1."/>
      <sheetName val="แผนงานปรับปรุง"/>
      <sheetName val="แผนงาน"/>
      <sheetName val="งวดงาน (3)"/>
      <sheetName val="สรุปราคา (3)"/>
      <sheetName val="เสนอราคา (3)"/>
      <sheetName val="ราคาโครงสร้าง"/>
      <sheetName val="ราคาสถาปัตย์"/>
      <sheetName val="ราคางานภายนอก"/>
      <sheetName val="ราคางานประปา"/>
      <sheetName val="ราคางานไฟฟ้า"/>
      <sheetName val="งานระบบปรับอากาศ "/>
      <sheetName val="งานระบบปรับอากาศ 2 "/>
      <sheetName val="ปรับราคา"/>
      <sheetName val="ประตู-หน้าต่าง"/>
      <sheetName val="ต่อรองราคา"/>
      <sheetName val="สารบัญ"/>
      <sheetName val="ประมาณการประตูหน้าต่าง "/>
      <sheetName val="เปรียบเทียบราคา"/>
      <sheetName val="ข้อวินิจฉัย"/>
      <sheetName val="9 ยิ่งสุข"/>
      <sheetName val="รปภ.1"/>
      <sheetName val="รปภ.2"/>
      <sheetName val="รปภ.3"/>
      <sheetName val="รปภ.3 (2)"/>
      <sheetName val="รปภ.3 (3)"/>
      <sheetName val="Sheet1"/>
      <sheetName val="ราคา KYS เพิ่มเติม 2  "/>
      <sheetName val="SH-A"/>
      <sheetName val="Store"/>
      <sheetName val="SH-D"/>
      <sheetName val="ประมาณการประต_หน_าต_าง "/>
      <sheetName val="S-5"/>
      <sheetName val="รายงานระยะที่_2_"/>
      <sheetName val="งานAlum__แอมโปรเทค_"/>
      <sheetName val="ราคา_KYS_เพิ่มเติม_2_,_4__"/>
      <sheetName val="เสนอราคางานเพิ่มเติม_2__"/>
      <sheetName val="เสนอราคางานเพิ่มเติม_4_"/>
      <sheetName val="งานเพิ่มเติม_งานไฟฟ้า_ตกแต่ง_"/>
      <sheetName val="_รายการประตู_หน้าต่าง"/>
      <sheetName val="รายการอุปกรณ์ประตู_หน้าต่าง"/>
      <sheetName val="รายละเอียดประตู_หน้าต่าง"/>
      <sheetName val="ปรับราคาประตูหน้าต่าง__2_"/>
      <sheetName val="ราคาประตูหน้าต่าง_KYS_"/>
      <sheetName val="ปรับราคาประตูหน้าต่าง__2__(2)"/>
      <sheetName val="เปรียบเทียบราคา_D&amp;W_2"/>
      <sheetName val="เปรียบเทียบราคาประตูหน้าต่าง_1_"/>
      <sheetName val="งวดงาน_(3)"/>
      <sheetName val="สรุปราคา_(3)"/>
      <sheetName val="เสนอราคา_(3)"/>
      <sheetName val="งานระบบปรับอากาศ_"/>
      <sheetName val="งานระบบปรับอากาศ_2_"/>
      <sheetName val="ประมาณการประตูหน้าต่าง_"/>
      <sheetName val="9_ยิ่งสุข"/>
      <sheetName val="รปภ_1"/>
      <sheetName val="รปภ_2"/>
      <sheetName val="รปภ_3"/>
      <sheetName val="รปภ_3_(2)"/>
      <sheetName val="รปภ_3_(3)"/>
      <sheetName val="ราคา_KYS_เพิ่มเติม_2__"/>
      <sheetName val="code"/>
      <sheetName val="LOTUS-EE1"/>
      <sheetName val="Sheet2"/>
      <sheetName val="SAN REDUCED 1"/>
      <sheetName val="ทด"/>
      <sheetName val="Worksheet"/>
      <sheetName val="BOQ1 (2)"/>
      <sheetName val="Somchai15"/>
      <sheetName val="EST-FOOTING (G)"/>
      <sheetName val="DETAIL"/>
      <sheetName val="BUDGET"/>
      <sheetName val="QUANTITY COMPARISON"/>
      <sheetName val="Bill No. 2 - Carpark"/>
      <sheetName val="DETAIL "/>
      <sheetName val="splinkler"/>
      <sheetName val="รายงานระยะที่_2_1"/>
      <sheetName val="งานAlum__แอมโปรเทค_1"/>
      <sheetName val="ราคา_KYS_เพิ่มเติม_2_,_4__1"/>
      <sheetName val="เสนอราคางานเพิ่มเติม_2__1"/>
      <sheetName val="เสนอราคางานเพิ่มเติม_4_1"/>
      <sheetName val="งานเพิ่มเติม_งานไฟฟ้า_ตกแต่ง_1"/>
      <sheetName val="_รายการประตู_หน้าต่าง1"/>
      <sheetName val="รายการอุปกรณ์ประตู_หน้าต่าง1"/>
      <sheetName val="รายละเอียดประตู_หน้าต่าง1"/>
      <sheetName val="ปรับราคาประตูหน้าต่าง__2_1"/>
      <sheetName val="ราคาประตูหน้าต่าง_KYS_1"/>
      <sheetName val="ปรับราคาประตูหน้าต่าง__2__(2)1"/>
      <sheetName val="เปรียบเทียบราคา_D&amp;W_21"/>
      <sheetName val="เปรียบเทียบราคาประตูหน้าต่าง_11"/>
      <sheetName val="งวดงาน_(3)1"/>
      <sheetName val="สรุปราคา_(3)1"/>
      <sheetName val="เสนอราคา_(3)1"/>
      <sheetName val="งานระบบปรับอากาศ_1"/>
      <sheetName val="งานระบบปรับอากาศ_2_1"/>
      <sheetName val="ประมาณการประตูหน้าต่าง_1"/>
      <sheetName val="9_ยิ่งสุข1"/>
      <sheetName val="รปภ_11"/>
      <sheetName val="รปภ_21"/>
      <sheetName val="รปภ_31"/>
      <sheetName val="รปภ_3_(2)1"/>
      <sheetName val="รปภ_3_(3)1"/>
      <sheetName val="ราคา_KYS_เพิ่มเติม_2__1"/>
      <sheetName val="ประมาณการประต_หน_าต_าง_"/>
      <sheetName val="SAN_REDUCED_1"/>
      <sheetName val="EST-FOOTING_(G)"/>
      <sheetName val="QUANTITY_COMPARISON"/>
      <sheetName val="Bill_No__2_-_Carpark"/>
      <sheetName val="DETAIL_"/>
      <sheetName val="BOQ1_(2)"/>
      <sheetName val="SH-E"/>
      <sheetName val="รวมราคาทั้งสิ้น"/>
      <sheetName val="แบบเดิม"/>
      <sheetName val="Table Name"/>
      <sheetName val="สรุปราคางานสถาปัตยกรรม"/>
      <sheetName val="Architectural works"/>
      <sheetName val="schedule "/>
      <sheetName val="2_ID_Guestroom"/>
      <sheetName val="ข้อมูล"/>
      <sheetName val="รายงานระยะที่_2_2"/>
      <sheetName val="งานAlum__แอมโปรเทค_2"/>
      <sheetName val="ราคา_KYS_เพิ่มเติม_2_,_4__2"/>
      <sheetName val="เสนอราคางานเพิ่มเติม_2__2"/>
      <sheetName val="เสนอราคางานเพิ่มเติม_4_2"/>
      <sheetName val="งานเพิ่มเติม_งานไฟฟ้า_ตกแต่ง_2"/>
      <sheetName val="_รายการประตู_หน้าต่าง2"/>
      <sheetName val="รายการอุปกรณ์ประตู_หน้าต่าง2"/>
      <sheetName val="รายละเอียดประตู_หน้าต่าง2"/>
      <sheetName val="ปรับราคาประตูหน้าต่าง__2_2"/>
      <sheetName val="ราคาประตูหน้าต่าง_KYS_2"/>
      <sheetName val="ปรับราคาประตูหน้าต่าง__2__(2)2"/>
      <sheetName val="เปรียบเทียบราคา_D&amp;W_22"/>
      <sheetName val="เปรียบเทียบราคาประตูหน้าต่าง_12"/>
      <sheetName val="งวดงาน_(3)2"/>
      <sheetName val="สรุปราคา_(3)2"/>
      <sheetName val="เสนอราคา_(3)2"/>
      <sheetName val="งานระบบปรับอากาศ_2"/>
      <sheetName val="งานระบบปรับอากาศ_2_2"/>
      <sheetName val="ประมาณการประตูหน้าต่าง_2"/>
      <sheetName val="9_ยิ่งสุข2"/>
      <sheetName val="รปภ_12"/>
      <sheetName val="รปภ_22"/>
      <sheetName val="รปภ_32"/>
      <sheetName val="รปภ_3_(2)2"/>
      <sheetName val="รปภ_3_(3)2"/>
      <sheetName val="ราคา_KYS_เพิ่มเติม_2__2"/>
      <sheetName val="ประมาณการประต_หน_าต_าง_1"/>
      <sheetName val="SAN_REDUCED_11"/>
      <sheetName val="BOQ1_(2)1"/>
      <sheetName val="EST-FOOTING_(G)1"/>
      <sheetName val="QUANTITY_COMPARISON1"/>
      <sheetName val="Bill_No__2_-_Carpark1"/>
      <sheetName val="DETAIL_1"/>
      <sheetName val="Table_Name"/>
      <sheetName val="calc_menu_déroulant"/>
      <sheetName val="covere"/>
      <sheetName val="rate"/>
      <sheetName val="SH-F"/>
      <sheetName val="รายงานระยะที่_2_3"/>
      <sheetName val="งานAlum__แอมโปรเทค_3"/>
      <sheetName val="ราคา_KYS_เพิ่มเติม_2_,_4__3"/>
      <sheetName val="เสนอราคางานเพิ่มเติม_2__3"/>
      <sheetName val="เสนอราคางานเพิ่มเติม_4_3"/>
      <sheetName val="งานเพิ่มเติม_งานไฟฟ้า_ตกแต่ง_3"/>
      <sheetName val="_รายการประตู_หน้าต่าง3"/>
      <sheetName val="รายการอุปกรณ์ประตู_หน้าต่าง3"/>
      <sheetName val="รายละเอียดประตู_หน้าต่าง3"/>
      <sheetName val="ปรับราคาประตูหน้าต่าง__2_3"/>
      <sheetName val="ราคาประตูหน้าต่าง_KYS_3"/>
      <sheetName val="ปรับราคาประตูหน้าต่าง__2__(2)3"/>
      <sheetName val="เปรียบเทียบราคา_D&amp;W_23"/>
      <sheetName val="เปรียบเทียบราคาประตูหน้าต่าง_13"/>
      <sheetName val="งวดงาน_(3)3"/>
      <sheetName val="สรุปราคา_(3)3"/>
      <sheetName val="เสนอราคา_(3)3"/>
      <sheetName val="งานระบบปรับอากาศ_3"/>
      <sheetName val="งานระบบปรับอากาศ_2_3"/>
      <sheetName val="ประมาณการประตูหน้าต่าง_3"/>
      <sheetName val="9_ยิ่งสุข3"/>
      <sheetName val="รปภ_13"/>
      <sheetName val="รปภ_23"/>
      <sheetName val="รปภ_33"/>
      <sheetName val="รปภ_3_(2)3"/>
      <sheetName val="รปภ_3_(3)3"/>
      <sheetName val="ราคา_KYS_เพิ่มเติม_2__3"/>
      <sheetName val="ประมาณการประต_หน_าต_าง_2"/>
      <sheetName val="SAN_REDUCED_12"/>
      <sheetName val="EST-FOOTING_(G)2"/>
      <sheetName val="QUANTITY_COMPARISON2"/>
      <sheetName val="Bill_No__2_-_Carpark2"/>
      <sheetName val="DETAIL_2"/>
      <sheetName val="BOQ1_(2)2"/>
      <sheetName val="Table_Name1"/>
      <sheetName val="schedule_"/>
      <sheetName val="Architectural_works"/>
      <sheetName val="boq"/>
      <sheetName val="รายงานระยะที่_2_4"/>
      <sheetName val="งานAlum__แอมโปรเทค_4"/>
      <sheetName val="ราคา_KYS_เพิ่มเติม_2_,_4__4"/>
      <sheetName val="เสนอราคางานเพิ่มเติม_2__4"/>
      <sheetName val="เสนอราคางานเพิ่มเติม_4_4"/>
      <sheetName val="งานเพิ่มเติม_งานไฟฟ้า_ตกแต่ง_4"/>
      <sheetName val="_รายการประตู_หน้าต่าง4"/>
      <sheetName val="รายการอุปกรณ์ประตู_หน้าต่าง4"/>
      <sheetName val="รายละเอียดประตู_หน้าต่าง4"/>
      <sheetName val="ปรับราคาประตูหน้าต่าง__2_4"/>
      <sheetName val="ราคาประตูหน้าต่าง_KYS_4"/>
      <sheetName val="ปรับราคาประตูหน้าต่าง__2__(2)4"/>
      <sheetName val="เปรียบเทียบราคา_D&amp;W_24"/>
      <sheetName val="เปรียบเทียบราคาประตูหน้าต่าง_14"/>
      <sheetName val="งวดงาน_(3)4"/>
      <sheetName val="สรุปราคา_(3)4"/>
      <sheetName val="เสนอราคา_(3)4"/>
      <sheetName val="งานระบบปรับอากาศ_4"/>
      <sheetName val="งานระบบปรับอากาศ_2_4"/>
      <sheetName val="ประมาณการประตูหน้าต่าง_4"/>
      <sheetName val="9_ยิ่งสุข4"/>
      <sheetName val="รปภ_14"/>
      <sheetName val="รปภ_24"/>
      <sheetName val="รปภ_34"/>
      <sheetName val="รปภ_3_(2)4"/>
      <sheetName val="รปภ_3_(3)4"/>
      <sheetName val="ราคา_KYS_เพิ่มเติม_2__4"/>
      <sheetName val="ประมาณการประต_หน_าต_าง_3"/>
      <sheetName val="SAN_REDUCED_13"/>
      <sheetName val="BOQ1_(2)3"/>
      <sheetName val="EST-FOOTING_(G)3"/>
      <sheetName val="QUANTITY_COMPARISON3"/>
      <sheetName val="Bill_No__2_-_Carpark3"/>
      <sheetName val="DETAIL_3"/>
      <sheetName val="Table_Name2"/>
      <sheetName val="schedule_1"/>
      <sheetName val="Architectural_works1"/>
      <sheetName val="SITE OFFICE"/>
      <sheetName val="เล็ก"/>
      <sheetName val="Labor (2)"/>
      <sheetName val="Manpower"/>
      <sheetName val="sheetNO"/>
      <sheetName val="DEP12"/>
      <sheetName val="A"/>
      <sheetName val="Sheet3"/>
      <sheetName val="LITF"/>
      <sheetName val="RC.footing"/>
      <sheetName val="SH-C"/>
      <sheetName val="계수시트"/>
      <sheetName val="원가계산서"/>
      <sheetName val="ค่าใช้จ่าย"/>
      <sheetName val="FF_6"/>
      <sheetName val="ปร"/>
      <sheetName val="material_cost"/>
      <sheetName val="F2002-79"/>
      <sheetName val="LpC"/>
      <sheetName val="Exp"/>
      <sheetName val="DATA"/>
      <sheetName val="งบการเงิน"/>
      <sheetName val="cash flow 1"/>
      <sheetName val="DW"/>
      <sheetName val="Master"/>
      <sheetName val="คชจ.ดำเนินงาน6-43"/>
      <sheetName val="งานโครงสร้าง"/>
      <sheetName val="รายงานระยะที่_2_5"/>
      <sheetName val="งานAlum__แอมโปรเทค_5"/>
      <sheetName val="ราคา_KYS_เพิ่มเติม_2_,_4__5"/>
      <sheetName val="เสนอราคางานเพิ่มเติม_2__5"/>
      <sheetName val="เสนอราคางานเพิ่มเติม_4_5"/>
      <sheetName val="งานเพิ่มเติม_งานไฟฟ้า_ตกแต่ง_5"/>
      <sheetName val="_รายการประตู_หน้าต่าง5"/>
      <sheetName val="รายการอุปกรณ์ประตู_หน้าต่าง5"/>
      <sheetName val="รายละเอียดประตู_หน้าต่าง5"/>
      <sheetName val="ปรับราคาประตูหน้าต่าง__2_5"/>
      <sheetName val="ราคาประตูหน้าต่าง_KYS_5"/>
      <sheetName val="ปรับราคาประตูหน้าต่าง__2__(2)5"/>
      <sheetName val="เปรียบเทียบราคา_D&amp;W_25"/>
      <sheetName val="เปรียบเทียบราคาประตูหน้าต่าง_15"/>
      <sheetName val="งวดงาน_(3)5"/>
      <sheetName val="สรุปราคา_(3)5"/>
      <sheetName val="เสนอราคา_(3)5"/>
      <sheetName val="งานระบบปรับอากาศ_5"/>
      <sheetName val="งานระบบปรับอากาศ_2_5"/>
      <sheetName val="ประมาณการประตูหน้าต่าง_5"/>
      <sheetName val="9_ยิ่งสุข5"/>
      <sheetName val="รปภ_15"/>
      <sheetName val="รปภ_25"/>
      <sheetName val="รปภ_35"/>
      <sheetName val="รปภ_3_(2)5"/>
      <sheetName val="รปภ_3_(3)5"/>
      <sheetName val="ราคา_KYS_เพิ่มเติม_2__5"/>
      <sheetName val="ประมาณการประต_หน_าต_าง_4"/>
      <sheetName val="SAN_REDUCED_14"/>
      <sheetName val="BOQ1_(2)4"/>
      <sheetName val="EST-FOOTING_(G)4"/>
      <sheetName val="QUANTITY_COMPARISON4"/>
      <sheetName val="Bill_No__2_-_Carpark4"/>
      <sheetName val="DETAIL_4"/>
      <sheetName val="Table_Name3"/>
      <sheetName val="schedule_2"/>
      <sheetName val="Architectural_works2"/>
      <sheetName val="SITE_OFFICE"/>
      <sheetName val="bq"/>
      <sheetName val="รายงานระยะที่_2_6"/>
      <sheetName val="งานAlum__แอมโปรเทค_6"/>
      <sheetName val="ราคา_KYS_เพิ่มเติม_2_,_4__6"/>
      <sheetName val="เสนอราคางานเพิ่มเติม_2__6"/>
      <sheetName val="เสนอราคางานเพิ่มเติม_4_6"/>
      <sheetName val="งานเพิ่มเติม_งานไฟฟ้า_ตกแต่ง_6"/>
      <sheetName val="_รายการประตู_หน้าต่าง6"/>
      <sheetName val="รายการอุปกรณ์ประตู_หน้าต่าง6"/>
      <sheetName val="รายละเอียดประตู_หน้าต่าง6"/>
      <sheetName val="ปรับราคาประตูหน้าต่าง__2_6"/>
      <sheetName val="ราคาประตูหน้าต่าง_KYS_6"/>
      <sheetName val="ปรับราคาประตูหน้าต่าง__2__(2)6"/>
      <sheetName val="เปรียบเทียบราคา_D&amp;W_26"/>
      <sheetName val="เปรียบเทียบราคาประตูหน้าต่าง_16"/>
      <sheetName val="งวดงาน_(3)6"/>
      <sheetName val="สรุปราคา_(3)6"/>
      <sheetName val="เสนอราคา_(3)6"/>
      <sheetName val="งานระบบปรับอากาศ_6"/>
      <sheetName val="งานระบบปรับอากาศ_2_6"/>
      <sheetName val="ประมาณการประตูหน้าต่าง_6"/>
      <sheetName val="9_ยิ่งสุข6"/>
      <sheetName val="รปภ_16"/>
      <sheetName val="รปภ_26"/>
      <sheetName val="รปภ_36"/>
      <sheetName val="รปภ_3_(2)6"/>
      <sheetName val="รปภ_3_(3)6"/>
      <sheetName val="ราคา_KYS_เพิ่มเติม_2__6"/>
      <sheetName val="ประมาณการประต_หน_าต_าง_5"/>
      <sheetName val="SAN_REDUCED_15"/>
      <sheetName val="EST-FOOTING_(G)5"/>
      <sheetName val="QUANTITY_COMPARISON5"/>
      <sheetName val="Bill_No__2_-_Carpark5"/>
      <sheetName val="DETAIL_5"/>
      <sheetName val="BOQ1_(2)5"/>
      <sheetName val="Table_Name4"/>
      <sheetName val="schedule_3"/>
      <sheetName val="Architectural_works3"/>
      <sheetName val="SITE_OFFICE1"/>
      <sheetName val="Labor_(2)"/>
      <sheetName val="นราธิวาส (9)"/>
      <sheetName val="BK001"/>
      <sheetName val="เปรียบเทียบมูลค่างาน"/>
      <sheetName val="วิเคราะห์ราคาสำนักงานขาย เสรีไท"/>
      <sheetName val="79 นอร์ธปาร์ค 021052"/>
      <sheetName val="DIV186"/>
      <sheetName val="RC_footing"/>
      <sheetName val="Labor_(2)1"/>
      <sheetName val="RC_footing1"/>
      <sheetName val="Labor_(2)2"/>
      <sheetName val="RC_footing2"/>
      <sheetName val="Cavity Inputs"/>
      <sheetName val="BK Unit Rate"/>
      <sheetName val="หน้า ปมก"/>
      <sheetName val="PRICE LIST"/>
      <sheetName val="หลักเกณฑ์"/>
      <sheetName val="I-slab"/>
      <sheetName val="cover"/>
      <sheetName val="BM"/>
      <sheetName val="ตารางราคา"/>
      <sheetName val="wordsdata"/>
      <sheetName val="ACMV"/>
      <sheetName val="Petrol Store &amp; Dispen Annex A11"/>
      <sheetName val="Cable Schedule Al_Cu"/>
      <sheetName val="Consolidated"/>
      <sheetName val="Diesel Fill_Dispense Annex A10"/>
      <sheetName val="Lift Station"/>
      <sheetName val="RateAnalysis"/>
      <sheetName val="Structure"/>
      <sheetName val="schedule_4"/>
      <sheetName val="schedule_5"/>
      <sheetName val="รายงานระยะที่_2_7"/>
      <sheetName val="งานAlum__แอมโปรเทค_7"/>
      <sheetName val="ราคา_KYS_เพิ่มเติม_2_,_4__7"/>
      <sheetName val="เสนอราคางานเพิ่มเติม_2__7"/>
      <sheetName val="เสนอราคางานเพิ่มเติม_4_7"/>
      <sheetName val="งานเพิ่มเติม_งานไฟฟ้า_ตกแต่ง_7"/>
      <sheetName val="_รายการประตู_หน้าต่าง7"/>
      <sheetName val="รายการอุปกรณ์ประตู_หน้าต่าง7"/>
      <sheetName val="รายละเอียดประตู_หน้าต่าง7"/>
      <sheetName val="ปรับราคาประตูหน้าต่าง__2_7"/>
      <sheetName val="ราคาประตูหน้าต่าง_KYS_7"/>
      <sheetName val="ปรับราคาประตูหน้าต่าง__2__(2)7"/>
      <sheetName val="เปรียบเทียบราคา_D&amp;W_27"/>
      <sheetName val="เปรียบเทียบราคาประตูหน้าต่าง_17"/>
      <sheetName val="งวดงาน_(3)7"/>
      <sheetName val="สรุปราคา_(3)7"/>
      <sheetName val="เสนอราคา_(3)7"/>
      <sheetName val="งานระบบปรับอากาศ_7"/>
      <sheetName val="งานระบบปรับอากาศ_2_7"/>
      <sheetName val="ประมาณการประตูหน้าต่าง_7"/>
      <sheetName val="9_ยิ่งสุข7"/>
      <sheetName val="รปภ_17"/>
      <sheetName val="รปภ_27"/>
      <sheetName val="รปภ_37"/>
      <sheetName val="รปภ_3_(2)7"/>
      <sheetName val="รปภ_3_(3)7"/>
      <sheetName val="ราคา_KYS_เพิ่มเติม_2__7"/>
      <sheetName val="ประมาณการประต_หน_าต_าง_6"/>
      <sheetName val="EST-FOOTING_(G)6"/>
      <sheetName val="QUANTITY_COMPARISON6"/>
      <sheetName val="Bill_No__2_-_Carpark6"/>
      <sheetName val="DETAIL_6"/>
      <sheetName val="SAN_REDUCED_16"/>
      <sheetName val="BOQ1_(2)6"/>
      <sheetName val="schedule_6"/>
      <sheetName val="รายงานระยะที่_2_8"/>
      <sheetName val="งานAlum__แอมโปรเทค_8"/>
      <sheetName val="ราคา_KYS_เพิ่มเติม_2_,_4__8"/>
      <sheetName val="เสนอราคางานเพิ่มเติม_2__8"/>
      <sheetName val="เสนอราคางานเพิ่มเติม_4_8"/>
      <sheetName val="งานเพิ่มเติม_งานไฟฟ้า_ตกแต่ง_8"/>
      <sheetName val="_รายการประตู_หน้าต่าง8"/>
      <sheetName val="รายการอุปกรณ์ประตู_หน้าต่าง8"/>
      <sheetName val="รายละเอียดประตู_หน้าต่าง8"/>
      <sheetName val="ปรับราคาประตูหน้าต่าง__2_8"/>
      <sheetName val="ราคาประตูหน้าต่าง_KYS_8"/>
      <sheetName val="ปรับราคาประตูหน้าต่าง__2__(2)8"/>
      <sheetName val="เปรียบเทียบราคา_D&amp;W_28"/>
      <sheetName val="เปรียบเทียบราคาประตูหน้าต่าง_18"/>
      <sheetName val="งวดงาน_(3)8"/>
      <sheetName val="สรุปราคา_(3)8"/>
      <sheetName val="เสนอราคา_(3)8"/>
      <sheetName val="งานระบบปรับอากาศ_8"/>
      <sheetName val="งานระบบปรับอากาศ_2_8"/>
      <sheetName val="ประมาณการประตูหน้าต่าง_8"/>
      <sheetName val="9_ยิ่งสุข8"/>
      <sheetName val="รปภ_18"/>
      <sheetName val="รปภ_28"/>
      <sheetName val="รปภ_38"/>
      <sheetName val="รปภ_3_(2)8"/>
      <sheetName val="รปภ_3_(3)8"/>
      <sheetName val="ราคา_KYS_เพิ่มเติม_2__8"/>
      <sheetName val="ประมาณการประต_หน_าต_าง_7"/>
      <sheetName val="EST-FOOTING_(G)7"/>
      <sheetName val="QUANTITY_COMPARISON7"/>
      <sheetName val="Bill_No__2_-_Carpark7"/>
      <sheetName val="DETAIL_7"/>
      <sheetName val="SAN_REDUCED_17"/>
      <sheetName val="BOQ1_(2)7"/>
      <sheetName val="schedule_7"/>
      <sheetName val="รายงานระยะที่_2_9"/>
      <sheetName val="งานAlum__แอมโปรเทค_9"/>
      <sheetName val="ราคา_KYS_เพิ่มเติม_2_,_4__9"/>
      <sheetName val="เสนอราคางานเพิ่มเติม_2__9"/>
      <sheetName val="เสนอราคางานเพิ่มเติม_4_9"/>
      <sheetName val="งานเพิ่มเติม_งานไฟฟ้า_ตกแต่ง_9"/>
      <sheetName val="_รายการประตู_หน้าต่าง9"/>
      <sheetName val="รายการอุปกรณ์ประตู_หน้าต่าง9"/>
      <sheetName val="รายละเอียดประตู_หน้าต่าง9"/>
      <sheetName val="ปรับราคาประตูหน้าต่าง__2_9"/>
      <sheetName val="ราคาประตูหน้าต่าง_KYS_9"/>
      <sheetName val="ปรับราคาประตูหน้าต่าง__2__(2)9"/>
      <sheetName val="เปรียบเทียบราคา_D&amp;W_29"/>
      <sheetName val="เปรียบเทียบราคาประตูหน้าต่าง_19"/>
      <sheetName val="งวดงาน_(3)9"/>
      <sheetName val="สรุปราคา_(3)9"/>
      <sheetName val="เสนอราคา_(3)9"/>
      <sheetName val="งานระบบปรับอากาศ_9"/>
      <sheetName val="งานระบบปรับอากาศ_2_9"/>
      <sheetName val="ประมาณการประตูหน้าต่าง_9"/>
      <sheetName val="9_ยิ่งสุข9"/>
      <sheetName val="รปภ_19"/>
      <sheetName val="รปภ_29"/>
      <sheetName val="รปภ_39"/>
      <sheetName val="รปภ_3_(2)9"/>
      <sheetName val="รปภ_3_(3)9"/>
      <sheetName val="ราคา_KYS_เพิ่มเติม_2__9"/>
      <sheetName val="ประมาณการประต_หน_าต_าง_8"/>
      <sheetName val="EST-FOOTING_(G)8"/>
      <sheetName val="QUANTITY_COMPARISON8"/>
      <sheetName val="Bill_No__2_-_Carpark8"/>
      <sheetName val="DETAIL_8"/>
      <sheetName val="SAN_REDUCED_18"/>
      <sheetName val="BOQ1_(2)8"/>
      <sheetName val="schedule_8"/>
      <sheetName val="รายงานระยะที่_2_10"/>
      <sheetName val="งานAlum__แอมโปรเทค_10"/>
      <sheetName val="ราคา_KYS_เพิ่มเติม_2_,_4__10"/>
      <sheetName val="เสนอราคางานเพิ่มเติม_2__10"/>
      <sheetName val="เสนอราคางานเพิ่มเติม_4_10"/>
      <sheetName val="งานเพิ่มเติม_งานไฟฟ้า_ตกแต่ง_10"/>
      <sheetName val="_รายการประตู_หน้าต่าง10"/>
      <sheetName val="รายการอุปกรณ์ประตู_หน้าต่าง10"/>
      <sheetName val="รายละเอียดประตู_หน้าต่าง10"/>
      <sheetName val="ปรับราคาประตูหน้าต่าง__2_10"/>
      <sheetName val="ราคาประตูหน้าต่าง_KYS_10"/>
      <sheetName val="ปรับราคาประตูหน้าต่าง__2__(2)10"/>
      <sheetName val="เปรียบเทียบราคา_D&amp;W_210"/>
      <sheetName val="เปรียบเทียบราคาประตูหน้าต่าง_10"/>
      <sheetName val="งวดงาน_(3)10"/>
      <sheetName val="สรุปราคา_(3)10"/>
      <sheetName val="เสนอราคา_(3)10"/>
      <sheetName val="งานระบบปรับอากาศ_10"/>
      <sheetName val="งานระบบปรับอากาศ_2_10"/>
      <sheetName val="ประมาณการประตูหน้าต่าง_10"/>
      <sheetName val="9_ยิ่งสุข10"/>
      <sheetName val="รปภ_110"/>
      <sheetName val="รปภ_210"/>
      <sheetName val="รปภ_310"/>
      <sheetName val="รปภ_3_(2)10"/>
      <sheetName val="รปภ_3_(3)10"/>
      <sheetName val="ราคา_KYS_เพิ่มเติม_2__10"/>
      <sheetName val="ประมาณการประต_หน_าต_าง_9"/>
      <sheetName val="EST-FOOTING_(G)9"/>
      <sheetName val="QUANTITY_COMPARISON9"/>
      <sheetName val="Bill_No__2_-_Carpark9"/>
      <sheetName val="DETAIL_9"/>
      <sheetName val="SAN_REDUCED_19"/>
      <sheetName val="BOQ1_(2)9"/>
      <sheetName val="schedule_9"/>
      <sheetName val="รายงานระยะที่_2_11"/>
      <sheetName val="งานAlum__แอมโปรเทค_11"/>
      <sheetName val="ราคา_KYS_เพิ่มเติม_2_,_4__11"/>
      <sheetName val="เสนอราคางานเพิ่มเติม_2__11"/>
      <sheetName val="เสนอราคางานเพิ่มเติม_4_11"/>
      <sheetName val="งานเพิ่มเติม_งานไฟฟ้า_ตกแต่ง_11"/>
      <sheetName val="_รายการประตู_หน้าต่าง11"/>
      <sheetName val="รายการอุปกรณ์ประตู_หน้าต่าง11"/>
      <sheetName val="รายละเอียดประตู_หน้าต่าง11"/>
      <sheetName val="ปรับราคาประตูหน้าต่าง__2_11"/>
      <sheetName val="ราคาประตูหน้าต่าง_KYS_11"/>
      <sheetName val="ปรับราคาประตูหน้าต่าง__2__(2)11"/>
      <sheetName val="เปรียบเทียบราคา_D&amp;W_211"/>
      <sheetName val="เปรียบเทียบราคาประตูหน้าต่าง_20"/>
      <sheetName val="งวดงาน_(3)11"/>
      <sheetName val="สรุปราคา_(3)11"/>
      <sheetName val="เสนอราคา_(3)11"/>
      <sheetName val="งานระบบปรับอากาศ_11"/>
      <sheetName val="งานระบบปรับอากาศ_2_11"/>
      <sheetName val="ประมาณการประตูหน้าต่าง_11"/>
      <sheetName val="9_ยิ่งสุข11"/>
      <sheetName val="รปภ_111"/>
      <sheetName val="รปภ_211"/>
      <sheetName val="รปภ_311"/>
      <sheetName val="รปภ_3_(2)11"/>
      <sheetName val="รปภ_3_(3)11"/>
      <sheetName val="ราคา_KYS_เพิ่มเติม_2__11"/>
      <sheetName val="ประมาณการประต_หน_าต_าง_10"/>
      <sheetName val="EST-FOOTING_(G)10"/>
      <sheetName val="QUANTITY_COMPARISON10"/>
      <sheetName val="Bill_No__2_-_Carpark10"/>
      <sheetName val="DETAIL_10"/>
      <sheetName val="SAN_REDUCED_110"/>
      <sheetName val="BOQ1_(2)10"/>
      <sheetName val="schedule_10"/>
      <sheetName val="รายงานระยะที่_2_12"/>
      <sheetName val="งานAlum__แอมโปรเทค_12"/>
      <sheetName val="ราคา_KYS_เพิ่มเติม_2_,_4__12"/>
      <sheetName val="เสนอราคางานเพิ่มเติม_2__12"/>
      <sheetName val="เสนอราคางานเพิ่มเติม_4_12"/>
      <sheetName val="งานเพิ่มเติม_งานไฟฟ้า_ตกแต่ง_12"/>
      <sheetName val="_รายการประตู_หน้าต่าง12"/>
      <sheetName val="รายการอุปกรณ์ประตู_หน้าต่าง12"/>
      <sheetName val="รายละเอียดประตู_หน้าต่าง12"/>
      <sheetName val="ปรับราคาประตูหน้าต่าง__2_12"/>
      <sheetName val="ราคาประตูหน้าต่าง_KYS_12"/>
      <sheetName val="ปรับราคาประตูหน้าต่าง__2__(2)12"/>
      <sheetName val="เปรียบเทียบราคา_D&amp;W_212"/>
      <sheetName val="เปรียบเทียบราคาประตูหน้าต่าง_21"/>
      <sheetName val="งวดงาน_(3)12"/>
      <sheetName val="สรุปราคา_(3)12"/>
      <sheetName val="เสนอราคา_(3)12"/>
      <sheetName val="งานระบบปรับอากาศ_12"/>
      <sheetName val="งานระบบปรับอากาศ_2_12"/>
      <sheetName val="ประมาณการประตูหน้าต่าง_12"/>
      <sheetName val="9_ยิ่งสุข12"/>
      <sheetName val="รปภ_112"/>
      <sheetName val="รปภ_212"/>
      <sheetName val="รปภ_312"/>
      <sheetName val="รปภ_3_(2)12"/>
      <sheetName val="รปภ_3_(3)12"/>
      <sheetName val="ราคา_KYS_เพิ่มเติม_2__12"/>
      <sheetName val="ประมาณการประต_หน_าต_าง_11"/>
      <sheetName val="EST-FOOTING_(G)11"/>
      <sheetName val="QUANTITY_COMPARISON11"/>
      <sheetName val="Bill_No__2_-_Carpark11"/>
      <sheetName val="DETAIL_11"/>
      <sheetName val="SAN_REDUCED_111"/>
      <sheetName val="BOQ1_(2)11"/>
      <sheetName val="schedule_11"/>
      <sheetName val="รายงานระยะที่_2_13"/>
      <sheetName val="งานAlum__แอมโปรเทค_13"/>
      <sheetName val="ราคา_KYS_เพิ่มเติม_2_,_4__13"/>
      <sheetName val="เสนอราคางานเพิ่มเติม_2__13"/>
      <sheetName val="เสนอราคางานเพิ่มเติม_4_13"/>
      <sheetName val="งานเพิ่มเติม_งานไฟฟ้า_ตกแต่ง_13"/>
      <sheetName val="_รายการประตู_หน้าต่าง13"/>
      <sheetName val="รายการอุปกรณ์ประตู_หน้าต่าง13"/>
      <sheetName val="รายละเอียดประตู_หน้าต่าง13"/>
      <sheetName val="ปรับราคาประตูหน้าต่าง__2_13"/>
      <sheetName val="ราคาประตูหน้าต่าง_KYS_13"/>
      <sheetName val="ปรับราคาประตูหน้าต่าง__2__(2)13"/>
      <sheetName val="เปรียบเทียบราคา_D&amp;W_213"/>
      <sheetName val="เปรียบเทียบราคาประตูหน้าต่าง_22"/>
      <sheetName val="งวดงาน_(3)13"/>
      <sheetName val="สรุปราคา_(3)13"/>
      <sheetName val="เสนอราคา_(3)13"/>
      <sheetName val="งานระบบปรับอากาศ_13"/>
      <sheetName val="งานระบบปรับอากาศ_2_13"/>
      <sheetName val="ประมาณการประตูหน้าต่าง_13"/>
      <sheetName val="9_ยิ่งสุข13"/>
      <sheetName val="รปภ_113"/>
      <sheetName val="รปภ_213"/>
      <sheetName val="รปภ_313"/>
      <sheetName val="รปภ_3_(2)13"/>
      <sheetName val="รปภ_3_(3)13"/>
      <sheetName val="ราคา_KYS_เพิ่มเติม_2__13"/>
      <sheetName val="ประมาณการประต_หน_าต_าง_12"/>
      <sheetName val="EST-FOOTING_(G)12"/>
      <sheetName val="QUANTITY_COMPARISON12"/>
      <sheetName val="Bill_No__2_-_Carpark12"/>
      <sheetName val="DETAIL_12"/>
      <sheetName val="SAN_REDUCED_112"/>
      <sheetName val="BOQ1_(2)12"/>
      <sheetName val="schedule_12"/>
      <sheetName val="รายงานระยะที่_2_14"/>
      <sheetName val="งานAlum__แอมโปรเทค_14"/>
      <sheetName val="ราคา_KYS_เพิ่มเติม_2_,_4__14"/>
      <sheetName val="เสนอราคางานเพิ่มเติม_2__14"/>
      <sheetName val="เสนอราคางานเพิ่มเติม_4_14"/>
      <sheetName val="งานเพิ่มเติม_งานไฟฟ้า_ตกแต่ง_14"/>
      <sheetName val="_รายการประตู_หน้าต่าง14"/>
      <sheetName val="รายการอุปกรณ์ประตู_หน้าต่าง14"/>
      <sheetName val="รายละเอียดประตู_หน้าต่าง14"/>
      <sheetName val="ปรับราคาประตูหน้าต่าง__2_14"/>
      <sheetName val="ราคาประตูหน้าต่าง_KYS_14"/>
      <sheetName val="ปรับราคาประตูหน้าต่าง__2__(2)14"/>
      <sheetName val="เปรียบเทียบราคา_D&amp;W_214"/>
      <sheetName val="เปรียบเทียบราคาประตูหน้าต่าง_23"/>
      <sheetName val="งวดงาน_(3)14"/>
      <sheetName val="สรุปราคา_(3)14"/>
      <sheetName val="เสนอราคา_(3)14"/>
      <sheetName val="งานระบบปรับอากาศ_14"/>
      <sheetName val="งานระบบปรับอากาศ_2_14"/>
      <sheetName val="ประมาณการประตูหน้าต่าง_14"/>
      <sheetName val="9_ยิ่งสุข14"/>
      <sheetName val="รปภ_114"/>
      <sheetName val="รปภ_214"/>
      <sheetName val="รปภ_314"/>
      <sheetName val="รปภ_3_(2)14"/>
      <sheetName val="รปภ_3_(3)14"/>
      <sheetName val="ราคา_KYS_เพิ่มเติม_2__14"/>
      <sheetName val="ประมาณการประต_หน_าต_าง_13"/>
      <sheetName val="EST-FOOTING_(G)13"/>
      <sheetName val="QUANTITY_COMPARISON13"/>
      <sheetName val="Bill_No__2_-_Carpark13"/>
      <sheetName val="DETAIL_13"/>
      <sheetName val="SAN_REDUCED_113"/>
      <sheetName val="BOQ1_(2)13"/>
      <sheetName val="schedule_13"/>
      <sheetName val="รายงานระยะที่_2_15"/>
      <sheetName val="งานAlum__แอมโปรเทค_15"/>
      <sheetName val="ราคา_KYS_เพิ่มเติม_2_,_4__15"/>
      <sheetName val="เสนอราคางานเพิ่มเติม_2__15"/>
      <sheetName val="เสนอราคางานเพิ่มเติม_4_15"/>
      <sheetName val="งานเพิ่มเติม_งานไฟฟ้า_ตกแต่ง_15"/>
      <sheetName val="_รายการประตู_หน้าต่าง15"/>
      <sheetName val="รายการอุปกรณ์ประตู_หน้าต่าง15"/>
      <sheetName val="รายละเอียดประตู_หน้าต่าง15"/>
      <sheetName val="ปรับราคาประตูหน้าต่าง__2_15"/>
      <sheetName val="ราคาประตูหน้าต่าง_KYS_15"/>
      <sheetName val="ปรับราคาประตูหน้าต่าง__2__(2)15"/>
      <sheetName val="เปรียบเทียบราคา_D&amp;W_215"/>
      <sheetName val="เปรียบเทียบราคาประตูหน้าต่าง_24"/>
      <sheetName val="งวดงาน_(3)15"/>
      <sheetName val="สรุปราคา_(3)15"/>
      <sheetName val="เสนอราคา_(3)15"/>
      <sheetName val="งานระบบปรับอากาศ_15"/>
      <sheetName val="งานระบบปรับอากาศ_2_15"/>
      <sheetName val="ประมาณการประตูหน้าต่าง_15"/>
      <sheetName val="9_ยิ่งสุข15"/>
      <sheetName val="รปภ_115"/>
      <sheetName val="รปภ_215"/>
      <sheetName val="รปภ_315"/>
      <sheetName val="รปภ_3_(2)15"/>
      <sheetName val="รปภ_3_(3)15"/>
      <sheetName val="ราคา_KYS_เพิ่มเติม_2__15"/>
      <sheetName val="ประมาณการประต_หน_าต_าง_14"/>
      <sheetName val="EST-FOOTING_(G)14"/>
      <sheetName val="QUANTITY_COMPARISON14"/>
      <sheetName val="Bill_No__2_-_Carpark14"/>
      <sheetName val="DETAIL_14"/>
      <sheetName val="SAN_REDUCED_114"/>
      <sheetName val="BOQ1_(2)14"/>
      <sheetName val="schedule_14"/>
      <sheetName val="Cert"/>
      <sheetName val="Profit_Budget"/>
      <sheetName val="Staff Sch"/>
      <sheetName val="Metrix"/>
      <sheetName val="cover page"/>
      <sheetName val="UG Consl"/>
      <sheetName val="UKG All"/>
      <sheetName val="Discount "/>
      <sheetName val="GR55-2650"/>
      <sheetName val="UKG  Consl"/>
      <sheetName val="UKG (KG)"/>
      <sheetName val="FitOutConfCentre"/>
      <sheetName val="ราคากลาง 2"/>
      <sheetName val="งานซ๋อมพื้นคอนกรีต 1"/>
      <sheetName val="cov-estimate"/>
      <sheetName val="วัดใต้"/>
      <sheetName val="L-Fixer"/>
      <sheetName val="5C"/>
      <sheetName val="H1.0"/>
      <sheetName val="SUM-AIR-Submit"/>
      <sheetName val="SHT1-CONSOL"/>
      <sheetName val="Ratios"/>
      <sheetName val="LIST 2005"/>
      <sheetName val="Proc. Cont. Sheet"/>
      <sheetName val="7Long term liabilities"/>
      <sheetName val="โครงสร้าง"/>
      <sheetName val="ราคาต่อหน่วย2-9"/>
      <sheetName val="Customize Your Purchase Order"/>
      <sheetName val="Unit Price - New Site"/>
      <sheetName val="VRV Boq"/>
      <sheetName val="Main Sum (Hotel &amp; Residences)"/>
      <sheetName val="WALL"/>
      <sheetName val="TOSHIBA-Structure"/>
      <sheetName val="BQ-Ext  "/>
      <sheetName val="QS-Payment"/>
      <sheetName val="Rates"/>
      <sheetName val="RawMatCost"/>
      <sheetName val="Register"/>
      <sheetName val="Book 1 Summary"/>
      <sheetName val="Cavity_Inputs"/>
      <sheetName val="PRICE_LIST"/>
      <sheetName val="BK_Unit_Rate"/>
      <sheetName val="ราคากลาง_2"/>
      <sheetName val="งานซ๋อมพื้นคอนกรีต_1"/>
      <sheetName val="Definition"/>
      <sheetName val="XLR_NoRangeSheet"/>
      <sheetName val="Replacement Cost "/>
      <sheetName val="ภูมิทัศน์"/>
      <sheetName val="FSA"/>
      <sheetName val="110"/>
      <sheetName val="Rpt Qld"/>
      <sheetName val="main page"/>
      <sheetName val="Bill"/>
      <sheetName val="Analysis"/>
      <sheetName val="gl"/>
      <sheetName val="Cost Assumption"/>
      <sheetName val="Tax Expense"/>
      <sheetName val="M_work"/>
      <sheetName val="WORK"/>
      <sheetName val="area converter"/>
      <sheetName val="EXF"/>
      <sheetName val="ราคาต้นไม้"/>
      <sheetName val="รายละเอียดโครงการ"/>
      <sheetName val="ราคาคอนกรีตต่อหน่วย"/>
      <sheetName val="Last_Week"/>
      <sheetName val="Job Data"/>
      <sheetName val="ตาราง E"/>
      <sheetName val="ตาราง G"/>
      <sheetName val="ตาราง F"/>
      <sheetName val="ตาราง H"/>
      <sheetName val="ค่าดำเนินการ+ค่าเสื่อมราคา"/>
      <sheetName val="สรุปค่าขนส่ง"/>
      <sheetName val="10 ข้อมูลวัสดุ-ค่าดำเนิน"/>
      <sheetName val="Référentiel"/>
      <sheetName val="SOR"/>
      <sheetName val="Table_Name5"/>
      <sheetName val="Architectural_works4"/>
      <sheetName val="SITE_OFFICE2"/>
      <sheetName val="Unit_Price_-_New_Site"/>
      <sheetName val="หน้า_ปมก"/>
      <sheetName val="Customize_Your_Purchase_Order"/>
      <sheetName val="LIST_2005"/>
      <sheetName val="Proc__Cont__Sheet"/>
      <sheetName val="Table_Name6"/>
      <sheetName val="Architectural_works5"/>
      <sheetName val="SITE_OFFICE3"/>
      <sheetName val="Unit_Price_-_New_Site1"/>
      <sheetName val="หน้า_ปมก1"/>
      <sheetName val="Customize_Your_Purchase_Order1"/>
      <sheetName val="LIST_20051"/>
      <sheetName val="Proc__Cont__Sheet1"/>
      <sheetName val="Mat Code"/>
      <sheetName val="MU"/>
      <sheetName val="Table_Name7"/>
      <sheetName val="Architectural_works6"/>
      <sheetName val="SITE_OFFICE4"/>
      <sheetName val="Labor_(2)3"/>
      <sheetName val="Unit_Price_-_New_Site2"/>
      <sheetName val="หน้า_ปมก2"/>
      <sheetName val="Customize_Your_Purchase_Order2"/>
      <sheetName val="LIST_20052"/>
      <sheetName val="Proc__Cont__Sheet2"/>
      <sheetName val="Table_Name8"/>
      <sheetName val="Architectural_works7"/>
      <sheetName val="SITE_OFFICE5"/>
      <sheetName val="Labor_(2)4"/>
      <sheetName val="Unit_Price_-_New_Site3"/>
      <sheetName val="หน้า_ปมก3"/>
      <sheetName val="Customize_Your_Purchase_Order3"/>
      <sheetName val="LIST_20053"/>
      <sheetName val="RC_footing3"/>
      <sheetName val="Proc__Cont__Sheet3"/>
      <sheetName val="Quotation"/>
      <sheetName val="Cavity_Inputs2"/>
      <sheetName val="BK_Unit_Rate2"/>
      <sheetName val="Petrol_Store_&amp;_Dispen_Annex_A11"/>
      <sheetName val="Cable_Schedule_Al_Cu"/>
      <sheetName val="Diesel_Fill_Dispense_Annex_A10"/>
      <sheetName val="Lift_Station"/>
      <sheetName val="Cavity_Inputs1"/>
      <sheetName val="BK_Unit_Rate1"/>
      <sheetName val="Cavity_Inputs3"/>
      <sheetName val="BK_Unit_Rate3"/>
      <sheetName val="Sheet3 (2)"/>
      <sheetName val="Installation"/>
      <sheetName val="วัตถุประสงค์การใช้งบการเงิน"/>
      <sheetName val="ประเภทธุรกิจ"/>
      <sheetName val="ประเภทบริการ"/>
      <sheetName val="ประเภทลูกค้า"/>
      <sheetName val="ผู้ทำบัญชี"/>
      <sheetName val="ผู้สอบบัญชี"/>
      <sheetName val="รายชื่อลูกค้า"/>
      <sheetName val="Lead"/>
      <sheetName val="เงินกู้ MGC"/>
      <sheetName val="Summary"/>
      <sheetName val="K-5"/>
      <sheetName val="ค่าวัสดุ"/>
      <sheetName val="Prod-1"/>
      <sheetName val="รายงานระยะที่_2_16"/>
      <sheetName val="งานAlum__แอมโปรเทค_16"/>
      <sheetName val="ราคา_KYS_เพิ่มเติม_2_,_4__16"/>
      <sheetName val="เสนอราคางานเพิ่มเติม_2__16"/>
      <sheetName val="เสนอราคางานเพิ่มเติม_4_16"/>
      <sheetName val="งานเพิ่มเติม_งานไฟฟ้า_ตกแต่ง_16"/>
      <sheetName val="_รายการประตู_หน้าต่าง16"/>
      <sheetName val="รายการอุปกรณ์ประตู_หน้าต่าง16"/>
      <sheetName val="รายละเอียดประตู_หน้าต่าง16"/>
      <sheetName val="ปรับราคาประตูหน้าต่าง__2_16"/>
      <sheetName val="ราคาประตูหน้าต่าง_KYS_16"/>
      <sheetName val="ปรับราคาประตูหน้าต่าง__2__(2)16"/>
      <sheetName val="เปรียบเทียบราคา_D&amp;W_216"/>
      <sheetName val="เปรียบเทียบราคาประตูหน้าต่าง_25"/>
      <sheetName val="งวดงาน_(3)16"/>
      <sheetName val="สรุปราคา_(3)16"/>
      <sheetName val="เสนอราคา_(3)16"/>
      <sheetName val="งานระบบปรับอากาศ_16"/>
      <sheetName val="งานระบบปรับอากาศ_2_16"/>
      <sheetName val="ประมาณการประตูหน้าต่าง_16"/>
      <sheetName val="9_ยิ่งสุข16"/>
      <sheetName val="รปภ_116"/>
      <sheetName val="รปภ_216"/>
      <sheetName val="รปภ_316"/>
      <sheetName val="รปภ_3_(2)16"/>
      <sheetName val="รปภ_3_(3)16"/>
      <sheetName val="ราคา_KYS_เพิ่มเติม_2__16"/>
      <sheetName val="ประมาณการประต_หน_าต_าง_15"/>
      <sheetName val="EST-FOOTING_(G)15"/>
      <sheetName val="Bill_No__2_-_Carpark15"/>
      <sheetName val="DETAIL_15"/>
      <sheetName val="QUANTITY_COMPARISON15"/>
      <sheetName val="SAN_REDUCED_115"/>
      <sheetName val="schedule_15"/>
      <sheetName val="BOQ1_(2)15"/>
      <sheetName val="Staff_Sch"/>
      <sheetName val="cover_page"/>
      <sheetName val="UG_Consl"/>
      <sheetName val="UKG_All"/>
      <sheetName val="Discount_"/>
      <sheetName val="UKG__Consl"/>
      <sheetName val="UKG_(KG)"/>
      <sheetName val="H1_0"/>
      <sheetName val="รายงานระยะที่_2_17"/>
      <sheetName val="งานAlum__แอมโปรเทค_17"/>
      <sheetName val="ราคา_KYS_เพิ่มเติม_2_,_4__17"/>
      <sheetName val="เสนอราคางานเพิ่มเติม_2__17"/>
      <sheetName val="เสนอราคางานเพิ่มเติม_4_17"/>
      <sheetName val="งานเพิ่มเติม_งานไฟฟ้า_ตกแต่ง_17"/>
      <sheetName val="_รายการประตู_หน้าต่าง17"/>
      <sheetName val="รายการอุปกรณ์ประตู_หน้าต่าง17"/>
      <sheetName val="รายละเอียดประตู_หน้าต่าง17"/>
      <sheetName val="ปรับราคาประตูหน้าต่าง__2_17"/>
      <sheetName val="ราคาประตูหน้าต่าง_KYS_17"/>
      <sheetName val="ปรับราคาประตูหน้าต่าง__2__(2)17"/>
      <sheetName val="เปรียบเทียบราคา_D&amp;W_217"/>
      <sheetName val="เปรียบเทียบราคาประตูหน้าต่าง_26"/>
      <sheetName val="งวดงาน_(3)17"/>
      <sheetName val="สรุปราคา_(3)17"/>
      <sheetName val="เสนอราคา_(3)17"/>
      <sheetName val="งานระบบปรับอากาศ_17"/>
      <sheetName val="งานระบบปรับอากาศ_2_17"/>
      <sheetName val="ประมาณการประตูหน้าต่าง_17"/>
      <sheetName val="9_ยิ่งสุข17"/>
      <sheetName val="รปภ_117"/>
      <sheetName val="รปภ_217"/>
      <sheetName val="รปภ_317"/>
      <sheetName val="รปภ_3_(2)17"/>
      <sheetName val="รปภ_3_(3)17"/>
      <sheetName val="ราคา_KYS_เพิ่มเติม_2__17"/>
      <sheetName val="ประมาณการประต_หน_าต_าง_16"/>
      <sheetName val="EST-FOOTING_(G)16"/>
      <sheetName val="QUANTITY_COMPARISON16"/>
      <sheetName val="Bill_No__2_-_Carpark16"/>
      <sheetName val="DETAIL_16"/>
      <sheetName val="SAN_REDUCED_116"/>
      <sheetName val="schedule_16"/>
      <sheetName val="BOQ1_(2)16"/>
      <sheetName val="PRICE_LIST1"/>
      <sheetName val="ราคากลาง_21"/>
      <sheetName val="งานซ๋อมพื้นคอนกรีต_11"/>
      <sheetName val="Petrol_Store_&amp;_Dispen_Annex_A12"/>
      <sheetName val="Cable_Schedule_Al_Cu1"/>
      <sheetName val="Diesel_Fill_Dispense_Annex_A101"/>
      <sheetName val="Lift_Station1"/>
      <sheetName val="Staff_Sch1"/>
      <sheetName val="cover_page1"/>
      <sheetName val="UG_Consl1"/>
      <sheetName val="UKG_All1"/>
      <sheetName val="Discount_1"/>
      <sheetName val="UKG__Consl1"/>
      <sheetName val="UKG_(KG)1"/>
      <sheetName val="H1_01"/>
      <sheetName val="79_นอร์ธปาร์ค_021052"/>
      <sheetName val="cash_flow_1"/>
      <sheetName val="RC_footing4"/>
      <sheetName val="Cavity_Inputs4"/>
      <sheetName val="BK_Unit_Rate4"/>
      <sheetName val="Boq.Arc. take จริง"/>
      <sheetName val="รายงานระยะที่_2_18"/>
      <sheetName val="งานAlum__แอมโปรเทค_18"/>
      <sheetName val="ราคา_KYS_เพิ่มเติม_2_,_4__18"/>
      <sheetName val="เสนอราคางานเพิ่มเติม_2__18"/>
      <sheetName val="เสนอราคางานเพิ่มเติม_4_18"/>
      <sheetName val="งานเพิ่มเติม_งานไฟฟ้า_ตกแต่ง_18"/>
      <sheetName val="_รายการประตู_หน้าต่าง18"/>
      <sheetName val="รายการอุปกรณ์ประตู_หน้าต่าง18"/>
      <sheetName val="รายละเอียดประตู_หน้าต่าง18"/>
      <sheetName val="ปรับราคาประตูหน้าต่าง__2_18"/>
      <sheetName val="ราคาประตูหน้าต่าง_KYS_18"/>
      <sheetName val="ปรับราคาประตูหน้าต่าง__2__(2)18"/>
      <sheetName val="เปรียบเทียบราคา_D&amp;W_218"/>
      <sheetName val="เปรียบเทียบราคาประตูหน้าต่าง_27"/>
      <sheetName val="งวดงาน_(3)18"/>
      <sheetName val="สรุปราคา_(3)18"/>
      <sheetName val="เสนอราคา_(3)18"/>
      <sheetName val="งานระบบปรับอากาศ_18"/>
      <sheetName val="งานระบบปรับอากาศ_2_18"/>
      <sheetName val="ประมาณการประตูหน้าต่าง_18"/>
      <sheetName val="9_ยิ่งสุข18"/>
      <sheetName val="รปภ_118"/>
      <sheetName val="รปภ_218"/>
      <sheetName val="รปภ_318"/>
      <sheetName val="รปภ_3_(2)18"/>
      <sheetName val="รปภ_3_(3)18"/>
      <sheetName val="ราคา_KYS_เพิ่มเติม_2__18"/>
      <sheetName val="ประมาณการประต_หน_าต_าง_17"/>
      <sheetName val="EST-FOOTING_(G)17"/>
      <sheetName val="QUANTITY_COMPARISON17"/>
      <sheetName val="Bill_No__2_-_Carpark17"/>
      <sheetName val="DETAIL_17"/>
      <sheetName val="SAN_REDUCED_117"/>
      <sheetName val="schedule_17"/>
      <sheetName val="BOQ1_(2)17"/>
      <sheetName val="PRICE_LIST2"/>
      <sheetName val="ราคากลาง_22"/>
      <sheetName val="งานซ๋อมพื้นคอนกรีต_12"/>
      <sheetName val="H1_02"/>
      <sheetName val="Staff_Sch2"/>
      <sheetName val="UG_Consl2"/>
      <sheetName val="UKG_All2"/>
      <sheetName val="cover_page2"/>
      <sheetName val="Discount_2"/>
      <sheetName val="รายงานระยะที่_2_19"/>
      <sheetName val="งานAlum__แอมโปรเทค_19"/>
      <sheetName val="ราคา_KYS_เพิ่มเติม_2_,_4__19"/>
      <sheetName val="เสนอราคางานเพิ่มเติม_2__19"/>
      <sheetName val="เสนอราคางานเพิ่มเติม_4_19"/>
      <sheetName val="งานเพิ่มเติม_งานไฟฟ้า_ตกแต่ง_19"/>
      <sheetName val="_รายการประตู_หน้าต่าง19"/>
      <sheetName val="รายการอุปกรณ์ประตู_หน้าต่าง19"/>
      <sheetName val="รายละเอียดประตู_หน้าต่าง19"/>
      <sheetName val="ปรับราคาประตูหน้าต่าง__2_19"/>
      <sheetName val="ราคาประตูหน้าต่าง_KYS_19"/>
      <sheetName val="ปรับราคาประตูหน้าต่าง__2__(2)19"/>
      <sheetName val="เปรียบเทียบราคา_D&amp;W_219"/>
      <sheetName val="เปรียบเทียบราคาประตูหน้าต่าง_28"/>
      <sheetName val="งวดงาน_(3)19"/>
      <sheetName val="สรุปราคา_(3)19"/>
      <sheetName val="เสนอราคา_(3)19"/>
      <sheetName val="งานระบบปรับอากาศ_19"/>
      <sheetName val="งานระบบปรับอากาศ_2_19"/>
      <sheetName val="ประมาณการประตูหน้าต่าง_19"/>
      <sheetName val="9_ยิ่งสุข19"/>
      <sheetName val="รปภ_119"/>
      <sheetName val="รปภ_219"/>
      <sheetName val="รปภ_319"/>
      <sheetName val="รปภ_3_(2)19"/>
      <sheetName val="รปภ_3_(3)19"/>
      <sheetName val="ราคา_KYS_เพิ่มเติม_2__19"/>
      <sheetName val="ประมาณการประต_หน_าต_าง_18"/>
      <sheetName val="EST-FOOTING_(G)18"/>
      <sheetName val="QUANTITY_COMPARISON18"/>
      <sheetName val="Bill_No__2_-_Carpark18"/>
      <sheetName val="DETAIL_18"/>
      <sheetName val="SAN_REDUCED_118"/>
      <sheetName val="BOQ1_(2)18"/>
      <sheetName val="schedule_18"/>
      <sheetName val="PRICE_LIST3"/>
      <sheetName val="ราคากลาง_23"/>
      <sheetName val="งานซ๋อมพื้นคอนกรีต_13"/>
      <sheetName val="H1_03"/>
      <sheetName val="Staff_Sch3"/>
      <sheetName val="UG_Consl3"/>
      <sheetName val="UKG_All3"/>
      <sheetName val="cover_page3"/>
      <sheetName val="Discount_3"/>
      <sheetName val="wpc2(2)"/>
      <sheetName val="don_copy"/>
      <sheetName val="79_นอร์ธปาร์ค_0210521"/>
      <sheetName val="cash_flow_11"/>
      <sheetName val="BQ-Ext__1"/>
      <sheetName val="BQ-Ext__"/>
      <sheetName val="79_นอร์ธปาร์ค_0210522"/>
      <sheetName val="cash_flow_12"/>
      <sheetName val="UKG__Consl2"/>
      <sheetName val="UKG_(KG)2"/>
      <sheetName val="BQ-Ext__2"/>
      <sheetName val="Petrol_Store_&amp;_Dispen_Annex_A13"/>
      <sheetName val="Cable_Schedule_Al_Cu2"/>
      <sheetName val="Diesel_Fill_Dispense_Annex_A102"/>
      <sheetName val="Lift_Station2"/>
      <sheetName val="RC_footing5"/>
      <sheetName val="BK_Unit_Rate5"/>
      <sheetName val="Labor_(2)5"/>
      <sheetName val="Cavity_Inputs5"/>
      <sheetName val="79_นอร์ธปาร์ค_0210523"/>
      <sheetName val="cash_flow_13"/>
      <sheetName val="UKG__Consl3"/>
      <sheetName val="UKG_(KG)3"/>
      <sheetName val="BQ-Ext__3"/>
      <sheetName val="Petrol_Store_&amp;_Dispen_Annex_A14"/>
      <sheetName val="Cable_Schedule_Al_Cu3"/>
      <sheetName val="Diesel_Fill_Dispense_Annex_A103"/>
      <sheetName val="Lift_Station3"/>
      <sheetName val="Book_1_Summary"/>
      <sheetName val="ตาราง_E"/>
      <sheetName val="ตาราง_G"/>
      <sheetName val="ตาราง_F"/>
      <sheetName val="ตาราง_H"/>
      <sheetName val="Replacement_Cost_"/>
      <sheetName val="Rpt_Qld"/>
      <sheetName val="main_page"/>
      <sheetName val="Cost_Assumption"/>
      <sheetName val="Tax_Expense"/>
      <sheetName val="area_converter"/>
      <sheetName val="คชจ_ดำเนินงาน6-43"/>
      <sheetName val="เงินกู้_MGC"/>
      <sheetName val="1900"/>
      <sheetName val="งบบริหาร PL-report"/>
      <sheetName val="換気計算"/>
      <sheetName val="PL"/>
      <sheetName val="List"/>
      <sheetName val="ปร4.1"/>
      <sheetName val="Mock up "/>
      <sheetName val="Hauling"/>
      <sheetName val="磨煤加压"/>
      <sheetName val="전기"/>
      <sheetName val="ที่จอดรถและถนนในจุดพักรถ"/>
      <sheetName val="status"/>
      <sheetName val="Planning vs Actual (2)"/>
      <sheetName val="ตั๋วเงินรับ"/>
      <sheetName val="PTDG"/>
      <sheetName val="AC-BANK"/>
      <sheetName val="b_gunmul"/>
      <sheetName val="b_balju (2)"/>
      <sheetName val="wa"/>
      <sheetName val="SECT3"/>
      <sheetName val="หมวดงานโครงสร้า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 refreshError="1"/>
      <sheetData sheetId="359"/>
      <sheetData sheetId="360"/>
      <sheetData sheetId="361" refreshError="1"/>
      <sheetData sheetId="362" refreshError="1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 refreshError="1"/>
      <sheetData sheetId="1029" refreshError="1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/>
      <sheetData sheetId="1078"/>
      <sheetData sheetId="1079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</sheetDataSet>
  </externalBook>
</externalLink>
</file>

<file path=xl/externalLinks/externalLink267.xml><?xml version="1.0" encoding="utf-8"?>
<externalLink xmlns="http://schemas.openxmlformats.org/spreadsheetml/2006/main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F"/>
      <sheetName val="ประมาณการประตูหน้าต่าง "/>
      <sheetName val="Store"/>
      <sheetName val="e4"/>
      <sheetName val="ประมาณการประตูหน้าต่าง_1"/>
      <sheetName val="ประมาณการประตูหน้าต่าง_"/>
      <sheetName val="รวมราคาทั้งสิ้น"/>
      <sheetName val="SH_A"/>
      <sheetName val="SH_G"/>
      <sheetName val="SH_B"/>
      <sheetName val="SH_C"/>
      <sheetName val="SH_D"/>
      <sheetName val="SH_E"/>
      <sheetName val="정부노임단가"/>
      <sheetName val="2000전체분"/>
      <sheetName val="2000년1차"/>
      <sheetName val="차액보증"/>
      <sheetName val="Equipment"/>
      <sheetName val="Book 1 Summary"/>
      <sheetName val="บทสรุปผู้บริหาร"/>
      <sheetName val="BOQ1 (2)"/>
      <sheetName val="EST-FOOTING (G)"/>
      <sheetName val="QUANTITY COMPARISON"/>
      <sheetName val="แบบเดิม"/>
      <sheetName val="Bill No. 2 - Carpark"/>
      <sheetName val="ประมาณการประตูหน้าต่าง_2"/>
      <sheetName val="Book_1_Summary"/>
      <sheetName val="งานระบบไฟฟ้าและสื่อสาร"/>
      <sheetName val="PL"/>
      <sheetName val="Main Sum (Hotel &amp; Residences)"/>
      <sheetName val="ตารางวันหยุด"/>
      <sheetName val="Summary POL Equip"/>
      <sheetName val="Equipment Rental Price"/>
      <sheetName val="ราคาบ้านแต่ละไตรมาส"/>
      <sheetName val="S-5"/>
      <sheetName val="電気設備表"/>
      <sheetName val="Doc"/>
      <sheetName val="EXF"/>
      <sheetName val="ราคาต่ำสุด-721"/>
      <sheetName val="BK Unit Rate"/>
      <sheetName val="detail"/>
      <sheetName val="Sheet1"/>
      <sheetName val="Quotation"/>
      <sheetName val="ค่าวัสดุ"/>
      <sheetName val="code"/>
      <sheetName val="boq"/>
      <sheetName val="ยานพาหนะ"/>
      <sheetName val="인원계획-미화"/>
      <sheetName val="Sum_EMC"/>
      <sheetName val="ประม_x0000__x0000__x0001__x0000__x0001_ࠀЉ_x0000_쪊疒_xddef__x0000__xdd00__x0000_Ͽ_x0000_ï_x0000_孔I"/>
      <sheetName val="AC"/>
      <sheetName val="เอกอุดร"/>
      <sheetName val="Cavity Inputs"/>
      <sheetName val="ประมาณการประตูหน้าต่าง_3"/>
      <sheetName val="Book_1_Summary1"/>
      <sheetName val="BOQ1_(2)"/>
      <sheetName val="EST-FOOTING_(G)"/>
      <sheetName val="QUANTITY_COMPARISON"/>
      <sheetName val="Bill_No__2_-_Carpark"/>
      <sheetName val="Main_Sum_(Hotel_&amp;_Residences)"/>
      <sheetName val="Summary_POL_Equip"/>
      <sheetName val="Equipment_Rental_Price"/>
      <sheetName val="Replacement Cost "/>
      <sheetName val="ประมาณการประตูหน้าต่าง_4"/>
      <sheetName val="ประมาณการประตูหน้าต่าง_5"/>
      <sheetName val="ประม??_x0001_?_x0001_ࠀЉ?쪊疒_xddef_?_xdd00_?Ͽ?ï?孔I"/>
      <sheetName val="SAN REDUCED 1"/>
      <sheetName val="LpC"/>
      <sheetName val="BK_Unit_Rate"/>
      <sheetName val="Book_1_Summary2"/>
      <sheetName val="BOQ1_(2)1"/>
      <sheetName val="EST-FOOTING_(G)1"/>
      <sheetName val="QUANTITY_COMPARISON1"/>
      <sheetName val="Bill_No__2_-_Carpark1"/>
      <sheetName val="Main_Sum_(Hotel_&amp;_Residences)1"/>
      <sheetName val="Summary_POL_Equip1"/>
      <sheetName val="Equipment_Rental_Price1"/>
      <sheetName val="BK_Unit_Rate1"/>
      <sheetName val="Present-ex"/>
      <sheetName val="FAB별"/>
      <sheetName val="ราคาอ้างอิง"/>
      <sheetName val="Cavity_Inputs"/>
      <sheetName val="ประมࠀЉ쪊疒Ͽï孔I"/>
      <sheetName val="ประม_x0000__x0000__x0001__x0000__x0001_ࠀЉ_x0000_쪊疒�_x0000_�_x0000_Ͽ_x0000_ï_x0000_孔I"/>
      <sheetName val="ประม"/>
      <sheetName val="ประม___x0001___x0001_ࠀЉ_쪊疒_xddef___xdd00__Ͽ_ï_孔I"/>
      <sheetName val="SITE OFFICE"/>
      <sheetName val="Factor F Data"/>
      <sheetName val="สรุปราคา (EMC)"/>
      <sheetName val="DETAIL "/>
      <sheetName val="splinkler"/>
      <sheetName val="建築代価"/>
      <sheetName val="งานโครงสร้าง"/>
      <sheetName val="ประม___x0001___x0001_ࠀЉ_쪊疒�_�_Ͽ_ï_孔I"/>
      <sheetName val="A"/>
      <sheetName val="Customize Your Purchase Order"/>
      <sheetName val="ประม??_x0001_?_x0001_ࠀЉ?쪊疒�?�?Ͽ?ï?孔I"/>
      <sheetName val="Replacement_Cost_"/>
      <sheetName val="schedule "/>
      <sheetName val="Cavity_Inputs1"/>
      <sheetName val="Book_1_Summary3"/>
      <sheetName val="BOQ1_(2)2"/>
      <sheetName val="EST-FOOTING_(G)2"/>
      <sheetName val="QUANTITY_COMPARISON2"/>
      <sheetName val="Bill_No__2_-_Carpark2"/>
      <sheetName val="Main_Sum_(Hotel_&amp;_Residences)2"/>
      <sheetName val="Summary_POL_Equip2"/>
      <sheetName val="Equipment_Rental_Price2"/>
      <sheetName val="BK_Unit_Rate2"/>
      <sheetName val="ht"/>
      <sheetName val=" Cover 090EPY"/>
      <sheetName val="EPY Jan 60"/>
      <sheetName val="A-Sum"/>
      <sheetName val="D-สรุป Plaza"/>
      <sheetName val="E-Share Parking"/>
      <sheetName val="F-Landscape"/>
      <sheetName val="I-Soft Cost"/>
      <sheetName val="I-Detail Soft"/>
      <sheetName val="H-Share M&amp;E"/>
      <sheetName val="Cover"/>
      <sheetName val="ตารางส่วนลด EE."/>
      <sheetName val="s-curve"/>
      <sheetName val="โครงสร้าง"/>
      <sheetName val="ประม_x0000__x0000__x0001__x0000"/>
      <sheetName val="ประม___x0001___x0001_ࠀЉ_쪊疒_xdde"/>
      <sheetName val="ประม___x0001___x0001_ࠀЉ_쪊疒�_�_Ͽ"/>
      <sheetName val="Exp"/>
      <sheetName val="สรุปราคาค่าก่อสร้าง_EMC"/>
      <sheetName val="mapping"/>
      <sheetName val="vendor list"/>
      <sheetName val="SCHEDULE_6"/>
      <sheetName val="SCHEDULE_4"/>
      <sheetName val="21"/>
      <sheetName val="SUM-AIR-Submit"/>
      <sheetName val="covert (2)"/>
      <sheetName val="name"/>
      <sheetName val="งานบริหารโครงสร้างและดำเนินการ"/>
      <sheetName val="สรุป"/>
      <sheetName val="Final Summary - Base"/>
      <sheetName val="ประม???ࠀЉ?쪊疒??Ͽ?ï?孔I"/>
      <sheetName val="Form"/>
      <sheetName val="Structure"/>
      <sheetName val="calc_menu_déroulant"/>
      <sheetName val="RateAnalysis"/>
      <sheetName val="ประม??_x0001_?_x0001_ࠀЉ?쪊疒????Ͽ?ï?孔I"/>
      <sheetName val="ประม___x0001___x0001_ࠀЉ_쪊疒?_?_Ͽ_ï_孔I"/>
      <sheetName val="rate"/>
      <sheetName val="ประม_x005f_x0000__x005f_x0000__x005f_x0001__x0000"/>
      <sheetName val="ประม??_x005f_x0001_?_x005f_x0001_ࠀЉ?쪊疒_xdde"/>
      <sheetName val="ประม___x005f_x0001___x005f_x0001_ࠀЉ_쪊疒_xdde"/>
      <sheetName val="ประม___x005f_x0001___x005f_x0001_ࠀЉ_쪊疒�_�_Ͽ"/>
      <sheetName val="P7 "/>
      <sheetName val="STMspry"/>
      <sheetName val="PsychroData"/>
      <sheetName val="วิเคราะห์ (2)"/>
      <sheetName val="วัดใต้"/>
      <sheetName val="หน้า ปมก"/>
      <sheetName val="เงินกู้ธนชาติ"/>
      <sheetName val="เงินกู้ MGC"/>
      <sheetName val="สุขาภิบาล"/>
      <sheetName val="สรุป_EMC"/>
      <sheetName val="ประมาณการประตูหน้าต่าง_6"/>
      <sheetName val="SAN_REDUCED_1"/>
      <sheetName val="ประม___ࠀЉ_쪊疒__Ͽ_ï_孔I"/>
      <sheetName val="SITE_OFFICE"/>
      <sheetName val="Factor_F_Data"/>
      <sheetName val="สรุปราคา_(EMC)"/>
      <sheetName val="DETAIL_"/>
      <sheetName val="ประมาณการประตูหน้าต่าง_7"/>
      <sheetName val="BOQ1_(2)3"/>
      <sheetName val="Book_1_Summary4"/>
      <sheetName val="EST-FOOTING_(G)3"/>
      <sheetName val="QUANTITY_COMPARISON3"/>
      <sheetName val="Bill_No__2_-_Carpark3"/>
      <sheetName val="Main_Sum_(Hotel_&amp;_Residences)3"/>
      <sheetName val="Summary_POL_Equip3"/>
      <sheetName val="Equipment_Rental_Price3"/>
      <sheetName val="BK_Unit_Rate3"/>
      <sheetName val="Replacement_Cost_1"/>
      <sheetName val="Cavity_Inputs2"/>
      <sheetName val="SAN_REDUCED_11"/>
      <sheetName val="SITE_OFFICE1"/>
      <sheetName val="Factor_F_Data1"/>
      <sheetName val="สรุปราคา_(EMC)1"/>
      <sheetName val="DETAIL_1"/>
      <sheetName val="เตรียมการและบริหารโครงการ"/>
      <sheetName val="外気負荷"/>
      <sheetName val="FSA"/>
      <sheetName val="QS-Payment"/>
      <sheetName val="Revised-ProformaSoi11"/>
      <sheetName val="Revised_ProformaSoi16"/>
      <sheetName val="Revised-ProformaSoi24"/>
      <sheetName val="Revised_ProformaSoi8"/>
      <sheetName val="Revised-ProformaSoi18"/>
      <sheetName val="DataSoi18"/>
      <sheetName val="dataSoi11"/>
      <sheetName val="dataSoi16"/>
      <sheetName val="dataSoi24"/>
      <sheetName val="dataSoi24P"/>
      <sheetName val="dataSoi8"/>
      <sheetName val="Revised-ProformaSoi24P"/>
      <sheetName val="SumP&amp;L current Sites"/>
      <sheetName val="2.1.1Take pipe"/>
      <sheetName val="2.1.2Take Copper Pipe"/>
      <sheetName val="Customize_Your_Purchase_Order"/>
      <sheetName val="schedule_"/>
      <sheetName val="_Cover_090EPY"/>
      <sheetName val="EPY_Jan_60"/>
      <sheetName val="D-สรุป_Plaza"/>
      <sheetName val="E-Share_Parking"/>
      <sheetName val="I-Soft_Cost"/>
      <sheetName val="I-Detail_Soft"/>
      <sheetName val="H-Share_M&amp;E"/>
      <sheetName val="ตารางส่วนลด_EE_"/>
      <sheetName val="ประม_x0000"/>
      <sheetName val="ประม___ࠀЉ_쪊疒_xdde"/>
      <sheetName val="ประม___ࠀЉ_쪊疒�_�_Ͽ"/>
      <sheetName val="vendor_list"/>
      <sheetName val="covert_(2)"/>
      <sheetName val="Final_Summary_-_Base"/>
      <sheetName val="ประม???ࠀЉ?쪊疒????Ͽ?ï?孔I"/>
      <sheetName val="ประม___ࠀЉ_쪊疒?_?_Ͽ_ï_孔I"/>
      <sheetName val="P7_"/>
      <sheetName val="Book_1_Summary5"/>
      <sheetName val="BOQ1_(2)4"/>
      <sheetName val="EST-FOOTING_(G)4"/>
      <sheetName val="QUANTITY_COMPARISON4"/>
      <sheetName val="Bill_No__2_-_Carpark4"/>
      <sheetName val="Main_Sum_(Hotel_&amp;_Residences)4"/>
      <sheetName val="Summary_POL_Equip4"/>
      <sheetName val="Equipment_Rental_Price4"/>
      <sheetName val="BK_Unit_Rate4"/>
      <sheetName val="Cavity_Inputs3"/>
      <sheetName val="Replacement_Cost_2"/>
      <sheetName val="Customize_Your_Purchase_Order1"/>
      <sheetName val="schedule_1"/>
      <sheetName val="_Cover_090EPY1"/>
      <sheetName val="EPY_Jan_601"/>
      <sheetName val="D-สรุป_Plaza1"/>
      <sheetName val="E-Share_Parking1"/>
      <sheetName val="I-Soft_Cost1"/>
      <sheetName val="I-Detail_Soft1"/>
      <sheetName val="H-Share_M&amp;E1"/>
      <sheetName val="ตารางส่วนลด_EE_1"/>
      <sheetName val="vendor_list1"/>
      <sheetName val="covert_(2)1"/>
      <sheetName val="Final_Summary_-_Base1"/>
      <sheetName val="P7_1"/>
      <sheetName val="ประมาณการประตูหน้าต่าง_8"/>
      <sheetName val="Book_1_Summary6"/>
      <sheetName val="BOQ1_(2)5"/>
      <sheetName val="EST-FOOTING_(G)5"/>
      <sheetName val="QUANTITY_COMPARISON5"/>
      <sheetName val="Bill_No__2_-_Carpark5"/>
      <sheetName val="Main_Sum_(Hotel_&amp;_Residences)5"/>
      <sheetName val="Summary_POL_Equip5"/>
      <sheetName val="Equipment_Rental_Price5"/>
      <sheetName val="BK_Unit_Rate5"/>
      <sheetName val="Cavity_Inputs4"/>
      <sheetName val="Replacement_Cost_3"/>
      <sheetName val="SAN_REDUCED_12"/>
      <sheetName val="SITE_OFFICE2"/>
      <sheetName val="Factor_F_Data2"/>
      <sheetName val="สรุปราคา_(EMC)2"/>
      <sheetName val="DETAIL_2"/>
      <sheetName val="Customize_Your_Purchase_Order2"/>
      <sheetName val="schedule_2"/>
      <sheetName val="_Cover_090EPY2"/>
      <sheetName val="EPY_Jan_602"/>
      <sheetName val="D-สรุป_Plaza2"/>
      <sheetName val="E-Share_Parking2"/>
      <sheetName val="I-Soft_Cost2"/>
      <sheetName val="I-Detail_Soft2"/>
      <sheetName val="H-Share_M&amp;E2"/>
      <sheetName val="ตารางส่วนลด_EE_2"/>
      <sheetName val="vendor_list2"/>
      <sheetName val="covert_(2)2"/>
      <sheetName val="Final_Summary_-_Base2"/>
      <sheetName val="P7_2"/>
      <sheetName val="วิเคราะห์_(2)"/>
      <sheetName val="หน้า_ปมก"/>
      <sheetName val="Manpower"/>
      <sheetName val="H1.0"/>
      <sheetName val="l-fixer"/>
      <sheetName val="S3 Architectural"/>
      <sheetName val="ประม??_x005f_x0001_?_x005f_x0001_ࠀЉ?쪊疒�?�?Ͽ"/>
      <sheetName val="List"/>
      <sheetName val="ประม___x0001___x0001_ࠀЉ_쪊疒____Ͽ_ï_孔I"/>
      <sheetName val="SCHEDULE_3"/>
      <sheetName val="cov-estimate"/>
      <sheetName val="purchase order"/>
      <sheetName val="ส่วนลดระบบไฟฟ้า"/>
      <sheetName val="KKC_Brkdwn"/>
      <sheetName val="mat"/>
      <sheetName val="Unit rate Architecture"/>
      <sheetName val="ประม??_x0001__x0000"/>
      <sheetName val="ภูมิทัศน์"/>
      <sheetName val="Cert-Rev1"/>
      <sheetName val="TrialBalance Q3-2002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stair"/>
      <sheetName val="PRICE LIST"/>
      <sheetName val="ประม??_x005f_x0001_?_x005f_x0001_ࠀЉ?쪊疒????Ͽ"/>
      <sheetName val="ประม___x005f_x0001___x005f_x0001_ࠀЉ_쪊疒?_?_Ͽ"/>
      <sheetName val="ประม_x005f_x005f_x005f_x0000__x005f_x005f_x005f_x0000__"/>
      <sheetName val="ประม??_x005f_x005f_x005f_x0001_?_x005f_x005f_x000"/>
      <sheetName val="ประม___x005f_x005f_x005f_x0001___x005f_x005f_x000"/>
      <sheetName val="footing"/>
      <sheetName val="summary1-3"/>
      <sheetName val="Bank Covenants"/>
      <sheetName val="Rates"/>
      <sheetName val="Scurve"/>
      <sheetName val="ใบปะหน้า"/>
      <sheetName val="งานก่อสร้าง"/>
      <sheetName val="งานไฟฟ้า"/>
      <sheetName val="งานปรับอากาศ"/>
      <sheetName val="งานสุขาภิบาล"/>
      <sheetName val="ค่าขนส่ง"/>
      <sheetName val="corring"/>
      <sheetName val="Material"/>
      <sheetName val="แว่น"/>
      <sheetName val="แสงใหม"/>
      <sheetName val="Data"/>
      <sheetName val="Référentiel"/>
      <sheetName val="bp bill"/>
      <sheetName val="Pricing"/>
      <sheetName val="nsc"/>
      <sheetName val="ประม_x005f_x0000__x005f_x0000__"/>
      <sheetName val="ประม??_x005f_x0001_?_x005f_x005f_x000"/>
      <sheetName val="ประม___x005f_x0001___x005f_x005f_x000"/>
      <sheetName val="data3"/>
      <sheetName val="beam-reinft"/>
      <sheetName val="코드관리"/>
      <sheetName val="Auto Monthly Inputs "/>
      <sheetName val="liste"/>
      <sheetName val="project status overview"/>
      <sheetName val="full pot"/>
      <sheetName val="cover page"/>
      <sheetName val="D.MAKAN"/>
      <sheetName val="corbeldatail"/>
      <sheetName val="sheetNO"/>
      <sheetName val="bal"/>
      <sheetName val="Hauling"/>
      <sheetName val="Reason of Difference"/>
      <sheetName val="Summary(1)"/>
      <sheetName val="Summary(2)"/>
      <sheetName val="Dwg list "/>
      <sheetName val="2.1Piling"/>
      <sheetName val="3.1 ST(basement)"/>
      <sheetName val="3.2Sky Villa"/>
      <sheetName val="3.2IL Condo1"/>
      <sheetName val="3.2IL Condo2"/>
      <sheetName val="3.2IL Condo3"/>
      <sheetName val="3.2HiCare"/>
      <sheetName val="3.2Clubhouse"/>
      <sheetName val="Footings- Working"/>
      <sheetName val="3.3basement(AR)"/>
      <sheetName val="3.3basement(ID)"/>
      <sheetName val="3.3SkyVilla(SUM AR,ID)"/>
      <sheetName val="3.3SkyVilla(AR)"/>
      <sheetName val="3.3SkyVilla(SUM ID)"/>
      <sheetName val="3.3SkyVilla (ID)"/>
      <sheetName val="3.3ILCondo (SUM AR,ID)"/>
      <sheetName val="3.3ILCondo(AR)"/>
      <sheetName val="3.3ILCondo ( SUM ID)"/>
      <sheetName val="3.3IL (ID Public)"/>
      <sheetName val="3.3ILCondo (ID Guest Room)"/>
      <sheetName val="3.3HiCare (AR)"/>
      <sheetName val="3.3HiCare (ID)"/>
      <sheetName val="3.3Clubhouse(AR)"/>
      <sheetName val="3.3Clubhouse(ID)"/>
      <sheetName val="3.4SkyVilla(Facade)"/>
      <sheetName val="3.4ILCondo(Facade)"/>
      <sheetName val="3.4HiCare(Facade)"/>
      <sheetName val="3.4Clubhouse(Facade)"/>
      <sheetName val="3.5 Ext"/>
      <sheetName val="3.6 Pro Sum"/>
      <sheetName val="Exclusion"/>
      <sheetName val="ILCondoFacade - Working"/>
      <sheetName val="ค่าใช้จ่าย"/>
      <sheetName val="XLR_NoRangeSheet"/>
      <sheetName val="Cert"/>
      <sheetName val="Staff Sch"/>
      <sheetName val="UG Consl"/>
      <sheetName val="UKG All"/>
      <sheetName val="110"/>
      <sheetName val="คอนกรีต SW"/>
      <sheetName val="เงินกู้_MGC"/>
      <sheetName val="SumP&amp;L_current_Sites"/>
      <sheetName val="ประมาณการประตูหน้าต่าง_9"/>
      <sheetName val="SAN_REDUCED_13"/>
      <sheetName val="SITE_OFFICE3"/>
      <sheetName val="Factor_F_Data3"/>
      <sheetName val="สรุปราคา_(EMC)3"/>
      <sheetName val="DETAIL_3"/>
      <sheetName val="หน้า_ปมก1"/>
      <sheetName val="เงินกู้_MGC1"/>
      <sheetName val="SumP&amp;L_current_Sites1"/>
      <sheetName val="2_1_1Take_pipe"/>
      <sheetName val="2_1_2Take_Copper_Pipe"/>
      <sheetName val="ประมาณการประตูหน้าต่าง_10"/>
      <sheetName val="Book_1_Summary7"/>
      <sheetName val="BOQ1_(2)6"/>
      <sheetName val="EST-FOOTING_(G)6"/>
      <sheetName val="QUANTITY_COMPARISON6"/>
      <sheetName val="Bill_No__2_-_Carpark6"/>
      <sheetName val="Main_Sum_(Hotel_&amp;_Residences)6"/>
      <sheetName val="Summary_POL_Equip6"/>
      <sheetName val="Equipment_Rental_Price6"/>
      <sheetName val="BK_Unit_Rate6"/>
      <sheetName val="Replacement_Cost_4"/>
      <sheetName val="Cavity_Inputs5"/>
      <sheetName val="SAN_REDUCED_14"/>
      <sheetName val="SITE_OFFICE4"/>
      <sheetName val="Factor_F_Data4"/>
      <sheetName val="สรุปราคา_(EMC)4"/>
      <sheetName val="DETAIL_4"/>
      <sheetName val="หน้า_ปมก2"/>
      <sheetName val="เงินกู้_MGC2"/>
      <sheetName val="SumP&amp;L_current_Sites2"/>
      <sheetName val="2_1_1Take_pipe1"/>
      <sheetName val="2_1_2Take_Copper_Pipe1"/>
      <sheetName val="F2002-79"/>
      <sheetName val="UKG  Consl"/>
      <sheetName val="UKG (KG)"/>
      <sheetName val="2"/>
      <sheetName val="ค่าดำเนินการ+ค่าเสื่อมราคา"/>
      <sheetName val="สรุปค่าขนส่ง"/>
      <sheetName val="Boq(1)"/>
      <sheetName val="purchase_order"/>
      <sheetName val="H1_0"/>
      <sheetName val="S3_Architectural"/>
      <sheetName val="Unit_rate_Architecture"/>
      <sheetName val="ประม??_x0000"/>
      <sheetName val="Customize_Your_Purchase_Order3"/>
      <sheetName val="_Cover_090EPY3"/>
      <sheetName val="EPY_Jan_603"/>
      <sheetName val="D-สรุป_Plaza3"/>
      <sheetName val="E-Share_Parking3"/>
      <sheetName val="I-Soft_Cost3"/>
      <sheetName val="I-Detail_Soft3"/>
      <sheetName val="H-Share_M&amp;E3"/>
      <sheetName val="ประม___ࠀЉ_쪊疒____Ͽ_ï_孔I"/>
      <sheetName val="H1_01"/>
      <sheetName val="S3_Architectural1"/>
      <sheetName val="Unit_rate_Architecture1"/>
      <sheetName val="purchase_order1"/>
      <sheetName val="?????????????????????? "/>
      <sheetName val="Discounted Cash Flow"/>
      <sheetName val="schedule 10_build management"/>
      <sheetName val="Factor F งาน DB."/>
      <sheetName val="factors"/>
      <sheetName val="Schedule"/>
      <sheetName val="Arch"/>
      <sheetName val="BU Item  1.1 to 1.2"/>
      <sheetName val="Sheet2"/>
      <sheetName val="Sheet3"/>
      <sheetName val="ประม___x0001__x0000"/>
      <sheetName val="Header"/>
      <sheetName val="หน้า 1"/>
      <sheetName val="SV-supporting info"/>
      <sheetName val="EXHIBIT_B"/>
      <sheetName val="ROOMS_ST"/>
      <sheetName val="factor (%)"/>
      <sheetName val="Master"/>
      <sheetName val="depre"/>
      <sheetName val="ประมาณการประตูหน้าต่าง_11"/>
      <sheetName val="Book_1_Summary8"/>
      <sheetName val="BOQ1_(2)7"/>
      <sheetName val="EST-FOOTING_(G)7"/>
      <sheetName val="QUANTITY_COMPARISON7"/>
      <sheetName val="Bill_No__2_-_Carpark7"/>
      <sheetName val="Main_Sum_(Hotel_&amp;_Residences)7"/>
      <sheetName val="Summary_POL_Equip7"/>
      <sheetName val="Equipment_Rental_Price7"/>
      <sheetName val="BK_Unit_Rate7"/>
      <sheetName val="Replacement_Cost_5"/>
      <sheetName val="Cavity_Inputs6"/>
      <sheetName val="SAN_REDUCED_15"/>
      <sheetName val="SITE_OFFICE5"/>
      <sheetName val="Factor_F_Data5"/>
      <sheetName val="สรุปราคา_(EMC)5"/>
      <sheetName val="DETAIL_5"/>
      <sheetName val="Customize_Your_Purchase_Order4"/>
      <sheetName val="_Cover_090EPY4"/>
      <sheetName val="EPY_Jan_604"/>
      <sheetName val="D-สรุป_Plaza4"/>
      <sheetName val="E-Share_Parking4"/>
      <sheetName val="I-Soft_Cost4"/>
      <sheetName val="I-Detail_Soft4"/>
      <sheetName val="H-Share_M&amp;E4"/>
      <sheetName val="Unit_rate_Architecture2"/>
      <sheetName val="2_1_1Take_pipe2"/>
      <sheetName val="2_1_2Take_Copper_Pipe2"/>
      <sheetName val="purchase_order2"/>
      <sheetName val="S3_Architectural2"/>
      <sheetName val="Bank_Covenants"/>
      <sheetName val="H1_02"/>
      <sheetName val="Reason_of_Difference"/>
      <sheetName val="Dwg_list_"/>
      <sheetName val="2_1Piling"/>
      <sheetName val="3_1_ST(basement)"/>
      <sheetName val="3_2Sky_Villa"/>
      <sheetName val="3_2IL_Condo1"/>
      <sheetName val="3_2IL_Condo2"/>
      <sheetName val="3_2IL_Condo3"/>
      <sheetName val="3_2HiCare"/>
      <sheetName val="3_2Clubhouse"/>
      <sheetName val="Footings-_Working"/>
      <sheetName val="3_3basement(AR)"/>
      <sheetName val="3_3basement(ID)"/>
      <sheetName val="3_3SkyVilla(SUM_AR,ID)"/>
      <sheetName val="3_3SkyVilla(AR)"/>
      <sheetName val="3_3SkyVilla(SUM_ID)"/>
      <sheetName val="3_3SkyVilla_(ID)"/>
      <sheetName val="3_3ILCondo_(SUM_AR,ID)"/>
      <sheetName val="3_3ILCondo(AR)"/>
      <sheetName val="3_3ILCondo_(_SUM_ID)"/>
      <sheetName val="3_3IL_(ID_Public)"/>
      <sheetName val="3_3ILCondo_(ID_Guest_Room)"/>
      <sheetName val="3_3HiCare_(AR)"/>
      <sheetName val="3_3HiCare_(ID)"/>
      <sheetName val="3_3Clubhouse(AR)"/>
      <sheetName val="3_3Clubhouse(ID)"/>
      <sheetName val="3_4SkyVilla(Facade)"/>
      <sheetName val="3_4ILCondo(Facade)"/>
      <sheetName val="3_4HiCare(Facade)"/>
      <sheetName val="3_4Clubhouse(Facade)"/>
      <sheetName val="3_5_Ext"/>
      <sheetName val="3_6_Pro_Sum"/>
      <sheetName val="ILCondoFacade_-_Working"/>
      <sheetName val="Staff_Sch"/>
      <sheetName val="UG_Consl"/>
      <sheetName val="UKG_All"/>
      <sheetName val="แบบ_A"/>
      <sheetName val="แบบ_B"/>
      <sheetName val="แบบ_C"/>
      <sheetName val="แบบ_D"/>
      <sheetName val="แบบ_E"/>
      <sheetName val="แบบ_G"/>
      <sheetName val="แบบ_H"/>
      <sheetName val="แบบ_L"/>
      <sheetName val="แบบ_M"/>
      <sheetName val="แบบ_N"/>
      <sheetName val="แบบ_P"/>
      <sheetName val="แบบ_S"/>
      <sheetName val="แบบ_T"/>
      <sheetName val="แบบ_TP"/>
      <sheetName val="แบบ_V"/>
      <sheetName val="แบบ_Y"/>
      <sheetName val="PRICE_LIST"/>
      <sheetName val="TrialBalance_Q3-2002"/>
      <sheetName val="bp_bill"/>
      <sheetName val="project_status_overview"/>
      <sheetName val="full_pot"/>
      <sheetName val="cover_page"/>
      <sheetName val="UKG__Consl"/>
      <sheetName val="UKG_(KG)"/>
      <sheetName val="Auto_Monthly_Inputs_"/>
      <sheetName val="ประมาณการประตูหน้าต่าง_12"/>
      <sheetName val="Book_1_Summary9"/>
      <sheetName val="BOQ1_(2)8"/>
      <sheetName val="EST-FOOTING_(G)8"/>
      <sheetName val="QUANTITY_COMPARISON8"/>
      <sheetName val="Bill_No__2_-_Carpark8"/>
      <sheetName val="Main_Sum_(Hotel_&amp;_Residences)8"/>
      <sheetName val="Summary_POL_Equip8"/>
      <sheetName val="Equipment_Rental_Price8"/>
      <sheetName val="BK_Unit_Rate8"/>
      <sheetName val="Replacement_Cost_6"/>
      <sheetName val="Cavity_Inputs7"/>
      <sheetName val="SAN_REDUCED_16"/>
      <sheetName val="SITE_OFFICE6"/>
      <sheetName val="Factor_F_Data6"/>
      <sheetName val="สรุปราคา_(EMC)6"/>
      <sheetName val="DETAIL_6"/>
      <sheetName val="Customize_Your_Purchase_Order5"/>
      <sheetName val="_Cover_090EPY5"/>
      <sheetName val="EPY_Jan_605"/>
      <sheetName val="D-สรุป_Plaza5"/>
      <sheetName val="E-Share_Parking5"/>
      <sheetName val="I-Soft_Cost5"/>
      <sheetName val="I-Detail_Soft5"/>
      <sheetName val="H-Share_M&amp;E5"/>
      <sheetName val="Final_Summary_-_Base3"/>
      <sheetName val="ตารางส่วนลด_EE_3"/>
      <sheetName val="covert_(2)3"/>
      <sheetName val="SumP&amp;L_current_Sites3"/>
      <sheetName val="vendor_list3"/>
      <sheetName val="P7_3"/>
      <sheetName val="หน้า_ปมก3"/>
      <sheetName val="Unit_rate_Architecture3"/>
      <sheetName val="เงินกู้_MGC3"/>
      <sheetName val="2_1_1Take_pipe3"/>
      <sheetName val="2_1_2Take_Copper_Pipe3"/>
      <sheetName val="purchase_order3"/>
      <sheetName val="S3_Architectural3"/>
      <sheetName val="Bank_Covenants1"/>
      <sheetName val="H1_03"/>
      <sheetName val="Reason_of_Difference1"/>
      <sheetName val="Dwg_list_1"/>
      <sheetName val="2_1Piling1"/>
      <sheetName val="3_1_ST(basement)1"/>
      <sheetName val="3_2Sky_Villa1"/>
      <sheetName val="3_2IL_Condo11"/>
      <sheetName val="3_2IL_Condo21"/>
      <sheetName val="3_2IL_Condo31"/>
      <sheetName val="3_2HiCare1"/>
      <sheetName val="3_2Clubhouse1"/>
      <sheetName val="Footings-_Working1"/>
      <sheetName val="3_3basement(AR)1"/>
      <sheetName val="3_3basement(ID)1"/>
      <sheetName val="3_3SkyVilla(SUM_AR,ID)1"/>
      <sheetName val="3_3SkyVilla(AR)1"/>
      <sheetName val="3_3SkyVilla(SUM_ID)1"/>
      <sheetName val="3_3SkyVilla_(ID)1"/>
      <sheetName val="3_3ILCondo_(SUM_AR,ID)1"/>
      <sheetName val="3_3ILCondo(AR)1"/>
      <sheetName val="3_3ILCondo_(_SUM_ID)1"/>
      <sheetName val="3_3IL_(ID_Public)1"/>
      <sheetName val="3_3ILCondo_(ID_Guest_Room)1"/>
      <sheetName val="3_3HiCare_(AR)1"/>
      <sheetName val="3_3HiCare_(ID)1"/>
      <sheetName val="3_3Clubhouse(AR)1"/>
      <sheetName val="3_3Clubhouse(ID)1"/>
      <sheetName val="3_4SkyVilla(Facade)1"/>
      <sheetName val="3_4ILCondo(Facade)1"/>
      <sheetName val="3_4HiCare(Facade)1"/>
      <sheetName val="3_4Clubhouse(Facade)1"/>
      <sheetName val="3_5_Ext1"/>
      <sheetName val="3_6_Pro_Sum1"/>
      <sheetName val="ILCondoFacade_-_Working1"/>
      <sheetName val="Staff_Sch1"/>
      <sheetName val="UG_Consl1"/>
      <sheetName val="UKG_All1"/>
      <sheetName val="แบบ_A1"/>
      <sheetName val="แบบ_B1"/>
      <sheetName val="แบบ_C1"/>
      <sheetName val="แบบ_D1"/>
      <sheetName val="แบบ_E1"/>
      <sheetName val="แบบ_G1"/>
      <sheetName val="แบบ_H1"/>
      <sheetName val="แบบ_L1"/>
      <sheetName val="แบบ_M1"/>
      <sheetName val="แบบ_N1"/>
      <sheetName val="แบบ_P1"/>
      <sheetName val="แบบ_S1"/>
      <sheetName val="แบบ_T1"/>
      <sheetName val="แบบ_TP1"/>
      <sheetName val="แบบ_V1"/>
      <sheetName val="แบบ_Y1"/>
      <sheetName val="PRICE_LIST1"/>
      <sheetName val="TrialBalance_Q3-20021"/>
      <sheetName val="bp_bill1"/>
      <sheetName val="project_status_overview1"/>
      <sheetName val="full_pot1"/>
      <sheetName val="cover_page1"/>
      <sheetName val="UKG__Consl1"/>
      <sheetName val="UKG_(KG)1"/>
      <sheetName val="Auto_Monthly_Inputs_1"/>
      <sheetName val="GB1"/>
      <sheetName val="磨煤加压"/>
      <sheetName val="Data Input-A"/>
      <sheetName val="BQ"/>
      <sheetName val="#REF!"/>
      <sheetName val="CashFlow"/>
      <sheetName val="data-Hilton"/>
      <sheetName val="Lookups"/>
      <sheetName val="Database"/>
      <sheetName val="Output"/>
      <sheetName val="exec summary"/>
      <sheetName val="sensitivities"/>
      <sheetName val="Invoice"/>
      <sheetName val="6"/>
      <sheetName val="ประมาณการประตูหน้าต่าง_14"/>
      <sheetName val="Book_1_Summary11"/>
      <sheetName val="BOQ1_(2)10"/>
      <sheetName val="EST-FOOTING_(G)10"/>
      <sheetName val="QUANTITY_COMPARISON10"/>
      <sheetName val="Bill_No__2_-_Carpark10"/>
      <sheetName val="Main_Sum_(Hotel_&amp;_Residences)10"/>
      <sheetName val="Summary_POL_Equip10"/>
      <sheetName val="Equipment_Rental_Price10"/>
      <sheetName val="BK_Unit_Rate10"/>
      <sheetName val="Replacement_Cost_8"/>
      <sheetName val="Cavity_Inputs9"/>
      <sheetName val="SAN_REDUCED_18"/>
      <sheetName val="SITE_OFFICE8"/>
      <sheetName val="Factor_F_Data8"/>
      <sheetName val="สรุปราคา_(EMC)8"/>
      <sheetName val="DETAIL_8"/>
      <sheetName val="Customize_Your_Purchase_Order7"/>
      <sheetName val="_Cover_090EPY7"/>
      <sheetName val="EPY_Jan_607"/>
      <sheetName val="D-สรุป_Plaza7"/>
      <sheetName val="E-Share_Parking7"/>
      <sheetName val="I-Soft_Cost7"/>
      <sheetName val="I-Detail_Soft7"/>
      <sheetName val="H-Share_M&amp;E7"/>
      <sheetName val="Final_Summary_-_Base5"/>
      <sheetName val="ตารางส่วนลด_EE_5"/>
      <sheetName val="covert_(2)5"/>
      <sheetName val="SumP&amp;L_current_Sites5"/>
      <sheetName val="vendor_list5"/>
      <sheetName val="P7_5"/>
      <sheetName val="หน้า_ปมก5"/>
      <sheetName val="Unit_rate_Architecture5"/>
      <sheetName val="เงินกู้_MGC5"/>
      <sheetName val="2_1_1Take_pipe5"/>
      <sheetName val="2_1_2Take_Copper_Pipe5"/>
      <sheetName val="purchase_order5"/>
      <sheetName val="S3_Architectural5"/>
      <sheetName val="Bank_Covenants3"/>
      <sheetName val="H1_05"/>
      <sheetName val="Reason_of_Difference3"/>
      <sheetName val="Dwg_list_3"/>
      <sheetName val="2_1Piling3"/>
      <sheetName val="3_1_ST(basement)3"/>
      <sheetName val="3_2Sky_Villa3"/>
      <sheetName val="3_2IL_Condo13"/>
      <sheetName val="3_2IL_Condo23"/>
      <sheetName val="3_2IL_Condo33"/>
      <sheetName val="3_2HiCare3"/>
      <sheetName val="3_2Clubhouse3"/>
      <sheetName val="Footings-_Working3"/>
      <sheetName val="3_3basement(AR)3"/>
      <sheetName val="3_3basement(ID)3"/>
      <sheetName val="3_3SkyVilla(SUM_AR,ID)3"/>
      <sheetName val="3_3SkyVilla(AR)3"/>
      <sheetName val="3_3SkyVilla(SUM_ID)3"/>
      <sheetName val="3_3SkyVilla_(ID)3"/>
      <sheetName val="3_3ILCondo_(SUM_AR,ID)3"/>
      <sheetName val="3_3ILCondo(AR)3"/>
      <sheetName val="3_3ILCondo_(_SUM_ID)3"/>
      <sheetName val="3_3IL_(ID_Public)3"/>
      <sheetName val="3_3ILCondo_(ID_Guest_Room)3"/>
      <sheetName val="3_3HiCare_(AR)3"/>
      <sheetName val="3_3HiCare_(ID)3"/>
      <sheetName val="3_3Clubhouse(AR)3"/>
      <sheetName val="3_3Clubhouse(ID)3"/>
      <sheetName val="3_4SkyVilla(Facade)3"/>
      <sheetName val="3_4ILCondo(Facade)3"/>
      <sheetName val="3_4HiCare(Facade)3"/>
      <sheetName val="3_4Clubhouse(Facade)3"/>
      <sheetName val="3_5_Ext3"/>
      <sheetName val="3_6_Pro_Sum3"/>
      <sheetName val="ILCondoFacade_-_Working3"/>
      <sheetName val="Staff_Sch3"/>
      <sheetName val="UG_Consl3"/>
      <sheetName val="UKG_All3"/>
      <sheetName val="แบบ_A3"/>
      <sheetName val="แบบ_B3"/>
      <sheetName val="แบบ_C3"/>
      <sheetName val="แบบ_D3"/>
      <sheetName val="แบบ_E3"/>
      <sheetName val="แบบ_G3"/>
      <sheetName val="แบบ_H3"/>
      <sheetName val="แบบ_L3"/>
      <sheetName val="แบบ_M3"/>
      <sheetName val="แบบ_N3"/>
      <sheetName val="แบบ_P3"/>
      <sheetName val="แบบ_S3"/>
      <sheetName val="แบบ_T3"/>
      <sheetName val="แบบ_TP3"/>
      <sheetName val="แบบ_V3"/>
      <sheetName val="แบบ_Y3"/>
      <sheetName val="PRICE_LIST3"/>
      <sheetName val="TrialBalance_Q3-20023"/>
      <sheetName val="bp_bill3"/>
      <sheetName val="project_status_overview3"/>
      <sheetName val="full_pot3"/>
      <sheetName val="cover_page3"/>
      <sheetName val="UKG__Consl3"/>
      <sheetName val="UKG_(KG)3"/>
      <sheetName val="Auto_Monthly_Inputs_3"/>
      <sheetName val="??????????????????????_1"/>
      <sheetName val="ประมาณการประตูหน้าต่าง_13"/>
      <sheetName val="Book_1_Summary10"/>
      <sheetName val="BOQ1_(2)9"/>
      <sheetName val="EST-FOOTING_(G)9"/>
      <sheetName val="QUANTITY_COMPARISON9"/>
      <sheetName val="Bill_No__2_-_Carpark9"/>
      <sheetName val="Main_Sum_(Hotel_&amp;_Residences)9"/>
      <sheetName val="Summary_POL_Equip9"/>
      <sheetName val="Equipment_Rental_Price9"/>
      <sheetName val="BK_Unit_Rate9"/>
      <sheetName val="Replacement_Cost_7"/>
      <sheetName val="Cavity_Inputs8"/>
      <sheetName val="SAN_REDUCED_17"/>
      <sheetName val="SITE_OFFICE7"/>
      <sheetName val="Factor_F_Data7"/>
      <sheetName val="สรุปราคา_(EMC)7"/>
      <sheetName val="DETAIL_7"/>
      <sheetName val="Customize_Your_Purchase_Order6"/>
      <sheetName val="_Cover_090EPY6"/>
      <sheetName val="EPY_Jan_606"/>
      <sheetName val="D-สรุป_Plaza6"/>
      <sheetName val="E-Share_Parking6"/>
      <sheetName val="I-Soft_Cost6"/>
      <sheetName val="I-Detail_Soft6"/>
      <sheetName val="H-Share_M&amp;E6"/>
      <sheetName val="Final_Summary_-_Base4"/>
      <sheetName val="ตารางส่วนลด_EE_4"/>
      <sheetName val="covert_(2)4"/>
      <sheetName val="SumP&amp;L_current_Sites4"/>
      <sheetName val="vendor_list4"/>
      <sheetName val="P7_4"/>
      <sheetName val="หน้า_ปมก4"/>
      <sheetName val="Unit_rate_Architecture4"/>
      <sheetName val="เงินกู้_MGC4"/>
      <sheetName val="2_1_1Take_pipe4"/>
      <sheetName val="2_1_2Take_Copper_Pipe4"/>
      <sheetName val="purchase_order4"/>
      <sheetName val="S3_Architectural4"/>
      <sheetName val="Bank_Covenants2"/>
      <sheetName val="H1_04"/>
      <sheetName val="Reason_of_Difference2"/>
      <sheetName val="Dwg_list_2"/>
      <sheetName val="2_1Piling2"/>
      <sheetName val="3_1_ST(basement)2"/>
      <sheetName val="3_2Sky_Villa2"/>
      <sheetName val="3_2IL_Condo12"/>
      <sheetName val="3_2IL_Condo22"/>
      <sheetName val="3_2IL_Condo32"/>
      <sheetName val="3_2HiCare2"/>
      <sheetName val="3_2Clubhouse2"/>
      <sheetName val="Footings-_Working2"/>
      <sheetName val="3_3basement(AR)2"/>
      <sheetName val="3_3basement(ID)2"/>
      <sheetName val="3_3SkyVilla(SUM_AR,ID)2"/>
      <sheetName val="3_3SkyVilla(AR)2"/>
      <sheetName val="3_3SkyVilla(SUM_ID)2"/>
      <sheetName val="3_3SkyVilla_(ID)2"/>
      <sheetName val="3_3ILCondo_(SUM_AR,ID)2"/>
      <sheetName val="3_3ILCondo(AR)2"/>
      <sheetName val="3_3ILCondo_(_SUM_ID)2"/>
      <sheetName val="3_3IL_(ID_Public)2"/>
      <sheetName val="3_3ILCondo_(ID_Guest_Room)2"/>
      <sheetName val="3_3HiCare_(AR)2"/>
      <sheetName val="3_3HiCare_(ID)2"/>
      <sheetName val="3_3Clubhouse(AR)2"/>
      <sheetName val="3_3Clubhouse(ID)2"/>
      <sheetName val="3_4SkyVilla(Facade)2"/>
      <sheetName val="3_4ILCondo(Facade)2"/>
      <sheetName val="3_4HiCare(Facade)2"/>
      <sheetName val="3_4Clubhouse(Facade)2"/>
      <sheetName val="3_5_Ext2"/>
      <sheetName val="3_6_Pro_Sum2"/>
      <sheetName val="ILCondoFacade_-_Working2"/>
      <sheetName val="Staff_Sch2"/>
      <sheetName val="UG_Consl2"/>
      <sheetName val="UKG_All2"/>
      <sheetName val="แบบ_A2"/>
      <sheetName val="แบบ_B2"/>
      <sheetName val="แบบ_C2"/>
      <sheetName val="แบบ_D2"/>
      <sheetName val="แบบ_E2"/>
      <sheetName val="แบบ_G2"/>
      <sheetName val="แบบ_H2"/>
      <sheetName val="แบบ_L2"/>
      <sheetName val="แบบ_M2"/>
      <sheetName val="แบบ_N2"/>
      <sheetName val="แบบ_P2"/>
      <sheetName val="แบบ_S2"/>
      <sheetName val="แบบ_T2"/>
      <sheetName val="แบบ_TP2"/>
      <sheetName val="แบบ_V2"/>
      <sheetName val="แบบ_Y2"/>
      <sheetName val="PRICE_LIST2"/>
      <sheetName val="TrialBalance_Q3-20022"/>
      <sheetName val="bp_bill2"/>
      <sheetName val="project_status_overview2"/>
      <sheetName val="full_pot2"/>
      <sheetName val="cover_page2"/>
      <sheetName val="UKG__Consl2"/>
      <sheetName val="UKG_(KG)2"/>
      <sheetName val="Auto_Monthly_Inputs_2"/>
      <sheetName val="??????????????????????_"/>
      <sheetName val="Profit_Budget"/>
      <sheetName val="Definition"/>
      <sheetName val="5.อุบัติเหตุประจำสัปดาห์"/>
      <sheetName val="Prod-1"/>
      <sheetName val="Boq.Arc. take จริง"/>
      <sheetName val="SOV"/>
      <sheetName val="standard structure"/>
      <sheetName val="สรุปรวม (2)"/>
      <sheetName val="OLD PRICES"/>
      <sheetName val="Project Information"/>
      <sheetName val="Soi 08"/>
      <sheetName val="MAD BOH AC VRV + Multi"/>
      <sheetName val="MAD Guest Villa AC"/>
      <sheetName val="CABLE"/>
      <sheetName val="DO"/>
      <sheetName val="Liste Référentiel"/>
      <sheetName val="Listes Caractéristiques"/>
      <sheetName val="status"/>
      <sheetName val="CFA"/>
      <sheetName val="Material Price"/>
      <sheetName val="Main Summary"/>
      <sheetName val="PH 5"/>
      <sheetName val="strl type wf-1"/>
      <sheetName val="ค่างานต้นทุนถนน"/>
      <sheetName val="ประม___x005f_x0001___x005f_x0001_ࠀЉ_쪊疒____Ͽ"/>
      <sheetName val="Discounted_Cash_Flow"/>
      <sheetName val="exec_summary"/>
      <sheetName val="furniture"/>
      <sheetName val="Boiler Curves"/>
      <sheetName val="งานบริหารโครงการ"/>
      <sheetName val="labour_unit_rates"/>
      <sheetName val="summary_level-2"/>
      <sheetName val="FS"/>
      <sheetName val="PhaDoMong"/>
      <sheetName val="一発シート"/>
      <sheetName val="TT35"/>
      <sheetName val="Property Description"/>
      <sheetName val="Summary"/>
      <sheetName val="2a-Consol-RVOs"/>
      <sheetName val="3-CAPARS Log"/>
      <sheetName val="Cctmst"/>
      <sheetName val="งานประปา"/>
      <sheetName val="Worksheet"/>
      <sheetName val="schedule_10_build_management"/>
      <sheetName val="Factor_F_งาน_DB_"/>
      <sheetName val="5_อุบัติเหตุประจำสัปดาห์"/>
      <sheetName val="D_MAKAN"/>
      <sheetName val="5_อุบัติเหตุประจำสัปดาห์2"/>
      <sheetName val="D_MAKAN2"/>
      <sheetName val="Discounted_Cash_Flow2"/>
      <sheetName val="วิเคราะห์_(2)2"/>
      <sheetName val="5_อุบัติเหตุประจำสัปดาห์1"/>
      <sheetName val="D_MAKAN1"/>
      <sheetName val="Discounted_Cash_Flow1"/>
      <sheetName val="วิเคราะห์_(2)1"/>
      <sheetName val="ประม___x0000"/>
      <sheetName val="______________________ "/>
      <sheetName val="Mat_Source"/>
      <sheetName val="Unit_Div6"/>
      <sheetName val="FR"/>
      <sheetName val="LOTUS-EE1"/>
      <sheetName val="D"/>
      <sheetName val="Interior L1_L3"/>
      <sheetName val="PC, G.Slab"/>
      <sheetName val="CPA33-34"/>
      <sheetName val="หน้าปก"/>
      <sheetName val="สารบัญ"/>
      <sheetName val="1 คำนำ"/>
      <sheetName val="2 บทสรุปของผู้บริหาร  "/>
      <sheetName val="2.1 การว่าจ้างที่ปรึกษา"/>
      <sheetName val="3 สถานะการออกแบบ"/>
      <sheetName val="3.1 สถานะการออกแบบ AR "/>
      <sheetName val="3.2 สถานะการออกแบบ ST "/>
      <sheetName val="3.3 สถานะการออกแบบ MES "/>
      <sheetName val="3.4 สถานะการออกแบบ LS "/>
      <sheetName val="3.5 สถานะการออกแบบ IN "/>
      <sheetName val="4 EIA"/>
      <sheetName val="สถานะ EIA "/>
      <sheetName val="5.การยื่นขอใบอนุญาตราชการ"/>
      <sheetName val="6 การประกันภัย&amp;หลักประกัน"/>
      <sheetName val="3. สถานะงานก่อสร้าง"/>
      <sheetName val="Demolish work "/>
      <sheetName val="Work_SO Fl.1"/>
      <sheetName val="MOCK UP(AR)_Fl.2"/>
      <sheetName val="3.1 งานโครงสร้าง+ระบบ "/>
      <sheetName val="3.2 งานโครงสร้าง."/>
      <sheetName val="3.3 งานสถาปัตย์"/>
      <sheetName val="L PILE"/>
      <sheetName val="Retaining Wall"/>
      <sheetName val="Plumbing-SN1."/>
      <sheetName val="Plumbing-SN2"/>
      <sheetName val="Electrical system-(1st)"/>
      <sheetName val="Electrical system-(2nd)"/>
      <sheetName val="Air condition system-1ST-1"/>
      <sheetName val="Air condition system-1ST-2"/>
      <sheetName val="Air condition system-2ND"/>
      <sheetName val="Air condition system-(Mockup)"/>
      <sheetName val="Site Drainage system-part 1"/>
      <sheetName val="Site Drainage system-part 2"/>
      <sheetName val="3.4 งานระบบ"/>
      <sheetName val="4. สรุปการเงินโครงการ"/>
      <sheetName val="4.1 สรุปการเงินโครงการ"/>
      <sheetName val="5.แผนการทำงาน"/>
      <sheetName val="9.1 แผนงานการพัฒนาโครงการ"/>
      <sheetName val="5.1 Schedule มีไฟล์แนบ"/>
      <sheetName val="9.2 แผนการทำงานเดือนถัดไป "/>
      <sheetName val="5.2 S-Curve มีไฟล์แนบ"/>
      <sheetName val="6. ภาพถ่ายความก้าวหน้าโครงการ"/>
      <sheetName val="6.1 Photo"/>
      <sheetName val="7. แผนภาพสภาวะอากาศ"/>
      <sheetName val="7.1 แผนภาพสภาวะอากาศ "/>
      <sheetName val="12 Site Instruction Log"/>
      <sheetName val="8. รายการอนุมัติวัสดุ&amp;แบบแปลน"/>
      <sheetName val="8.1 Shop Drawing (ST)"/>
      <sheetName val="8.1 Shop Drawing  (AR)"/>
      <sheetName val="8.2 Shop Drawing (AR)"/>
      <sheetName val="8.3 Material (ST) "/>
      <sheetName val="14 รายการเอกสารติดต่อประสานงาน"/>
      <sheetName val="หนังสือเข้า"/>
      <sheetName val="หนังสือออก"/>
      <sheetName val="8.2 Material (SN)"/>
      <sheetName val="8.2 Material (EE)"/>
      <sheetName val="8.4 Material (AR)"/>
      <sheetName val="8.5 Shop Drawing (ระบบ)"/>
      <sheetName val="8.6 Material (ระบบ)"/>
      <sheetName val="9. ผังโครงสร้างบุคลากร"/>
      <sheetName val="9.1 JTK มีไฟล์แนบ"/>
      <sheetName val="15.2 MM"/>
      <sheetName val="electrical reference"/>
      <sheetName val="เครื่องตกแต่ง"/>
      <sheetName val="เครื่องมือ"/>
      <sheetName val="อาคาร"/>
      <sheetName val="คอนกรีต_SW2"/>
      <sheetName val="คอนกรีต_SW"/>
      <sheetName val="คอนกรีต_SW1"/>
      <sheetName val="คอนกรีต_SW3"/>
      <sheetName val="วิเคราะห์_(2)3"/>
      <sheetName val="D_MAKAN3"/>
      <sheetName val="Assumptions"/>
      <sheetName val="_quotation_2008"/>
      <sheetName val="Cost"/>
      <sheetName val="Architect"/>
      <sheetName val="Wall"/>
      <sheetName val="_______________________1"/>
      <sheetName val="_______________________"/>
      <sheetName val="BS-Q1'04"/>
      <sheetName val="งบทดลองปภพ 4-47"/>
      <sheetName val="ประม_x0001__x0001_ࠀЉ쪊疒_xddef__xdd00_Ͽï孔I"/>
      <sheetName val="ประม_x0001__x0001_ࠀЉ쪊疒��Ͽï孔I"/>
      <sheetName val="ประม_x0001__x0000"/>
      <sheetName val="costs"/>
      <sheetName val="opstat"/>
      <sheetName val="Proc. Cont. Sheet"/>
      <sheetName val="切替情報"/>
      <sheetName val="POV"/>
      <sheetName val="Lookup data"/>
      <sheetName val="Capital Expenditure"/>
      <sheetName val="Price per model"/>
      <sheetName val="Mat Code"/>
      <sheetName val="TTL"/>
      <sheetName val="Cost_Categories"/>
      <sheetName val="I-slab"/>
      <sheetName val="#REF"/>
      <sheetName val="Summary cal"/>
      <sheetName val="Evaluation"/>
      <sheetName val="ประม??_x0001_?_x0001_ࠀЉ?쪊疒"/>
      <sheetName val="ประม___x0001___x0001_ࠀЉ_쪊疒"/>
      <sheetName val="5-2"/>
      <sheetName val="REMOVAL"/>
      <sheetName val="Unit Cost"/>
      <sheetName val="Cost Program "/>
      <sheetName val="M_Maincomp"/>
      <sheetName val="don_copy"/>
      <sheetName val="ประม_x0001__x0001_ࠀЉ쪊疒"/>
      <sheetName val="ตั๋วเงินรับ"/>
      <sheetName val="IMQ-001"/>
      <sheetName val="ประม_x0001__x0001_ࠀЉ쪊疒??Ͽï孔I"/>
      <sheetName val="ประมาณการประตูหน้าต่าง_15"/>
      <sheetName val="Book_1_Summary12"/>
      <sheetName val="BOQ1_(2)11"/>
      <sheetName val="EST-FOOTING_(G)11"/>
      <sheetName val="QUANTITY_COMPARISON11"/>
      <sheetName val="Bill_No__2_-_Carpark11"/>
      <sheetName val="Main_Sum_(Hotel_&amp;_Residences)11"/>
      <sheetName val="Summary_POL_Equip11"/>
      <sheetName val="Equipment_Rental_Price11"/>
      <sheetName val="BK_Unit_Rate11"/>
      <sheetName val="แบบ_A4"/>
      <sheetName val="แบบ_B4"/>
      <sheetName val="แบบ_C4"/>
      <sheetName val="แบบ_D4"/>
      <sheetName val="แบบ_E4"/>
      <sheetName val="แบบ_S4"/>
      <sheetName val="แบบ_T4"/>
      <sheetName val="แบบ_TP4"/>
      <sheetName val="แบบ_V4"/>
      <sheetName val="แบบ_Y4"/>
      <sheetName val="Replacement_Cost_9"/>
      <sheetName val="DETAIL_9"/>
      <sheetName val="Factor_F_Data9"/>
      <sheetName val="สรุปราคา_(EMC)9"/>
      <sheetName val="Cavity_Inputs10"/>
      <sheetName val="SAN_REDUCED_19"/>
      <sheetName val="ตารางส่วนลด_EE_6"/>
      <sheetName val="_Cover_090EPY8"/>
      <sheetName val="EPY_Jan_608"/>
      <sheetName val="SITE_OFFICE9"/>
      <sheetName val="D-สรุป_Plaza8"/>
      <sheetName val="E-Share_Parking8"/>
      <sheetName val="I-Soft_Cost8"/>
      <sheetName val="I-Detail_Soft8"/>
      <sheetName val="H-Share_M&amp;E8"/>
      <sheetName val="vendor_list6"/>
      <sheetName val="covert_(2)6"/>
      <sheetName val="Customize_Your_Purchase_Order8"/>
      <sheetName val="Final_Summary_-_Base6"/>
      <sheetName val="P7_6"/>
      <sheetName val="หน้า_ปมก6"/>
      <sheetName val="SumP&amp;L_current_Sites6"/>
      <sheetName val="เงินกู้_MGC6"/>
      <sheetName val="2_1_1Take_pipe6"/>
      <sheetName val="2_1_2Take_Copper_Pipe6"/>
      <sheetName val="purchase_order6"/>
      <sheetName val="แบบ_G4"/>
      <sheetName val="แบบ_H4"/>
      <sheetName val="แบบ_L4"/>
      <sheetName val="แบบ_M4"/>
      <sheetName val="แบบ_N4"/>
      <sheetName val="แบบ_P4"/>
      <sheetName val="PRICE_LIST4"/>
      <sheetName val="S3_Architectural6"/>
      <sheetName val="Unit_rate_Architecture6"/>
      <sheetName val="H1_06"/>
      <sheetName val="TrialBalance_Q3-20024"/>
      <sheetName val="bp_bill4"/>
      <sheetName val="Bank_Covenants4"/>
      <sheetName val="project_status_overview4"/>
      <sheetName val="full_pot4"/>
      <sheetName val="cover_page4"/>
      <sheetName val="Reason_of_Difference4"/>
      <sheetName val="Dwg_list_4"/>
      <sheetName val="2_1Piling4"/>
      <sheetName val="3_1_ST(basement)4"/>
      <sheetName val="3_2Sky_Villa4"/>
      <sheetName val="3_2IL_Condo14"/>
      <sheetName val="3_2IL_Condo24"/>
      <sheetName val="3_2IL_Condo34"/>
      <sheetName val="3_2HiCare4"/>
      <sheetName val="3_2Clubhouse4"/>
      <sheetName val="Footings-_Working4"/>
      <sheetName val="3_3basement(AR)4"/>
      <sheetName val="3_3basement(ID)4"/>
      <sheetName val="3_3SkyVilla(SUM_AR,ID)4"/>
      <sheetName val="3_3SkyVilla(AR)4"/>
      <sheetName val="3_3SkyVilla(SUM_ID)4"/>
      <sheetName val="3_3SkyVilla_(ID)4"/>
      <sheetName val="3_3ILCondo_(SUM_AR,ID)4"/>
      <sheetName val="3_3ILCondo(AR)4"/>
      <sheetName val="3_3ILCondo_(_SUM_ID)4"/>
      <sheetName val="3_3IL_(ID_Public)4"/>
      <sheetName val="3_3ILCondo_(ID_Guest_Room)4"/>
      <sheetName val="3_3HiCare_(AR)4"/>
      <sheetName val="3_3HiCare_(ID)4"/>
      <sheetName val="3_3Clubhouse(AR)4"/>
      <sheetName val="3_3Clubhouse(ID)4"/>
      <sheetName val="3_4SkyVilla(Facade)4"/>
      <sheetName val="3_4ILCondo(Facade)4"/>
      <sheetName val="3_4HiCare(Facade)4"/>
      <sheetName val="3_4Clubhouse(Facade)4"/>
      <sheetName val="3_5_Ext4"/>
      <sheetName val="3_6_Pro_Sum4"/>
      <sheetName val="ILCondoFacade_-_Working4"/>
      <sheetName val="Staff_Sch4"/>
      <sheetName val="UG_Consl4"/>
      <sheetName val="UKG_All4"/>
      <sheetName val="UKG__Consl4"/>
      <sheetName val="UKG_(KG)4"/>
      <sheetName val="Auto_Monthly_Inputs_4"/>
      <sheetName val="??????????????????????_2"/>
      <sheetName val="BU_Item__1_1_to_1_2"/>
      <sheetName val="ประมาณการประตูหน้าต่าง_16"/>
      <sheetName val="Book_1_Summary13"/>
      <sheetName val="BOQ1_(2)12"/>
      <sheetName val="EST-FOOTING_(G)12"/>
      <sheetName val="QUANTITY_COMPARISON12"/>
      <sheetName val="Bill_No__2_-_Carpark12"/>
      <sheetName val="Main_Sum_(Hotel_&amp;_Residences)12"/>
      <sheetName val="Summary_POL_Equip12"/>
      <sheetName val="Equipment_Rental_Price12"/>
      <sheetName val="BK_Unit_Rate12"/>
      <sheetName val="Replacement_Cost_10"/>
      <sheetName val="Cavity_Inputs11"/>
      <sheetName val="SAN_REDUCED_110"/>
      <sheetName val="SITE_OFFICE10"/>
      <sheetName val="Factor_F_Data10"/>
      <sheetName val="สรุปราคา_(EMC)10"/>
      <sheetName val="DETAIL_10"/>
      <sheetName val="Customize_Your_Purchase_Order9"/>
      <sheetName val="_Cover_090EPY9"/>
      <sheetName val="EPY_Jan_609"/>
      <sheetName val="D-สรุป_Plaza9"/>
      <sheetName val="E-Share_Parking9"/>
      <sheetName val="I-Soft_Cost9"/>
      <sheetName val="I-Detail_Soft9"/>
      <sheetName val="H-Share_M&amp;E9"/>
      <sheetName val="ตารางส่วนลด_EE_7"/>
      <sheetName val="Final_Summary_-_Base7"/>
      <sheetName val="covert_(2)7"/>
      <sheetName val="vendor_list7"/>
      <sheetName val="P7_7"/>
      <sheetName val="หน้า_ปมก7"/>
      <sheetName val="แบบ_A5"/>
      <sheetName val="แบบ_B5"/>
      <sheetName val="แบบ_C5"/>
      <sheetName val="แบบ_D5"/>
      <sheetName val="แบบ_E5"/>
      <sheetName val="แบบ_S5"/>
      <sheetName val="แบบ_T5"/>
      <sheetName val="แบบ_TP5"/>
      <sheetName val="แบบ_V5"/>
      <sheetName val="แบบ_Y5"/>
      <sheetName val="SumP&amp;L_current_Sites7"/>
      <sheetName val="เงินกู้_MGC7"/>
      <sheetName val="2_1_1Take_pipe7"/>
      <sheetName val="2_1_2Take_Copper_Pipe7"/>
      <sheetName val="purchase_order7"/>
      <sheetName val="แบบ_G5"/>
      <sheetName val="แบบ_H5"/>
      <sheetName val="แบบ_L5"/>
      <sheetName val="แบบ_M5"/>
      <sheetName val="แบบ_N5"/>
      <sheetName val="แบบ_P5"/>
      <sheetName val="PRICE_LIST5"/>
      <sheetName val="S3_Architectural7"/>
      <sheetName val="Unit_rate_Architecture7"/>
      <sheetName val="H1_07"/>
      <sheetName val="TrialBalance_Q3-20025"/>
      <sheetName val="bp_bill5"/>
      <sheetName val="Bank_Covenants5"/>
      <sheetName val="project_status_overview5"/>
      <sheetName val="full_pot5"/>
      <sheetName val="cover_page5"/>
      <sheetName val="Reason_of_Difference5"/>
      <sheetName val="Dwg_list_5"/>
      <sheetName val="2_1Piling5"/>
      <sheetName val="3_1_ST(basement)5"/>
      <sheetName val="3_2Sky_Villa5"/>
      <sheetName val="3_2IL_Condo15"/>
      <sheetName val="3_2IL_Condo25"/>
      <sheetName val="3_2IL_Condo35"/>
      <sheetName val="3_2HiCare5"/>
      <sheetName val="3_2Clubhouse5"/>
      <sheetName val="Footings-_Working5"/>
      <sheetName val="3_3basement(AR)5"/>
      <sheetName val="3_3basement(ID)5"/>
      <sheetName val="3_3SkyVilla(SUM_AR,ID)5"/>
      <sheetName val="3_3SkyVilla(AR)5"/>
      <sheetName val="3_3SkyVilla(SUM_ID)5"/>
      <sheetName val="3_3SkyVilla_(ID)5"/>
      <sheetName val="3_3ILCondo_(SUM_AR,ID)5"/>
      <sheetName val="3_3ILCondo(AR)5"/>
      <sheetName val="3_3ILCondo_(_SUM_ID)5"/>
      <sheetName val="3_3IL_(ID_Public)5"/>
      <sheetName val="3_3ILCondo_(ID_Guest_Room)5"/>
      <sheetName val="3_3HiCare_(AR)5"/>
      <sheetName val="3_3HiCare_(ID)5"/>
      <sheetName val="3_3Clubhouse(AR)5"/>
      <sheetName val="3_3Clubhouse(ID)5"/>
      <sheetName val="3_4SkyVilla(Facade)5"/>
      <sheetName val="3_4ILCondo(Facade)5"/>
      <sheetName val="3_4HiCare(Facade)5"/>
      <sheetName val="3_4Clubhouse(Facade)5"/>
      <sheetName val="3_5_Ext5"/>
      <sheetName val="3_6_Pro_Sum5"/>
      <sheetName val="ILCondoFacade_-_Working5"/>
      <sheetName val="Staff_Sch5"/>
      <sheetName val="UG_Consl5"/>
      <sheetName val="UKG_All5"/>
      <sheetName val="UKG__Consl5"/>
      <sheetName val="UKG_(KG)5"/>
      <sheetName val="Auto_Monthly_Inputs_5"/>
      <sheetName val="??????????????????????_3"/>
      <sheetName val="BU_Item__1_1_to_1_21"/>
      <sheetName val="ประมาณการประตูหน้าต่าง_17"/>
      <sheetName val="Book_1_Summary14"/>
      <sheetName val="BOQ1_(2)13"/>
      <sheetName val="EST-FOOTING_(G)13"/>
      <sheetName val="QUANTITY_COMPARISON13"/>
      <sheetName val="Bill_No__2_-_Carpark13"/>
      <sheetName val="Main_Sum_(Hotel_&amp;_Residences)13"/>
      <sheetName val="Summary_POL_Equip13"/>
      <sheetName val="Equipment_Rental_Price13"/>
      <sheetName val="BK_Unit_Rate13"/>
      <sheetName val="Replacement_Cost_11"/>
      <sheetName val="Cavity_Inputs12"/>
      <sheetName val="SAN_REDUCED_111"/>
      <sheetName val="SITE_OFFICE11"/>
      <sheetName val="Factor_F_Data11"/>
      <sheetName val="สรุปราคา_(EMC)11"/>
      <sheetName val="DETAIL_11"/>
      <sheetName val="Customize_Your_Purchase_Order10"/>
      <sheetName val="_Cover_090EPY10"/>
      <sheetName val="EPY_Jan_6010"/>
      <sheetName val="D-สรุป_Plaza10"/>
      <sheetName val="E-Share_Parking10"/>
      <sheetName val="I-Soft_Cost10"/>
      <sheetName val="I-Detail_Soft10"/>
      <sheetName val="H-Share_M&amp;E10"/>
      <sheetName val="ตารางส่วนลด_EE_8"/>
      <sheetName val="Final_Summary_-_Base8"/>
      <sheetName val="covert_(2)8"/>
      <sheetName val="vendor_list8"/>
      <sheetName val="P7_8"/>
      <sheetName val="หน้า_ปมก8"/>
      <sheetName val="แบบ_A6"/>
      <sheetName val="แบบ_B6"/>
      <sheetName val="แบบ_C6"/>
      <sheetName val="แบบ_D6"/>
      <sheetName val="แบบ_E6"/>
      <sheetName val="แบบ_S6"/>
      <sheetName val="แบบ_T6"/>
      <sheetName val="แบบ_TP6"/>
      <sheetName val="แบบ_V6"/>
      <sheetName val="แบบ_Y6"/>
      <sheetName val="SumP&amp;L_current_Sites8"/>
      <sheetName val="เงินกู้_MGC8"/>
      <sheetName val="2_1_1Take_pipe8"/>
      <sheetName val="2_1_2Take_Copper_Pipe8"/>
      <sheetName val="purchase_order8"/>
      <sheetName val="แบบ_G6"/>
      <sheetName val="แบบ_H6"/>
      <sheetName val="แบบ_L6"/>
      <sheetName val="แบบ_M6"/>
      <sheetName val="แบบ_N6"/>
      <sheetName val="แบบ_P6"/>
      <sheetName val="PRICE_LIST6"/>
      <sheetName val="S3_Architectural8"/>
      <sheetName val="Unit_rate_Architecture8"/>
      <sheetName val="H1_08"/>
      <sheetName val="TrialBalance_Q3-20026"/>
      <sheetName val="bp_bill6"/>
      <sheetName val="Bank_Covenants6"/>
      <sheetName val="project_status_overview6"/>
      <sheetName val="full_pot6"/>
      <sheetName val="cover_page6"/>
      <sheetName val="Reason_of_Difference6"/>
      <sheetName val="Dwg_list_6"/>
      <sheetName val="2_1Piling6"/>
      <sheetName val="3_1_ST(basement)6"/>
      <sheetName val="3_2Sky_Villa6"/>
      <sheetName val="3_2IL_Condo16"/>
      <sheetName val="3_2IL_Condo26"/>
      <sheetName val="3_2IL_Condo36"/>
      <sheetName val="3_2HiCare6"/>
      <sheetName val="3_2Clubhouse6"/>
      <sheetName val="Footings-_Working6"/>
      <sheetName val="3_3basement(AR)6"/>
      <sheetName val="3_3basement(ID)6"/>
      <sheetName val="3_3SkyVilla(SUM_AR,ID)6"/>
      <sheetName val="3_3SkyVilla(AR)6"/>
      <sheetName val="3_3SkyVilla(SUM_ID)6"/>
      <sheetName val="3_3SkyVilla_(ID)6"/>
      <sheetName val="3_3ILCondo_(SUM_AR,ID)6"/>
      <sheetName val="3_3ILCondo(AR)6"/>
      <sheetName val="3_3ILCondo_(_SUM_ID)6"/>
      <sheetName val="3_3IL_(ID_Public)6"/>
      <sheetName val="3_3ILCondo_(ID_Guest_Room)6"/>
      <sheetName val="3_3HiCare_(AR)6"/>
      <sheetName val="3_3HiCare_(ID)6"/>
      <sheetName val="3_3Clubhouse(AR)6"/>
      <sheetName val="3_3Clubhouse(ID)6"/>
      <sheetName val="3_4SkyVilla(Facade)6"/>
      <sheetName val="3_4ILCondo(Facade)6"/>
      <sheetName val="3_4HiCare(Facade)6"/>
      <sheetName val="3_4Clubhouse(Facade)6"/>
      <sheetName val="3_5_Ext6"/>
      <sheetName val="3_6_Pro_Sum6"/>
      <sheetName val="ILCondoFacade_-_Working6"/>
      <sheetName val="Staff_Sch6"/>
      <sheetName val="UG_Consl6"/>
      <sheetName val="UKG_All6"/>
      <sheetName val="UKG__Consl6"/>
      <sheetName val="UKG_(KG)6"/>
      <sheetName val="Auto_Monthly_Inputs_6"/>
      <sheetName val="??????????????????????_4"/>
      <sheetName val="BU_Item__1_1_to_1_22"/>
      <sheetName val="รายละเอียด"/>
      <sheetName val="000000"/>
      <sheetName val="man"/>
      <sheetName val="mantable"/>
      <sheetName val="Progress-All"/>
      <sheetName val="HVAC"/>
      <sheetName val="BM DATA SHEET"/>
      <sheetName val="BM_DATA_SHEET"/>
      <sheetName val="ราคาวัสดุ"/>
      <sheetName val="litf"/>
      <sheetName val="Sale0311"/>
      <sheetName val="SV-supporting_info"/>
      <sheetName val="Group"/>
      <sheetName val="Aging"/>
      <sheetName val="ส่วนใส่ปริมาณงาน"/>
      <sheetName val="ส่วนคำนวณ1"/>
      <sheetName val="Discounted_Cash_Flow3"/>
      <sheetName val="schedule_10_build_management1"/>
      <sheetName val="Factor_F_งาน_DB_1"/>
      <sheetName val="หน้า_1"/>
      <sheetName val="Main_Summary"/>
      <sheetName val="Material_Price"/>
      <sheetName val="PH_5"/>
      <sheetName val="strl_type_wf-1"/>
      <sheetName val="5_อุบัติเหตุประจำสัปดาห์3"/>
      <sheetName val="exec_summary1"/>
      <sheetName val="Boq_Arc__take_จริง"/>
      <sheetName val="Data_Input-A"/>
      <sheetName val="factor_(%)"/>
      <sheetName val="standard_structure"/>
      <sheetName val="สรุปรวม_(2)"/>
      <sheetName val="OLD_PRICES"/>
      <sheetName val="Project_Information"/>
      <sheetName val="Soi_08"/>
      <sheetName val="MAD_BOH_AC_VRV_+_Multi"/>
      <sheetName val="MAD_Guest_Villa_AC"/>
      <sheetName val="Liste_Référentiel"/>
      <sheetName val="Listes_Caractéristiques"/>
      <sheetName val="Property_Description"/>
      <sheetName val="1_Interior L1_L3"/>
      <sheetName val="RECY"/>
      <sheetName val="blk a"/>
      <sheetName val="Bill 4-Guard House"/>
      <sheetName val="Bill 2-Condo(138 units)"/>
      <sheetName val="Bill 3-Carpark,Services"/>
      <sheetName val="Bill 5- External Work"/>
      <sheetName val="Bill 6-Landscape"/>
      <sheetName val="demand"/>
      <sheetName val="occ"/>
      <sheetName val="Tong_ke"/>
      <sheetName val="finalj"/>
      <sheetName val="Project Brief"/>
      <sheetName val="ประม_x0000__x0000_ _x0000_ ࠀЉ_x0000_쪊疒 _x0000_ _x0000_Ͽ_x0000_ï"/>
      <sheetName val="ประม?? ? ࠀЉ?쪊疒 ? ?Ͽ?ï?孔I"/>
      <sheetName val="ประม__ _ ࠀЉ_쪊疒 _ _Ͽ_ï_孔I"/>
      <sheetName val="ประม_x0000__x0000_ _x0000"/>
      <sheetName val="ประม__ _ ࠀЉ_쪊疒_xdde"/>
      <sheetName val="ประม__ _ ࠀЉ_쪊疒 _ _Ͽ"/>
      <sheetName val="ประม??_x0001_?_x0001_ࠀЉ?쪊疒_xdde"/>
      <sheetName val="ประม___x0001___x0001_ࠀЉ_쪊疒 _ _Ͽ"/>
      <sheetName val="ประม?? ? ࠀЉ?쪊疒????Ͽ?ï?孔I"/>
      <sheetName val="ประม__ _ ࠀЉ_쪊疒?_?_Ͽ_ï_孔I"/>
      <sheetName val="อัตราราคางานคอนกรีต"/>
      <sheetName val="2.HES"/>
      <sheetName val="2_HES"/>
      <sheetName val="1_คำนำ"/>
      <sheetName val="2_บทสรุปของผู้บริหาร__"/>
      <sheetName val="2_1_การว่าจ้างที่ปรึกษา"/>
      <sheetName val="3_สถานะการออกแบบ"/>
      <sheetName val="3_1_สถานะการออกแบบ_AR_"/>
      <sheetName val="3_2_สถานะการออกแบบ_ST_"/>
      <sheetName val="3_3_สถานะการออกแบบ_MES_"/>
      <sheetName val="3_4_สถานะการออกแบบ_LS_"/>
      <sheetName val="3_5_สถานะการออกแบบ_IN_"/>
      <sheetName val="4_EIA"/>
      <sheetName val="สถานะ_EIA_"/>
      <sheetName val="5_การยื่นขอใบอนุญาตราชการ"/>
      <sheetName val="6_การประกันภัย&amp;หลักประกัน"/>
      <sheetName val="3__สถานะงานก่อสร้าง"/>
      <sheetName val="Demolish_work_"/>
      <sheetName val="Work_SO_Fl_1"/>
      <sheetName val="MOCK_UP(AR)_Fl_2"/>
      <sheetName val="3_1_งานโครงสร้าง+ระบบ_"/>
      <sheetName val="3_2_งานโครงสร้าง_"/>
      <sheetName val="3_3_งานสถาปัตย์"/>
      <sheetName val="L_PILE"/>
      <sheetName val="Retaining_Wall"/>
      <sheetName val="Plumbing-SN1_"/>
      <sheetName val="Electrical_system-(1st)"/>
      <sheetName val="Electrical_system-(2nd)"/>
      <sheetName val="Air_condition_system-1ST-1"/>
      <sheetName val="Air_condition_system-1ST-2"/>
      <sheetName val="Air_condition_system-2ND"/>
      <sheetName val="Air_condition_system-(Mockup)"/>
      <sheetName val="Site_Drainage_system-part_1"/>
      <sheetName val="Site_Drainage_system-part_2"/>
      <sheetName val="3_4_งานระบบ"/>
      <sheetName val="4__สรุปการเงินโครงการ"/>
      <sheetName val="4_1_สรุปการเงินโครงการ"/>
      <sheetName val="5_แผนการทำงาน"/>
      <sheetName val="9_1_แผนงานการพัฒนาโครงการ"/>
      <sheetName val="5_1_Schedule_มีไฟล์แนบ"/>
      <sheetName val="9_2_แผนการทำงานเดือนถัดไป_"/>
      <sheetName val="5_2_S-Curve_มีไฟล์แนบ"/>
      <sheetName val="6__ภาพถ่ายความก้าวหน้าโครงการ"/>
      <sheetName val="6_1_Photo"/>
      <sheetName val="7__แผนภาพสภาวะอากาศ"/>
      <sheetName val="7_1_แผนภาพสภาวะอากาศ_"/>
      <sheetName val="12_Site_Instruction_Log"/>
      <sheetName val="8__รายการอนุมัติวัสดุ&amp;แบบแปลน"/>
      <sheetName val="8_1_Shop_Drawing_(ST)"/>
      <sheetName val="8_1_Shop_Drawing__(AR)"/>
      <sheetName val="8_2_Shop_Drawing_(AR)"/>
      <sheetName val="8_3_Material_(ST)_"/>
      <sheetName val="14_รายการเอกสารติดต่อประสานงาน"/>
      <sheetName val="8_2_Material_(SN)"/>
      <sheetName val="8_2_Material_(EE)"/>
      <sheetName val="8_4_Material_(AR)"/>
      <sheetName val="8_5_Shop_Drawing_(ระบบ)"/>
      <sheetName val="8_6_Material_(ระบบ)"/>
      <sheetName val="9__ผังโครงสร้างบุคลากร"/>
      <sheetName val="9_1_JTK_มีไฟล์แนบ"/>
      <sheetName val="15_2_MM"/>
      <sheetName val="Interior_L1_L3"/>
      <sheetName val="PC,_G_Slab"/>
      <sheetName val="5_อุบัติเหตุประจำสัปดาห์5"/>
      <sheetName val="วิเคราะห์_(2)5"/>
      <sheetName val="Discounted_Cash_Flow5"/>
      <sheetName val="D_MAKAN5"/>
      <sheetName val="schedule_10_build_management3"/>
      <sheetName val="Factor_F_งาน_DB_3"/>
      <sheetName val="Liste_Référentiel2"/>
      <sheetName val="Listes_Caractéristiques2"/>
      <sheetName val="Data_Input-A2"/>
      <sheetName val="exec_summary3"/>
      <sheetName val="หน้า_12"/>
      <sheetName val="factor_(%)2"/>
      <sheetName val="2_HES2"/>
      <sheetName val="Boq_Arc__take_จริง2"/>
      <sheetName val="standard_structure2"/>
      <sheetName val="สรุปรวม_(2)2"/>
      <sheetName val="OLD_PRICES2"/>
      <sheetName val="Project_Information2"/>
      <sheetName val="Soi_082"/>
      <sheetName val="MAD_BOH_AC_VRV_+_Multi2"/>
      <sheetName val="MAD_Guest_Villa_AC2"/>
      <sheetName val="SV-supporting_info2"/>
      <sheetName val="Material_Price2"/>
      <sheetName val="Main_Summary2"/>
      <sheetName val="PH_52"/>
      <sheetName val="strl_type_wf-12"/>
      <sheetName val="1_คำนำ2"/>
      <sheetName val="2_บทสรุปของผู้บริหาร__2"/>
      <sheetName val="2_1_การว่าจ้างที่ปรึกษา2"/>
      <sheetName val="3_สถานะการออกแบบ2"/>
      <sheetName val="3_1_สถานะการออกแบบ_AR_2"/>
      <sheetName val="3_2_สถานะการออกแบบ_ST_2"/>
      <sheetName val="3_3_สถานะการออกแบบ_MES_2"/>
      <sheetName val="3_4_สถานะการออกแบบ_LS_2"/>
      <sheetName val="3_5_สถานะการออกแบบ_IN_2"/>
      <sheetName val="4_EIA2"/>
      <sheetName val="สถานะ_EIA_2"/>
      <sheetName val="5_การยื่นขอใบอนุญาตราชการ2"/>
      <sheetName val="6_การประกันภัย&amp;หลักประกัน2"/>
      <sheetName val="3__สถานะงานก่อสร้าง2"/>
      <sheetName val="Demolish_work_2"/>
      <sheetName val="Work_SO_Fl_12"/>
      <sheetName val="MOCK_UP(AR)_Fl_22"/>
      <sheetName val="3_1_งานโครงสร้าง+ระบบ_2"/>
      <sheetName val="3_2_งานโครงสร้าง_2"/>
      <sheetName val="3_3_งานสถาปัตย์2"/>
      <sheetName val="L_PILE2"/>
      <sheetName val="Retaining_Wall2"/>
      <sheetName val="Plumbing-SN1_2"/>
      <sheetName val="Electrical_system-(1st)2"/>
      <sheetName val="Electrical_system-(2nd)2"/>
      <sheetName val="Air_condition_system-1ST-12"/>
      <sheetName val="Air_condition_system-1ST-22"/>
      <sheetName val="Air_condition_system-2ND2"/>
      <sheetName val="Air_condition_system-(Mockup)2"/>
      <sheetName val="Site_Drainage_system-part_12"/>
      <sheetName val="Site_Drainage_system-part_22"/>
      <sheetName val="3_4_งานระบบ2"/>
      <sheetName val="4__สรุปการเงินโครงการ2"/>
      <sheetName val="4_1_สรุปการเงินโครงการ2"/>
      <sheetName val="5_แผนการทำงาน2"/>
      <sheetName val="9_1_แผนงานการพัฒนาโครงการ2"/>
      <sheetName val="5_1_Schedule_มีไฟล์แนบ2"/>
      <sheetName val="9_2_แผนการทำงานเดือนถัดไป_2"/>
      <sheetName val="5_2_S-Curve_มีไฟล์แนบ2"/>
      <sheetName val="6__ภาพถ่ายความก้าวหน้าโครงการ2"/>
      <sheetName val="6_1_Photo2"/>
      <sheetName val="7__แผนภาพสภาวะอากาศ2"/>
      <sheetName val="7_1_แผนภาพสภาวะอากาศ_2"/>
      <sheetName val="12_Site_Instruction_Log2"/>
      <sheetName val="8__รายการอนุมัติวัสดุ&amp;แบบแปลน2"/>
      <sheetName val="8_1_Shop_Drawing_(ST)2"/>
      <sheetName val="8_1_Shop_Drawing__(AR)2"/>
      <sheetName val="8_2_Shop_Drawing_(AR)2"/>
      <sheetName val="8_3_Material_(ST)_2"/>
      <sheetName val="14_รายการเอกสารติดต่อประสานงาน2"/>
      <sheetName val="8_2_Material_(SN)2"/>
      <sheetName val="8_2_Material_(EE)2"/>
      <sheetName val="8_4_Material_(AR)2"/>
      <sheetName val="8_5_Shop_Drawing_(ระบบ)2"/>
      <sheetName val="8_6_Material_(ระบบ)2"/>
      <sheetName val="9__ผังโครงสร้างบุคลากร2"/>
      <sheetName val="9_1_JTK_มีไฟล์แนบ2"/>
      <sheetName val="15_2_MM2"/>
      <sheetName val="Interior_L1_L32"/>
      <sheetName val="PC,_G_Slab2"/>
      <sheetName val="Property_Description2"/>
      <sheetName val="5_อุบัติเหตุประจำสัปดาห์4"/>
      <sheetName val="วิเคราะห์_(2)4"/>
      <sheetName val="Discounted_Cash_Flow4"/>
      <sheetName val="D_MAKAN4"/>
      <sheetName val="schedule_10_build_management2"/>
      <sheetName val="Factor_F_งาน_DB_2"/>
      <sheetName val="Liste_Référentiel1"/>
      <sheetName val="Listes_Caractéristiques1"/>
      <sheetName val="Data_Input-A1"/>
      <sheetName val="exec_summary2"/>
      <sheetName val="หน้า_11"/>
      <sheetName val="factor_(%)1"/>
      <sheetName val="2_HES1"/>
      <sheetName val="Boq_Arc__take_จริง1"/>
      <sheetName val="standard_structure1"/>
      <sheetName val="สรุปรวม_(2)1"/>
      <sheetName val="OLD_PRICES1"/>
      <sheetName val="Project_Information1"/>
      <sheetName val="Soi_081"/>
      <sheetName val="MAD_BOH_AC_VRV_+_Multi1"/>
      <sheetName val="MAD_Guest_Villa_AC1"/>
      <sheetName val="SV-supporting_info1"/>
      <sheetName val="Material_Price1"/>
      <sheetName val="Main_Summary1"/>
      <sheetName val="PH_51"/>
      <sheetName val="strl_type_wf-11"/>
      <sheetName val="1_คำนำ1"/>
      <sheetName val="2_บทสรุปของผู้บริหาร__1"/>
      <sheetName val="2_1_การว่าจ้างที่ปรึกษา1"/>
      <sheetName val="3_สถานะการออกแบบ1"/>
      <sheetName val="3_1_สถานะการออกแบบ_AR_1"/>
      <sheetName val="3_2_สถานะการออกแบบ_ST_1"/>
      <sheetName val="3_3_สถานะการออกแบบ_MES_1"/>
      <sheetName val="3_4_สถานะการออกแบบ_LS_1"/>
      <sheetName val="3_5_สถานะการออกแบบ_IN_1"/>
      <sheetName val="4_EIA1"/>
      <sheetName val="สถานะ_EIA_1"/>
      <sheetName val="5_การยื่นขอใบอนุญาตราชการ1"/>
      <sheetName val="6_การประกันภัย&amp;หลักประกัน1"/>
      <sheetName val="3__สถานะงานก่อสร้าง1"/>
      <sheetName val="Demolish_work_1"/>
      <sheetName val="Work_SO_Fl_11"/>
      <sheetName val="MOCK_UP(AR)_Fl_21"/>
      <sheetName val="3_1_งานโครงสร้าง+ระบบ_1"/>
      <sheetName val="3_2_งานโครงสร้าง_1"/>
      <sheetName val="3_3_งานสถาปัตย์1"/>
      <sheetName val="L_PILE1"/>
      <sheetName val="Retaining_Wall1"/>
      <sheetName val="Plumbing-SN1_1"/>
      <sheetName val="Electrical_system-(1st)1"/>
      <sheetName val="Electrical_system-(2nd)1"/>
      <sheetName val="Air_condition_system-1ST-11"/>
      <sheetName val="Air_condition_system-1ST-21"/>
      <sheetName val="Air_condition_system-2ND1"/>
      <sheetName val="Air_condition_system-(Mockup)1"/>
      <sheetName val="Site_Drainage_system-part_11"/>
      <sheetName val="Site_Drainage_system-part_21"/>
      <sheetName val="3_4_งานระบบ1"/>
      <sheetName val="4__สรุปการเงินโครงการ1"/>
      <sheetName val="4_1_สรุปการเงินโครงการ1"/>
      <sheetName val="5_แผนการทำงาน1"/>
      <sheetName val="9_1_แผนงานการพัฒนาโครงการ1"/>
      <sheetName val="5_1_Schedule_มีไฟล์แนบ1"/>
      <sheetName val="9_2_แผนการทำงานเดือนถัดไป_1"/>
      <sheetName val="5_2_S-Curve_มีไฟล์แนบ1"/>
      <sheetName val="6__ภาพถ่ายความก้าวหน้าโครงการ1"/>
      <sheetName val="6_1_Photo1"/>
      <sheetName val="7__แผนภาพสภาวะอากาศ1"/>
      <sheetName val="7_1_แผนภาพสภาวะอากาศ_1"/>
      <sheetName val="12_Site_Instruction_Log1"/>
      <sheetName val="8__รายการอนุมัติวัสดุ&amp;แบบแปลน1"/>
      <sheetName val="8_1_Shop_Drawing_(ST)1"/>
      <sheetName val="8_1_Shop_Drawing__(AR)1"/>
      <sheetName val="8_2_Shop_Drawing_(AR)1"/>
      <sheetName val="8_3_Material_(ST)_1"/>
      <sheetName val="14_รายการเอกสารติดต่อประสานงาน1"/>
      <sheetName val="8_2_Material_(SN)1"/>
      <sheetName val="8_2_Material_(EE)1"/>
      <sheetName val="8_4_Material_(AR)1"/>
      <sheetName val="8_5_Shop_Drawing_(ระบบ)1"/>
      <sheetName val="8_6_Material_(ระบบ)1"/>
      <sheetName val="9__ผังโครงสร้างบุคลากร1"/>
      <sheetName val="9_1_JTK_มีไฟล์แนบ1"/>
      <sheetName val="15_2_MM1"/>
      <sheetName val="Interior_L1_L31"/>
      <sheetName val="PC,_G_Slab1"/>
      <sheetName val="Property_Description1"/>
      <sheetName val="DB Info"/>
      <sheetName val="ENG油洩れ"/>
      <sheetName val="wpc2(2)"/>
      <sheetName val="ข้อมูลคำนวณ"/>
      <sheetName val="입찰내역 발주처 양식"/>
      <sheetName val="FitOutConfCentre"/>
      <sheetName val="SI-039"/>
      <sheetName val="g1"/>
      <sheetName val="LMB Forecast plan"/>
      <sheetName val="给排水工程量计算书"/>
      <sheetName val="单位库"/>
      <sheetName val="Control"/>
      <sheetName val="細目"/>
      <sheetName val="NPV"/>
      <sheetName val="8_DR"/>
      <sheetName val="11_IF"/>
      <sheetName val="12_IC"/>
      <sheetName val="13_StrF"/>
      <sheetName val="14_ExtWF"/>
      <sheetName val="15_StrHR"/>
      <sheetName val="16_MW"/>
      <sheetName val="17_SanFtt"/>
      <sheetName val="20_Pro"/>
      <sheetName val="1_LFSF"/>
      <sheetName val="2_CLW"/>
      <sheetName val="3_UFSB"/>
      <sheetName val="4_RFST"/>
      <sheetName val="5_SS"/>
      <sheetName val="6_RFC"/>
      <sheetName val="5a. Code_E"/>
      <sheetName val="allowances"/>
      <sheetName val="RefSheet"/>
      <sheetName val="Preliminaries "/>
      <sheetName val="Construction"/>
      <sheetName val="pgm_2levytd"/>
      <sheetName val="pgmmng"/>
      <sheetName val="11 ข้อมูลงานCon"/>
      <sheetName val="10 ข้อมูลวัสดุ-ค่าดำเนิน"/>
      <sheetName val="12 ข้อมูลงานไม้แบบ"/>
      <sheetName val="คอนกรีต_SW4"/>
      <sheetName val="3-CAPARS_Log"/>
      <sheetName val="คอนกรีต_SW5"/>
      <sheetName val="3-CAPARS_Log1"/>
      <sheetName val="_______________________2"/>
      <sheetName val="Prompt"/>
      <sheetName val="Boiler_Curves"/>
      <sheetName val="electrical_reference"/>
      <sheetName val="Boiler_Curves1"/>
      <sheetName val="_______________________3"/>
      <sheetName val="electrical_reference1"/>
      <sheetName val="วิเคราะห์_(2)6"/>
      <sheetName val="D_MAKAN6"/>
      <sheetName val="คอนกรีต_SW6"/>
      <sheetName val="3-CAPARS_Log2"/>
      <sheetName val="Boiler_Curves2"/>
      <sheetName val="_______________________4"/>
      <sheetName val="electrical_reference2"/>
      <sheetName val="ประมาณการประตูหน้าต่าง_18"/>
      <sheetName val="Book_1_Summary15"/>
      <sheetName val="BOQ1_(2)14"/>
      <sheetName val="EST-FOOTING_(G)14"/>
      <sheetName val="QUANTITY_COMPARISON14"/>
      <sheetName val="Bill_No__2_-_Carpark14"/>
      <sheetName val="Main_Sum_(Hotel_&amp;_Residences)14"/>
      <sheetName val="Summary_POL_Equip14"/>
      <sheetName val="Equipment_Rental_Price14"/>
      <sheetName val="BK_Unit_Rate14"/>
      <sheetName val="Cavity_Inputs13"/>
      <sheetName val="Replacement_Cost_12"/>
      <sheetName val="SAN_REDUCED_112"/>
      <sheetName val="SITE_OFFICE12"/>
      <sheetName val="Factor_F_Data12"/>
      <sheetName val="สรุปราคา_(EMC)12"/>
      <sheetName val="DETAIL_12"/>
      <sheetName val="Customize_Your_Purchase_Order11"/>
      <sheetName val="_Cover_090EPY11"/>
      <sheetName val="EPY_Jan_6011"/>
      <sheetName val="D-สรุป_Plaza11"/>
      <sheetName val="E-Share_Parking11"/>
      <sheetName val="I-Soft_Cost11"/>
      <sheetName val="I-Detail_Soft11"/>
      <sheetName val="H-Share_M&amp;E11"/>
      <sheetName val="ตารางส่วนลด_EE_9"/>
      <sheetName val="vendor_list9"/>
      <sheetName val="covert_(2)9"/>
      <sheetName val="Final_Summary_-_Base9"/>
      <sheetName val="P7_9"/>
      <sheetName val="หน้า_ปมก9"/>
      <sheetName val="เงินกู้_MGC9"/>
      <sheetName val="SumP&amp;L_current_Sites9"/>
      <sheetName val="H1_09"/>
      <sheetName val="S3_Architectural9"/>
      <sheetName val="2_1_1Take_pipe9"/>
      <sheetName val="2_1_2Take_Copper_Pipe9"/>
      <sheetName val="purchase_order9"/>
      <sheetName val="แบบ_A7"/>
      <sheetName val="แบบ_B7"/>
      <sheetName val="แบบ_C7"/>
      <sheetName val="แบบ_D7"/>
      <sheetName val="แบบ_E7"/>
      <sheetName val="แบบ_G7"/>
      <sheetName val="แบบ_H7"/>
      <sheetName val="แบบ_L7"/>
      <sheetName val="แบบ_M7"/>
      <sheetName val="แบบ_N7"/>
      <sheetName val="แบบ_P7"/>
      <sheetName val="แบบ_S7"/>
      <sheetName val="แบบ_T7"/>
      <sheetName val="แบบ_TP7"/>
      <sheetName val="แบบ_V7"/>
      <sheetName val="แบบ_Y7"/>
      <sheetName val="PRICE_LIST7"/>
      <sheetName val="project_status_overview7"/>
      <sheetName val="full_pot7"/>
      <sheetName val="cover_page7"/>
      <sheetName val="Unit_rate_Architecture9"/>
      <sheetName val="Bank_Covenants7"/>
      <sheetName val="Reason_of_Difference7"/>
      <sheetName val="Dwg_list_7"/>
      <sheetName val="2_1Piling7"/>
      <sheetName val="3_1_ST(basement)7"/>
      <sheetName val="3_2Sky_Villa7"/>
      <sheetName val="3_2IL_Condo17"/>
      <sheetName val="3_2IL_Condo27"/>
      <sheetName val="3_2IL_Condo37"/>
      <sheetName val="3_2HiCare7"/>
      <sheetName val="3_2Clubhouse7"/>
      <sheetName val="Footings-_Working7"/>
      <sheetName val="3_3basement(AR)7"/>
      <sheetName val="3_3basement(ID)7"/>
      <sheetName val="3_3SkyVilla(SUM_AR,ID)7"/>
      <sheetName val="3_3SkyVilla(AR)7"/>
      <sheetName val="3_3SkyVilla(SUM_ID)7"/>
      <sheetName val="3_3SkyVilla_(ID)7"/>
      <sheetName val="3_3ILCondo_(SUM_AR,ID)7"/>
      <sheetName val="3_3ILCondo(AR)7"/>
      <sheetName val="3_3ILCondo_(_SUM_ID)7"/>
      <sheetName val="3_3IL_(ID_Public)7"/>
      <sheetName val="3_3ILCondo_(ID_Guest_Room)7"/>
      <sheetName val="3_3HiCare_(AR)7"/>
      <sheetName val="3_3HiCare_(ID)7"/>
      <sheetName val="3_3Clubhouse(AR)7"/>
      <sheetName val="3_3Clubhouse(ID)7"/>
      <sheetName val="3_4SkyVilla(Facade)7"/>
      <sheetName val="3_4ILCondo(Facade)7"/>
      <sheetName val="3_4HiCare(Facade)7"/>
      <sheetName val="3_4Clubhouse(Facade)7"/>
      <sheetName val="3_5_Ext7"/>
      <sheetName val="3_6_Pro_Sum7"/>
      <sheetName val="ILCondoFacade_-_Working7"/>
      <sheetName val="TrialBalance_Q3-20027"/>
      <sheetName val="bp_bill7"/>
      <sheetName val="BU_Item__1_1_to_1_23"/>
      <sheetName val="Staff_Sch7"/>
      <sheetName val="UG_Consl7"/>
      <sheetName val="UKG_All7"/>
      <sheetName val="UKG__Consl7"/>
      <sheetName val="UKG_(KG)7"/>
      <sheetName val="Auto_Monthly_Inputs_7"/>
      <sheetName val="??????????????????????_5"/>
      <sheetName val="Proc__Cont__Sheet"/>
      <sheetName val="Lookup_data"/>
      <sheetName val="Capital_Expenditure"/>
      <sheetName val="Price_per_model"/>
      <sheetName val="Summary_cal"/>
      <sheetName val="Mat_Code"/>
      <sheetName val="Unit_Cost"/>
      <sheetName val="ประมาณการประตูหน้าต่าง_19"/>
      <sheetName val="Book_1_Summary16"/>
      <sheetName val="BOQ1_(2)15"/>
      <sheetName val="EST-FOOTING_(G)15"/>
      <sheetName val="QUANTITY_COMPARISON15"/>
      <sheetName val="Bill_No__2_-_Carpark15"/>
      <sheetName val="Main_Sum_(Hotel_&amp;_Residences)15"/>
      <sheetName val="Summary_POL_Equip15"/>
      <sheetName val="Equipment_Rental_Price15"/>
      <sheetName val="BK_Unit_Rate15"/>
      <sheetName val="Cavity_Inputs14"/>
      <sheetName val="Replacement_Cost_13"/>
      <sheetName val="SAN_REDUCED_113"/>
      <sheetName val="SITE_OFFICE13"/>
      <sheetName val="Factor_F_Data13"/>
      <sheetName val="สรุปราคา_(EMC)13"/>
      <sheetName val="DETAIL_13"/>
      <sheetName val="Customize_Your_Purchase_Order12"/>
      <sheetName val="_Cover_090EPY12"/>
      <sheetName val="EPY_Jan_6012"/>
      <sheetName val="D-สรุป_Plaza12"/>
      <sheetName val="E-Share_Parking12"/>
      <sheetName val="I-Soft_Cost12"/>
      <sheetName val="I-Detail_Soft12"/>
      <sheetName val="H-Share_M&amp;E12"/>
      <sheetName val="ตารางส่วนลด_EE_10"/>
      <sheetName val="vendor_list10"/>
      <sheetName val="covert_(2)10"/>
      <sheetName val="Final_Summary_-_Base10"/>
      <sheetName val="P7_10"/>
      <sheetName val="หน้า_ปมก10"/>
      <sheetName val="เงินกู้_MGC10"/>
      <sheetName val="SumP&amp;L_current_Sites10"/>
      <sheetName val="H1_010"/>
      <sheetName val="S3_Architectural10"/>
      <sheetName val="2_1_1Take_pipe10"/>
      <sheetName val="2_1_2Take_Copper_Pipe10"/>
      <sheetName val="purchase_order10"/>
      <sheetName val="แบบ_A8"/>
      <sheetName val="แบบ_B8"/>
      <sheetName val="แบบ_C8"/>
      <sheetName val="แบบ_D8"/>
      <sheetName val="แบบ_E8"/>
      <sheetName val="แบบ_G8"/>
      <sheetName val="แบบ_H8"/>
      <sheetName val="แบบ_L8"/>
      <sheetName val="แบบ_M8"/>
      <sheetName val="แบบ_N8"/>
      <sheetName val="แบบ_P8"/>
      <sheetName val="แบบ_S8"/>
      <sheetName val="แบบ_T8"/>
      <sheetName val="แบบ_TP8"/>
      <sheetName val="แบบ_V8"/>
      <sheetName val="แบบ_Y8"/>
      <sheetName val="PRICE_LIST8"/>
      <sheetName val="project_status_overview8"/>
      <sheetName val="full_pot8"/>
      <sheetName val="cover_page8"/>
      <sheetName val="Unit_rate_Architecture10"/>
      <sheetName val="Bank_Covenants8"/>
      <sheetName val="Reason_of_Difference8"/>
      <sheetName val="Dwg_list_8"/>
      <sheetName val="2_1Piling8"/>
      <sheetName val="3_1_ST(basement)8"/>
      <sheetName val="3_2Sky_Villa8"/>
      <sheetName val="3_2IL_Condo18"/>
      <sheetName val="3_2IL_Condo28"/>
      <sheetName val="3_2IL_Condo38"/>
      <sheetName val="3_2HiCare8"/>
      <sheetName val="3_2Clubhouse8"/>
      <sheetName val="Footings-_Working8"/>
      <sheetName val="3_3basement(AR)8"/>
      <sheetName val="3_3basement(ID)8"/>
      <sheetName val="3_3SkyVilla(SUM_AR,ID)8"/>
      <sheetName val="3_3SkyVilla(AR)8"/>
      <sheetName val="3_3SkyVilla(SUM_ID)8"/>
      <sheetName val="3_3SkyVilla_(ID)8"/>
      <sheetName val="3_3ILCondo_(SUM_AR,ID)8"/>
      <sheetName val="3_3ILCondo(AR)8"/>
      <sheetName val="3_3ILCondo_(_SUM_ID)8"/>
      <sheetName val="3_3IL_(ID_Public)8"/>
      <sheetName val="3_3ILCondo_(ID_Guest_Room)8"/>
      <sheetName val="3_3HiCare_(AR)8"/>
      <sheetName val="3_3HiCare_(ID)8"/>
      <sheetName val="3_3Clubhouse(AR)8"/>
      <sheetName val="3_3Clubhouse(ID)8"/>
      <sheetName val="3_4SkyVilla(Facade)8"/>
      <sheetName val="3_4ILCondo(Facade)8"/>
      <sheetName val="3_4HiCare(Facade)8"/>
      <sheetName val="3_4Clubhouse(Facade)8"/>
      <sheetName val="3_5_Ext8"/>
      <sheetName val="3_6_Pro_Sum8"/>
      <sheetName val="ILCondoFacade_-_Working8"/>
      <sheetName val="TrialBalance_Q3-20028"/>
      <sheetName val="bp_bill8"/>
      <sheetName val="BU_Item__1_1_to_1_24"/>
      <sheetName val="Staff_Sch8"/>
      <sheetName val="UG_Consl8"/>
      <sheetName val="UKG_All8"/>
      <sheetName val="UKG__Consl8"/>
      <sheetName val="UKG_(KG)8"/>
      <sheetName val="Auto_Monthly_Inputs_8"/>
      <sheetName val="??????????????????????_6"/>
      <sheetName val="Proc__Cont__Sheet1"/>
      <sheetName val="Lookup_data1"/>
      <sheetName val="Capital_Expenditure1"/>
      <sheetName val="Price_per_model1"/>
      <sheetName val="Summary_cal1"/>
      <sheetName val="Mat_Code1"/>
      <sheetName val="Unit_Cost1"/>
      <sheetName val="RC.footing"/>
      <sheetName val="ส่วนลด"/>
      <sheetName val="ปร4"/>
      <sheetName val="การหาค่า factor F"/>
      <sheetName val="FCalSH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 refreshError="1"/>
      <sheetData sheetId="1075" refreshError="1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/>
      <sheetData sheetId="1383" refreshError="1"/>
      <sheetData sheetId="1384" refreshError="1"/>
      <sheetData sheetId="1385" refreshError="1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 refreshError="1"/>
      <sheetData sheetId="1426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</sheetDataSet>
  </externalBook>
</externalLink>
</file>

<file path=xl/externalLinks/externalLink268.xml><?xml version="1.0" encoding="utf-8"?>
<externalLink xmlns="http://schemas.openxmlformats.org/spreadsheetml/2006/main">
  <externalBook xmlns:r="http://schemas.openxmlformats.org/officeDocument/2006/relationships" r:id="rId1">
    <sheetNames>
      <sheetName val="PK"/>
      <sheetName val="จำนวนบ้าน-25Jan.2007"/>
      <sheetName val="ราคาบ้านแต่ละไตรมาส"/>
      <sheetName val="SH-F"/>
      <sheetName val="จำนวนบ้าน-25Jan_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69.xml><?xml version="1.0" encoding="utf-8"?>
<externalLink xmlns="http://schemas.openxmlformats.org/spreadsheetml/2006/main">
  <externalBook xmlns:r="http://schemas.openxmlformats.org/officeDocument/2006/relationships" r:id="rId1">
    <sheetNames>
      <sheetName val="summary1"/>
      <sheetName val="summary2"/>
      <sheetName val="summary3"/>
      <sheetName val="conclusion Hired purchase"/>
      <sheetName val="J-1"/>
      <sheetName val="repairment"/>
      <sheetName val="sum confirm deposit"/>
      <sheetName val="sum confirm ค้ำพนง"/>
      <sheetName val="N-6"/>
      <sheetName val="N-1"/>
      <sheetName val="N-2 "/>
      <sheetName val="N-3"/>
      <sheetName val="N-3.1"/>
      <sheetName val="N-4"/>
      <sheetName val="K-1A (2)"/>
      <sheetName val="K - 1"/>
      <sheetName val="เจ้าหนี้สัญญาเช่า"/>
      <sheetName val="review insurance"/>
      <sheetName val="insurance"/>
      <sheetName val="ยานพาหนะ"/>
      <sheetName val="caldepre"/>
      <sheetName val="work to do"/>
      <sheetName val="review repair"/>
      <sheetName val="sum confirm N"/>
      <sheetName val="additional"/>
      <sheetName val="ค่าเสื่อมราคา"/>
      <sheetName val="fa to register"/>
      <sheetName val="common"/>
      <sheetName val="S-5"/>
      <sheetName val="Asset41_42"/>
      <sheetName val="TB12-42"/>
      <sheetName val="Trial Balance"/>
      <sheetName val="เงินกู้ธนชาติ"/>
      <sheetName val="TrialBalance Q3-2002"/>
      <sheetName val="Spreadsheet งบรวม"/>
      <sheetName val="เงินกู้ MGC"/>
      <sheetName val="ราคาบ้านแต่ละไตรมาส"/>
      <sheetName val="FA(NEW)"/>
      <sheetName val="TB"/>
      <sheetName val="ตั๋วเงินรับ"/>
      <sheetName val="Tiers"/>
      <sheetName val="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70.xml><?xml version="1.0" encoding="utf-8"?>
<externalLink xmlns="http://schemas.openxmlformats.org/spreadsheetml/2006/main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SH_G"/>
      <sheetName val="SH_B"/>
      <sheetName val="SH_C"/>
      <sheetName val="SH_D"/>
      <sheetName val="SH_E"/>
      <sheetName val="SH_F"/>
      <sheetName val="정부노임단가"/>
      <sheetName val="2000전체분"/>
      <sheetName val="2000년1차"/>
      <sheetName val="차액보증"/>
      <sheetName val="Book 1 Summary"/>
      <sheetName val="Equipment"/>
      <sheetName val="ราคาบ้านแต่ละไตรมาส"/>
      <sheetName val="บทสรุปผู้บริหาร"/>
      <sheetName val="ประมาณการประตูหน้าต่าง "/>
      <sheetName val="Store"/>
      <sheetName val="ประมาณการประตูหน้าต่าง_1"/>
      <sheetName val="ประมาณการประตูหน้าต่าง_"/>
      <sheetName val="รวมราคาทั้งสิ้น"/>
      <sheetName val="PL"/>
      <sheetName val="Book_1_Summary"/>
      <sheetName val="Main Sum (Hotel &amp; Residences)"/>
      <sheetName val="ตารางวันหยุด"/>
      <sheetName val="detail"/>
      <sheetName val="電気設備表"/>
      <sheetName val="Summary POL Equip"/>
      <sheetName val="Equipment Rental Price"/>
      <sheetName val="Doc"/>
      <sheetName val="EXF"/>
      <sheetName val="BK Unit Rate"/>
      <sheetName val="Quotation"/>
      <sheetName val="code"/>
      <sheetName val="ยานพาหนะ"/>
      <sheetName val="인원계획-미화"/>
      <sheetName val="Sheet1"/>
      <sheetName val="ค่าวัสดุ"/>
      <sheetName val="boq"/>
      <sheetName val="BOQ1 (2)"/>
      <sheetName val="e4"/>
      <sheetName val="Sum_EMC"/>
      <sheetName val="EST-FOOTING (G)"/>
      <sheetName val="QUANTITY COMPARISON"/>
      <sheetName val="แบบเดิม"/>
      <sheetName val="Bill No. 2 - Carpark"/>
      <sheetName val="ประมาณการประตูหน้าต่าง_2"/>
      <sheetName val="งานระบบไฟฟ้าและสื่อสาร"/>
      <sheetName val="AC"/>
      <sheetName val="ประม_x0000__x0000__x0001__x0000__x0001_ࠀЉ_x0000_쪊疒_xddef__x0000__xdd00__x0000_Ͽ_x0000_ï_x0000_孔I"/>
      <sheetName val="ราคาต่ำสุด-721"/>
      <sheetName val="S-5"/>
      <sheetName val="Book_1_Summary1"/>
      <sheetName val="ประมาณการประตูหน้าต่าง_3"/>
      <sheetName val="Main_Sum_(Hotel_&amp;_Residences)"/>
      <sheetName val="Summary_POL_Equip"/>
      <sheetName val="Equipment_Rental_Price"/>
      <sheetName val="BK_Unit_Rate"/>
      <sheetName val="BOQ1_(2)"/>
      <sheetName val="EST-FOOTING_(G)"/>
      <sheetName val="QUANTITY_COMPARISON"/>
      <sheetName val="Bill_No__2_-_Carpark"/>
      <sheetName val="ประมࠀЉ쪊疒Ͽï孔I"/>
      <sheetName val="ราคาอ้างอิง"/>
      <sheetName val="ประม??_x0001_?_x0001_ࠀЉ?쪊疒_xddef_?_xdd00_?Ͽ?ï?孔I"/>
      <sheetName val="Replacement Cost "/>
      <sheetName val="DETAIL "/>
      <sheetName val="splinkler"/>
      <sheetName val="建築代価"/>
      <sheetName val="Factor F Data"/>
      <sheetName val="สรุปราคา (EMC)"/>
      <sheetName val="Cavity Inputs"/>
      <sheetName val="SAN REDUCED 1"/>
      <sheetName val="ประม_x0000__x0000__x0001__x0000__x0001_ࠀЉ_x0000_쪊疒�_x0000_�_x0000_Ͽ_x0000_ï_x0000_孔I"/>
      <sheetName val="ประมาณการประตูหน้าต่าง_4"/>
      <sheetName val="ประมาณการประตูหน้าต่าง_5"/>
      <sheetName val="เอกอุดร"/>
      <sheetName val="ประม"/>
      <sheetName val="ประม___x0001___x0001_ࠀЉ_쪊疒_xddef___xdd00__Ͽ_ï_孔I"/>
      <sheetName val="ht"/>
      <sheetName val="FAB별"/>
      <sheetName val="LpC"/>
      <sheetName val="Book_1_Summary2"/>
      <sheetName val="BOQ1_(2)1"/>
      <sheetName val="EST-FOOTING_(G)1"/>
      <sheetName val="QUANTITY_COMPARISON1"/>
      <sheetName val="Bill_No__2_-_Carpark1"/>
      <sheetName val="Main_Sum_(Hotel_&amp;_Residences)1"/>
      <sheetName val="Summary_POL_Equip1"/>
      <sheetName val="Equipment_Rental_Price1"/>
      <sheetName val="BK_Unit_Rate1"/>
      <sheetName val="Present-ex"/>
      <sheetName val="A-Sum"/>
      <sheetName val="D-สรุป Plaza"/>
      <sheetName val="E-Share Parking"/>
      <sheetName val="F-Landscape"/>
      <sheetName val="I-Soft Cost"/>
      <sheetName val="I-Detail Soft"/>
      <sheetName val="H-Share M&amp;E"/>
      <sheetName val=" Cover 090EPY"/>
      <sheetName val="EPY Jan 60"/>
      <sheetName val="schedule "/>
      <sheetName val="ตารางส่วนลด EE."/>
      <sheetName val="SCHEDULE_6"/>
      <sheetName val="SCHEDULE_4"/>
      <sheetName val="SITE OFFICE"/>
      <sheetName val="Cavity_Inputs"/>
      <sheetName val="21"/>
      <sheetName val="Cover"/>
      <sheetName val="งานโครงสร้าง"/>
      <sheetName val="สรุปราคาค่าก่อสร้าง_EMC"/>
      <sheetName val="covert (2)"/>
      <sheetName val="SUM-AIR-Submit"/>
      <sheetName val="Cavity_Inputs1"/>
      <sheetName val="Customize Your Purchase Order"/>
      <sheetName val="ประม??_x0001_?_x0001_ࠀЉ?쪊疒�?�?Ͽ?ï?孔I"/>
      <sheetName val="ประม___x0001___x0001_ࠀЉ_쪊疒�_�_Ͽ_ï_孔I"/>
      <sheetName val="mapping"/>
      <sheetName val="vendor list"/>
      <sheetName val="s-curve"/>
      <sheetName val="A"/>
      <sheetName val="งานบริหารโครงสร้างและดำเนินการ"/>
      <sheetName val="สรุป"/>
      <sheetName val="Form"/>
      <sheetName val="Structure"/>
      <sheetName val="Replacement_Cost_"/>
      <sheetName val="Book_1_Summary3"/>
      <sheetName val="BOQ1_(2)2"/>
      <sheetName val="EST-FOOTING_(G)2"/>
      <sheetName val="QUANTITY_COMPARISON2"/>
      <sheetName val="Bill_No__2_-_Carpark2"/>
      <sheetName val="Main_Sum_(Hotel_&amp;_Residences)2"/>
      <sheetName val="Summary_POL_Equip2"/>
      <sheetName val="Equipment_Rental_Price2"/>
      <sheetName val="BK_Unit_Rate2"/>
      <sheetName val="สรุป_EMC"/>
      <sheetName val="calc_menu_déroulant"/>
      <sheetName val="สุขาภิบาล"/>
      <sheetName val="P7 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เงินกู้ธนชาติ"/>
      <sheetName val="เงินกู้ MGC"/>
      <sheetName val="Exp"/>
      <sheetName val="ประม_x0000__x0000__x0001__x0000"/>
      <sheetName val="ประม___x0001___x0001_ࠀЉ_쪊疒_xdde"/>
      <sheetName val="ประม___x0001___x0001_ࠀЉ_쪊疒�_�_Ͽ"/>
      <sheetName val="name"/>
      <sheetName val="Final Summary - Base"/>
      <sheetName val="โครงสร้าง"/>
      <sheetName val="SV-supporting info"/>
      <sheetName val="EXHIBIT_B"/>
      <sheetName val="ROOMS_ST"/>
      <sheetName val="STMspry"/>
      <sheetName val="PsychroData"/>
      <sheetName val="ประม_x005f_x0000__x005f_x0000__x005f_x0001__x0000"/>
      <sheetName val="ประม??_x005f_x0001_?_x005f_x0001_ࠀЉ?쪊疒_xdde"/>
      <sheetName val="ประม___x005f_x0001___x005f_x0001_ࠀЉ_쪊疒_xdde"/>
      <sheetName val="ประม___x005f_x0001___x005f_x0001_ࠀЉ_쪊疒�_�_Ͽ"/>
      <sheetName val="beam-reinft"/>
      <sheetName val="หน้า ปมก"/>
      <sheetName val="ประม???ࠀЉ?쪊疒??Ͽ?ï?孔I"/>
      <sheetName val="ประม??_x0001_?_x0001_ࠀЉ?쪊疒????Ͽ?ï?孔I"/>
      <sheetName val="ประม___x0001___x0001_ࠀЉ_쪊疒?_?_Ͽ_ï_孔I"/>
      <sheetName val="Schedule"/>
      <sheetName val="Arch"/>
      <sheetName val="Boq(1)"/>
      <sheetName val="PhaDoMong"/>
      <sheetName val="stair"/>
      <sheetName val="factors"/>
      <sheetName val="ตั๋วเงินรับ"/>
      <sheetName val="วัดใต้"/>
      <sheetName val="Data"/>
      <sheetName val="S3 Architectural"/>
      <sheetName val="Master"/>
      <sheetName val="factor (%)"/>
      <sheetName val="CashFlow"/>
      <sheetName val="2.1.1Take pipe"/>
      <sheetName val="2.1.2Take Copper Pipe"/>
      <sheetName val="RateAnalysis"/>
      <sheetName val="ประมาณการประตูหน้าต่าง_6"/>
      <sheetName val="SAN_REDUCED_1"/>
      <sheetName val="ประม___ࠀЉ_쪊疒__Ͽ_ï_孔I"/>
      <sheetName val="SITE_OFFICE"/>
      <sheetName val="Factor_F_Data"/>
      <sheetName val="สรุปราคา_(EMC)"/>
      <sheetName val="DETAIL_"/>
      <sheetName val="ประมาณการประตูหน้าต่าง_7"/>
      <sheetName val="BOQ1_(2)3"/>
      <sheetName val="Book_1_Summary4"/>
      <sheetName val="EST-FOOTING_(G)3"/>
      <sheetName val="QUANTITY_COMPARISON3"/>
      <sheetName val="Bill_No__2_-_Carpark3"/>
      <sheetName val="Main_Sum_(Hotel_&amp;_Residences)3"/>
      <sheetName val="Summary_POL_Equip3"/>
      <sheetName val="Equipment_Rental_Price3"/>
      <sheetName val="BK_Unit_Rate3"/>
      <sheetName val="Replacement_Cost_1"/>
      <sheetName val="Cavity_Inputs2"/>
      <sheetName val="SAN_REDUCED_11"/>
      <sheetName val="SITE_OFFICE1"/>
      <sheetName val="Factor_F_Data1"/>
      <sheetName val="สรุปราคา_(EMC)1"/>
      <sheetName val="DETAIL_1"/>
      <sheetName val="rate"/>
      <sheetName val="FSA"/>
      <sheetName val="QS-Payment"/>
      <sheetName val="Revised-ProformaSoi11"/>
      <sheetName val="Revised_ProformaSoi16"/>
      <sheetName val="Revised-ProformaSoi24"/>
      <sheetName val="Revised_ProformaSoi8"/>
      <sheetName val="Revised-ProformaSoi18"/>
      <sheetName val="DataSoi18"/>
      <sheetName val="dataSoi11"/>
      <sheetName val="dataSoi16"/>
      <sheetName val="dataSoi24"/>
      <sheetName val="dataSoi24P"/>
      <sheetName val="dataSoi8"/>
      <sheetName val="Revised-ProformaSoi24P"/>
      <sheetName val="SumP&amp;L current Sites"/>
      <sheetName val="外気負荷"/>
      <sheetName val="เตรียมการและบริหารโครงการ"/>
      <sheetName val="purchase order"/>
      <sheetName val="ส่วนลดระบบไฟฟ้า"/>
      <sheetName val="schedule_1"/>
      <sheetName val="SCHEDULE_3"/>
      <sheetName val="SCHEDULE_2"/>
      <sheetName val="cov-estimate"/>
      <sheetName val="ประม??_x005f_x0001_?_x005f_x0001_ࠀЉ?쪊疒�?�?Ͽ"/>
      <sheetName val="List"/>
      <sheetName val="PRICE LIST"/>
      <sheetName val="ภูมิทัศน์"/>
      <sheetName val="ประม___x0001___x0001_ࠀЉ_쪊疒____Ͽ_ï_孔I"/>
      <sheetName val="Customize_Your_Purchase_Order"/>
      <sheetName val="schedule_"/>
      <sheetName val="_Cover_090EPY"/>
      <sheetName val="EPY_Jan_60"/>
      <sheetName val="D-สรุป_Plaza"/>
      <sheetName val="E-Share_Parking"/>
      <sheetName val="I-Soft_Cost"/>
      <sheetName val="I-Detail_Soft"/>
      <sheetName val="H-Share_M&amp;E"/>
      <sheetName val="ประมาณการประตูหน้าต่าง_8"/>
      <sheetName val="Book_1_Summary5"/>
      <sheetName val="BOQ1_(2)4"/>
      <sheetName val="EST-FOOTING_(G)4"/>
      <sheetName val="QUANTITY_COMPARISON4"/>
      <sheetName val="Bill_No__2_-_Carpark4"/>
      <sheetName val="Main_Sum_(Hotel_&amp;_Residences)4"/>
      <sheetName val="Summary_POL_Equip4"/>
      <sheetName val="Equipment_Rental_Price4"/>
      <sheetName val="BK_Unit_Rate4"/>
      <sheetName val="Replacement_Cost_2"/>
      <sheetName val="Cavity_Inputs3"/>
      <sheetName val="SAN_REDUCED_12"/>
      <sheetName val="SITE_OFFICE2"/>
      <sheetName val="Factor_F_Data2"/>
      <sheetName val="สรุปราคา_(EMC)2"/>
      <sheetName val="DETAIL_2"/>
      <sheetName val="Customize_Your_Purchase_Order1"/>
      <sheetName val="_Cover_090EPY1"/>
      <sheetName val="EPY_Jan_601"/>
      <sheetName val="D-สรุป_Plaza1"/>
      <sheetName val="E-Share_Parking1"/>
      <sheetName val="I-Soft_Cost1"/>
      <sheetName val="I-Detail_Soft1"/>
      <sheetName val="H-Share_M&amp;E1"/>
      <sheetName val="一発シート"/>
      <sheetName val="TT35"/>
      <sheetName val="OLD PRICES"/>
      <sheetName val="Project Information"/>
      <sheetName val="Soi 08"/>
      <sheetName val="MAD BOH AC VRV + Multi"/>
      <sheetName val="MAD Guest Villa AC"/>
      <sheetName val="sheetNO"/>
      <sheetName val="ตารางส่วนลด_EE_"/>
      <sheetName val="ตารางส่วนลด_EE_1"/>
      <sheetName val="_Cover_090EPY2"/>
      <sheetName val="EPY_Jan_602"/>
      <sheetName val="D-สรุป_Plaza2"/>
      <sheetName val="E-Share_Parking2"/>
      <sheetName val="I-Soft_Cost2"/>
      <sheetName val="I-Detail_Soft2"/>
      <sheetName val="H-Share_M&amp;E2"/>
      <sheetName val="ตารางส่วนลด_EE_2"/>
      <sheetName val="IMQ-001"/>
      <sheetName val="Manpower"/>
      <sheetName val="H1.0"/>
      <sheetName val="Référentiel"/>
      <sheetName val="bp bill"/>
      <sheetName val="Pricing"/>
      <sheetName val="nsc"/>
      <sheetName val="KKC_Brkdwn"/>
      <sheetName val="project status overview"/>
      <sheetName val="full pot"/>
      <sheetName val="cover page"/>
      <sheetName val="ประม??_x005f_x0001_?_x005f_x0001_ࠀЉ?쪊疒????Ͽ"/>
      <sheetName val="ประม___x005f_x0001___x005f_x0001_ࠀЉ_쪊疒?_?_Ͽ"/>
      <sheetName val="ประม_x005f_x005f_x005f_x0000__x005f_x005f_x005f_x0000__"/>
      <sheetName val="ประม??_x005f_x005f_x005f_x0001_?_x005f_x005f_x000"/>
      <sheetName val="ประม___x005f_x005f_x005f_x0001___x005f_x005f_x000"/>
      <sheetName val="mat"/>
      <sheetName val="Unit rate Architecture"/>
      <sheetName val="l-fixer"/>
      <sheetName val="ประม??_x0001__x0000"/>
      <sheetName val="Cert-Rev1"/>
      <sheetName val="Bank Covenants"/>
      <sheetName val="Rates"/>
      <sheetName val="liste"/>
      <sheetName val="footing"/>
      <sheetName val="summary1-3"/>
      <sheetName val="Scurve"/>
      <sheetName val="FS"/>
      <sheetName val="TrialBalance Q3-2002"/>
      <sheetName val="ประม_x005f_x0000__x005f_x0000__"/>
      <sheetName val="ประม??_x005f_x0001_?_x005f_x005f_x000"/>
      <sheetName val="ประม___x005f_x0001___x005f_x005f_x000"/>
      <sheetName val="Reason of Difference"/>
      <sheetName val="Summary(1)"/>
      <sheetName val="Summary(2)"/>
      <sheetName val="Dwg list "/>
      <sheetName val="2.1Piling"/>
      <sheetName val="3.1 ST(basement)"/>
      <sheetName val="3.2Sky Villa"/>
      <sheetName val="3.2IL Condo1"/>
      <sheetName val="3.2IL Condo2"/>
      <sheetName val="3.2IL Condo3"/>
      <sheetName val="3.2HiCare"/>
      <sheetName val="3.2Clubhouse"/>
      <sheetName val="Footings- Working"/>
      <sheetName val="3.3basement(AR)"/>
      <sheetName val="3.3basement(ID)"/>
      <sheetName val="3.3SkyVilla(SUM AR,ID)"/>
      <sheetName val="3.3SkyVilla(AR)"/>
      <sheetName val="3.3SkyVilla(SUM ID)"/>
      <sheetName val="3.3SkyVilla (ID)"/>
      <sheetName val="3.3ILCondo (SUM AR,ID)"/>
      <sheetName val="3.3ILCondo(AR)"/>
      <sheetName val="3.3ILCondo ( SUM ID)"/>
      <sheetName val="3.3IL (ID Public)"/>
      <sheetName val="3.3ILCondo (ID Guest Room)"/>
      <sheetName val="3.3HiCare (AR)"/>
      <sheetName val="3.3HiCare (ID)"/>
      <sheetName val="3.3Clubhouse(AR)"/>
      <sheetName val="3.3Clubhouse(ID)"/>
      <sheetName val="3.4SkyVilla(Facade)"/>
      <sheetName val="3.4ILCondo(Facade)"/>
      <sheetName val="3.4HiCare(Facade)"/>
      <sheetName val="3.4Clubhouse(Facade)"/>
      <sheetName val="3.5 Ext"/>
      <sheetName val="3.6 Pro Sum"/>
      <sheetName val="Exclusion"/>
      <sheetName val="ILCondoFacade - Working"/>
      <sheetName val="Summary"/>
      <sheetName val="2a-Consol-RVOs"/>
      <sheetName val="3-CAPARS Log"/>
      <sheetName val="Discounted Cash Flow"/>
      <sheetName val="Cctmst"/>
      <sheetName val="revenue"/>
      <sheetName val="งานประปา"/>
      <sheetName val="Invoice"/>
      <sheetName val="ใบปะหน้า"/>
      <sheetName val="งานก่อสร้าง"/>
      <sheetName val="งานไฟฟ้า"/>
      <sheetName val="งานปรับอากาศ"/>
      <sheetName val="งานสุขาภิบาล"/>
      <sheetName val="ค่าขนส่ง"/>
      <sheetName val="corring"/>
      <sheetName val="Material"/>
      <sheetName val="แว่น"/>
      <sheetName val="แสงใหม"/>
      <sheetName val="bal"/>
      <sheetName val="Hauling"/>
      <sheetName val="Book_1_Summary6"/>
      <sheetName val="BOQ1_(2)5"/>
      <sheetName val="EST-FOOTING_(G)5"/>
      <sheetName val="QUANTITY_COMPARISON5"/>
      <sheetName val="Bill_No__2_-_Carpark5"/>
      <sheetName val="Main_Sum_(Hotel_&amp;_Residences)5"/>
      <sheetName val="Summary_POL_Equip5"/>
      <sheetName val="Equipment_Rental_Price5"/>
      <sheetName val="BK_Unit_Rate5"/>
      <sheetName val="Cavity_Inputs4"/>
      <sheetName val="Replacement_Cost_3"/>
      <sheetName val="Customize_Your_Purchase_Order2"/>
      <sheetName val="วิเคราะห์ (2)"/>
      <sheetName val="data3"/>
      <sheetName val="코드관리"/>
      <sheetName val="Auto Monthly Inputs "/>
      <sheetName val="110"/>
      <sheetName val="XLR_NoRangeSheet"/>
      <sheetName val="Cert"/>
      <sheetName val="Staff Sch"/>
      <sheetName val="UG Consl"/>
      <sheetName val="UKG All"/>
      <sheetName val="D.MAKAN"/>
      <sheetName val="corbeldatail"/>
      <sheetName val="schedule 10_build management"/>
      <sheetName val="Factor F งาน DB."/>
      <sheetName val="ประมาณการประตูหน้าต่าง_9"/>
      <sheetName val="SAN_REDUCED_13"/>
      <sheetName val="SITE_OFFICE3"/>
      <sheetName val="Factor_F_Data3"/>
      <sheetName val="สรุปราคา_(EMC)3"/>
      <sheetName val="DETAIL_3"/>
      <sheetName val="ประม_x0000"/>
      <sheetName val="ประม___ࠀЉ_쪊疒_xdde"/>
      <sheetName val="5.อุบัติเหตุประจำสัปดาห์"/>
      <sheetName val="ประม___ࠀЉ_쪊疒�_�_Ͽ"/>
      <sheetName val="Final_Summary_-_Base1"/>
      <sheetName val="covert_(2)1"/>
      <sheetName val="vendor_list1"/>
      <sheetName val="P7_1"/>
      <sheetName val="Final_Summary_-_Base"/>
      <sheetName val="covert_(2)"/>
      <sheetName val="vendor_list"/>
      <sheetName val="P7_"/>
      <sheetName val="คอนกรีต SW"/>
      <sheetName val="ประม???ࠀЉ?쪊疒????Ͽ?ï?孔I"/>
      <sheetName val="ประม___ࠀЉ_쪊疒?_?_Ͽ_ï_孔I"/>
      <sheetName val="หน้า_ปมก"/>
      <sheetName val="เงินกู้_MGC"/>
      <sheetName val="SumP&amp;L_current_Sites"/>
      <sheetName val="หน้า_ปมก1"/>
      <sheetName val="เงินกู้_MGC1"/>
      <sheetName val="SumP&amp;L_current_Sites1"/>
      <sheetName val="2_1_1Take_pipe"/>
      <sheetName val="2_1_2Take_Copper_Pipe"/>
      <sheetName val="ประมาณการประตูหน้าต่าง_10"/>
      <sheetName val="Book_1_Summary7"/>
      <sheetName val="BOQ1_(2)6"/>
      <sheetName val="EST-FOOTING_(G)6"/>
      <sheetName val="QUANTITY_COMPARISON6"/>
      <sheetName val="Bill_No__2_-_Carpark6"/>
      <sheetName val="Main_Sum_(Hotel_&amp;_Residences)6"/>
      <sheetName val="Summary_POL_Equip6"/>
      <sheetName val="Equipment_Rental_Price6"/>
      <sheetName val="BK_Unit_Rate6"/>
      <sheetName val="Replacement_Cost_4"/>
      <sheetName val="Cavity_Inputs5"/>
      <sheetName val="SAN_REDUCED_14"/>
      <sheetName val="SITE_OFFICE4"/>
      <sheetName val="Factor_F_Data4"/>
      <sheetName val="สรุปราคา_(EMC)4"/>
      <sheetName val="DETAIL_4"/>
      <sheetName val="purchase_order"/>
      <sheetName val="H1_0"/>
      <sheetName val="S3_Architectural"/>
      <sheetName val="Unit_rate_Architecture"/>
      <sheetName val="ประม??_x0000"/>
      <sheetName val="Customize_Your_Purchase_Order3"/>
      <sheetName val="_Cover_090EPY3"/>
      <sheetName val="EPY_Jan_603"/>
      <sheetName val="D-สรุป_Plaza3"/>
      <sheetName val="E-Share_Parking3"/>
      <sheetName val="I-Soft_Cost3"/>
      <sheetName val="I-Detail_Soft3"/>
      <sheetName val="H-Share_M&amp;E3"/>
      <sheetName val="2_1_1Take_pipe1"/>
      <sheetName val="2_1_2Take_Copper_Pipe1"/>
      <sheetName val="ประม___ࠀЉ_쪊疒____Ͽ_ï_孔I"/>
      <sheetName val="H1_01"/>
      <sheetName val="S3_Architectural1"/>
      <sheetName val="Unit_rate_Architecture1"/>
      <sheetName val="purchase_order1"/>
      <sheetName val="F2002-79"/>
      <sheetName val="UKG  Consl"/>
      <sheetName val="UKG (KG)"/>
      <sheetName val="data-Hilton"/>
      <sheetName val="Lookups"/>
      <sheetName val="BU Item  1.1 to 1.2"/>
      <sheetName val="?????????????????????? "/>
      <sheetName val="ประม___x0001__x0000"/>
      <sheetName val="2"/>
      <sheetName val="ค่าดำเนินการ+ค่าเสื่อมราคา"/>
      <sheetName val="สรุปค่าขนส่ง"/>
      <sheetName val="Database"/>
      <sheetName val="Output"/>
      <sheetName val="exec summary"/>
      <sheetName val="sensitivities"/>
      <sheetName val="Final_Summary_-_Base2"/>
      <sheetName val="covert_(2)2"/>
      <sheetName val="vendor_list2"/>
      <sheetName val="P7_2"/>
      <sheetName val="หน้า_ปมก2"/>
      <sheetName val="เงินกู้_MGC2"/>
      <sheetName val="SumP&amp;L_current_Sites2"/>
      <sheetName val="Sheet2"/>
      <sheetName val="Sheet3"/>
      <sheetName val="Header"/>
      <sheetName val="หน้า 1"/>
      <sheetName val="Property Description"/>
      <sheetName val="PH 5"/>
      <sheetName val="000000"/>
      <sheetName val="man"/>
      <sheetName val="mantable"/>
      <sheetName val="Progress-All"/>
      <sheetName val="HVAC"/>
      <sheetName val="BM DATA SHEET"/>
      <sheetName val="Furniture"/>
      <sheetName val="BM_DATA_SHEET"/>
      <sheetName val="Main Summary"/>
      <sheetName val="Sch_3_ID Resi"/>
      <sheetName val="6"/>
      <sheetName val="5-2"/>
      <sheetName val="REMOVAL"/>
      <sheetName val="Unit Cost"/>
      <sheetName val="Wall"/>
      <sheetName val="RECY"/>
      <sheetName val="costs"/>
      <sheetName val="opstat"/>
      <sheetName val="ประมาณการประตูหน้าต่าง_11"/>
      <sheetName val="Book_1_Summary8"/>
      <sheetName val="BOQ1_(2)7"/>
      <sheetName val="EST-FOOTING_(G)7"/>
      <sheetName val="QUANTITY_COMPARISON7"/>
      <sheetName val="Bill_No__2_-_Carpark7"/>
      <sheetName val="Main_Sum_(Hotel_&amp;_Residences)7"/>
      <sheetName val="Summary_POL_Equip7"/>
      <sheetName val="Equipment_Rental_Price7"/>
      <sheetName val="BK_Unit_Rate7"/>
      <sheetName val="Replacement_Cost_5"/>
      <sheetName val="Cavity_Inputs6"/>
      <sheetName val="SAN_REDUCED_15"/>
      <sheetName val="SITE_OFFICE5"/>
      <sheetName val="Factor_F_Data5"/>
      <sheetName val="สรุปราคา_(EMC)5"/>
      <sheetName val="DETAIL_5"/>
      <sheetName val="Customize_Your_Purchase_Order4"/>
      <sheetName val="_Cover_090EPY4"/>
      <sheetName val="EPY_Jan_604"/>
      <sheetName val="D-สรุป_Plaza4"/>
      <sheetName val="E-Share_Parking4"/>
      <sheetName val="I-Soft_Cost4"/>
      <sheetName val="I-Detail_Soft4"/>
      <sheetName val="H-Share_M&amp;E4"/>
      <sheetName val="Unit_rate_Architecture2"/>
      <sheetName val="2_1_1Take_pipe2"/>
      <sheetName val="2_1_2Take_Copper_Pipe2"/>
      <sheetName val="purchase_order2"/>
      <sheetName val="S3_Architectural2"/>
      <sheetName val="Bank_Covenants"/>
      <sheetName val="H1_02"/>
      <sheetName val="Reason_of_Difference"/>
      <sheetName val="Dwg_list_"/>
      <sheetName val="2_1Piling"/>
      <sheetName val="3_1_ST(basement)"/>
      <sheetName val="3_2Sky_Villa"/>
      <sheetName val="3_2IL_Condo1"/>
      <sheetName val="3_2IL_Condo2"/>
      <sheetName val="3_2IL_Condo3"/>
      <sheetName val="3_2HiCare"/>
      <sheetName val="3_2Clubhouse"/>
      <sheetName val="Footings-_Working"/>
      <sheetName val="3_3basement(AR)"/>
      <sheetName val="3_3basement(ID)"/>
      <sheetName val="3_3SkyVilla(SUM_AR,ID)"/>
      <sheetName val="3_3SkyVilla(AR)"/>
      <sheetName val="3_3SkyVilla(SUM_ID)"/>
      <sheetName val="3_3SkyVilla_(ID)"/>
      <sheetName val="3_3ILCondo_(SUM_AR,ID)"/>
      <sheetName val="3_3ILCondo(AR)"/>
      <sheetName val="3_3ILCondo_(_SUM_ID)"/>
      <sheetName val="3_3IL_(ID_Public)"/>
      <sheetName val="3_3ILCondo_(ID_Guest_Room)"/>
      <sheetName val="3_3HiCare_(AR)"/>
      <sheetName val="3_3HiCare_(ID)"/>
      <sheetName val="3_3Clubhouse(AR)"/>
      <sheetName val="3_3Clubhouse(ID)"/>
      <sheetName val="3_4SkyVilla(Facade)"/>
      <sheetName val="3_4ILCondo(Facade)"/>
      <sheetName val="3_4HiCare(Facade)"/>
      <sheetName val="3_4Clubhouse(Facade)"/>
      <sheetName val="3_5_Ext"/>
      <sheetName val="3_6_Pro_Sum"/>
      <sheetName val="ILCondoFacade_-_Working"/>
      <sheetName val="Staff_Sch"/>
      <sheetName val="UG_Consl"/>
      <sheetName val="UKG_All"/>
      <sheetName val="แบบ_A"/>
      <sheetName val="แบบ_B"/>
      <sheetName val="แบบ_C"/>
      <sheetName val="แบบ_D"/>
      <sheetName val="แบบ_E"/>
      <sheetName val="แบบ_G"/>
      <sheetName val="แบบ_H"/>
      <sheetName val="แบบ_L"/>
      <sheetName val="แบบ_M"/>
      <sheetName val="แบบ_N"/>
      <sheetName val="แบบ_P"/>
      <sheetName val="แบบ_S"/>
      <sheetName val="แบบ_T"/>
      <sheetName val="แบบ_TP"/>
      <sheetName val="แบบ_V"/>
      <sheetName val="แบบ_Y"/>
      <sheetName val="PRICE_LIST"/>
      <sheetName val="TrialBalance_Q3-2002"/>
      <sheetName val="bp_bill"/>
      <sheetName val="project_status_overview"/>
      <sheetName val="full_pot"/>
      <sheetName val="cover_page"/>
      <sheetName val="UKG__Consl"/>
      <sheetName val="UKG_(KG)"/>
      <sheetName val="Auto_Monthly_Inputs_"/>
      <sheetName val="ประมาณการประตูหน้าต่าง_12"/>
      <sheetName val="Book_1_Summary9"/>
      <sheetName val="BOQ1_(2)8"/>
      <sheetName val="EST-FOOTING_(G)8"/>
      <sheetName val="QUANTITY_COMPARISON8"/>
      <sheetName val="Bill_No__2_-_Carpark8"/>
      <sheetName val="Main_Sum_(Hotel_&amp;_Residences)8"/>
      <sheetName val="Summary_POL_Equip8"/>
      <sheetName val="Equipment_Rental_Price8"/>
      <sheetName val="BK_Unit_Rate8"/>
      <sheetName val="Replacement_Cost_6"/>
      <sheetName val="Cavity_Inputs7"/>
      <sheetName val="SAN_REDUCED_16"/>
      <sheetName val="SITE_OFFICE6"/>
      <sheetName val="Factor_F_Data6"/>
      <sheetName val="สรุปราคา_(EMC)6"/>
      <sheetName val="DETAIL_6"/>
      <sheetName val="Customize_Your_Purchase_Order5"/>
      <sheetName val="_Cover_090EPY5"/>
      <sheetName val="EPY_Jan_605"/>
      <sheetName val="D-สรุป_Plaza5"/>
      <sheetName val="E-Share_Parking5"/>
      <sheetName val="I-Soft_Cost5"/>
      <sheetName val="I-Detail_Soft5"/>
      <sheetName val="H-Share_M&amp;E5"/>
      <sheetName val="Final_Summary_-_Base3"/>
      <sheetName val="ตารางส่วนลด_EE_3"/>
      <sheetName val="covert_(2)3"/>
      <sheetName val="SumP&amp;L_current_Sites3"/>
      <sheetName val="vendor_list3"/>
      <sheetName val="P7_3"/>
      <sheetName val="หน้า_ปมก3"/>
      <sheetName val="Unit_rate_Architecture3"/>
      <sheetName val="เงินกู้_MGC3"/>
      <sheetName val="2_1_1Take_pipe3"/>
      <sheetName val="2_1_2Take_Copper_Pipe3"/>
      <sheetName val="purchase_order3"/>
      <sheetName val="S3_Architectural3"/>
      <sheetName val="Bank_Covenants1"/>
      <sheetName val="H1_03"/>
      <sheetName val="Reason_of_Difference1"/>
      <sheetName val="Dwg_list_1"/>
      <sheetName val="2_1Piling1"/>
      <sheetName val="3_1_ST(basement)1"/>
      <sheetName val="3_2Sky_Villa1"/>
      <sheetName val="3_2IL_Condo11"/>
      <sheetName val="3_2IL_Condo21"/>
      <sheetName val="3_2IL_Condo31"/>
      <sheetName val="3_2HiCare1"/>
      <sheetName val="3_2Clubhouse1"/>
      <sheetName val="Footings-_Working1"/>
      <sheetName val="3_3basement(AR)1"/>
      <sheetName val="3_3basement(ID)1"/>
      <sheetName val="3_3SkyVilla(SUM_AR,ID)1"/>
      <sheetName val="3_3SkyVilla(AR)1"/>
      <sheetName val="3_3SkyVilla(SUM_ID)1"/>
      <sheetName val="3_3SkyVilla_(ID)1"/>
      <sheetName val="3_3ILCondo_(SUM_AR,ID)1"/>
      <sheetName val="3_3ILCondo(AR)1"/>
      <sheetName val="3_3ILCondo_(_SUM_ID)1"/>
      <sheetName val="3_3IL_(ID_Public)1"/>
      <sheetName val="3_3ILCondo_(ID_Guest_Room)1"/>
      <sheetName val="3_3HiCare_(AR)1"/>
      <sheetName val="3_3HiCare_(ID)1"/>
      <sheetName val="3_3Clubhouse(AR)1"/>
      <sheetName val="3_3Clubhouse(ID)1"/>
      <sheetName val="3_4SkyVilla(Facade)1"/>
      <sheetName val="3_4ILCondo(Facade)1"/>
      <sheetName val="3_4HiCare(Facade)1"/>
      <sheetName val="3_4Clubhouse(Facade)1"/>
      <sheetName val="3_5_Ext1"/>
      <sheetName val="3_6_Pro_Sum1"/>
      <sheetName val="ILCondoFacade_-_Working1"/>
      <sheetName val="Staff_Sch1"/>
      <sheetName val="UG_Consl1"/>
      <sheetName val="UKG_All1"/>
      <sheetName val="แบบ_A1"/>
      <sheetName val="แบบ_B1"/>
      <sheetName val="แบบ_C1"/>
      <sheetName val="แบบ_D1"/>
      <sheetName val="แบบ_E1"/>
      <sheetName val="แบบ_G1"/>
      <sheetName val="แบบ_H1"/>
      <sheetName val="แบบ_L1"/>
      <sheetName val="แบบ_M1"/>
      <sheetName val="แบบ_N1"/>
      <sheetName val="แบบ_P1"/>
      <sheetName val="แบบ_S1"/>
      <sheetName val="แบบ_T1"/>
      <sheetName val="แบบ_TP1"/>
      <sheetName val="แบบ_V1"/>
      <sheetName val="แบบ_Y1"/>
      <sheetName val="PRICE_LIST1"/>
      <sheetName val="TrialBalance_Q3-20021"/>
      <sheetName val="bp_bill1"/>
      <sheetName val="project_status_overview1"/>
      <sheetName val="full_pot1"/>
      <sheetName val="cover_page1"/>
      <sheetName val="UKG__Consl1"/>
      <sheetName val="UKG_(KG)1"/>
      <sheetName val="Auto_Monthly_Inputs_1"/>
      <sheetName val="ประมาณการประตูหน้าต่าง_14"/>
      <sheetName val="Book_1_Summary11"/>
      <sheetName val="BOQ1_(2)10"/>
      <sheetName val="EST-FOOTING_(G)10"/>
      <sheetName val="QUANTITY_COMPARISON10"/>
      <sheetName val="Bill_No__2_-_Carpark10"/>
      <sheetName val="Main_Sum_(Hotel_&amp;_Residences)10"/>
      <sheetName val="Summary_POL_Equip10"/>
      <sheetName val="Equipment_Rental_Price10"/>
      <sheetName val="BK_Unit_Rate10"/>
      <sheetName val="Replacement_Cost_8"/>
      <sheetName val="Cavity_Inputs9"/>
      <sheetName val="SAN_REDUCED_18"/>
      <sheetName val="SITE_OFFICE8"/>
      <sheetName val="Factor_F_Data8"/>
      <sheetName val="สรุปราคา_(EMC)8"/>
      <sheetName val="DETAIL_8"/>
      <sheetName val="Customize_Your_Purchase_Order7"/>
      <sheetName val="_Cover_090EPY7"/>
      <sheetName val="EPY_Jan_607"/>
      <sheetName val="D-สรุป_Plaza7"/>
      <sheetName val="E-Share_Parking7"/>
      <sheetName val="I-Soft_Cost7"/>
      <sheetName val="I-Detail_Soft7"/>
      <sheetName val="H-Share_M&amp;E7"/>
      <sheetName val="Final_Summary_-_Base5"/>
      <sheetName val="ตารางส่วนลด_EE_5"/>
      <sheetName val="covert_(2)5"/>
      <sheetName val="SumP&amp;L_current_Sites5"/>
      <sheetName val="vendor_list5"/>
      <sheetName val="P7_5"/>
      <sheetName val="หน้า_ปมก5"/>
      <sheetName val="Unit_rate_Architecture5"/>
      <sheetName val="เงินกู้_MGC5"/>
      <sheetName val="2_1_1Take_pipe5"/>
      <sheetName val="2_1_2Take_Copper_Pipe5"/>
      <sheetName val="purchase_order5"/>
      <sheetName val="S3_Architectural5"/>
      <sheetName val="Bank_Covenants3"/>
      <sheetName val="H1_05"/>
      <sheetName val="Reason_of_Difference3"/>
      <sheetName val="Dwg_list_3"/>
      <sheetName val="2_1Piling3"/>
      <sheetName val="3_1_ST(basement)3"/>
      <sheetName val="3_2Sky_Villa3"/>
      <sheetName val="3_2IL_Condo13"/>
      <sheetName val="3_2IL_Condo23"/>
      <sheetName val="3_2IL_Condo33"/>
      <sheetName val="3_2HiCare3"/>
      <sheetName val="3_2Clubhouse3"/>
      <sheetName val="Footings-_Working3"/>
      <sheetName val="3_3basement(AR)3"/>
      <sheetName val="3_3basement(ID)3"/>
      <sheetName val="3_3SkyVilla(SUM_AR,ID)3"/>
      <sheetName val="3_3SkyVilla(AR)3"/>
      <sheetName val="3_3SkyVilla(SUM_ID)3"/>
      <sheetName val="3_3SkyVilla_(ID)3"/>
      <sheetName val="3_3ILCondo_(SUM_AR,ID)3"/>
      <sheetName val="3_3ILCondo(AR)3"/>
      <sheetName val="3_3ILCondo_(_SUM_ID)3"/>
      <sheetName val="3_3IL_(ID_Public)3"/>
      <sheetName val="3_3ILCondo_(ID_Guest_Room)3"/>
      <sheetName val="3_3HiCare_(AR)3"/>
      <sheetName val="3_3HiCare_(ID)3"/>
      <sheetName val="3_3Clubhouse(AR)3"/>
      <sheetName val="3_3Clubhouse(ID)3"/>
      <sheetName val="3_4SkyVilla(Facade)3"/>
      <sheetName val="3_4ILCondo(Facade)3"/>
      <sheetName val="3_4HiCare(Facade)3"/>
      <sheetName val="3_4Clubhouse(Facade)3"/>
      <sheetName val="3_5_Ext3"/>
      <sheetName val="3_6_Pro_Sum3"/>
      <sheetName val="ILCondoFacade_-_Working3"/>
      <sheetName val="Staff_Sch3"/>
      <sheetName val="UG_Consl3"/>
      <sheetName val="UKG_All3"/>
      <sheetName val="แบบ_A3"/>
      <sheetName val="แบบ_B3"/>
      <sheetName val="แบบ_C3"/>
      <sheetName val="แบบ_D3"/>
      <sheetName val="แบบ_E3"/>
      <sheetName val="แบบ_G3"/>
      <sheetName val="แบบ_H3"/>
      <sheetName val="แบบ_L3"/>
      <sheetName val="แบบ_M3"/>
      <sheetName val="แบบ_N3"/>
      <sheetName val="แบบ_P3"/>
      <sheetName val="แบบ_S3"/>
      <sheetName val="แบบ_T3"/>
      <sheetName val="แบบ_TP3"/>
      <sheetName val="แบบ_V3"/>
      <sheetName val="แบบ_Y3"/>
      <sheetName val="PRICE_LIST3"/>
      <sheetName val="TrialBalance_Q3-20023"/>
      <sheetName val="bp_bill3"/>
      <sheetName val="project_status_overview3"/>
      <sheetName val="full_pot3"/>
      <sheetName val="cover_page3"/>
      <sheetName val="UKG__Consl3"/>
      <sheetName val="UKG_(KG)3"/>
      <sheetName val="Auto_Monthly_Inputs_3"/>
      <sheetName val="??????????????????????_1"/>
      <sheetName val="ประมาณการประตูหน้าต่าง_13"/>
      <sheetName val="Book_1_Summary10"/>
      <sheetName val="BOQ1_(2)9"/>
      <sheetName val="EST-FOOTING_(G)9"/>
      <sheetName val="QUANTITY_COMPARISON9"/>
      <sheetName val="Bill_No__2_-_Carpark9"/>
      <sheetName val="Main_Sum_(Hotel_&amp;_Residences)9"/>
      <sheetName val="Summary_POL_Equip9"/>
      <sheetName val="Equipment_Rental_Price9"/>
      <sheetName val="BK_Unit_Rate9"/>
      <sheetName val="Replacement_Cost_7"/>
      <sheetName val="Cavity_Inputs8"/>
      <sheetName val="SAN_REDUCED_17"/>
      <sheetName val="SITE_OFFICE7"/>
      <sheetName val="Factor_F_Data7"/>
      <sheetName val="สรุปราคา_(EMC)7"/>
      <sheetName val="DETAIL_7"/>
      <sheetName val="Customize_Your_Purchase_Order6"/>
      <sheetName val="_Cover_090EPY6"/>
      <sheetName val="EPY_Jan_606"/>
      <sheetName val="D-สรุป_Plaza6"/>
      <sheetName val="E-Share_Parking6"/>
      <sheetName val="I-Soft_Cost6"/>
      <sheetName val="I-Detail_Soft6"/>
      <sheetName val="H-Share_M&amp;E6"/>
      <sheetName val="Final_Summary_-_Base4"/>
      <sheetName val="ตารางส่วนลด_EE_4"/>
      <sheetName val="covert_(2)4"/>
      <sheetName val="SumP&amp;L_current_Sites4"/>
      <sheetName val="vendor_list4"/>
      <sheetName val="P7_4"/>
      <sheetName val="หน้า_ปมก4"/>
      <sheetName val="Unit_rate_Architecture4"/>
      <sheetName val="เงินกู้_MGC4"/>
      <sheetName val="2_1_1Take_pipe4"/>
      <sheetName val="2_1_2Take_Copper_Pipe4"/>
      <sheetName val="purchase_order4"/>
      <sheetName val="S3_Architectural4"/>
      <sheetName val="Bank_Covenants2"/>
      <sheetName val="H1_04"/>
      <sheetName val="Reason_of_Difference2"/>
      <sheetName val="Dwg_list_2"/>
      <sheetName val="2_1Piling2"/>
      <sheetName val="3_1_ST(basement)2"/>
      <sheetName val="3_2Sky_Villa2"/>
      <sheetName val="3_2IL_Condo12"/>
      <sheetName val="3_2IL_Condo22"/>
      <sheetName val="3_2IL_Condo32"/>
      <sheetName val="3_2HiCare2"/>
      <sheetName val="3_2Clubhouse2"/>
      <sheetName val="Footings-_Working2"/>
      <sheetName val="3_3basement(AR)2"/>
      <sheetName val="3_3basement(ID)2"/>
      <sheetName val="3_3SkyVilla(SUM_AR,ID)2"/>
      <sheetName val="3_3SkyVilla(AR)2"/>
      <sheetName val="3_3SkyVilla(SUM_ID)2"/>
      <sheetName val="3_3SkyVilla_(ID)2"/>
      <sheetName val="3_3ILCondo_(SUM_AR,ID)2"/>
      <sheetName val="3_3ILCondo(AR)2"/>
      <sheetName val="3_3ILCondo_(_SUM_ID)2"/>
      <sheetName val="3_3IL_(ID_Public)2"/>
      <sheetName val="3_3ILCondo_(ID_Guest_Room)2"/>
      <sheetName val="3_3HiCare_(AR)2"/>
      <sheetName val="3_3HiCare_(ID)2"/>
      <sheetName val="3_3Clubhouse(AR)2"/>
      <sheetName val="3_3Clubhouse(ID)2"/>
      <sheetName val="3_4SkyVilla(Facade)2"/>
      <sheetName val="3_4ILCondo(Facade)2"/>
      <sheetName val="3_4HiCare(Facade)2"/>
      <sheetName val="3_4Clubhouse(Facade)2"/>
      <sheetName val="3_5_Ext2"/>
      <sheetName val="3_6_Pro_Sum2"/>
      <sheetName val="ILCondoFacade_-_Working2"/>
      <sheetName val="Staff_Sch2"/>
      <sheetName val="UG_Consl2"/>
      <sheetName val="UKG_All2"/>
      <sheetName val="แบบ_A2"/>
      <sheetName val="แบบ_B2"/>
      <sheetName val="แบบ_C2"/>
      <sheetName val="แบบ_D2"/>
      <sheetName val="แบบ_E2"/>
      <sheetName val="แบบ_G2"/>
      <sheetName val="แบบ_H2"/>
      <sheetName val="แบบ_L2"/>
      <sheetName val="แบบ_M2"/>
      <sheetName val="แบบ_N2"/>
      <sheetName val="แบบ_P2"/>
      <sheetName val="แบบ_S2"/>
      <sheetName val="แบบ_T2"/>
      <sheetName val="แบบ_TP2"/>
      <sheetName val="แบบ_V2"/>
      <sheetName val="แบบ_Y2"/>
      <sheetName val="PRICE_LIST2"/>
      <sheetName val="TrialBalance_Q3-20022"/>
      <sheetName val="bp_bill2"/>
      <sheetName val="project_status_overview2"/>
      <sheetName val="full_pot2"/>
      <sheetName val="cover_page2"/>
      <sheetName val="UKG__Consl2"/>
      <sheetName val="UKG_(KG)2"/>
      <sheetName val="Auto_Monthly_Inputs_2"/>
      <sheetName val="??????????????????????_"/>
      <sheetName val="depre"/>
      <sheetName val="Prod-1"/>
      <sheetName val="GB1"/>
      <sheetName val="磨煤加压"/>
      <sheetName val="Data Input-A"/>
      <sheetName val="BQ"/>
      <sheetName val="#REF!"/>
      <sheetName val="Profit_Budget"/>
      <sheetName val="Definition"/>
      <sheetName val="SOV"/>
      <sheetName val="standard structure"/>
      <sheetName val="สรุปรวม (2)"/>
      <sheetName val="CABLE"/>
      <sheetName val="DO"/>
      <sheetName val="Liste Référentiel"/>
      <sheetName val="Listes Caractéristiques"/>
      <sheetName val="status"/>
      <sheetName val="CFA"/>
      <sheetName val="Material Price"/>
      <sheetName val="strl type wf-1"/>
      <sheetName val="Boq.Arc. take จริง"/>
      <sheetName val="งานบริหารโครงการ"/>
      <sheetName val="labour_unit_rates"/>
      <sheetName val="summary_level-2"/>
      <sheetName val="I-slab"/>
      <sheetName val="ราคาวัสดุ"/>
      <sheetName val="litf"/>
      <sheetName val="Sale0311"/>
      <sheetName val="SV-supporting_info"/>
      <sheetName val="M_Maincomp"/>
      <sheetName val="Group"/>
      <sheetName val="Cost Program "/>
      <sheetName val="Info"/>
      <sheetName val="Cost_Categories"/>
      <sheetName val="ประม_x0001__x0001_ࠀЉ쪊疒_xddef__xdd00_Ͽï孔I"/>
      <sheetName val="ประม_x0001__x0001_ࠀЉ쪊疒��Ͽï孔I"/>
      <sheetName val="ประม_x0001__x0000"/>
      <sheetName val="0805"/>
      <sheetName val="11 ข้อมูลงานCon"/>
      <sheetName val="10 ข้อมูลวัสดุ-ค่าดำเนิน"/>
      <sheetName val="12 ข้อมูลงานไม้แบบ"/>
      <sheetName val="1_Interior L1_L3"/>
      <sheetName val="เครื่องตกแต่ง"/>
      <sheetName val="เครื่องมือ"/>
      <sheetName val="อาคาร"/>
      <sheetName val="ค่างานต้นทุนถนน"/>
      <sheetName val="ประม___x005f_x0001___x005f_x0001_ࠀЉ_쪊疒____Ͽ"/>
      <sheetName val="schedule_10_build_management"/>
      <sheetName val="Factor_F_งาน_DB_"/>
      <sheetName val="Worksheet"/>
      <sheetName val="FR"/>
      <sheetName val="LOTUS-EE1"/>
      <sheetName val="D"/>
      <sheetName val="Interior L1_L3"/>
      <sheetName val="PC, G.Slab"/>
      <sheetName val="CPA33-34"/>
      <sheetName val="หน้าปก"/>
      <sheetName val="สารบัญ"/>
      <sheetName val="1 คำนำ"/>
      <sheetName val="2 บทสรุปของผู้บริหาร  "/>
      <sheetName val="2.1 การว่าจ้างที่ปรึกษา"/>
      <sheetName val="3 สถานะการออกแบบ"/>
      <sheetName val="3.1 สถานะการออกแบบ AR "/>
      <sheetName val="3.2 สถานะการออกแบบ ST "/>
      <sheetName val="3.3 สถานะการออกแบบ MES "/>
      <sheetName val="3.4 สถานะการออกแบบ LS "/>
      <sheetName val="3.5 สถานะการออกแบบ IN "/>
      <sheetName val="4 EIA"/>
      <sheetName val="สถานะ EIA "/>
      <sheetName val="5.การยื่นขอใบอนุญาตราชการ"/>
      <sheetName val="6 การประกันภัย&amp;หลักประกัน"/>
      <sheetName val="3. สถานะงานก่อสร้าง"/>
      <sheetName val="Demolish work "/>
      <sheetName val="Work_SO Fl.1"/>
      <sheetName val="MOCK UP(AR)_Fl.2"/>
      <sheetName val="3.1 งานโครงสร้าง+ระบบ "/>
      <sheetName val="3.2 งานโครงสร้าง."/>
      <sheetName val="3.3 งานสถาปัตย์"/>
      <sheetName val="L PILE"/>
      <sheetName val="Retaining Wall"/>
      <sheetName val="Plumbing-SN1."/>
      <sheetName val="Plumbing-SN2"/>
      <sheetName val="Electrical system-(1st)"/>
      <sheetName val="Electrical system-(2nd)"/>
      <sheetName val="Air condition system-1ST-1"/>
      <sheetName val="Air condition system-1ST-2"/>
      <sheetName val="Air condition system-2ND"/>
      <sheetName val="Air condition system-(Mockup)"/>
      <sheetName val="Site Drainage system-part 1"/>
      <sheetName val="Site Drainage system-part 2"/>
      <sheetName val="3.4 งานระบบ"/>
      <sheetName val="4. สรุปการเงินโครงการ"/>
      <sheetName val="4.1 สรุปการเงินโครงการ"/>
      <sheetName val="5.แผนการทำงาน"/>
      <sheetName val="9.1 แผนงานการพัฒนาโครงการ"/>
      <sheetName val="5.1 Schedule มีไฟล์แนบ"/>
      <sheetName val="9.2 แผนการทำงานเดือนถัดไป "/>
      <sheetName val="5.2 S-Curve มีไฟล์แนบ"/>
      <sheetName val="6. ภาพถ่ายความก้าวหน้าโครงการ"/>
      <sheetName val="6.1 Photo"/>
      <sheetName val="7. แผนภาพสภาวะอากาศ"/>
      <sheetName val="7.1 แผนภาพสภาวะอากาศ "/>
      <sheetName val="12 Site Instruction Log"/>
      <sheetName val="8. รายการอนุมัติวัสดุ&amp;แบบแปลน"/>
      <sheetName val="8.1 Shop Drawing (ST)"/>
      <sheetName val="8.1 Shop Drawing  (AR)"/>
      <sheetName val="8.2 Shop Drawing (AR)"/>
      <sheetName val="8.3 Material (ST) "/>
      <sheetName val="14 รายการเอกสารติดต่อประสานงาน"/>
      <sheetName val="หนังสือเข้า"/>
      <sheetName val="หนังสือออก"/>
      <sheetName val="8.2 Material (SN)"/>
      <sheetName val="8.2 Material (EE)"/>
      <sheetName val="8.4 Material (AR)"/>
      <sheetName val="8.5 Shop Drawing (ระบบ)"/>
      <sheetName val="8.6 Material (ระบบ)"/>
      <sheetName val="9. ผังโครงสร้างบุคลากร"/>
      <sheetName val="9.1 JTK มีไฟล์แนบ"/>
      <sheetName val="15.2 MM"/>
      <sheetName val="Discounted_Cash_Flow"/>
      <sheetName val="exec_summary"/>
      <sheetName val="Boiler Curves"/>
      <sheetName val="5_อุบัติเหตุประจำสัปดาห์"/>
      <sheetName val="วิเคราะห์_(2)"/>
      <sheetName val="D_MAKAN"/>
      <sheetName val="5_อุบัติเหตุประจำสัปดาห์2"/>
      <sheetName val="D_MAKAN2"/>
      <sheetName val="Discounted_Cash_Flow2"/>
      <sheetName val="วิเคราะห์_(2)2"/>
      <sheetName val="5_อุบัติเหตุประจำสัปดาห์1"/>
      <sheetName val="D_MAKAN1"/>
      <sheetName val="Discounted_Cash_Flow1"/>
      <sheetName val="วิเคราะห์_(2)1"/>
      <sheetName val="ประม___x0000"/>
      <sheetName val="______________________ "/>
      <sheetName val="Mat_Source"/>
      <sheetName val="Unit_Div6"/>
      <sheetName val="ค่าใช้จ่าย"/>
      <sheetName val="electrical reference"/>
      <sheetName val="คอนกรีต_SW2"/>
      <sheetName val="คอนกรีต_SW"/>
      <sheetName val="คอนกรีต_SW1"/>
      <sheetName val="คอนกรีต_SW3"/>
      <sheetName val="วิเคราะห์_(2)3"/>
      <sheetName val="D_MAKAN3"/>
      <sheetName val="Assumptions"/>
      <sheetName val="_quotation_2008"/>
      <sheetName val="Cost"/>
      <sheetName val="Architect"/>
      <sheetName val="_______________________1"/>
      <sheetName val="_______________________"/>
      <sheetName val="box cryostat details"/>
      <sheetName val="ฉาก ราง"/>
      <sheetName val="S0"/>
      <sheetName val="IN"/>
      <sheetName val="Construction"/>
      <sheetName val="Appendix A.2"/>
      <sheetName val="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 refreshError="1"/>
      <sheetData sheetId="1049" refreshError="1"/>
      <sheetData sheetId="1050" refreshError="1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</sheetDataSet>
  </externalBook>
</externalLink>
</file>

<file path=xl/externalLinks/externalLink271.xml><?xml version="1.0" encoding="utf-8"?>
<externalLink xmlns="http://schemas.openxmlformats.org/spreadsheetml/2006/main">
  <externalBook xmlns:r="http://schemas.openxmlformats.org/officeDocument/2006/relationships" r:id="rId1">
    <sheetNames>
      <sheetName val="Joint"/>
      <sheetName val="ผนังล่าง"/>
      <sheetName val="Joint (2)"/>
      <sheetName val="ผนังบน"/>
      <sheetName val="ผนังด้านหน้าและห้องน้ำ"/>
      <sheetName val="code"/>
      <sheetName val="C กลาง"/>
      <sheetName val="C ริม"/>
      <sheetName val="ใบปะหน้า"/>
      <sheetName val="เปรียบเทียบ"/>
      <sheetName val="ตารางสี"/>
      <sheetName val="SH-A"/>
      <sheetName val="ยานพาหนะ"/>
      <sheetName val="03中"/>
      <sheetName val="Joint_(2)"/>
      <sheetName val="C_กลาง"/>
      <sheetName val="C_ริม"/>
      <sheetName val="ราคาบ้านแต่ละไตรมา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2.xml><?xml version="1.0" encoding="utf-8"?>
<externalLink xmlns="http://schemas.openxmlformats.org/spreadsheetml/2006/main">
  <externalBook xmlns:r="http://schemas.openxmlformats.org/officeDocument/2006/relationships" r:id="rId1">
    <sheetNames>
      <sheetName val="code"/>
      <sheetName val="TYPE D"/>
      <sheetName val="ใบประหน้าD"/>
      <sheetName val="TYPE_D"/>
      <sheetName val="DMD Office"/>
      <sheetName val="ADMIN OFFICE (2)"/>
      <sheetName val="3-2553"/>
      <sheetName val="DMD_Office"/>
      <sheetName val="ADMIN_OFFICE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273.xml><?xml version="1.0" encoding="utf-8"?>
<externalLink xmlns="http://schemas.openxmlformats.org/spreadsheetml/2006/main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GAAP Pru"/>
      <sheetName val="ยานพาหนะ"/>
      <sheetName val="S-5"/>
      <sheetName val="เงินกู้ธนชาติ"/>
      <sheetName val="Exp"/>
      <sheetName val="anaysis_sheet"/>
      <sheetName val="03中"/>
      <sheetName val="รายเดือน"/>
      <sheetName val="code"/>
      <sheetName val="SH-A"/>
      <sheetName val="로담코총괄제안견적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74.xml><?xml version="1.0" encoding="utf-8"?>
<externalLink xmlns="http://schemas.openxmlformats.org/spreadsheetml/2006/main">
  <externalBook xmlns:r="http://schemas.openxmlformats.org/officeDocument/2006/relationships" r:id="rId1">
    <sheetNames>
      <sheetName val="Grouping FS"/>
      <sheetName val="TB31.12.09"/>
      <sheetName val="FS"/>
      <sheetName val="REC"/>
      <sheetName val="CJE"/>
      <sheetName val="Template for lead"/>
      <sheetName val="A-4"/>
      <sheetName val="C001"/>
      <sheetName val="E001"/>
      <sheetName val="F001"/>
      <sheetName val="G001"/>
      <sheetName val="H001"/>
      <sheetName val="I001"/>
      <sheetName val="J001"/>
      <sheetName val="K001"/>
      <sheetName val="N001"/>
      <sheetName val="P001"/>
      <sheetName val="Q001"/>
      <sheetName val="T001"/>
      <sheetName val="U001"/>
      <sheetName val="UA001"/>
      <sheetName val="UB001"/>
      <sheetName val="VA001"/>
      <sheetName val="VC001"/>
      <sheetName val="VE001"/>
      <sheetName val="ADC_300911"/>
      <sheetName val="AD3_300911"/>
      <sheetName val="03中"/>
      <sheetName val="인원계획-미화"/>
      <sheetName val="ยานพาหนะ"/>
      <sheetName val="ราคาบ้านแต่ละไตรมา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75.xml><?xml version="1.0" encoding="utf-8"?>
<externalLink xmlns="http://schemas.openxmlformats.org/spreadsheetml/2006/main">
  <externalBook xmlns:r="http://schemas.openxmlformats.org/officeDocument/2006/relationships" r:id="rId1">
    <sheetNames>
      <sheetName val="New_summary26-"/>
      <sheetName val="Compset"/>
      <sheetName val="LSSS FY25"/>
      <sheetName val="result FY25"/>
      <sheetName val="LSSS FY22"/>
      <sheetName val="result FY22"/>
      <sheetName val="LSSS FY23"/>
      <sheetName val="result FY23"/>
      <sheetName val="for CEO visit"/>
      <sheetName val="Hotel supply"/>
      <sheetName val="LSSS FY24"/>
      <sheetName val="Ascott BP2025"/>
      <sheetName val="result FY24"/>
      <sheetName val="OPEX Summary 2024"/>
      <sheetName val="result FY26"/>
      <sheetName val="LSSS FY26"/>
      <sheetName val="OPEX Summary 2026"/>
      <sheetName val="OPEX Summary 2025"/>
      <sheetName val="Comparables"/>
      <sheetName val="Nat compare"/>
      <sheetName val="YTD compare"/>
      <sheetName val="Arrival"/>
      <sheetName val="Sheet1"/>
      <sheetName val="Trip ad"/>
    </sheetNames>
    <sheetDataSet>
      <sheetData sheetId="0"/>
      <sheetData sheetId="1">
        <row r="190">
          <cell r="B190" t="str">
            <v>January</v>
          </cell>
        </row>
        <row r="191">
          <cell r="A191">
            <v>2019</v>
          </cell>
          <cell r="B191"/>
          <cell r="C191">
            <v>80.022134481933406</v>
          </cell>
          <cell r="D191">
            <v>76.857405306100304</v>
          </cell>
          <cell r="E191">
            <v>69.801786711334401</v>
          </cell>
          <cell r="F191">
            <v>67.804074134111403</v>
          </cell>
          <cell r="G191">
            <v>74.637074260189806</v>
          </cell>
          <cell r="H191">
            <v>74.671745825903699</v>
          </cell>
          <cell r="I191">
            <v>83.168530826173793</v>
          </cell>
          <cell r="J191">
            <v>75.600223338916805</v>
          </cell>
          <cell r="K191">
            <v>73.888258496784999</v>
          </cell>
          <cell r="L191">
            <v>88.216080402009993</v>
          </cell>
          <cell r="M191">
            <v>84.470740800778003</v>
          </cell>
        </row>
        <row r="192">
          <cell r="A192">
            <v>2020</v>
          </cell>
          <cell r="B192">
            <v>68.1707501023552</v>
          </cell>
          <cell r="C192">
            <v>65.063460253841001</v>
          </cell>
          <cell r="D192">
            <v>30.693645355226501</v>
          </cell>
          <cell r="E192">
            <v>13.286189683860201</v>
          </cell>
          <cell r="F192">
            <v>14.9186839139069</v>
          </cell>
          <cell r="G192"/>
          <cell r="H192">
            <v>19.581097679229401</v>
          </cell>
          <cell r="I192">
            <v>23.132286077531401</v>
          </cell>
          <cell r="J192">
            <v>31.681140057893501</v>
          </cell>
          <cell r="K192">
            <v>33.486327493696997</v>
          </cell>
          <cell r="L192">
            <v>35.1280338454687</v>
          </cell>
          <cell r="M192">
            <v>37.9317775335617</v>
          </cell>
        </row>
        <row r="193">
          <cell r="A193">
            <v>2021</v>
          </cell>
          <cell r="B193">
            <v>33.710431615920001</v>
          </cell>
          <cell r="C193">
            <v>39.486115087317401</v>
          </cell>
          <cell r="D193">
            <v>43.930872497683502</v>
          </cell>
          <cell r="E193">
            <v>41.961701180138</v>
          </cell>
          <cell r="F193">
            <v>31.6870299739263</v>
          </cell>
          <cell r="G193">
            <v>36.279225116900399</v>
          </cell>
          <cell r="H193">
            <v>36.132480013791003</v>
          </cell>
          <cell r="I193">
            <v>32.458465317732198</v>
          </cell>
          <cell r="J193">
            <v>40.2360276107771</v>
          </cell>
          <cell r="K193">
            <v>40.590859137629998</v>
          </cell>
          <cell r="L193">
            <v>43.896682253395603</v>
          </cell>
          <cell r="M193">
            <v>51.802529790764325</v>
          </cell>
        </row>
        <row r="194">
          <cell r="A194">
            <v>2022</v>
          </cell>
          <cell r="B194">
            <v>48.688775400262891</v>
          </cell>
          <cell r="C194">
            <v>53.707414829659314</v>
          </cell>
          <cell r="D194">
            <v>57.9</v>
          </cell>
          <cell r="E194">
            <v>62.979291917167671</v>
          </cell>
          <cell r="F194">
            <v>62.9</v>
          </cell>
          <cell r="G194">
            <v>63.531507459363169</v>
          </cell>
          <cell r="H194">
            <v>75.673928502165623</v>
          </cell>
          <cell r="I194">
            <v>73.84446311978796</v>
          </cell>
          <cell r="J194">
            <v>73.328879982186592</v>
          </cell>
          <cell r="K194">
            <v>74.318529532182652</v>
          </cell>
          <cell r="L194">
            <v>80.436428412380309</v>
          </cell>
          <cell r="M194">
            <v>83.6</v>
          </cell>
        </row>
        <row r="195">
          <cell r="A195">
            <v>2023</v>
          </cell>
          <cell r="B195">
            <v>78.565733617773176</v>
          </cell>
          <cell r="C195">
            <v>85.416070235709512</v>
          </cell>
          <cell r="D195">
            <v>84.739371215549369</v>
          </cell>
          <cell r="E195">
            <v>82.15542195502114</v>
          </cell>
          <cell r="F195">
            <v>76.012239532829099</v>
          </cell>
          <cell r="G195">
            <v>76.279225116900463</v>
          </cell>
          <cell r="H195">
            <v>78.141228693947042</v>
          </cell>
          <cell r="I195">
            <v>79.597905488396137</v>
          </cell>
          <cell r="J195">
            <v>70.298374526831438</v>
          </cell>
          <cell r="K195">
            <v>72.739026439976726</v>
          </cell>
          <cell r="L195">
            <v>80.919617011801378</v>
          </cell>
          <cell r="M195">
            <v>80.89727842782338</v>
          </cell>
        </row>
        <row r="196">
          <cell r="A196">
            <v>2024</v>
          </cell>
          <cell r="B196">
            <v>73.599999999999994</v>
          </cell>
          <cell r="C196">
            <v>83.9</v>
          </cell>
          <cell r="D196">
            <v>76.8</v>
          </cell>
          <cell r="E196">
            <v>78.5</v>
          </cell>
          <cell r="F196">
            <v>75.900000000000006</v>
          </cell>
          <cell r="G196">
            <v>80.599999999999994</v>
          </cell>
          <cell r="H196">
            <v>82.2</v>
          </cell>
          <cell r="I196">
            <v>83.8</v>
          </cell>
          <cell r="J196">
            <v>71.491286123979705</v>
          </cell>
          <cell r="K196">
            <v>73.3</v>
          </cell>
          <cell r="L196">
            <v>89.7</v>
          </cell>
          <cell r="M196">
            <v>83.2</v>
          </cell>
        </row>
        <row r="197">
          <cell r="A197">
            <v>2025</v>
          </cell>
          <cell r="B197">
            <v>81.900000000000006</v>
          </cell>
          <cell r="C197">
            <v>84.7</v>
          </cell>
          <cell r="D197">
            <v>71.5</v>
          </cell>
          <cell r="E197">
            <v>64.099999999999994</v>
          </cell>
          <cell r="F197">
            <v>69.2</v>
          </cell>
          <cell r="G197">
            <v>67.599999999999994</v>
          </cell>
          <cell r="H197">
            <v>70.599999999999994</v>
          </cell>
          <cell r="I197">
            <v>76.393253382928194</v>
          </cell>
          <cell r="J197">
            <v>69.859719438877747</v>
          </cell>
          <cell r="K197">
            <v>66.128037252989984</v>
          </cell>
          <cell r="L197">
            <v>80.024676125848245</v>
          </cell>
          <cell r="M197"/>
        </row>
        <row r="203">
          <cell r="A203">
            <v>2019</v>
          </cell>
          <cell r="B203"/>
          <cell r="C203">
            <v>4182.7261095577996</v>
          </cell>
          <cell r="D203">
            <v>3937.1040554696201</v>
          </cell>
          <cell r="E203">
            <v>3858.31539815222</v>
          </cell>
          <cell r="F203">
            <v>3726.5690381320401</v>
          </cell>
          <cell r="G203">
            <v>3736.3265866841198</v>
          </cell>
          <cell r="H203">
            <v>3707.6519685227299</v>
          </cell>
          <cell r="I203">
            <v>3778.1745362525899</v>
          </cell>
          <cell r="J203">
            <v>3727.8305200886198</v>
          </cell>
          <cell r="K203">
            <v>3617.5203960130102</v>
          </cell>
          <cell r="L203">
            <v>3761.0112435789101</v>
          </cell>
          <cell r="M203">
            <v>4010.2699222797901</v>
          </cell>
        </row>
        <row r="204">
          <cell r="A204">
            <v>2020</v>
          </cell>
          <cell r="B204">
            <v>3957.6050423567999</v>
          </cell>
          <cell r="C204">
            <v>3437.48060684951</v>
          </cell>
          <cell r="D204">
            <v>2942.5381634372302</v>
          </cell>
          <cell r="E204">
            <v>2395.0760976831498</v>
          </cell>
          <cell r="F204">
            <v>2058.74697825148</v>
          </cell>
          <cell r="G204"/>
          <cell r="H204">
            <v>2287.4182568504398</v>
          </cell>
          <cell r="I204">
            <v>2363.2338742431202</v>
          </cell>
          <cell r="J204">
            <v>2326.4601920157402</v>
          </cell>
          <cell r="K204">
            <v>2274.6236808236799</v>
          </cell>
          <cell r="L204">
            <v>2268.1873414046599</v>
          </cell>
          <cell r="M204">
            <v>2281.7847810032299</v>
          </cell>
        </row>
        <row r="205">
          <cell r="A205">
            <v>2021</v>
          </cell>
          <cell r="B205">
            <v>2190.5938826387101</v>
          </cell>
          <cell r="C205">
            <v>2070.4089967373502</v>
          </cell>
          <cell r="D205">
            <v>1977.85739932309</v>
          </cell>
          <cell r="E205">
            <v>2208.1134904218602</v>
          </cell>
          <cell r="F205">
            <v>2111.42672832369</v>
          </cell>
          <cell r="G205">
            <v>2040.43543914564</v>
          </cell>
          <cell r="H205">
            <v>2082.2497396230901</v>
          </cell>
          <cell r="I205">
            <v>2048.3445204806399</v>
          </cell>
          <cell r="J205">
            <v>2218.70118760376</v>
          </cell>
          <cell r="K205">
            <v>2137.6071506609301</v>
          </cell>
          <cell r="L205">
            <v>2159.81642081769</v>
          </cell>
          <cell r="M205">
            <v>2389.4832816139765</v>
          </cell>
        </row>
        <row r="206">
          <cell r="A206">
            <v>2022</v>
          </cell>
          <cell r="B206">
            <v>2290.6694689090496</v>
          </cell>
          <cell r="C206">
            <v>2338.67</v>
          </cell>
          <cell r="D206">
            <v>2346.71</v>
          </cell>
          <cell r="E206">
            <v>2501.3226854758882</v>
          </cell>
          <cell r="F206">
            <v>2553.9</v>
          </cell>
          <cell r="G206">
            <v>2672.8029962848727</v>
          </cell>
          <cell r="H206">
            <v>2954.2045423144828</v>
          </cell>
          <cell r="I206">
            <v>2968.7825200035013</v>
          </cell>
          <cell r="J206">
            <v>3090.1364508684564</v>
          </cell>
          <cell r="K206">
            <v>3373.9304903012553</v>
          </cell>
          <cell r="L206">
            <v>3725.9484209943521</v>
          </cell>
          <cell r="M206">
            <v>3990</v>
          </cell>
        </row>
        <row r="207">
          <cell r="A207">
            <v>2023</v>
          </cell>
          <cell r="B207">
            <v>3832.691323642347</v>
          </cell>
          <cell r="C207">
            <v>3876.3429756165679</v>
          </cell>
          <cell r="D207">
            <v>3852.9592034583593</v>
          </cell>
          <cell r="E207">
            <v>3894.0181125325234</v>
          </cell>
          <cell r="F207">
            <v>3746.8317533664067</v>
          </cell>
          <cell r="G207">
            <v>3709.7934728376681</v>
          </cell>
          <cell r="H207">
            <v>3873.9500550974822</v>
          </cell>
          <cell r="I207">
            <v>3912.0459465334752</v>
          </cell>
          <cell r="J207">
            <v>3808.8745348579387</v>
          </cell>
          <cell r="K207">
            <v>3785.3194555042064</v>
          </cell>
          <cell r="L207">
            <v>4167.0582412977074</v>
          </cell>
          <cell r="M207">
            <v>4683.3449307975061</v>
          </cell>
        </row>
        <row r="208">
          <cell r="A208">
            <v>2024</v>
          </cell>
          <cell r="B208">
            <v>4230.54</v>
          </cell>
          <cell r="C208">
            <v>4715.74</v>
          </cell>
          <cell r="D208">
            <v>4328.21</v>
          </cell>
          <cell r="E208">
            <v>4514.17</v>
          </cell>
          <cell r="F208">
            <v>4147.97</v>
          </cell>
          <cell r="G208">
            <v>4246.24</v>
          </cell>
          <cell r="H208">
            <v>4366.57</v>
          </cell>
          <cell r="I208">
            <v>4588.57</v>
          </cell>
          <cell r="J208">
            <v>4129.1571967167583</v>
          </cell>
          <cell r="K208">
            <v>4127.83</v>
          </cell>
          <cell r="L208">
            <v>4831.95</v>
          </cell>
          <cell r="M208">
            <v>5401.82</v>
          </cell>
        </row>
        <row r="209">
          <cell r="A209">
            <v>2025</v>
          </cell>
          <cell r="B209">
            <v>4967.47</v>
          </cell>
          <cell r="C209">
            <v>4717</v>
          </cell>
          <cell r="D209">
            <v>4303.2700000000004</v>
          </cell>
          <cell r="E209">
            <v>4261.05</v>
          </cell>
          <cell r="F209">
            <v>4070.62</v>
          </cell>
          <cell r="G209">
            <v>3968.49</v>
          </cell>
          <cell r="H209">
            <v>4105</v>
          </cell>
          <cell r="I209">
            <v>4164.4107560443199</v>
          </cell>
          <cell r="J209">
            <v>3763.5271135334988</v>
          </cell>
          <cell r="K209">
            <v>4099.5820705687638</v>
          </cell>
          <cell r="L209">
            <v>4620.9806938534275</v>
          </cell>
          <cell r="M209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2" t="str">
            <v>Jan</v>
          </cell>
          <cell r="D2" t="str">
            <v>Feb</v>
          </cell>
          <cell r="E2" t="str">
            <v>Mar</v>
          </cell>
          <cell r="F2" t="str">
            <v>Apr</v>
          </cell>
          <cell r="G2" t="str">
            <v>May</v>
          </cell>
          <cell r="H2" t="str">
            <v>Jun</v>
          </cell>
          <cell r="I2" t="str">
            <v>Jul</v>
          </cell>
          <cell r="J2" t="str">
            <v>Aug</v>
          </cell>
          <cell r="K2" t="str">
            <v>Sep</v>
          </cell>
          <cell r="L2" t="str">
            <v>Oct</v>
          </cell>
          <cell r="M2" t="str">
            <v>Nov</v>
          </cell>
          <cell r="N2" t="str">
            <v>Dec</v>
          </cell>
        </row>
        <row r="4">
          <cell r="B4">
            <v>2020</v>
          </cell>
          <cell r="C4">
            <v>3255085</v>
          </cell>
          <cell r="D4">
            <v>1852474</v>
          </cell>
          <cell r="E4">
            <v>657642</v>
          </cell>
          <cell r="F4">
            <v>5087</v>
          </cell>
          <cell r="G4">
            <v>10685</v>
          </cell>
          <cell r="H4">
            <v>14554</v>
          </cell>
          <cell r="I4">
            <v>16412</v>
          </cell>
          <cell r="J4">
            <v>20088</v>
          </cell>
          <cell r="K4">
            <v>21125</v>
          </cell>
          <cell r="L4">
            <v>27851</v>
          </cell>
          <cell r="M4">
            <v>26572</v>
          </cell>
          <cell r="N4">
            <v>32311</v>
          </cell>
        </row>
        <row r="5">
          <cell r="B5">
            <v>2021</v>
          </cell>
          <cell r="C5">
            <v>30109</v>
          </cell>
          <cell r="D5">
            <v>24173</v>
          </cell>
          <cell r="E5">
            <v>30565</v>
          </cell>
          <cell r="F5">
            <v>29724</v>
          </cell>
          <cell r="G5">
            <v>23817</v>
          </cell>
          <cell r="H5">
            <v>23615</v>
          </cell>
          <cell r="I5">
            <v>22203</v>
          </cell>
          <cell r="J5">
            <v>18553</v>
          </cell>
          <cell r="K5">
            <v>24136</v>
          </cell>
          <cell r="L5">
            <v>31981</v>
          </cell>
          <cell r="M5">
            <v>102542</v>
          </cell>
          <cell r="N5">
            <v>217200</v>
          </cell>
        </row>
      </sheetData>
      <sheetData sheetId="22"/>
      <sheetData sheetId="23"/>
    </sheetDataSet>
  </externalBook>
</externalLink>
</file>

<file path=xl/externalLinks/externalLink276.xml><?xml version="1.0" encoding="utf-8"?>
<externalLink xmlns="http://schemas.openxmlformats.org/spreadsheetml/2006/main">
  <externalBook xmlns:r="http://schemas.openxmlformats.org/officeDocument/2006/relationships" r:id="rId1">
    <sheetNames>
      <sheetName val="Jun FY26 Report"/>
      <sheetName val="New_summary26-"/>
      <sheetName val="Compset"/>
      <sheetName val="LSSS FY25"/>
      <sheetName val="result FY25"/>
      <sheetName val="LSSS FY22"/>
      <sheetName val="result FY22"/>
      <sheetName val="LSSS FY23"/>
      <sheetName val="result FY23"/>
      <sheetName val="for CEO visit"/>
      <sheetName val="Hotel supply"/>
      <sheetName val="LSSS FY24"/>
      <sheetName val="Ascott BP2025"/>
      <sheetName val="result FY24"/>
      <sheetName val="OPEX Summary 2024"/>
      <sheetName val="result FY26"/>
      <sheetName val="LSSS FY26"/>
      <sheetName val="OPEX Summary 2026"/>
      <sheetName val="OPEX Summary 2025"/>
      <sheetName val="Comparables"/>
      <sheetName val="YTD compare"/>
      <sheetName val="Nat compare"/>
      <sheetName val="Arrival"/>
      <sheetName val="Trip ad"/>
    </sheetNames>
    <sheetDataSet>
      <sheetData sheetId="0" refreshError="1"/>
      <sheetData sheetId="1" refreshError="1"/>
      <sheetData sheetId="2">
        <row r="100">
          <cell r="B100">
            <v>2826</v>
          </cell>
          <cell r="C100">
            <v>2772.92</v>
          </cell>
          <cell r="D100">
            <v>2382.8200000000002</v>
          </cell>
          <cell r="E100">
            <v>2127.5500000000002</v>
          </cell>
          <cell r="F100">
            <v>2143.02</v>
          </cell>
          <cell r="G100">
            <v>2195.73</v>
          </cell>
          <cell r="H100">
            <v>2401.89</v>
          </cell>
          <cell r="I100">
            <v>2541.82415693859</v>
          </cell>
          <cell r="J100">
            <v>2096.526139186295</v>
          </cell>
          <cell r="K100">
            <v>2259.6093305242794</v>
          </cell>
          <cell r="L100">
            <v>2772.8521143468947</v>
          </cell>
          <cell r="M100">
            <v>2420.2856253432892</v>
          </cell>
        </row>
        <row r="101">
          <cell r="B101">
            <v>2228.1001349405501</v>
          </cell>
          <cell r="C101">
            <v>2301.91336910788</v>
          </cell>
          <cell r="D101">
            <v>2003.5268634116701</v>
          </cell>
          <cell r="E101">
            <v>1888.337632458966</v>
          </cell>
          <cell r="F101">
            <v>1860.1109986194199</v>
          </cell>
          <cell r="G101">
            <v>1645.6904701948149</v>
          </cell>
        </row>
        <row r="155">
          <cell r="C155">
            <v>3683.04</v>
          </cell>
        </row>
        <row r="166">
          <cell r="B166">
            <v>3281.06</v>
          </cell>
          <cell r="C166">
            <v>3095.47</v>
          </cell>
          <cell r="D166">
            <v>2450.1799999999998</v>
          </cell>
          <cell r="E166">
            <v>1818.41</v>
          </cell>
          <cell r="F166">
            <v>1709.08</v>
          </cell>
          <cell r="G166">
            <v>1775.76</v>
          </cell>
          <cell r="H166">
            <v>2292.89</v>
          </cell>
          <cell r="I166">
            <v>2291.1201908275998</v>
          </cell>
          <cell r="J166">
            <v>1609.9386664740996</v>
          </cell>
          <cell r="K166">
            <v>1895.7580555710849</v>
          </cell>
          <cell r="L166">
            <v>2535.4469402079721</v>
          </cell>
          <cell r="M166">
            <v>2882.873515588602</v>
          </cell>
        </row>
        <row r="167">
          <cell r="B167">
            <v>2722.2365882111771</v>
          </cell>
          <cell r="D167">
            <v>2249.4606099401794</v>
          </cell>
          <cell r="E167">
            <v>1944.1186008087814</v>
          </cell>
          <cell r="F167">
            <v>1645.7570116099216</v>
          </cell>
          <cell r="G167">
            <v>1490.3105636048526</v>
          </cell>
        </row>
        <row r="264">
          <cell r="B264">
            <v>2418.6999999999998</v>
          </cell>
          <cell r="C264">
            <v>2235.7800000000002</v>
          </cell>
          <cell r="D264">
            <v>2102.94</v>
          </cell>
          <cell r="E264">
            <v>2003.81</v>
          </cell>
          <cell r="F264">
            <v>1687.08</v>
          </cell>
          <cell r="G264">
            <v>1726.85</v>
          </cell>
          <cell r="H264">
            <v>1833.09</v>
          </cell>
          <cell r="I264">
            <v>1844.5238819742499</v>
          </cell>
          <cell r="J264">
            <v>1645.8955191717328</v>
          </cell>
          <cell r="K264">
            <v>1761.3754648966601</v>
          </cell>
          <cell r="L264">
            <v>2095.3950123092072</v>
          </cell>
          <cell r="M264">
            <v>2545.5839729239947</v>
          </cell>
        </row>
        <row r="277">
          <cell r="B277">
            <v>1879.3107068433778</v>
          </cell>
          <cell r="C277">
            <v>1860.8195104282017</v>
          </cell>
          <cell r="D277">
            <v>1469.79222097191</v>
          </cell>
          <cell r="E277">
            <v>1201.9852273901806</v>
          </cell>
          <cell r="F277">
            <v>953.47948207171305</v>
          </cell>
          <cell r="G277">
            <v>959.21179880478041</v>
          </cell>
        </row>
        <row r="347">
          <cell r="B347">
            <v>4328.28</v>
          </cell>
          <cell r="C347">
            <v>3846.54</v>
          </cell>
          <cell r="D347">
            <v>3353.57</v>
          </cell>
          <cell r="E347">
            <v>3144.14</v>
          </cell>
          <cell r="F347">
            <v>2676.56</v>
          </cell>
          <cell r="G347">
            <v>2461.1999999999998</v>
          </cell>
          <cell r="H347">
            <v>3094.02</v>
          </cell>
          <cell r="I347">
            <v>3073.4784828634401</v>
          </cell>
          <cell r="J347">
            <v>2250.6328000705835</v>
          </cell>
          <cell r="K347">
            <v>2992.5590808586212</v>
          </cell>
          <cell r="L347">
            <v>3428.504416463737</v>
          </cell>
          <cell r="M347">
            <v>4032.094997353096</v>
          </cell>
        </row>
        <row r="348">
          <cell r="B348">
            <v>3965.4311752932931</v>
          </cell>
          <cell r="C348">
            <v>4158.3347213756333</v>
          </cell>
          <cell r="D348">
            <v>2991.6455274482855</v>
          </cell>
          <cell r="E348">
            <v>2783.3424304932732</v>
          </cell>
          <cell r="F348">
            <v>2466.6</v>
          </cell>
          <cell r="G348">
            <v>2211.8120489349776</v>
          </cell>
        </row>
      </sheetData>
      <sheetData sheetId="3">
        <row r="5">
          <cell r="C5">
            <v>0.84682856107285254</v>
          </cell>
          <cell r="D5">
            <v>0.87736757624398076</v>
          </cell>
          <cell r="E5">
            <v>0.7520840884378398</v>
          </cell>
          <cell r="F5">
            <v>0.670561797752809</v>
          </cell>
          <cell r="G5">
            <v>0.74889452700253711</v>
          </cell>
          <cell r="H5">
            <v>0.73625468164794006</v>
          </cell>
          <cell r="I5">
            <v>0.84835085175788327</v>
          </cell>
          <cell r="J5">
            <v>0.80188474084813344</v>
          </cell>
          <cell r="K5">
            <v>0.67715355805243449</v>
          </cell>
          <cell r="L5">
            <v>0.71547662199999995</v>
          </cell>
          <cell r="M5">
            <v>0.86067415700000005</v>
          </cell>
        </row>
        <row r="6">
          <cell r="C6">
            <v>3342.444829652457</v>
          </cell>
          <cell r="D6">
            <v>3059.3150676911819</v>
          </cell>
          <cell r="E6">
            <v>2930.9572240963853</v>
          </cell>
          <cell r="F6">
            <v>3005.12639075067</v>
          </cell>
          <cell r="G6">
            <v>2764.2930026134932</v>
          </cell>
          <cell r="H6">
            <v>2778.2919055855127</v>
          </cell>
          <cell r="I6">
            <v>2948.5967700589586</v>
          </cell>
          <cell r="J6">
            <v>2942</v>
          </cell>
          <cell r="L6">
            <v>2731</v>
          </cell>
          <cell r="M6">
            <v>2879</v>
          </cell>
        </row>
        <row r="9">
          <cell r="C9">
            <v>0.80300000000000005</v>
          </cell>
          <cell r="D9">
            <v>0.80828318023439971</v>
          </cell>
          <cell r="E9">
            <v>0.66211286746298548</v>
          </cell>
          <cell r="F9">
            <v>0.62771618625277159</v>
          </cell>
          <cell r="G9">
            <v>0.65252843144267225</v>
          </cell>
          <cell r="H9">
            <v>0.6777531411677753</v>
          </cell>
          <cell r="I9">
            <v>0.72798798369215367</v>
          </cell>
          <cell r="J9">
            <v>0.7927902152921823</v>
          </cell>
          <cell r="K9">
            <v>0.66881005173688102</v>
          </cell>
          <cell r="L9">
            <v>0.72591374007581722</v>
          </cell>
          <cell r="M9">
            <v>0.76600000000000001</v>
          </cell>
        </row>
        <row r="10">
          <cell r="C10">
            <v>3904</v>
          </cell>
          <cell r="D10">
            <v>3768.8028441265801</v>
          </cell>
          <cell r="E10">
            <v>3510.8795646440662</v>
          </cell>
          <cell r="F10">
            <v>3763</v>
          </cell>
          <cell r="G10">
            <v>3463.2438408418284</v>
          </cell>
          <cell r="H10">
            <v>3444.7294503816788</v>
          </cell>
          <cell r="I10">
            <v>3425.6718186284152</v>
          </cell>
          <cell r="J10">
            <v>3432.7446063877655</v>
          </cell>
          <cell r="K10">
            <v>3272</v>
          </cell>
          <cell r="L10">
            <v>3341.3775056444488</v>
          </cell>
          <cell r="M10">
            <v>3535</v>
          </cell>
        </row>
        <row r="13">
          <cell r="C13">
            <v>0.81320000000000003</v>
          </cell>
          <cell r="D13">
            <v>0.76372228280625232</v>
          </cell>
          <cell r="E13">
            <v>0.57399655257325777</v>
          </cell>
          <cell r="F13">
            <v>0.63850720949957596</v>
          </cell>
          <cell r="G13">
            <v>0.66469670852827711</v>
          </cell>
          <cell r="H13">
            <v>0.62315521628498727</v>
          </cell>
          <cell r="I13">
            <v>0.78437166543544279</v>
          </cell>
          <cell r="J13">
            <v>0.80333251251744231</v>
          </cell>
          <cell r="K13">
            <v>0.54368108566581852</v>
          </cell>
          <cell r="L13">
            <v>0.70199999999999996</v>
          </cell>
          <cell r="M13">
            <v>0.79890000000000005</v>
          </cell>
        </row>
        <row r="14">
          <cell r="C14">
            <v>4191</v>
          </cell>
          <cell r="D14">
            <v>3937.8623155640175</v>
          </cell>
          <cell r="E14">
            <v>3539</v>
          </cell>
          <cell r="F14">
            <v>3684.1802789585554</v>
          </cell>
          <cell r="G14">
            <v>3298.76</v>
          </cell>
          <cell r="H14">
            <v>3365.5766476112703</v>
          </cell>
          <cell r="I14">
            <v>3484</v>
          </cell>
          <cell r="J14">
            <v>3590.013624195361</v>
          </cell>
          <cell r="K14">
            <v>3181</v>
          </cell>
          <cell r="L14">
            <v>3209</v>
          </cell>
          <cell r="M14">
            <v>3564</v>
          </cell>
        </row>
        <row r="17">
          <cell r="C17">
            <v>0.93300000000000005</v>
          </cell>
          <cell r="D17">
            <v>0.89376822157434399</v>
          </cell>
          <cell r="E17">
            <v>0.73831468071099404</v>
          </cell>
          <cell r="F17">
            <v>0.75</v>
          </cell>
          <cell r="G17">
            <v>0.72799999999999998</v>
          </cell>
          <cell r="H17">
            <v>0.70017006802721093</v>
          </cell>
          <cell r="I17">
            <v>0.74703752468729423</v>
          </cell>
          <cell r="J17">
            <v>0.86537195523370636</v>
          </cell>
          <cell r="K17">
            <v>0.87190000000000001</v>
          </cell>
          <cell r="L17">
            <v>0.85860000000000003</v>
          </cell>
          <cell r="M17">
            <v>0.92700000000000005</v>
          </cell>
        </row>
        <row r="18">
          <cell r="C18">
            <v>1701</v>
          </cell>
          <cell r="D18">
            <v>1631</v>
          </cell>
          <cell r="E18">
            <v>1422</v>
          </cell>
          <cell r="F18">
            <v>1363</v>
          </cell>
          <cell r="G18">
            <v>1254</v>
          </cell>
          <cell r="H18">
            <v>1205</v>
          </cell>
          <cell r="I18">
            <v>1190.0999999999999</v>
          </cell>
          <cell r="J18">
            <v>1181.6795359452262</v>
          </cell>
          <cell r="K18">
            <v>1141</v>
          </cell>
          <cell r="L18">
            <v>1216</v>
          </cell>
          <cell r="M18">
            <v>1519</v>
          </cell>
        </row>
        <row r="21">
          <cell r="C21">
            <v>0.86199999999999999</v>
          </cell>
          <cell r="D21">
            <v>0.83099999999999996</v>
          </cell>
          <cell r="E21">
            <v>0.62962962962962965</v>
          </cell>
          <cell r="F21">
            <v>0.7</v>
          </cell>
          <cell r="G21">
            <v>0.61499999999999999</v>
          </cell>
          <cell r="H21">
            <v>0.57397119341563785</v>
          </cell>
          <cell r="I21">
            <v>0.71943448825169254</v>
          </cell>
          <cell r="J21">
            <v>0.73387096774193505</v>
          </cell>
          <cell r="K21">
            <v>0.64567901234567904</v>
          </cell>
          <cell r="L21">
            <v>0.73835125448028671</v>
          </cell>
          <cell r="M21">
            <v>0.74980000000000002</v>
          </cell>
        </row>
        <row r="22">
          <cell r="C22">
            <v>4481</v>
          </cell>
          <cell r="D22">
            <v>4226</v>
          </cell>
          <cell r="E22">
            <v>3901</v>
          </cell>
          <cell r="F22">
            <v>3871</v>
          </cell>
          <cell r="G22">
            <v>3507</v>
          </cell>
          <cell r="H22">
            <v>3325.8</v>
          </cell>
          <cell r="I22">
            <v>3692.8665928591199</v>
          </cell>
          <cell r="J22">
            <v>3749.7</v>
          </cell>
          <cell r="K22">
            <v>3286.8164435946464</v>
          </cell>
          <cell r="L22">
            <v>3637.651968716289</v>
          </cell>
          <cell r="M22">
            <v>4010</v>
          </cell>
        </row>
        <row r="29">
          <cell r="C29">
            <v>0.14628488582819862</v>
          </cell>
          <cell r="D29">
            <v>0.10064205457463885</v>
          </cell>
          <cell r="E29">
            <v>7.8144255164914828E-2</v>
          </cell>
          <cell r="F29">
            <v>8.5992509363295874E-2</v>
          </cell>
          <cell r="G29">
            <v>0.13040956868430592</v>
          </cell>
          <cell r="H29">
            <v>0.14471910112359551</v>
          </cell>
          <cell r="I29">
            <v>0.10945994925697716</v>
          </cell>
          <cell r="J29">
            <v>9.5614353026458862E-2</v>
          </cell>
          <cell r="K29">
            <v>7.9101123595505612E-2</v>
          </cell>
          <cell r="L29">
            <v>7.6259514316781449E-2</v>
          </cell>
          <cell r="M29">
            <v>9.3782771535580525E-2</v>
          </cell>
        </row>
        <row r="30">
          <cell r="C30">
            <v>0.70054367524465389</v>
          </cell>
          <cell r="D30">
            <v>0.77672552166934195</v>
          </cell>
          <cell r="E30">
            <v>0.67393983327292495</v>
          </cell>
          <cell r="F30">
            <v>0.58456928838951316</v>
          </cell>
          <cell r="G30">
            <v>0.61848495831823125</v>
          </cell>
          <cell r="H30">
            <v>0.59153558052434452</v>
          </cell>
          <cell r="I30">
            <v>0.73889090250090605</v>
          </cell>
          <cell r="J30">
            <v>0.70627038782167462</v>
          </cell>
          <cell r="K30">
            <v>0.59805243445692891</v>
          </cell>
          <cell r="L30">
            <v>0.63921710768321849</v>
          </cell>
          <cell r="M30">
            <v>0.76689138546441948</v>
          </cell>
        </row>
        <row r="34">
          <cell r="C34">
            <v>0.25</v>
          </cell>
          <cell r="D34">
            <v>0.22165030091859361</v>
          </cell>
          <cell r="E34">
            <v>0.23109934911665833</v>
          </cell>
          <cell r="F34">
            <v>0.22010347376201034</v>
          </cell>
          <cell r="G34">
            <v>0.26886488806237036</v>
          </cell>
          <cell r="H34">
            <v>0.26622320768662233</v>
          </cell>
          <cell r="I34">
            <v>0.27637508046634718</v>
          </cell>
          <cell r="J34">
            <v>0.32514080901177678</v>
          </cell>
          <cell r="K34">
            <v>0.32305366591080875</v>
          </cell>
          <cell r="L34">
            <v>0.2889327774120401</v>
          </cell>
          <cell r="M34">
            <v>0.29771048204227929</v>
          </cell>
        </row>
        <row r="35">
          <cell r="C35">
            <v>0.55300000000000005</v>
          </cell>
          <cell r="D35">
            <v>0.5866328793158061</v>
          </cell>
          <cell r="E35">
            <v>0.43101351834632717</v>
          </cell>
          <cell r="F35">
            <v>0.40761271249076125</v>
          </cell>
          <cell r="G35">
            <v>0.3836635433803019</v>
          </cell>
          <cell r="H35">
            <v>0.41152993348115297</v>
          </cell>
          <cell r="I35">
            <v>0.45161290322580649</v>
          </cell>
          <cell r="J35">
            <v>0.46764940628040552</v>
          </cell>
          <cell r="K35">
            <v>0.34575638582607227</v>
          </cell>
          <cell r="L35">
            <v>0.43698096266377712</v>
          </cell>
          <cell r="M35">
            <v>0.46828951795772072</v>
          </cell>
        </row>
        <row r="39">
          <cell r="C39">
            <v>0.15291800049248955</v>
          </cell>
          <cell r="D39">
            <v>0.13086150490730644</v>
          </cell>
          <cell r="E39">
            <v>0.12615940244603135</v>
          </cell>
          <cell r="F39">
            <v>0.12239185750636132</v>
          </cell>
          <cell r="G39">
            <v>0.13724041697447262</v>
          </cell>
          <cell r="H39">
            <v>0.147921967769296</v>
          </cell>
          <cell r="I39">
            <v>0.16243946482803906</v>
          </cell>
          <cell r="J39">
            <v>0.18271361733563199</v>
          </cell>
          <cell r="K39">
            <v>0.16700593723494486</v>
          </cell>
          <cell r="L39">
            <v>0.19560042682426332</v>
          </cell>
          <cell r="M39">
            <v>0.14881392103751129</v>
          </cell>
        </row>
        <row r="40">
          <cell r="C40">
            <v>0.66028199950751043</v>
          </cell>
          <cell r="D40">
            <v>0.6328607778989459</v>
          </cell>
          <cell r="E40">
            <v>0.44783715012722641</v>
          </cell>
          <cell r="F40">
            <v>0.51611535199321468</v>
          </cell>
          <cell r="G40">
            <v>0.52745629155380447</v>
          </cell>
          <cell r="H40">
            <v>0.47523324851569126</v>
          </cell>
          <cell r="I40">
            <v>0.62193220060740373</v>
          </cell>
          <cell r="J40">
            <v>0.62061889518181035</v>
          </cell>
          <cell r="K40">
            <v>0.37667514843087369</v>
          </cell>
          <cell r="L40">
            <v>0.50639957317573669</v>
          </cell>
          <cell r="M40">
            <v>0.65008607896248871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8.0000000000000002E-3</v>
          </cell>
          <cell r="I44">
            <v>7.5707702435813037E-3</v>
          </cell>
          <cell r="J44">
            <v>5.1020408163265302E-3</v>
          </cell>
          <cell r="K44">
            <v>5.1020408163265302E-3</v>
          </cell>
          <cell r="L44">
            <v>4.9374588545095461E-3</v>
          </cell>
          <cell r="M44">
            <v>5.1020408163265302E-3</v>
          </cell>
        </row>
        <row r="45">
          <cell r="C45">
            <v>0.93300000000000005</v>
          </cell>
          <cell r="D45">
            <v>0.89376822157434399</v>
          </cell>
          <cell r="E45">
            <v>0.73831468071099404</v>
          </cell>
          <cell r="F45">
            <v>0.75</v>
          </cell>
          <cell r="G45">
            <v>0.72799999999999998</v>
          </cell>
          <cell r="H45">
            <v>0.69217006802721093</v>
          </cell>
          <cell r="I45">
            <v>0.7394667544437129</v>
          </cell>
          <cell r="J45">
            <v>0.86026991441737988</v>
          </cell>
          <cell r="K45">
            <v>0.86679795918367353</v>
          </cell>
          <cell r="L45">
            <v>0.85366254114549045</v>
          </cell>
          <cell r="M45">
            <v>0.92189795918367357</v>
          </cell>
        </row>
        <row r="49">
          <cell r="C49">
            <v>6.8000000000000005E-2</v>
          </cell>
          <cell r="D49">
            <v>5.0999999999999997E-2</v>
          </cell>
          <cell r="E49">
            <v>4.2999999999999997E-2</v>
          </cell>
          <cell r="F49">
            <v>2.8000000000000001E-2</v>
          </cell>
          <cell r="G49">
            <v>2.5999999999999999E-2</v>
          </cell>
          <cell r="H49">
            <v>2.1999999999999999E-2</v>
          </cell>
          <cell r="I49">
            <v>2.0609318996415771E-2</v>
          </cell>
          <cell r="J49">
            <v>1.9E-2</v>
          </cell>
          <cell r="K49" t="str">
            <v>3.8%</v>
          </cell>
          <cell r="L49">
            <v>3.14615690959777E-2</v>
          </cell>
          <cell r="M49">
            <v>4.6097172441258466E-2</v>
          </cell>
        </row>
        <row r="50">
          <cell r="C50">
            <v>0.79400000000000004</v>
          </cell>
          <cell r="D50">
            <v>0.77999999999999992</v>
          </cell>
          <cell r="E50">
            <v>0.58662962962962961</v>
          </cell>
          <cell r="F50">
            <v>0.67199999999999993</v>
          </cell>
          <cell r="G50">
            <v>0.58899999999999997</v>
          </cell>
          <cell r="H50">
            <v>0.55197119341563783</v>
          </cell>
          <cell r="I50">
            <v>0.69882516925527671</v>
          </cell>
          <cell r="J50">
            <v>0.71487096774193504</v>
          </cell>
          <cell r="K50">
            <v>0.607679012345679</v>
          </cell>
          <cell r="L50">
            <v>0.70688968538430896</v>
          </cell>
          <cell r="M50">
            <v>0.70370282755874158</v>
          </cell>
        </row>
      </sheetData>
      <sheetData sheetId="4">
        <row r="36">
          <cell r="T36">
            <v>40471406.759999998</v>
          </cell>
          <cell r="U36">
            <v>35097386</v>
          </cell>
          <cell r="V36">
            <v>31885906.359999999</v>
          </cell>
          <cell r="W36">
            <v>28944481.789999999</v>
          </cell>
          <cell r="X36">
            <v>29907879.420000002</v>
          </cell>
        </row>
        <row r="42">
          <cell r="T42">
            <v>24241888.269999996</v>
          </cell>
          <cell r="U42">
            <v>20170272.219999999</v>
          </cell>
          <cell r="V42">
            <v>18090458.41</v>
          </cell>
          <cell r="W42">
            <v>16113519.549999999</v>
          </cell>
          <cell r="X42">
            <v>16903864.840000004</v>
          </cell>
        </row>
        <row r="54">
          <cell r="D54">
            <v>1.0015844817975887</v>
          </cell>
          <cell r="E54">
            <v>0.9679845959879485</v>
          </cell>
          <cell r="F54">
            <v>0.92509140100168341</v>
          </cell>
          <cell r="G54">
            <v>0.94715656743962739</v>
          </cell>
          <cell r="H54">
            <v>0.96600307075466163</v>
          </cell>
          <cell r="I54">
            <v>0.93159469628411073</v>
          </cell>
          <cell r="J54">
            <v>1.0414484349283526</v>
          </cell>
          <cell r="K54">
            <v>0.92813065024002162</v>
          </cell>
          <cell r="L54">
            <v>0.85824198373820748</v>
          </cell>
          <cell r="M54">
            <v>0.86473649594491464</v>
          </cell>
          <cell r="N54">
            <v>0.89362172803313367</v>
          </cell>
          <cell r="O54">
            <v>1.102477781707079</v>
          </cell>
        </row>
        <row r="80">
          <cell r="T80">
            <v>42691294.950000003</v>
          </cell>
          <cell r="U80">
            <v>34251573.439999998</v>
          </cell>
          <cell r="V80">
            <v>25843470.18</v>
          </cell>
          <cell r="W80">
            <v>29043750.919999998</v>
          </cell>
          <cell r="X80">
            <v>27716956.989999998</v>
          </cell>
        </row>
        <row r="86">
          <cell r="T86">
            <v>25382956.940000001</v>
          </cell>
          <cell r="U86">
            <v>18945296.249999996</v>
          </cell>
          <cell r="V86">
            <v>12671300.08</v>
          </cell>
          <cell r="W86">
            <v>14031512.579999998</v>
          </cell>
          <cell r="X86">
            <v>13081294.397524998</v>
          </cell>
        </row>
        <row r="98">
          <cell r="D98">
            <v>1.0387256557332083</v>
          </cell>
          <cell r="E98">
            <v>0.97155947142736521</v>
          </cell>
          <cell r="F98">
            <v>0.82907125172712182</v>
          </cell>
          <cell r="G98">
            <v>1.2936442657108114</v>
          </cell>
          <cell r="H98">
            <v>1.2829562771928404</v>
          </cell>
          <cell r="I98">
            <v>1.1810586136448076</v>
          </cell>
          <cell r="J98">
            <v>1.1918368881093655</v>
          </cell>
          <cell r="K98">
            <v>1.258761838965313</v>
          </cell>
          <cell r="L98">
            <v>1.0742331801313947</v>
          </cell>
          <cell r="M98">
            <v>1.1882940406767166</v>
          </cell>
          <cell r="N98">
            <v>1.1229892272036464</v>
          </cell>
          <cell r="O98">
            <v>1.092465549726684</v>
          </cell>
        </row>
        <row r="102">
          <cell r="T102">
            <v>10057547.08</v>
          </cell>
          <cell r="U102">
            <v>8360412.3399999999</v>
          </cell>
          <cell r="V102">
            <v>6748527.7300000004</v>
          </cell>
          <cell r="W102">
            <v>6301518.4400000004</v>
          </cell>
          <cell r="X102">
            <v>5674281.3799999999</v>
          </cell>
        </row>
        <row r="108">
          <cell r="T108">
            <v>5753459.7000000002</v>
          </cell>
          <cell r="U108">
            <v>4293962.5600000005</v>
          </cell>
          <cell r="V108">
            <v>3594489.8300000005</v>
          </cell>
          <cell r="W108">
            <v>2759170.1800000006</v>
          </cell>
          <cell r="X108">
            <v>2346255.64</v>
          </cell>
        </row>
        <row r="120">
          <cell r="D120">
            <v>0.65615123826849142</v>
          </cell>
          <cell r="E120">
            <v>0.65200331400574063</v>
          </cell>
          <cell r="F120">
            <v>0.49924556857115915</v>
          </cell>
          <cell r="G120">
            <v>0.51015315823356511</v>
          </cell>
          <cell r="H120">
            <v>0.54111956753680912</v>
          </cell>
          <cell r="I120">
            <v>0.48858032369504545</v>
          </cell>
          <cell r="J120">
            <v>0.48500038630419062</v>
          </cell>
          <cell r="K120">
            <v>0.55439365164850429</v>
          </cell>
          <cell r="L120">
            <v>0.60443563301067504</v>
          </cell>
          <cell r="M120">
            <v>0.59275130192713055</v>
          </cell>
          <cell r="N120">
            <v>0.67200360396401082</v>
          </cell>
          <cell r="O120">
            <v>0.62270976595566796</v>
          </cell>
        </row>
        <row r="124">
          <cell r="T124">
            <v>40587344.039999999</v>
          </cell>
          <cell r="U124">
            <v>32409916.039999999</v>
          </cell>
          <cell r="V124">
            <v>25474783.68</v>
          </cell>
          <cell r="W124">
            <v>27145089.41</v>
          </cell>
          <cell r="X124">
            <v>22399911.440000001</v>
          </cell>
        </row>
        <row r="130">
          <cell r="T130">
            <v>24978793.57</v>
          </cell>
          <cell r="U130">
            <v>18826571.560000002</v>
          </cell>
          <cell r="V130">
            <v>14412910.77</v>
          </cell>
          <cell r="W130">
            <v>14995095.470000001</v>
          </cell>
          <cell r="X130">
            <v>10909710.300000001</v>
          </cell>
        </row>
        <row r="142">
          <cell r="D142">
            <v>0.8924150008779469</v>
          </cell>
          <cell r="E142">
            <v>0.91297789701913934</v>
          </cell>
          <cell r="F142">
            <v>0.73240909991000192</v>
          </cell>
          <cell r="G142">
            <v>0.86182549123130647</v>
          </cell>
          <cell r="H142">
            <v>0.80581231132498421</v>
          </cell>
          <cell r="I142">
            <v>0.77560271211674325</v>
          </cell>
          <cell r="J142">
            <v>0.85868080601139363</v>
          </cell>
          <cell r="K142">
            <v>0.89533601197630408</v>
          </cell>
          <cell r="L142">
            <v>0.9429474212742176</v>
          </cell>
          <cell r="M142">
            <v>0.8975144088696595</v>
          </cell>
          <cell r="N142">
            <v>0.87697072389983943</v>
          </cell>
          <cell r="O142">
            <v>0.84049649710201768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5">
          <cell r="D5">
            <v>0.9048956661316212</v>
          </cell>
          <cell r="E5">
            <v>0.79956505980427695</v>
          </cell>
          <cell r="F5">
            <v>0.76479400749063675</v>
          </cell>
          <cell r="G5">
            <v>0.74969191736136276</v>
          </cell>
          <cell r="H5">
            <v>0.76546816479400748</v>
          </cell>
        </row>
        <row r="6">
          <cell r="D6">
            <v>2966.1888549889136</v>
          </cell>
          <cell r="E6">
            <v>2700.8930380779698</v>
          </cell>
          <cell r="F6">
            <v>2820.6902703232117</v>
          </cell>
          <cell r="G6">
            <v>2519.2705047379618</v>
          </cell>
          <cell r="H6">
            <v>2491.0682072609843</v>
          </cell>
        </row>
        <row r="9">
          <cell r="D9">
            <v>0.92366412213740456</v>
          </cell>
          <cell r="E9">
            <v>0.74538291061314943</v>
          </cell>
          <cell r="F9">
            <v>0.64020356234096687</v>
          </cell>
          <cell r="G9">
            <v>0.58163014035951732</v>
          </cell>
          <cell r="H9">
            <v>0.59864291772688716</v>
          </cell>
        </row>
        <row r="10">
          <cell r="D10">
            <v>3565.9648199527746</v>
          </cell>
          <cell r="E10">
            <v>3139.8448684065634</v>
          </cell>
          <cell r="F10">
            <v>3273.280156332803</v>
          </cell>
          <cell r="G10">
            <v>3066.0889472198696</v>
          </cell>
          <cell r="H10">
            <v>3198.992343440068</v>
          </cell>
        </row>
        <row r="13">
          <cell r="D13">
            <v>0.94606413994169092</v>
          </cell>
          <cell r="E13">
            <v>0.87820934825543118</v>
          </cell>
          <cell r="F13">
            <v>0.50425170068027214</v>
          </cell>
          <cell r="G13">
            <v>0.73963133640552992</v>
          </cell>
          <cell r="H13">
            <v>0.69523809523809521</v>
          </cell>
        </row>
        <row r="14">
          <cell r="D14">
            <v>1585.5921764252696</v>
          </cell>
          <cell r="E14">
            <v>1289.0616266866568</v>
          </cell>
          <cell r="F14">
            <v>1449.7044148397977</v>
          </cell>
          <cell r="G14">
            <v>1188.393453493547</v>
          </cell>
          <cell r="H14">
            <v>1086.8126345401174</v>
          </cell>
        </row>
        <row r="17">
          <cell r="D17">
            <v>0.84490740740740744</v>
          </cell>
          <cell r="E17">
            <v>0.73874950219036239</v>
          </cell>
          <cell r="F17">
            <v>0.7069958847736626</v>
          </cell>
          <cell r="G17">
            <v>0.6376941457586619</v>
          </cell>
          <cell r="H17">
            <v>0.62397119341563789</v>
          </cell>
        </row>
        <row r="18">
          <cell r="D18">
            <v>3910.4876046966729</v>
          </cell>
          <cell r="E18">
            <v>3477.9462533692727</v>
          </cell>
          <cell r="F18">
            <v>3452.6353550640279</v>
          </cell>
          <cell r="G18">
            <v>3221.9670304449651</v>
          </cell>
          <cell r="H18">
            <v>3201.8888854080801</v>
          </cell>
        </row>
        <row r="25">
          <cell r="C25">
            <v>0.17310619789778905</v>
          </cell>
          <cell r="D25">
            <v>0.10457463884430176</v>
          </cell>
          <cell r="E25">
            <v>9.5904313156940924E-2</v>
          </cell>
          <cell r="F25">
            <v>0.10764044943820225</v>
          </cell>
          <cell r="G25">
            <v>0.14034070315331643</v>
          </cell>
          <cell r="H25">
            <v>0.16539325842696628</v>
          </cell>
        </row>
        <row r="26">
          <cell r="C26">
            <v>0.70395070677781812</v>
          </cell>
          <cell r="D26">
            <v>0.80032102728731946</v>
          </cell>
          <cell r="E26">
            <v>0.70366074664733602</v>
          </cell>
          <cell r="F26">
            <v>0.65715355805243447</v>
          </cell>
          <cell r="G26">
            <v>0.60935121420804639</v>
          </cell>
          <cell r="H26">
            <v>0.60007490636704119</v>
          </cell>
        </row>
        <row r="30">
          <cell r="C30">
            <v>0.19601083476976114</v>
          </cell>
          <cell r="D30">
            <v>0.22082878953107959</v>
          </cell>
          <cell r="E30">
            <v>0.2015108855646458</v>
          </cell>
          <cell r="F30">
            <v>0.14274809160305343</v>
          </cell>
          <cell r="G30">
            <v>0.17031929738159732</v>
          </cell>
          <cell r="H30">
            <v>0.15640373197625107</v>
          </cell>
        </row>
        <row r="31">
          <cell r="C31">
            <v>0.55799064269884269</v>
          </cell>
          <cell r="D31">
            <v>0.70283533260632503</v>
          </cell>
          <cell r="E31">
            <v>0.54387202504850363</v>
          </cell>
          <cell r="F31">
            <v>0.49745547073791341</v>
          </cell>
          <cell r="G31">
            <v>0.41131084297791998</v>
          </cell>
          <cell r="H31">
            <v>0.44223918575063609</v>
          </cell>
        </row>
        <row r="35">
          <cell r="C35">
            <v>5.1020408163265302E-3</v>
          </cell>
          <cell r="D35">
            <v>5.3929121725731898E-3</v>
          </cell>
          <cell r="E35">
            <v>5.1020408163265302E-3</v>
          </cell>
          <cell r="F35">
            <v>5.1020408163265302E-3</v>
          </cell>
          <cell r="G35">
            <v>5.1020408163265302E-3</v>
          </cell>
          <cell r="H35">
            <v>5.1020408163265302E-3</v>
          </cell>
        </row>
        <row r="36">
          <cell r="C36">
            <v>0.92297564186965109</v>
          </cell>
          <cell r="D36">
            <v>0.94067122776911771</v>
          </cell>
          <cell r="E36">
            <v>0.8731073074391047</v>
          </cell>
          <cell r="F36">
            <v>0.49914965986394561</v>
          </cell>
          <cell r="G36">
            <v>0.73452929558920343</v>
          </cell>
          <cell r="H36">
            <v>0.69013605442176873</v>
          </cell>
          <cell r="I36">
            <v>0</v>
          </cell>
          <cell r="J36">
            <v>0</v>
          </cell>
          <cell r="K36">
            <v>0</v>
          </cell>
        </row>
        <row r="40">
          <cell r="C40">
            <v>3.8729589804858619E-2</v>
          </cell>
          <cell r="D40">
            <v>3.273809523809524E-2</v>
          </cell>
          <cell r="E40">
            <v>4.2015133412982873E-2</v>
          </cell>
          <cell r="F40">
            <v>3.6728395061728397E-2</v>
          </cell>
          <cell r="G40">
            <v>2.1206690561529271E-2</v>
          </cell>
          <cell r="H40">
            <v>3.1687242798353908E-2</v>
          </cell>
        </row>
        <row r="41">
          <cell r="C41">
            <v>0.84408602150537637</v>
          </cell>
          <cell r="D41">
            <v>0.81216931216931221</v>
          </cell>
          <cell r="E41">
            <v>0.69673436877737949</v>
          </cell>
          <cell r="F41">
            <v>0.67026748971193417</v>
          </cell>
          <cell r="G41">
            <v>0.61648745519713266</v>
          </cell>
          <cell r="H41">
            <v>0.59228395061728401</v>
          </cell>
        </row>
      </sheetData>
      <sheetData sheetId="17" refreshError="1"/>
      <sheetData sheetId="18" refreshError="1"/>
      <sheetData sheetId="19" refreshError="1"/>
      <sheetData sheetId="20">
        <row r="10">
          <cell r="P10">
            <v>27916385.044246681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77.xml><?xml version="1.0" encoding="utf-8"?>
<externalLink xmlns="http://schemas.openxmlformats.org/spreadsheetml/2006/main">
  <externalBook xmlns:r="http://schemas.openxmlformats.org/officeDocument/2006/relationships" r:id="rId1">
    <sheetNames>
      <sheetName val="3 Months Forecast"/>
      <sheetName val="Summary"/>
      <sheetName val="Pick Up Pace_SR9"/>
      <sheetName val="SR9 vs SKV59"/>
      <sheetName val="Pick Up Pace_RB"/>
      <sheetName val="Pick Up Pace_SKV8"/>
      <sheetName val="Pick Up Pace_SP"/>
      <sheetName val="Pick Up Pace 2021"/>
    </sheetNames>
    <sheetDataSet>
      <sheetData sheetId="0"/>
      <sheetData sheetId="1"/>
      <sheetData sheetId="2">
        <row r="49">
          <cell r="AI49">
            <v>2969.9604731913482</v>
          </cell>
        </row>
        <row r="50">
          <cell r="AF50">
            <v>3139.3683573461403</v>
          </cell>
        </row>
        <row r="51">
          <cell r="AI51">
            <v>2856.2135531934227</v>
          </cell>
        </row>
        <row r="52">
          <cell r="AH52">
            <v>2965.1403950593076</v>
          </cell>
        </row>
        <row r="53">
          <cell r="AI53">
            <v>2706.6959955279021</v>
          </cell>
        </row>
      </sheetData>
      <sheetData sheetId="3"/>
      <sheetData sheetId="4">
        <row r="49">
          <cell r="AI49">
            <v>3781.0575988607734</v>
          </cell>
        </row>
        <row r="50">
          <cell r="AF50">
            <v>3755.003530861763</v>
          </cell>
        </row>
        <row r="51">
          <cell r="AI51">
            <v>3282.8765576478363</v>
          </cell>
        </row>
        <row r="52">
          <cell r="AH52">
            <v>3407.7299296055253</v>
          </cell>
        </row>
        <row r="53">
          <cell r="AI53">
            <v>3200.3145618993781</v>
          </cell>
        </row>
      </sheetData>
      <sheetData sheetId="5"/>
      <sheetData sheetId="6">
        <row r="49">
          <cell r="AI49">
            <v>4063.7815894487653</v>
          </cell>
        </row>
        <row r="50">
          <cell r="AF50">
            <v>4149.7805637478787</v>
          </cell>
        </row>
        <row r="51">
          <cell r="AI51">
            <v>3683.9012150668286</v>
          </cell>
        </row>
        <row r="52">
          <cell r="AH52">
            <v>3641.3037541915728</v>
          </cell>
        </row>
        <row r="53">
          <cell r="AI53">
            <v>3374.1009078080901</v>
          </cell>
        </row>
      </sheetData>
      <sheetData sheetId="7"/>
    </sheetDataSet>
  </externalBook>
</externalLink>
</file>

<file path=xl/externalLinks/externalLink278.xml><?xml version="1.0" encoding="utf-8"?>
<externalLink xmlns="http://schemas.openxmlformats.org/spreadsheetml/2006/main">
  <externalBook xmlns:r="http://schemas.openxmlformats.org/officeDocument/2006/relationships" r:id="rId1">
    <sheetNames>
      <sheetName val="Jun FY26 Report"/>
      <sheetName val="New_summary26-"/>
      <sheetName val="Compset"/>
      <sheetName val="LSSS FY25"/>
      <sheetName val="result FY25"/>
      <sheetName val="LSSS FY22"/>
      <sheetName val="result FY22"/>
      <sheetName val="LSSS FY23"/>
      <sheetName val="result FY23"/>
      <sheetName val="for CEO visit"/>
      <sheetName val="Hotel supply"/>
      <sheetName val="LSSS FY24"/>
      <sheetName val="Ascott BP2025"/>
      <sheetName val="result FY24"/>
      <sheetName val="OPEX Summary 2024"/>
      <sheetName val="result FY26"/>
      <sheetName val="LSSS FY26"/>
      <sheetName val="OPEX Summary 2026"/>
      <sheetName val="OPEX Summary 2025"/>
      <sheetName val="Comparables"/>
      <sheetName val="YTD compare"/>
      <sheetName val="Nat compare"/>
      <sheetName val="Arrival"/>
      <sheetName val="Trip 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94">
          <cell r="D94">
            <v>1578.1099131051606</v>
          </cell>
          <cell r="E94">
            <v>1585.5921764252696</v>
          </cell>
          <cell r="F94">
            <v>1289.0616266866568</v>
          </cell>
          <cell r="G94">
            <v>1449.7044148397977</v>
          </cell>
          <cell r="H94">
            <v>1188.393453493547</v>
          </cell>
          <cell r="I94">
            <v>1086.8126345401174</v>
          </cell>
          <cell r="J94"/>
        </row>
      </sheetData>
      <sheetData sheetId="16"/>
      <sheetData sheetId="17"/>
      <sheetData sheetId="18"/>
      <sheetData sheetId="19"/>
      <sheetData sheetId="20"/>
      <sheetData sheetId="21"/>
      <sheetData sheetId="22">
        <row r="123">
          <cell r="G123">
            <v>1440876</v>
          </cell>
        </row>
      </sheetData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www.mots.go.th/more_news_new.php?cid=411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investor.airportthai.co.th/transport.html" TargetMode="External" Id="rId1"/><Relationship Type="http://schemas.openxmlformats.org/officeDocument/2006/relationships/hyperlink" Target="https://www.mots.go.th/more_news_new.php?cid=411" TargetMode="External" Id="rId2"/><Relationship Type="http://schemas.openxmlformats.org/officeDocument/2006/relationships/hyperlink" Target="https://www.mots.go.th/news/category/806" TargetMode="External" Id="rId3"/><Relationship Type="http://schemas.openxmlformats.org/officeDocument/2006/relationships/drawing" Target="/xl/drawings/drawing1.xml" Id="rId4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B2:AV252"/>
  <sheetViews>
    <sheetView topLeftCell="A89" zoomScale="90" zoomScaleNormal="90" workbookViewId="0">
      <selection activeCell="D136" sqref="D136"/>
    </sheetView>
  </sheetViews>
  <sheetFormatPr baseColWidth="8" defaultColWidth="8.81640625" defaultRowHeight="16.5"/>
  <cols>
    <col width="6" customWidth="1" style="109" min="1" max="1"/>
    <col width="7.453125" customWidth="1" style="109" min="2" max="2"/>
    <col width="13.1796875" customWidth="1" style="109" min="3" max="9"/>
    <col width="13.453125" customWidth="1" style="109" min="10" max="10"/>
    <col width="13.1796875" customWidth="1" style="109" min="11" max="16"/>
    <col width="13.453125" customWidth="1" style="109" min="17" max="19"/>
    <col width="14.453125" customWidth="1" style="109" min="20" max="20"/>
    <col width="15.453125" bestFit="1" customWidth="1" style="109" min="21" max="21"/>
    <col width="13.453125" customWidth="1" style="109" min="22" max="22"/>
    <col width="13.81640625" customWidth="1" style="109" min="23" max="23"/>
    <col width="13.453125" customWidth="1" style="109" min="24" max="25"/>
    <col width="14.453125" customWidth="1" style="109" min="26" max="26"/>
    <col width="13.453125" customWidth="1" style="109" min="27" max="27"/>
    <col width="13.81640625" customWidth="1" style="109" min="28" max="28"/>
    <col width="13.453125" customWidth="1" style="109" min="29" max="31"/>
    <col width="15.453125" customWidth="1" style="109" min="32" max="32"/>
    <col width="13.1796875" customWidth="1" style="109" min="33" max="33"/>
    <col width="19" customWidth="1" style="109" min="34" max="34"/>
    <col width="13.1796875" customWidth="1" style="109" min="35" max="37"/>
    <col width="4.453125" customWidth="1" style="109" min="38" max="38"/>
    <col width="13.1796875" customWidth="1" style="109" min="39" max="40"/>
    <col width="14.81640625" customWidth="1" style="109" min="41" max="41"/>
    <col width="9.81640625" customWidth="1" style="109" min="42" max="42"/>
    <col width="13.1796875" customWidth="1" style="109" min="43" max="49"/>
    <col width="7.453125" customWidth="1" style="109" min="50" max="50"/>
    <col width="8.81640625" customWidth="1" style="109" min="51" max="51"/>
    <col width="8.81640625" customWidth="1" style="109" min="52" max="16384"/>
  </cols>
  <sheetData>
    <row r="1" ht="17.15" customHeight="1" thickBot="1"/>
    <row r="2">
      <c r="B2" s="373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  <c r="M2" s="374" t="n"/>
      <c r="N2" s="374" t="n"/>
      <c r="O2" s="374" t="n"/>
      <c r="P2" s="374" t="n"/>
      <c r="Q2" s="374" t="n"/>
      <c r="R2" s="374" t="n"/>
      <c r="S2" s="374" t="n"/>
      <c r="T2" s="374" t="n"/>
      <c r="U2" s="374" t="n"/>
      <c r="V2" s="374" t="n"/>
      <c r="W2" s="374" t="n"/>
      <c r="X2" s="374" t="n"/>
      <c r="Y2" s="374" t="n"/>
      <c r="Z2" s="374" t="n"/>
      <c r="AA2" s="374" t="n"/>
      <c r="AB2" s="374" t="n"/>
      <c r="AC2" s="374" t="n"/>
      <c r="AD2" s="374" t="n"/>
      <c r="AE2" s="374" t="n"/>
      <c r="AF2" s="374" t="n"/>
      <c r="AG2" s="374" t="n"/>
      <c r="AH2" s="374" t="n"/>
      <c r="AI2" s="374" t="n"/>
      <c r="AJ2" s="374" t="n"/>
      <c r="AK2" s="374" t="n"/>
      <c r="AL2" s="376" t="n"/>
    </row>
    <row r="3">
      <c r="B3" s="377" t="n"/>
      <c r="C3" s="378" t="inlineStr">
        <is>
          <t>YTD performance</t>
        </is>
      </c>
      <c r="D3" s="379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38" t="n"/>
      <c r="Q3" s="138" t="n"/>
      <c r="R3" s="138" t="n"/>
      <c r="S3" s="138" t="n"/>
      <c r="T3" s="138" t="n"/>
      <c r="U3" s="138" t="n"/>
      <c r="V3" s="138" t="n"/>
      <c r="W3" s="138" t="n"/>
      <c r="X3" s="138" t="n"/>
      <c r="Y3" s="908" t="n"/>
      <c r="Z3" s="138" t="n"/>
      <c r="AA3" s="138" t="n"/>
      <c r="AB3" s="138" t="n"/>
      <c r="AC3" s="138" t="n"/>
      <c r="AD3" s="138" t="n"/>
      <c r="AE3" s="138" t="n"/>
      <c r="AF3" s="909" t="n"/>
      <c r="AG3" s="908" t="n"/>
      <c r="AH3" s="138" t="n"/>
      <c r="AI3" s="138" t="n"/>
      <c r="AJ3" s="138" t="n"/>
      <c r="AK3" s="138" t="n"/>
      <c r="AL3" s="383" t="n"/>
    </row>
    <row r="4">
      <c r="B4" s="377" t="n"/>
      <c r="C4" s="385" t="inlineStr">
        <is>
          <t>Unit: kTHB</t>
        </is>
      </c>
      <c r="D4" s="138" t="n"/>
      <c r="E4" s="138" t="n"/>
      <c r="F4" s="138" t="n"/>
      <c r="G4" s="138" t="n"/>
      <c r="H4" s="138" t="n"/>
      <c r="I4" s="138" t="n"/>
      <c r="J4" s="138" t="n"/>
      <c r="K4" s="138" t="n"/>
      <c r="L4" s="138" t="n"/>
      <c r="M4" s="138" t="n"/>
      <c r="N4" s="138" t="n"/>
      <c r="O4" s="138" t="n"/>
      <c r="P4" s="138" t="n"/>
      <c r="Q4" s="138" t="n"/>
      <c r="R4" s="138" t="n"/>
      <c r="S4" s="138" t="n"/>
      <c r="T4" s="138" t="n"/>
      <c r="U4" s="138" t="n"/>
      <c r="V4" s="138" t="n"/>
      <c r="W4" s="138" t="n"/>
      <c r="X4" s="138" t="n"/>
      <c r="Y4" s="138" t="n"/>
      <c r="Z4" s="138" t="n"/>
      <c r="AA4" s="138" t="n"/>
      <c r="AB4" s="138" t="n"/>
      <c r="AC4" s="138" t="n"/>
      <c r="AD4" s="138" t="n"/>
      <c r="AE4" s="138" t="n"/>
      <c r="AF4" s="138" t="n"/>
      <c r="AG4" s="138" t="n"/>
      <c r="AH4" s="138" t="n"/>
      <c r="AI4" s="138" t="n"/>
      <c r="AJ4" s="138" t="n"/>
      <c r="AK4" s="138" t="n"/>
      <c r="AL4" s="383" t="n"/>
    </row>
    <row r="5">
      <c r="B5" s="377" t="n"/>
      <c r="C5" s="910" t="inlineStr">
        <is>
          <t>SR9</t>
        </is>
      </c>
      <c r="D5" s="911" t="inlineStr">
        <is>
          <t>Compare with MF Projection</t>
        </is>
      </c>
      <c r="E5" s="837" t="n"/>
      <c r="F5" s="837" t="n"/>
      <c r="G5" s="912" t="n"/>
      <c r="H5" s="138" t="n"/>
      <c r="I5" s="910" t="inlineStr">
        <is>
          <t>ATB</t>
        </is>
      </c>
      <c r="J5" s="911" t="inlineStr">
        <is>
          <t>Compare with MF Projection</t>
        </is>
      </c>
      <c r="K5" s="837" t="n"/>
      <c r="L5" s="837" t="n"/>
      <c r="M5" s="912" t="n"/>
      <c r="N5" s="138" t="n"/>
      <c r="O5" s="910" t="inlineStr">
        <is>
          <t>AES</t>
        </is>
      </c>
      <c r="P5" s="911" t="inlineStr">
        <is>
          <t>Compare with MF Projection</t>
        </is>
      </c>
      <c r="Q5" s="837" t="n"/>
      <c r="R5" s="837" t="n"/>
      <c r="S5" s="912" t="n"/>
      <c r="T5" s="138" t="n"/>
      <c r="U5" s="910" t="inlineStr">
        <is>
          <t>lyf</t>
        </is>
      </c>
      <c r="V5" s="911" t="inlineStr">
        <is>
          <t>Compare with MF Projection</t>
        </is>
      </c>
      <c r="W5" s="837" t="n"/>
      <c r="X5" s="837" t="n"/>
      <c r="Y5" s="912" t="n"/>
      <c r="Z5" s="138" t="n"/>
      <c r="AA5" s="910" t="inlineStr">
        <is>
          <t>SP</t>
        </is>
      </c>
      <c r="AB5" s="911" t="inlineStr">
        <is>
          <t>Compare with MF Projection</t>
        </is>
      </c>
      <c r="AC5" s="837" t="n"/>
      <c r="AD5" s="837" t="n"/>
      <c r="AE5" s="912" t="n"/>
      <c r="AF5" s="138" t="n"/>
      <c r="AG5" s="913" t="inlineStr">
        <is>
          <t>Portfolio</t>
        </is>
      </c>
      <c r="AH5" s="911" t="inlineStr">
        <is>
          <t>Compare with MF Projection</t>
        </is>
      </c>
      <c r="AI5" s="837" t="n"/>
      <c r="AJ5" s="837" t="n"/>
      <c r="AK5" s="912" t="n"/>
      <c r="AL5" s="383" t="n"/>
    </row>
    <row r="6" ht="33" customHeight="1">
      <c r="B6" s="377" t="n"/>
      <c r="C6" s="914" t="n"/>
      <c r="D6" s="547" t="inlineStr">
        <is>
          <t>Ascott BP</t>
        </is>
      </c>
      <c r="E6" s="547" t="inlineStr">
        <is>
          <t>MF Projection</t>
        </is>
      </c>
      <c r="F6" s="547" t="inlineStr">
        <is>
          <t>Actual</t>
        </is>
      </c>
      <c r="G6" s="548" t="inlineStr">
        <is>
          <t>% change</t>
        </is>
      </c>
      <c r="H6" s="138" t="n"/>
      <c r="I6" s="914" t="n"/>
      <c r="J6" s="547" t="inlineStr">
        <is>
          <t>Ascott BP</t>
        </is>
      </c>
      <c r="K6" s="547" t="inlineStr">
        <is>
          <t>MF Projection</t>
        </is>
      </c>
      <c r="L6" s="547" t="inlineStr">
        <is>
          <t>Actual</t>
        </is>
      </c>
      <c r="M6" s="547" t="inlineStr">
        <is>
          <t>% change</t>
        </is>
      </c>
      <c r="N6" s="138" t="n"/>
      <c r="O6" s="914" t="n"/>
      <c r="P6" s="547" t="inlineStr">
        <is>
          <t>Ascott BP</t>
        </is>
      </c>
      <c r="Q6" s="547" t="inlineStr">
        <is>
          <t>MF Projection</t>
        </is>
      </c>
      <c r="R6" s="547" t="inlineStr">
        <is>
          <t>Actual</t>
        </is>
      </c>
      <c r="S6" s="547" t="inlineStr">
        <is>
          <t>% change</t>
        </is>
      </c>
      <c r="T6" s="138" t="n"/>
      <c r="U6" s="914" t="n"/>
      <c r="V6" s="547" t="inlineStr">
        <is>
          <t>Ascott BP</t>
        </is>
      </c>
      <c r="W6" s="547" t="inlineStr">
        <is>
          <t>MF Projection</t>
        </is>
      </c>
      <c r="X6" s="547" t="inlineStr">
        <is>
          <t>Actual</t>
        </is>
      </c>
      <c r="Y6" s="547" t="inlineStr">
        <is>
          <t>% change</t>
        </is>
      </c>
      <c r="Z6" s="138" t="n"/>
      <c r="AA6" s="914" t="n"/>
      <c r="AB6" s="547" t="inlineStr">
        <is>
          <t>Ascott BP</t>
        </is>
      </c>
      <c r="AC6" s="547" t="inlineStr">
        <is>
          <t>MF Projection</t>
        </is>
      </c>
      <c r="AD6" s="547" t="inlineStr">
        <is>
          <t>Actual</t>
        </is>
      </c>
      <c r="AE6" s="547" t="inlineStr">
        <is>
          <t>% change</t>
        </is>
      </c>
      <c r="AF6" s="138" t="n"/>
      <c r="AG6" s="914" t="n"/>
      <c r="AH6" s="547" t="inlineStr">
        <is>
          <t>Ascott BP</t>
        </is>
      </c>
      <c r="AI6" s="547" t="inlineStr">
        <is>
          <t>MF Projection</t>
        </is>
      </c>
      <c r="AJ6" s="547" t="inlineStr">
        <is>
          <t>Actual</t>
        </is>
      </c>
      <c r="AK6" s="547" t="inlineStr">
        <is>
          <t>% change</t>
        </is>
      </c>
      <c r="AL6" s="383" t="n"/>
    </row>
    <row r="7">
      <c r="B7" s="377" t="n"/>
      <c r="C7" s="386" t="inlineStr">
        <is>
          <t>OCC</t>
        </is>
      </c>
      <c r="D7" s="549">
        <f>(D37*31+E37*28+F37*31+G37*30+H37*31+I37*30+J37*31+K37*31+L37*30+M37*31+N37*30+O37*31)/365</f>
        <v>0.84442568876041257</v>
      </c>
      <c r="E7" s="549">
        <f>(D41*31+E41*28+F41*31+G41*30+H41*31+I41*30+J41*31+K41*31+L41*30+M41*31+N41*30+O41*31)/(31+28+31+30+31+30+31+31+30+31+30+31)</f>
        <v>0.75293442864504456</v>
      </c>
      <c r="F7" s="515">
        <f>(D45*31+E45*28+F45*31+G45*30+H45*31+I45*30+J45*31+K45*31+L45*30+M45*31+N45*30+O45*31)/(31+28+31+30+31+30+31+31+30+31+30+31)</f>
        <v>0.78250269353184554</v>
      </c>
      <c r="G7" s="550" t="n">
        <v>0.03927070374509375</v>
      </c>
      <c r="H7" s="138" t="b">
        <f>F7=P45</f>
        <v>1</v>
      </c>
      <c r="I7" s="386" t="inlineStr">
        <is>
          <t>OCC</t>
        </is>
      </c>
      <c r="J7" s="387" t="n">
        <v>0.7940250891381914</v>
      </c>
      <c r="K7" s="387" t="n">
        <v>0.6996609937152987</v>
      </c>
      <c r="L7" s="551" t="n">
        <v>0.7246350237133398</v>
      </c>
      <c r="M7" s="550" t="n">
        <v>0.03569447235499792</v>
      </c>
      <c r="N7" s="138" t="b">
        <f>L7=P67</f>
        <v>1</v>
      </c>
      <c r="O7" s="386" t="inlineStr">
        <is>
          <t>OCC</t>
        </is>
      </c>
      <c r="P7" s="516" t="n">
        <v>0.8164794520547944</v>
      </c>
      <c r="Q7" s="516" t="n">
        <v>0.6708887537524501</v>
      </c>
      <c r="R7" s="549">
        <f>(D89*31+E89*28+F89*31+G89*30+H89*31+I89*30+J89*31+K89*31+L89*30+M89*31+N89*30+O89*31)/(31+28+31+30+31+30+31+31+30+31+30+31)</f>
        <v>0.7059206845829411</v>
      </c>
      <c r="S7" s="550" t="n">
        <v>0.05221719791030723</v>
      </c>
      <c r="T7" s="138" t="b">
        <f>R7=P89</f>
        <v>1</v>
      </c>
      <c r="U7" s="552" t="inlineStr">
        <is>
          <t>OCC</t>
        </is>
      </c>
      <c r="V7" s="516" t="n">
        <v>0.7815767402851551</v>
      </c>
      <c r="W7" s="516" t="n">
        <v>0.7872515626626576</v>
      </c>
      <c r="X7" s="549">
        <f>(D111*31+E111*28+F111*31+G111*30+H111*31+I111*30+J111*31+K111*31+L111*30+M111*31+N111*30+O111*31)/(31+28+31+30+31+30+31+31+30+31+30+31)</f>
        <v>0.82739085266983503</v>
      </c>
      <c r="Y7" s="550" t="n">
        <v>0.05098661204484311</v>
      </c>
      <c r="Z7" s="138" t="n"/>
      <c r="AA7" s="386" t="inlineStr">
        <is>
          <t>OCC</t>
        </is>
      </c>
      <c r="AB7" s="516">
        <f>(D125*31+E125*28+F125*31+G125*30+H125*31+I125*30+J125*31+K125*31+L125*30+M125*31+N125*30+O125*31)/(31+28+31+30+31+30+31+31+30+31+30+31)</f>
        <v>0.78740909859631325</v>
      </c>
      <c r="AC7" s="516">
        <f>(D129*31+E129*28+F129*31+G129*30+H129*31+I129*30+J129*31+K129*31+L129*30+M129*31+N129*30)/(31+28+31+30+31+30+31+31+30+31+30+31)</f>
        <v>0.62414674606897125</v>
      </c>
      <c r="AD7" s="549">
        <f>(D133*31+E133*28+F133*31+G133*30+H133*31+I133*30+J133*31+K133*31+L133*30+M133*31+N133*30+O133*31)/(31+28+31+30+31+30+31+31+30+31+30+31)</f>
        <v>0.71870789785219014</v>
      </c>
      <c r="AE7" s="550">
        <f>(AD7-AC7)/AC7</f>
        <v>0.15150467799245632</v>
      </c>
      <c r="AF7" s="138" t="n"/>
      <c r="AG7" s="386" t="inlineStr">
        <is>
          <t>OCC</t>
        </is>
      </c>
      <c r="AH7" s="553" t="n">
        <v>0.8087676950792361</v>
      </c>
      <c r="AI7" s="553" t="n">
        <v>0.7024804096990519</v>
      </c>
      <c r="AJ7" s="549">
        <f>(F7*$E$33+L7*$E$55+R7*$E$77+X7*$E$99+AD7*$E$121)/SUM($E$33,$E$55,$E$77,$E$99,$E$121)</f>
        <v>0.74487611353503635</v>
      </c>
      <c r="AK7" s="550" t="n">
        <v>0.06035143934354996</v>
      </c>
      <c r="AL7" s="383" t="n"/>
    </row>
    <row r="8">
      <c r="B8" s="377" t="n"/>
      <c r="C8" s="389" t="inlineStr">
        <is>
          <t>ADR</t>
        </is>
      </c>
      <c r="D8" s="915" t="n">
        <v>3185.052978485137</v>
      </c>
      <c r="E8" s="915">
        <f>(D42*31+E42*28+F42*31+G42*30+H42*31+I42*30+J42*31+K42*31+L42*30+M42*31+N42*30+O42*31)/(31+28+31+30+31+30+31+31+30+31+30+31)</f>
        <v>2838.0496859519485</v>
      </c>
      <c r="F8" s="916">
        <f>(D48*31+E48*28+F48*31+G48*30+H48*31+I48*30+J48*31+K48*31+L48*30+M48*31+N48*30+O48*31)/365</f>
        <v>2929.1182621453195</v>
      </c>
      <c r="G8" s="394" t="n">
        <v>0.02987964543804609</v>
      </c>
      <c r="H8" s="917" t="b">
        <f>F8=P48</f>
        <v>1</v>
      </c>
      <c r="I8" s="389" t="inlineStr">
        <is>
          <t>ADR</t>
        </is>
      </c>
      <c r="J8" s="918" t="n">
        <v>4119.825603975971</v>
      </c>
      <c r="K8" s="918" t="n">
        <v>3484.358603637798</v>
      </c>
      <c r="L8" s="919" t="n">
        <v>3534.001069125784</v>
      </c>
      <c r="M8" s="394" t="n">
        <v>0.01424723202604838</v>
      </c>
      <c r="N8" s="917" t="b">
        <f>L8=P70</f>
        <v>1</v>
      </c>
      <c r="O8" s="389" t="inlineStr">
        <is>
          <t>ADR</t>
        </is>
      </c>
      <c r="P8" s="918" t="n">
        <v>4067.298799077656</v>
      </c>
      <c r="Q8" s="918" t="n">
        <v>3152.292976954083</v>
      </c>
      <c r="R8" s="915">
        <f>(D92*31+E92*28+F92*31+G92*30+H92*31+I92*30+J92*31+K92*31+L92*30+M92*31+N92*30+O92*31)/(31+28+31+30+31+30+31+31+30+31+30+31)</f>
        <v>3597.8954383094342</v>
      </c>
      <c r="S8" s="394" t="n">
        <v>0.1413582000826321</v>
      </c>
      <c r="T8" s="917" t="b">
        <f>R8=P92</f>
        <v>1</v>
      </c>
      <c r="U8" s="519" t="inlineStr">
        <is>
          <t>ADR</t>
        </is>
      </c>
      <c r="V8" s="918" t="n">
        <v>1674.41095890411</v>
      </c>
      <c r="W8" s="918" t="n">
        <v>1398.227965126834</v>
      </c>
      <c r="X8" s="915">
        <f>(D114*31+E114*28+F114*31+G114*30+H114*31+I114*30+J114*31+K114*31+L114*30+M114*31+N114*30+O114*31)/(31+28+31+30+31+30+31+31+30+31+30+31)</f>
        <v>1377.6141523679507</v>
      </c>
      <c r="Y8" s="394" t="n">
        <v>-0.01474281252629193</v>
      </c>
      <c r="Z8" s="138" t="n"/>
      <c r="AA8" s="389" t="inlineStr">
        <is>
          <t>ADR</t>
        </is>
      </c>
      <c r="AB8" s="918">
        <f>(D126*31+E126*28+F126*31+G126*30+H126*31+I126*30+J126*31+K126*31+L126*30+M126*31)/(31+28+31+30+31+30+31+31+30+31+30+31)</f>
        <v>3421.7709477293661</v>
      </c>
      <c r="AC8" s="918">
        <f>(D130*31+E130*28+F130*31+G130*30+H130*31+I130*30+J130*31+K130*31+L130*30+M130*31)/(31+28+31+30+31+30+31+31+30+31+30+31)</f>
        <v>3011.0881795978539</v>
      </c>
      <c r="AD8" s="915">
        <f>(D136*31+E136*28+F136*31+G136*30+H136*31+I136*30+J136*31+K136*31+L136*30+M136*31+N136*30+O136*31)/(31+28+31+30+31+30+31+31+30+31+30+31)</f>
        <v>3813.0354724998688</v>
      </c>
      <c r="AE8" s="394">
        <f>(AD8-AC8)/AC8</f>
        <v>0.26633138754811192</v>
      </c>
      <c r="AF8" s="138" t="n"/>
      <c r="AG8" s="389" t="inlineStr">
        <is>
          <t>ADR</t>
        </is>
      </c>
      <c r="AH8" s="920" t="n">
        <v>3490.451604414643</v>
      </c>
      <c r="AI8" s="920" t="n">
        <v>2916.442170672836</v>
      </c>
      <c r="AJ8" s="915">
        <f>(F8*F7*$E$33+L8*L7*$E$55+R8*R7*$E$77+X8*X7*$E$99+AD8*AD7*$E$121)/SUM(F7*$E$33,L7*$E$55,R7*$E$77,X7*$E$99,AD7*$E$121)</f>
        <v>3179.5437975336276</v>
      </c>
      <c r="AK8" s="394" t="n">
        <v>0.08965776646980757</v>
      </c>
      <c r="AL8" s="383" t="n"/>
    </row>
    <row r="9">
      <c r="B9" s="377" t="n"/>
      <c r="C9" s="389" t="inlineStr">
        <is>
          <t>RevPar</t>
        </is>
      </c>
      <c r="D9" s="921">
        <f>D8*D7</f>
        <v>2689.5405550957153</v>
      </c>
      <c r="E9" s="921">
        <f>E8*E7</f>
        <v>2136.8653187584787</v>
      </c>
      <c r="F9" s="921">
        <f>F8*F7</f>
        <v>2292.0429298020308</v>
      </c>
      <c r="G9" s="394" t="n">
        <v>0.0703237438871456</v>
      </c>
      <c r="H9" s="138" t="n"/>
      <c r="I9" s="389" t="inlineStr">
        <is>
          <t>RevPar</t>
        </is>
      </c>
      <c r="J9" s="922">
        <f>J8*J7</f>
        <v>3271.2448924308233</v>
      </c>
      <c r="K9" s="922">
        <f>K8*K7</f>
        <v>2437.8698030816722</v>
      </c>
      <c r="L9" s="922">
        <f>L8*L7</f>
        <v>2560.8609485289307</v>
      </c>
      <c r="M9" s="394" t="n">
        <v>0.0504502518107355</v>
      </c>
      <c r="N9" s="138" t="n"/>
      <c r="O9" s="389" t="inlineStr">
        <is>
          <t>RevPar</t>
        </is>
      </c>
      <c r="P9" s="923">
        <f>P8*P7</f>
        <v>3320.8658948140478</v>
      </c>
      <c r="Q9" s="923">
        <f>Q8*Q7</f>
        <v>2114.8379067713254</v>
      </c>
      <c r="R9" s="923">
        <f>R7*R8</f>
        <v>2539.8288108692368</v>
      </c>
      <c r="S9" s="394" t="n">
        <v>0.200956727102899</v>
      </c>
      <c r="T9" s="138" t="n"/>
      <c r="U9" s="519" t="inlineStr">
        <is>
          <t>RevPar</t>
        </is>
      </c>
      <c r="V9" s="923">
        <f>V7*V8</f>
        <v>1308.680659158015</v>
      </c>
      <c r="W9" s="923">
        <f>W7*W8</f>
        <v>1100.7571505047281</v>
      </c>
      <c r="X9" s="923">
        <f>X7*X8</f>
        <v>1139.8253481777508</v>
      </c>
      <c r="Y9" s="394" t="n">
        <v>0.03549211345582323</v>
      </c>
      <c r="Z9" s="138" t="n"/>
      <c r="AA9" s="389" t="inlineStr">
        <is>
          <t>RevPar</t>
        </is>
      </c>
      <c r="AB9" s="923">
        <f>AB7*AB8</f>
        <v>2694.3335775546325</v>
      </c>
      <c r="AC9" s="923">
        <f>AC7*AC8</f>
        <v>1879.3608894227427</v>
      </c>
      <c r="AD9" s="923">
        <f>AD7*AD8</f>
        <v>2740.4587088762132</v>
      </c>
      <c r="AE9" s="394">
        <f>(AD9-AC9)/AC9</f>
        <v>0.45818651665032895</v>
      </c>
      <c r="AF9" s="138" t="n"/>
      <c r="AG9" s="389" t="inlineStr">
        <is>
          <t>RevPar</t>
        </is>
      </c>
      <c r="AH9" s="923">
        <f>AH7*AH8</f>
        <v>2822.9644988880523</v>
      </c>
      <c r="AI9" s="923">
        <f>AI7*AI8</f>
        <v>2048.743490917846</v>
      </c>
      <c r="AJ9" s="923">
        <f>AJ7*AJ8</f>
        <v>2368.366226721279</v>
      </c>
      <c r="AK9" s="394" t="n">
        <v>0.1554201810681383</v>
      </c>
      <c r="AL9" s="383" t="n"/>
    </row>
    <row r="10">
      <c r="B10" s="377" t="n"/>
      <c r="C10" s="554" t="inlineStr">
        <is>
          <t>GOP Margin</t>
        </is>
      </c>
      <c r="D10" s="555" t="n">
        <v>0.5876699930731389</v>
      </c>
      <c r="E10" s="555" t="n">
        <v>0.5741622951797787</v>
      </c>
      <c r="F10" s="556" t="n">
        <v>0.573053556201145</v>
      </c>
      <c r="G10" s="557" t="n">
        <v>-0.00193105501343756</v>
      </c>
      <c r="H10" s="138" t="n"/>
      <c r="I10" s="554" t="inlineStr">
        <is>
          <t>GOP Margin</t>
        </is>
      </c>
      <c r="J10" s="555" t="n">
        <v>0.5815767257958877</v>
      </c>
      <c r="K10" s="555" t="n">
        <v>0.5517263436739541</v>
      </c>
      <c r="L10" s="555" t="n">
        <v>0.5527934096943211</v>
      </c>
      <c r="M10" s="557" t="n">
        <v>0.001934049429761469</v>
      </c>
      <c r="N10" s="138" t="n"/>
      <c r="O10" s="554" t="inlineStr">
        <is>
          <t>GOP Margin</t>
        </is>
      </c>
      <c r="P10" s="555" t="n">
        <v>0.5683532451452987</v>
      </c>
      <c r="Q10" s="555" t="n">
        <v>0.5127090860620673</v>
      </c>
      <c r="R10" s="555">
        <f>R14/R12</f>
        <v>0.52329728273314735</v>
      </c>
      <c r="S10" s="557" t="n">
        <v>0.02065147070515955</v>
      </c>
      <c r="T10" s="138" t="n"/>
      <c r="U10" s="558" t="inlineStr">
        <is>
          <t>GOP Margin</t>
        </is>
      </c>
      <c r="V10" s="555" t="n">
        <v>0.4917370539710252</v>
      </c>
      <c r="W10" s="522" t="n">
        <v>0.4789464923302355</v>
      </c>
      <c r="X10" s="555">
        <f>X14/X12</f>
        <v>0.49149721643502303</v>
      </c>
      <c r="Y10" s="557" t="n">
        <v>0.02620485650437504</v>
      </c>
      <c r="Z10" s="138" t="n"/>
      <c r="AA10" s="554" t="inlineStr">
        <is>
          <t>GOP Margin</t>
        </is>
      </c>
      <c r="AB10" s="555">
        <f>AB14/AB12</f>
        <v>0.57713848709033488</v>
      </c>
      <c r="AC10" s="522">
        <f>AC14/AC12</f>
        <v>0.54830573785976799</v>
      </c>
      <c r="AD10" s="555">
        <f>AD14/AD12</f>
        <v>0.55590946027120569</v>
      </c>
      <c r="AE10" s="557">
        <f>(AD10-AC10)/AC10</f>
        <v>1.3867668868682143E-2</v>
      </c>
      <c r="AF10" s="138" t="n"/>
      <c r="AG10" s="554" t="inlineStr">
        <is>
          <t>GOP Margin</t>
        </is>
      </c>
      <c r="AH10" s="555" t="n">
        <v>0.574256655545888</v>
      </c>
      <c r="AI10" s="555" t="n">
        <v>0.5438052979717005</v>
      </c>
      <c r="AJ10" s="555">
        <f>AJ14/AJ12</f>
        <v>0.54623705017718527</v>
      </c>
      <c r="AK10" s="557" t="n">
        <v>0.008131671405889244</v>
      </c>
      <c r="AL10" s="383" t="n"/>
    </row>
    <row r="11">
      <c r="B11" s="377" t="n"/>
      <c r="C11" s="403" t="n"/>
      <c r="D11" s="403" t="n"/>
      <c r="E11" s="138" t="n"/>
      <c r="F11" s="924" t="n"/>
      <c r="G11" s="405" t="n"/>
      <c r="H11" s="138" t="n"/>
      <c r="I11" s="403" t="n"/>
      <c r="J11" s="403" t="n"/>
      <c r="K11" s="138" t="n"/>
      <c r="L11" s="406" t="n"/>
      <c r="M11" s="405" t="n"/>
      <c r="N11" s="138" t="n"/>
      <c r="O11" s="403" t="n"/>
      <c r="P11" s="403" t="n"/>
      <c r="Q11" s="138" t="n"/>
      <c r="R11" s="406" t="n"/>
      <c r="S11" s="405" t="n"/>
      <c r="T11" s="138" t="n"/>
      <c r="U11" s="403" t="n"/>
      <c r="V11" s="403" t="n"/>
      <c r="W11" s="138" t="n"/>
      <c r="X11" s="406" t="n"/>
      <c r="Y11" s="405" t="n"/>
      <c r="Z11" s="138" t="n"/>
      <c r="AA11" s="403" t="n"/>
      <c r="AB11" s="403" t="n"/>
      <c r="AC11" s="138" t="n"/>
      <c r="AD11" s="406" t="n"/>
      <c r="AE11" s="405" t="n"/>
      <c r="AF11" s="138" t="n"/>
      <c r="AG11" s="403" t="n"/>
      <c r="AH11" s="403" t="n"/>
      <c r="AI11" s="138" t="n"/>
      <c r="AJ11" s="924" t="n"/>
      <c r="AK11" s="405" t="n"/>
      <c r="AL11" s="383" t="n"/>
    </row>
    <row r="12">
      <c r="B12" s="377" t="n"/>
      <c r="C12" s="386" t="inlineStr">
        <is>
          <t>Revenue</t>
        </is>
      </c>
      <c r="D12" s="925" t="n">
        <v>489238536.0018808</v>
      </c>
      <c r="E12" s="925" t="n">
        <v>373499955.8199077</v>
      </c>
      <c r="F12" s="926" t="n">
        <v>394524890.8299999</v>
      </c>
      <c r="G12" s="550" t="n">
        <v>0.05629166665880382</v>
      </c>
      <c r="H12" s="138" t="n"/>
      <c r="I12" s="386" t="inlineStr">
        <is>
          <t>Revenue</t>
        </is>
      </c>
      <c r="J12" s="925" t="n">
        <v>560601929.4720595</v>
      </c>
      <c r="K12" s="925" t="n">
        <v>417660979.6625745</v>
      </c>
      <c r="L12" s="925" t="n">
        <v>441528834.28</v>
      </c>
      <c r="M12" s="550" t="n">
        <v>0.05714647951242206</v>
      </c>
      <c r="N12" s="138" t="n"/>
      <c r="O12" s="386" t="inlineStr">
        <is>
          <t>Revenue</t>
        </is>
      </c>
      <c r="P12" s="925" t="n">
        <v>497191456.5757653</v>
      </c>
      <c r="Q12" s="925" t="n">
        <v>352156847.2314881</v>
      </c>
      <c r="R12" s="925" t="n">
        <v>381335722.6799999</v>
      </c>
      <c r="S12" s="550" t="n">
        <v>0.08285761210637851</v>
      </c>
      <c r="T12" s="138" t="n"/>
      <c r="U12" s="386" t="inlineStr">
        <is>
          <t>Revenue</t>
        </is>
      </c>
      <c r="V12" s="925" t="n">
        <v>89376876.49700001</v>
      </c>
      <c r="W12" s="927" t="n">
        <v>79910226.15004879</v>
      </c>
      <c r="X12" s="926" t="n">
        <v>86351160.11</v>
      </c>
      <c r="Y12" s="550" t="n">
        <v>0.08060212403675289</v>
      </c>
      <c r="Z12" s="138" t="n"/>
      <c r="AA12" s="386" t="inlineStr">
        <is>
          <t>Revenue</t>
        </is>
      </c>
      <c r="AB12" s="925" t="n">
        <v>399890374.1543163</v>
      </c>
      <c r="AC12" s="927" t="n">
        <v>308657976.8256872</v>
      </c>
      <c r="AD12" s="925" t="n">
        <v>337775006.92</v>
      </c>
      <c r="AE12" s="550" t="n">
        <v>0.09433428675247399</v>
      </c>
      <c r="AF12" s="138" t="n"/>
      <c r="AG12" s="386" t="inlineStr">
        <is>
          <t>Revenue</t>
        </is>
      </c>
      <c r="AH12" s="925" t="n">
        <v>2036299172.701022</v>
      </c>
      <c r="AI12" s="927" t="n">
        <v>1531885985.689706</v>
      </c>
      <c r="AJ12" s="925" t="n">
        <v>1303740607.994334</v>
      </c>
      <c r="AK12" s="550" t="n">
        <v>-0.1489310430584383</v>
      </c>
      <c r="AL12" s="383" t="n"/>
    </row>
    <row r="13">
      <c r="B13" s="377" t="n"/>
      <c r="C13" s="389" t="inlineStr">
        <is>
          <t>OPEX</t>
        </is>
      </c>
      <c r="D13" s="928" t="n">
        <v>-201714817.1313725</v>
      </c>
      <c r="E13" s="928" t="n">
        <v>-158923750.7644405</v>
      </c>
      <c r="F13" s="929" t="n">
        <v>-168440999.13</v>
      </c>
      <c r="G13" s="394" t="n">
        <v>0.05988562640750963</v>
      </c>
      <c r="H13" s="138" t="n"/>
      <c r="I13" s="389" t="inlineStr">
        <is>
          <t>OPEX</t>
        </is>
      </c>
      <c r="J13" s="928" t="n">
        <v>-232328757.6879245</v>
      </c>
      <c r="K13" s="928" t="n">
        <v>-187618638.2124389</v>
      </c>
      <c r="L13" s="928" t="n">
        <v>-197454604.4999999</v>
      </c>
      <c r="M13" s="394" t="n">
        <v>0.05242531542321409</v>
      </c>
      <c r="N13" s="138" t="n"/>
      <c r="O13" s="389" t="inlineStr">
        <is>
          <t>OPEX</t>
        </is>
      </c>
      <c r="P13" s="928" t="n">
        <v>-213553534.2529718</v>
      </c>
      <c r="Q13" s="928" t="n">
        <v>-172026644.8266186</v>
      </c>
      <c r="R13" s="928" t="n">
        <v>-181783775.192475</v>
      </c>
      <c r="S13" s="394" t="n">
        <v>0.05671871572970773</v>
      </c>
      <c r="T13" s="138" t="n"/>
      <c r="U13" s="389" t="inlineStr">
        <is>
          <t>OPEX</t>
        </is>
      </c>
      <c r="V13" s="928" t="n">
        <v>-44921854.45823956</v>
      </c>
      <c r="W13" s="930" t="n">
        <v>-41774080.71490977</v>
      </c>
      <c r="X13" s="929" t="n">
        <v>-43909805.28</v>
      </c>
      <c r="Y13" s="394" t="n">
        <v>0.05112559100140678</v>
      </c>
      <c r="Z13" s="138" t="n"/>
      <c r="AA13" s="389" t="inlineStr">
        <is>
          <t>OPEX</t>
        </is>
      </c>
      <c r="AB13" s="928" t="n">
        <v>-169098248.6129062</v>
      </c>
      <c r="AC13" s="929" t="n">
        <v>-139419037.0959755</v>
      </c>
      <c r="AD13" s="928" t="n">
        <v>-150002685.13</v>
      </c>
      <c r="AE13" s="394" t="n">
        <v>0.07591250272901184</v>
      </c>
      <c r="AF13" s="138" t="n"/>
      <c r="AG13" s="389" t="inlineStr">
        <is>
          <t>OPEX</t>
        </is>
      </c>
      <c r="AH13" s="928" t="n">
        <v>-861617212.1434145</v>
      </c>
      <c r="AI13" s="929" t="n">
        <v>-699762151.6143833</v>
      </c>
      <c r="AJ13" s="928" t="n">
        <v>-591589184.0265625</v>
      </c>
      <c r="AK13" s="394" t="n">
        <v>-0.1545853363721672</v>
      </c>
      <c r="AL13" s="383" t="n"/>
    </row>
    <row r="14">
      <c r="B14" s="377" t="n"/>
      <c r="C14" s="417" t="inlineStr">
        <is>
          <t>GOP</t>
        </is>
      </c>
      <c r="D14" s="931" t="n">
        <v>287523718.8705083</v>
      </c>
      <c r="E14" s="931" t="n">
        <v>214576205.0554672</v>
      </c>
      <c r="F14" s="932" t="n">
        <v>226083891.6999999</v>
      </c>
      <c r="G14" s="394" t="n">
        <v>0.0536298358038257</v>
      </c>
      <c r="H14" s="138" t="n"/>
      <c r="I14" s="417" t="inlineStr">
        <is>
          <t>GOP</t>
        </is>
      </c>
      <c r="J14" s="931" t="n">
        <v>328273171.784135</v>
      </c>
      <c r="K14" s="931" t="n">
        <v>230042341.4501356</v>
      </c>
      <c r="L14" s="932" t="n">
        <v>244074229.78</v>
      </c>
      <c r="M14" s="394" t="n">
        <v>0.06099698099667443</v>
      </c>
      <c r="N14" s="138" t="n"/>
      <c r="O14" s="417" t="inlineStr">
        <is>
          <t>GOP</t>
        </is>
      </c>
      <c r="P14" s="931" t="n">
        <v>283637922.3227935</v>
      </c>
      <c r="Q14" s="931" t="n">
        <v>180130202.4048695</v>
      </c>
      <c r="R14" s="932" t="n">
        <v>199551947.487525</v>
      </c>
      <c r="S14" s="394" t="n">
        <v>0.1078205921237028</v>
      </c>
      <c r="T14" s="138" t="n"/>
      <c r="U14" s="417" t="inlineStr">
        <is>
          <t>GOP</t>
        </is>
      </c>
      <c r="V14" s="931" t="n">
        <v>44455022.03876045</v>
      </c>
      <c r="W14" s="933" t="n">
        <v>38136145.43513902</v>
      </c>
      <c r="X14" s="932" t="n">
        <v>42441354.83</v>
      </c>
      <c r="Y14" s="394" t="n">
        <v>0.1128905227766968</v>
      </c>
      <c r="Z14" s="138" t="n"/>
      <c r="AA14" s="417" t="inlineStr">
        <is>
          <t>GOP</t>
        </is>
      </c>
      <c r="AB14" s="931" t="n">
        <v>230792125.5414101</v>
      </c>
      <c r="AC14" s="932" t="n">
        <v>169238939.7297116</v>
      </c>
      <c r="AD14" s="931" t="n">
        <v>187772321.79</v>
      </c>
      <c r="AE14" s="394" t="n">
        <v>0.1095101522728027</v>
      </c>
      <c r="AF14" s="138" t="n"/>
      <c r="AG14" s="417" t="inlineStr">
        <is>
          <t>GOP</t>
        </is>
      </c>
      <c r="AH14" s="931" t="n">
        <v>1174681960.557607</v>
      </c>
      <c r="AI14" s="932" t="n">
        <v>832123834.0753231</v>
      </c>
      <c r="AJ14" s="931" t="n">
        <v>712151423.9070351</v>
      </c>
      <c r="AK14" s="394" t="n">
        <v>-0.1441761493367202</v>
      </c>
      <c r="AL14" s="383" t="n"/>
      <c r="AM14" s="934" t="n"/>
      <c r="AN14" s="935" t="n">
        <v>30888701.90000057</v>
      </c>
    </row>
    <row r="15">
      <c r="B15" s="377" t="n"/>
      <c r="C15" s="389" t="inlineStr">
        <is>
          <t>JV expense</t>
        </is>
      </c>
      <c r="D15" s="928" t="n">
        <v>-125834848.0451844</v>
      </c>
      <c r="E15" s="928" t="n">
        <v>-111361996.2728783</v>
      </c>
      <c r="F15" s="936" t="n">
        <v>-114006894.3299999</v>
      </c>
      <c r="G15" s="532" t="n">
        <v>0.02375045478387995</v>
      </c>
      <c r="H15" s="138" t="n"/>
      <c r="I15" s="389" t="inlineStr">
        <is>
          <t>JV expense</t>
        </is>
      </c>
      <c r="J15" s="928" t="n">
        <v>-168658307.8801399</v>
      </c>
      <c r="K15" s="928" t="n">
        <v>-162488438.3383442</v>
      </c>
      <c r="L15" s="928" t="n">
        <v>-174923237.7800001</v>
      </c>
      <c r="M15" s="532" t="n">
        <v>0.07652728753391862</v>
      </c>
      <c r="N15" s="138" t="n"/>
      <c r="O15" s="389" t="inlineStr">
        <is>
          <t>JV expense</t>
        </is>
      </c>
      <c r="P15" s="928" t="n">
        <v>-143421207.6172383</v>
      </c>
      <c r="Q15" s="928" t="n">
        <v>-120664489.1394515</v>
      </c>
      <c r="R15" s="928" t="n">
        <v>-129973370.4875251</v>
      </c>
      <c r="S15" s="532" t="n">
        <v>0.07714681771300046</v>
      </c>
      <c r="T15" s="138" t="n"/>
      <c r="U15" s="389" t="inlineStr">
        <is>
          <t>JV expense</t>
        </is>
      </c>
      <c r="V15" s="928" t="n">
        <v>-27040639.5074393</v>
      </c>
      <c r="W15" s="930" t="n">
        <v>-26570816.08285587</v>
      </c>
      <c r="X15" s="929" t="n">
        <v>-26396202.99</v>
      </c>
      <c r="Y15" s="532" t="n">
        <v>-0.006571611963719059</v>
      </c>
      <c r="Z15" s="138" t="n"/>
      <c r="AA15" s="389" t="inlineStr">
        <is>
          <t>JV expense</t>
        </is>
      </c>
      <c r="AB15" s="928" t="n">
        <v>-83954325.60251758</v>
      </c>
      <c r="AC15" s="929" t="n">
        <v>-70240912.82503311</v>
      </c>
      <c r="AD15" s="928" t="n">
        <v>-79989510.61999995</v>
      </c>
      <c r="AE15" s="394" t="n">
        <v>0.1387880282713601</v>
      </c>
      <c r="AF15" s="138" t="n"/>
      <c r="AG15" s="389" t="inlineStr">
        <is>
          <t>JV expense</t>
        </is>
      </c>
      <c r="AH15" s="928" t="n">
        <v>-548909328.6525196</v>
      </c>
      <c r="AI15" s="929" t="n">
        <v>-491326652.658563</v>
      </c>
      <c r="AJ15" s="928" t="n">
        <v>-445299705.448737</v>
      </c>
      <c r="AK15" s="394" t="n">
        <v>-0.09367891393795695</v>
      </c>
      <c r="AL15" s="383" t="n"/>
      <c r="AM15" s="934" t="n"/>
      <c r="AN15" s="935" t="n">
        <v>4413117.539261639</v>
      </c>
    </row>
    <row r="16">
      <c r="B16" s="377" t="n"/>
      <c r="C16" s="560" t="inlineStr">
        <is>
          <t>EBIT</t>
        </is>
      </c>
      <c r="D16" s="937" t="n">
        <v>161688870.8253239</v>
      </c>
      <c r="E16" s="937" t="n">
        <v>103214208.7825889</v>
      </c>
      <c r="F16" s="938" t="n">
        <v>112076997.37</v>
      </c>
      <c r="G16" s="557" t="n">
        <v>0.08586791190813442</v>
      </c>
      <c r="H16" s="138" t="n"/>
      <c r="I16" s="560" t="inlineStr">
        <is>
          <t>EBIT</t>
        </is>
      </c>
      <c r="J16" s="937" t="n">
        <v>159614863.9039951</v>
      </c>
      <c r="K16" s="937" t="n">
        <v>67553903.11179142</v>
      </c>
      <c r="L16" s="937" t="n">
        <v>69150991.99999994</v>
      </c>
      <c r="M16" s="557" t="n">
        <v>0.02364169669908761</v>
      </c>
      <c r="N16" s="138" t="n"/>
      <c r="O16" s="560" t="inlineStr">
        <is>
          <t>EBIT</t>
        </is>
      </c>
      <c r="P16" s="937" t="n">
        <v>140216714.7055551</v>
      </c>
      <c r="Q16" s="937" t="n">
        <v>59465713.26541803</v>
      </c>
      <c r="R16" s="937" t="n">
        <v>69578576.9999999</v>
      </c>
      <c r="S16" s="557" t="n">
        <v>0.1700620942600036</v>
      </c>
      <c r="T16" s="138" t="n"/>
      <c r="U16" s="560" t="inlineStr">
        <is>
          <t>EBIT</t>
        </is>
      </c>
      <c r="V16" s="937" t="n">
        <v>17414382.53132115</v>
      </c>
      <c r="W16" s="937" t="n">
        <v>11565329.35228314</v>
      </c>
      <c r="X16" s="937" t="n">
        <v>16045151.84</v>
      </c>
      <c r="Y16" s="557" t="n">
        <v>0.3873493223807313</v>
      </c>
      <c r="Z16" s="138" t="n"/>
      <c r="AA16" s="560" t="inlineStr">
        <is>
          <t>EBIT</t>
        </is>
      </c>
      <c r="AB16" s="937" t="n">
        <v>146837799.9388925</v>
      </c>
      <c r="AC16" s="938" t="n">
        <v>98998026.90467851</v>
      </c>
      <c r="AD16" s="937" t="n">
        <v>107782811.1700001</v>
      </c>
      <c r="AE16" s="557" t="n">
        <v>0.08873696314957981</v>
      </c>
      <c r="AF16" s="138" t="n"/>
      <c r="AG16" s="560" t="inlineStr">
        <is>
          <t>EBIT</t>
        </is>
      </c>
      <c r="AH16" s="937" t="n">
        <v>625772631.9050878</v>
      </c>
      <c r="AI16" s="938" t="n">
        <v>340797181.41676</v>
      </c>
      <c r="AJ16" s="937" t="n">
        <v>266851718.2987368</v>
      </c>
      <c r="AK16" s="557" t="n">
        <v>-0.2169779186864679</v>
      </c>
      <c r="AL16" s="383" t="n"/>
      <c r="AM16" s="934" t="n"/>
      <c r="AN16" s="935" t="n">
        <v>35301819.43926221</v>
      </c>
    </row>
    <row r="17" ht="17.15" customHeight="1" thickBot="1">
      <c r="B17" s="426" t="n"/>
      <c r="C17" s="427" t="n"/>
      <c r="D17" s="939" t="n"/>
      <c r="E17" s="939" t="n"/>
      <c r="F17" s="429" t="n"/>
      <c r="G17" s="430" t="n"/>
      <c r="H17" s="430" t="n"/>
      <c r="I17" s="430" t="n"/>
      <c r="J17" s="430" t="n"/>
      <c r="K17" s="430" t="n"/>
      <c r="L17" s="431" t="n"/>
      <c r="M17" s="430" t="n"/>
      <c r="N17" s="430" t="n"/>
      <c r="O17" s="430" t="n"/>
      <c r="P17" s="430" t="n"/>
      <c r="Q17" s="430" t="n"/>
      <c r="R17" s="430" t="n"/>
      <c r="S17" s="430" t="n"/>
      <c r="T17" s="430" t="n"/>
      <c r="U17" s="430" t="n"/>
      <c r="V17" s="430" t="n"/>
      <c r="W17" s="430" t="n"/>
      <c r="X17" s="430" t="n"/>
      <c r="Y17" s="430" t="n"/>
      <c r="Z17" s="430" t="n"/>
      <c r="AA17" s="430" t="n"/>
      <c r="AB17" s="430" t="n"/>
      <c r="AC17" s="430" t="n"/>
      <c r="AD17" s="430" t="n"/>
      <c r="AE17" s="430" t="n"/>
      <c r="AF17" s="430" t="n"/>
      <c r="AG17" s="430" t="n"/>
      <c r="AH17" s="430" t="n"/>
      <c r="AI17" s="430" t="n"/>
      <c r="AJ17" s="430" t="n"/>
      <c r="AK17" s="430" t="n"/>
      <c r="AL17" s="433" t="n"/>
      <c r="AM17" s="934" t="n"/>
    </row>
    <row r="18">
      <c r="F18" s="934" t="n"/>
      <c r="AF18" s="934" t="n"/>
      <c r="AG18" s="934" t="n"/>
    </row>
    <row r="19">
      <c r="F19" s="934" t="n"/>
      <c r="AG19" s="138" t="n"/>
      <c r="AJ19" s="934" t="n"/>
      <c r="AK19" s="934" t="n"/>
      <c r="AV19" s="934" t="n"/>
    </row>
    <row r="20">
      <c r="B20" s="913" t="inlineStr">
        <is>
          <t>Portfolio</t>
        </is>
      </c>
      <c r="C20" s="831" t="n"/>
      <c r="D20" s="940" t="n">
        <v>2025</v>
      </c>
      <c r="E20" s="837" t="n"/>
      <c r="F20" s="837" t="n"/>
      <c r="G20" s="837" t="n"/>
      <c r="H20" s="837" t="n"/>
      <c r="I20" s="837" t="n"/>
      <c r="J20" s="837" t="n"/>
      <c r="K20" s="837" t="n"/>
      <c r="L20" s="837" t="n"/>
      <c r="M20" s="837" t="n"/>
      <c r="N20" s="837" t="n"/>
      <c r="O20" s="912" t="n"/>
      <c r="P20" s="941" t="inlineStr">
        <is>
          <t>Avg</t>
        </is>
      </c>
      <c r="R20" s="913" t="inlineStr">
        <is>
          <t>Overall GOP / EBIT</t>
        </is>
      </c>
      <c r="S20" s="831" t="n"/>
      <c r="T20" s="940" t="n">
        <v>2025</v>
      </c>
      <c r="U20" s="837" t="n"/>
      <c r="V20" s="837" t="n"/>
      <c r="W20" s="837" t="n"/>
      <c r="X20" s="837" t="n"/>
      <c r="Y20" s="837" t="n"/>
      <c r="Z20" s="837" t="n"/>
      <c r="AA20" s="837" t="n"/>
      <c r="AB20" s="837" t="n"/>
      <c r="AC20" s="837" t="n"/>
      <c r="AD20" s="837" t="n"/>
      <c r="AE20" s="912" t="n"/>
      <c r="AF20" s="942" t="inlineStr">
        <is>
          <t>Total</t>
        </is>
      </c>
      <c r="AG20" s="138" t="n"/>
      <c r="AJ20" s="934" t="n"/>
      <c r="AK20" s="934" t="n"/>
      <c r="AV20" s="934" t="n"/>
    </row>
    <row r="21">
      <c r="B21" s="832" t="n"/>
      <c r="C21" s="833" t="n"/>
      <c r="D21" s="943" t="inlineStr">
        <is>
          <t>Jan</t>
        </is>
      </c>
      <c r="E21" s="943" t="inlineStr">
        <is>
          <t>Feb</t>
        </is>
      </c>
      <c r="F21" s="943" t="inlineStr">
        <is>
          <t>Mar</t>
        </is>
      </c>
      <c r="G21" s="943" t="inlineStr">
        <is>
          <t>Apr</t>
        </is>
      </c>
      <c r="H21" s="943" t="inlineStr">
        <is>
          <t>May</t>
        </is>
      </c>
      <c r="I21" s="943" t="inlineStr">
        <is>
          <t>Jun</t>
        </is>
      </c>
      <c r="J21" s="943" t="inlineStr">
        <is>
          <t>Jul</t>
        </is>
      </c>
      <c r="K21" s="943" t="inlineStr">
        <is>
          <t>Aug</t>
        </is>
      </c>
      <c r="L21" s="943" t="inlineStr">
        <is>
          <t>Sep</t>
        </is>
      </c>
      <c r="M21" s="943" t="inlineStr">
        <is>
          <t>Oct</t>
        </is>
      </c>
      <c r="N21" s="943" t="inlineStr">
        <is>
          <t>Nov</t>
        </is>
      </c>
      <c r="O21" s="943" t="inlineStr">
        <is>
          <t>Dec</t>
        </is>
      </c>
      <c r="P21" s="944" t="n"/>
      <c r="R21" s="832" t="n"/>
      <c r="S21" s="833" t="n"/>
      <c r="T21" s="943" t="inlineStr">
        <is>
          <t>Jan</t>
        </is>
      </c>
      <c r="U21" s="943" t="inlineStr">
        <is>
          <t>Feb</t>
        </is>
      </c>
      <c r="V21" s="943" t="inlineStr">
        <is>
          <t>Mar</t>
        </is>
      </c>
      <c r="W21" s="943" t="inlineStr">
        <is>
          <t>Apr</t>
        </is>
      </c>
      <c r="X21" s="943" t="inlineStr">
        <is>
          <t>May</t>
        </is>
      </c>
      <c r="Y21" s="943" t="inlineStr">
        <is>
          <t>Jun</t>
        </is>
      </c>
      <c r="Z21" s="943" t="inlineStr">
        <is>
          <t>Jul</t>
        </is>
      </c>
      <c r="AA21" s="943" t="inlineStr">
        <is>
          <t>Aug</t>
        </is>
      </c>
      <c r="AB21" s="943" t="inlineStr">
        <is>
          <t>Sep</t>
        </is>
      </c>
      <c r="AC21" s="943" t="inlineStr">
        <is>
          <t>Oct</t>
        </is>
      </c>
      <c r="AD21" s="943" t="inlineStr">
        <is>
          <t>Nov</t>
        </is>
      </c>
      <c r="AE21" s="943" t="inlineStr">
        <is>
          <t>Dec</t>
        </is>
      </c>
      <c r="AF21" s="914" t="n"/>
      <c r="AG21" s="138" t="n"/>
      <c r="AI21" s="436" t="n"/>
      <c r="AK21" s="934" t="n"/>
    </row>
    <row r="22">
      <c r="B22" s="913" t="inlineStr">
        <is>
          <t>Key Available</t>
        </is>
      </c>
      <c r="C22" s="912" t="n"/>
      <c r="D22" s="945">
        <f>E33+E55+E77+E99+E121</f>
        <v>1809</v>
      </c>
      <c r="E22" s="945">
        <f>D22</f>
        <v>1809</v>
      </c>
      <c r="F22" s="945">
        <f>E22</f>
        <v>1809</v>
      </c>
      <c r="G22" s="945">
        <f>F22</f>
        <v>1809</v>
      </c>
      <c r="H22" s="945">
        <f>G22</f>
        <v>1809</v>
      </c>
      <c r="I22" s="945">
        <f>H22</f>
        <v>1809</v>
      </c>
      <c r="J22" s="945">
        <f>I22</f>
        <v>1809</v>
      </c>
      <c r="K22" s="945">
        <f>J22</f>
        <v>1809</v>
      </c>
      <c r="L22" s="945">
        <f>K22</f>
        <v>1809</v>
      </c>
      <c r="M22" s="945">
        <f>L22</f>
        <v>1809</v>
      </c>
      <c r="N22" s="945">
        <f>M22</f>
        <v>1809</v>
      </c>
      <c r="O22" s="945">
        <f>N22</f>
        <v>1809</v>
      </c>
      <c r="P22" s="914" t="n"/>
      <c r="R22" s="946" t="inlineStr">
        <is>
          <t>Ascott BP GOP</t>
        </is>
      </c>
      <c r="S22" s="912" t="n"/>
      <c r="T22" s="947">
        <f>SUM(T40,T62,T84,T106,T128)</f>
        <v>105905187.87821385</v>
      </c>
      <c r="U22" s="947">
        <f>SUM(U40,U62,U84,U106,U128)</f>
        <v>103963939.97892192</v>
      </c>
      <c r="V22" s="947">
        <f>SUM(V40,V62,V84,V106,V128)</f>
        <v>93340289.617511764</v>
      </c>
      <c r="W22" s="947">
        <f>SUM(W40,W62,W84,W106,W128)</f>
        <v>97710542.917749047</v>
      </c>
      <c r="X22" s="947">
        <f>SUM(X40,X62,X84,X106,X128)</f>
        <v>81498888.848306179</v>
      </c>
      <c r="Y22" s="947">
        <f>SUM(Y40,Y62,Y84,Y106,Y128)</f>
        <v>90769038.28529045</v>
      </c>
      <c r="Z22" s="947">
        <f>SUM(Z40,Z62,Z84,Z106,Z128)</f>
        <v>112802326.52801019</v>
      </c>
      <c r="AA22" s="947">
        <f>SUM(AA40,AA62,AA84,AA106,AA128)</f>
        <v>110933363.15237476</v>
      </c>
      <c r="AB22" s="947">
        <f>SUM(AB40,AB62,AB84,AB106,AB128)</f>
        <v>73553234.959778085</v>
      </c>
      <c r="AC22" s="947">
        <f>SUM(AC40,AC62,AC84,AC106,AC128)</f>
        <v>84426112.198347583</v>
      </c>
      <c r="AD22" s="947">
        <f>SUM(AD40,AD62,AD84,AD106,AD128)</f>
        <v>106824163.66742574</v>
      </c>
      <c r="AE22" s="947" t="n">
        <v>112954872.5256778</v>
      </c>
      <c r="AF22" s="948">
        <f>SUM(T22:AE22)</f>
        <v>1174681960.5576074</v>
      </c>
      <c r="AG22" s="908" t="n"/>
    </row>
    <row r="23">
      <c r="B23" s="845" t="inlineStr">
        <is>
          <t>Ascott BP OCC</t>
        </is>
      </c>
      <c r="C23" s="831" t="n"/>
      <c r="D23" s="566">
        <f>(D37*$E$33+D59*$E$55+D81*$E$77+D103*$E$99+D125*$E$121)/SUM($E$33,$E$55,$E$77,$E$99,$E$121)</f>
        <v>0.82723844334385366</v>
      </c>
      <c r="E23" s="566">
        <f>(E37*$E$33+E59*$E$55+E81*$E$77+E103*$E$99+E125*$E$121)/SUM($E$33,$E$55,$E$77,$E$99,$E$121)</f>
        <v>0.88017689331122184</v>
      </c>
      <c r="F23" s="566">
        <f>(F37*$E$33+F59*$E$55+F81*$E$77+F103*$E$99+F125*$E$121)/SUM($E$33,$E$55,$E$77,$E$99,$E$121)</f>
        <v>0.80247985054263571</v>
      </c>
      <c r="G23" s="566">
        <f>(G37*$E$33+G59*$E$55+G81*$E$77+G103*$E$99+G125*$E$121)/SUM($E$33,$E$55,$E$77,$E$99,$E$121)</f>
        <v>0.80520864556384208</v>
      </c>
      <c r="H23" s="566">
        <f>(H37*$E$33+H59*$E$55+H81*$E$77+H103*$E$99+H125*$E$121)/SUM($E$33,$E$55,$E$77,$E$99,$E$121)</f>
        <v>0.7624631220252247</v>
      </c>
      <c r="I23" s="566">
        <f>(I37*$E$33+I59*$E$55+I81*$E$77+I103*$E$99+I125*$E$121)/SUM($E$33,$E$55,$E$77,$E$99,$E$121)</f>
        <v>0.81128517587787619</v>
      </c>
      <c r="J23" s="566">
        <f>(J37*$E$33+J59*$E$55+J81*$E$77+J103*$E$99+J125*$E$121)/SUM($E$33,$E$55,$E$77,$E$99,$E$121)</f>
        <v>0.86124195842411488</v>
      </c>
      <c r="K23" s="566">
        <f>(K37*$E$33+K59*$E$55+K81*$E$77+K103*$E$99+K125*$E$121)/SUM($E$33,$E$55,$E$77,$E$99,$E$121)</f>
        <v>0.85387354624725831</v>
      </c>
      <c r="L23" s="566">
        <f>(L37*$E$33+L59*$E$55+L81*$E$77+L103*$E$99+L125*$E$121)/SUM($E$33,$E$55,$E$77,$E$99,$E$121)</f>
        <v>0.74471257808924318</v>
      </c>
      <c r="M23" s="566">
        <f>(M37*$E$33+M59*$E$55+M81*$E$77+M103*$E$99+M125*$E$121)/SUM($E$33,$E$55,$E$77,$E$99,$E$121)</f>
        <v>0.73403650803015985</v>
      </c>
      <c r="N23" s="566">
        <f>(N37*$E$33+N59*$E$55+N81*$E$77+N103*$E$99+N125*$E$121)/SUM($E$33,$E$55,$E$77,$E$99,$E$121)</f>
        <v>0.80938479637324123</v>
      </c>
      <c r="O23" s="566">
        <f>(O37*$E$33+O59*$E$55+O81*$E$77+O103*$E$99+O125*$E$121)/SUM($E$33,$E$55,$E$77,$E$99,$E$121)</f>
        <v>0.81794140409903882</v>
      </c>
      <c r="P23" s="567">
        <f>(D23*31+E23*28+F23*31+G23*30+H23*31+I23*30+J23*31+K23*31+L23*30+M23*31+N23*30+O23*31)/365</f>
        <v>0.80876769507923618</v>
      </c>
      <c r="R23" s="949" t="inlineStr">
        <is>
          <t>MF Projection GOP</t>
        </is>
      </c>
      <c r="S23" s="912" t="n"/>
      <c r="T23" s="947">
        <f>SUM(T41,T63,T85,T107,T129)</f>
        <v>108744878.96000001</v>
      </c>
      <c r="U23" s="947">
        <f>SUM(U41,U63,U85,U107,U129)</f>
        <v>84829795.879999995</v>
      </c>
      <c r="V23" s="947">
        <f>SUM(V41,V63,V85,V107,V129)</f>
        <v>66251299.739999995</v>
      </c>
      <c r="W23" s="947">
        <f>SUM(W41,W63,W85,W107,W129)</f>
        <v>65881450.07</v>
      </c>
      <c r="X23" s="947">
        <f>SUM(X41,X63,X85,X107,X129)</f>
        <v>60665410.867524996</v>
      </c>
      <c r="Y23" s="947">
        <f>SUM(Y41,Y63,Y85,Y107,Y129)</f>
        <v>54936996.459999993</v>
      </c>
      <c r="Z23" s="947">
        <f>SUM(Z41,Z63,Z85,Z107,Z129)</f>
        <v>72160204.783188775</v>
      </c>
      <c r="AA23" s="947">
        <f>SUM(AA41,AA63,AA85,AA107,AA129)</f>
        <v>69030886.272763148</v>
      </c>
      <c r="AB23" s="947">
        <f>SUM(AB41,AB63,AB85,AB107,AB129)</f>
        <v>50830451.561821729</v>
      </c>
      <c r="AC23" s="947">
        <f>SUM(AC41,AC63,AC85,AC107,AC129)</f>
        <v>51796336.842225701</v>
      </c>
      <c r="AD23" s="947">
        <f>SUM(AD41,AD63,AD85,AD107,AD129)</f>
        <v>69749393.861140758</v>
      </c>
      <c r="AE23" s="947" t="n">
        <v>77246728.77665782</v>
      </c>
      <c r="AF23" s="948">
        <f>SUM(T23:AE23)</f>
        <v>832123834.07532275</v>
      </c>
      <c r="AG23" s="950" t="n"/>
    </row>
    <row r="24">
      <c r="B24" s="845" t="inlineStr">
        <is>
          <t>Ascott BP ADR</t>
        </is>
      </c>
      <c r="C24" s="831" t="n"/>
      <c r="D24" s="951">
        <f>(D38*$E$33*D37+D60*$E$55*D59+$E$77*D81*D82+$E$99*D103*D104+$E$121*D125*D126)/SUM($E$33*D37,$E$55*D59,$E$77*D81,$E$99*D103,$E$121*D125)</f>
        <v>3711.9141948397591</v>
      </c>
      <c r="E24" s="951">
        <f>(E38*$E$33*E37+E60*$E$55*E59+$E$77*E81*E82+$E$99*E103*E104+$E$121*E125*E126)/SUM($E$33*E37,$E$55*E59,$E$77*E81,$E$99*E103,$E$121*E125)</f>
        <v>3790.0321864626212</v>
      </c>
      <c r="F24" s="951">
        <f>(F38*$E$33*F37+F60*$E$55*F59+$E$77*F81*F82+$E$99*F103*F104+$E$121*F125*F126)/SUM($E$33*F37,$E$55*F59,$E$77*F81,$E$99*F103,$E$121*F125)</f>
        <v>3546.394344404428</v>
      </c>
      <c r="G24" s="951">
        <f>(G38*$E$33*G37+G60*$E$55*G59+$E$77*G81*G82+$E$99*G103*G104+$E$121*G125*G126)/SUM($E$33*G37,$E$55*G59,$E$77*G81,$E$99*G103,$E$121*G125)</f>
        <v>3758.4343158416045</v>
      </c>
      <c r="H24" s="951">
        <f>(H38*$E$33*H37+H60*$E$55*H59+$E$77*H81*H82+$E$99*H103*H104+$E$121*H125*H126)/SUM($E$33*H37,$E$55*H59,$E$77*H81,$E$99*H103,$E$121*H125)</f>
        <v>3415.0057832336111</v>
      </c>
      <c r="I24" s="951">
        <f>(I38*$E$33*I37+I60*$E$55*I59+$E$77*I81*I82+$E$99*I103*I104+$E$121*I125*I126)/SUM($E$33*I37,$E$55*I59,$E$77*I81,$E$99*I103,$E$121*I125)</f>
        <v>3553.0856953449284</v>
      </c>
      <c r="J24" s="951">
        <f>(J38*$E$33*J37+J60*$E$55*J59+$E$77*J81*J82+$E$99*J103*J104+$E$121*J125*J126)/SUM($E$33*J37,$E$55*J59,$E$77*J81,$E$99*J103,$E$121*J125)</f>
        <v>3722.0200703113128</v>
      </c>
      <c r="K24" s="951">
        <f>(K38*$E$33*K37+K60*$E$55*K59+$E$77*K81*K82+$E$99*K103*K104+$E$121*K125*K126)/SUM($E$33*K37,$E$55*K59,$E$77*K81,$E$99*K103,$E$121*K125)</f>
        <v>3725.8558986649723</v>
      </c>
      <c r="L24" s="951">
        <f>(L38*$E$33*L37+L60*$E$55*L59+$E$77*L81*L82+$E$99*L103*L104+$E$121*L125*L126)/SUM($E$33*L37,$E$55*L59,$E$77*L81,$E$99*L103,$E$121*L125)</f>
        <v>3244.5712006801664</v>
      </c>
      <c r="M24" s="951">
        <f>(M38*$E$33*M37+M60*$E$55*M59+$E$77*M81*M82+$E$99*M103*M104+$E$121*M125*M126)/SUM($E$33*M37,$E$55*M59,$E$77*M81,$E$99*M103,$E$121*M125)</f>
        <v>3358.5744739223333</v>
      </c>
      <c r="N24" s="951">
        <f>(N38*$E$33*N37+N60*$E$55*N59+$E$77*N81*N82+$E$99*N103*N104+$E$121*N125*N126)/SUM($E$33*N37,$E$55*N59,$E$77*N81,$E$99*N103,$E$121*N125)</f>
        <v>3648.1296297639237</v>
      </c>
      <c r="O24" s="951">
        <f>(O38*$E$33*O37+O60*$E$55*O59+$E$77*O81*O82+$E$99*O103*O104+$E$121*O125*O126)/SUM($E$33*O37,$E$55*O59,$E$77*O81,$E$99*O103,$E$121*O125)</f>
        <v>3787.6354746053917</v>
      </c>
      <c r="P24" s="952">
        <f>(D24*31+E24*28+F24*31+G24*30+H24*31+I24*30+J24*31+K24*31+L24*30+M24*31+N24*30+O24*31)/365</f>
        <v>3604.2107778337204</v>
      </c>
      <c r="R24" s="953" t="inlineStr">
        <is>
          <t>GOP</t>
        </is>
      </c>
      <c r="S24" s="912" t="n"/>
      <c r="T24" s="954">
        <f>SUM(T42,T64,T86,T108,T130)</f>
        <v>108744878.96000001</v>
      </c>
      <c r="U24" s="954">
        <f>SUM(U42,U64,U86,U108,U130)</f>
        <v>84829795.879999995</v>
      </c>
      <c r="V24" s="954">
        <f>SUM(V42,V64,V86,V108,V130)</f>
        <v>66251299.739999995</v>
      </c>
      <c r="W24" s="954">
        <f>SUM(W42,W64,W86,W108,W130)</f>
        <v>65881450.07</v>
      </c>
      <c r="X24" s="954">
        <f>SUM(X42,X64,X86,X108,X130)</f>
        <v>60665410.867524996</v>
      </c>
      <c r="Y24" s="954">
        <f>SUM(Y42,Y64,Y86,Y108,Y130)</f>
        <v>54936996.459999993</v>
      </c>
      <c r="Z24" s="954">
        <f>SUM(Z42,Z64,Z86,Z108,Z130)</f>
        <v>76597600.489999995</v>
      </c>
      <c r="AA24" s="954">
        <f>SUM(AA42,AA64,AA86,AA108,AA130)</f>
        <v>80493574.61999999</v>
      </c>
      <c r="AB24" s="954">
        <f>SUM(AB42,AB64,AB86,AB108,AB130)</f>
        <v>50163883.620000005</v>
      </c>
      <c r="AC24" s="954">
        <f>SUM(AC42,AC64,AC86,AC108,AC130)</f>
        <v>67451522.63000001</v>
      </c>
      <c r="AD24" s="954">
        <f>SUM(AD42,AD64,AD86,AD108,AD130)</f>
        <v>82074071.429999992</v>
      </c>
      <c r="AE24" s="954" t="n">
        <v>101833260.82</v>
      </c>
      <c r="AF24" s="948">
        <f>SUM(T24:AE24)</f>
        <v>899923745.58752489</v>
      </c>
      <c r="AG24" s="138" t="n"/>
    </row>
    <row r="25">
      <c r="B25" s="845" t="inlineStr">
        <is>
          <t>Ascott BP RevPar</t>
        </is>
      </c>
      <c r="C25" s="831" t="n"/>
      <c r="D25" s="955">
        <f>D23*D24</f>
        <v>3070.6381203651963</v>
      </c>
      <c r="E25" s="955">
        <f>E23*E24</f>
        <v>3335.8987554302075</v>
      </c>
      <c r="F25" s="955">
        <f>F23*F24</f>
        <v>2845.9100034629141</v>
      </c>
      <c r="G25" s="955">
        <f>G23*G24</f>
        <v>3026.323804899484</v>
      </c>
      <c r="H25" s="955">
        <f>H23*H24</f>
        <v>2603.815971218497</v>
      </c>
      <c r="I25" s="955">
        <f>I23*I24</f>
        <v>2882.5657532570763</v>
      </c>
      <c r="J25" s="955">
        <f>J23*J24</f>
        <v>3205.5598546487768</v>
      </c>
      <c r="K25" s="955">
        <f>K23*K24</f>
        <v>3181.4097889993254</v>
      </c>
      <c r="L25" s="955">
        <f>L23*L24</f>
        <v>2416.2729836526378</v>
      </c>
      <c r="M25" s="955">
        <f>M23*M24</f>
        <v>2465.3162787971805</v>
      </c>
      <c r="N25" s="955">
        <f>N23*N24</f>
        <v>2952.7406575296613</v>
      </c>
      <c r="O25" s="955">
        <f>O23*O24</f>
        <v>3098.0638783140635</v>
      </c>
      <c r="P25" s="952">
        <f>P23*P24</f>
        <v>2914.969243368319</v>
      </c>
      <c r="R25" s="946" t="inlineStr">
        <is>
          <t>Ascott BP EBIT</t>
        </is>
      </c>
      <c r="S25" s="912" t="n"/>
      <c r="T25" s="947">
        <f>SUM(T46,T68,T90,T112,T134)</f>
        <v>59515077.178533241</v>
      </c>
      <c r="U25" s="947">
        <f>SUM(U46,U68,U90,U112,U134)</f>
        <v>57748939.583829232</v>
      </c>
      <c r="V25" s="947">
        <f>SUM(V46,V68,V90,V112,V134)</f>
        <v>47934544.534518145</v>
      </c>
      <c r="W25" s="947">
        <f>SUM(W46,W68,W90,W112,W134)</f>
        <v>51946946.459297329</v>
      </c>
      <c r="X25" s="947">
        <f>SUM(X46,X68,X90,X112,X134)</f>
        <v>37095663.65985252</v>
      </c>
      <c r="Y25" s="947">
        <f>SUM(Y46,Y68,Y90,Y112,Y134)</f>
        <v>45586849.798284009</v>
      </c>
      <c r="Z25" s="947">
        <f>SUM(Z46,Z68,Z90,Z112,Z134)</f>
        <v>65855048.530726388</v>
      </c>
      <c r="AA25" s="947">
        <f>SUM(AA46,AA68,AA90,AA112,AA134)</f>
        <v>64120552.959191687</v>
      </c>
      <c r="AB25" s="947">
        <f>SUM(AB46,AB68,AB90,AB112,AB134)</f>
        <v>29798439.259300798</v>
      </c>
      <c r="AC25" s="947">
        <f>SUM(AC46,AC68,AC90,AC112,AC134)</f>
        <v>39811611.709627859</v>
      </c>
      <c r="AD25" s="947">
        <f>SUM(AD46,AD68,AD90,AD112,AD134)</f>
        <v>60373028.423310839</v>
      </c>
      <c r="AE25" s="947" t="n">
        <v>65985929.80861571</v>
      </c>
      <c r="AF25" s="948">
        <f>SUM(T25:AE25)</f>
        <v>625772631.90508771</v>
      </c>
      <c r="AG25" s="138" t="n"/>
      <c r="AH25" s="956" t="n"/>
    </row>
    <row r="26">
      <c r="B26" s="840" t="inlineStr">
        <is>
          <t>MF Projection OCC</t>
        </is>
      </c>
      <c r="C26" s="831" t="n"/>
      <c r="D26" s="572">
        <f>(D41*$E$33+D63*$E$55+D85*$E$77+D107*$E$99+D129*$E$121)/SUM($E$33,$E$55,$E$77,$E$99,$E$121)</f>
        <v>0.84064970131421746</v>
      </c>
      <c r="E26" s="572">
        <f>(E41*$E$33+E63*$E$55+E85*$E$77+E107*$E$99+E129*$E$121)/SUM($E$33,$E$55,$E$77,$E$99,$E$121)</f>
        <v>0.82892742636026207</v>
      </c>
      <c r="F26" s="572">
        <f>(F41*$E$33+F63*$E$55+F85*$E$77+F107*$E$99+F129*$E$121)/SUM($E$33,$E$55,$E$77,$E$99,$E$121)</f>
        <v>0.66754043403056396</v>
      </c>
      <c r="G26" s="572">
        <f>(G41*$E$33+G63*$E$55+G85*$E$77+G107*$E$99+G129*$E$121)/SUM($E$33,$E$55,$E$77,$E$99,$E$121)</f>
        <v>0.66679565137276586</v>
      </c>
      <c r="H26" s="572">
        <f>(H41*$E$33+H63*$E$55+H85*$E$77+H107*$E$99+H129*$E$121)/SUM($E$33,$E$55,$E$77,$E$99,$E$121)</f>
        <v>0.67854277002086338</v>
      </c>
      <c r="I26" s="572">
        <f>(I41*$E$33+I63*$E$55+I85*$E$77+I107*$E$99+I129*$E$121)/SUM($E$33,$E$55,$E$77,$E$99,$E$121)</f>
        <v>0.66412382531785508</v>
      </c>
      <c r="J26" s="572">
        <f>(J41*$E$33+J63*$E$55+J85*$E$77+J107*$E$99+J129*$E$121)/SUM($E$33,$E$55,$E$77,$E$99,$E$121)</f>
        <v>0.75306098485621531</v>
      </c>
      <c r="K26" s="572">
        <f>(K41*$E$33+K63*$E$55+K85*$E$77+K107*$E$99+K129*$E$121)/SUM($E$33,$E$55,$E$77,$E$99,$E$121)</f>
        <v>0.71584998490363172</v>
      </c>
      <c r="L26" s="572">
        <f>(L41*$E$33+L63*$E$55+L85*$E$77+L107*$E$99+L129*$E$121)/SUM($E$33,$E$55,$E$77,$E$99,$E$121)</f>
        <v>0.6247983486403057</v>
      </c>
      <c r="M26" s="572">
        <f>(M41*$E$33+M63*$E$55+M85*$E$77+M107*$E$99+M129*$E$121)/SUM($E$33,$E$55,$E$77,$E$99,$E$121)</f>
        <v>0.6247983486403057</v>
      </c>
      <c r="N26" s="572">
        <f>(N41*$E$33+N63*$E$55+N85*$E$77+N107*$E$99+N129*$E$121)/SUM($E$33,$E$55,$E$77,$E$99,$E$121)</f>
        <v>0.72431611938492357</v>
      </c>
      <c r="O26" s="572">
        <f>(O41*$E$33+O63*$E$55+O85*$E$77+O107*$E$99+O129*$E$121)/SUM($E$33,$E$55,$E$77,$E$99,$E$121)</f>
        <v>0.75880736316515807</v>
      </c>
      <c r="P26" s="573">
        <f>(D26*31+E26*28+F26*31+G26*30+H26*31+I26*30+J26*31+K26*31+L26*30+M26*31+N26*30+O26*31)/365</f>
        <v>0.71185677664225322</v>
      </c>
      <c r="R26" s="949" t="inlineStr">
        <is>
          <t>MF Projection EBIT</t>
        </is>
      </c>
      <c r="S26" s="912" t="n"/>
      <c r="T26" s="947">
        <f>SUM(T47,T69,T91,T113,T135)</f>
        <v>62961088.850000009</v>
      </c>
      <c r="U26" s="947">
        <f>SUM(U47,U69,U91,U113,U135)</f>
        <v>42824008.879999995</v>
      </c>
      <c r="V26" s="947">
        <f>SUM(V47,V69,V91,V113,V135)</f>
        <v>24042174.259999998</v>
      </c>
      <c r="W26" s="947">
        <f>SUM(W47,W69,W91,W113,W135)</f>
        <v>25051019.20000001</v>
      </c>
      <c r="X26" s="947">
        <f>SUM(X47,X69,X91,X113,X135)</f>
        <v>17197184.309999961</v>
      </c>
      <c r="Y26" s="947">
        <f>SUM(Y47,Y69,Y91,Y113,Y135)</f>
        <v>12899417.39000003</v>
      </c>
      <c r="Z26" s="947">
        <f>SUM(Z47,Z69,Z91,Z113,Z135)</f>
        <v>31592297.830000065</v>
      </c>
      <c r="AA26" s="947">
        <f>SUM(AA47,AA69,AA91,AA113,AA135)</f>
        <v>37914927.279999986</v>
      </c>
      <c r="AB26" s="947">
        <f>SUM(AB47,AB69,AB91,AB113,AB135)</f>
        <v>11213817.524999887</v>
      </c>
      <c r="AC26" s="947">
        <f>SUM(AC47,AC69,AC91,AC113,AC135)</f>
        <v>25691112.760000147</v>
      </c>
      <c r="AD26" s="947">
        <f>SUM(AD47,AD69,AD91,AD113,AD135)</f>
        <v>39297057.589999959</v>
      </c>
      <c r="AE26" s="947" t="n">
        <v>35301888.14452041</v>
      </c>
      <c r="AF26" s="948">
        <f>SUM(T26:AE26)</f>
        <v>365985994.01952052</v>
      </c>
      <c r="AG26" s="138" t="n"/>
    </row>
    <row r="27">
      <c r="B27" s="840" t="inlineStr">
        <is>
          <t>MF Projection ADR</t>
        </is>
      </c>
      <c r="C27" s="831" t="n"/>
      <c r="D27" s="957">
        <f>(D42*$E$33*D41+D64*$E$55*D63+$E$77*D85*D86+$E$99*D107*D108+$E$121*D129*D130)/SUM($E$33*D41,$E$55*D63,$E$77*D85,$E$99*D107,$E$121*D129)</f>
        <v>3666.218243828931</v>
      </c>
      <c r="E27" s="957">
        <f>(E42*$E$33*E41+E64*$E$55*E63+$E$77*E85*E86+$E$99*E107*E108+$E$121*E129*E130)/SUM($E$33*E41,$E$55*E63,$E$77*E85,$E$99*E107,$E$121*E129)</f>
        <v>3450.2616649429519</v>
      </c>
      <c r="F27" s="957">
        <f>(F42*$E$33*F41+F64*$E$55*F63+$E$77*F85*F86+$E$99*F107*F108+$E$121*F129*F130)/SUM($E$33*F41,$E$55*F63,$E$77*F85,$E$99*F107,$E$121*F129)</f>
        <v>3170.9933572835612</v>
      </c>
      <c r="G27" s="957">
        <f>(G42*$E$33*G41+G64*$E$55*G63+$E$77*G85*G86+$E$99*G107*G108+$E$121*G129*G130)/SUM($E$33*G41,$E$55*G63,$E$77*G85,$E$99*G107,$E$121*G129)</f>
        <v>3286.9448583745543</v>
      </c>
      <c r="H27" s="957">
        <f>(H42*$E$33*H41+H64*$E$55*H63+$E$77*H85*H86+$E$99*H107*H108+$E$121*H129*H130)/SUM($E$33*H41,$E$55*H63,$E$77*H85,$E$99*H107,$E$121*H129)</f>
        <v>2996.1266280353202</v>
      </c>
      <c r="I27" s="957">
        <f>(I42*$E$33*I41+I64*$E$55*I63+$E$77*I85*I86+$E$99*I107*I108+$E$121*I129*I130)/SUM($E$33*I41,$E$55*I63,$E$77*I85,$E$99*I107,$E$121*I129)</f>
        <v>2972.6018264802178</v>
      </c>
      <c r="J27" s="957">
        <f>(J42*$E$33*J41+J64*$E$55*J63+$E$77*J85*J86+$E$99*J107*J108+$E$121*J129*J130)/SUM($E$33*J41,$E$55*J63,$E$77*J85,$E$99*J107,$E$121*J129)</f>
        <v>3037.6327195013505</v>
      </c>
      <c r="K27" s="957">
        <f>(K42*$E$33*K41+K64*$E$55*K63+$E$77*K85*K86+$E$99*K107*K108+$E$121*K129*K130)/SUM($E$33*K41,$E$55*K63,$E$77*K85,$E$99*K107,$E$121*K129)</f>
        <v>3056.6865648100679</v>
      </c>
      <c r="L27" s="957">
        <f>(L42*$E$33*L41+L64*$E$55*L63+$E$77*L85*L86+$E$99*L107*L108+$E$121*L129*L130)/SUM($E$33*L41,$E$55*L63,$E$77*L85,$E$99*L107,$E$121*L129)</f>
        <v>2562.233654635922</v>
      </c>
      <c r="M27" s="957">
        <f>(M42*$E$33*M41+M64*$E$55*M63+$E$77*M85*M86+$E$99*M107*M108+$E$121*M129*M130)/SUM($E$33*M41,$E$55*M63,$E$77*M85,$E$99*M107,$E$121*M129)</f>
        <v>2562.233654635922</v>
      </c>
      <c r="N27" s="957">
        <f>(N42*$E$33*N41+N64*$E$55*N63+$E$77*N85*N86+$E$99*N107*N108+$E$121*N129*N130)/SUM($E$33*N41,$E$55*N63,$E$77*N85,$E$99*N107,$E$121*N129)</f>
        <v>3052.6795896150156</v>
      </c>
      <c r="O27" s="957">
        <f>(O42*$E$33*O41+O64*$E$55*O63+$E$77*O85*O86+$E$99*O107*O108+$E$121*O129*O130)/SUM($E$33*O41,$E$55*O63,$E$77*O85,$E$99*O107,$E$121*O129)</f>
        <v>3198.0452843585895</v>
      </c>
      <c r="P27" s="958">
        <f>(D27*31+E27*28+F27*31+G27*30+H27*31+I27*30+J27*31+K27*31+L27*30+M27*31+N27*30+O27*31)/365</f>
        <v>3082.6497384044928</v>
      </c>
      <c r="R27" s="953" t="inlineStr">
        <is>
          <t>EBIT</t>
        </is>
      </c>
      <c r="S27" s="912" t="n"/>
      <c r="T27" s="954">
        <f>SUM(T48,T70,T92,T114,T136)</f>
        <v>62874148.299999997</v>
      </c>
      <c r="U27" s="954">
        <f>SUM(U48,U70,U92,U114,U136)</f>
        <v>42910949.429999985</v>
      </c>
      <c r="V27" s="954">
        <f>SUM(V48,V70,V92,V114,V136)</f>
        <v>24042174.259999998</v>
      </c>
      <c r="W27" s="954">
        <f>SUM(W48,W70,W92,W114,W136)</f>
        <v>25051019.20000001</v>
      </c>
      <c r="X27" s="954">
        <f>SUM(X48,X70,X92,X114,X136)</f>
        <v>17197184.309999961</v>
      </c>
      <c r="Y27" s="954">
        <f>SUM(Y48,Y70,Y92,Y114,Y136)</f>
        <v>12899417.39000003</v>
      </c>
      <c r="Z27" s="954">
        <f>SUM(Z48,Z70,Z92,Z114,Z136)</f>
        <v>31592297.830000065</v>
      </c>
      <c r="AA27" s="954">
        <f>SUM(AA48,AA70,AA92,AA114,AA136)</f>
        <v>37914927.279999956</v>
      </c>
      <c r="AB27" s="954">
        <f>SUM(AB48,AB70,AB92,AB114,AB136)</f>
        <v>11213814.139999896</v>
      </c>
      <c r="AC27" s="954">
        <f>SUM(AC48,AC70,AC92,AC114,AC136)</f>
        <v>25691109.370000146</v>
      </c>
      <c r="AD27" s="954">
        <f>SUM(AD48,AD70,AD92,AD114,AD136)</f>
        <v>39297054.200000048</v>
      </c>
      <c r="AE27" s="954" t="n">
        <v>42089385.67999991</v>
      </c>
      <c r="AF27" s="948">
        <f>SUM(T27:AE27)</f>
        <v>372773481.38999999</v>
      </c>
      <c r="AG27" s="138" t="n"/>
    </row>
    <row r="28">
      <c r="B28" s="840" t="inlineStr">
        <is>
          <t>MF Projection RevPar</t>
        </is>
      </c>
      <c r="C28" s="831" t="n"/>
      <c r="D28" s="957">
        <f>D26*D27</f>
        <v>3082.0052716275259</v>
      </c>
      <c r="E28" s="957">
        <f>E26*E27</f>
        <v>2860.0165221906341</v>
      </c>
      <c r="F28" s="957">
        <f>F26*F27</f>
        <v>2116.7662820291034</v>
      </c>
      <c r="G28" s="957">
        <f>G26*G27</f>
        <v>2191.7205378662247</v>
      </c>
      <c r="H28" s="957">
        <f>H26*H27</f>
        <v>2033.0000615203551</v>
      </c>
      <c r="I28" s="957">
        <f>I26*I27</f>
        <v>1974.1756961488852</v>
      </c>
      <c r="J28" s="957">
        <f>J26*J27</f>
        <v>2287.5226873791507</v>
      </c>
      <c r="K28" s="957">
        <f>K26*K27</f>
        <v>2188.1290312744209</v>
      </c>
      <c r="L28" s="957">
        <f>L26*L27</f>
        <v>1600.8793562471394</v>
      </c>
      <c r="M28" s="957">
        <f>M26*M27</f>
        <v>1600.8793562471394</v>
      </c>
      <c r="N28" s="957">
        <f>N26*N27</f>
        <v>2211.1050340755091</v>
      </c>
      <c r="O28" s="957">
        <f>O26*O27</f>
        <v>2426.7003095069094</v>
      </c>
      <c r="P28" s="958">
        <f>P26*P27</f>
        <v>2194.4051062977073</v>
      </c>
      <c r="R28" s="953" t="inlineStr">
        <is>
          <t>NPAT</t>
        </is>
      </c>
      <c r="S28" s="912" t="n"/>
      <c r="T28" s="954">
        <f>SUM(T49,T71,T93,T115,T137)</f>
        <v>19641310.369999997</v>
      </c>
      <c r="U28" s="954">
        <f>SUM(U49,U71,U93,U115,U137)</f>
        <v>8588744.2599999961</v>
      </c>
      <c r="V28" s="959">
        <f>SUM(V49,V71,V93,V115,V137)</f>
        <v>-16454804.409999989</v>
      </c>
      <c r="W28" s="959">
        <f>SUM(W49,W71,W93,W115,W137)</f>
        <v>-7814373.2599999793</v>
      </c>
      <c r="X28" s="959">
        <f>SUM(X49,X71,X93,X115,X137)</f>
        <v>-14927963.710000036</v>
      </c>
      <c r="Y28" s="959">
        <f>SUM(Y49,Y71,Y93,Y115,Y137)</f>
        <v>-19192407.409999978</v>
      </c>
      <c r="Z28" s="959">
        <f>SUM(Z49,Z71,Z93,Z115,Z137)</f>
        <v>-1995255.5399998985</v>
      </c>
      <c r="AA28" s="959">
        <f>SUM(AA49,AA71,AA93,AA115,AA137)</f>
        <v>4540295.5099999392</v>
      </c>
      <c r="AB28" s="959">
        <f>SUM(AB49,AB71,AB93,AB115,AB137)</f>
        <v>-40802604.300000079</v>
      </c>
      <c r="AC28" s="959">
        <f>SUM(AC49,AC71,AC93,AC115,AC137)</f>
        <v>-4774843.2299998943</v>
      </c>
      <c r="AD28" s="959">
        <f>SUM(AD49,AD71,AD93,AD115,AD137)</f>
        <v>7270548.0600000918</v>
      </c>
      <c r="AE28" s="954" t="n">
        <v>14995095.0999999</v>
      </c>
      <c r="AF28" s="959">
        <f>SUM(T28:AE28)</f>
        <v>-50926258.559999928</v>
      </c>
      <c r="AG28" s="138" t="n"/>
    </row>
    <row r="29">
      <c r="B29" s="960" t="inlineStr">
        <is>
          <t>OCC</t>
        </is>
      </c>
      <c r="C29" s="912" t="n"/>
      <c r="D29" s="577">
        <f>(D45*$E$33+D67*$E$55+D89*$E$77+D111*$E$99+D133*$E$121)/SUM($E$33,$E$55,$E$77,$E$99,$E$121)</f>
        <v>0.84064970131421746</v>
      </c>
      <c r="E29" s="577">
        <f>(E45*$E$33+E67*$E$55+E89*$E$77+E111*$E$99+E133*$E$121)/SUM($E$33,$E$55,$E$77,$E$99,$E$121)</f>
        <v>0.82892742636026207</v>
      </c>
      <c r="F29" s="577">
        <f>(F45*$E$33+F67*$E$55+F89*$E$77+F111*$E$99+F133*$E$121)/SUM($E$33,$E$55,$E$77,$E$99,$E$121)</f>
        <v>0.66754043403056396</v>
      </c>
      <c r="G29" s="577">
        <f>(G45*$E$33+G67*$E$55+G89*$E$77+G111*$E$99+G133*$E$121)/SUM($E$33,$E$55,$E$77,$E$99,$E$121)</f>
        <v>0.66679565137276586</v>
      </c>
      <c r="H29" s="577">
        <f>(H45*$E$33+H67*$E$55+H89*$E$77+H111*$E$99+H133*$E$121)/SUM($E$33,$E$55,$E$77,$E$99,$E$121)</f>
        <v>0.68033288753365784</v>
      </c>
      <c r="I29" s="577">
        <f>(I45*$E$33+I67*$E$55+I89*$E$77+I111*$E$99+I133*$E$121)/SUM($E$33,$E$55,$E$77,$E$99,$E$121)</f>
        <v>0.66412382531785508</v>
      </c>
      <c r="J29" s="577">
        <f>(J45*$E$33+J67*$E$55+J89*$E$77+J111*$E$99+J133*$E$121)/SUM($E$33,$E$55,$E$77,$E$99,$E$121)</f>
        <v>0.77037750316517761</v>
      </c>
      <c r="K29" s="577">
        <f>(K45*$E$33+K67*$E$55+K89*$E$77+K111*$E$99+K133*$E$121)/SUM($E$33,$E$55,$E$77,$E$99,$E$121)</f>
        <v>0.79462900551008397</v>
      </c>
      <c r="L29" s="577">
        <f>(L45*$E$33+L67*$E$55+L89*$E$77+L111*$E$99+L133*$E$121)/SUM($E$33,$E$55,$E$77,$E$99,$E$121)</f>
        <v>0.66153992997973099</v>
      </c>
      <c r="M29" s="577">
        <f>(M45*$E$33+M67*$E$55+M89*$E$77+M111*$E$99+M133*$E$121)/SUM($E$33,$E$55,$E$77,$E$99,$E$121)</f>
        <v>0.73475489221437618</v>
      </c>
      <c r="N29" s="577">
        <f>(N45*$E$33+N67*$E$55+N89*$E$77+N111*$E$99+N133*$E$121)/SUM($E$33,$E$55,$E$77,$E$99,$E$121)</f>
        <v>0.81097893856550585</v>
      </c>
      <c r="O29" s="577">
        <f>(O45*$E$33+O67*$E$55+O89*$E$77+O111*$E$99+O133*$E$121)/SUM($E$33,$E$55,$E$77,$E$99,$E$121)</f>
        <v>0.82031761317144425</v>
      </c>
      <c r="P29" s="578">
        <f>(D29*31+E29*28+F29*31+G29*30+H29*31+I29*30+J29*31+K29*31+L29*30+M29*31+N29*30+O29*31)/365</f>
        <v>0.74487611353503624</v>
      </c>
      <c r="Q29" s="138" t="n"/>
      <c r="R29" s="138" t="n"/>
      <c r="S29" s="138" t="n"/>
      <c r="T29" s="961" t="n"/>
      <c r="U29" s="961" t="n"/>
      <c r="V29" s="961" t="n"/>
      <c r="W29" s="961" t="n"/>
      <c r="X29" s="961" t="n"/>
      <c r="Y29" s="961" t="n"/>
      <c r="Z29" s="956" t="n"/>
      <c r="AA29" s="138" t="n"/>
      <c r="AB29" s="961" t="n"/>
      <c r="AC29" s="138" t="n"/>
      <c r="AD29" s="961" t="n"/>
      <c r="AE29" s="138" t="n"/>
      <c r="AF29" s="138" t="n"/>
      <c r="AG29" s="138" t="n"/>
    </row>
    <row r="30">
      <c r="B30" s="960" t="inlineStr">
        <is>
          <t>ADR</t>
        </is>
      </c>
      <c r="C30" s="912" t="n"/>
      <c r="D30" s="962">
        <f>(D48*$E$33*D45+D70*$E$55*D67+$E$77*D89*D92+$E$99*D111*D114+$E$121*D133*D136)/SUM($E$33*D45,$E$55*D67,$E$77*D89,$E$99*D111,$E$121*D133)</f>
        <v>3666.218243828931</v>
      </c>
      <c r="E30" s="962">
        <f>(E48*$E$33*E45+E70*$E$55*E67+$E$77*E89*E92+$E$99*E111*E114+$E$121*E133*E136)/SUM($E$33*E45,$E$55*E67,$E$77*E89,$E$99*E111,$E$121*E133)</f>
        <v>3450.2616649429519</v>
      </c>
      <c r="F30" s="962">
        <f>(F48*$E$33*F45+F70*$E$55*F67+$E$77*F89*F92+$E$99*F111*F114+$E$121*F133*F136)/SUM($E$33*F45,$E$55*F67,$E$77*F89,$E$99*F111,$E$121*F133)</f>
        <v>3170.9933572835612</v>
      </c>
      <c r="G30" s="962">
        <f>(G48*$E$33*G45+G70*$E$55*G67+$E$77*G89*G92+$E$99*G111*G114+$E$121*G133*G136)/SUM($E$33*G45,$E$55*G67,$E$77*G89,$E$99*G111,$E$121*G133)</f>
        <v>3286.9448583745543</v>
      </c>
      <c r="H30" s="962">
        <f>(H48*$E$33*H45+H70*$E$55*H67+$E$77*H89*H92+$E$99*H111*H114+$E$121*H133*H136)/SUM($E$33*H45,$E$55*H67,$E$77*H89,$E$99*H111,$E$121*H133)</f>
        <v>2990.0158748123449</v>
      </c>
      <c r="I30" s="962">
        <f>(I48*$E$33*I45+I70*$E$55*I67+$E$77*I89*I92+$E$99*I111*I114+$E$121*I133*I136)/SUM($E$33*I45,$E$55*I67,$E$77*I89,$E$99*I111,$E$121*I133)</f>
        <v>2972.6018264802178</v>
      </c>
      <c r="J30" s="962">
        <f>(J48*$E$33*J45+J70*$E$55*J67+$E$77*J89*J92+$E$99*J111*J114+$E$121*J133*J136)/SUM($E$33*J45,$E$55*J67,$E$77*J89,$E$99*J111,$E$121*J133)</f>
        <v>3119.1504483588728</v>
      </c>
      <c r="K30" s="962">
        <f>(K48*$E$33*K45+K70*$E$55*K67+$E$77*K89*K92+$E$99*K111*K114+$E$121*K133*K136)/SUM($E$33*K45,$E$55*K67,$E$77*K89,$E$99*K111,$E$121*K133)</f>
        <v>3132.281276809882</v>
      </c>
      <c r="L30" s="962">
        <f>(L48*$E$33*L45+L70*$E$55*L67+$E$77*L89*L92+$E$99*L111*L114+$E$121*L133*L136)/SUM($E$33*L45,$E$55*L67,$E$77*L89,$E$99*L111,$E$121*L133)</f>
        <v>2799.228322210231</v>
      </c>
      <c r="M30" s="962">
        <f>(M48*$E$33*M45+M70*$E$55*M67+$E$77*M89*M92+$E$99*M111*M114+$E$121*M133*M136)/SUM($E$33*M45,$E$55*M67,$E$77*M89,$E$99*M111,$E$121*M133)</f>
        <v>2951.9233870877279</v>
      </c>
      <c r="N30" s="962">
        <f>(N48*$E$33*N45+N70*$E$55*N67+$E$77*N89*N92+$E$99*N111*N114+$E$121*N133*N136)/SUM($E$33*N45,$E$55*N67,$E$77*N89,$E$99*N111,$E$121*N133)</f>
        <v>3198.9268426710778</v>
      </c>
      <c r="O30" s="962">
        <f>(O48*$E$33*O45+O70*$E$55*O67+$E$77*O89*O92+$E$99*O111*O114+$E$121*O133*O136)/SUM($E$33*O45,$E$55*O67,$E$77*O89,$E$99*O111,$E$121*O133)</f>
        <v>3434.9158346083577</v>
      </c>
      <c r="P30" s="580">
        <f>(D30*31+E30*28+F30*31+G30*30+H30*31+I30*30+J30*31+K30*31+L30*30+M30*31+N30*30+O30*31)/365</f>
        <v>3180.1885841560688</v>
      </c>
      <c r="T30" s="956" t="n"/>
      <c r="U30" s="956" t="n"/>
      <c r="V30" s="956" t="n"/>
      <c r="W30" s="956" t="n"/>
      <c r="X30" s="956" t="n"/>
      <c r="Y30" s="956" t="n"/>
      <c r="Z30" s="956" t="n"/>
      <c r="AA30" s="956" t="n"/>
      <c r="AB30" s="956" t="n"/>
      <c r="AC30" s="956" t="n"/>
    </row>
    <row r="31">
      <c r="B31" s="960" t="inlineStr">
        <is>
          <t>RevPar</t>
        </is>
      </c>
      <c r="C31" s="912" t="n"/>
      <c r="D31" s="962">
        <f>D29*D30</f>
        <v>3082.0052716275259</v>
      </c>
      <c r="E31" s="962">
        <f>E29*E30</f>
        <v>2860.0165221906341</v>
      </c>
      <c r="F31" s="962">
        <f>F29*F30</f>
        <v>2116.7662820291034</v>
      </c>
      <c r="G31" s="962">
        <f>G29*G30</f>
        <v>2191.7205378662247</v>
      </c>
      <c r="H31" s="962">
        <f>H29*H30</f>
        <v>2034.2061338825586</v>
      </c>
      <c r="I31" s="962">
        <f>I29*I30</f>
        <v>1974.1756961488852</v>
      </c>
      <c r="J31" s="962">
        <f>J29*J30</f>
        <v>2402.9233344032527</v>
      </c>
      <c r="K31" s="962">
        <f>K29*K30</f>
        <v>2489.0015559692924</v>
      </c>
      <c r="L31" s="962">
        <f>L29*L30</f>
        <v>1851.8013082722362</v>
      </c>
      <c r="M31" s="962">
        <f>M29*M30</f>
        <v>2168.9401501047396</v>
      </c>
      <c r="N31" s="962">
        <f>N29*N30</f>
        <v>2594.2622954180956</v>
      </c>
      <c r="O31" s="962">
        <f>O29*O30</f>
        <v>2817.7219588907274</v>
      </c>
      <c r="P31" s="581">
        <f>P29*P30</f>
        <v>2368.846512874662</v>
      </c>
      <c r="T31" s="956" t="n"/>
      <c r="U31" s="956" t="n"/>
      <c r="V31" s="956" t="n"/>
      <c r="W31" s="956" t="n"/>
      <c r="X31" s="956" t="n"/>
      <c r="Y31" s="956" t="n"/>
      <c r="Z31" s="956" t="n"/>
      <c r="AB31" s="535">
        <f>AB24-AB23</f>
        <v>-666567.94182172418</v>
      </c>
      <c r="AC31" s="935">
        <f>AC24-AC23</f>
        <v>15655185.78777431</v>
      </c>
      <c r="AF31" s="934">
        <f>AF23-AF24</f>
        <v>-67799911.512202144</v>
      </c>
    </row>
    <row r="32">
      <c r="B32" s="443" t="n"/>
      <c r="T32" s="536" t="n"/>
      <c r="U32" s="536" t="n"/>
      <c r="V32" s="536" t="n"/>
      <c r="W32" s="536" t="n"/>
      <c r="X32" s="536" t="n"/>
      <c r="Y32" s="536" t="n"/>
      <c r="Z32" s="536" t="n"/>
      <c r="AA32" s="536" t="n"/>
      <c r="AB32" s="935">
        <f>AB27-AB26</f>
        <v>-3.3849999904632568</v>
      </c>
      <c r="AC32" s="935">
        <f>AC27-AC26</f>
        <v>-3.3900000005960464</v>
      </c>
      <c r="AD32" s="536" t="n"/>
      <c r="AE32" s="536" t="n"/>
      <c r="AF32" s="934">
        <f>AF27-AF26</f>
        <v>6787487.3704794645</v>
      </c>
    </row>
    <row r="33">
      <c r="E33" s="109" t="n">
        <v>445</v>
      </c>
      <c r="N33" s="446" t="n"/>
      <c r="P33" s="109" t="inlineStr">
        <is>
          <t>SR9</t>
        </is>
      </c>
      <c r="R33" s="109" t="inlineStr">
        <is>
          <t>kthb</t>
        </is>
      </c>
      <c r="T33" s="963" t="n"/>
      <c r="U33" s="963" t="n"/>
      <c r="V33" s="963" t="n"/>
      <c r="W33" s="963" t="n"/>
      <c r="X33" s="963" t="n"/>
      <c r="Y33" s="963" t="n"/>
      <c r="Z33" s="963" t="n"/>
      <c r="AA33" s="963" t="n"/>
      <c r="AB33" s="963" t="n"/>
      <c r="AC33" s="963" t="n"/>
      <c r="AD33" s="963" t="n"/>
      <c r="AE33" s="963" t="n"/>
    </row>
    <row r="34">
      <c r="B34" s="964" t="inlineStr">
        <is>
          <t>SR9</t>
        </is>
      </c>
      <c r="C34" s="831" t="n"/>
      <c r="D34" s="940" t="n">
        <v>2025</v>
      </c>
      <c r="E34" s="837" t="n"/>
      <c r="F34" s="837" t="n"/>
      <c r="G34" s="837" t="n"/>
      <c r="H34" s="837" t="n"/>
      <c r="I34" s="837" t="n"/>
      <c r="J34" s="837" t="n"/>
      <c r="K34" s="837" t="n"/>
      <c r="L34" s="837" t="n"/>
      <c r="M34" s="837" t="n"/>
      <c r="N34" s="837" t="n"/>
      <c r="O34" s="912" t="n"/>
      <c r="P34" s="941" t="inlineStr">
        <is>
          <t>Avg</t>
        </is>
      </c>
      <c r="R34" s="964" t="inlineStr">
        <is>
          <t>SR9</t>
        </is>
      </c>
      <c r="S34" s="831" t="n"/>
      <c r="T34" s="940" t="n">
        <v>2025</v>
      </c>
      <c r="U34" s="837" t="n"/>
      <c r="V34" s="837" t="n"/>
      <c r="W34" s="837" t="n"/>
      <c r="X34" s="837" t="n"/>
      <c r="Y34" s="837" t="n"/>
      <c r="Z34" s="837" t="n"/>
      <c r="AA34" s="837" t="n"/>
      <c r="AB34" s="837" t="n"/>
      <c r="AC34" s="837" t="n"/>
      <c r="AD34" s="837" t="n"/>
      <c r="AE34" s="912" t="n"/>
      <c r="AF34" s="942" t="inlineStr">
        <is>
          <t>Total</t>
        </is>
      </c>
      <c r="AH34" s="956">
        <f>SUM(AF36,AF58,AF80,AF102,AF124)</f>
        <v>1641515614.8199999</v>
      </c>
    </row>
    <row r="35">
      <c r="B35" s="832" t="n"/>
      <c r="C35" s="833" t="n"/>
      <c r="D35" s="943" t="inlineStr">
        <is>
          <t>Jan</t>
        </is>
      </c>
      <c r="E35" s="943" t="inlineStr">
        <is>
          <t>Feb</t>
        </is>
      </c>
      <c r="F35" s="943" t="inlineStr">
        <is>
          <t>Mar</t>
        </is>
      </c>
      <c r="G35" s="943" t="inlineStr">
        <is>
          <t>Apr</t>
        </is>
      </c>
      <c r="H35" s="943" t="inlineStr">
        <is>
          <t>May</t>
        </is>
      </c>
      <c r="I35" s="943" t="inlineStr">
        <is>
          <t>Jun</t>
        </is>
      </c>
      <c r="J35" s="943" t="inlineStr">
        <is>
          <t>Jul</t>
        </is>
      </c>
      <c r="K35" s="943" t="inlineStr">
        <is>
          <t>Aug</t>
        </is>
      </c>
      <c r="L35" s="943" t="inlineStr">
        <is>
          <t>Sep</t>
        </is>
      </c>
      <c r="M35" s="943" t="inlineStr">
        <is>
          <t>Oct</t>
        </is>
      </c>
      <c r="N35" s="943" t="inlineStr">
        <is>
          <t>Nov</t>
        </is>
      </c>
      <c r="O35" s="943" t="inlineStr">
        <is>
          <t>Dec</t>
        </is>
      </c>
      <c r="P35" s="914" t="n"/>
      <c r="R35" s="832" t="n"/>
      <c r="S35" s="833" t="n"/>
      <c r="T35" s="943" t="inlineStr">
        <is>
          <t>Jan</t>
        </is>
      </c>
      <c r="U35" s="943" t="inlineStr">
        <is>
          <t>Feb</t>
        </is>
      </c>
      <c r="V35" s="943" t="inlineStr">
        <is>
          <t>Mar</t>
        </is>
      </c>
      <c r="W35" s="943" t="inlineStr">
        <is>
          <t>Apr</t>
        </is>
      </c>
      <c r="X35" s="943" t="inlineStr">
        <is>
          <t>May</t>
        </is>
      </c>
      <c r="Y35" s="943" t="inlineStr">
        <is>
          <t>Jun</t>
        </is>
      </c>
      <c r="Z35" s="943" t="inlineStr">
        <is>
          <t>Jul</t>
        </is>
      </c>
      <c r="AA35" s="943" t="inlineStr">
        <is>
          <t>Aug</t>
        </is>
      </c>
      <c r="AB35" s="943" t="inlineStr">
        <is>
          <t>Sep</t>
        </is>
      </c>
      <c r="AC35" s="943" t="inlineStr">
        <is>
          <t>Oct</t>
        </is>
      </c>
      <c r="AD35" s="943" t="inlineStr">
        <is>
          <t>Nov</t>
        </is>
      </c>
      <c r="AE35" s="943" t="inlineStr">
        <is>
          <t>Dec</t>
        </is>
      </c>
      <c r="AF35" s="914" t="n"/>
      <c r="AH35" s="956">
        <f>AF24</f>
        <v>899923745.58752489</v>
      </c>
      <c r="AI35" s="456">
        <f>AH35/AH34</f>
        <v>0.54822734396358808</v>
      </c>
    </row>
    <row r="36">
      <c r="B36" s="835" t="inlineStr">
        <is>
          <t>Ascott BP</t>
        </is>
      </c>
      <c r="C36" s="831" t="n"/>
      <c r="D36" s="965" t="n"/>
      <c r="E36" s="965" t="n"/>
      <c r="F36" s="965" t="n"/>
      <c r="G36" s="965" t="n"/>
      <c r="H36" s="965" t="n"/>
      <c r="I36" s="965" t="n"/>
      <c r="J36" s="965" t="n"/>
      <c r="K36" s="965" t="n"/>
      <c r="L36" s="965" t="n"/>
      <c r="M36" s="965" t="n"/>
      <c r="N36" s="965" t="n"/>
      <c r="O36" s="965" t="n"/>
      <c r="P36" s="966" t="n"/>
      <c r="R36" s="967" t="inlineStr">
        <is>
          <t>Total Revenue</t>
        </is>
      </c>
      <c r="S36" s="912" t="n"/>
      <c r="T36" s="968" t="n">
        <v>40471406.76</v>
      </c>
      <c r="U36" s="969" t="n">
        <v>35097386</v>
      </c>
      <c r="V36" s="969" t="n">
        <v>31885906.36</v>
      </c>
      <c r="W36" s="969" t="n">
        <v>28944481.79</v>
      </c>
      <c r="X36" s="969" t="n">
        <v>29907879.42</v>
      </c>
      <c r="Y36" s="969" t="n">
        <v>28869835.91</v>
      </c>
      <c r="Z36" s="969" t="n">
        <v>36038410.44</v>
      </c>
      <c r="AA36" s="969" t="n">
        <v>33833374.91</v>
      </c>
      <c r="AB36" s="969" t="n">
        <v>25832652.77</v>
      </c>
      <c r="AC36" s="969" t="n">
        <v>28644007.57</v>
      </c>
      <c r="AD36" s="969" t="n">
        <v>35706456.99</v>
      </c>
      <c r="AE36" s="969" t="n">
        <v>39293091.91</v>
      </c>
      <c r="AF36" s="969">
        <f>SUM(T36:AE36)</f>
        <v>394524890.82999992</v>
      </c>
      <c r="AH36" s="956">
        <f>AF27</f>
        <v>372773481.38999999</v>
      </c>
      <c r="AI36" s="456">
        <f>AH36/AH34</f>
        <v>0.22709103588446608</v>
      </c>
    </row>
    <row r="37">
      <c r="B37" s="845" t="inlineStr">
        <is>
          <t>OCC</t>
        </is>
      </c>
      <c r="C37" s="831" t="n"/>
      <c r="D37" s="566" t="n">
        <v>0.9000411235955055</v>
      </c>
      <c r="E37" s="566" t="n">
        <v>0.89</v>
      </c>
      <c r="F37" s="566" t="n">
        <v>0.8600521348314607</v>
      </c>
      <c r="G37" s="566" t="n">
        <v>0.854494382022472</v>
      </c>
      <c r="H37" s="566" t="n">
        <v>0.8699528814787968</v>
      </c>
      <c r="I37" s="566" t="n">
        <v>0.8304248689138578</v>
      </c>
      <c r="J37" s="566" t="n">
        <v>0.9066121348314607</v>
      </c>
      <c r="K37" s="566" t="n">
        <v>0.909936179775281</v>
      </c>
      <c r="L37" s="566" t="n">
        <v>0.6771535580524345</v>
      </c>
      <c r="M37" s="566" t="n">
        <v>0.715476622</v>
      </c>
      <c r="N37" s="566" t="n">
        <v>0.8606741570000001</v>
      </c>
      <c r="O37" s="566" t="n">
        <v>0.857702066</v>
      </c>
      <c r="P37" s="567">
        <f>(D37*31+E37*28+F37*31+G37*30+H37*31+I37*30+J37*31+K37*31+L37*30+M37*31+N37*30+O37*31)/365</f>
        <v>0.84442568876041257</v>
      </c>
      <c r="R37" s="946" t="inlineStr">
        <is>
          <t>Ascott BP OPEX</t>
        </is>
      </c>
      <c r="S37" s="912" t="n"/>
      <c r="T37" s="970" t="n">
        <v>-17324064.45673308</v>
      </c>
      <c r="U37" s="970" t="n">
        <v>-16257641.80777564</v>
      </c>
      <c r="V37" s="970" t="n">
        <v>-16841921.58591481</v>
      </c>
      <c r="W37" s="970" t="n">
        <v>-16999977.82153565</v>
      </c>
      <c r="X37" s="970" t="n">
        <v>-17369704.53616064</v>
      </c>
      <c r="Y37" s="970" t="n">
        <v>-16719377.83988231</v>
      </c>
      <c r="Z37" s="970" t="n">
        <v>-16600894.80064046</v>
      </c>
      <c r="AA37" s="970" t="n">
        <v>-17143570.49226385</v>
      </c>
      <c r="AB37" s="970" t="n">
        <v>-16116867.9294691</v>
      </c>
      <c r="AC37" s="970" t="n">
        <v>-16436879.34829943</v>
      </c>
      <c r="AD37" s="970" t="n">
        <v>-16837325.08698403</v>
      </c>
      <c r="AE37" s="970" t="n">
        <v>-17066591.42571344</v>
      </c>
      <c r="AF37" s="971">
        <f>SUM(T37:AE37)</f>
        <v>-201714817.13137248</v>
      </c>
      <c r="AH37" s="956" t="n"/>
      <c r="AM37" s="450" t="n"/>
    </row>
    <row r="38">
      <c r="B38" s="845" t="inlineStr">
        <is>
          <t>ADR</t>
        </is>
      </c>
      <c r="C38" s="831" t="n"/>
      <c r="D38" s="951" t="n">
        <v>3359.846482547239</v>
      </c>
      <c r="E38" s="951" t="n">
        <v>3390</v>
      </c>
      <c r="F38" s="951" t="n">
        <v>3349.796952021625</v>
      </c>
      <c r="G38" s="951" t="n">
        <v>3380</v>
      </c>
      <c r="H38" s="951" t="n">
        <v>3320</v>
      </c>
      <c r="I38" s="951" t="n">
        <v>3304.999931325819</v>
      </c>
      <c r="J38" s="951" t="n">
        <v>3350.195021477859</v>
      </c>
      <c r="K38" s="951" t="n">
        <v>3380.237002253301</v>
      </c>
      <c r="L38" s="951" t="n">
        <v>2668</v>
      </c>
      <c r="M38" s="951" t="n">
        <v>2731</v>
      </c>
      <c r="N38" s="951" t="n">
        <v>2879</v>
      </c>
      <c r="O38" s="951" t="n">
        <v>3111</v>
      </c>
      <c r="P38" s="952">
        <f>(D38*31+E38*28+F38*31+G38*30+H38*31+I38*30+J38*31+K38*31+L38*30+M38*31+N38*30+O38*31)/365</f>
        <v>3185.0529784851374</v>
      </c>
      <c r="R38" s="949" t="inlineStr">
        <is>
          <t>MF Projection OPEX</t>
        </is>
      </c>
      <c r="S38" s="912" t="n"/>
      <c r="T38" s="972" t="n">
        <v>-16229518.49</v>
      </c>
      <c r="U38" s="972" t="n">
        <v>-14927113.78</v>
      </c>
      <c r="V38" s="972" t="n">
        <v>-13795447.95</v>
      </c>
      <c r="W38" s="972" t="n">
        <v>-12830962.24</v>
      </c>
      <c r="X38" s="972" t="n">
        <v>-13004014.58</v>
      </c>
      <c r="Y38" s="972" t="n">
        <v>-12975051.35</v>
      </c>
      <c r="Z38" s="973" t="n">
        <v>-14326344.23293699</v>
      </c>
      <c r="AA38" s="973" t="n">
        <v>-13446375.29425569</v>
      </c>
      <c r="AB38" s="973" t="n">
        <v>-9533685.235479241</v>
      </c>
      <c r="AC38" s="973" t="n">
        <v>-9848834.693050187</v>
      </c>
      <c r="AD38" s="973" t="n">
        <v>-13148125.80146114</v>
      </c>
      <c r="AE38" s="973" t="n">
        <v>-14858277.11725728</v>
      </c>
      <c r="AF38" s="974">
        <f>SUM(T38:AE38)</f>
        <v>-158923750.76444051</v>
      </c>
      <c r="AH38" s="956" t="n"/>
    </row>
    <row r="39">
      <c r="B39" s="845" t="inlineStr">
        <is>
          <t>RevPar</t>
        </is>
      </c>
      <c r="C39" s="831" t="n"/>
      <c r="D39" s="975">
        <f>D37*D38</f>
        <v>3024.0000032602238</v>
      </c>
      <c r="E39" s="975">
        <f>E37*E38</f>
        <v>3017.1</v>
      </c>
      <c r="F39" s="975">
        <f>F37*F38</f>
        <v>2881.000019838119</v>
      </c>
      <c r="G39" s="975">
        <f>G37*G38</f>
        <v>2888.1910112359551</v>
      </c>
      <c r="H39" s="975">
        <f>H37*H38</f>
        <v>2888.2435665096054</v>
      </c>
      <c r="I39" s="975">
        <f>I37*I38</f>
        <v>2744.5541347315525</v>
      </c>
      <c r="J39" s="975">
        <f>J37*J38</f>
        <v>3037.3274605237734</v>
      </c>
      <c r="K39" s="975">
        <f>K37*K38</f>
        <v>3075.7999445654164</v>
      </c>
      <c r="L39" s="975" t="n">
        <v>1806.645692883895</v>
      </c>
      <c r="M39" s="975" t="n">
        <v>1953.966654682</v>
      </c>
      <c r="N39" s="975" t="n">
        <v>2477.880898003</v>
      </c>
      <c r="O39" s="975" t="n">
        <v>2668.311127326</v>
      </c>
      <c r="P39" s="952">
        <f>P37*P38</f>
        <v>2689.5405550957157</v>
      </c>
      <c r="R39" s="967" t="inlineStr">
        <is>
          <t>OPEX</t>
        </is>
      </c>
      <c r="S39" s="912" t="n"/>
      <c r="T39" s="976" t="n">
        <v>-16229518.49</v>
      </c>
      <c r="U39" s="976" t="n">
        <v>-14927113.78</v>
      </c>
      <c r="V39" s="976" t="n">
        <v>-13795447.95</v>
      </c>
      <c r="W39" s="976" t="n">
        <v>-12830962.24</v>
      </c>
      <c r="X39" s="976" t="n">
        <v>-13004014.58</v>
      </c>
      <c r="Y39" s="976" t="n">
        <v>-12975051.35</v>
      </c>
      <c r="Z39" s="976" t="n">
        <v>-15032009.07</v>
      </c>
      <c r="AA39" s="976" t="n">
        <v>-14366759.3</v>
      </c>
      <c r="AB39" s="976" t="n">
        <v>-12105413.15</v>
      </c>
      <c r="AC39" s="976" t="n">
        <v>-13283033.47</v>
      </c>
      <c r="AD39" s="976" t="n">
        <v>-14449193.88</v>
      </c>
      <c r="AE39" s="976" t="n">
        <v>-15442481.87</v>
      </c>
      <c r="AF39" s="976">
        <f>SUM(T39:AE39)</f>
        <v>-168440999.13000003</v>
      </c>
      <c r="AH39" s="956" t="n"/>
    </row>
    <row r="40">
      <c r="B40" s="835" t="inlineStr">
        <is>
          <t>MF Projection</t>
        </is>
      </c>
      <c r="C40" s="831" t="n"/>
      <c r="D40" s="977" t="n"/>
      <c r="E40" s="977" t="n"/>
      <c r="F40" s="977" t="n"/>
      <c r="G40" s="977" t="n"/>
      <c r="H40" s="977" t="n"/>
      <c r="I40" s="977" t="n"/>
      <c r="J40" s="977" t="n"/>
      <c r="K40" s="977" t="n"/>
      <c r="L40" s="977" t="n"/>
      <c r="M40" s="977" t="n"/>
      <c r="N40" s="977" t="n"/>
      <c r="O40" s="977" t="n"/>
      <c r="P40" s="978" t="n"/>
      <c r="R40" s="946" t="inlineStr">
        <is>
          <t>Ascott BP GOP</t>
        </is>
      </c>
      <c r="S40" s="912" t="n"/>
      <c r="T40" s="979" t="n">
        <v>26263980.08824171</v>
      </c>
      <c r="U40" s="979" t="n">
        <v>23040152.16222435</v>
      </c>
      <c r="V40" s="979" t="n">
        <v>24706189.40775204</v>
      </c>
      <c r="W40" s="979" t="n">
        <v>23303140.94846436</v>
      </c>
      <c r="X40" s="979" t="n">
        <v>24295955.68383936</v>
      </c>
      <c r="Y40" s="979" t="n">
        <v>21626483.94878392</v>
      </c>
      <c r="Z40" s="979" t="n">
        <v>27188598.627285</v>
      </c>
      <c r="AA40" s="979" t="n">
        <v>27182567.35301607</v>
      </c>
      <c r="AB40" s="979" t="n">
        <v>20112140.17391421</v>
      </c>
      <c r="AC40" s="979" t="n">
        <v>21209590.15921354</v>
      </c>
      <c r="AD40" s="979" t="n">
        <v>24239585.26236797</v>
      </c>
      <c r="AE40" s="979" t="n">
        <v>24355335.05540579</v>
      </c>
      <c r="AF40" s="980">
        <f>SUM(T40:AE40)</f>
        <v>287523718.87050831</v>
      </c>
      <c r="AH40" s="535" t="n"/>
      <c r="AN40" s="121" t="n"/>
      <c r="AO40" s="451" t="n"/>
      <c r="AP40" s="452" t="n"/>
    </row>
    <row r="41">
      <c r="B41" s="840" t="inlineStr">
        <is>
          <t>OCC</t>
        </is>
      </c>
      <c r="C41" s="831" t="n"/>
      <c r="D41" s="597" t="n">
        <v>0.8468285610728525</v>
      </c>
      <c r="E41" s="597" t="n">
        <v>0.8773675762439808</v>
      </c>
      <c r="F41" s="597" t="n">
        <v>0.7520840884378398</v>
      </c>
      <c r="G41" s="597" t="n">
        <v>0.670561797752809</v>
      </c>
      <c r="H41" s="597" t="n">
        <v>0.7488945270025371</v>
      </c>
      <c r="I41" s="597" t="n">
        <v>0.7362546816479401</v>
      </c>
      <c r="J41" s="598" t="n">
        <v>0.8082021641638164</v>
      </c>
      <c r="K41" s="598" t="n">
        <v>0.7561234230413517</v>
      </c>
      <c r="L41" s="598" t="n">
        <v>0.6481057911783015</v>
      </c>
      <c r="M41" s="598" t="n">
        <v>0.6481057911783015</v>
      </c>
      <c r="N41" s="598" t="n">
        <v>0.7561234230413517</v>
      </c>
      <c r="O41" s="598" t="n">
        <v>0.7921293003290352</v>
      </c>
      <c r="P41" s="573">
        <f>(D41*31+E41*28+F41*31+G41*30+H41*31+I41*30+J41*31+K41*31+L41*30+M41*31+N41*30+O41*31)/365</f>
        <v>0.75293442864504456</v>
      </c>
      <c r="R41" s="949" t="inlineStr">
        <is>
          <t>MF Projection GOP</t>
        </is>
      </c>
      <c r="S41" s="912" t="n"/>
      <c r="T41" s="981" t="n">
        <v>24241888.27</v>
      </c>
      <c r="U41" s="981" t="n">
        <v>20170272.22</v>
      </c>
      <c r="V41" s="981" t="n">
        <v>18090458.41</v>
      </c>
      <c r="W41" s="981" t="n">
        <v>16113519.55</v>
      </c>
      <c r="X41" s="981" t="n">
        <v>16903864.84</v>
      </c>
      <c r="Y41" s="981" t="n">
        <v>15894784.56</v>
      </c>
      <c r="Z41" s="982" t="n">
        <v>19592430.33357932</v>
      </c>
      <c r="AA41" s="982" t="n">
        <v>18249122.92420921</v>
      </c>
      <c r="AB41" s="982" t="n">
        <v>13244213.62333233</v>
      </c>
      <c r="AC41" s="982" t="n">
        <v>13677767.25994165</v>
      </c>
      <c r="AD41" s="982" t="n">
        <v>18066955.18642421</v>
      </c>
      <c r="AE41" s="982" t="n">
        <v>20330927.87798046</v>
      </c>
      <c r="AF41" s="983">
        <f>SUM(T41:AE41)</f>
        <v>214576205.05546719</v>
      </c>
      <c r="AG41" s="956" t="n"/>
      <c r="AN41" s="935" t="n"/>
      <c r="AO41" s="454" t="n"/>
      <c r="AP41" s="452" t="n"/>
    </row>
    <row r="42">
      <c r="B42" s="840" t="inlineStr">
        <is>
          <t>ADR</t>
        </is>
      </c>
      <c r="C42" s="831" t="n"/>
      <c r="D42" s="957" t="n">
        <v>3342.444829652457</v>
      </c>
      <c r="E42" s="957" t="n">
        <v>3059.315067691182</v>
      </c>
      <c r="F42" s="957" t="n">
        <v>2930.957224096385</v>
      </c>
      <c r="G42" s="957" t="n">
        <v>3005.12639075067</v>
      </c>
      <c r="H42" s="957" t="n">
        <v>2764.293002613493</v>
      </c>
      <c r="I42" s="957" t="n">
        <v>2778.291905585513</v>
      </c>
      <c r="J42" s="984" t="n">
        <v>2805.554770214495</v>
      </c>
      <c r="K42" s="984" t="n">
        <v>2832.531258389634</v>
      </c>
      <c r="L42" s="984" t="n">
        <v>2373.930959412265</v>
      </c>
      <c r="M42" s="984" t="n">
        <v>2373.930959412265</v>
      </c>
      <c r="N42" s="984" t="n">
        <v>2832.531258389634</v>
      </c>
      <c r="O42" s="984" t="n">
        <v>2967.413699265331</v>
      </c>
      <c r="P42" s="958">
        <f>(D42*31+E42*28+F42*31+G42*30+H42*31+I42*30+J42*31+K42*31+L42*30+M42*31+N42*30+O42*31)/365</f>
        <v>2838.0496859519485</v>
      </c>
      <c r="R42" s="967" t="inlineStr">
        <is>
          <t>GOP</t>
        </is>
      </c>
      <c r="S42" s="912" t="n"/>
      <c r="T42" s="969">
        <f>T36+T39</f>
        <v>24241888.269999996</v>
      </c>
      <c r="U42" s="969">
        <f>U36+U39</f>
        <v>20170272.219999999</v>
      </c>
      <c r="V42" s="969">
        <f>V36+V39</f>
        <v>18090458.41</v>
      </c>
      <c r="W42" s="969">
        <f>W36+W39</f>
        <v>16113519.549999999</v>
      </c>
      <c r="X42" s="969">
        <f>X36+X39</f>
        <v>16903864.840000004</v>
      </c>
      <c r="Y42" s="969">
        <f>Y36+Y39</f>
        <v>15894784.560000001</v>
      </c>
      <c r="Z42" s="969">
        <f>Z36+Z39</f>
        <v>21006401.369999997</v>
      </c>
      <c r="AA42" s="969">
        <f>AA36+AA39</f>
        <v>19466615.609999996</v>
      </c>
      <c r="AB42" s="969">
        <f>AB36+AB39</f>
        <v>13727239.619999999</v>
      </c>
      <c r="AC42" s="969">
        <f>AC36+AC39</f>
        <v>15360974.1</v>
      </c>
      <c r="AD42" s="969">
        <f>AD36+AD39</f>
        <v>21257263.109999999</v>
      </c>
      <c r="AE42" s="969" t="n">
        <v>23850610.04</v>
      </c>
      <c r="AF42" s="969">
        <f>AF36+AF39</f>
        <v>226083891.6999999</v>
      </c>
      <c r="AG42" s="109" t="inlineStr">
        <is>
          <t>fall below</t>
        </is>
      </c>
      <c r="AN42" s="935" t="n"/>
      <c r="AO42" s="454" t="n"/>
      <c r="AP42" s="452" t="n"/>
    </row>
    <row r="43">
      <c r="B43" s="840" t="inlineStr">
        <is>
          <t>RevPar</t>
        </is>
      </c>
      <c r="C43" s="831" t="n"/>
      <c r="D43" s="957">
        <f>D41*D42</f>
        <v>2830.477745559986</v>
      </c>
      <c r="E43" s="957">
        <f>E41*E42</f>
        <v>2684.1438459069022</v>
      </c>
      <c r="F43" s="957">
        <f>F41*F42</f>
        <v>2204.326292134831</v>
      </c>
      <c r="G43" s="957">
        <f>G41*G42</f>
        <v>2015.1229550561795</v>
      </c>
      <c r="H43" s="957">
        <f>H41*H42</f>
        <v>2070.1639006886548</v>
      </c>
      <c r="I43" s="957">
        <f>I41*I42</f>
        <v>2045.5304224719107</v>
      </c>
      <c r="J43" s="957">
        <f>J41*J42</f>
        <v>2267.4554369674734</v>
      </c>
      <c r="K43" s="957">
        <f>K41*K42</f>
        <v>2141.7432309651977</v>
      </c>
      <c r="L43" s="957" t="n">
        <v>1538.55840265255</v>
      </c>
      <c r="M43" s="957" t="n">
        <v>1538.55840265255</v>
      </c>
      <c r="N43" s="957" t="n">
        <v>2141.743230965198</v>
      </c>
      <c r="O43" s="957" t="n">
        <v>2350.575337385841</v>
      </c>
      <c r="P43" s="958">
        <f>P41*P42</f>
        <v>2136.8653187584787</v>
      </c>
      <c r="R43" s="946" t="inlineStr">
        <is>
          <t>Ascott BP % GOP</t>
        </is>
      </c>
      <c r="S43" s="912" t="n"/>
      <c r="T43" s="603" t="n">
        <v>0.6025500882734518</v>
      </c>
      <c r="U43" s="603" t="n">
        <v>0.5862963244148831</v>
      </c>
      <c r="V43" s="603" t="n">
        <v>0.594640497892142</v>
      </c>
      <c r="W43" s="603" t="n">
        <v>0.5781969648912199</v>
      </c>
      <c r="X43" s="603" t="n">
        <v>0.5831170214405248</v>
      </c>
      <c r="Y43" s="603" t="n">
        <v>0.5639848197433392</v>
      </c>
      <c r="Z43" s="603" t="n">
        <v>0.6208931983201768</v>
      </c>
      <c r="AA43" s="603" t="n">
        <v>0.6132401484626664</v>
      </c>
      <c r="AB43" s="603" t="n">
        <v>0.5551391337163327</v>
      </c>
      <c r="AC43" s="603" t="n">
        <v>0.563388557723343</v>
      </c>
      <c r="AD43" s="603" t="n">
        <v>0.5901024457831542</v>
      </c>
      <c r="AE43" s="603" t="n">
        <v>0.5879817073816529</v>
      </c>
      <c r="AF43" s="604">
        <f>AVERAGE(T43:AE43)</f>
        <v>0.5866275756702406</v>
      </c>
    </row>
    <row r="44">
      <c r="B44" s="835" t="inlineStr">
        <is>
          <t>Actual Result</t>
        </is>
      </c>
      <c r="C44" s="831" t="n"/>
      <c r="D44" s="962" t="n"/>
      <c r="E44" s="962" t="n"/>
      <c r="F44" s="962" t="n"/>
      <c r="G44" s="962" t="n"/>
      <c r="H44" s="962" t="n"/>
      <c r="I44" s="962" t="n"/>
      <c r="J44" s="962" t="n"/>
      <c r="K44" s="962" t="n"/>
      <c r="L44" s="962" t="n"/>
      <c r="M44" s="962" t="n"/>
      <c r="N44" s="962" t="n"/>
      <c r="O44" s="962" t="n"/>
      <c r="P44" s="962" t="n"/>
      <c r="R44" s="949" t="inlineStr">
        <is>
          <t>MF Projection % GOP</t>
        </is>
      </c>
      <c r="S44" s="912" t="n"/>
      <c r="T44" s="605" t="n">
        <v>0.5989880315689822</v>
      </c>
      <c r="U44" s="605" t="n">
        <v>0.5746944293800114</v>
      </c>
      <c r="V44" s="605" t="n">
        <v>0.5673496687142626</v>
      </c>
      <c r="W44" s="605" t="n">
        <v>0.5567043717316453</v>
      </c>
      <c r="X44" s="605" t="n">
        <v>0.5651977060164302</v>
      </c>
      <c r="Y44" s="605" t="n">
        <v>0.5505671944084147</v>
      </c>
      <c r="Z44" s="606" t="n">
        <v>0.5630839154874461</v>
      </c>
      <c r="AA44" s="606" t="n">
        <v>0.5630839154874461</v>
      </c>
      <c r="AB44" s="606" t="n">
        <v>0.5630839154874461</v>
      </c>
      <c r="AC44" s="606" t="n">
        <v>0.5630839154874461</v>
      </c>
      <c r="AD44" s="606" t="n">
        <v>0.5630839154874461</v>
      </c>
      <c r="AE44" s="606" t="n">
        <v>0.5630839154874461</v>
      </c>
      <c r="AF44" s="607">
        <f>AVERAGE(T44:AE44)</f>
        <v>0.56600040789536876</v>
      </c>
    </row>
    <row r="45">
      <c r="B45" s="985" t="inlineStr">
        <is>
          <t>OCC</t>
        </is>
      </c>
      <c r="C45" s="912" t="n"/>
      <c r="D45" s="609">
        <f>'[276]LSSS FY25'!C5</f>
        <v>0.84682856107285254</v>
      </c>
      <c r="E45" s="609">
        <f>'[276]LSSS FY25'!D5</f>
        <v>0.87736757624398076</v>
      </c>
      <c r="F45" s="609">
        <f>'[276]LSSS FY25'!E5</f>
        <v>0.7520840884378398</v>
      </c>
      <c r="G45" s="609">
        <f>'[276]LSSS FY25'!F5</f>
        <v>0.670561797752809</v>
      </c>
      <c r="H45" s="609">
        <f>'[276]LSSS FY25'!G5</f>
        <v>0.74889452700253711</v>
      </c>
      <c r="I45" s="609">
        <f>'[276]LSSS FY25'!H5</f>
        <v>0.73625468164794006</v>
      </c>
      <c r="J45" s="609">
        <f>'[276]LSSS FY25'!I5</f>
        <v>0.84835085175788327</v>
      </c>
      <c r="K45" s="609">
        <f>'[276]LSSS FY25'!J5</f>
        <v>0.80188474084813344</v>
      </c>
      <c r="L45" s="609">
        <f>'[276]LSSS FY25'!K5</f>
        <v>0.67715355805243449</v>
      </c>
      <c r="M45" s="609">
        <f>'[276]LSSS FY25'!L5</f>
        <v>0.71547662199999995</v>
      </c>
      <c r="N45" s="609">
        <f>'[276]LSSS FY25'!M5</f>
        <v>0.86067415700000005</v>
      </c>
      <c r="O45" s="609" t="n">
        <v>0.857702066</v>
      </c>
      <c r="P45" s="610">
        <f>(D45*31+E45*28+F45*31+G45*30+H45*31+I45*30+J45*31+K45*31+L45*30+M45*31+N45*30+O45*31)/365</f>
        <v>0.78250269353184554</v>
      </c>
      <c r="Q45" s="456" t="n"/>
      <c r="R45" s="967" t="inlineStr">
        <is>
          <t>% GOP Margin</t>
        </is>
      </c>
      <c r="S45" s="912" t="n"/>
      <c r="T45" s="611">
        <f>T42/T36</f>
        <v>0.59898803156898217</v>
      </c>
      <c r="U45" s="611">
        <f>U42/U36</f>
        <v>0.57469442938001136</v>
      </c>
      <c r="V45" s="611">
        <f>V42/V36</f>
        <v>0.56734966871426262</v>
      </c>
      <c r="W45" s="611">
        <f>W42/W36</f>
        <v>0.55670437173164533</v>
      </c>
      <c r="X45" s="611">
        <f>X42/X36</f>
        <v>0.56519770601643016</v>
      </c>
      <c r="Y45" s="611">
        <f>Y42/Y36</f>
        <v>0.55056719440841462</v>
      </c>
      <c r="Z45" s="611">
        <f>Z42/Z36</f>
        <v>0.58288923161506667</v>
      </c>
      <c r="AA45" s="611">
        <f>AA42/AA36</f>
        <v>0.57536724201422562</v>
      </c>
      <c r="AB45" s="611">
        <f>AB42/AB36</f>
        <v>0.53139101671903122</v>
      </c>
      <c r="AC45" s="611">
        <f>AC42/AC36</f>
        <v>0.5362718209894678</v>
      </c>
      <c r="AD45" s="611">
        <f>AD42/AD36</f>
        <v>0.59533386681163403</v>
      </c>
      <c r="AE45" s="612" t="n">
        <v>0.6069924477979315</v>
      </c>
      <c r="AF45" s="611">
        <f>AF42/AF36</f>
        <v>0.57305355620114484</v>
      </c>
      <c r="AN45" s="121" t="n"/>
      <c r="AO45" s="451" t="n"/>
    </row>
    <row r="46">
      <c r="B46" s="457" t="n"/>
      <c r="C46" s="458" t="inlineStr">
        <is>
          <t>LS</t>
        </is>
      </c>
      <c r="D46" s="459">
        <f>'[276]LSSS FY25'!C29</f>
        <v>0.14628488582819862</v>
      </c>
      <c r="E46" s="459">
        <f>'[276]LSSS FY25'!D29</f>
        <v>0.10064205457463885</v>
      </c>
      <c r="F46" s="459">
        <f>'[276]LSSS FY25'!E29</f>
        <v>7.8144255164914828E-2</v>
      </c>
      <c r="G46" s="459">
        <f>'[276]LSSS FY25'!F29</f>
        <v>8.5992509363295874E-2</v>
      </c>
      <c r="H46" s="459">
        <f>'[276]LSSS FY25'!G29</f>
        <v>0.13040956868430592</v>
      </c>
      <c r="I46" s="459">
        <f>'[276]LSSS FY25'!H29</f>
        <v>0.14471910112359551</v>
      </c>
      <c r="J46" s="459">
        <f>'[276]LSSS FY25'!I29</f>
        <v>0.10945994925697716</v>
      </c>
      <c r="K46" s="459">
        <f>'[276]LSSS FY25'!J29</f>
        <v>9.5614353026458862E-2</v>
      </c>
      <c r="L46" s="459">
        <f>'[276]LSSS FY25'!K29</f>
        <v>7.9101123595505612E-2</v>
      </c>
      <c r="M46" s="459">
        <f>'[276]LSSS FY25'!L29</f>
        <v>7.6259514316781449E-2</v>
      </c>
      <c r="N46" s="459">
        <f>'[276]LSSS FY25'!M29</f>
        <v>9.3782771535580525E-2</v>
      </c>
      <c r="O46" s="459" t="n">
        <v>0.08851032982964842</v>
      </c>
      <c r="P46" s="459">
        <f>(D46*31+E46*28+F46*31+G46*30+H46*31+I46*30+J46*31+K46*31+L46*30+M46*31+N46*30+O46*31)/365</f>
        <v>0.10244112667384947</v>
      </c>
      <c r="R46" s="946" t="inlineStr">
        <is>
          <t>Ascott BP EBIT</t>
        </is>
      </c>
      <c r="S46" s="912" t="n"/>
      <c r="T46" s="979" t="n">
        <v>15585081.64025839</v>
      </c>
      <c r="U46" s="979" t="n">
        <v>12636031.55563054</v>
      </c>
      <c r="V46" s="979" t="n">
        <v>14158999.15770508</v>
      </c>
      <c r="W46" s="979" t="n">
        <v>12859023.92969249</v>
      </c>
      <c r="X46" s="979" t="n">
        <v>13767477.04634722</v>
      </c>
      <c r="Y46" s="979" t="n">
        <v>11324322.56776039</v>
      </c>
      <c r="Z46" s="979" t="n">
        <v>16458783.42991411</v>
      </c>
      <c r="AA46" s="979" t="n">
        <v>16441116.60606043</v>
      </c>
      <c r="AB46" s="979" t="n">
        <v>9941860.071131907</v>
      </c>
      <c r="AC46" s="979" t="n">
        <v>10948718.94788653</v>
      </c>
      <c r="AD46" s="979" t="n">
        <v>13733158.584564</v>
      </c>
      <c r="AE46" s="979" t="n">
        <v>13834297.28837279</v>
      </c>
      <c r="AF46" s="980">
        <f>SUM(T46:AE46)</f>
        <v>161688870.82532385</v>
      </c>
      <c r="AG46" s="956" t="n"/>
      <c r="AN46" s="935" t="n"/>
      <c r="AO46" s="935" t="n"/>
    </row>
    <row r="47">
      <c r="B47" s="613" t="n"/>
      <c r="C47" s="460" t="inlineStr">
        <is>
          <t>SS</t>
        </is>
      </c>
      <c r="D47" s="461">
        <f>'[276]LSSS FY25'!C30</f>
        <v>0.70054367524465389</v>
      </c>
      <c r="E47" s="461">
        <f>'[276]LSSS FY25'!D30</f>
        <v>0.77672552166934195</v>
      </c>
      <c r="F47" s="461">
        <f>'[276]LSSS FY25'!E30</f>
        <v>0.67393983327292495</v>
      </c>
      <c r="G47" s="461">
        <f>'[276]LSSS FY25'!F30</f>
        <v>0.58456928838951316</v>
      </c>
      <c r="H47" s="461">
        <f>'[276]LSSS FY25'!G30</f>
        <v>0.61848495831823125</v>
      </c>
      <c r="I47" s="461">
        <f>'[276]LSSS FY25'!H30</f>
        <v>0.59153558052434452</v>
      </c>
      <c r="J47" s="461">
        <f>'[276]LSSS FY25'!I30</f>
        <v>0.73889090250090605</v>
      </c>
      <c r="K47" s="461">
        <f>'[276]LSSS FY25'!J30</f>
        <v>0.70627038782167462</v>
      </c>
      <c r="L47" s="461">
        <f>'[276]LSSS FY25'!K30</f>
        <v>0.59805243445692891</v>
      </c>
      <c r="M47" s="461">
        <f>'[276]LSSS FY25'!L30</f>
        <v>0.63921710768321849</v>
      </c>
      <c r="N47" s="461">
        <f>'[276]LSSS FY25'!M30</f>
        <v>0.76689138546441948</v>
      </c>
      <c r="O47" s="461" t="n">
        <v>0.7691917361703515</v>
      </c>
      <c r="P47" s="461">
        <f>(D47*31+E47*28+F47*31+G47*30+H47*31+I47*30+J47*31+K47*31+L47*30+M47*31+N47*30+O47*31)/365</f>
        <v>0.68006156685799612</v>
      </c>
      <c r="R47" s="949" t="inlineStr">
        <is>
          <t>MF Projection EBIT</t>
        </is>
      </c>
      <c r="S47" s="912" t="n"/>
      <c r="T47" s="981" t="n">
        <v>14387268.87</v>
      </c>
      <c r="U47" s="981" t="n">
        <v>10733552.22</v>
      </c>
      <c r="V47" s="981" t="n">
        <v>8487749.269999992</v>
      </c>
      <c r="W47" s="981" t="n">
        <v>7010547.260000001</v>
      </c>
      <c r="X47" s="981" t="n">
        <v>7542400.930000002</v>
      </c>
      <c r="Y47" s="981" t="n">
        <v>6575140.709999992</v>
      </c>
      <c r="Z47" s="982" t="n">
        <v>11159359.10999999</v>
      </c>
      <c r="AA47" s="982" t="n">
        <v>10240836.98000001</v>
      </c>
      <c r="AB47" s="982" t="n">
        <v>5107382.749999878</v>
      </c>
      <c r="AC47" s="982" t="n">
        <v>6268677.050000149</v>
      </c>
      <c r="AD47" s="982" t="n">
        <v>11258555.41999996</v>
      </c>
      <c r="AE47" s="982" t="n">
        <v>10009788.98047467</v>
      </c>
      <c r="AF47" s="983">
        <f>SUM(T47:AE47)</f>
        <v>108781259.55047463</v>
      </c>
      <c r="AG47" s="956" t="n"/>
      <c r="AN47" s="935" t="n"/>
      <c r="AO47" s="935" t="n"/>
    </row>
    <row r="48">
      <c r="B48" s="985" t="inlineStr">
        <is>
          <t>ADR</t>
        </is>
      </c>
      <c r="C48" s="912" t="n"/>
      <c r="D48" s="986">
        <f>'[276]LSSS FY25'!C6</f>
        <v>3342.444829652457</v>
      </c>
      <c r="E48" s="986">
        <f>'[276]LSSS FY25'!D6</f>
        <v>3059.3150676911819</v>
      </c>
      <c r="F48" s="986">
        <f>'[276]LSSS FY25'!E6</f>
        <v>2930.9572240963853</v>
      </c>
      <c r="G48" s="986">
        <f>'[276]LSSS FY25'!F6</f>
        <v>3005.12639075067</v>
      </c>
      <c r="H48" s="986">
        <f>'[276]LSSS FY25'!G6</f>
        <v>2764.2930026134932</v>
      </c>
      <c r="I48" s="986">
        <f>'[276]LSSS FY25'!H6</f>
        <v>2778.2919055855127</v>
      </c>
      <c r="J48" s="986">
        <f>'[276]LSSS FY25'!I6</f>
        <v>2948.5967700589586</v>
      </c>
      <c r="K48" s="986">
        <f>'[276]LSSS FY25'!J6</f>
        <v>2942</v>
      </c>
      <c r="L48" s="986" t="n">
        <v>2657.191609284762</v>
      </c>
      <c r="M48" s="986">
        <f>'[276]LSSS FY25'!L6</f>
        <v>2731</v>
      </c>
      <c r="N48" s="986">
        <f>'[276]LSSS FY25'!M6</f>
        <v>2879</v>
      </c>
      <c r="O48" s="986" t="n">
        <v>3111</v>
      </c>
      <c r="P48" s="986">
        <f>(D48*31+E48*28+F48*31+G48*30+H48*31+I48*30+J48*31+K48*31+L48*30+M48*31+N48*30+O48*31)/365</f>
        <v>2929.1182621453195</v>
      </c>
      <c r="Q48" s="462" t="n"/>
      <c r="R48" s="967" t="inlineStr">
        <is>
          <t>EBIT</t>
        </is>
      </c>
      <c r="S48" s="912" t="n"/>
      <c r="T48" s="969" t="n">
        <v>14387268.87</v>
      </c>
      <c r="U48" s="969" t="n">
        <v>10733552.22</v>
      </c>
      <c r="V48" s="969" t="n">
        <v>8487749.269999992</v>
      </c>
      <c r="W48" s="969" t="n">
        <v>7010547.260000001</v>
      </c>
      <c r="X48" s="969" t="n">
        <v>7542400.930000002</v>
      </c>
      <c r="Y48" s="969" t="n">
        <v>6575140.709999992</v>
      </c>
      <c r="Z48" s="969" t="n">
        <v>11159359.10999999</v>
      </c>
      <c r="AA48" s="969" t="n">
        <v>10240836.98000001</v>
      </c>
      <c r="AB48" s="969" t="n">
        <v>5107382.749999878</v>
      </c>
      <c r="AC48" s="969" t="n">
        <v>6268677.050000149</v>
      </c>
      <c r="AD48" s="969" t="n">
        <v>11258555.41999996</v>
      </c>
      <c r="AE48" s="969" t="n">
        <v>13305526.80000002</v>
      </c>
      <c r="AF48" s="969">
        <f>SUM(T48:AE48)</f>
        <v>112076997.36999997</v>
      </c>
      <c r="AG48" s="109" t="inlineStr">
        <is>
          <t>&lt;&lt; excl. interest revenue</t>
        </is>
      </c>
    </row>
    <row r="49">
      <c r="B49" s="457" t="n"/>
      <c r="C49" s="458" t="inlineStr">
        <is>
          <t>LS</t>
        </is>
      </c>
      <c r="D49" s="463" t="n">
        <v>2062</v>
      </c>
      <c r="E49" s="463" t="n">
        <v>2236</v>
      </c>
      <c r="F49" s="463" t="n">
        <v>2267.037226345084</v>
      </c>
      <c r="G49" s="463" t="n">
        <v>2239.842238675958</v>
      </c>
      <c r="H49" s="463" t="n">
        <v>2055.80615897721</v>
      </c>
      <c r="I49" s="987" t="n">
        <v>2079.171713250518</v>
      </c>
      <c r="J49" s="987" t="n">
        <v>2178</v>
      </c>
      <c r="K49" s="987" t="n">
        <v>2156.200356330554</v>
      </c>
      <c r="L49" s="987" t="n">
        <v>2165.341841359773</v>
      </c>
      <c r="M49" s="987" t="n">
        <v>2007.169486692015</v>
      </c>
      <c r="N49" s="987" t="n">
        <v>2127.664509015437</v>
      </c>
      <c r="O49" s="987" t="n">
        <v>2049</v>
      </c>
      <c r="P49" s="463">
        <f>(D49*31+E49*28+F49*31+G49*30+H49*31+I49*30+J49*31+K49*31+L49*30+M49*31+N49*30+O49*31)/365</f>
        <v>2134.2471757472367</v>
      </c>
      <c r="Q49" s="462" t="n"/>
      <c r="R49" s="967" t="inlineStr">
        <is>
          <t>NPAT</t>
        </is>
      </c>
      <c r="S49" s="912" t="n"/>
      <c r="T49" s="969" t="n">
        <v>2928858.119999995</v>
      </c>
      <c r="U49" s="969" t="n">
        <v>810051.2100000167</v>
      </c>
      <c r="V49" s="968" t="n">
        <v>-6263633.43</v>
      </c>
      <c r="W49" s="968" t="n">
        <v>-2777065.090000027</v>
      </c>
      <c r="X49" s="968" t="n">
        <v>-2643251.989999999</v>
      </c>
      <c r="Y49" s="968" t="n">
        <v>-5147623.189999995</v>
      </c>
      <c r="Z49" s="969" t="n">
        <v>287300.5700000096</v>
      </c>
      <c r="AA49" s="968" t="n">
        <v>-379638.2000000011</v>
      </c>
      <c r="AB49" s="968" t="n">
        <v>-29252571.78000011</v>
      </c>
      <c r="AC49" s="968" t="n">
        <v>-3625543.959999867</v>
      </c>
      <c r="AD49" s="969" t="n">
        <v>785696.5199999586</v>
      </c>
      <c r="AE49" s="615" t="n">
        <v>2163124.420000017</v>
      </c>
      <c r="AF49" s="976">
        <f>SUM(T49:AE49)</f>
        <v>-43114296.799999997</v>
      </c>
      <c r="AO49" s="466" t="n"/>
    </row>
    <row r="50">
      <c r="B50" s="613" t="n"/>
      <c r="C50" s="460" t="inlineStr">
        <is>
          <t>SS</t>
        </is>
      </c>
      <c r="D50" s="467" t="n">
        <v>3609.861840852649</v>
      </c>
      <c r="E50" s="467" t="n">
        <v>3166.052724736516</v>
      </c>
      <c r="F50" s="467" t="n">
        <v>3007.93966548349</v>
      </c>
      <c r="G50" s="467" t="n">
        <v>3117.702788313685</v>
      </c>
      <c r="H50" s="467" t="n">
        <v>2913.679762072198</v>
      </c>
      <c r="I50" s="988" t="n">
        <v>2949.331567683931</v>
      </c>
      <c r="J50" s="988" t="n">
        <v>3062.735575394878</v>
      </c>
      <c r="K50" s="988" t="n">
        <v>3048.266844914298</v>
      </c>
      <c r="L50" s="988" t="n">
        <v>2734.245788748277</v>
      </c>
      <c r="M50" s="988" t="n">
        <v>2817.398068723066</v>
      </c>
      <c r="N50" s="988" t="n">
        <v>3042.807954325508</v>
      </c>
      <c r="O50" s="988" t="n">
        <v>3234</v>
      </c>
      <c r="P50" s="467">
        <f>(D50*31+E50*28+F50*31+G50*30+H50*31+I50*30+J50*31+K50*31+L50*30+M50*31+N50*30+O50*31)/365</f>
        <v>3058.8560376586915</v>
      </c>
      <c r="Q50" s="462" t="n"/>
      <c r="AO50" s="989" t="n"/>
    </row>
    <row r="51">
      <c r="B51" s="985" t="inlineStr">
        <is>
          <t>RevPar</t>
        </is>
      </c>
      <c r="C51" s="912" t="n"/>
      <c r="D51" s="986">
        <f>D45*D48</f>
        <v>2830.477745559986</v>
      </c>
      <c r="E51" s="986">
        <f>E45*E48</f>
        <v>2684.1438459069022</v>
      </c>
      <c r="F51" s="986">
        <f>F45*F48</f>
        <v>2204.3262921348314</v>
      </c>
      <c r="G51" s="986">
        <f>G45*G48</f>
        <v>2015.1229550561795</v>
      </c>
      <c r="H51" s="986">
        <f>H45*H48</f>
        <v>2070.1639006886548</v>
      </c>
      <c r="I51" s="986">
        <f>I45*I48</f>
        <v>2045.5304224719105</v>
      </c>
      <c r="J51" s="986">
        <f>J45*J48</f>
        <v>2501.4445813700609</v>
      </c>
      <c r="K51" s="986">
        <f>K45*K48</f>
        <v>2359.1449075752084</v>
      </c>
      <c r="L51" s="986">
        <f>L45*L48</f>
        <v>1799.3267526542509</v>
      </c>
      <c r="M51" s="986">
        <f>M45*M48</f>
        <v>1953.9666546819999</v>
      </c>
      <c r="N51" s="986">
        <f>N45*N48</f>
        <v>2477.8808980030003</v>
      </c>
      <c r="O51" s="986" t="n">
        <v>2668.311127326</v>
      </c>
      <c r="P51" s="986">
        <f>P45*P48</f>
        <v>2292.0429298020308</v>
      </c>
      <c r="Q51" s="462" t="n"/>
      <c r="R51" s="120" t="n"/>
      <c r="S51" s="456" t="n"/>
      <c r="T51" s="456" t="n"/>
      <c r="U51" s="456" t="n"/>
      <c r="V51" s="456" t="n"/>
      <c r="W51" s="456" t="n"/>
      <c r="X51" s="456" t="n"/>
      <c r="AO51" s="989" t="n"/>
    </row>
    <row r="52">
      <c r="B52" s="457" t="n"/>
      <c r="C52" s="458" t="inlineStr">
        <is>
          <t>LS</t>
        </is>
      </c>
      <c r="D52" s="463">
        <f>D46*D49</f>
        <v>301.63943457774559</v>
      </c>
      <c r="E52" s="463">
        <f>E46*E49</f>
        <v>225.03563402889245</v>
      </c>
      <c r="F52" s="463">
        <f>F46*F49</f>
        <v>177.15593548387102</v>
      </c>
      <c r="G52" s="463">
        <f>G46*G49</f>
        <v>192.60965468164792</v>
      </c>
      <c r="H52" s="463">
        <f>H46*H49</f>
        <v>268.09679449075759</v>
      </c>
      <c r="I52" s="463">
        <f>I46*I49</f>
        <v>300.89586142322105</v>
      </c>
      <c r="J52" s="463">
        <f>J46*J49</f>
        <v>238.40376948169626</v>
      </c>
      <c r="K52" s="463">
        <f>K46*K49</f>
        <v>206.16370206596596</v>
      </c>
      <c r="L52" s="463">
        <f>L46*L49</f>
        <v>171.28097261991911</v>
      </c>
      <c r="M52" s="463">
        <f>M46*M49</f>
        <v>153.0657702065966</v>
      </c>
      <c r="N52" s="463">
        <f>N46*N49</f>
        <v>199.53827455335784</v>
      </c>
      <c r="O52" s="987" t="n">
        <v>181.3576658209496</v>
      </c>
      <c r="P52" s="463">
        <f>P46*P49</f>
        <v>218.63468528402814</v>
      </c>
      <c r="R52" s="120" t="n"/>
      <c r="S52" s="456">
        <f>AVERAGE(J45:L45)</f>
        <v>0.7757963835528171</v>
      </c>
      <c r="U52" s="122" t="n"/>
    </row>
    <row r="53">
      <c r="B53" s="613" t="n"/>
      <c r="C53" s="460" t="inlineStr">
        <is>
          <t>SS</t>
        </is>
      </c>
      <c r="D53" s="467">
        <f>D47*D50</f>
        <v>2528.8658811163468</v>
      </c>
      <c r="E53" s="467">
        <f>E47*E50</f>
        <v>2459.153954253612</v>
      </c>
      <c r="F53" s="467">
        <f>F47*F50</f>
        <v>2027.1703566509609</v>
      </c>
      <c r="G53" s="467">
        <f>G47*G50</f>
        <v>1822.5133003745318</v>
      </c>
      <c r="H53" s="467">
        <f>H47*H50</f>
        <v>1802.0671061978974</v>
      </c>
      <c r="I53" s="467">
        <f>I47*I50</f>
        <v>1744.6345610486892</v>
      </c>
      <c r="J53" s="467">
        <f>J47*J50</f>
        <v>2263.0274534251535</v>
      </c>
      <c r="K53" s="467">
        <f>K47*K50</f>
        <v>2152.9006067415735</v>
      </c>
      <c r="L53" s="467">
        <f>L47*L50</f>
        <v>1635.2223503645127</v>
      </c>
      <c r="M53" s="467">
        <f>M47*M50</f>
        <v>1800.9290446814439</v>
      </c>
      <c r="N53" s="467">
        <f>N47*N50</f>
        <v>2333.5032077948449</v>
      </c>
      <c r="O53" s="988" t="n">
        <v>2487.566074774917</v>
      </c>
      <c r="P53" s="467">
        <f>P47*P50</f>
        <v>2080.2104297632113</v>
      </c>
      <c r="S53" s="990">
        <f>AVERAGE(J48:L48)</f>
        <v>2849.2627931145739</v>
      </c>
      <c r="T53" s="462" t="n"/>
      <c r="U53" s="122" t="n"/>
    </row>
    <row r="54">
      <c r="B54" s="124" t="n"/>
      <c r="C54" s="124" t="inlineStr">
        <is>
          <t>compset dif</t>
        </is>
      </c>
      <c r="D54" s="484">
        <f>D51/[276]Compset!B100</f>
        <v>1.0015844817975887</v>
      </c>
      <c r="E54" s="484">
        <f>E51/[276]Compset!C100</f>
        <v>0.9679845959879485</v>
      </c>
      <c r="F54" s="484">
        <f>F51/[276]Compset!D100</f>
        <v>0.92509140100168341</v>
      </c>
      <c r="G54" s="484">
        <f>G51/[276]Compset!E100</f>
        <v>0.94715656743962739</v>
      </c>
      <c r="H54" s="484">
        <f>H51/[276]Compset!F100</f>
        <v>0.96600307075466163</v>
      </c>
      <c r="I54" s="484">
        <f>I51/[276]Compset!G100</f>
        <v>0.93159469628411073</v>
      </c>
      <c r="J54" s="484">
        <f>J51/[276]Compset!H100</f>
        <v>1.0414484349283526</v>
      </c>
      <c r="K54" s="484">
        <f>K51/[276]Compset!I100</f>
        <v>0.92813065024002162</v>
      </c>
      <c r="L54" s="484">
        <f>L51/[276]Compset!J100</f>
        <v>0.85824198373820737</v>
      </c>
      <c r="M54" s="484">
        <f>M51/[276]Compset!K100</f>
        <v>0.86473649594491464</v>
      </c>
      <c r="N54" s="484">
        <f>N51/[276]Compset!L100</f>
        <v>0.89362172803313367</v>
      </c>
      <c r="O54" s="484">
        <f>O51/[276]Compset!M100</f>
        <v>1.102477781707079</v>
      </c>
      <c r="P54" s="485" t="n"/>
      <c r="S54" s="990">
        <f>AVERAGE(J51:L51)</f>
        <v>2219.9720805331731</v>
      </c>
      <c r="T54" s="956" t="n"/>
      <c r="U54" s="122" t="n"/>
      <c r="V54" s="956" t="n"/>
      <c r="W54" s="956" t="n"/>
      <c r="X54" s="956" t="n"/>
      <c r="Y54" s="956" t="n"/>
    </row>
    <row r="55">
      <c r="E55" s="109" t="n">
        <v>451</v>
      </c>
      <c r="I55" s="121" t="n"/>
      <c r="L55" s="538" t="n"/>
      <c r="M55" s="991" t="n"/>
      <c r="P55" s="109" t="inlineStr">
        <is>
          <t>ATB</t>
        </is>
      </c>
      <c r="U55" s="122" t="n"/>
    </row>
    <row r="56">
      <c r="B56" s="964" t="inlineStr">
        <is>
          <t>ATB</t>
        </is>
      </c>
      <c r="C56" s="831" t="n"/>
      <c r="D56" s="940" t="n">
        <v>2025</v>
      </c>
      <c r="E56" s="837" t="n"/>
      <c r="F56" s="837" t="n"/>
      <c r="G56" s="837" t="n"/>
      <c r="H56" s="837" t="n"/>
      <c r="I56" s="837" t="n"/>
      <c r="J56" s="837" t="n"/>
      <c r="K56" s="837" t="n"/>
      <c r="L56" s="837" t="n"/>
      <c r="M56" s="837" t="n"/>
      <c r="N56" s="837" t="n"/>
      <c r="O56" s="912" t="n"/>
      <c r="P56" s="941" t="inlineStr">
        <is>
          <t>Avg</t>
        </is>
      </c>
      <c r="R56" s="964" t="inlineStr">
        <is>
          <t>ATB</t>
        </is>
      </c>
      <c r="S56" s="831" t="n"/>
      <c r="T56" s="940" t="n">
        <v>2025</v>
      </c>
      <c r="U56" s="837" t="n"/>
      <c r="V56" s="837" t="n"/>
      <c r="W56" s="837" t="n"/>
      <c r="X56" s="837" t="n"/>
      <c r="Y56" s="837" t="n"/>
      <c r="Z56" s="837" t="n"/>
      <c r="AA56" s="837" t="n"/>
      <c r="AB56" s="837" t="n"/>
      <c r="AC56" s="837" t="n"/>
      <c r="AD56" s="837" t="n"/>
      <c r="AE56" s="912" t="n"/>
      <c r="AF56" s="942" t="inlineStr">
        <is>
          <t>Total</t>
        </is>
      </c>
    </row>
    <row r="57">
      <c r="B57" s="832" t="n"/>
      <c r="C57" s="833" t="n"/>
      <c r="D57" s="943" t="inlineStr">
        <is>
          <t>Jan</t>
        </is>
      </c>
      <c r="E57" s="943" t="inlineStr">
        <is>
          <t>Feb</t>
        </is>
      </c>
      <c r="F57" s="943" t="inlineStr">
        <is>
          <t>Mar</t>
        </is>
      </c>
      <c r="G57" s="943" t="inlineStr">
        <is>
          <t>Apr</t>
        </is>
      </c>
      <c r="H57" s="943" t="inlineStr">
        <is>
          <t>May</t>
        </is>
      </c>
      <c r="I57" s="943" t="inlineStr">
        <is>
          <t>Jun</t>
        </is>
      </c>
      <c r="J57" s="943" t="inlineStr">
        <is>
          <t>Jul</t>
        </is>
      </c>
      <c r="K57" s="943" t="inlineStr">
        <is>
          <t>Aug</t>
        </is>
      </c>
      <c r="L57" s="943" t="inlineStr">
        <is>
          <t>Sep</t>
        </is>
      </c>
      <c r="M57" s="943" t="inlineStr">
        <is>
          <t>Oct</t>
        </is>
      </c>
      <c r="N57" s="943" t="inlineStr">
        <is>
          <t>Nov</t>
        </is>
      </c>
      <c r="O57" s="943" t="inlineStr">
        <is>
          <t>Dec</t>
        </is>
      </c>
      <c r="P57" s="914" t="n"/>
      <c r="R57" s="832" t="n"/>
      <c r="S57" s="833" t="n"/>
      <c r="T57" s="943" t="inlineStr">
        <is>
          <t>Jan</t>
        </is>
      </c>
      <c r="U57" s="943" t="inlineStr">
        <is>
          <t>Feb</t>
        </is>
      </c>
      <c r="V57" s="943" t="inlineStr">
        <is>
          <t>Mar</t>
        </is>
      </c>
      <c r="W57" s="943" t="inlineStr">
        <is>
          <t>Apr</t>
        </is>
      </c>
      <c r="X57" s="943" t="inlineStr">
        <is>
          <t>May</t>
        </is>
      </c>
      <c r="Y57" s="943" t="inlineStr">
        <is>
          <t>Jun</t>
        </is>
      </c>
      <c r="Z57" s="943" t="inlineStr">
        <is>
          <t>Jul</t>
        </is>
      </c>
      <c r="AA57" s="943" t="inlineStr">
        <is>
          <t>Aug</t>
        </is>
      </c>
      <c r="AB57" s="943" t="inlineStr">
        <is>
          <t>Sep</t>
        </is>
      </c>
      <c r="AC57" s="943" t="inlineStr">
        <is>
          <t>Oct</t>
        </is>
      </c>
      <c r="AD57" s="943" t="inlineStr">
        <is>
          <t>Nov</t>
        </is>
      </c>
      <c r="AE57" s="943" t="inlineStr">
        <is>
          <t>Dec</t>
        </is>
      </c>
      <c r="AF57" s="914" t="n"/>
    </row>
    <row r="58">
      <c r="B58" s="835" t="inlineStr">
        <is>
          <t>Ascott BP</t>
        </is>
      </c>
      <c r="C58" s="831" t="n"/>
      <c r="D58" s="965" t="n"/>
      <c r="E58" s="965" t="n"/>
      <c r="F58" s="965" t="n"/>
      <c r="G58" s="965" t="n"/>
      <c r="H58" s="965" t="n"/>
      <c r="I58" s="965" t="n"/>
      <c r="J58" s="965" t="n"/>
      <c r="K58" s="965" t="n"/>
      <c r="L58" s="965" t="n"/>
      <c r="M58" s="965" t="n"/>
      <c r="N58" s="965" t="n"/>
      <c r="O58" s="965" t="n"/>
      <c r="P58" s="966" t="n"/>
      <c r="R58" s="967" t="inlineStr">
        <is>
          <t>Total Revenue</t>
        </is>
      </c>
      <c r="S58" s="912" t="n"/>
      <c r="T58" s="969" t="n">
        <v>44816874.42</v>
      </c>
      <c r="U58" s="969" t="n">
        <v>39315011.21</v>
      </c>
      <c r="V58" s="969" t="n">
        <v>33467185.92</v>
      </c>
      <c r="W58" s="969" t="n">
        <v>33126951.98</v>
      </c>
      <c r="X58" s="969" t="n">
        <v>32359986.29</v>
      </c>
      <c r="Y58" s="969" t="n">
        <v>32758379.23</v>
      </c>
      <c r="Z58" s="969" t="n">
        <v>35983637.71</v>
      </c>
      <c r="AA58" s="969" t="n">
        <v>39311513.01</v>
      </c>
      <c r="AB58" s="969" t="n">
        <v>30656088.24</v>
      </c>
      <c r="AC58" s="969" t="n">
        <v>35395217.88</v>
      </c>
      <c r="AD58" s="969" t="n">
        <v>38378767.74</v>
      </c>
      <c r="AE58" s="969" t="n">
        <v>45959220.65</v>
      </c>
      <c r="AF58" s="969">
        <f>SUM(T58:AE58)</f>
        <v>441528834.27999997</v>
      </c>
    </row>
    <row r="59">
      <c r="B59" s="845" t="inlineStr">
        <is>
          <t>OCC</t>
        </is>
      </c>
      <c r="C59" s="831" t="n"/>
      <c r="D59" s="566" t="n">
        <v>0.80499087077319</v>
      </c>
      <c r="E59" s="566" t="n">
        <v>0.920019005384859</v>
      </c>
      <c r="F59" s="566" t="n">
        <v>0.8260101808583417</v>
      </c>
      <c r="G59" s="566" t="n">
        <v>0.8043764371581461</v>
      </c>
      <c r="H59" s="566" t="n">
        <v>0.7215220241794278</v>
      </c>
      <c r="I59" s="566" t="n">
        <v>0.8116389131479926</v>
      </c>
      <c r="J59" s="566" t="n">
        <v>0.8570905791049237</v>
      </c>
      <c r="K59" s="566" t="n">
        <v>0.8399971389743223</v>
      </c>
      <c r="L59" s="566" t="n">
        <v>0.7927902152921823</v>
      </c>
      <c r="M59" s="566" t="n">
        <v>0.668810051736881</v>
      </c>
      <c r="N59" s="566" t="n">
        <v>0.7259137400758172</v>
      </c>
      <c r="O59" s="566" t="n">
        <v>0.766</v>
      </c>
      <c r="P59" s="567">
        <f>(D59*31+E59*28+F59*31+G59*30+H59*31+I59*30+J59*31+K59*31+L59*30+M59*31+N59*30+O59*31)/365</f>
        <v>0.79402508913819136</v>
      </c>
      <c r="R59" s="946" t="inlineStr">
        <is>
          <t>Ascott BP OPEX</t>
        </is>
      </c>
      <c r="S59" s="912" t="n"/>
      <c r="T59" s="970" t="n">
        <v>-19343620.68222816</v>
      </c>
      <c r="U59" s="970" t="n">
        <v>-19615170.53401682</v>
      </c>
      <c r="V59" s="970" t="n">
        <v>-19966997.7479682</v>
      </c>
      <c r="W59" s="970" t="n">
        <v>-19132673.52302264</v>
      </c>
      <c r="X59" s="970" t="n">
        <v>-18431378.63222811</v>
      </c>
      <c r="Y59" s="970" t="n">
        <v>-19532166.88332124</v>
      </c>
      <c r="Z59" s="970" t="n">
        <v>-20148690.89276523</v>
      </c>
      <c r="AA59" s="970" t="n">
        <v>-19857853.65351151</v>
      </c>
      <c r="AB59" s="970" t="n">
        <v>-18146581.90261367</v>
      </c>
      <c r="AC59" s="970" t="n">
        <v>-18219874.63414486</v>
      </c>
      <c r="AD59" s="970" t="n">
        <v>-19741661.45570686</v>
      </c>
      <c r="AE59" s="970" t="n">
        <v>-20192087.14639721</v>
      </c>
      <c r="AF59" s="971">
        <f>SUM(T59:AE59)</f>
        <v>-232328757.6879245</v>
      </c>
    </row>
    <row r="60">
      <c r="B60" s="845" t="inlineStr">
        <is>
          <t>ADR</t>
        </is>
      </c>
      <c r="C60" s="831" t="n"/>
      <c r="D60" s="951" t="n">
        <v>4211.7488565843</v>
      </c>
      <c r="E60" s="951" t="n">
        <v>4154.914098812188</v>
      </c>
      <c r="F60" s="951" t="n">
        <v>3930.902934433792</v>
      </c>
      <c r="G60" s="951" t="n">
        <v>4174.306507394523</v>
      </c>
      <c r="H60" s="951" t="n">
        <v>3980.936373028138</v>
      </c>
      <c r="I60" s="951" t="n">
        <v>4071.975990516579</v>
      </c>
      <c r="J60" s="951" t="n">
        <v>4245.187413542163</v>
      </c>
      <c r="K60" s="951" t="n">
        <v>4153.014134877384</v>
      </c>
      <c r="L60" s="951" t="n">
        <v>3838.204118240898</v>
      </c>
      <c r="M60" s="951" t="n">
        <v>3843.396342346376</v>
      </c>
      <c r="N60" s="951" t="n">
        <v>4378.120571385145</v>
      </c>
      <c r="O60" s="951" t="n">
        <v>4458.057011586987</v>
      </c>
      <c r="P60" s="952">
        <f>(D60*31+E60*28+F60*31+G60*30+H60*31+I60*30+J60*31+K60*31+L60*30+M60*31+N60*30+O60*31)/365</f>
        <v>4119.8256039759708</v>
      </c>
      <c r="R60" s="949" t="inlineStr">
        <is>
          <t>MF Projection OPEX</t>
        </is>
      </c>
      <c r="S60" s="912" t="n"/>
      <c r="T60" s="972" t="n">
        <v>-16429093.94</v>
      </c>
      <c r="U60" s="972" t="n">
        <v>-16721317.92</v>
      </c>
      <c r="V60" s="972" t="n">
        <v>-15985045.27</v>
      </c>
      <c r="W60" s="972" t="n">
        <v>-15144799.69</v>
      </c>
      <c r="X60" s="972" t="n">
        <v>-14935700.6</v>
      </c>
      <c r="Y60" s="972" t="n">
        <v>-16249931.78</v>
      </c>
      <c r="Z60" s="973" t="n">
        <v>-17528794.92291451</v>
      </c>
      <c r="AA60" s="973" t="n">
        <v>-16566862.44272048</v>
      </c>
      <c r="AB60" s="973" t="n">
        <v>-11769454.92046567</v>
      </c>
      <c r="AC60" s="973" t="n">
        <v>-11953286.86300289</v>
      </c>
      <c r="AD60" s="973" t="n">
        <v>-16150880.82546213</v>
      </c>
      <c r="AE60" s="973" t="n">
        <v>-18183469.03787328</v>
      </c>
      <c r="AF60" s="992">
        <f>SUM(T60:AE60)</f>
        <v>-187618638.21243894</v>
      </c>
    </row>
    <row r="61">
      <c r="B61" s="845" t="inlineStr">
        <is>
          <t>RevPar</t>
        </is>
      </c>
      <c r="C61" s="831" t="n"/>
      <c r="D61" s="951">
        <f>D59*D60</f>
        <v>3390.4193795397828</v>
      </c>
      <c r="E61" s="951">
        <f>E59*E60</f>
        <v>3822.5999366487172</v>
      </c>
      <c r="F61" s="951">
        <f>F59*F60</f>
        <v>3246.9658438082424</v>
      </c>
      <c r="G61" s="951">
        <f>G59*G60</f>
        <v>3357.7137960240707</v>
      </c>
      <c r="H61" s="951">
        <f>H59*H60</f>
        <v>2872.3332699967718</v>
      </c>
      <c r="I61" s="951">
        <f>I59*I60</f>
        <v>3304.9741673075969</v>
      </c>
      <c r="J61" s="951">
        <f>J59*J60</f>
        <v>3638.510138681786</v>
      </c>
      <c r="K61" s="951">
        <f>K59*K60</f>
        <v>3488.5199914169229</v>
      </c>
      <c r="L61" s="951" t="n">
        <v>3042.890669235543</v>
      </c>
      <c r="M61" s="951" t="n">
        <v>2570.502106570019</v>
      </c>
      <c r="N61" s="951" t="n">
        <v>3178.137878477065</v>
      </c>
      <c r="O61" s="951" t="n">
        <v>3414.871670875632</v>
      </c>
      <c r="P61" s="952">
        <f>P59*P60</f>
        <v>3271.2448924308233</v>
      </c>
      <c r="R61" s="967" t="inlineStr">
        <is>
          <t>OPEX</t>
        </is>
      </c>
      <c r="S61" s="912" t="n"/>
      <c r="T61" s="976" t="n">
        <v>-16429093.94</v>
      </c>
      <c r="U61" s="976" t="n">
        <v>-16721317.92</v>
      </c>
      <c r="V61" s="976" t="n">
        <v>-15985045.27</v>
      </c>
      <c r="W61" s="976" t="n">
        <v>-15144799.69</v>
      </c>
      <c r="X61" s="976" t="n">
        <v>-14935700.6</v>
      </c>
      <c r="Y61" s="976" t="n">
        <v>-16249931.78</v>
      </c>
      <c r="Z61" s="976" t="n">
        <v>-17153982.6</v>
      </c>
      <c r="AA61" s="976" t="n">
        <v>-17176654.64</v>
      </c>
      <c r="AB61" s="976" t="n">
        <v>-15502853.21</v>
      </c>
      <c r="AC61" s="976" t="n">
        <v>-16966985.64</v>
      </c>
      <c r="AD61" s="976" t="n">
        <v>-17233047.39</v>
      </c>
      <c r="AE61" s="976" t="n">
        <v>-17955191.82</v>
      </c>
      <c r="AF61" s="976">
        <f>SUM(T61:AE61)</f>
        <v>-197454604.49999994</v>
      </c>
    </row>
    <row r="62">
      <c r="B62" s="835" t="inlineStr">
        <is>
          <t>MF Projection</t>
        </is>
      </c>
      <c r="C62" s="831" t="n"/>
      <c r="D62" s="978" t="n"/>
      <c r="E62" s="978" t="n"/>
      <c r="F62" s="978" t="n"/>
      <c r="G62" s="978" t="n"/>
      <c r="H62" s="978" t="n"/>
      <c r="I62" s="978" t="n"/>
      <c r="J62" s="978" t="n"/>
      <c r="K62" s="978" t="n"/>
      <c r="L62" s="978" t="n"/>
      <c r="M62" s="978" t="n"/>
      <c r="N62" s="978" t="n"/>
      <c r="O62" s="978" t="n"/>
      <c r="P62" s="978" t="n"/>
      <c r="R62" s="946" t="inlineStr">
        <is>
          <t>Ascott BP GOP</t>
        </is>
      </c>
      <c r="S62" s="912" t="n"/>
      <c r="T62" s="979" t="n">
        <v>29008556.33376293</v>
      </c>
      <c r="U62" s="979" t="n">
        <v>29642265.72274898</v>
      </c>
      <c r="V62" s="979" t="n">
        <v>26435848.12334887</v>
      </c>
      <c r="W62" s="979" t="n">
        <v>27297451.72498177</v>
      </c>
      <c r="X62" s="979" t="n">
        <v>22716252.72780022</v>
      </c>
      <c r="Y62" s="979" t="n">
        <v>26252835.9496507</v>
      </c>
      <c r="Z62" s="979" t="n">
        <v>31859775.2916435</v>
      </c>
      <c r="AA62" s="979" t="n">
        <v>30060489.80981071</v>
      </c>
      <c r="AB62" s="979" t="n">
        <v>19250937.75816566</v>
      </c>
      <c r="AC62" s="979" t="n">
        <v>20603646.42635944</v>
      </c>
      <c r="AD62" s="979" t="n">
        <v>31725878.43009985</v>
      </c>
      <c r="AE62" s="979" t="n">
        <v>33419233.48576238</v>
      </c>
      <c r="AF62" s="980">
        <f>SUM(T62:AE62)</f>
        <v>328273171.78413498</v>
      </c>
    </row>
    <row r="63">
      <c r="B63" s="840" t="inlineStr">
        <is>
          <t>OCC</t>
        </is>
      </c>
      <c r="C63" s="831" t="n"/>
      <c r="D63" s="597" t="n">
        <v>0.803</v>
      </c>
      <c r="E63" s="597" t="n">
        <v>0.8082831802343997</v>
      </c>
      <c r="F63" s="597" t="n">
        <v>0.6621128674629855</v>
      </c>
      <c r="G63" s="597" t="n">
        <v>0.6277161862527716</v>
      </c>
      <c r="H63" s="597" t="n">
        <v>0.6525284314426723</v>
      </c>
      <c r="I63" s="597" t="n">
        <v>0.6777531411677753</v>
      </c>
      <c r="J63" s="598" t="n">
        <v>0.7655889695672444</v>
      </c>
      <c r="K63" s="598" t="n">
        <v>0.714865215876881</v>
      </c>
      <c r="L63" s="598" t="n">
        <v>0.6127416136087551</v>
      </c>
      <c r="M63" s="598" t="n">
        <v>0.6127416136087551</v>
      </c>
      <c r="N63" s="598" t="n">
        <v>0.714865215876881</v>
      </c>
      <c r="O63" s="598" t="n">
        <v>0.748906416632923</v>
      </c>
      <c r="P63" s="573">
        <f>(D63*31+E63*28+F63*31+G63*30+H63*31+I63*30+J63*31+K63*31+L63*30+M63*31+N63*30+O63*31)/365</f>
        <v>0.69966099371529866</v>
      </c>
      <c r="R63" s="949" t="inlineStr">
        <is>
          <t>MF Projection GOP</t>
        </is>
      </c>
      <c r="S63" s="912" t="n"/>
      <c r="T63" s="981" t="n">
        <v>28387780.48</v>
      </c>
      <c r="U63" s="981" t="n">
        <v>22593693.29</v>
      </c>
      <c r="V63" s="981" t="n">
        <v>17482140.65</v>
      </c>
      <c r="W63" s="981" t="n">
        <v>17982152.29</v>
      </c>
      <c r="X63" s="981" t="n">
        <v>17424285.69</v>
      </c>
      <c r="Y63" s="981" t="n">
        <v>16508447.45</v>
      </c>
      <c r="Z63" s="982" t="n">
        <v>20647383.02224346</v>
      </c>
      <c r="AA63" s="982" t="n">
        <v>19590931.18270118</v>
      </c>
      <c r="AB63" s="982" t="n">
        <v>14376306.24289402</v>
      </c>
      <c r="AC63" s="982" t="n">
        <v>14230066.78655558</v>
      </c>
      <c r="AD63" s="982" t="n">
        <v>19314265.56142486</v>
      </c>
      <c r="AE63" s="982" t="n">
        <v>21504888.80431651</v>
      </c>
      <c r="AF63" s="983">
        <f>SUM(T63:AE63)</f>
        <v>230042341.45013559</v>
      </c>
    </row>
    <row r="64">
      <c r="B64" s="840" t="inlineStr">
        <is>
          <t>ADR</t>
        </is>
      </c>
      <c r="C64" s="831" t="n"/>
      <c r="D64" s="957" t="n">
        <v>3904</v>
      </c>
      <c r="E64" s="957" t="n">
        <v>3768.80284412658</v>
      </c>
      <c r="F64" s="957" t="n">
        <v>3510.879564644066</v>
      </c>
      <c r="G64" s="957" t="n">
        <v>3763</v>
      </c>
      <c r="H64" s="957" t="n">
        <v>3463.243840841828</v>
      </c>
      <c r="I64" s="957" t="n">
        <v>3444.729450381679</v>
      </c>
      <c r="J64" s="984" t="n">
        <v>3462.395445619431</v>
      </c>
      <c r="K64" s="984" t="n">
        <v>3495.687709519619</v>
      </c>
      <c r="L64" s="984" t="n">
        <v>2929.719223216442</v>
      </c>
      <c r="M64" s="984" t="n">
        <v>2929.719223216442</v>
      </c>
      <c r="N64" s="984" t="n">
        <v>3495.687709519619</v>
      </c>
      <c r="O64" s="984" t="n">
        <v>3662.149029020553</v>
      </c>
      <c r="P64" s="958">
        <f>(D64*31+E64*28+F64*31+G64*30+H64*31+I64*30+J64*31+K64*31+L64*30+M64*31+N64*30+O64*31)/365</f>
        <v>3484.3586036377983</v>
      </c>
      <c r="R64" s="967" t="inlineStr">
        <is>
          <t>GOP</t>
        </is>
      </c>
      <c r="S64" s="912" t="n"/>
      <c r="T64" s="969">
        <f>T58+T61</f>
        <v>28387780.480000004</v>
      </c>
      <c r="U64" s="969">
        <f>U58+U61</f>
        <v>22593693.289999999</v>
      </c>
      <c r="V64" s="969">
        <f>V58+V61</f>
        <v>17482140.650000002</v>
      </c>
      <c r="W64" s="969">
        <f>W58+W61</f>
        <v>17982152.289999999</v>
      </c>
      <c r="X64" s="969">
        <f>X58+X61</f>
        <v>17424285.689999998</v>
      </c>
      <c r="Y64" s="969">
        <f>Y58+Y61</f>
        <v>16508447.450000001</v>
      </c>
      <c r="Z64" s="969">
        <f>Z58+Z61</f>
        <v>18829655.109999999</v>
      </c>
      <c r="AA64" s="969">
        <f>AA58+AA61</f>
        <v>22134858.369999997</v>
      </c>
      <c r="AB64" s="969">
        <f>AB58+AB61</f>
        <v>15153235.029999997</v>
      </c>
      <c r="AC64" s="969">
        <f>AC58+AC61</f>
        <v>18428232.240000002</v>
      </c>
      <c r="AD64" s="969" t="n">
        <v>21145720.35</v>
      </c>
      <c r="AE64" s="969" t="n">
        <v>28004028.83</v>
      </c>
      <c r="AF64" s="969">
        <f>SUM(T64:AE64)</f>
        <v>244074229.78000003</v>
      </c>
    </row>
    <row r="65">
      <c r="B65" s="840" t="inlineStr">
        <is>
          <t>RevPar</t>
        </is>
      </c>
      <c r="C65" s="831" t="n"/>
      <c r="D65" s="957">
        <f>D63*D64</f>
        <v>3134.9120000000003</v>
      </c>
      <c r="E65" s="957">
        <f>E63*E64</f>
        <v>3046.259948527083</v>
      </c>
      <c r="F65" s="957">
        <f>F63*F64</f>
        <v>2324.5985358636804</v>
      </c>
      <c r="G65" s="957">
        <f>G63*G64</f>
        <v>2362.0960088691795</v>
      </c>
      <c r="H65" s="957">
        <f>H63*H64</f>
        <v>2259.8650711680139</v>
      </c>
      <c r="I65" s="957">
        <f>I63*I64</f>
        <v>2334.6762054693268</v>
      </c>
      <c r="J65" s="957">
        <f>J63*J64</f>
        <v>2650.7717614461003</v>
      </c>
      <c r="K65" s="957">
        <f>K63*K64</f>
        <v>2498.9455491039021</v>
      </c>
      <c r="L65" s="957" t="n">
        <v>1795.160884254231</v>
      </c>
      <c r="M65" s="957" t="n">
        <v>1795.160884254231</v>
      </c>
      <c r="N65" s="957" t="n">
        <v>2498.945549103902</v>
      </c>
      <c r="O65" s="957" t="n">
        <v>2742.606906499521</v>
      </c>
      <c r="P65" s="958">
        <f>P63*P64</f>
        <v>2437.8698030816722</v>
      </c>
      <c r="R65" s="946" t="inlineStr">
        <is>
          <t>Ascott BP % GOP</t>
        </is>
      </c>
      <c r="S65" s="912" t="n"/>
      <c r="T65" s="603" t="n">
        <v>0.5999431281898473</v>
      </c>
      <c r="U65" s="603" t="n">
        <v>0.601782552551696</v>
      </c>
      <c r="V65" s="603" t="n">
        <v>0.5697031642554844</v>
      </c>
      <c r="W65" s="603" t="n">
        <v>0.5879254380463905</v>
      </c>
      <c r="X65" s="603" t="n">
        <v>0.5520670808251497</v>
      </c>
      <c r="Y65" s="603" t="n">
        <v>0.5733937823575889</v>
      </c>
      <c r="Z65" s="603" t="n">
        <v>0.6125882501259867</v>
      </c>
      <c r="AA65" s="603" t="n">
        <v>0.6021932565109622</v>
      </c>
      <c r="AB65" s="603" t="n">
        <v>0.5147650949256695</v>
      </c>
      <c r="AC65" s="603" t="n">
        <v>0.5307000978672131</v>
      </c>
      <c r="AD65" s="603" t="n">
        <v>0.6164250030308704</v>
      </c>
      <c r="AE65" s="603" t="n">
        <v>0.6233615044676839</v>
      </c>
      <c r="AF65" s="604">
        <f>AVERAGE(T65:AE65)</f>
        <v>0.58207069609621198</v>
      </c>
    </row>
    <row r="66">
      <c r="B66" s="835" t="inlineStr">
        <is>
          <t>Actual Result</t>
        </is>
      </c>
      <c r="C66" s="831" t="n"/>
      <c r="D66" s="962" t="n"/>
      <c r="E66" s="962" t="n"/>
      <c r="F66" s="962" t="n"/>
      <c r="G66" s="962" t="n"/>
      <c r="H66" s="962" t="n"/>
      <c r="I66" s="962" t="n"/>
      <c r="J66" s="962" t="n"/>
      <c r="K66" s="962" t="n"/>
      <c r="L66" s="962" t="n"/>
      <c r="M66" s="962" t="n"/>
      <c r="N66" s="962" t="n"/>
      <c r="O66" s="962" t="n"/>
      <c r="P66" s="962" t="n"/>
      <c r="R66" s="949" t="inlineStr">
        <is>
          <t>MF Projection % GOP</t>
        </is>
      </c>
      <c r="S66" s="912" t="n"/>
      <c r="T66" s="605" t="n">
        <v>0.6334172306164139</v>
      </c>
      <c r="U66" s="605" t="n">
        <v>0.5746836283300655</v>
      </c>
      <c r="V66" s="605" t="n">
        <v>0.5223666158185314</v>
      </c>
      <c r="W66" s="605" t="n">
        <v>0.542825440168975</v>
      </c>
      <c r="X66" s="605" t="n">
        <v>0.5384515782500352</v>
      </c>
      <c r="Y66" s="605" t="n">
        <v>0.5039457945734271</v>
      </c>
      <c r="Z66" s="606" t="n">
        <v>0.5345478780791805</v>
      </c>
      <c r="AA66" s="606" t="n">
        <v>0.5345478780791805</v>
      </c>
      <c r="AB66" s="606" t="n">
        <v>0.5345478780791805</v>
      </c>
      <c r="AC66" s="606" t="n">
        <v>0.5345478780791805</v>
      </c>
      <c r="AD66" s="606" t="n">
        <v>0.5345478780791805</v>
      </c>
      <c r="AE66" s="606" t="n">
        <v>0.5345478780791805</v>
      </c>
      <c r="AF66" s="607">
        <f>AVERAGE(T66:AE66)</f>
        <v>0.54358146301937771</v>
      </c>
    </row>
    <row r="67">
      <c r="B67" s="985" t="inlineStr">
        <is>
          <t>OCC</t>
        </is>
      </c>
      <c r="C67" s="912" t="n"/>
      <c r="D67" s="609">
        <f>'[276]LSSS FY25'!C9</f>
        <v>0.80300000000000005</v>
      </c>
      <c r="E67" s="609">
        <f>'[276]LSSS FY25'!D9</f>
        <v>0.80828318023439971</v>
      </c>
      <c r="F67" s="609">
        <f>'[276]LSSS FY25'!E9</f>
        <v>0.66211286746298548</v>
      </c>
      <c r="G67" s="609">
        <f>'[276]LSSS FY25'!F9</f>
        <v>0.62771618625277159</v>
      </c>
      <c r="H67" s="609">
        <f>'[276]LSSS FY25'!G9</f>
        <v>0.65252843144267225</v>
      </c>
      <c r="I67" s="609">
        <f>'[276]LSSS FY25'!H9</f>
        <v>0.6777531411677753</v>
      </c>
      <c r="J67" s="609">
        <f>'[276]LSSS FY25'!I9</f>
        <v>0.72798798369215367</v>
      </c>
      <c r="K67" s="609">
        <f>'[276]LSSS FY25'!J9</f>
        <v>0.7927902152921823</v>
      </c>
      <c r="L67" s="609">
        <f>'[276]LSSS FY25'!K9</f>
        <v>0.66881005173688102</v>
      </c>
      <c r="M67" s="609">
        <f>'[276]LSSS FY25'!L9</f>
        <v>0.72591374007581722</v>
      </c>
      <c r="N67" s="609">
        <f>'[276]LSSS FY25'!M9</f>
        <v>0.76600000000000001</v>
      </c>
      <c r="O67" s="609" t="n">
        <v>0.7857142857142857</v>
      </c>
      <c r="P67" s="610">
        <f>(D67*31+E67*28+F67*31+G67*30+H67*31+I67*30+J67*31+K67*31+L67*30+M67*31+N67*30+O67*31)/365</f>
        <v>0.72463502371333977</v>
      </c>
      <c r="Q67" s="456" t="n"/>
      <c r="R67" s="967" t="inlineStr">
        <is>
          <t>% GOP Margin</t>
        </is>
      </c>
      <c r="S67" s="912" t="n"/>
      <c r="T67" s="611">
        <f>T64/T58</f>
        <v>0.63341723061641397</v>
      </c>
      <c r="U67" s="611">
        <f>U64/U58</f>
        <v>0.57468362833006548</v>
      </c>
      <c r="V67" s="611">
        <f>V64/V58</f>
        <v>0.52236661581853139</v>
      </c>
      <c r="W67" s="611">
        <f>W64/W58</f>
        <v>0.54282544016897505</v>
      </c>
      <c r="X67" s="611">
        <f>X64/X58</f>
        <v>0.53845157825003509</v>
      </c>
      <c r="Y67" s="611">
        <f>Y64/Y58</f>
        <v>0.50394579457342714</v>
      </c>
      <c r="Z67" s="611">
        <f>Z64/Z58</f>
        <v>0.52328381198566709</v>
      </c>
      <c r="AA67" s="611">
        <f>AA64/AA58</f>
        <v>0.56306299796625403</v>
      </c>
      <c r="AB67" s="611">
        <f>AB64/AB58</f>
        <v>0.49429773659863391</v>
      </c>
      <c r="AC67" s="611">
        <f>AC64/AC58</f>
        <v>0.52064186474220964</v>
      </c>
      <c r="AD67" s="611">
        <f>AD64/AD58</f>
        <v>0.55097444746671798</v>
      </c>
      <c r="AE67" s="612" t="n">
        <v>0.6093234052697105</v>
      </c>
      <c r="AF67" s="611">
        <f>AF64/AF58</f>
        <v>0.55279340969432111</v>
      </c>
    </row>
    <row r="68">
      <c r="B68" s="457" t="n"/>
      <c r="C68" s="458" t="inlineStr">
        <is>
          <t>LS</t>
        </is>
      </c>
      <c r="D68" s="459">
        <f>'[276]LSSS FY25'!C34</f>
        <v>0.25</v>
      </c>
      <c r="E68" s="459">
        <f>'[276]LSSS FY25'!D34</f>
        <v>0.22165030091859361</v>
      </c>
      <c r="F68" s="459">
        <f>'[276]LSSS FY25'!E34</f>
        <v>0.23109934911665833</v>
      </c>
      <c r="G68" s="459">
        <f>'[276]LSSS FY25'!F34</f>
        <v>0.22010347376201034</v>
      </c>
      <c r="H68" s="459">
        <f>'[276]LSSS FY25'!G34</f>
        <v>0.26886488806237036</v>
      </c>
      <c r="I68" s="459">
        <f>'[276]LSSS FY25'!H34</f>
        <v>0.26622320768662233</v>
      </c>
      <c r="J68" s="459">
        <f>'[276]LSSS FY25'!I34</f>
        <v>0.27637508046634718</v>
      </c>
      <c r="K68" s="459">
        <f>'[276]LSSS FY25'!J34</f>
        <v>0.32514080901177678</v>
      </c>
      <c r="L68" s="459">
        <f>'[276]LSSS FY25'!K34</f>
        <v>0.32305366591080875</v>
      </c>
      <c r="M68" s="459">
        <f>'[276]LSSS FY25'!L34</f>
        <v>0.2889327774120401</v>
      </c>
      <c r="N68" s="459">
        <f>'[276]LSSS FY25'!M34</f>
        <v>0.29771048204227929</v>
      </c>
      <c r="O68" s="459">
        <f>'[276]LSSS FY25'!N34</f>
        <v>0</v>
      </c>
      <c r="P68" s="459">
        <f>(D68*31+E68*28+F68*31+G68*30+H68*31+I68*30+J68*31+K68*31+L68*30+M68*31+N68*30+O68*31)/365</f>
        <v>0.24731981735319783</v>
      </c>
      <c r="R68" s="946" t="inlineStr">
        <is>
          <t>Ascott BP EBIT</t>
        </is>
      </c>
      <c r="S68" s="912" t="n"/>
      <c r="T68" s="979" t="n">
        <v>14813421.73374877</v>
      </c>
      <c r="U68" s="979" t="n">
        <v>15390807.27997926</v>
      </c>
      <c r="V68" s="979" t="n">
        <v>12428727.7449485</v>
      </c>
      <c r="W68" s="979" t="n">
        <v>13246186.14673007</v>
      </c>
      <c r="X68" s="979" t="n">
        <v>9051287.65133037</v>
      </c>
      <c r="Y68" s="979" t="n">
        <v>12275616.37787188</v>
      </c>
      <c r="Z68" s="979" t="n">
        <v>17428658.56640327</v>
      </c>
      <c r="AA68" s="979" t="n">
        <v>15780813.610711</v>
      </c>
      <c r="AB68" s="979" t="n">
        <v>5868950.471672476</v>
      </c>
      <c r="AC68" s="979" t="n">
        <v>7126209.257093125</v>
      </c>
      <c r="AD68" s="979" t="n">
        <v>17327898.107402</v>
      </c>
      <c r="AE68" s="979" t="n">
        <v>18876286.95610438</v>
      </c>
      <c r="AF68" s="980">
        <f>SUM(T68:AE68)</f>
        <v>159614863.9039951</v>
      </c>
    </row>
    <row r="69">
      <c r="B69" s="613" t="n"/>
      <c r="C69" s="460" t="inlineStr">
        <is>
          <t>SS</t>
        </is>
      </c>
      <c r="D69" s="461">
        <f>'[276]LSSS FY25'!C35</f>
        <v>0.55300000000000005</v>
      </c>
      <c r="E69" s="461">
        <f>'[276]LSSS FY25'!D35</f>
        <v>0.5866328793158061</v>
      </c>
      <c r="F69" s="461">
        <f>'[276]LSSS FY25'!E35</f>
        <v>0.43101351834632717</v>
      </c>
      <c r="G69" s="461">
        <f>'[276]LSSS FY25'!F35</f>
        <v>0.40761271249076125</v>
      </c>
      <c r="H69" s="461">
        <f>'[276]LSSS FY25'!G35</f>
        <v>0.3836635433803019</v>
      </c>
      <c r="I69" s="461">
        <f>'[276]LSSS FY25'!H35</f>
        <v>0.41152993348115297</v>
      </c>
      <c r="J69" s="461">
        <f>'[276]LSSS FY25'!I35</f>
        <v>0.45161290322580649</v>
      </c>
      <c r="K69" s="461">
        <f>'[276]LSSS FY25'!J35</f>
        <v>0.46764940628040552</v>
      </c>
      <c r="L69" s="461">
        <f>'[276]LSSS FY25'!K35</f>
        <v>0.34575638582607227</v>
      </c>
      <c r="M69" s="461">
        <f>'[276]LSSS FY25'!L35</f>
        <v>0.43698096266377712</v>
      </c>
      <c r="N69" s="461">
        <f>'[276]LSSS FY25'!M35</f>
        <v>0.46828951795772072</v>
      </c>
      <c r="O69" s="461">
        <f>'[276]LSSS FY25'!N35</f>
        <v>0</v>
      </c>
      <c r="P69" s="461">
        <f>(D69*31+E69*28+F69*31+G69*30+H69*31+I69*30+J69*31+K69*31+L69*30+M69*31+N69*30+O69*31)/365</f>
        <v>0.41058330812139443</v>
      </c>
      <c r="R69" s="949" t="inlineStr">
        <is>
          <t>MF Projection EBIT</t>
        </is>
      </c>
      <c r="S69" s="912" t="n"/>
      <c r="T69" s="981" t="n">
        <v>14310136.95</v>
      </c>
      <c r="U69" s="981" t="n">
        <v>9194661.029999999</v>
      </c>
      <c r="V69" s="981" t="n">
        <v>4351856.41</v>
      </c>
      <c r="W69" s="981" t="n">
        <v>5432102.360000003</v>
      </c>
      <c r="X69" s="981" t="n">
        <v>2025598.310000002</v>
      </c>
      <c r="Y69" s="981" t="n">
        <v>2563764.809999995</v>
      </c>
      <c r="Z69" s="982" t="n">
        <v>3799037.660000034</v>
      </c>
      <c r="AA69" s="982" t="n">
        <v>8833772.749999978</v>
      </c>
      <c r="AB69" s="982" t="n">
        <v>2784586.565</v>
      </c>
      <c r="AC69" s="982" t="n">
        <v>5828257.26</v>
      </c>
      <c r="AD69" s="982" t="n">
        <v>8166180.07</v>
      </c>
      <c r="AE69" s="982" t="n">
        <v>3109387.18</v>
      </c>
      <c r="AF69" s="983">
        <f>SUM(T69:AE69)</f>
        <v>70399341.355000019</v>
      </c>
    </row>
    <row r="70">
      <c r="B70" s="985" t="inlineStr">
        <is>
          <t>ADR</t>
        </is>
      </c>
      <c r="C70" s="912" t="n"/>
      <c r="D70" s="986">
        <f>'[276]LSSS FY25'!C10</f>
        <v>3904</v>
      </c>
      <c r="E70" s="986">
        <f>'[276]LSSS FY25'!D10</f>
        <v>3768.8028441265801</v>
      </c>
      <c r="F70" s="986">
        <f>'[276]LSSS FY25'!E10</f>
        <v>3510.8795646440662</v>
      </c>
      <c r="G70" s="986">
        <f>'[276]LSSS FY25'!F10</f>
        <v>3763</v>
      </c>
      <c r="H70" s="986">
        <f>'[276]LSSS FY25'!G10</f>
        <v>3463.2438408418284</v>
      </c>
      <c r="I70" s="986">
        <f>'[276]LSSS FY25'!H10</f>
        <v>3444.7294503816788</v>
      </c>
      <c r="J70" s="986">
        <f>'[276]LSSS FY25'!I10</f>
        <v>3425.6718186284152</v>
      </c>
      <c r="K70" s="986">
        <f>'[276]LSSS FY25'!J10</f>
        <v>3432.7446063877655</v>
      </c>
      <c r="L70" s="986">
        <f>'[276]LSSS FY25'!K10</f>
        <v>3272</v>
      </c>
      <c r="M70" s="986">
        <f>'[276]LSSS FY25'!L10</f>
        <v>3341.3775056444488</v>
      </c>
      <c r="N70" s="986">
        <f>'[276]LSSS FY25'!M10</f>
        <v>3535</v>
      </c>
      <c r="O70" s="986" t="n">
        <v>3565.373860108849</v>
      </c>
      <c r="P70" s="986">
        <f>(D70*31+E70*28+F70*31+G70*30+H70*31+I70*30+J70*31+K70*31+L70*30+M70*31+N70*30+O70*31)/365</f>
        <v>3534.0010691257839</v>
      </c>
      <c r="Q70" s="462" t="n"/>
      <c r="R70" s="967" t="inlineStr">
        <is>
          <t>EBIT</t>
        </is>
      </c>
      <c r="S70" s="912" t="n"/>
      <c r="T70" s="969" t="n">
        <v>14310136.95</v>
      </c>
      <c r="U70" s="969" t="n">
        <v>9194661.029999999</v>
      </c>
      <c r="V70" s="969" t="n">
        <v>4351856.41</v>
      </c>
      <c r="W70" s="969" t="n">
        <v>5432102.360000003</v>
      </c>
      <c r="X70" s="969" t="n">
        <v>2025598.310000002</v>
      </c>
      <c r="Y70" s="969" t="n">
        <v>2563764.809999995</v>
      </c>
      <c r="Z70" s="969" t="n">
        <v>3799037.660000034</v>
      </c>
      <c r="AA70" s="969" t="n">
        <v>8833772.749999978</v>
      </c>
      <c r="AB70" s="969" t="n">
        <v>2784583.180000013</v>
      </c>
      <c r="AC70" s="969" t="n">
        <v>5828253.86999999</v>
      </c>
      <c r="AD70" s="969" t="n">
        <v>8166176.680000035</v>
      </c>
      <c r="AE70" s="969" t="n">
        <v>1861047.98999989</v>
      </c>
      <c r="AF70" s="969">
        <f>SUM(T70:AE70)</f>
        <v>69150991.99999994</v>
      </c>
    </row>
    <row r="71">
      <c r="B71" s="457" t="n"/>
      <c r="C71" s="458" t="inlineStr">
        <is>
          <t>LS</t>
        </is>
      </c>
      <c r="D71" s="463" t="n">
        <v>2434</v>
      </c>
      <c r="E71" s="463" t="n">
        <v>2540.855008931761</v>
      </c>
      <c r="F71" s="463" t="n">
        <v>2390.54714068326</v>
      </c>
      <c r="G71" s="463" t="n">
        <v>2431.425770384089</v>
      </c>
      <c r="H71" s="463" t="n">
        <v>2386.808529312226</v>
      </c>
      <c r="I71" s="463" t="n">
        <v>2419</v>
      </c>
      <c r="J71" s="463" t="n">
        <v>2363.719846488018</v>
      </c>
      <c r="K71" s="463" t="n">
        <v>2373.863109166558</v>
      </c>
      <c r="L71" s="540" t="n">
        <v>2487.08995174342</v>
      </c>
      <c r="M71" s="463" t="n">
        <v>2388.05390430519</v>
      </c>
      <c r="N71" s="463" t="n">
        <v>2482.903825470524</v>
      </c>
      <c r="O71" s="463" t="n"/>
      <c r="P71" s="463">
        <f>(D71*31+E71*28+F71*31+G71*30+H71*31+I71*30+J71*31+K71*31+L71*30+M71*31+N71*30+O71*31)/365</f>
        <v>2219.7350550866936</v>
      </c>
      <c r="R71" s="967" t="inlineStr">
        <is>
          <t>NPAT</t>
        </is>
      </c>
      <c r="S71" s="912" t="n"/>
      <c r="T71" s="969" t="n">
        <v>2855051.140000006</v>
      </c>
      <c r="U71" s="969" t="n">
        <v>438267.8399999915</v>
      </c>
      <c r="V71" s="968" t="n">
        <v>-6798452.409999995</v>
      </c>
      <c r="W71" s="968" t="n">
        <v>-3050085.389999976</v>
      </c>
      <c r="X71" s="968" t="n">
        <v>-5800364.959999993</v>
      </c>
      <c r="Y71" s="968" t="n">
        <v>-5168377.130000014</v>
      </c>
      <c r="Z71" s="969" t="n">
        <v>-4330382.239999965</v>
      </c>
      <c r="AA71" s="969" t="n">
        <v>543369.6099999808</v>
      </c>
      <c r="AB71" s="968" t="n">
        <v>-3887046.42999998</v>
      </c>
      <c r="AC71" s="969" t="n">
        <v>-1529400.830000021</v>
      </c>
      <c r="AD71" s="969" t="n">
        <v>518730.5600000508</v>
      </c>
      <c r="AE71" s="969" t="n">
        <v>-6704502.880000133</v>
      </c>
      <c r="AF71" s="976">
        <f>SUM(T71:AE71)</f>
        <v>-32913193.120000049</v>
      </c>
    </row>
    <row r="72">
      <c r="B72" s="613" t="n"/>
      <c r="C72" s="460" t="inlineStr">
        <is>
          <t>SS</t>
        </is>
      </c>
      <c r="D72" s="467" t="n">
        <v>4568</v>
      </c>
      <c r="E72" s="467" t="n">
        <v>4232.764235961124</v>
      </c>
      <c r="F72" s="467" t="n">
        <v>4111.575558971541</v>
      </c>
      <c r="G72" s="467" t="n">
        <v>4482.055859638954</v>
      </c>
      <c r="H72" s="467" t="n">
        <v>4217.591405353346</v>
      </c>
      <c r="I72" s="467" t="n">
        <v>4108.140517356836</v>
      </c>
      <c r="J72" s="467" t="n">
        <v>4075.558169650033</v>
      </c>
      <c r="K72" s="467" t="n">
        <v>4138.401016454972</v>
      </c>
      <c r="L72" s="467" t="n">
        <v>3975.317150912695</v>
      </c>
      <c r="M72" s="467" t="n">
        <v>3951.623079788902</v>
      </c>
      <c r="N72" s="467" t="n">
        <v>4219.796481505125</v>
      </c>
      <c r="O72" s="467" t="n"/>
      <c r="P72" s="467">
        <f>(D72*31+E72*28+F72*31+G72*30+H72*31+I72*30+J72*31+K72*31+L72*30+M72*31+N72*30+O72*31)/365</f>
        <v>3832.9367808934308</v>
      </c>
      <c r="U72" s="122" t="n"/>
      <c r="V72" s="122" t="n"/>
    </row>
    <row r="73">
      <c r="B73" s="985" t="inlineStr">
        <is>
          <t>RevPar</t>
        </is>
      </c>
      <c r="C73" s="912" t="n"/>
      <c r="D73" s="986">
        <f>D67*D70</f>
        <v>3134.9120000000003</v>
      </c>
      <c r="E73" s="986">
        <f>E67*E70</f>
        <v>3046.259948527083</v>
      </c>
      <c r="F73" s="986">
        <f>F67*F70</f>
        <v>2324.5985358636808</v>
      </c>
      <c r="G73" s="986">
        <f>G67*G70</f>
        <v>2362.0960088691795</v>
      </c>
      <c r="H73" s="986">
        <f>H67*H70</f>
        <v>2259.8650711680139</v>
      </c>
      <c r="I73" s="986">
        <f>I67*I70</f>
        <v>2334.6762054693268</v>
      </c>
      <c r="J73" s="986">
        <f>J67*J70</f>
        <v>2493.8479200343331</v>
      </c>
      <c r="K73" s="986">
        <f>K67*K70</f>
        <v>2721.446335541234</v>
      </c>
      <c r="L73" s="986">
        <f>L67*L70</f>
        <v>2188.3464892830748</v>
      </c>
      <c r="M73" s="986">
        <f>M67*M70</f>
        <v>2425.5518421275669</v>
      </c>
      <c r="N73" s="986">
        <f>N67*N70</f>
        <v>2707.81</v>
      </c>
      <c r="O73" s="986" t="n">
        <v>2801.36517579981</v>
      </c>
      <c r="P73" s="986">
        <f>P67*P70</f>
        <v>2560.8609485289307</v>
      </c>
      <c r="Q73" s="462" t="n"/>
      <c r="T73" s="956" t="n"/>
      <c r="U73" s="956" t="n"/>
      <c r="V73" s="956" t="n"/>
      <c r="W73" s="956" t="n"/>
      <c r="X73" s="956" t="n"/>
      <c r="Y73" s="456" t="n"/>
      <c r="Z73" s="456" t="n"/>
      <c r="AA73" s="456" t="n"/>
      <c r="AB73" s="456" t="n"/>
    </row>
    <row r="74">
      <c r="B74" s="457" t="n"/>
      <c r="C74" s="458" t="inlineStr">
        <is>
          <t>LS</t>
        </is>
      </c>
      <c r="D74" s="463">
        <f>D68*D71</f>
        <v>608.5</v>
      </c>
      <c r="E74" s="463">
        <f>E68*E71</f>
        <v>563.18127732024072</v>
      </c>
      <c r="F74" s="463">
        <f>F68*F71</f>
        <v>552.45388824458996</v>
      </c>
      <c r="G74" s="463">
        <f>G68*G71</f>
        <v>535.16525825601013</v>
      </c>
      <c r="H74" s="463">
        <f>H68*H71</f>
        <v>641.72900805984239</v>
      </c>
      <c r="I74" s="463">
        <f>I68*I71</f>
        <v>643.9939393939394</v>
      </c>
      <c r="J74" s="463">
        <f>J68*J71</f>
        <v>653.2732627730278</v>
      </c>
      <c r="K74" s="463">
        <f>K68*K71</f>
        <v>771.83977179762644</v>
      </c>
      <c r="L74" s="463">
        <f>L68*L71</f>
        <v>803.4635263606483</v>
      </c>
      <c r="M74" s="463">
        <f>M68*M71</f>
        <v>689.98704718056479</v>
      </c>
      <c r="N74" s="463">
        <f>N68*N71</f>
        <v>739.18649474544907</v>
      </c>
      <c r="O74" s="465" t="n"/>
      <c r="P74" s="463">
        <f>P68*P71</f>
        <v>548.98446839653161</v>
      </c>
      <c r="U74" s="122" t="n"/>
      <c r="X74" s="956" t="n"/>
    </row>
    <row r="75">
      <c r="B75" s="613" t="n"/>
      <c r="C75" s="460" t="inlineStr">
        <is>
          <t>SS</t>
        </is>
      </c>
      <c r="D75" s="467">
        <f>D69*D72</f>
        <v>2526.1040000000003</v>
      </c>
      <c r="E75" s="467">
        <f>E69*E72</f>
        <v>2483.078671206842</v>
      </c>
      <c r="F75" s="467">
        <f>F69*F72</f>
        <v>1772.1446476190906</v>
      </c>
      <c r="G75" s="467">
        <f>G69*G72</f>
        <v>1826.9429464825446</v>
      </c>
      <c r="H75" s="467">
        <f>H69*H72</f>
        <v>1618.136063108172</v>
      </c>
      <c r="I75" s="467">
        <f>I69*I72</f>
        <v>1690.6227938390882</v>
      </c>
      <c r="J75" s="467">
        <f>J69*J72</f>
        <v>1840.5746572613054</v>
      </c>
      <c r="K75" s="467">
        <f>K69*K72</f>
        <v>1935.3207782953943</v>
      </c>
      <c r="L75" s="467">
        <f>L69*L72</f>
        <v>1374.4912906119721</v>
      </c>
      <c r="M75" s="467">
        <f>M69*M72</f>
        <v>1726.7840574905542</v>
      </c>
      <c r="N75" s="467">
        <f>N69*N72</f>
        <v>1976.0864602037207</v>
      </c>
      <c r="O75" s="469" t="n"/>
      <c r="P75" s="467">
        <f>P69*P72</f>
        <v>1573.7398633193932</v>
      </c>
      <c r="T75" s="536" t="n"/>
      <c r="U75" s="536" t="n"/>
      <c r="V75" s="536" t="n"/>
      <c r="W75" s="536" t="n"/>
      <c r="X75" s="536" t="n"/>
      <c r="Y75" s="536" t="n"/>
      <c r="Z75" s="956" t="n"/>
      <c r="AA75" s="956" t="n"/>
      <c r="AB75" s="956" t="n"/>
    </row>
    <row r="76">
      <c r="C76" s="124" t="inlineStr">
        <is>
          <t>compset dif</t>
        </is>
      </c>
      <c r="D76" s="484" t="n"/>
      <c r="E76" s="484" t="n"/>
      <c r="F76" s="484" t="n"/>
      <c r="G76" s="484" t="n"/>
      <c r="H76" s="484" t="n"/>
      <c r="U76" s="122" t="n"/>
    </row>
    <row r="77">
      <c r="E77" s="109" t="n">
        <v>393</v>
      </c>
      <c r="P77" s="109" t="inlineStr">
        <is>
          <t>AES</t>
        </is>
      </c>
      <c r="T77" s="536" t="n"/>
      <c r="U77" s="536" t="n"/>
      <c r="V77" s="536" t="n"/>
      <c r="W77" s="536" t="n"/>
      <c r="X77" s="536" t="n"/>
      <c r="Y77" s="536" t="n"/>
      <c r="Z77" s="536" t="n"/>
      <c r="AA77" s="536">
        <f>-AA83/AA80</f>
        <v>0.46148822875999529</v>
      </c>
      <c r="AB77" s="536">
        <f>-AB83/AB80</f>
        <v>0.58018689263799128</v>
      </c>
      <c r="AC77" s="536">
        <f>-AC83/AC80</f>
        <v>0.487607173413388</v>
      </c>
      <c r="AD77" s="536" t="n"/>
      <c r="AE77" s="536" t="n"/>
    </row>
    <row r="78">
      <c r="B78" s="964" t="inlineStr">
        <is>
          <t>AES</t>
        </is>
      </c>
      <c r="C78" s="831" t="n"/>
      <c r="D78" s="940" t="n">
        <v>2025</v>
      </c>
      <c r="E78" s="837" t="n"/>
      <c r="F78" s="837" t="n"/>
      <c r="G78" s="837" t="n"/>
      <c r="H78" s="837" t="n"/>
      <c r="I78" s="837" t="n"/>
      <c r="J78" s="837" t="n"/>
      <c r="K78" s="837" t="n"/>
      <c r="L78" s="837" t="n"/>
      <c r="M78" s="837" t="n"/>
      <c r="N78" s="837" t="n"/>
      <c r="O78" s="912" t="n"/>
      <c r="P78" s="941" t="inlineStr">
        <is>
          <t>Avg</t>
        </is>
      </c>
      <c r="R78" s="964" t="inlineStr">
        <is>
          <t>AES</t>
        </is>
      </c>
      <c r="S78" s="831" t="n"/>
      <c r="T78" s="940" t="n">
        <v>2025</v>
      </c>
      <c r="U78" s="837" t="n"/>
      <c r="V78" s="837" t="n"/>
      <c r="W78" s="837" t="n"/>
      <c r="X78" s="837" t="n"/>
      <c r="Y78" s="837" t="n"/>
      <c r="Z78" s="837" t="n"/>
      <c r="AA78" s="837" t="n"/>
      <c r="AB78" s="837" t="n"/>
      <c r="AC78" s="837" t="n"/>
      <c r="AD78" s="837" t="n"/>
      <c r="AE78" s="912" t="n"/>
      <c r="AF78" s="942" t="inlineStr">
        <is>
          <t>Total</t>
        </is>
      </c>
    </row>
    <row r="79">
      <c r="B79" s="832" t="n"/>
      <c r="C79" s="833" t="n"/>
      <c r="D79" s="943" t="inlineStr">
        <is>
          <t>Jan</t>
        </is>
      </c>
      <c r="E79" s="943" t="inlineStr">
        <is>
          <t>Feb</t>
        </is>
      </c>
      <c r="F79" s="943" t="inlineStr">
        <is>
          <t>Mar</t>
        </is>
      </c>
      <c r="G79" s="943" t="inlineStr">
        <is>
          <t>Apr</t>
        </is>
      </c>
      <c r="H79" s="943" t="inlineStr">
        <is>
          <t>May</t>
        </is>
      </c>
      <c r="I79" s="943" t="inlineStr">
        <is>
          <t>Jun</t>
        </is>
      </c>
      <c r="J79" s="943" t="inlineStr">
        <is>
          <t>Jul</t>
        </is>
      </c>
      <c r="K79" s="943" t="inlineStr">
        <is>
          <t>Aug</t>
        </is>
      </c>
      <c r="L79" s="943" t="inlineStr">
        <is>
          <t>Sep</t>
        </is>
      </c>
      <c r="M79" s="943" t="inlineStr">
        <is>
          <t>Oct</t>
        </is>
      </c>
      <c r="N79" s="943" t="inlineStr">
        <is>
          <t>Nov</t>
        </is>
      </c>
      <c r="O79" s="943" t="inlineStr">
        <is>
          <t>Dec</t>
        </is>
      </c>
      <c r="P79" s="914" t="n"/>
      <c r="R79" s="832" t="n"/>
      <c r="S79" s="833" t="n"/>
      <c r="T79" s="943" t="inlineStr">
        <is>
          <t>Jan</t>
        </is>
      </c>
      <c r="U79" s="943" t="inlineStr">
        <is>
          <t>Feb</t>
        </is>
      </c>
      <c r="V79" s="943" t="inlineStr">
        <is>
          <t>Mar</t>
        </is>
      </c>
      <c r="W79" s="943" t="inlineStr">
        <is>
          <t>Apr</t>
        </is>
      </c>
      <c r="X79" s="943" t="inlineStr">
        <is>
          <t>May</t>
        </is>
      </c>
      <c r="Y79" s="943" t="inlineStr">
        <is>
          <t>Jun</t>
        </is>
      </c>
      <c r="Z79" s="943" t="inlineStr">
        <is>
          <t>Jul</t>
        </is>
      </c>
      <c r="AA79" s="943" t="inlineStr">
        <is>
          <t>Aug</t>
        </is>
      </c>
      <c r="AB79" s="943" t="inlineStr">
        <is>
          <t>Sep</t>
        </is>
      </c>
      <c r="AC79" s="943" t="inlineStr">
        <is>
          <t>Oct</t>
        </is>
      </c>
      <c r="AD79" s="943" t="inlineStr">
        <is>
          <t>Nov</t>
        </is>
      </c>
      <c r="AE79" s="943" t="inlineStr">
        <is>
          <t>Dec</t>
        </is>
      </c>
      <c r="AF79" s="914" t="n"/>
    </row>
    <row r="80">
      <c r="B80" s="835" t="inlineStr">
        <is>
          <t>Ascott BP</t>
        </is>
      </c>
      <c r="C80" s="831" t="n"/>
      <c r="D80" s="965" t="n"/>
      <c r="E80" s="965" t="n"/>
      <c r="F80" s="965" t="n"/>
      <c r="G80" s="965" t="n"/>
      <c r="H80" s="965" t="n"/>
      <c r="I80" s="965" t="n"/>
      <c r="J80" s="965" t="n"/>
      <c r="K80" s="965" t="n"/>
      <c r="L80" s="965" t="n"/>
      <c r="M80" s="965" t="n"/>
      <c r="N80" s="965" t="n"/>
      <c r="O80" s="965" t="n"/>
      <c r="P80" s="966" t="n"/>
      <c r="R80" s="967" t="inlineStr">
        <is>
          <t>Total Revenue</t>
        </is>
      </c>
      <c r="S80" s="912" t="n"/>
      <c r="T80" s="969" t="n">
        <v>42691294.95</v>
      </c>
      <c r="U80" s="969" t="n">
        <v>34251573.44</v>
      </c>
      <c r="V80" s="969" t="n">
        <v>25843470.18</v>
      </c>
      <c r="W80" s="969" t="n">
        <v>29043750.92</v>
      </c>
      <c r="X80" s="969" t="n">
        <v>27716956.99</v>
      </c>
      <c r="Y80" s="969" t="n">
        <v>25848762.56</v>
      </c>
      <c r="Z80" s="969" t="n">
        <v>34667692.86</v>
      </c>
      <c r="AA80" s="969" t="n">
        <v>36380780.6</v>
      </c>
      <c r="AB80" s="969" t="n">
        <v>21232004.87</v>
      </c>
      <c r="AC80" s="969" t="n">
        <v>28366670.23</v>
      </c>
      <c r="AD80" s="969" t="n">
        <v>34822686.5</v>
      </c>
      <c r="AE80" s="969" t="n">
        <v>40470078.58</v>
      </c>
      <c r="AF80" s="969">
        <f>SUM(T80:AE80)</f>
        <v>381335722.67999995</v>
      </c>
    </row>
    <row r="81">
      <c r="B81" s="845" t="inlineStr">
        <is>
          <t>OCC</t>
        </is>
      </c>
      <c r="C81" s="831" t="n"/>
      <c r="D81" s="566" t="n">
        <v>0.8200000000000001</v>
      </c>
      <c r="E81" s="566" t="n">
        <v>0.83</v>
      </c>
      <c r="F81" s="566" t="n">
        <v>0.7999999999999999</v>
      </c>
      <c r="G81" s="566" t="n">
        <v>0.824</v>
      </c>
      <c r="H81" s="566" t="n">
        <v>0.7899999999999999</v>
      </c>
      <c r="I81" s="566" t="n">
        <v>0.82</v>
      </c>
      <c r="J81" s="566" t="n">
        <v>0.83</v>
      </c>
      <c r="K81" s="566" t="n">
        <v>0.8350000000000001</v>
      </c>
      <c r="L81" s="566" t="n">
        <v>0.79</v>
      </c>
      <c r="M81" s="566" t="n">
        <v>0.7999999999999999</v>
      </c>
      <c r="N81" s="566" t="n">
        <v>0.83</v>
      </c>
      <c r="O81" s="566" t="n">
        <v>0.83</v>
      </c>
      <c r="P81" s="567">
        <f>(D81*31+E81*28+F81*31+G81*30+H81*31+I81*30+J81*31+K81*31+L81*30+M81*31+N81*30+O81*31)/365</f>
        <v>0.81647945205479444</v>
      </c>
      <c r="R81" s="946" t="inlineStr">
        <is>
          <t>Ascott BP OPEX</t>
        </is>
      </c>
      <c r="S81" s="912" t="n"/>
      <c r="T81" s="970" t="n">
        <v>-17848641.94653022</v>
      </c>
      <c r="U81" s="970" t="n">
        <v>-17009574.71115499</v>
      </c>
      <c r="V81" s="970" t="n">
        <v>-17646156.08678584</v>
      </c>
      <c r="W81" s="970" t="n">
        <v>-17825549.72873946</v>
      </c>
      <c r="X81" s="970" t="n">
        <v>-17751610.19591257</v>
      </c>
      <c r="Y81" s="970" t="n">
        <v>-17823161.48763089</v>
      </c>
      <c r="Z81" s="970" t="n">
        <v>-17738848.05603133</v>
      </c>
      <c r="AA81" s="970" t="n">
        <v>-18307609.58860574</v>
      </c>
      <c r="AB81" s="970" t="n">
        <v>-17430185.56951596</v>
      </c>
      <c r="AC81" s="970" t="n">
        <v>-17901064.51136013</v>
      </c>
      <c r="AD81" s="970" t="n">
        <v>-17951806.21072835</v>
      </c>
      <c r="AE81" s="970" t="n">
        <v>-18319326.1599763</v>
      </c>
      <c r="AF81" s="971">
        <f>SUM(T81:AE81)</f>
        <v>-213553534.2529718</v>
      </c>
    </row>
    <row r="82">
      <c r="B82" s="845" t="inlineStr">
        <is>
          <t>ADR</t>
        </is>
      </c>
      <c r="C82" s="831" t="n"/>
      <c r="D82" s="951" t="n">
        <v>4243.138400939949</v>
      </c>
      <c r="E82" s="951" t="n">
        <v>4551.761196177297</v>
      </c>
      <c r="F82" s="951" t="n">
        <v>3897.145212762817</v>
      </c>
      <c r="G82" s="951" t="n">
        <v>4102.876884797304</v>
      </c>
      <c r="H82" s="951" t="n">
        <v>3484.999126815311</v>
      </c>
      <c r="I82" s="951" t="n">
        <v>3943.138400939949</v>
      </c>
      <c r="J82" s="951" t="n">
        <v>4286.700955213441</v>
      </c>
      <c r="K82" s="951" t="n">
        <v>4334.804542307971</v>
      </c>
      <c r="L82" s="951" t="n">
        <v>3639.761658997838</v>
      </c>
      <c r="M82" s="951" t="n">
        <v>3801.000143519464</v>
      </c>
      <c r="N82" s="951" t="n">
        <v>4300</v>
      </c>
      <c r="O82" s="951" t="n">
        <v>4260</v>
      </c>
      <c r="P82" s="952">
        <f>(D82*31+E82*28+F82*31+G82*30+H82*31+I82*30+J82*31+K82*31+L82*30+M82*31+N82*30+O82*31)/365</f>
        <v>4067.2987990776569</v>
      </c>
      <c r="R82" s="949" t="inlineStr">
        <is>
          <t>MF Projection OPEX</t>
        </is>
      </c>
      <c r="S82" s="912" t="n"/>
      <c r="T82" s="972" t="n">
        <v>-17308338.01</v>
      </c>
      <c r="U82" s="972" t="n">
        <v>-15306277.19</v>
      </c>
      <c r="V82" s="972" t="n">
        <v>-13172170.1</v>
      </c>
      <c r="W82" s="972" t="n">
        <v>-15012238.34</v>
      </c>
      <c r="X82" s="972" t="n">
        <v>-14635662.592475</v>
      </c>
      <c r="Y82" s="972" t="n">
        <v>-13544058.77</v>
      </c>
      <c r="Z82" s="972" t="n">
        <v>-15511167.29261412</v>
      </c>
      <c r="AA82" s="972" t="n">
        <v>-14943026.37572832</v>
      </c>
      <c r="AB82" s="972" t="n">
        <v>-10617497.85786671</v>
      </c>
      <c r="AC82" s="972" t="n">
        <v>-10838574.20110894</v>
      </c>
      <c r="AD82" s="972" t="n">
        <v>-14716957.28077579</v>
      </c>
      <c r="AE82" s="972" t="n">
        <v>-16420676.81604974</v>
      </c>
      <c r="AF82" s="992">
        <f>SUM(T82:AE82)</f>
        <v>-172026644.82661861</v>
      </c>
    </row>
    <row r="83">
      <c r="B83" s="845" t="inlineStr">
        <is>
          <t>RevPar</t>
        </is>
      </c>
      <c r="C83" s="831" t="n"/>
      <c r="D83" s="951">
        <f>D81*D82</f>
        <v>3479.3734887707583</v>
      </c>
      <c r="E83" s="951">
        <f>E81*E82</f>
        <v>3777.9617928271564</v>
      </c>
      <c r="F83" s="951">
        <f>F81*F82</f>
        <v>3117.7161702102535</v>
      </c>
      <c r="G83" s="951">
        <f>G81*G82</f>
        <v>3380.7705530729786</v>
      </c>
      <c r="H83" s="951">
        <f>H81*H82</f>
        <v>2753.1493101840952</v>
      </c>
      <c r="I83" s="951">
        <f>I81*I82</f>
        <v>3233.3734887707578</v>
      </c>
      <c r="J83" s="951">
        <f>J81*J82</f>
        <v>3557.9617928271564</v>
      </c>
      <c r="K83" s="951">
        <f>K81*K82</f>
        <v>3619.5617928271563</v>
      </c>
      <c r="L83" s="951" t="n">
        <v>2875.411710608293</v>
      </c>
      <c r="M83" s="951" t="n">
        <v>3040.80011481557</v>
      </c>
      <c r="N83" s="951" t="n">
        <v>3569</v>
      </c>
      <c r="O83" s="951" t="n">
        <v>3535.8</v>
      </c>
      <c r="P83" s="952">
        <f>P81*P82</f>
        <v>3320.8658948140487</v>
      </c>
      <c r="R83" s="967" t="inlineStr">
        <is>
          <t>OPEX</t>
        </is>
      </c>
      <c r="S83" s="912" t="n"/>
      <c r="T83" s="976" t="n">
        <v>-17308338.01</v>
      </c>
      <c r="U83" s="976" t="n">
        <v>-15306277.19</v>
      </c>
      <c r="V83" s="976" t="n">
        <v>-13172170.1</v>
      </c>
      <c r="W83" s="976" t="n">
        <v>-15012238.34</v>
      </c>
      <c r="X83" s="976" t="n">
        <v>-14635662.592475</v>
      </c>
      <c r="Y83" s="976" t="n">
        <v>-13544058.77</v>
      </c>
      <c r="Z83" s="976" t="n">
        <v>-15747989.14</v>
      </c>
      <c r="AA83" s="976" t="n">
        <v>-16789302</v>
      </c>
      <c r="AB83" s="976" t="n">
        <v>-12318530.93</v>
      </c>
      <c r="AC83" s="976" t="n">
        <v>-13831791.89</v>
      </c>
      <c r="AD83" s="976" t="n">
        <v>-16849409.16</v>
      </c>
      <c r="AE83" s="976" t="n">
        <v>-17268007.07</v>
      </c>
      <c r="AF83" s="976">
        <f>SUM(T83:AE83)</f>
        <v>-181783775.19247499</v>
      </c>
    </row>
    <row r="84">
      <c r="B84" s="835" t="inlineStr">
        <is>
          <t>MF Projection</t>
        </is>
      </c>
      <c r="C84" s="831" t="n"/>
      <c r="D84" s="978" t="n"/>
      <c r="E84" s="978" t="n"/>
      <c r="F84" s="978" t="n"/>
      <c r="G84" s="978" t="n"/>
      <c r="H84" s="978" t="n"/>
      <c r="I84" s="978" t="n"/>
      <c r="J84" s="978" t="n"/>
      <c r="K84" s="978" t="n"/>
      <c r="L84" s="978" t="n"/>
      <c r="M84" s="978" t="n"/>
      <c r="N84" s="978" t="n"/>
      <c r="O84" s="978" t="n"/>
      <c r="P84" s="978" t="n"/>
      <c r="R84" s="946" t="inlineStr">
        <is>
          <t>Ascott BP GOP</t>
        </is>
      </c>
      <c r="S84" s="912" t="n"/>
      <c r="T84" s="979" t="n">
        <v>26223838.40041721</v>
      </c>
      <c r="U84" s="979" t="n">
        <v>26121498.74605313</v>
      </c>
      <c r="V84" s="979" t="n">
        <v>22048953.80342546</v>
      </c>
      <c r="W84" s="979" t="n">
        <v>23642960.57798707</v>
      </c>
      <c r="X84" s="979" t="n">
        <v>17441331.9662433</v>
      </c>
      <c r="Y84" s="979" t="n">
        <v>22003414.97715694</v>
      </c>
      <c r="Z84" s="979" t="n">
        <v>27271723.27159195</v>
      </c>
      <c r="AA84" s="979" t="n">
        <v>27508759.3751959</v>
      </c>
      <c r="AB84" s="979" t="n">
        <v>18065103.12712004</v>
      </c>
      <c r="AC84" s="979" t="n">
        <v>20876977.07597775</v>
      </c>
      <c r="AD84" s="979" t="n">
        <v>25862112.95599103</v>
      </c>
      <c r="AE84" s="979" t="n">
        <v>26571248.04563373</v>
      </c>
      <c r="AF84" s="980">
        <f>SUM(T84:AE84)</f>
        <v>283637922.32279348</v>
      </c>
      <c r="AG84" s="956" t="n"/>
      <c r="AH84" s="535" t="n"/>
    </row>
    <row r="85">
      <c r="B85" s="840" t="inlineStr">
        <is>
          <t>OCC</t>
        </is>
      </c>
      <c r="C85" s="831" t="n"/>
      <c r="D85" s="597" t="n">
        <v>0.8132</v>
      </c>
      <c r="E85" s="597" t="n">
        <v>0.7637222828062523</v>
      </c>
      <c r="F85" s="597" t="n">
        <v>0.5739965525732578</v>
      </c>
      <c r="G85" s="597" t="n">
        <v>0.638507209499576</v>
      </c>
      <c r="H85" s="597" t="n">
        <v>0.6646967085282771</v>
      </c>
      <c r="I85" s="597" t="n">
        <v>0.6231552162849873</v>
      </c>
      <c r="J85" s="598" t="n">
        <v>0.72276235112651</v>
      </c>
      <c r="K85" s="598" t="n">
        <v>0.6834843068989613</v>
      </c>
      <c r="L85" s="598" t="n">
        <v>0.5858436916276812</v>
      </c>
      <c r="M85" s="598" t="n">
        <v>0.5858436916276812</v>
      </c>
      <c r="N85" s="598" t="n">
        <v>0.6834843068989613</v>
      </c>
      <c r="O85" s="598" t="n">
        <v>0.7160311786560548</v>
      </c>
      <c r="P85" s="573">
        <f>(D85*31+E85*28+F85*31+G85*30+H85*31+I85*30+J85*31+K85*31+L85*30+M85*31+N85*30+O85*31)/365</f>
        <v>0.67088875375245005</v>
      </c>
      <c r="R85" s="949" t="inlineStr">
        <is>
          <t>MF Projection GOP</t>
        </is>
      </c>
      <c r="S85" s="912" t="n"/>
      <c r="T85" s="981" t="n">
        <v>25382956.94</v>
      </c>
      <c r="U85" s="981" t="n">
        <v>18945296.25</v>
      </c>
      <c r="V85" s="981" t="n">
        <v>12671300.08</v>
      </c>
      <c r="W85" s="981" t="n">
        <v>14031512.58</v>
      </c>
      <c r="X85" s="981" t="n">
        <v>13081294.397525</v>
      </c>
      <c r="Y85" s="981" t="n">
        <v>12304703.79</v>
      </c>
      <c r="Z85" s="982" t="n">
        <v>15179012.3903928</v>
      </c>
      <c r="AA85" s="982" t="n">
        <v>14893427.28633763</v>
      </c>
      <c r="AB85" s="982" t="n">
        <v>11041401.83960752</v>
      </c>
      <c r="AC85" s="982" t="n">
        <v>11010927.81153445</v>
      </c>
      <c r="AD85" s="982" t="n">
        <v>15180886.18989449</v>
      </c>
      <c r="AE85" s="982" t="n">
        <v>16407482.8495776</v>
      </c>
      <c r="AF85" s="983">
        <f>SUM(T85:AE85)</f>
        <v>180130202.4048695</v>
      </c>
      <c r="AH85" s="535" t="n"/>
    </row>
    <row r="86">
      <c r="B86" s="840" t="inlineStr">
        <is>
          <t>ADR</t>
        </is>
      </c>
      <c r="C86" s="831" t="n"/>
      <c r="D86" s="957" t="n">
        <v>4191</v>
      </c>
      <c r="E86" s="957" t="n">
        <v>3937.862315564018</v>
      </c>
      <c r="F86" s="957" t="n">
        <v>3539</v>
      </c>
      <c r="G86" s="957" t="n">
        <v>3684.180278958555</v>
      </c>
      <c r="H86" s="957" t="n">
        <v>3298.76</v>
      </c>
      <c r="I86" s="957" t="n">
        <v>3365.57664761127</v>
      </c>
      <c r="J86" s="984" t="n">
        <v>3319.124993138834</v>
      </c>
      <c r="K86" s="984" t="n">
        <v>3351.039656534399</v>
      </c>
      <c r="L86" s="984" t="n">
        <v>2808.490378809783</v>
      </c>
      <c r="M86" s="984" t="n">
        <v>2808.490378809783</v>
      </c>
      <c r="N86" s="984" t="n">
        <v>3351.039656534399</v>
      </c>
      <c r="O86" s="984" t="n">
        <v>3510.612973512229</v>
      </c>
      <c r="P86" s="958">
        <f>(D86*31+E86*28+F86*31+G86*30+H86*31+I86*30+J86*31+K86*31+L86*30+M86*31+N86*30+O86*31)/365</f>
        <v>3427.6647171371656</v>
      </c>
      <c r="R86" s="967" t="inlineStr">
        <is>
          <t>GOP</t>
        </is>
      </c>
      <c r="S86" s="912" t="n"/>
      <c r="T86" s="969">
        <f>T80+T83</f>
        <v>25382956.940000001</v>
      </c>
      <c r="U86" s="969">
        <f>U80+U83</f>
        <v>18945296.25</v>
      </c>
      <c r="V86" s="969">
        <f>V80+V83</f>
        <v>12671300.08</v>
      </c>
      <c r="W86" s="969">
        <f>W80+W83</f>
        <v>14031512.580000002</v>
      </c>
      <c r="X86" s="969">
        <f>X80+X83</f>
        <v>13081294.397524998</v>
      </c>
      <c r="Y86" s="969">
        <f>Y80+Y83</f>
        <v>12304703.789999999</v>
      </c>
      <c r="Z86" s="969">
        <f>Z80+Z83</f>
        <v>18919703.719999999</v>
      </c>
      <c r="AA86" s="969">
        <f>AA80+AA83</f>
        <v>19591478.600000001</v>
      </c>
      <c r="AB86" s="969">
        <f>AB80+AB83</f>
        <v>8913473.9400000013</v>
      </c>
      <c r="AC86" s="969">
        <f>AC80+AC83</f>
        <v>14534878.34</v>
      </c>
      <c r="AD86" s="969">
        <f>AD80+AD83</f>
        <v>17973277.34</v>
      </c>
      <c r="AE86" s="969" t="n">
        <v>23202071.51</v>
      </c>
      <c r="AF86" s="969">
        <f>SUM(T86:AE86)</f>
        <v>199551947.48752499</v>
      </c>
      <c r="AG86" s="109" t="inlineStr">
        <is>
          <t>fall below</t>
        </is>
      </c>
    </row>
    <row r="87">
      <c r="B87" s="840" t="inlineStr">
        <is>
          <t>RevPar</t>
        </is>
      </c>
      <c r="C87" s="831" t="n"/>
      <c r="D87" s="957">
        <f>D85*D86</f>
        <v>3408.1212</v>
      </c>
      <c r="E87" s="957">
        <f>E85*E86</f>
        <v>3007.4331970192666</v>
      </c>
      <c r="F87" s="957">
        <f>F85*F86</f>
        <v>2031.3737995567592</v>
      </c>
      <c r="G87" s="957">
        <f>G85*G86</f>
        <v>2352.3756692111961</v>
      </c>
      <c r="H87" s="957">
        <f>H85*H86</f>
        <v>2192.6749142247395</v>
      </c>
      <c r="I87" s="957">
        <f>I85*I86</f>
        <v>2097.2766437659034</v>
      </c>
      <c r="J87" s="957">
        <f>J85*J86</f>
        <v>2398.9385837237851</v>
      </c>
      <c r="K87" s="957">
        <f>K85*K86</f>
        <v>2290.3830170373471</v>
      </c>
      <c r="L87" s="957" t="n">
        <v>1645.336371422748</v>
      </c>
      <c r="M87" s="957" t="n">
        <v>1645.336371422748</v>
      </c>
      <c r="N87" s="957" t="n">
        <v>2290.383017037348</v>
      </c>
      <c r="O87" s="957" t="n">
        <v>2513.708345229198</v>
      </c>
      <c r="P87" s="958">
        <f>P85*P86</f>
        <v>2299.5817103613972</v>
      </c>
      <c r="R87" s="946" t="inlineStr">
        <is>
          <t>Ascott BP % GOP</t>
        </is>
      </c>
      <c r="S87" s="912" t="n"/>
      <c r="T87" s="603" t="n">
        <v>0.5950161686834478</v>
      </c>
      <c r="U87" s="603" t="n">
        <v>0.6056306196962429</v>
      </c>
      <c r="V87" s="603" t="n">
        <v>0.5554576839416351</v>
      </c>
      <c r="W87" s="603" t="n">
        <v>0.5701425106209324</v>
      </c>
      <c r="X87" s="603" t="n">
        <v>0.4955917549001783</v>
      </c>
      <c r="Y87" s="603" t="n">
        <v>0.5524807033466959</v>
      </c>
      <c r="Z87" s="603" t="n">
        <v>0.6058959588201254</v>
      </c>
      <c r="AA87" s="603" t="n">
        <v>0.6004133456522902</v>
      </c>
      <c r="AB87" s="603" t="n">
        <v>0.5089436877529081</v>
      </c>
      <c r="AC87" s="603" t="n">
        <v>0.5383711044034434</v>
      </c>
      <c r="AD87" s="603" t="n">
        <v>0.5902716179664576</v>
      </c>
      <c r="AE87" s="603" t="n">
        <v>0.5919115207555775</v>
      </c>
      <c r="AF87" s="604">
        <f>AVERAGE(T87:AE87)</f>
        <v>0.56751055637832792</v>
      </c>
    </row>
    <row r="88">
      <c r="B88" s="835" t="inlineStr">
        <is>
          <t>Actual Result</t>
        </is>
      </c>
      <c r="C88" s="831" t="n"/>
      <c r="D88" s="962" t="n"/>
      <c r="E88" s="962" t="n"/>
      <c r="F88" s="962" t="n"/>
      <c r="G88" s="962" t="n"/>
      <c r="H88" s="962" t="n"/>
      <c r="I88" s="962" t="n"/>
      <c r="J88" s="962" t="n"/>
      <c r="K88" s="962" t="n"/>
      <c r="L88" s="962" t="n"/>
      <c r="M88" s="962" t="n"/>
      <c r="N88" s="962" t="n"/>
      <c r="O88" s="962" t="n"/>
      <c r="P88" s="962" t="n"/>
      <c r="R88" s="949" t="inlineStr">
        <is>
          <t>MF Projection % GOP</t>
        </is>
      </c>
      <c r="S88" s="912" t="n"/>
      <c r="T88" s="605" t="n">
        <v>0.5945698524659065</v>
      </c>
      <c r="U88" s="605" t="n">
        <v>0.553121925425917</v>
      </c>
      <c r="V88" s="605" t="n">
        <v>0.4903095440257939</v>
      </c>
      <c r="W88" s="605" t="n">
        <v>0.4831164066462804</v>
      </c>
      <c r="X88" s="605" t="n">
        <v>0.471959977505633</v>
      </c>
      <c r="Y88" s="605" t="n">
        <v>0.4760268024992838</v>
      </c>
      <c r="Z88" s="606" t="n">
        <v>0.481795309392569</v>
      </c>
      <c r="AA88" s="606" t="n">
        <v>0.481795309392569</v>
      </c>
      <c r="AB88" s="606" t="n">
        <v>0.481795309392569</v>
      </c>
      <c r="AC88" s="606" t="n">
        <v>0.481795309392569</v>
      </c>
      <c r="AD88" s="606" t="n">
        <v>0.481795309392569</v>
      </c>
      <c r="AE88" s="606" t="n">
        <v>0.481795309392569</v>
      </c>
      <c r="AF88" s="607">
        <f>AVERAGE(T88:AE88)</f>
        <v>0.49665636374368582</v>
      </c>
    </row>
    <row r="89">
      <c r="B89" s="985" t="inlineStr">
        <is>
          <t>OCC</t>
        </is>
      </c>
      <c r="C89" s="912" t="n"/>
      <c r="D89" s="609">
        <f>'[276]LSSS FY25'!C13</f>
        <v>0.81320000000000003</v>
      </c>
      <c r="E89" s="609">
        <f>'[276]LSSS FY25'!D13</f>
        <v>0.76372228280625232</v>
      </c>
      <c r="F89" s="609">
        <f>'[276]LSSS FY25'!E13</f>
        <v>0.57399655257325777</v>
      </c>
      <c r="G89" s="609">
        <f>'[276]LSSS FY25'!F13</f>
        <v>0.63850720949957596</v>
      </c>
      <c r="H89" s="609">
        <f>'[276]LSSS FY25'!G13</f>
        <v>0.66469670852827711</v>
      </c>
      <c r="I89" s="609">
        <f>'[276]LSSS FY25'!H13</f>
        <v>0.62315521628498727</v>
      </c>
      <c r="J89" s="609">
        <f>'[276]LSSS FY25'!I13</f>
        <v>0.78437166543544279</v>
      </c>
      <c r="K89" s="609">
        <f>'[276]LSSS FY25'!J13</f>
        <v>0.80333251251744231</v>
      </c>
      <c r="L89" s="609">
        <f>'[276]LSSS FY25'!K13</f>
        <v>0.54368108566581852</v>
      </c>
      <c r="M89" s="609">
        <f>'[276]LSSS FY25'!L13</f>
        <v>0.70199999999999996</v>
      </c>
      <c r="N89" s="609">
        <f>'[276]LSSS FY25'!M13</f>
        <v>0.79890000000000005</v>
      </c>
      <c r="O89" s="609" t="n">
        <v>0.76</v>
      </c>
      <c r="P89" s="610">
        <f>(D89*31+E89*28+F89*31+G89*30+H89*31+I89*30+J89*31+K89*31+L89*30+M89*31+N89*30+O89*31)/365</f>
        <v>0.7059206845829411</v>
      </c>
      <c r="Q89" s="456" t="n"/>
      <c r="R89" s="967" t="inlineStr">
        <is>
          <t>% GOP Margin</t>
        </is>
      </c>
      <c r="S89" s="912" t="n"/>
      <c r="T89" s="611">
        <f>T86/T80</f>
        <v>0.59456985246590655</v>
      </c>
      <c r="U89" s="611">
        <f>U86/U80</f>
        <v>0.55312192542591709</v>
      </c>
      <c r="V89" s="611">
        <f>V86/V80</f>
        <v>0.49030954402579385</v>
      </c>
      <c r="W89" s="611">
        <f>W86/W80</f>
        <v>0.48311640664628042</v>
      </c>
      <c r="X89" s="611">
        <f>X86/X80</f>
        <v>0.47195997750563301</v>
      </c>
      <c r="Y89" s="611">
        <f>Y86/Y80</f>
        <v>0.47602680249928375</v>
      </c>
      <c r="Z89" s="611">
        <f>Z86/Z80</f>
        <v>0.54574452924814565</v>
      </c>
      <c r="AA89" s="611">
        <f>AA86/AA80</f>
        <v>0.53851177124000471</v>
      </c>
      <c r="AB89" s="611">
        <f>AB86/AB80</f>
        <v>0.41981310736200866</v>
      </c>
      <c r="AC89" s="611">
        <f>AC86/AC80</f>
        <v>0.512392826586612</v>
      </c>
      <c r="AD89" s="611">
        <f>AD86/AD80</f>
        <v>0.51613701142788049</v>
      </c>
      <c r="AE89" s="612" t="n">
        <v>0.5733142193963093</v>
      </c>
      <c r="AF89" s="611">
        <f>AF86/AF80</f>
        <v>0.52329728273314735</v>
      </c>
    </row>
    <row r="90">
      <c r="B90" s="457" t="n"/>
      <c r="C90" s="458" t="inlineStr">
        <is>
          <t>LS</t>
        </is>
      </c>
      <c r="D90" s="459">
        <f>'[276]LSSS FY25'!C39</f>
        <v>0.15291800049248955</v>
      </c>
      <c r="E90" s="459">
        <f>'[276]LSSS FY25'!D39</f>
        <v>0.13086150490730644</v>
      </c>
      <c r="F90" s="459">
        <f>'[276]LSSS FY25'!E39</f>
        <v>0.12615940244603135</v>
      </c>
      <c r="G90" s="459">
        <f>'[276]LSSS FY25'!F39</f>
        <v>0.12239185750636132</v>
      </c>
      <c r="H90" s="459">
        <f>'[276]LSSS FY25'!G39</f>
        <v>0.13724041697447262</v>
      </c>
      <c r="I90" s="459">
        <f>'[276]LSSS FY25'!H39</f>
        <v>0.147921967769296</v>
      </c>
      <c r="J90" s="459">
        <f>'[276]LSSS FY25'!I39</f>
        <v>0.16243946482803906</v>
      </c>
      <c r="K90" s="459">
        <f>'[276]LSSS FY25'!J39</f>
        <v>0.18271361733563199</v>
      </c>
      <c r="L90" s="459">
        <f>'[276]LSSS FY25'!K39</f>
        <v>0.16700593723494486</v>
      </c>
      <c r="M90" s="459">
        <f>'[276]LSSS FY25'!L39</f>
        <v>0.19560042682426332</v>
      </c>
      <c r="N90" s="459">
        <f>'[276]LSSS FY25'!M39</f>
        <v>0.14881392103751129</v>
      </c>
      <c r="O90" s="459" t="n">
        <v>0.1730279898218829</v>
      </c>
      <c r="P90" s="459">
        <f>(D90*31+E90*28+F90*31+G90*30+H90*31+I90*30+J90*31+K90*31+L90*30+M90*31+N90*30+O90*31)/365</f>
        <v>0.15419510006645237</v>
      </c>
      <c r="R90" s="946" t="inlineStr">
        <is>
          <t>Ascott BP EBIT</t>
        </is>
      </c>
      <c r="S90" s="912" t="n"/>
      <c r="T90" s="979" t="n">
        <v>14065723.8403664</v>
      </c>
      <c r="U90" s="979" t="n">
        <v>13985798.92117392</v>
      </c>
      <c r="V90" s="979" t="n">
        <v>10226438.06493865</v>
      </c>
      <c r="W90" s="979" t="n">
        <v>11685561.45290585</v>
      </c>
      <c r="X90" s="979" t="n">
        <v>5984073.72202586</v>
      </c>
      <c r="Y90" s="979" t="n">
        <v>10179340.07891238</v>
      </c>
      <c r="Z90" s="979" t="n">
        <v>15029758.56078823</v>
      </c>
      <c r="AA90" s="979" t="n">
        <v>15232288.5082849</v>
      </c>
      <c r="AB90" s="979" t="n">
        <v>6553050.765352599</v>
      </c>
      <c r="AC90" s="979" t="n">
        <v>9150444.775009656</v>
      </c>
      <c r="AD90" s="979" t="n">
        <v>13738038.58499579</v>
      </c>
      <c r="AE90" s="979" t="n">
        <v>14386197.43080089</v>
      </c>
      <c r="AF90" s="980">
        <f>SUM(T90:AE90)</f>
        <v>140216714.70555514</v>
      </c>
      <c r="AG90" s="956" t="n"/>
    </row>
    <row r="91">
      <c r="B91" s="613" t="n"/>
      <c r="C91" s="460" t="inlineStr">
        <is>
          <t>SS</t>
        </is>
      </c>
      <c r="D91" s="461">
        <f>'[276]LSSS FY25'!C40</f>
        <v>0.66028199950751043</v>
      </c>
      <c r="E91" s="461">
        <f>'[276]LSSS FY25'!D40</f>
        <v>0.6328607778989459</v>
      </c>
      <c r="F91" s="461">
        <f>'[276]LSSS FY25'!E40</f>
        <v>0.44783715012722641</v>
      </c>
      <c r="G91" s="461">
        <f>'[276]LSSS FY25'!F40</f>
        <v>0.51611535199321468</v>
      </c>
      <c r="H91" s="461">
        <f>'[276]LSSS FY25'!G40</f>
        <v>0.52745629155380447</v>
      </c>
      <c r="I91" s="461">
        <f>'[276]LSSS FY25'!H40</f>
        <v>0.47523324851569126</v>
      </c>
      <c r="J91" s="461">
        <f>'[276]LSSS FY25'!I40</f>
        <v>0.62193220060740373</v>
      </c>
      <c r="K91" s="461">
        <f>'[276]LSSS FY25'!J40</f>
        <v>0.62061889518181035</v>
      </c>
      <c r="L91" s="461">
        <f>'[276]LSSS FY25'!K40</f>
        <v>0.37667514843087369</v>
      </c>
      <c r="M91" s="461">
        <f>'[276]LSSS FY25'!L40</f>
        <v>0.50639957317573669</v>
      </c>
      <c r="N91" s="461">
        <f>'[276]LSSS FY25'!M40</f>
        <v>0.65008607896248871</v>
      </c>
      <c r="O91" s="461" t="n">
        <v>0.5869720101781171</v>
      </c>
      <c r="P91" s="461">
        <f>(D91*31+E91*28+F91*31+G91*30+H91*31+I91*30+J91*31+K91*31+L91*30+M91*31+N91*30+O91*31)/365</f>
        <v>0.5517255845164889</v>
      </c>
      <c r="R91" s="949" t="inlineStr">
        <is>
          <t>MF Projection EBIT</t>
        </is>
      </c>
      <c r="S91" s="912" t="n"/>
      <c r="T91" s="981" t="n">
        <v>13559495.31</v>
      </c>
      <c r="U91" s="981" t="n">
        <v>8421304.239999996</v>
      </c>
      <c r="V91" s="981" t="n">
        <v>2019768.020000003</v>
      </c>
      <c r="W91" s="981" t="n">
        <v>3396036.170000006</v>
      </c>
      <c r="X91" s="981" t="n">
        <v>2443179.359999981</v>
      </c>
      <c r="Y91" s="981" t="n">
        <v>1748717.250000017</v>
      </c>
      <c r="Z91" s="982" t="n">
        <v>7756927.470000031</v>
      </c>
      <c r="AA91" s="982" t="n">
        <v>8674499.049999975</v>
      </c>
      <c r="AB91" s="982" t="n">
        <v>-993272.9599999711</v>
      </c>
      <c r="AC91" s="982" t="n">
        <v>3410463.83</v>
      </c>
      <c r="AD91" s="982" t="n">
        <v>7195199.66</v>
      </c>
      <c r="AE91" s="982" t="n">
        <v>9532724.09</v>
      </c>
      <c r="AF91" s="983">
        <f>SUM(T91:AE91)</f>
        <v>67165041.490000039</v>
      </c>
    </row>
    <row r="92">
      <c r="B92" s="985" t="inlineStr">
        <is>
          <t>ADR</t>
        </is>
      </c>
      <c r="C92" s="912" t="n"/>
      <c r="D92" s="986">
        <f>'[276]LSSS FY25'!C14</f>
        <v>4191</v>
      </c>
      <c r="E92" s="986">
        <f>'[276]LSSS FY25'!D14</f>
        <v>3937.8623155640175</v>
      </c>
      <c r="F92" s="986">
        <f>'[276]LSSS FY25'!E14</f>
        <v>3539</v>
      </c>
      <c r="G92" s="986">
        <f>'[276]LSSS FY25'!F14</f>
        <v>3684.1802789585554</v>
      </c>
      <c r="H92" s="986">
        <f>'[276]LSSS FY25'!G14</f>
        <v>3298.76</v>
      </c>
      <c r="I92" s="986">
        <f>'[276]LSSS FY25'!H14</f>
        <v>3365.5766476112703</v>
      </c>
      <c r="J92" s="986">
        <f>'[276]LSSS FY25'!I14</f>
        <v>3484</v>
      </c>
      <c r="K92" s="986">
        <f>'[276]LSSS FY25'!J14</f>
        <v>3590.013624195361</v>
      </c>
      <c r="L92" s="986">
        <f>'[276]LSSS FY25'!K14</f>
        <v>3181</v>
      </c>
      <c r="M92" s="986">
        <f>'[276]LSSS FY25'!L14</f>
        <v>3209</v>
      </c>
      <c r="N92" s="986">
        <f>'[276]LSSS FY25'!M14</f>
        <v>3564</v>
      </c>
      <c r="O92" s="986" t="n">
        <v>4144</v>
      </c>
      <c r="P92" s="986">
        <f>(D92*31+E92*28+F92*31+G92*30+H92*31+I92*30+J92*31+K92*31+L92*30+M92*31+N92*30+O92*31)/365</f>
        <v>3597.8954383094342</v>
      </c>
      <c r="Q92" s="462" t="n"/>
      <c r="R92" s="967" t="inlineStr">
        <is>
          <t>EBIT</t>
        </is>
      </c>
      <c r="S92" s="912" t="n"/>
      <c r="T92" s="969" t="n">
        <v>13472554.76</v>
      </c>
      <c r="U92" s="969" t="n">
        <v>8508244.789999984</v>
      </c>
      <c r="V92" s="969" t="n">
        <v>2019768.020000003</v>
      </c>
      <c r="W92" s="969" t="n">
        <v>3396036.170000006</v>
      </c>
      <c r="X92" s="969" t="n">
        <v>2443179.359999981</v>
      </c>
      <c r="Y92" s="969" t="n">
        <v>1748717.250000017</v>
      </c>
      <c r="Z92" s="969" t="n">
        <v>7756927.470000025</v>
      </c>
      <c r="AA92" s="969" t="n">
        <v>8674499.049999945</v>
      </c>
      <c r="AB92" s="969" t="n">
        <v>-993272.9599999636</v>
      </c>
      <c r="AC92" s="969" t="n">
        <v>3410463.830000016</v>
      </c>
      <c r="AD92" s="969" t="n">
        <v>7195199.660000043</v>
      </c>
      <c r="AE92" s="969" t="n">
        <v>11946259.59999984</v>
      </c>
      <c r="AF92" s="969">
        <f>SUM(T92:AE92)</f>
        <v>69578576.999999896</v>
      </c>
    </row>
    <row r="93">
      <c r="B93" s="457" t="n"/>
      <c r="C93" s="458" t="inlineStr">
        <is>
          <t>LS</t>
        </is>
      </c>
      <c r="D93" s="463" t="n">
        <v>2458</v>
      </c>
      <c r="E93" s="463" t="n">
        <v>2618.208847222222</v>
      </c>
      <c r="F93" s="463" t="n">
        <v>2578.171073519844</v>
      </c>
      <c r="G93" s="463" t="n">
        <v>2569</v>
      </c>
      <c r="H93" s="463" t="n">
        <v>2487.668552631579</v>
      </c>
      <c r="I93" s="463" t="n">
        <v>2664.399959862385</v>
      </c>
      <c r="J93" s="463" t="n">
        <v>2772.182991409803</v>
      </c>
      <c r="K93" s="463" t="n">
        <v>2516.154011680144</v>
      </c>
      <c r="L93" s="463" t="n">
        <v>2445.889276745354</v>
      </c>
      <c r="M93" s="463" t="n">
        <v>2389.463484210527</v>
      </c>
      <c r="N93" s="463" t="n">
        <v>2417.728439051296</v>
      </c>
      <c r="O93" s="463" t="n">
        <v>2467</v>
      </c>
      <c r="P93" s="463">
        <f>(D93*31+E93*28+F93*31+G93*30+H93*31+I93*30+J93*31+K93*31+L93*30+M93*31+N93*30+O93*31)/365</f>
        <v>2531.3649904356221</v>
      </c>
      <c r="Q93" s="462" t="n"/>
      <c r="R93" s="967" t="inlineStr">
        <is>
          <t>NPAT</t>
        </is>
      </c>
      <c r="S93" s="912" t="n"/>
      <c r="T93" s="969" t="n">
        <v>3294249.879999996</v>
      </c>
      <c r="U93" s="969" t="n">
        <v>514337.6100000022</v>
      </c>
      <c r="V93" s="968" t="n">
        <v>-5295199.139999997</v>
      </c>
      <c r="W93" s="968" t="n">
        <v>-3936052.499999992</v>
      </c>
      <c r="X93" s="968" t="n">
        <v>-4948841.640000015</v>
      </c>
      <c r="Y93" s="968" t="n">
        <v>-5020631.819999989</v>
      </c>
      <c r="Z93" s="969" t="n">
        <v>724442.3300000411</v>
      </c>
      <c r="AA93" s="969" t="n">
        <v>1500923.779999934</v>
      </c>
      <c r="AB93" s="969" t="n">
        <v>-5930021.749999965</v>
      </c>
      <c r="AC93" s="969" t="n">
        <v>-2563845.739999991</v>
      </c>
      <c r="AD93" s="969" t="n">
        <v>623867.8400000632</v>
      </c>
      <c r="AE93" s="969" t="n">
        <v>4157326.709999837</v>
      </c>
      <c r="AF93" s="976">
        <f>SUM(T93:AE93)</f>
        <v>-16879444.440000076</v>
      </c>
    </row>
    <row r="94">
      <c r="B94" s="613" t="n"/>
      <c r="C94" s="460" t="inlineStr">
        <is>
          <t>SS</t>
        </is>
      </c>
      <c r="D94" s="467" t="n">
        <v>4593</v>
      </c>
      <c r="E94" s="467" t="n">
        <v>4210.737242963814</v>
      </c>
      <c r="F94" s="467" t="n">
        <v>3810.036818181818</v>
      </c>
      <c r="G94" s="467" t="n">
        <v>3948.727058340182</v>
      </c>
      <c r="H94" s="467" t="n">
        <v>3509.810329909742</v>
      </c>
      <c r="I94" s="467" t="n">
        <v>3583.826182402285</v>
      </c>
      <c r="J94" s="467" t="n">
        <v>3670.28698957371</v>
      </c>
      <c r="K94" s="467" t="n">
        <v>3906.163802407089</v>
      </c>
      <c r="L94" s="467" t="n">
        <v>3512.298026702874</v>
      </c>
      <c r="M94" s="467" t="n">
        <v>3443.61982862297</v>
      </c>
      <c r="N94" s="467" t="n">
        <v>3837.803637917433</v>
      </c>
      <c r="O94" s="467" t="n">
        <v>4638.059539</v>
      </c>
      <c r="P94" s="467">
        <f>(D94*31+E94*28+F94*31+G94*30+H94*31+I94*30+J94*31+K94*31+L94*30+M94*31+N94*30+O94*31)/365</f>
        <v>3887.8920178148633</v>
      </c>
      <c r="Q94" s="462" t="n"/>
      <c r="T94" s="536" t="n"/>
      <c r="U94" s="993" t="n"/>
      <c r="V94" s="993" t="n"/>
      <c r="W94" s="993" t="n"/>
      <c r="X94" s="993" t="n"/>
      <c r="Y94" s="535" t="n"/>
      <c r="Z94" s="535" t="n"/>
    </row>
    <row r="95">
      <c r="B95" s="985" t="inlineStr">
        <is>
          <t>RevPar</t>
        </is>
      </c>
      <c r="C95" s="912" t="n"/>
      <c r="D95" s="986">
        <f>D89*D92</f>
        <v>3408.1212</v>
      </c>
      <c r="E95" s="986">
        <f>E89*E92</f>
        <v>3007.4331970192661</v>
      </c>
      <c r="F95" s="986">
        <f>F89*F92</f>
        <v>2031.3737995567592</v>
      </c>
      <c r="G95" s="986">
        <f>G89*G92</f>
        <v>2352.3756692111965</v>
      </c>
      <c r="H95" s="986">
        <f>H89*H92</f>
        <v>2192.6749142247395</v>
      </c>
      <c r="I95" s="986">
        <f>I89*I92</f>
        <v>2097.2766437659034</v>
      </c>
      <c r="J95" s="986">
        <f>J89*J92</f>
        <v>2732.7508823770827</v>
      </c>
      <c r="K95" s="986">
        <f>K89*K92</f>
        <v>2883.9746646967083</v>
      </c>
      <c r="L95" s="986">
        <f>L89*L92</f>
        <v>1729.4495335029687</v>
      </c>
      <c r="M95" s="986">
        <f>M89*M92</f>
        <v>2252.7179999999998</v>
      </c>
      <c r="N95" s="986">
        <f>N89*N92</f>
        <v>2847.2796000000003</v>
      </c>
      <c r="O95" s="986" t="n">
        <v>3149.44</v>
      </c>
      <c r="P95" s="986">
        <f>P89*P92</f>
        <v>2539.8288108692368</v>
      </c>
      <c r="Q95" s="462" t="n"/>
      <c r="T95" s="122" t="n"/>
      <c r="U95" s="122" t="n"/>
      <c r="V95" s="122" t="n"/>
      <c r="W95" s="122" t="n"/>
      <c r="X95" s="993" t="n"/>
      <c r="Y95" s="542" t="n"/>
      <c r="Z95" s="542" t="n"/>
      <c r="AA95" s="542" t="n"/>
      <c r="AB95" s="542" t="n"/>
    </row>
    <row r="96">
      <c r="B96" s="457" t="n"/>
      <c r="C96" s="458" t="inlineStr">
        <is>
          <t>LS</t>
        </is>
      </c>
      <c r="D96" s="463">
        <f>D90*D93</f>
        <v>375.8724452105393</v>
      </c>
      <c r="E96" s="463">
        <f>E90*E93</f>
        <v>342.62274990912397</v>
      </c>
      <c r="F96" s="463">
        <f>F90*F93</f>
        <v>325.26052203890669</v>
      </c>
      <c r="G96" s="463">
        <f>G90*G93</f>
        <v>314.42468193384224</v>
      </c>
      <c r="H96" s="463">
        <f>H90*H93</f>
        <v>341.40866945744068</v>
      </c>
      <c r="I96" s="463">
        <f>I90*I93</f>
        <v>394.12328498727726</v>
      </c>
      <c r="J96" s="463">
        <f>J90*J93</f>
        <v>450.3119215300008</v>
      </c>
      <c r="K96" s="463">
        <f>K90*K93</f>
        <v>459.73560124764111</v>
      </c>
      <c r="L96" s="463">
        <f>L90*L93</f>
        <v>408.47803103575927</v>
      </c>
      <c r="M96" s="463">
        <f>M90*M93</f>
        <v>467.38007739257046</v>
      </c>
      <c r="N96" s="463">
        <f>N90*N93</f>
        <v>359.79164901912497</v>
      </c>
      <c r="O96" s="987" t="n">
        <v>426.8600508905852</v>
      </c>
      <c r="P96" s="463">
        <f>P90*P93</f>
        <v>390.32407800493502</v>
      </c>
      <c r="T96" s="536" t="n"/>
      <c r="U96" s="993" t="n"/>
      <c r="V96" s="993" t="n"/>
      <c r="W96" s="993" t="n"/>
      <c r="X96" s="993" t="n"/>
      <c r="Y96" s="535" t="n"/>
      <c r="Z96" s="535" t="n"/>
    </row>
    <row r="97">
      <c r="B97" s="613" t="n"/>
      <c r="C97" s="460" t="inlineStr">
        <is>
          <t>SS</t>
        </is>
      </c>
      <c r="D97" s="467">
        <f>D91*D94</f>
        <v>3032.6752237379956</v>
      </c>
      <c r="E97" s="467">
        <f>E91*E94</f>
        <v>2664.8104471101424</v>
      </c>
      <c r="F97" s="467">
        <f>F91*F94</f>
        <v>1706.2760305343509</v>
      </c>
      <c r="G97" s="467">
        <f>G91*G94</f>
        <v>2037.9986556403742</v>
      </c>
      <c r="H97" s="467">
        <f>H91*H94</f>
        <v>1851.2715406714276</v>
      </c>
      <c r="I97" s="467">
        <f>I91*I94</f>
        <v>1703.1533587786264</v>
      </c>
      <c r="J97" s="467">
        <f>J91*J94</f>
        <v>2282.6696642863003</v>
      </c>
      <c r="K97" s="467">
        <f>K91*K94</f>
        <v>2424.2390634490671</v>
      </c>
      <c r="L97" s="467">
        <f>L91*L94</f>
        <v>1322.9953805417697</v>
      </c>
      <c r="M97" s="467">
        <f>M91*M94</f>
        <v>1743.8476113941756</v>
      </c>
      <c r="N97" s="467">
        <f>N91*N94</f>
        <v>2494.9027188017189</v>
      </c>
      <c r="O97" s="988" t="n">
        <v>2722.411130932621</v>
      </c>
      <c r="P97" s="467">
        <f>P91*P94</f>
        <v>2145.0494960658971</v>
      </c>
      <c r="T97" s="536" t="n"/>
      <c r="U97" s="993" t="n"/>
      <c r="V97" s="993" t="n"/>
      <c r="W97" s="993" t="n"/>
      <c r="X97" s="993" t="n"/>
      <c r="Y97" s="535" t="n"/>
      <c r="Z97" s="535" t="n"/>
      <c r="AA97" s="535" t="n"/>
      <c r="AB97" s="535" t="n"/>
    </row>
    <row r="98">
      <c r="C98" s="124" t="inlineStr">
        <is>
          <t>compset dif</t>
        </is>
      </c>
      <c r="D98" s="484">
        <f>D95/[276]Compset!B166</f>
        <v>1.0387256557332083</v>
      </c>
      <c r="E98" s="484">
        <f>E95/[276]Compset!C166</f>
        <v>0.97155947142736521</v>
      </c>
      <c r="F98" s="484">
        <f>F95/[276]Compset!D166</f>
        <v>0.82907125172712182</v>
      </c>
      <c r="G98" s="484">
        <f>G95/[276]Compset!E166</f>
        <v>1.2936442657108114</v>
      </c>
      <c r="H98" s="484">
        <f>H95/[276]Compset!F166</f>
        <v>1.2829562771928404</v>
      </c>
      <c r="I98" s="484">
        <f>I95/[276]Compset!G166</f>
        <v>1.1810586136448076</v>
      </c>
      <c r="J98" s="484">
        <f>J95/[276]Compset!H166</f>
        <v>1.1918368881093655</v>
      </c>
      <c r="K98" s="484">
        <f>K95/[276]Compset!I166</f>
        <v>1.258761838965313</v>
      </c>
      <c r="L98" s="484">
        <f>L95/[276]Compset!J166</f>
        <v>1.0742331801313947</v>
      </c>
      <c r="M98" s="484">
        <f>M95/[276]Compset!K166</f>
        <v>1.1882940406767166</v>
      </c>
      <c r="N98" s="484">
        <f>N95/[276]Compset!L166</f>
        <v>1.1229892272036464</v>
      </c>
      <c r="O98" s="484">
        <f>O95/[276]Compset!M166</f>
        <v>1.092465549726684</v>
      </c>
      <c r="T98" s="536" t="n"/>
      <c r="U98" s="536" t="n"/>
      <c r="V98" s="536" t="n"/>
      <c r="W98" s="536" t="n"/>
      <c r="X98" s="536" t="n"/>
      <c r="Y98" s="536" t="n"/>
      <c r="Z98" s="535" t="n"/>
    </row>
    <row r="99">
      <c r="E99" s="109" t="n">
        <v>196</v>
      </c>
      <c r="P99" s="109" t="inlineStr">
        <is>
          <t>LYF8</t>
        </is>
      </c>
      <c r="T99" s="536" t="n"/>
      <c r="U99" s="536" t="n"/>
      <c r="V99" s="536" t="n"/>
      <c r="W99" s="536" t="n"/>
      <c r="X99" s="536" t="n"/>
      <c r="Y99" s="536" t="n"/>
      <c r="Z99" s="536" t="n"/>
      <c r="AA99" s="536" t="n"/>
      <c r="AB99" s="536" t="n"/>
      <c r="AC99" s="536" t="n"/>
      <c r="AD99" s="536" t="n"/>
      <c r="AE99" s="536" t="n"/>
    </row>
    <row r="100">
      <c r="B100" s="964" t="inlineStr">
        <is>
          <t>Lyf</t>
        </is>
      </c>
      <c r="C100" s="831" t="n"/>
      <c r="D100" s="940" t="n">
        <v>2025</v>
      </c>
      <c r="E100" s="837" t="n"/>
      <c r="F100" s="837" t="n"/>
      <c r="G100" s="837" t="n"/>
      <c r="H100" s="837" t="n"/>
      <c r="I100" s="837" t="n"/>
      <c r="J100" s="837" t="n"/>
      <c r="K100" s="837" t="n"/>
      <c r="L100" s="837" t="n"/>
      <c r="M100" s="837" t="n"/>
      <c r="N100" s="837" t="n"/>
      <c r="O100" s="912" t="n"/>
      <c r="P100" s="941" t="inlineStr">
        <is>
          <t>Avg</t>
        </is>
      </c>
      <c r="R100" s="964" t="inlineStr">
        <is>
          <t>Lyf</t>
        </is>
      </c>
      <c r="S100" s="831" t="n"/>
      <c r="T100" s="940" t="n">
        <v>2025</v>
      </c>
      <c r="U100" s="837" t="n"/>
      <c r="V100" s="837" t="n"/>
      <c r="W100" s="837" t="n"/>
      <c r="X100" s="837" t="n"/>
      <c r="Y100" s="837" t="n"/>
      <c r="Z100" s="837" t="n"/>
      <c r="AA100" s="837" t="n"/>
      <c r="AB100" s="837" t="n"/>
      <c r="AC100" s="837" t="n"/>
      <c r="AD100" s="837" t="n"/>
      <c r="AE100" s="912" t="n"/>
      <c r="AF100" s="942" t="inlineStr">
        <is>
          <t>Total</t>
        </is>
      </c>
    </row>
    <row r="101">
      <c r="B101" s="832" t="n"/>
      <c r="C101" s="833" t="n"/>
      <c r="D101" s="943" t="inlineStr">
        <is>
          <t>Jan</t>
        </is>
      </c>
      <c r="E101" s="943" t="inlineStr">
        <is>
          <t>Feb</t>
        </is>
      </c>
      <c r="F101" s="943" t="inlineStr">
        <is>
          <t>Mar</t>
        </is>
      </c>
      <c r="G101" s="943" t="inlineStr">
        <is>
          <t>Apr</t>
        </is>
      </c>
      <c r="H101" s="943" t="inlineStr">
        <is>
          <t>May</t>
        </is>
      </c>
      <c r="I101" s="943" t="inlineStr">
        <is>
          <t>Jun</t>
        </is>
      </c>
      <c r="J101" s="943" t="inlineStr">
        <is>
          <t>Jul</t>
        </is>
      </c>
      <c r="K101" s="943" t="inlineStr">
        <is>
          <t>Aug</t>
        </is>
      </c>
      <c r="L101" s="943" t="inlineStr">
        <is>
          <t>Sep</t>
        </is>
      </c>
      <c r="M101" s="943" t="inlineStr">
        <is>
          <t>Oct</t>
        </is>
      </c>
      <c r="N101" s="943" t="inlineStr">
        <is>
          <t>Nov</t>
        </is>
      </c>
      <c r="O101" s="943" t="inlineStr">
        <is>
          <t>Dec</t>
        </is>
      </c>
      <c r="P101" s="914" t="n"/>
      <c r="R101" s="832" t="n"/>
      <c r="S101" s="833" t="n"/>
      <c r="T101" s="943" t="inlineStr">
        <is>
          <t>Jan</t>
        </is>
      </c>
      <c r="U101" s="943" t="inlineStr">
        <is>
          <t>Feb</t>
        </is>
      </c>
      <c r="V101" s="943" t="inlineStr">
        <is>
          <t>Mar</t>
        </is>
      </c>
      <c r="W101" s="943" t="inlineStr">
        <is>
          <t>Apr</t>
        </is>
      </c>
      <c r="X101" s="943" t="inlineStr">
        <is>
          <t>May</t>
        </is>
      </c>
      <c r="Y101" s="943" t="inlineStr">
        <is>
          <t>Jun</t>
        </is>
      </c>
      <c r="Z101" s="943" t="inlineStr">
        <is>
          <t>Jul</t>
        </is>
      </c>
      <c r="AA101" s="943" t="inlineStr">
        <is>
          <t>Aug</t>
        </is>
      </c>
      <c r="AB101" s="943" t="inlineStr">
        <is>
          <t>Sep</t>
        </is>
      </c>
      <c r="AC101" s="943" t="inlineStr">
        <is>
          <t>Oct</t>
        </is>
      </c>
      <c r="AD101" s="943" t="inlineStr">
        <is>
          <t>Nov</t>
        </is>
      </c>
      <c r="AE101" s="943" t="inlineStr">
        <is>
          <t>Dec</t>
        </is>
      </c>
      <c r="AF101" s="914" t="n"/>
    </row>
    <row r="102">
      <c r="B102" s="835" t="inlineStr">
        <is>
          <t>Ascott BP</t>
        </is>
      </c>
      <c r="C102" s="831" t="n"/>
      <c r="D102" s="965" t="n"/>
      <c r="E102" s="965" t="n"/>
      <c r="F102" s="965" t="n"/>
      <c r="G102" s="965" t="n"/>
      <c r="H102" s="965" t="n"/>
      <c r="I102" s="965" t="n"/>
      <c r="J102" s="965" t="n"/>
      <c r="K102" s="965" t="n"/>
      <c r="L102" s="965" t="n"/>
      <c r="M102" s="965" t="n"/>
      <c r="N102" s="965" t="n"/>
      <c r="O102" s="965" t="n"/>
      <c r="P102" s="966" t="n"/>
      <c r="R102" s="967" t="inlineStr">
        <is>
          <t>Total Revenue</t>
        </is>
      </c>
      <c r="S102" s="912" t="n"/>
      <c r="T102" s="969" t="n">
        <v>10057547.08</v>
      </c>
      <c r="U102" s="969" t="n">
        <v>8360412.34</v>
      </c>
      <c r="V102" s="969" t="n">
        <v>6748527.73</v>
      </c>
      <c r="W102" s="969" t="n">
        <v>6301518.44</v>
      </c>
      <c r="X102" s="969" t="n">
        <v>5674281.38</v>
      </c>
      <c r="Y102" s="969" t="n">
        <v>5270669.65</v>
      </c>
      <c r="Z102" s="969" t="n">
        <v>5699950.64</v>
      </c>
      <c r="AA102" s="969" t="n">
        <v>6542485.82</v>
      </c>
      <c r="AB102" s="969" t="n">
        <v>6165394.39</v>
      </c>
      <c r="AC102" s="969" t="n">
        <v>6668491.03</v>
      </c>
      <c r="AD102" s="969" t="n">
        <v>8769680.6</v>
      </c>
      <c r="AE102" s="969" t="n">
        <v>10092201.01</v>
      </c>
      <c r="AF102" s="969">
        <f>SUM(T102:AE102)</f>
        <v>86351160.109999999</v>
      </c>
    </row>
    <row r="103">
      <c r="B103" s="845" t="inlineStr">
        <is>
          <t>OCC</t>
        </is>
      </c>
      <c r="C103" s="831" t="n"/>
      <c r="D103" s="566" t="n">
        <v>0.7570770243581304</v>
      </c>
      <c r="E103" s="566" t="n">
        <v>0.8564139941690962</v>
      </c>
      <c r="F103" s="566" t="n">
        <v>0.6747860434496379</v>
      </c>
      <c r="G103" s="566" t="n">
        <v>0.7142857142857143</v>
      </c>
      <c r="H103" s="566" t="n">
        <v>0.6710006583278473</v>
      </c>
      <c r="I103" s="566" t="n">
        <v>0.8163265306122449</v>
      </c>
      <c r="J103" s="566" t="n">
        <v>0.8558262014483212</v>
      </c>
      <c r="K103" s="566" t="n">
        <v>0.8722843976300197</v>
      </c>
      <c r="L103" s="566" t="n">
        <v>0.782312925170068</v>
      </c>
      <c r="M103" s="566" t="n">
        <v>0.7077024358130349</v>
      </c>
      <c r="N103" s="566" t="n">
        <v>0.8651360544217687</v>
      </c>
      <c r="O103" s="566" t="n">
        <v>0.814680710994075</v>
      </c>
      <c r="P103" s="567">
        <f>(D103*31+E103*28+F103*31+G103*30+H103*31+I103*30+J103*31+K103*31+L103*30+M103*31+N103*30+O103*31)/365</f>
        <v>0.78157674028515511</v>
      </c>
      <c r="R103" s="946" t="inlineStr">
        <is>
          <t>Ascott BP OPEX</t>
        </is>
      </c>
      <c r="S103" s="912" t="n"/>
      <c r="T103" s="970" t="n">
        <v>-3668186.177309894</v>
      </c>
      <c r="U103" s="970" t="n">
        <v>-3718038.013976561</v>
      </c>
      <c r="V103" s="970" t="n">
        <v>-3485839.353976561</v>
      </c>
      <c r="W103" s="970" t="n">
        <v>-3561616.37866406</v>
      </c>
      <c r="X103" s="970" t="n">
        <v>-3354546.89616406</v>
      </c>
      <c r="Y103" s="970" t="n">
        <v>-3738315.038664061</v>
      </c>
      <c r="Z103" s="970" t="n">
        <v>-3866614.14866406</v>
      </c>
      <c r="AA103" s="970" t="n">
        <v>-3938439.42866406</v>
      </c>
      <c r="AB103" s="970" t="n">
        <v>-3650015.48866406</v>
      </c>
      <c r="AC103" s="970" t="n">
        <v>-3555366.14866406</v>
      </c>
      <c r="AD103" s="970" t="n">
        <v>-4201212.68116406</v>
      </c>
      <c r="AE103" s="970" t="n">
        <v>-4183664.703664061</v>
      </c>
      <c r="AF103" s="971">
        <f>SUM(T103:AE103)</f>
        <v>-44921854.458239555</v>
      </c>
    </row>
    <row r="104">
      <c r="B104" s="845" t="inlineStr">
        <is>
          <t>ADR</t>
        </is>
      </c>
      <c r="C104" s="831" t="n"/>
      <c r="D104" s="951" t="n">
        <v>1600</v>
      </c>
      <c r="E104" s="951" t="n">
        <v>1650</v>
      </c>
      <c r="F104" s="951" t="n">
        <v>1550</v>
      </c>
      <c r="G104" s="951" t="n">
        <v>1500</v>
      </c>
      <c r="H104" s="951" t="n">
        <v>1300</v>
      </c>
      <c r="I104" s="951" t="n">
        <v>1450</v>
      </c>
      <c r="J104" s="951" t="n">
        <v>1450</v>
      </c>
      <c r="K104" s="951" t="n">
        <v>1550</v>
      </c>
      <c r="L104" s="951" t="n">
        <v>1380</v>
      </c>
      <c r="M104" s="951" t="n">
        <v>1380</v>
      </c>
      <c r="N104" s="951" t="n">
        <v>1730</v>
      </c>
      <c r="O104" s="951" t="n">
        <v>1800</v>
      </c>
      <c r="P104" s="952">
        <f>(D104*31+E104*28+F104*31+G104*30+H104*31+I104*30+J104*31+K104*31+L104*30+M104*31+N104*30+O104*31)/365</f>
        <v>1527.4794520547946</v>
      </c>
      <c r="R104" s="949" t="inlineStr">
        <is>
          <t>MF Projection OPEX</t>
        </is>
      </c>
      <c r="S104" s="912" t="n"/>
      <c r="T104" s="972" t="n">
        <v>-4304087.38</v>
      </c>
      <c r="U104" s="972" t="n">
        <v>-4066449.78</v>
      </c>
      <c r="V104" s="972" t="n">
        <v>-3154037.9</v>
      </c>
      <c r="W104" s="972" t="n">
        <v>-3542348.26</v>
      </c>
      <c r="X104" s="972" t="n">
        <v>-3328025.74</v>
      </c>
      <c r="Y104" s="972" t="n">
        <v>-3180360.62</v>
      </c>
      <c r="Z104" s="972" t="n">
        <v>-3110457.126455926</v>
      </c>
      <c r="AA104" s="972" t="n">
        <v>-3110457.126455926</v>
      </c>
      <c r="AB104" s="972" t="n">
        <v>-3010119.799796058</v>
      </c>
      <c r="AC104" s="972" t="n">
        <v>-3110457.126455926</v>
      </c>
      <c r="AD104" s="972" t="n">
        <v>-3681795.441365685</v>
      </c>
      <c r="AE104" s="972" t="n">
        <v>-4175484.414380253</v>
      </c>
      <c r="AF104" s="992">
        <f>SUM(T104:AE104)</f>
        <v>-41774080.71490977</v>
      </c>
    </row>
    <row r="105">
      <c r="B105" s="845" t="inlineStr">
        <is>
          <t>RevPar</t>
        </is>
      </c>
      <c r="C105" s="831" t="n"/>
      <c r="D105" s="951">
        <f>D103*D104</f>
        <v>1211.3232389730088</v>
      </c>
      <c r="E105" s="951">
        <f>E103*E104</f>
        <v>1413.0830903790088</v>
      </c>
      <c r="F105" s="951">
        <f>F103*F104</f>
        <v>1045.9183673469388</v>
      </c>
      <c r="G105" s="951">
        <f>G103*G104</f>
        <v>1071.4285714285716</v>
      </c>
      <c r="H105" s="951">
        <f>H103*H104</f>
        <v>872.30085582620143</v>
      </c>
      <c r="I105" s="951">
        <f>I103*I104</f>
        <v>1183.6734693877552</v>
      </c>
      <c r="J105" s="951">
        <f>J103*J104</f>
        <v>1240.9479921000657</v>
      </c>
      <c r="K105" s="951">
        <f>K103*K104</f>
        <v>1352.0408163265306</v>
      </c>
      <c r="L105" s="951">
        <f>L103*L104</f>
        <v>1079.5918367346937</v>
      </c>
      <c r="M105" s="951">
        <f>M103*M104</f>
        <v>976.62936142198816</v>
      </c>
      <c r="N105" s="951">
        <f>N103*N104</f>
        <v>1496.6853741496598</v>
      </c>
      <c r="O105" s="951">
        <f>O103*O104</f>
        <v>1466.425279789335</v>
      </c>
      <c r="P105" s="952">
        <f>P103*P104</f>
        <v>1193.8424109895413</v>
      </c>
      <c r="R105" s="967" t="inlineStr">
        <is>
          <t>OPEX</t>
        </is>
      </c>
      <c r="S105" s="912" t="n"/>
      <c r="T105" s="976">
        <f>-4304087.38</f>
        <v>-4304087.38</v>
      </c>
      <c r="U105" s="976" t="n">
        <v>-4066449.78</v>
      </c>
      <c r="V105" s="976" t="n">
        <v>-3154037.9</v>
      </c>
      <c r="W105" s="976" t="n">
        <v>-3542348.26</v>
      </c>
      <c r="X105" s="976" t="n">
        <v>-3328025.74</v>
      </c>
      <c r="Y105" s="976" t="n">
        <v>-3180360.62</v>
      </c>
      <c r="Z105" s="976" t="n">
        <v>-3023107.93</v>
      </c>
      <c r="AA105" s="976" t="n">
        <v>-3455938.03</v>
      </c>
      <c r="AB105" s="976" t="n">
        <v>-3774574.81</v>
      </c>
      <c r="AC105" s="976" t="n">
        <v>-3358245.4</v>
      </c>
      <c r="AD105" s="976" t="n">
        <v>-4189774.1</v>
      </c>
      <c r="AE105" s="976" t="n">
        <v>-4532855.33</v>
      </c>
      <c r="AF105" s="976">
        <f>SUM(T105:AE105)</f>
        <v>-43909805.280000001</v>
      </c>
    </row>
    <row r="106">
      <c r="B106" s="835" t="inlineStr">
        <is>
          <t>MF Projection</t>
        </is>
      </c>
      <c r="C106" s="831" t="n"/>
      <c r="D106" s="978" t="n"/>
      <c r="E106" s="978" t="n"/>
      <c r="F106" s="978" t="n"/>
      <c r="G106" s="978" t="n"/>
      <c r="H106" s="978" t="n"/>
      <c r="I106" s="978" t="n"/>
      <c r="J106" s="978" t="n"/>
      <c r="K106" s="978" t="n"/>
      <c r="L106" s="978" t="n"/>
      <c r="M106" s="978" t="n"/>
      <c r="N106" s="978" t="n"/>
      <c r="O106" s="978" t="n"/>
      <c r="P106" s="978" t="n"/>
      <c r="R106" s="946" t="inlineStr">
        <is>
          <t>Ascott BP GOP</t>
        </is>
      </c>
      <c r="S106" s="912" t="n"/>
      <c r="T106" s="979" t="n">
        <v>3988652.122690106</v>
      </c>
      <c r="U106" s="979" t="n">
        <v>4339011.336023439</v>
      </c>
      <c r="V106" s="979" t="n">
        <v>3139943.696023439</v>
      </c>
      <c r="W106" s="979" t="n">
        <v>3014377.721335939</v>
      </c>
      <c r="X106" s="979" t="n">
        <v>2215137.612335941</v>
      </c>
      <c r="Y106" s="979" t="n">
        <v>3528945.36133594</v>
      </c>
      <c r="Z106" s="979" t="n">
        <v>4001490.45133594</v>
      </c>
      <c r="AA106" s="979" t="n">
        <v>4609876.22133594</v>
      </c>
      <c r="AB106" s="979" t="n">
        <v>2994822.81133594</v>
      </c>
      <c r="AC106" s="979" t="n">
        <v>2659839.00133594</v>
      </c>
      <c r="AD106" s="979" t="n">
        <v>4921513.432335939</v>
      </c>
      <c r="AE106" s="979" t="n">
        <v>5041412.271335939</v>
      </c>
      <c r="AF106" s="980">
        <f>SUM(T106:AE106)</f>
        <v>44455022.038760446</v>
      </c>
      <c r="AH106" s="535" t="n"/>
    </row>
    <row r="107">
      <c r="B107" s="840" t="inlineStr">
        <is>
          <t>OCC</t>
        </is>
      </c>
      <c r="C107" s="831" t="n"/>
      <c r="D107" s="597" t="n">
        <v>0.9330000000000001</v>
      </c>
      <c r="E107" s="597" t="n">
        <v>0.893768221574344</v>
      </c>
      <c r="F107" s="597" t="n">
        <v>0.738314680710994</v>
      </c>
      <c r="G107" s="597" t="n">
        <v>0.75</v>
      </c>
      <c r="H107" s="597" t="n">
        <v>0.7091836734693877</v>
      </c>
      <c r="I107" s="597" t="n">
        <v>0.7001700680272109</v>
      </c>
      <c r="J107" s="598" t="n">
        <v>0.7244171055518982</v>
      </c>
      <c r="K107" s="598" t="n">
        <v>0.7244171055518982</v>
      </c>
      <c r="L107" s="598" t="n">
        <v>0.7244171055518982</v>
      </c>
      <c r="M107" s="598" t="n">
        <v>0.7244171055518982</v>
      </c>
      <c r="N107" s="598" t="n">
        <v>0.8025560712491285</v>
      </c>
      <c r="O107" s="598" t="n">
        <v>0.8407730270228967</v>
      </c>
      <c r="P107" s="573">
        <f>(D107*31+E107*28+F107*31+G107*30+H107*31+I107*30+J107*31+K107*31+L107*30+M107*31+N107*30+O107*31)/365</f>
        <v>0.77142468817138887</v>
      </c>
      <c r="R107" s="949" t="inlineStr">
        <is>
          <t>MF Projection GOP</t>
        </is>
      </c>
      <c r="S107" s="912" t="n"/>
      <c r="T107" s="981" t="n">
        <v>5753459.7</v>
      </c>
      <c r="U107" s="981" t="n">
        <v>4293962.560000001</v>
      </c>
      <c r="V107" s="981" t="n">
        <v>3594489.830000001</v>
      </c>
      <c r="W107" s="981" t="n">
        <v>2759170.180000001</v>
      </c>
      <c r="X107" s="981" t="n">
        <v>2346255.64</v>
      </c>
      <c r="Y107" s="981" t="n">
        <v>2090309.03</v>
      </c>
      <c r="Z107" s="982" t="n">
        <v>2663837.212085741</v>
      </c>
      <c r="AA107" s="982" t="n">
        <v>2663837.212085741</v>
      </c>
      <c r="AB107" s="982" t="n">
        <v>2577906.979437813</v>
      </c>
      <c r="AC107" s="982" t="n">
        <v>2663837.212085741</v>
      </c>
      <c r="AD107" s="982" t="n">
        <v>3153139.009883255</v>
      </c>
      <c r="AE107" s="982" t="n">
        <v>3575940.869560723</v>
      </c>
      <c r="AF107" s="983">
        <f>SUM(T107:AE107)</f>
        <v>38136145.43513903</v>
      </c>
    </row>
    <row r="108">
      <c r="B108" s="840" t="inlineStr">
        <is>
          <t>ADR</t>
        </is>
      </c>
      <c r="C108" s="831" t="n"/>
      <c r="D108" s="957" t="n">
        <v>1701</v>
      </c>
      <c r="E108" s="957" t="n">
        <v>1631</v>
      </c>
      <c r="F108" s="957" t="n">
        <v>1422</v>
      </c>
      <c r="G108" s="957" t="n">
        <v>1363</v>
      </c>
      <c r="H108" s="957" t="n">
        <v>1257.5</v>
      </c>
      <c r="I108" s="957" t="n">
        <v>1205</v>
      </c>
      <c r="J108" s="984" t="n">
        <v>1311.875</v>
      </c>
      <c r="K108" s="984" t="n">
        <v>1311.875</v>
      </c>
      <c r="L108" s="984" t="n">
        <v>1311.875</v>
      </c>
      <c r="M108" s="984" t="n">
        <v>1311.875</v>
      </c>
      <c r="N108" s="984" t="n">
        <v>1448.377079037489</v>
      </c>
      <c r="O108" s="984" t="n">
        <v>1517.347416134513</v>
      </c>
      <c r="P108" s="958">
        <f>(D108*31+E108*28+F108*31+G108*30+H108*31+I108*30+J108*31+K108*31+L108*30+M108*31+N108*30+O108*31)/365</f>
        <v>1398.2279651268345</v>
      </c>
      <c r="R108" s="967" t="inlineStr">
        <is>
          <t>GOP</t>
        </is>
      </c>
      <c r="S108" s="912" t="n"/>
      <c r="T108" s="969">
        <f>T102+T105</f>
        <v>5753459.7000000002</v>
      </c>
      <c r="U108" s="969">
        <f>U102+U105</f>
        <v>4293962.5600000005</v>
      </c>
      <c r="V108" s="969">
        <f>V102+V105</f>
        <v>3594489.8300000005</v>
      </c>
      <c r="W108" s="969">
        <f>W102+W105</f>
        <v>2759170.1800000006</v>
      </c>
      <c r="X108" s="969">
        <f>X102+X105</f>
        <v>2346255.6399999997</v>
      </c>
      <c r="Y108" s="969">
        <f>Y102+Y105</f>
        <v>2090309.0300000003</v>
      </c>
      <c r="Z108" s="969">
        <f>Z102+Z105</f>
        <v>2676842.7099999995</v>
      </c>
      <c r="AA108" s="969">
        <f>AA102+AA105</f>
        <v>3086547.7900000005</v>
      </c>
      <c r="AB108" s="969">
        <f>AB102+AB105</f>
        <v>2390819.5799999996</v>
      </c>
      <c r="AC108" s="969">
        <f>AC102+AC105</f>
        <v>3310245.6300000004</v>
      </c>
      <c r="AD108" s="969">
        <f>AD102+AD105</f>
        <v>4579906.5</v>
      </c>
      <c r="AE108" s="969" t="n">
        <v>5559345.68</v>
      </c>
      <c r="AF108" s="969">
        <f>SUM(T108:AE108)</f>
        <v>42441354.830000006</v>
      </c>
    </row>
    <row r="109">
      <c r="B109" s="840" t="inlineStr">
        <is>
          <t>RevPar</t>
        </is>
      </c>
      <c r="C109" s="831" t="n"/>
      <c r="D109" s="957">
        <f>D107*D108</f>
        <v>1587.0330000000001</v>
      </c>
      <c r="E109" s="957">
        <f>E107*E108</f>
        <v>1457.7359693877549</v>
      </c>
      <c r="F109" s="957">
        <f>F107*F108</f>
        <v>1049.8834759710335</v>
      </c>
      <c r="G109" s="957">
        <f>G107*G108</f>
        <v>1022.25</v>
      </c>
      <c r="H109" s="957">
        <f>H107*H108</f>
        <v>891.79846938775506</v>
      </c>
      <c r="I109" s="957">
        <f>I107*I108</f>
        <v>843.70493197278915</v>
      </c>
      <c r="J109" s="957">
        <f>J107*J108</f>
        <v>950.34469034589642</v>
      </c>
      <c r="K109" s="957">
        <f>K107*K108</f>
        <v>950.34469034589642</v>
      </c>
      <c r="L109" s="957">
        <f>L107*L108</f>
        <v>950.34469034589642</v>
      </c>
      <c r="M109" s="957">
        <f>M107*M108</f>
        <v>950.34469034589642</v>
      </c>
      <c r="N109" s="957">
        <f>N107*N108</f>
        <v>1162.4038182396157</v>
      </c>
      <c r="O109" s="957">
        <f>O107*O108</f>
        <v>1275.7447801087853</v>
      </c>
      <c r="P109" s="958">
        <f>P107*P108</f>
        <v>1078.6275719904838</v>
      </c>
      <c r="R109" s="946" t="inlineStr">
        <is>
          <t>Ascott BP % GOP</t>
        </is>
      </c>
      <c r="S109" s="912" t="n"/>
      <c r="T109" s="603" t="n">
        <v>0.5209267802730151</v>
      </c>
      <c r="U109" s="603" t="n">
        <v>0.5385360257255267</v>
      </c>
      <c r="V109" s="603" t="n">
        <v>0.4738977525114468</v>
      </c>
      <c r="W109" s="603" t="n">
        <v>0.458391183978699</v>
      </c>
      <c r="X109" s="603" t="n">
        <v>0.3977133011673063</v>
      </c>
      <c r="Y109" s="603" t="n">
        <v>0.4855950065221193</v>
      </c>
      <c r="Z109" s="603" t="n">
        <v>0.5085710796645917</v>
      </c>
      <c r="AA109" s="603" t="n">
        <v>0.5392730463030971</v>
      </c>
      <c r="AB109" s="603" t="n">
        <v>0.4506991255657703</v>
      </c>
      <c r="AC109" s="603" t="n">
        <v>0.427956750765651</v>
      </c>
      <c r="AD109" s="603" t="n">
        <v>0.5394783720463756</v>
      </c>
      <c r="AE109" s="603" t="n">
        <v>0.5464899951510637</v>
      </c>
      <c r="AF109" s="604">
        <f>AVERAGE(T109:AE109)</f>
        <v>0.49062736830622189</v>
      </c>
    </row>
    <row r="110">
      <c r="B110" s="835" t="inlineStr">
        <is>
          <t>Actual Result</t>
        </is>
      </c>
      <c r="C110" s="831" t="n"/>
      <c r="D110" s="962" t="n"/>
      <c r="E110" s="962" t="n"/>
      <c r="F110" s="962" t="n"/>
      <c r="G110" s="962" t="n"/>
      <c r="H110" s="962" t="n"/>
      <c r="I110" s="962" t="n"/>
      <c r="J110" s="962" t="n"/>
      <c r="K110" s="962" t="n"/>
      <c r="L110" s="962" t="n"/>
      <c r="M110" s="962" t="n"/>
      <c r="N110" s="962" t="n"/>
      <c r="O110" s="962" t="n"/>
      <c r="P110" s="962" t="n"/>
      <c r="R110" s="949" t="inlineStr">
        <is>
          <t>MF Projection % GOP</t>
        </is>
      </c>
      <c r="S110" s="912" t="n"/>
      <c r="T110" s="605" t="n">
        <v>0.572053966462765</v>
      </c>
      <c r="U110" s="605" t="n">
        <v>0.5136065525686739</v>
      </c>
      <c r="V110" s="605" t="n">
        <v>0.5326331866461783</v>
      </c>
      <c r="W110" s="605" t="n">
        <v>0.4378579871298449</v>
      </c>
      <c r="X110" s="605" t="n">
        <v>0.4134894769705623</v>
      </c>
      <c r="Y110" s="605" t="n">
        <v>0.3965926853336369</v>
      </c>
      <c r="Z110" s="606" t="n">
        <v>0.4613268835821952</v>
      </c>
      <c r="AA110" s="606" t="n">
        <v>0.4613268835821952</v>
      </c>
      <c r="AB110" s="606" t="n">
        <v>0.4613268835821952</v>
      </c>
      <c r="AC110" s="606" t="n">
        <v>0.4613268835821952</v>
      </c>
      <c r="AD110" s="606" t="n">
        <v>0.4613268835821952</v>
      </c>
      <c r="AE110" s="606" t="n">
        <v>0.4613268835821952</v>
      </c>
      <c r="AF110" s="607">
        <f>AVERAGE(T110:AE110)</f>
        <v>0.46951626305040278</v>
      </c>
    </row>
    <row r="111">
      <c r="B111" s="985" t="inlineStr">
        <is>
          <t>OCC</t>
        </is>
      </c>
      <c r="C111" s="912" t="n"/>
      <c r="D111" s="609">
        <f>'[276]LSSS FY25'!C17</f>
        <v>0.93300000000000005</v>
      </c>
      <c r="E111" s="609">
        <f>'[276]LSSS FY25'!D17</f>
        <v>0.89376822157434399</v>
      </c>
      <c r="F111" s="609">
        <f>'[276]LSSS FY25'!E17</f>
        <v>0.73831468071099404</v>
      </c>
      <c r="G111" s="609">
        <f>'[276]LSSS FY25'!F17</f>
        <v>0.75</v>
      </c>
      <c r="H111" s="609">
        <f>'[276]LSSS FY25'!G17</f>
        <v>0.72799999999999998</v>
      </c>
      <c r="I111" s="609">
        <f>'[276]LSSS FY25'!H17</f>
        <v>0.70017006802721093</v>
      </c>
      <c r="J111" s="609">
        <f>'[276]LSSS FY25'!I17</f>
        <v>0.74703752468729423</v>
      </c>
      <c r="K111" s="609">
        <f>'[276]LSSS FY25'!J17</f>
        <v>0.86537195523370636</v>
      </c>
      <c r="L111" s="609">
        <f>'[276]LSSS FY25'!K17</f>
        <v>0.87190000000000001</v>
      </c>
      <c r="M111" s="609">
        <f>'[276]LSSS FY25'!L17</f>
        <v>0.85860000000000003</v>
      </c>
      <c r="N111" s="609">
        <f>'[276]LSSS FY25'!M17</f>
        <v>0.92700000000000005</v>
      </c>
      <c r="O111" s="609" t="n">
        <v>0.92</v>
      </c>
      <c r="P111" s="610">
        <f>(D111*31+E111*28+F111*31+G111*30+H111*31+I111*30+J111*31+K111*31+L111*30+M111*31+N111*30+O111*31)/365</f>
        <v>0.82739085266983503</v>
      </c>
      <c r="Q111" s="456" t="n"/>
      <c r="R111" s="967" t="inlineStr">
        <is>
          <t>% GOP Margin</t>
        </is>
      </c>
      <c r="S111" s="912" t="n"/>
      <c r="T111" s="611">
        <f>T108/T102</f>
        <v>0.57205396646276496</v>
      </c>
      <c r="U111" s="611">
        <f>U108/U102</f>
        <v>0.51360655256867394</v>
      </c>
      <c r="V111" s="611">
        <f>V108/V102</f>
        <v>0.53263318664617831</v>
      </c>
      <c r="W111" s="611">
        <f>W108/W102</f>
        <v>0.43785798712984492</v>
      </c>
      <c r="X111" s="611">
        <f>X108/X102</f>
        <v>0.41348947697056215</v>
      </c>
      <c r="Y111" s="611">
        <f>Y108/Y102</f>
        <v>0.3965926853336369</v>
      </c>
      <c r="Z111" s="611">
        <f>Z108/Z102</f>
        <v>0.469625594863046</v>
      </c>
      <c r="AA111" s="611">
        <f>AA108/AA102</f>
        <v>0.47176988608284065</v>
      </c>
      <c r="AB111" s="611">
        <f>AB108/AB102</f>
        <v>0.38778047741403282</v>
      </c>
      <c r="AC111" s="611">
        <f>AC108/AC102</f>
        <v>0.49640100213196209</v>
      </c>
      <c r="AD111" s="611">
        <f>AD108/AD102</f>
        <v>0.52224325022738005</v>
      </c>
      <c r="AE111" s="612" t="n">
        <v>0.5508556235147758</v>
      </c>
      <c r="AF111" s="611">
        <f>AF108/AF102</f>
        <v>0.49149721643502314</v>
      </c>
    </row>
    <row r="112">
      <c r="B112" s="457" t="n"/>
      <c r="C112" s="458" t="inlineStr">
        <is>
          <t>LS</t>
        </is>
      </c>
      <c r="D112" s="459">
        <f>'[276]LSSS FY25'!C44</f>
        <v>0</v>
      </c>
      <c r="E112" s="459">
        <f>'[276]LSSS FY25'!D44</f>
        <v>0</v>
      </c>
      <c r="F112" s="459">
        <f>'[276]LSSS FY25'!E44</f>
        <v>0</v>
      </c>
      <c r="G112" s="459">
        <f>'[276]LSSS FY25'!F44</f>
        <v>0</v>
      </c>
      <c r="H112" s="459">
        <f>'[276]LSSS FY25'!G44</f>
        <v>0</v>
      </c>
      <c r="I112" s="459">
        <f>'[276]LSSS FY25'!H44</f>
        <v>8.0000000000000002E-3</v>
      </c>
      <c r="J112" s="459">
        <f>'[276]LSSS FY25'!I44</f>
        <v>7.5707702435813037E-3</v>
      </c>
      <c r="K112" s="459">
        <f>'[276]LSSS FY25'!J44</f>
        <v>5.1020408163265302E-3</v>
      </c>
      <c r="L112" s="459">
        <f>'[276]LSSS FY25'!K44</f>
        <v>5.1020408163265302E-3</v>
      </c>
      <c r="M112" s="459">
        <f>'[276]LSSS FY25'!L44</f>
        <v>4.9374588545095461E-3</v>
      </c>
      <c r="N112" s="459">
        <f>'[276]LSSS FY25'!M44</f>
        <v>5.1020408163265302E-3</v>
      </c>
      <c r="O112" s="459" t="n">
        <v>0.00510204081632653</v>
      </c>
      <c r="P112" s="459">
        <f>(D112*31+E112*28+F112*31+G112*30+H112*31+I112*30+J112*31+K112*31+L112*30+M112*31+N112*30+O112*31)/365</f>
        <v>3.4252166620072689E-3</v>
      </c>
      <c r="R112" s="946" t="inlineStr">
        <is>
          <t>Ascott BP EBIT</t>
        </is>
      </c>
      <c r="S112" s="912" t="n"/>
      <c r="T112" s="979" t="n">
        <v>1714657.078609661</v>
      </c>
      <c r="U112" s="979" t="n">
        <v>2036106.383776327</v>
      </c>
      <c r="V112" s="979" t="n">
        <v>936728.8107763275</v>
      </c>
      <c r="W112" s="979" t="n">
        <v>819324.1873232026</v>
      </c>
      <c r="X112" s="979" t="n">
        <v>89222.65419820417</v>
      </c>
      <c r="Y112" s="979" t="n">
        <v>1290256.760323203</v>
      </c>
      <c r="Z112" s="979" t="n">
        <v>1723106.805823203</v>
      </c>
      <c r="AA112" s="979" t="n">
        <v>2281421.339823203</v>
      </c>
      <c r="AB112" s="979" t="n">
        <v>800373.2328232036</v>
      </c>
      <c r="AC112" s="979" t="n">
        <v>493569.9558232038</v>
      </c>
      <c r="AD112" s="979" t="n">
        <v>2559649.168448202</v>
      </c>
      <c r="AE112" s="979" t="n">
        <v>2669966.153573202</v>
      </c>
      <c r="AF112" s="980">
        <f>SUM(T112:AE112)</f>
        <v>17414382.531321146</v>
      </c>
    </row>
    <row r="113">
      <c r="B113" s="613" t="n"/>
      <c r="C113" s="460" t="inlineStr">
        <is>
          <t>SS</t>
        </is>
      </c>
      <c r="D113" s="461">
        <f>'[276]LSSS FY25'!C45</f>
        <v>0.93300000000000005</v>
      </c>
      <c r="E113" s="461">
        <f>'[276]LSSS FY25'!D45</f>
        <v>0.89376822157434399</v>
      </c>
      <c r="F113" s="461">
        <f>'[276]LSSS FY25'!E45</f>
        <v>0.73831468071099404</v>
      </c>
      <c r="G113" s="461">
        <f>'[276]LSSS FY25'!F45</f>
        <v>0.75</v>
      </c>
      <c r="H113" s="461">
        <f>'[276]LSSS FY25'!G45</f>
        <v>0.72799999999999998</v>
      </c>
      <c r="I113" s="461">
        <f>'[276]LSSS FY25'!H45</f>
        <v>0.69217006802721093</v>
      </c>
      <c r="J113" s="461">
        <f>'[276]LSSS FY25'!I45</f>
        <v>0.7394667544437129</v>
      </c>
      <c r="K113" s="461">
        <f>'[276]LSSS FY25'!J45</f>
        <v>0.86026991441737988</v>
      </c>
      <c r="L113" s="461">
        <f>'[276]LSSS FY25'!K45</f>
        <v>0.86679795918367353</v>
      </c>
      <c r="M113" s="461">
        <f>'[276]LSSS FY25'!L45</f>
        <v>0.85366254114549045</v>
      </c>
      <c r="N113" s="461">
        <f>'[276]LSSS FY25'!M45</f>
        <v>0.92189795918367357</v>
      </c>
      <c r="O113" s="461" t="n">
        <v>0.9148979591836736</v>
      </c>
      <c r="P113" s="461">
        <f>(D113*31+E113*28+F113*31+G113*30+H113*31+I113*30+J113*31+K113*31+L113*30+M113*31+N113*30+O113*31)/365</f>
        <v>0.82396563600782791</v>
      </c>
      <c r="R113" s="949" t="inlineStr">
        <is>
          <t>MF Projection EBIT</t>
        </is>
      </c>
      <c r="S113" s="912" t="n"/>
      <c r="T113" s="981" t="n">
        <v>3327009.24</v>
      </c>
      <c r="U113" s="981" t="n">
        <v>2099484.85</v>
      </c>
      <c r="V113" s="981" t="n">
        <v>1386486.83</v>
      </c>
      <c r="W113" s="981" t="n">
        <v>644562.1699999992</v>
      </c>
      <c r="X113" s="981" t="n">
        <v>261999.1700000097</v>
      </c>
      <c r="Y113" s="981" t="n">
        <v>-19938.95000000997</v>
      </c>
      <c r="Z113" s="982" t="n">
        <v>522649.53000001</v>
      </c>
      <c r="AA113" s="982" t="n">
        <v>921685.2000000007</v>
      </c>
      <c r="AB113" s="982" t="n">
        <v>325193.6400000099</v>
      </c>
      <c r="AC113" s="982" t="n">
        <v>1127533.38</v>
      </c>
      <c r="AD113" s="982" t="n">
        <v>2293763.44</v>
      </c>
      <c r="AE113" s="982" t="n">
        <v>2873519.364</v>
      </c>
      <c r="AF113" s="983">
        <f>SUM(T113:AE113)</f>
        <v>15763947.864000017</v>
      </c>
    </row>
    <row r="114">
      <c r="B114" s="985" t="inlineStr">
        <is>
          <t>ADR</t>
        </is>
      </c>
      <c r="C114" s="912" t="n"/>
      <c r="D114" s="986">
        <f>'[276]LSSS FY25'!C18</f>
        <v>1701</v>
      </c>
      <c r="E114" s="986">
        <f>'[276]LSSS FY25'!D18</f>
        <v>1631</v>
      </c>
      <c r="F114" s="986">
        <f>'[276]LSSS FY25'!E18</f>
        <v>1422</v>
      </c>
      <c r="G114" s="986">
        <f>'[276]LSSS FY25'!F18</f>
        <v>1363</v>
      </c>
      <c r="H114" s="986">
        <f>'[276]LSSS FY25'!G18</f>
        <v>1254</v>
      </c>
      <c r="I114" s="986">
        <f>'[276]LSSS FY25'!H18</f>
        <v>1205</v>
      </c>
      <c r="J114" s="986">
        <f>'[276]LSSS FY25'!I18</f>
        <v>1190.0999999999999</v>
      </c>
      <c r="K114" s="986">
        <f>'[276]LSSS FY25'!J18</f>
        <v>1181.6795359452262</v>
      </c>
      <c r="L114" s="986">
        <f>'[276]LSSS FY25'!K18</f>
        <v>1141</v>
      </c>
      <c r="M114" s="986">
        <f>'[276]LSSS FY25'!L18</f>
        <v>1216</v>
      </c>
      <c r="N114" s="986">
        <f>'[276]LSSS FY25'!M18</f>
        <v>1519</v>
      </c>
      <c r="O114" s="986" t="n">
        <v>1723</v>
      </c>
      <c r="P114" s="986">
        <f>(D114*31+E114*28+F114*31+G114*30+H114*31+I114*30+J114*31+K114*31+L114*30+M114*31+N114*30+O114*31)/365</f>
        <v>1377.6141523679507</v>
      </c>
      <c r="Q114" s="462" t="n"/>
      <c r="R114" s="967" t="inlineStr">
        <is>
          <t>EBIT</t>
        </is>
      </c>
      <c r="S114" s="912" t="n"/>
      <c r="T114" s="969" t="n">
        <v>3327009.24</v>
      </c>
      <c r="U114" s="969" t="n">
        <v>2099484.85</v>
      </c>
      <c r="V114" s="969" t="n">
        <v>1386486.83</v>
      </c>
      <c r="W114" s="969" t="n">
        <v>644562.1699999992</v>
      </c>
      <c r="X114" s="969" t="n">
        <v>261999.1700000097</v>
      </c>
      <c r="Y114" s="968" t="n">
        <v>-19938.95000000997</v>
      </c>
      <c r="Z114" s="969" t="n">
        <v>522649.5300000096</v>
      </c>
      <c r="AA114" s="969" t="n">
        <v>921685.1999999955</v>
      </c>
      <c r="AB114" s="969" t="n">
        <v>325193.6400000029</v>
      </c>
      <c r="AC114" s="969" t="n">
        <v>1127533.380000001</v>
      </c>
      <c r="AD114" s="969" t="n">
        <v>2293763.43999998</v>
      </c>
      <c r="AE114" s="969" t="n">
        <v>3154723.340000013</v>
      </c>
      <c r="AF114" s="969">
        <f>SUM(T114:AE114)</f>
        <v>16045151.839999998</v>
      </c>
    </row>
    <row r="115">
      <c r="B115" s="457" t="n"/>
      <c r="C115" s="458" t="inlineStr">
        <is>
          <t>LS</t>
        </is>
      </c>
      <c r="D115" s="463" t="n">
        <v>0</v>
      </c>
      <c r="E115" s="463" t="n">
        <v>0</v>
      </c>
      <c r="F115" s="463" t="n">
        <v>0</v>
      </c>
      <c r="G115" s="463" t="n">
        <v>0</v>
      </c>
      <c r="H115" s="463" t="n">
        <v>0</v>
      </c>
      <c r="I115" s="463" t="n">
        <v>1349</v>
      </c>
      <c r="J115" s="463" t="n">
        <v>655</v>
      </c>
      <c r="K115" s="463" t="n">
        <v>935</v>
      </c>
      <c r="L115" s="463" t="n">
        <v>925.7312307692307</v>
      </c>
      <c r="M115" s="463" t="n">
        <v>935</v>
      </c>
      <c r="N115" s="463" t="n">
        <v>996.885</v>
      </c>
      <c r="O115" s="463" t="n">
        <v>935</v>
      </c>
      <c r="P115" s="463">
        <f>(D115*31+E115*28+F115*31+G115*30+H115*31+I115*30+J115*31+K115*31+L115*30+M115*31+N115*30+O115*31)/365</f>
        <v>562.76297787144358</v>
      </c>
      <c r="Q115" s="462" t="n"/>
      <c r="R115" s="967" t="inlineStr">
        <is>
          <t>NPAT</t>
        </is>
      </c>
      <c r="S115" s="912" t="n"/>
      <c r="T115" s="969" t="n">
        <v>661856.1699999995</v>
      </c>
      <c r="U115" s="976" t="n">
        <v>-313318.1100000003</v>
      </c>
      <c r="V115" s="968" t="n">
        <v>-1290562.929999999</v>
      </c>
      <c r="W115" s="968" t="n">
        <v>-1953186.660000001</v>
      </c>
      <c r="X115" s="968" t="n">
        <v>-2424052.67999999</v>
      </c>
      <c r="Y115" s="968" t="n">
        <v>-2635083.280000016</v>
      </c>
      <c r="Z115" s="968" t="n">
        <v>-2139826.319999989</v>
      </c>
      <c r="AA115" s="968" t="n">
        <v>-1743532.590000004</v>
      </c>
      <c r="AB115" s="969" t="n">
        <v>-2256801.929999994</v>
      </c>
      <c r="AC115" s="969" t="n">
        <v>-1543148.730000006</v>
      </c>
      <c r="AD115" s="969" t="n">
        <v>-293900.920000013</v>
      </c>
      <c r="AE115" s="969" t="n">
        <v>476253.6000000127</v>
      </c>
      <c r="AF115" s="976">
        <f>SUM(T115:AE115)</f>
        <v>-15455304.380000001</v>
      </c>
    </row>
    <row r="116">
      <c r="B116" s="613" t="n"/>
      <c r="C116" s="460" t="inlineStr">
        <is>
          <t>SS</t>
        </is>
      </c>
      <c r="D116" s="467">
        <f>'[276]LSSS FY25'!C18</f>
        <v>1701</v>
      </c>
      <c r="E116" s="467">
        <f>'[276]LSSS FY25'!D18</f>
        <v>1631</v>
      </c>
      <c r="F116" s="467">
        <f>'[276]LSSS FY25'!E18</f>
        <v>1422</v>
      </c>
      <c r="G116" s="467">
        <f>'[276]LSSS FY25'!F18</f>
        <v>1363</v>
      </c>
      <c r="H116" s="467">
        <f>'[276]LSSS FY25'!G18</f>
        <v>1254</v>
      </c>
      <c r="I116" s="467" t="n">
        <v>1203.773765659543</v>
      </c>
      <c r="J116" s="467" t="n">
        <v>1195.181170709993</v>
      </c>
      <c r="K116" s="467" t="n">
        <v>1183.145016261718</v>
      </c>
      <c r="L116" s="467" t="n">
        <v>1143.532171078625</v>
      </c>
      <c r="M116" s="467" t="n">
        <v>1217.449656768222</v>
      </c>
      <c r="N116" s="467" t="n">
        <v>1522.202068965517</v>
      </c>
      <c r="O116" s="467" t="n">
        <v>1727.519085</v>
      </c>
      <c r="P116" s="467">
        <f>(D116*31+E116*28+F116*31+G116*30+H116*31+I116*30+J116*31+K116*31+L116*30+M116*31+N116*30+O116*31)/365</f>
        <v>1379.0476245535574</v>
      </c>
      <c r="Q116" s="462" t="n"/>
      <c r="T116" s="535" t="n"/>
      <c r="U116" s="535" t="n"/>
      <c r="V116" s="535" t="n"/>
      <c r="W116" s="535" t="n"/>
      <c r="X116" s="535" t="n"/>
      <c r="Y116" s="535" t="n"/>
    </row>
    <row r="117">
      <c r="B117" s="985" t="inlineStr">
        <is>
          <t>RevPar</t>
        </is>
      </c>
      <c r="C117" s="912" t="n"/>
      <c r="D117" s="986">
        <f>D111*D114</f>
        <v>1587.0330000000001</v>
      </c>
      <c r="E117" s="986">
        <f>E111*E114</f>
        <v>1457.7359693877549</v>
      </c>
      <c r="F117" s="986">
        <f>F111*F114</f>
        <v>1049.8834759710335</v>
      </c>
      <c r="G117" s="986">
        <f>G111*G114</f>
        <v>1022.25</v>
      </c>
      <c r="H117" s="986">
        <f>H111*H114</f>
        <v>912.91199999999992</v>
      </c>
      <c r="I117" s="986">
        <f>I111*I114</f>
        <v>843.70493197278915</v>
      </c>
      <c r="J117" s="986">
        <f>J111*J114</f>
        <v>889.04935813034876</v>
      </c>
      <c r="K117" s="986">
        <f>K111*K114</f>
        <v>1022.5923304805792</v>
      </c>
      <c r="L117" s="986">
        <f>L111*L114</f>
        <v>994.83789999999999</v>
      </c>
      <c r="M117" s="986">
        <f>M111*M114</f>
        <v>1044.0576000000001</v>
      </c>
      <c r="N117" s="986">
        <f>N111*N114</f>
        <v>1408.1130000000001</v>
      </c>
      <c r="O117" s="986" t="n">
        <v>1585.16</v>
      </c>
      <c r="P117" s="986">
        <f>P111*P114</f>
        <v>1139.8253481777508</v>
      </c>
      <c r="Q117" s="462" t="n"/>
      <c r="T117" s="535" t="n"/>
      <c r="U117" s="535" t="n"/>
      <c r="V117" s="535" t="n"/>
      <c r="W117" s="535" t="n"/>
      <c r="X117" s="535" t="n"/>
      <c r="Y117" s="535" t="n"/>
      <c r="Z117" s="456" t="n"/>
      <c r="AA117" s="456" t="n"/>
      <c r="AB117" s="456" t="n"/>
    </row>
    <row r="118">
      <c r="B118" s="457" t="n"/>
      <c r="C118" s="458" t="inlineStr">
        <is>
          <t>LS</t>
        </is>
      </c>
      <c r="D118" s="463">
        <f>D112*D115</f>
        <v>0</v>
      </c>
      <c r="E118" s="463">
        <f>E112*E115</f>
        <v>0</v>
      </c>
      <c r="F118" s="463">
        <f>F112*F115</f>
        <v>0</v>
      </c>
      <c r="G118" s="463">
        <f>G112*G115</f>
        <v>0</v>
      </c>
      <c r="H118" s="463">
        <f>H112*H115</f>
        <v>0</v>
      </c>
      <c r="I118" s="463">
        <f>I112*I115</f>
        <v>10.792</v>
      </c>
      <c r="J118" s="463">
        <f>J112*J115</f>
        <v>4.9588545095457537</v>
      </c>
      <c r="K118" s="463">
        <f>K112*K115</f>
        <v>4.7704081632653059</v>
      </c>
      <c r="L118" s="463">
        <f>L112*L115</f>
        <v>4.7231185243328095</v>
      </c>
      <c r="M118" s="463">
        <f>M112*M115</f>
        <v>4.6165240289664258</v>
      </c>
      <c r="N118" s="463">
        <f>N112*N115</f>
        <v>5.0861479591836734</v>
      </c>
      <c r="O118" s="987" t="n">
        <v>4.770408163265306</v>
      </c>
      <c r="P118" s="463">
        <f>P112*P115</f>
        <v>1.9275851285660965</v>
      </c>
      <c r="T118" s="535" t="n"/>
      <c r="U118" s="535" t="n"/>
      <c r="V118" s="535" t="n"/>
      <c r="W118" s="535" t="n"/>
      <c r="X118" s="535" t="n"/>
      <c r="Y118" s="535" t="n"/>
    </row>
    <row r="119">
      <c r="B119" s="613" t="n"/>
      <c r="C119" s="460" t="inlineStr">
        <is>
          <t>SS</t>
        </is>
      </c>
      <c r="D119" s="467">
        <f>D113*D116</f>
        <v>1587.0330000000001</v>
      </c>
      <c r="E119" s="467">
        <f>E113*E116</f>
        <v>1457.7359693877549</v>
      </c>
      <c r="F119" s="467">
        <f>F113*F116</f>
        <v>1049.8834759710335</v>
      </c>
      <c r="G119" s="467">
        <f>G113*G116</f>
        <v>1022.25</v>
      </c>
      <c r="H119" s="467">
        <f>H113*H116</f>
        <v>912.91199999999992</v>
      </c>
      <c r="I119" s="467">
        <f>I113*I116</f>
        <v>833.21616926593776</v>
      </c>
      <c r="J119" s="467">
        <f>J113*J116</f>
        <v>883.79674127715566</v>
      </c>
      <c r="K119" s="467">
        <f>K113*K116</f>
        <v>1017.8240618828177</v>
      </c>
      <c r="L119" s="467">
        <f>L113*L116</f>
        <v>991.21135215182755</v>
      </c>
      <c r="M119" s="467">
        <f>M113*M116</f>
        <v>1039.2911677134655</v>
      </c>
      <c r="N119" s="467">
        <f>N113*N116</f>
        <v>1403.3149808444755</v>
      </c>
      <c r="O119" s="988" t="n">
        <v>1580.503685317347</v>
      </c>
      <c r="P119" s="467">
        <f>P113*P116</f>
        <v>1136.2878530503563</v>
      </c>
      <c r="T119" s="535" t="n"/>
      <c r="U119" s="535" t="n"/>
      <c r="V119" s="535" t="n"/>
      <c r="W119" s="535" t="n"/>
      <c r="X119" s="535" t="n"/>
      <c r="Y119" s="535" t="n"/>
    </row>
    <row r="120">
      <c r="C120" s="124" t="inlineStr">
        <is>
          <t>compset dif</t>
        </is>
      </c>
      <c r="D120" s="484">
        <f>D117/[276]Compset!B264</f>
        <v>0.65615123826849142</v>
      </c>
      <c r="E120" s="484">
        <f>E117/[276]Compset!C264</f>
        <v>0.65200331400574063</v>
      </c>
      <c r="F120" s="484">
        <f>F117/[276]Compset!D264</f>
        <v>0.49924556857115915</v>
      </c>
      <c r="G120" s="484">
        <f>G117/[276]Compset!E264</f>
        <v>0.51015315823356511</v>
      </c>
      <c r="H120" s="484">
        <f>H117/[276]Compset!F264</f>
        <v>0.54111956753680912</v>
      </c>
      <c r="I120" s="484">
        <f>I117/[276]Compset!G264</f>
        <v>0.48858032369504545</v>
      </c>
      <c r="J120" s="484">
        <f>J117/[276]Compset!H264</f>
        <v>0.48500038630419062</v>
      </c>
      <c r="K120" s="484">
        <f>K117/[276]Compset!I264</f>
        <v>0.55439365164850429</v>
      </c>
      <c r="L120" s="484">
        <f>L117/[276]Compset!J264</f>
        <v>0.60443563301067504</v>
      </c>
      <c r="M120" s="484">
        <f>M117/[276]Compset!K264</f>
        <v>0.59275130192713055</v>
      </c>
      <c r="N120" s="484">
        <f>N117/[276]Compset!L264</f>
        <v>0.67200360396401082</v>
      </c>
      <c r="O120" s="484">
        <f>O117/[276]Compset!M264</f>
        <v>0.62270976595566796</v>
      </c>
      <c r="T120" s="535" t="n"/>
      <c r="U120" s="535" t="n"/>
      <c r="V120" s="535" t="n"/>
      <c r="W120" s="535" t="n"/>
      <c r="X120" s="535" t="n"/>
      <c r="Y120" s="535" t="n"/>
    </row>
    <row r="121">
      <c r="E121" s="109" t="n">
        <v>324</v>
      </c>
      <c r="P121" s="109" t="inlineStr">
        <is>
          <t>SP</t>
        </is>
      </c>
      <c r="T121" s="536" t="n"/>
      <c r="U121" s="536" t="n"/>
      <c r="V121" s="536" t="n"/>
      <c r="W121" s="536" t="n"/>
      <c r="X121" s="536" t="n"/>
      <c r="Y121" s="536" t="n"/>
      <c r="Z121" s="536" t="n"/>
      <c r="AA121" s="536" t="n"/>
      <c r="AB121" s="536" t="n"/>
      <c r="AC121" s="536" t="n"/>
      <c r="AD121" s="536" t="n"/>
      <c r="AE121" s="536" t="n"/>
    </row>
    <row r="122">
      <c r="B122" s="964" t="inlineStr">
        <is>
          <t>SP</t>
        </is>
      </c>
      <c r="C122" s="831" t="n"/>
      <c r="D122" s="940" t="n">
        <v>2025</v>
      </c>
      <c r="E122" s="837" t="n"/>
      <c r="F122" s="837" t="n"/>
      <c r="G122" s="837" t="n"/>
      <c r="H122" s="837" t="n"/>
      <c r="I122" s="837" t="n"/>
      <c r="J122" s="837" t="n"/>
      <c r="K122" s="837" t="n"/>
      <c r="L122" s="837" t="n"/>
      <c r="M122" s="837" t="n"/>
      <c r="N122" s="837" t="n"/>
      <c r="O122" s="912" t="n"/>
      <c r="P122" s="941" t="inlineStr">
        <is>
          <t>Avg</t>
        </is>
      </c>
      <c r="R122" s="964" t="inlineStr">
        <is>
          <t>SP</t>
        </is>
      </c>
      <c r="S122" s="831" t="n"/>
      <c r="T122" s="940" t="n">
        <v>2025</v>
      </c>
      <c r="U122" s="837" t="n"/>
      <c r="V122" s="837" t="n"/>
      <c r="W122" s="837" t="n"/>
      <c r="X122" s="837" t="n"/>
      <c r="Y122" s="837" t="n"/>
      <c r="Z122" s="837" t="n"/>
      <c r="AA122" s="837" t="n"/>
      <c r="AB122" s="837" t="n"/>
      <c r="AC122" s="837" t="n"/>
      <c r="AD122" s="837" t="n"/>
      <c r="AE122" s="912" t="n"/>
      <c r="AF122" s="942" t="inlineStr">
        <is>
          <t>Total</t>
        </is>
      </c>
    </row>
    <row r="123">
      <c r="B123" s="832" t="n"/>
      <c r="C123" s="833" t="n"/>
      <c r="D123" s="943" t="inlineStr">
        <is>
          <t>Jan</t>
        </is>
      </c>
      <c r="E123" s="943" t="inlineStr">
        <is>
          <t>Feb</t>
        </is>
      </c>
      <c r="F123" s="943" t="inlineStr">
        <is>
          <t>Mar</t>
        </is>
      </c>
      <c r="G123" s="943" t="inlineStr">
        <is>
          <t>Apr</t>
        </is>
      </c>
      <c r="H123" s="943" t="inlineStr">
        <is>
          <t>May</t>
        </is>
      </c>
      <c r="I123" s="943" t="inlineStr">
        <is>
          <t>Jun</t>
        </is>
      </c>
      <c r="J123" s="943" t="inlineStr">
        <is>
          <t>Jul</t>
        </is>
      </c>
      <c r="K123" s="943" t="inlineStr">
        <is>
          <t>Aug</t>
        </is>
      </c>
      <c r="L123" s="943" t="inlineStr">
        <is>
          <t>Sep</t>
        </is>
      </c>
      <c r="M123" s="943" t="inlineStr">
        <is>
          <t>Oct</t>
        </is>
      </c>
      <c r="N123" s="943" t="inlineStr">
        <is>
          <t>Nov</t>
        </is>
      </c>
      <c r="O123" s="943" t="inlineStr">
        <is>
          <t>Dec</t>
        </is>
      </c>
      <c r="P123" s="914" t="n"/>
      <c r="R123" s="832" t="n"/>
      <c r="S123" s="833" t="n"/>
      <c r="T123" s="943" t="inlineStr">
        <is>
          <t>Jan</t>
        </is>
      </c>
      <c r="U123" s="943" t="inlineStr">
        <is>
          <t>Feb</t>
        </is>
      </c>
      <c r="V123" s="943" t="inlineStr">
        <is>
          <t>Mar</t>
        </is>
      </c>
      <c r="W123" s="943" t="inlineStr">
        <is>
          <t>Apr</t>
        </is>
      </c>
      <c r="X123" s="943" t="inlineStr">
        <is>
          <t>May</t>
        </is>
      </c>
      <c r="Y123" s="943" t="inlineStr">
        <is>
          <t>Jun</t>
        </is>
      </c>
      <c r="Z123" s="943" t="inlineStr">
        <is>
          <t>Jul</t>
        </is>
      </c>
      <c r="AA123" s="943" t="inlineStr">
        <is>
          <t>Aug</t>
        </is>
      </c>
      <c r="AB123" s="943" t="inlineStr">
        <is>
          <t>Sep</t>
        </is>
      </c>
      <c r="AC123" s="943" t="inlineStr">
        <is>
          <t>Oct</t>
        </is>
      </c>
      <c r="AD123" s="943" t="inlineStr">
        <is>
          <t>Nov</t>
        </is>
      </c>
      <c r="AE123" s="943" t="inlineStr">
        <is>
          <t>Dec</t>
        </is>
      </c>
      <c r="AF123" s="914" t="n"/>
    </row>
    <row r="124">
      <c r="B124" s="835" t="inlineStr">
        <is>
          <t>Ascott BP</t>
        </is>
      </c>
      <c r="C124" s="831" t="n"/>
      <c r="D124" s="965" t="n"/>
      <c r="E124" s="965" t="n"/>
      <c r="F124" s="965" t="n"/>
      <c r="G124" s="965" t="n"/>
      <c r="H124" s="965" t="n"/>
      <c r="I124" s="965" t="n"/>
      <c r="J124" s="965" t="n"/>
      <c r="K124" s="965" t="n"/>
      <c r="L124" s="965" t="n"/>
      <c r="M124" s="965" t="n"/>
      <c r="N124" s="965" t="n"/>
      <c r="O124" s="965" t="n"/>
      <c r="P124" s="966" t="n"/>
      <c r="R124" s="967" t="inlineStr">
        <is>
          <t>Total Revenue</t>
        </is>
      </c>
      <c r="S124" s="912" t="n"/>
      <c r="T124" s="969" t="n">
        <v>40587344.04</v>
      </c>
      <c r="U124" s="969" t="n">
        <v>32409916.04</v>
      </c>
      <c r="V124" s="969" t="n">
        <v>25474783.68</v>
      </c>
      <c r="W124" s="969" t="n">
        <v>27145089.41</v>
      </c>
      <c r="X124" s="969" t="n">
        <v>22399911.44</v>
      </c>
      <c r="Y124" s="969" t="n">
        <v>19351629.99</v>
      </c>
      <c r="Z124" s="969" t="n">
        <v>27677996.96</v>
      </c>
      <c r="AA124" s="969" t="n">
        <v>28795747.54</v>
      </c>
      <c r="AB124" s="969" t="n">
        <v>21153399.6</v>
      </c>
      <c r="AC124" s="969" t="n">
        <v>27727522.3</v>
      </c>
      <c r="AD124" s="969" t="n">
        <v>29845490.93</v>
      </c>
      <c r="AE124" s="969" t="n">
        <v>35206174.99</v>
      </c>
      <c r="AF124" s="969">
        <f>SUM(T124:AE124)</f>
        <v>337775006.92000002</v>
      </c>
    </row>
    <row r="125">
      <c r="B125" s="845" t="inlineStr">
        <is>
          <t>OCC</t>
        </is>
      </c>
      <c r="C125" s="831" t="n"/>
      <c r="D125" s="566" t="n">
        <v>0.8094384707287933</v>
      </c>
      <c r="E125" s="566" t="n">
        <v>0.8864638447971781</v>
      </c>
      <c r="F125" s="566" t="n">
        <v>0.7709080047789725</v>
      </c>
      <c r="G125" s="566" t="n">
        <v>0.7708847736625515</v>
      </c>
      <c r="H125" s="566" t="n">
        <v>0.693747510951812</v>
      </c>
      <c r="I125" s="566" t="n">
        <v>0.7708847736625515</v>
      </c>
      <c r="J125" s="566" t="n">
        <v>0.8458781362007168</v>
      </c>
      <c r="K125" s="566" t="n">
        <v>0.8079450418160096</v>
      </c>
      <c r="L125" s="566" t="n">
        <v>0.6929012345679012</v>
      </c>
      <c r="M125" s="566" t="n">
        <v>0.7862405416168857</v>
      </c>
      <c r="N125" s="566" t="n">
        <v>0.7963991769547325</v>
      </c>
      <c r="O125" s="566" t="n">
        <v>0.8229788928713659</v>
      </c>
      <c r="P125" s="567">
        <f>(D125*31+E125*28+F125*31+G125*30+H125*31+I125*30+J125*31+K125*31+L125*30+M125*31+N125*30+O125*31)/365</f>
        <v>0.78740909859631325</v>
      </c>
      <c r="R125" s="946" t="inlineStr">
        <is>
          <t>Ascott BP OPEX</t>
        </is>
      </c>
      <c r="S125" s="912" t="n"/>
      <c r="T125" s="970" t="n">
        <v>-13930593.41484332</v>
      </c>
      <c r="U125" s="970" t="n">
        <v>-13917777.49990879</v>
      </c>
      <c r="V125" s="970" t="n">
        <v>-13994017.43961339</v>
      </c>
      <c r="W125" s="970" t="n">
        <v>-14502309.245979</v>
      </c>
      <c r="X125" s="970" t="n">
        <v>-13362444.77807703</v>
      </c>
      <c r="Y125" s="970" t="n">
        <v>-13654744.54595333</v>
      </c>
      <c r="Z125" s="970" t="n">
        <v>-14728817.27384619</v>
      </c>
      <c r="AA125" s="970" t="n">
        <v>-14340682.50698385</v>
      </c>
      <c r="AB125" s="970" t="n">
        <v>-13358547.01075777</v>
      </c>
      <c r="AC125" s="970" t="n">
        <v>-14351752.93111444</v>
      </c>
      <c r="AD125" s="970" t="n">
        <v>-14245995.27336906</v>
      </c>
      <c r="AE125" s="970" t="n">
        <v>-14710566.69246</v>
      </c>
      <c r="AF125" s="971">
        <f>SUM(T125:AE125)</f>
        <v>-169098248.61290619</v>
      </c>
    </row>
    <row r="126">
      <c r="B126" s="845" t="inlineStr">
        <is>
          <t>ADR</t>
        </is>
      </c>
      <c r="C126" s="831" t="n"/>
      <c r="D126" s="951" t="n">
        <v>4099.824667643938</v>
      </c>
      <c r="E126" s="951" t="n">
        <v>4200.123624941659</v>
      </c>
      <c r="F126" s="951" t="n">
        <v>3889.761881257309</v>
      </c>
      <c r="G126" s="951" t="n">
        <v>4549.858589478034</v>
      </c>
      <c r="H126" s="951" t="n">
        <v>3900.153036188919</v>
      </c>
      <c r="I126" s="951" t="n">
        <v>4003.639638905149</v>
      </c>
      <c r="J126" s="951" t="n">
        <v>4250</v>
      </c>
      <c r="K126" s="951" t="n">
        <v>4300</v>
      </c>
      <c r="L126" s="951" t="n">
        <v>3800</v>
      </c>
      <c r="M126" s="951" t="n">
        <v>4100.195497856825</v>
      </c>
      <c r="N126" s="951" t="n">
        <v>4300</v>
      </c>
      <c r="O126" s="951" t="n">
        <v>4500</v>
      </c>
      <c r="P126" s="952">
        <f>(D126*31+E126*28+F126*31+G126*30+H126*31+I126*30+J126*31+K126*31+L126*30+M126*31+N126*30+O126*31)/365</f>
        <v>4157.387386085531</v>
      </c>
      <c r="R126" s="949" t="inlineStr">
        <is>
          <t>MF Projection OPEX</t>
        </is>
      </c>
      <c r="S126" s="912" t="n"/>
      <c r="T126" s="972" t="n">
        <v>-15608550.47</v>
      </c>
      <c r="U126" s="972" t="n">
        <v>-13583344.48</v>
      </c>
      <c r="V126" s="972" t="n">
        <v>-11061872.91</v>
      </c>
      <c r="W126" s="972" t="n">
        <v>-12149993.94</v>
      </c>
      <c r="X126" s="972" t="n">
        <v>-11490201.14</v>
      </c>
      <c r="Y126" s="972" t="n">
        <v>-11212878.36</v>
      </c>
      <c r="Z126" s="972" t="n">
        <v>-11839956.45631518</v>
      </c>
      <c r="AA126" s="972" t="n">
        <v>-11578918.68495464</v>
      </c>
      <c r="AB126" s="972" t="n">
        <v>-8087145.728902869</v>
      </c>
      <c r="AC126" s="972" t="n">
        <v>-8457859.741979595</v>
      </c>
      <c r="AD126" s="972" t="n">
        <v>-11485529.42948353</v>
      </c>
      <c r="AE126" s="972" t="n">
        <v>-12862785.75433971</v>
      </c>
      <c r="AF126" s="992">
        <f>SUM(T126:AE126)</f>
        <v>-139419037.09597552</v>
      </c>
    </row>
    <row r="127">
      <c r="B127" s="845" t="inlineStr">
        <is>
          <t>RevPar</t>
        </is>
      </c>
      <c r="C127" s="831" t="n"/>
      <c r="D127" s="951">
        <f>D125*D126</f>
        <v>3318.555809233892</v>
      </c>
      <c r="E127" s="951">
        <f>E125*E126</f>
        <v>3723.2577371892439</v>
      </c>
      <c r="F127" s="951">
        <f>F125*F126</f>
        <v>2998.6485709453746</v>
      </c>
      <c r="G127" s="951">
        <f>G125*G126</f>
        <v>3507.4167089463904</v>
      </c>
      <c r="H127" s="951">
        <f>H125*H126</f>
        <v>2705.721461187215</v>
      </c>
      <c r="I127" s="951">
        <f>I125*I126</f>
        <v>3086.3448368638151</v>
      </c>
      <c r="J127" s="951">
        <f>J125*J126</f>
        <v>3594.9820788530465</v>
      </c>
      <c r="K127" s="951">
        <f>K125*K126</f>
        <v>3474.1636798088412</v>
      </c>
      <c r="L127" s="951" t="n">
        <v>2633.024691358024</v>
      </c>
      <c r="M127" s="951" t="n">
        <v>3223.739928970066</v>
      </c>
      <c r="N127" s="951" t="n">
        <v>3424.51646090535</v>
      </c>
      <c r="O127" s="951" t="n">
        <v>3703.405017921147</v>
      </c>
      <c r="P127" s="952">
        <f>P125*P126</f>
        <v>3273.5646541932911</v>
      </c>
      <c r="R127" s="967" t="inlineStr">
        <is>
          <t>OPEX</t>
        </is>
      </c>
      <c r="S127" s="912" t="n"/>
      <c r="T127" s="976" t="n">
        <v>-15608550.47</v>
      </c>
      <c r="U127" s="976" t="n">
        <v>-13583344.48</v>
      </c>
      <c r="V127" s="976" t="n">
        <v>-11061872.91</v>
      </c>
      <c r="W127" s="976" t="n">
        <v>-12149993.94</v>
      </c>
      <c r="X127" s="976" t="n">
        <v>-11490201.14</v>
      </c>
      <c r="Y127" s="976" t="n">
        <v>-11212878.36</v>
      </c>
      <c r="Z127" s="976" t="n">
        <v>-12512999.38</v>
      </c>
      <c r="AA127" s="976" t="n">
        <v>-12581673.29</v>
      </c>
      <c r="AB127" s="976" t="n">
        <v>-11174284.15</v>
      </c>
      <c r="AC127" s="976" t="n">
        <v>-11910329.98</v>
      </c>
      <c r="AD127" s="976" t="n">
        <v>-12727586.8</v>
      </c>
      <c r="AE127" s="976" t="n">
        <v>-13988970.23</v>
      </c>
      <c r="AF127" s="976">
        <f>SUM(T127:AE127)</f>
        <v>-150002685.13</v>
      </c>
    </row>
    <row r="128">
      <c r="B128" s="835" t="inlineStr">
        <is>
          <t>MF Projection</t>
        </is>
      </c>
      <c r="C128" s="831" t="n"/>
      <c r="D128" s="978" t="n"/>
      <c r="E128" s="978" t="n"/>
      <c r="F128" s="978" t="n"/>
      <c r="G128" s="978" t="n"/>
      <c r="H128" s="978" t="n"/>
      <c r="I128" s="978" t="n"/>
      <c r="J128" s="978" t="n"/>
      <c r="K128" s="978" t="n"/>
      <c r="L128" s="978" t="n"/>
      <c r="M128" s="978" t="n"/>
      <c r="N128" s="978" t="n"/>
      <c r="O128" s="978" t="n"/>
      <c r="P128" s="978" t="n"/>
      <c r="R128" s="946" t="inlineStr">
        <is>
          <t>Ascott BP GOP</t>
        </is>
      </c>
      <c r="S128" s="912" t="n"/>
      <c r="T128" s="979" t="n">
        <v>20420160.93310189</v>
      </c>
      <c r="U128" s="979" t="n">
        <v>20821012.01187203</v>
      </c>
      <c r="V128" s="979" t="n">
        <v>17009354.58696195</v>
      </c>
      <c r="W128" s="979" t="n">
        <v>20452611.94497991</v>
      </c>
      <c r="X128" s="979" t="n">
        <v>14830210.85808735</v>
      </c>
      <c r="Y128" s="979" t="n">
        <v>17357358.04836295</v>
      </c>
      <c r="Z128" s="979" t="n">
        <v>22480738.8861538</v>
      </c>
      <c r="AA128" s="979" t="n">
        <v>21571670.39301614</v>
      </c>
      <c r="AB128" s="979" t="n">
        <v>13130231.08924223</v>
      </c>
      <c r="AC128" s="979" t="n">
        <v>19076059.53546091</v>
      </c>
      <c r="AD128" s="979" t="n">
        <v>20075073.58663094</v>
      </c>
      <c r="AE128" s="979" t="n">
        <v>23567643.66754</v>
      </c>
      <c r="AF128" s="980">
        <f>SUM(T128:AE128)</f>
        <v>230792125.54141009</v>
      </c>
      <c r="AH128" s="535" t="n"/>
    </row>
    <row r="129">
      <c r="B129" s="840" t="inlineStr">
        <is>
          <t>OCC</t>
        </is>
      </c>
      <c r="C129" s="831" t="n"/>
      <c r="D129" s="597" t="n">
        <v>0.862</v>
      </c>
      <c r="E129" s="597" t="n">
        <v>0.831</v>
      </c>
      <c r="F129" s="597" t="n">
        <v>0.6296296296296297</v>
      </c>
      <c r="G129" s="597" t="n">
        <v>0.7</v>
      </c>
      <c r="H129" s="597" t="n">
        <v>0.6163878932696137</v>
      </c>
      <c r="I129" s="597" t="n">
        <v>0.5739711934156378</v>
      </c>
      <c r="J129" s="598" t="n">
        <v>0.7139672117169057</v>
      </c>
      <c r="K129" s="598" t="n">
        <v>0.6959827215349723</v>
      </c>
      <c r="L129" s="598" t="n">
        <v>0.5965566184585477</v>
      </c>
      <c r="M129" s="598" t="n">
        <v>0.5965566184585477</v>
      </c>
      <c r="N129" s="598" t="n">
        <v>0.6959827215349723</v>
      </c>
      <c r="O129" s="598" t="n">
        <v>0.7291247558937805</v>
      </c>
      <c r="P129" s="573">
        <f>(D129*31+E129*28+F129*31+G129*30+H129*31+I129*30+J129*31+K129*31+L129*30+M129*31+N129*30+O129*31)/365</f>
        <v>0.68607241026816901</v>
      </c>
      <c r="R129" s="949" t="inlineStr">
        <is>
          <t>MF Projection GOP</t>
        </is>
      </c>
      <c r="S129" s="912" t="n"/>
      <c r="T129" s="981" t="n">
        <v>24978793.57</v>
      </c>
      <c r="U129" s="981" t="n">
        <v>18826571.56</v>
      </c>
      <c r="V129" s="981" t="n">
        <v>14412910.77</v>
      </c>
      <c r="W129" s="981" t="n">
        <v>14995095.47</v>
      </c>
      <c r="X129" s="981" t="n">
        <v>10909710.3</v>
      </c>
      <c r="Y129" s="981" t="n">
        <v>8138751.629999999</v>
      </c>
      <c r="Z129" s="982" t="n">
        <v>14077541.82488745</v>
      </c>
      <c r="AA129" s="982" t="n">
        <v>13633567.66742939</v>
      </c>
      <c r="AB129" s="982" t="n">
        <v>9590622.876550049</v>
      </c>
      <c r="AC129" s="982" t="n">
        <v>10213737.77210828</v>
      </c>
      <c r="AD129" s="982" t="n">
        <v>14034147.91351395</v>
      </c>
      <c r="AE129" s="982" t="n">
        <v>15427488.37522252</v>
      </c>
      <c r="AF129" s="983">
        <f>SUM(T129:AE129)</f>
        <v>169238939.72971165</v>
      </c>
    </row>
    <row r="130">
      <c r="B130" s="840" t="inlineStr">
        <is>
          <t>ADR</t>
        </is>
      </c>
      <c r="C130" s="831" t="n"/>
      <c r="D130" s="957" t="n">
        <v>4481</v>
      </c>
      <c r="E130" s="957" t="n">
        <v>4226</v>
      </c>
      <c r="F130" s="957" t="n">
        <v>3901</v>
      </c>
      <c r="G130" s="957" t="n">
        <v>3871</v>
      </c>
      <c r="H130" s="957" t="n">
        <v>3508.9</v>
      </c>
      <c r="I130" s="957" t="n">
        <v>3325.8</v>
      </c>
      <c r="J130" s="984" t="n">
        <v>3478.055009498991</v>
      </c>
      <c r="K130" s="984" t="n">
        <v>3511.497846128788</v>
      </c>
      <c r="L130" s="984" t="n">
        <v>2942.969623422222</v>
      </c>
      <c r="M130" s="984" t="n">
        <v>2942.969623422222</v>
      </c>
      <c r="N130" s="984" t="n">
        <v>3511.497846128788</v>
      </c>
      <c r="O130" s="984" t="n">
        <v>3678.712029277779</v>
      </c>
      <c r="P130" s="958">
        <f>(D130*31+E130*28+F130*31+G130*30+H130*31+I130*30+J130*31+K130*31+L130*30+M130*31+N130*30+O130*31)/365</f>
        <v>3612.1429968347711</v>
      </c>
      <c r="R130" s="967" t="inlineStr">
        <is>
          <t>GOP</t>
        </is>
      </c>
      <c r="S130" s="912" t="n"/>
      <c r="T130" s="969">
        <f>T124+T127</f>
        <v>24978793.57</v>
      </c>
      <c r="U130" s="969">
        <f>U124+U127</f>
        <v>18826571.559999999</v>
      </c>
      <c r="V130" s="969">
        <f>V124+V127</f>
        <v>14412910.77</v>
      </c>
      <c r="W130" s="969">
        <f>W124+W127</f>
        <v>14995095.470000001</v>
      </c>
      <c r="X130" s="969">
        <f>X124+X127</f>
        <v>10909710.300000001</v>
      </c>
      <c r="Y130" s="969">
        <f>Y124+Y127</f>
        <v>8138751.629999999</v>
      </c>
      <c r="Z130" s="994">
        <f>Z124+Z127</f>
        <v>15164997.58</v>
      </c>
      <c r="AA130" s="994">
        <f>AA124+AA127</f>
        <v>16214074.25</v>
      </c>
      <c r="AB130" s="994">
        <f>AB124+AB127</f>
        <v>9979115.4500000011</v>
      </c>
      <c r="AC130" s="994">
        <f>AC124+AC127</f>
        <v>15817192.32</v>
      </c>
      <c r="AD130" s="994">
        <f>AD124+AD127</f>
        <v>17117904.129999999</v>
      </c>
      <c r="AE130" s="994" t="n">
        <v>21217204.76</v>
      </c>
      <c r="AF130" s="969">
        <f>SUM(T130:AE130)</f>
        <v>187772321.78999996</v>
      </c>
    </row>
    <row r="131">
      <c r="B131" s="840" t="inlineStr">
        <is>
          <t>RevPar</t>
        </is>
      </c>
      <c r="C131" s="831" t="n"/>
      <c r="D131" s="957">
        <f>D129*D130</f>
        <v>3862.6219999999998</v>
      </c>
      <c r="E131" s="957">
        <f>E129*E130</f>
        <v>3511.806</v>
      </c>
      <c r="F131" s="957">
        <f>F129*F130</f>
        <v>2456.1851851851852</v>
      </c>
      <c r="G131" s="957">
        <f>G129*G130</f>
        <v>2709.7</v>
      </c>
      <c r="H131" s="957">
        <f>H129*H130</f>
        <v>2162.8434786937478</v>
      </c>
      <c r="I131" s="957">
        <f>I129*I130</f>
        <v>1908.9133950617284</v>
      </c>
      <c r="J131" s="957">
        <f>J129*J130</f>
        <v>2483.2172373300104</v>
      </c>
      <c r="K131" s="957">
        <f>K129*K130</f>
        <v>2443.9418276129072</v>
      </c>
      <c r="L131" s="957" t="n">
        <v>1755.648006774986</v>
      </c>
      <c r="M131" s="957" t="n">
        <v>1755.648006774986</v>
      </c>
      <c r="N131" s="957" t="n">
        <v>2443.941827612908</v>
      </c>
      <c r="O131" s="957" t="n">
        <v>2682.240010350674</v>
      </c>
      <c r="P131" s="958">
        <f>P129*P130</f>
        <v>2478.1916520717186</v>
      </c>
      <c r="R131" s="946" t="inlineStr">
        <is>
          <t>Ascott BP % GOP</t>
        </is>
      </c>
      <c r="S131" s="912" t="n"/>
      <c r="T131" s="603" t="n">
        <v>0.5944603348812157</v>
      </c>
      <c r="U131" s="603" t="n">
        <v>0.5993591689431519</v>
      </c>
      <c r="V131" s="603" t="n">
        <v>0.5486291804769476</v>
      </c>
      <c r="W131" s="603" t="n">
        <v>0.5851139481404404</v>
      </c>
      <c r="X131" s="603" t="n">
        <v>0.5260310007498465</v>
      </c>
      <c r="Y131" s="603" t="n">
        <v>0.5596962668227502</v>
      </c>
      <c r="Z131" s="603" t="n">
        <v>0.6041657360675652</v>
      </c>
      <c r="AA131" s="603" t="n">
        <v>0.6006754960635328</v>
      </c>
      <c r="AB131" s="603" t="n">
        <v>0.4956903274161307</v>
      </c>
      <c r="AC131" s="603" t="n">
        <v>0.5706643099824484</v>
      </c>
      <c r="AD131" s="603" t="n">
        <v>0.5849198248609246</v>
      </c>
      <c r="AE131" s="603" t="n">
        <v>0.6156934570840789</v>
      </c>
      <c r="AF131" s="604">
        <f>AVERAGE(T131:AE131)</f>
        <v>0.57375825429075267</v>
      </c>
    </row>
    <row r="132">
      <c r="B132" s="835" t="inlineStr">
        <is>
          <t>Actual Result</t>
        </is>
      </c>
      <c r="C132" s="831" t="n"/>
      <c r="D132" s="962" t="n"/>
      <c r="E132" s="962" t="n"/>
      <c r="F132" s="962" t="n"/>
      <c r="G132" s="962" t="n"/>
      <c r="H132" s="962" t="n"/>
      <c r="I132" s="962" t="n"/>
      <c r="J132" s="962" t="n"/>
      <c r="K132" s="962" t="n"/>
      <c r="L132" s="962" t="n"/>
      <c r="M132" s="962" t="n"/>
      <c r="N132" s="962" t="n"/>
      <c r="O132" s="962" t="n"/>
      <c r="P132" s="962" t="n"/>
      <c r="R132" s="949" t="inlineStr">
        <is>
          <t>MF Projection % GOP</t>
        </is>
      </c>
      <c r="S132" s="912" t="n"/>
      <c r="T132" s="605" t="n">
        <v>0.6154330656714733</v>
      </c>
      <c r="U132" s="605" t="n">
        <v>0.5808892419457191</v>
      </c>
      <c r="V132" s="605" t="n">
        <v>0.5657716646801375</v>
      </c>
      <c r="W132" s="605" t="n">
        <v>0.5524054551272153</v>
      </c>
      <c r="X132" s="605" t="n">
        <v>0.4870425639504225</v>
      </c>
      <c r="Y132" s="605" t="n">
        <v>0.4205718915773874</v>
      </c>
      <c r="Z132" s="606" t="n">
        <v>0.5350732279192585</v>
      </c>
      <c r="AA132" s="606" t="n">
        <v>0.5350732279192585</v>
      </c>
      <c r="AB132" s="606" t="n">
        <v>0.5350732279192585</v>
      </c>
      <c r="AC132" s="606" t="n">
        <v>0.5350732279192585</v>
      </c>
      <c r="AD132" s="606" t="n">
        <v>0.5350732279192585</v>
      </c>
      <c r="AE132" s="606" t="n">
        <v>0.5350732279192585</v>
      </c>
      <c r="AF132" s="607">
        <f>AVERAGE(T132:AE132)</f>
        <v>0.53604610420565868</v>
      </c>
    </row>
    <row r="133">
      <c r="B133" s="985" t="inlineStr">
        <is>
          <t>OCC</t>
        </is>
      </c>
      <c r="C133" s="912" t="n"/>
      <c r="D133" s="609">
        <f>'[276]LSSS FY25'!C21</f>
        <v>0.86199999999999999</v>
      </c>
      <c r="E133" s="609">
        <f>'[276]LSSS FY25'!D21</f>
        <v>0.83099999999999996</v>
      </c>
      <c r="F133" s="609">
        <f>'[276]LSSS FY25'!E21</f>
        <v>0.62962962962962965</v>
      </c>
      <c r="G133" s="609">
        <f>'[276]LSSS FY25'!F21</f>
        <v>0.7</v>
      </c>
      <c r="H133" s="609">
        <f>'[276]LSSS FY25'!G21</f>
        <v>0.61499999999999999</v>
      </c>
      <c r="I133" s="609">
        <f>'[276]LSSS FY25'!H21</f>
        <v>0.57397119341563785</v>
      </c>
      <c r="J133" s="609">
        <f>'[276]LSSS FY25'!I21</f>
        <v>0.71943448825169254</v>
      </c>
      <c r="K133" s="609">
        <f>'[276]LSSS FY25'!J21</f>
        <v>0.73387096774193505</v>
      </c>
      <c r="L133" s="609">
        <f>'[276]LSSS FY25'!K21</f>
        <v>0.64567901234567904</v>
      </c>
      <c r="M133" s="609">
        <f>'[276]LSSS FY25'!L21</f>
        <v>0.73835125448028671</v>
      </c>
      <c r="N133" s="609">
        <f>'[276]LSSS FY25'!M21</f>
        <v>0.74980000000000002</v>
      </c>
      <c r="O133" s="609" t="n">
        <v>0.83</v>
      </c>
      <c r="P133" s="610">
        <f>(D133*31+E133*28+F133*31+G133*30+H133*31+I133*30+J133*31+K133*31+L133*30+M133*31+N133*30+O133*31)/365</f>
        <v>0.71870789785219014</v>
      </c>
      <c r="Q133" s="456" t="n"/>
      <c r="R133" s="967" t="inlineStr">
        <is>
          <t>% GOP Margin</t>
        </is>
      </c>
      <c r="S133" s="912" t="n"/>
      <c r="T133" s="611">
        <f>T130/T124</f>
        <v>0.61543306567147327</v>
      </c>
      <c r="U133" s="611">
        <f>U130/U124</f>
        <v>0.580889241945719</v>
      </c>
      <c r="V133" s="611">
        <f>V130/V124</f>
        <v>0.56577166468013751</v>
      </c>
      <c r="W133" s="611">
        <f>W130/W124</f>
        <v>0.55240545512721528</v>
      </c>
      <c r="X133" s="611">
        <f>X130/X124</f>
        <v>0.4870425639504225</v>
      </c>
      <c r="Y133" s="611">
        <f>Y130/Y124</f>
        <v>0.42057189157738745</v>
      </c>
      <c r="Z133" s="611">
        <f>Z130/Z124</f>
        <v>0.54790805858951142</v>
      </c>
      <c r="AA133" s="611">
        <f>AA130/AA124</f>
        <v>0.56307182952889578</v>
      </c>
      <c r="AB133" s="611">
        <f>AB130/AB124</f>
        <v>0.47174996164682675</v>
      </c>
      <c r="AC133" s="611">
        <f>AC130/AC124</f>
        <v>0.5704509818390805</v>
      </c>
      <c r="AD133" s="611">
        <f>AD130/AD124</f>
        <v>0.57355076417233519</v>
      </c>
      <c r="AE133" s="612" t="n">
        <v>0.6026557774602483</v>
      </c>
      <c r="AF133" s="611">
        <f>AF130/AF124</f>
        <v>0.55590946027120569</v>
      </c>
    </row>
    <row r="134">
      <c r="B134" s="457" t="n"/>
      <c r="C134" s="458" t="inlineStr">
        <is>
          <t>LS</t>
        </is>
      </c>
      <c r="D134" s="459">
        <f>'[276]LSSS FY25'!C49</f>
        <v>6.8000000000000005E-2</v>
      </c>
      <c r="E134" s="459">
        <f>'[276]LSSS FY25'!D49</f>
        <v>5.0999999999999997E-2</v>
      </c>
      <c r="F134" s="459">
        <f>'[276]LSSS FY25'!E49</f>
        <v>4.2999999999999997E-2</v>
      </c>
      <c r="G134" s="459">
        <f>'[276]LSSS FY25'!F49</f>
        <v>2.8000000000000001E-2</v>
      </c>
      <c r="H134" s="459">
        <f>'[276]LSSS FY25'!G49</f>
        <v>2.5999999999999999E-2</v>
      </c>
      <c r="I134" s="459">
        <f>'[276]LSSS FY25'!H49</f>
        <v>2.1999999999999999E-2</v>
      </c>
      <c r="J134" s="459">
        <f>'[276]LSSS FY25'!I49</f>
        <v>2.0609318996415771E-2</v>
      </c>
      <c r="K134" s="459">
        <f>'[276]LSSS FY25'!J49</f>
        <v>1.9E-2</v>
      </c>
      <c r="L134" s="501" t="str">
        <f>'[276]LSSS FY25'!K49</f>
        <v>3.8%</v>
      </c>
      <c r="M134" s="501">
        <f>'[276]LSSS FY25'!L49</f>
        <v>3.14615690959777E-2</v>
      </c>
      <c r="N134" s="501">
        <f>'[276]LSSS FY25'!M49</f>
        <v>4.6097172441258466E-2</v>
      </c>
      <c r="O134" s="459" t="n">
        <v>0.03872958980485862</v>
      </c>
      <c r="P134" s="459">
        <f>(D134*31+E134*28+F134*31+G134*30+H134*31+I134*30+J134*31+K134*31+L134*30+M134*31+N134*30+O134*31)/365</f>
        <v>3.5895150652198816E-2</v>
      </c>
      <c r="R134" s="946" t="inlineStr">
        <is>
          <t>Ascott BP EBIT</t>
        </is>
      </c>
      <c r="S134" s="912" t="n"/>
      <c r="T134" s="979" t="n">
        <v>13336192.88555002</v>
      </c>
      <c r="U134" s="979" t="n">
        <v>13700195.44326918</v>
      </c>
      <c r="V134" s="979" t="n">
        <v>10183650.75614958</v>
      </c>
      <c r="W134" s="979" t="n">
        <v>13336850.74264572</v>
      </c>
      <c r="X134" s="979" t="n">
        <v>8203602.585950866</v>
      </c>
      <c r="Y134" s="979" t="n">
        <v>10517314.01341616</v>
      </c>
      <c r="Z134" s="979" t="n">
        <v>15214741.16779758</v>
      </c>
      <c r="AA134" s="979" t="n">
        <v>14384912.89431215</v>
      </c>
      <c r="AB134" s="979" t="n">
        <v>6634204.71832061</v>
      </c>
      <c r="AC134" s="979" t="n">
        <v>12092668.77381534</v>
      </c>
      <c r="AD134" s="979" t="n">
        <v>13014283.97790085</v>
      </c>
      <c r="AE134" s="979" t="n">
        <v>16219181.97976445</v>
      </c>
      <c r="AF134" s="980">
        <f>SUM(T134:AE134)</f>
        <v>146837799.93889248</v>
      </c>
    </row>
    <row r="135">
      <c r="B135" s="613" t="n"/>
      <c r="C135" s="460" t="inlineStr">
        <is>
          <t>SS</t>
        </is>
      </c>
      <c r="D135" s="461">
        <f>'[276]LSSS FY25'!C50</f>
        <v>0.79400000000000004</v>
      </c>
      <c r="E135" s="461">
        <f>'[276]LSSS FY25'!D50</f>
        <v>0.77999999999999992</v>
      </c>
      <c r="F135" s="461">
        <f>'[276]LSSS FY25'!E50</f>
        <v>0.58662962962962961</v>
      </c>
      <c r="G135" s="461">
        <f>'[276]LSSS FY25'!F50</f>
        <v>0.67199999999999993</v>
      </c>
      <c r="H135" s="461">
        <f>'[276]LSSS FY25'!G50</f>
        <v>0.58899999999999997</v>
      </c>
      <c r="I135" s="461">
        <f>'[276]LSSS FY25'!H50</f>
        <v>0.55197119341563783</v>
      </c>
      <c r="J135" s="461">
        <f>'[276]LSSS FY25'!I50</f>
        <v>0.69882516925527671</v>
      </c>
      <c r="K135" s="461">
        <f>'[276]LSSS FY25'!J50</f>
        <v>0.71487096774193504</v>
      </c>
      <c r="L135" s="502">
        <f>'[276]LSSS FY25'!K50</f>
        <v>0.607679012345679</v>
      </c>
      <c r="M135" s="502">
        <f>'[276]LSSS FY25'!L50</f>
        <v>0.70688968538430896</v>
      </c>
      <c r="N135" s="502">
        <f>'[276]LSSS FY25'!M50</f>
        <v>0.70370282755874158</v>
      </c>
      <c r="O135" s="461" t="n">
        <v>0.7912704101951413</v>
      </c>
      <c r="P135" s="461">
        <f>(D135*31+E135*28+F135*31+G135*30+H135*31+I135*30+J135*31+K135*31+L135*30+M135*31+N135*30+O135*31)/365</f>
        <v>0.68281274719999119</v>
      </c>
      <c r="R135" s="949" t="inlineStr">
        <is>
          <t>MF Projection EBIT</t>
        </is>
      </c>
      <c r="S135" s="912" t="n"/>
      <c r="T135" s="981" t="n">
        <v>17377178.48</v>
      </c>
      <c r="U135" s="981" t="n">
        <v>12375006.54</v>
      </c>
      <c r="V135" s="981" t="n">
        <v>7796313.73</v>
      </c>
      <c r="W135" s="981" t="n">
        <v>8567771.24</v>
      </c>
      <c r="X135" s="981" t="n">
        <v>4924006.539999968</v>
      </c>
      <c r="Y135" s="981" t="n">
        <v>2031733.570000038</v>
      </c>
      <c r="Z135" s="982" t="n">
        <v>8354324.060000001</v>
      </c>
      <c r="AA135" s="982" t="n">
        <v>9244133.300000021</v>
      </c>
      <c r="AB135" s="982" t="n">
        <v>3989927.52999997</v>
      </c>
      <c r="AC135" s="982" t="n">
        <v>9056181.24</v>
      </c>
      <c r="AD135" s="982" t="n">
        <v>10383359</v>
      </c>
      <c r="AE135" s="982" t="n">
        <v>13017574.27</v>
      </c>
      <c r="AF135" s="983">
        <f>SUM(T135:AE135)</f>
        <v>107117509.5</v>
      </c>
    </row>
    <row r="136">
      <c r="B136" s="985" t="inlineStr">
        <is>
          <t>ADR</t>
        </is>
      </c>
      <c r="C136" s="912" t="n"/>
      <c r="D136" s="986">
        <f>'[276]LSSS FY25'!C22</f>
        <v>4481</v>
      </c>
      <c r="E136" s="986">
        <f>'[276]LSSS FY25'!D22</f>
        <v>4226</v>
      </c>
      <c r="F136" s="986">
        <f>'[276]LSSS FY25'!E22</f>
        <v>3901</v>
      </c>
      <c r="G136" s="986">
        <f>'[276]LSSS FY25'!F22</f>
        <v>3871</v>
      </c>
      <c r="H136" s="986">
        <f>'[276]LSSS FY25'!G22</f>
        <v>3507</v>
      </c>
      <c r="I136" s="986">
        <f>'[276]LSSS FY25'!H22</f>
        <v>3325.8</v>
      </c>
      <c r="J136" s="986">
        <f>'[276]LSSS FY25'!I22</f>
        <v>3692.8665928591199</v>
      </c>
      <c r="K136" s="986">
        <f>'[276]LSSS FY25'!J22</f>
        <v>3749.7</v>
      </c>
      <c r="L136" s="995">
        <f>'[276]LSSS FY25'!K22</f>
        <v>3286.8164435946464</v>
      </c>
      <c r="M136" s="995">
        <f>'[276]LSSS FY25'!L22</f>
        <v>3637.651968716289</v>
      </c>
      <c r="N136" s="995">
        <f>'[276]LSSS FY25'!M22</f>
        <v>4010</v>
      </c>
      <c r="O136" s="995" t="n">
        <v>4083.086411154032</v>
      </c>
      <c r="P136" s="986">
        <f>(D136*31+E136*28+F136*31+G136*30+H136*31+I136*30+J136*31+K136*31+L136*30+M136*31+N136*30+O136*31)/365</f>
        <v>3813.0354724998688</v>
      </c>
      <c r="Q136" s="462" t="n"/>
      <c r="R136" s="967" t="inlineStr">
        <is>
          <t>EBIT</t>
        </is>
      </c>
      <c r="S136" s="912" t="n"/>
      <c r="T136" s="969" t="n">
        <v>17377178.48</v>
      </c>
      <c r="U136" s="969" t="n">
        <v>12375006.54</v>
      </c>
      <c r="V136" s="969" t="n">
        <v>7796313.73</v>
      </c>
      <c r="W136" s="969" t="n">
        <v>8567771.24</v>
      </c>
      <c r="X136" s="969" t="n">
        <v>4924006.539999968</v>
      </c>
      <c r="Y136" s="969" t="n">
        <v>2031733.570000038</v>
      </c>
      <c r="Z136" s="969" t="n">
        <v>8354324.06000001</v>
      </c>
      <c r="AA136" s="969" t="n">
        <v>9244133.300000031</v>
      </c>
      <c r="AB136" s="969" t="n">
        <v>3989927.529999966</v>
      </c>
      <c r="AC136" s="969" t="n">
        <v>9056181.239999987</v>
      </c>
      <c r="AD136" s="969" t="n">
        <v>10383359.00000003</v>
      </c>
      <c r="AE136" s="969" t="n">
        <v>13682875.94000003</v>
      </c>
      <c r="AF136" s="969">
        <f>SUM(T136:AE136)</f>
        <v>107782811.17000008</v>
      </c>
    </row>
    <row r="137">
      <c r="B137" s="457" t="n"/>
      <c r="C137" s="458" t="inlineStr">
        <is>
          <t>LS</t>
        </is>
      </c>
      <c r="D137" s="463" t="n">
        <v>2745</v>
      </c>
      <c r="E137" s="463" t="n">
        <v>2747</v>
      </c>
      <c r="F137" s="463" t="n">
        <v>2474</v>
      </c>
      <c r="G137" s="463" t="n">
        <v>2118</v>
      </c>
      <c r="H137" s="463" t="n">
        <v>2316</v>
      </c>
      <c r="I137" s="463" t="n">
        <v>2940</v>
      </c>
      <c r="J137" s="463" t="n">
        <v>2936</v>
      </c>
      <c r="K137" s="463" t="n">
        <v>2644</v>
      </c>
      <c r="L137" s="463" t="n">
        <v>2890</v>
      </c>
      <c r="M137" s="463" t="n">
        <v>2962</v>
      </c>
      <c r="N137" s="463" t="n">
        <v>3016.023174946004</v>
      </c>
      <c r="O137" s="463" t="n">
        <v>3058</v>
      </c>
      <c r="P137" s="463">
        <f>(D137*31+E137*28+F137*31+G137*30+H137*31+I137*30+J137*31+K137*31+L138*30+M137*31+N137*30+O137*31)/365</f>
        <v>2768.4750293523384</v>
      </c>
      <c r="Q137" s="462" t="n"/>
      <c r="R137" s="967" t="inlineStr">
        <is>
          <t>NPAT</t>
        </is>
      </c>
      <c r="S137" s="912" t="n"/>
      <c r="T137" s="969" t="n">
        <v>9901295.060000002</v>
      </c>
      <c r="U137" s="969" t="n">
        <v>7139405.709999986</v>
      </c>
      <c r="V137" s="969" t="n">
        <v>3193043.5</v>
      </c>
      <c r="W137" s="969" t="n">
        <v>3902016.380000018</v>
      </c>
      <c r="X137" s="969" t="n">
        <v>888547.5599999614</v>
      </c>
      <c r="Y137" s="968" t="n">
        <v>-1220691.989999965</v>
      </c>
      <c r="Z137" s="969" t="n">
        <v>3463210.120000005</v>
      </c>
      <c r="AA137" s="969" t="n">
        <v>4619172.91000003</v>
      </c>
      <c r="AB137" s="996" t="n">
        <v>523837.58999997</v>
      </c>
      <c r="AC137" s="997" t="n">
        <v>4487096.02999999</v>
      </c>
      <c r="AD137" s="969" t="n">
        <v>5636154.060000032</v>
      </c>
      <c r="AE137" s="969" t="n">
        <v>8198390.370000035</v>
      </c>
      <c r="AF137" s="969">
        <f>SUM(T137:AE137)</f>
        <v>50731477.300000064</v>
      </c>
    </row>
    <row r="138">
      <c r="B138" s="613" t="n"/>
      <c r="C138" s="460" t="inlineStr">
        <is>
          <t>SS</t>
        </is>
      </c>
      <c r="D138" s="467" t="n">
        <v>4629.333542162636</v>
      </c>
      <c r="E138" s="467" t="n">
        <v>4323</v>
      </c>
      <c r="F138" s="467" t="n">
        <v>4004</v>
      </c>
      <c r="G138" s="467" t="n">
        <v>3951</v>
      </c>
      <c r="H138" s="467" t="n">
        <v>3559.7</v>
      </c>
      <c r="I138" s="467" t="n">
        <v>3341.723578751165</v>
      </c>
      <c r="J138" s="467" t="n">
        <v>3715.184784157287</v>
      </c>
      <c r="K138" s="467" t="n">
        <v>3929.002395593617</v>
      </c>
      <c r="L138" s="467" t="n">
        <v>3272.389682174113</v>
      </c>
      <c r="M138" s="467" t="n">
        <v>3667.727323943662</v>
      </c>
      <c r="N138" s="467" t="n">
        <v>4077.428561172161</v>
      </c>
      <c r="O138" s="467" t="n">
        <v>4132.97754226596</v>
      </c>
      <c r="P138" s="467">
        <f>(D138*31+E138*28+F138*31+G138*30+H138*31+I138*30+J138*31+K138*31+L139*30+M138*31+N138*30+O138*31)/365</f>
        <v>3787.9208473462177</v>
      </c>
      <c r="Q138" s="462" t="n"/>
      <c r="T138" s="456">
        <f>1-T133</f>
        <v>0.38456693432852673</v>
      </c>
      <c r="U138" s="456">
        <f>1-U133</f>
        <v>0.419110758054281</v>
      </c>
      <c r="V138" s="456">
        <f>1-V133</f>
        <v>0.43422833531986249</v>
      </c>
      <c r="W138" s="456">
        <f>1-W133</f>
        <v>0.44759454487278472</v>
      </c>
      <c r="X138" s="456">
        <f>1-X133</f>
        <v>0.51295743604957744</v>
      </c>
      <c r="Y138" s="543">
        <f>1-Y133</f>
        <v>0.5794281084226125</v>
      </c>
      <c r="Z138" s="456">
        <f>1-Z133</f>
        <v>0.45209194141048858</v>
      </c>
      <c r="AA138" s="456">
        <f>1-AA133</f>
        <v>0.43692817047110422</v>
      </c>
      <c r="AB138" s="456">
        <f>1-AB133</f>
        <v>0.52825003835317319</v>
      </c>
      <c r="AC138" s="456">
        <f>1-AC133</f>
        <v>0.4295490181609195</v>
      </c>
      <c r="AD138" s="456">
        <f>1-AD133</f>
        <v>0.42644923582766481</v>
      </c>
      <c r="AE138" s="456">
        <f>1-AE133</f>
        <v>0.39734422253975166</v>
      </c>
    </row>
    <row r="139">
      <c r="B139" s="985" t="inlineStr">
        <is>
          <t>RevPar</t>
        </is>
      </c>
      <c r="C139" s="912" t="n"/>
      <c r="D139" s="986">
        <f>D133*D136</f>
        <v>3862.6219999999998</v>
      </c>
      <c r="E139" s="986">
        <f>E133*E136</f>
        <v>3511.806</v>
      </c>
      <c r="F139" s="986">
        <f>F133*F136</f>
        <v>2456.1851851851852</v>
      </c>
      <c r="G139" s="986">
        <f>G133*G136</f>
        <v>2709.7</v>
      </c>
      <c r="H139" s="986">
        <f>H133*H136</f>
        <v>2156.8049999999998</v>
      </c>
      <c r="I139" s="986">
        <f>I133*I136</f>
        <v>1908.9133950617284</v>
      </c>
      <c r="J139" s="986">
        <f>J133*J136</f>
        <v>2656.7755874153722</v>
      </c>
      <c r="K139" s="986">
        <f>K133*K136</f>
        <v>2751.795967741934</v>
      </c>
      <c r="L139" s="995">
        <f>L133*L136</f>
        <v>2122.2283950617284</v>
      </c>
      <c r="M139" s="995">
        <f>M133*M136</f>
        <v>2685.8648944643569</v>
      </c>
      <c r="N139" s="995">
        <f>N133*N136</f>
        <v>3006.6979999999999</v>
      </c>
      <c r="O139" s="995" t="n">
        <v>3388.961721257846</v>
      </c>
      <c r="P139" s="986">
        <f>P133*P136</f>
        <v>2740.4587088762132</v>
      </c>
      <c r="Q139" s="462" t="n"/>
      <c r="T139" s="535" t="n"/>
      <c r="V139" s="535" t="n"/>
      <c r="X139" s="109" t="n">
        <v>10909710.3</v>
      </c>
      <c r="Y139" s="544" t="n">
        <v>8138751.629999999</v>
      </c>
      <c r="Z139" s="109" t="n">
        <v>15164997.58</v>
      </c>
      <c r="AA139" s="109" t="n">
        <v>16214074.25</v>
      </c>
      <c r="AB139" s="109" t="n">
        <v>9979115.449999999</v>
      </c>
      <c r="AC139" s="109" t="n">
        <v>15817192.32</v>
      </c>
      <c r="AD139" s="109" t="n">
        <v>17117904.13</v>
      </c>
      <c r="AE139" s="109" t="n">
        <v>21217204.76</v>
      </c>
    </row>
    <row r="140">
      <c r="B140" s="457" t="n"/>
      <c r="C140" s="458" t="inlineStr">
        <is>
          <t>LS</t>
        </is>
      </c>
      <c r="D140" s="463">
        <f>D134*D137</f>
        <v>186.66000000000003</v>
      </c>
      <c r="E140" s="463">
        <f>E134*E137</f>
        <v>140.09699999999998</v>
      </c>
      <c r="F140" s="463">
        <f>F134*F137</f>
        <v>106.38199999999999</v>
      </c>
      <c r="G140" s="463">
        <f>G134*G137</f>
        <v>59.304000000000002</v>
      </c>
      <c r="H140" s="463">
        <f>H134*H137</f>
        <v>60.215999999999994</v>
      </c>
      <c r="I140" s="463">
        <f>I134*I137</f>
        <v>64.679999999999993</v>
      </c>
      <c r="J140" s="463">
        <f>J134*J137</f>
        <v>60.508960573476706</v>
      </c>
      <c r="K140" s="463">
        <f>K134*K137</f>
        <v>50.235999999999997</v>
      </c>
      <c r="L140" s="506">
        <f>L134*L137</f>
        <v>109.82</v>
      </c>
      <c r="M140" s="506">
        <f>M134*M137</f>
        <v>93.189167662285953</v>
      </c>
      <c r="N140" s="506">
        <f>N134*N137</f>
        <v>139.0301403823178</v>
      </c>
      <c r="O140" s="987" t="n">
        <v>118.4350856232577</v>
      </c>
      <c r="P140" s="463">
        <f>P134*P137</f>
        <v>99.374828255452726</v>
      </c>
      <c r="T140" s="535" t="n"/>
      <c r="U140" s="535" t="n"/>
      <c r="V140" s="535" t="n"/>
      <c r="Z140" s="456" t="n"/>
      <c r="AA140" s="456" t="n"/>
      <c r="AB140" s="456" t="n"/>
    </row>
    <row r="141">
      <c r="B141" s="613" t="n"/>
      <c r="C141" s="460" t="inlineStr">
        <is>
          <t>SS</t>
        </is>
      </c>
      <c r="D141" s="467">
        <f>D135*D138</f>
        <v>3675.6908324771334</v>
      </c>
      <c r="E141" s="467">
        <f>E135*E138</f>
        <v>3371.9399999999996</v>
      </c>
      <c r="F141" s="467">
        <f>F135*F138</f>
        <v>2348.8650370370369</v>
      </c>
      <c r="G141" s="467">
        <f>G135*G138</f>
        <v>2655.0719999999997</v>
      </c>
      <c r="H141" s="467">
        <f>H135*H138</f>
        <v>2096.6632999999997</v>
      </c>
      <c r="I141" s="467">
        <f>I135*I138</f>
        <v>1844.5351518284567</v>
      </c>
      <c r="J141" s="467">
        <f>J135*J138</f>
        <v>2596.2646356033447</v>
      </c>
      <c r="K141" s="467">
        <f>K135*K138</f>
        <v>2808.7297447983901</v>
      </c>
      <c r="L141" s="507">
        <f>L135*L138</f>
        <v>1988.5625300737556</v>
      </c>
      <c r="M141" s="507">
        <f>M135*M138</f>
        <v>2592.6786140979689</v>
      </c>
      <c r="N141" s="507">
        <f>N135*N138</f>
        <v>2869.2980076656213</v>
      </c>
      <c r="O141" s="988" t="n">
        <v>3270.302835196093</v>
      </c>
      <c r="P141" s="467">
        <f>P135*P138</f>
        <v>2586.4406399525892</v>
      </c>
      <c r="T141" s="535" t="n"/>
      <c r="U141" s="535" t="n"/>
      <c r="V141" s="535" t="n"/>
    </row>
    <row r="142">
      <c r="C142" s="124" t="inlineStr">
        <is>
          <t>compset dif</t>
        </is>
      </c>
      <c r="D142" s="484">
        <f>D139/[276]Compset!B347</f>
        <v>0.8924150008779469</v>
      </c>
      <c r="E142" s="484">
        <f>E139/[276]Compset!C347</f>
        <v>0.91297789701913934</v>
      </c>
      <c r="F142" s="484">
        <f>F139/[276]Compset!D347</f>
        <v>0.73240909991000192</v>
      </c>
      <c r="G142" s="484">
        <f>G139/[276]Compset!E347</f>
        <v>0.86182549123130647</v>
      </c>
      <c r="H142" s="484">
        <f>H139/[276]Compset!F347</f>
        <v>0.80581231132498421</v>
      </c>
      <c r="I142" s="484">
        <f>I139/[276]Compset!G347</f>
        <v>0.77560271211674325</v>
      </c>
      <c r="J142" s="484">
        <f>J139/[276]Compset!H347</f>
        <v>0.85868080601139363</v>
      </c>
      <c r="K142" s="484">
        <f>K139/[276]Compset!I347</f>
        <v>0.89533601197630408</v>
      </c>
      <c r="L142" s="484">
        <f>L139/[276]Compset!J347</f>
        <v>0.9429474212742176</v>
      </c>
      <c r="M142" s="484">
        <f>M139/[276]Compset!K347</f>
        <v>0.8975144088696595</v>
      </c>
      <c r="N142" s="484">
        <f>N139/[276]Compset!L347</f>
        <v>0.87697072389983943</v>
      </c>
      <c r="O142" s="484">
        <f>O139/[276]Compset!M347</f>
        <v>0.84049649710201757</v>
      </c>
      <c r="T142" s="535" t="n"/>
      <c r="U142" s="535" t="n"/>
      <c r="V142" s="535" t="n"/>
    </row>
    <row r="143">
      <c r="T143" s="535" t="n"/>
      <c r="U143" s="535" t="n"/>
    </row>
    <row r="144">
      <c r="T144" s="535" t="n"/>
    </row>
    <row r="145">
      <c r="R145" s="124" t="n"/>
      <c r="S145" s="124" t="n"/>
      <c r="T145" s="124" t="n"/>
      <c r="U145" s="124" t="n"/>
      <c r="V145" s="124" t="n"/>
      <c r="W145" s="124" t="n"/>
      <c r="X145" s="124" t="n"/>
      <c r="Y145" s="124" t="n"/>
      <c r="Z145" s="998" t="n"/>
      <c r="AA145" s="124" t="n"/>
      <c r="AB145" s="124" t="n"/>
      <c r="AC145" s="124" t="n"/>
      <c r="AD145" s="124" t="n"/>
      <c r="AE145" s="124" t="n"/>
      <c r="AF145" s="124" t="n"/>
    </row>
    <row r="146">
      <c r="B146" s="124" t="n"/>
      <c r="C146" s="124" t="n"/>
      <c r="D146" s="124" t="n"/>
      <c r="E146" s="124" t="n"/>
      <c r="F146" s="124" t="n"/>
      <c r="G146" s="124" t="n"/>
      <c r="H146" s="124" t="n"/>
      <c r="I146" s="124" t="n"/>
      <c r="J146" s="124" t="n"/>
      <c r="K146" s="124" t="n"/>
      <c r="L146" s="124" t="n"/>
      <c r="M146" s="124" t="n"/>
      <c r="N146" s="124" t="n"/>
      <c r="O146" s="124" t="n"/>
      <c r="P146" s="124" t="n"/>
      <c r="R146" s="124" t="n"/>
      <c r="S146" s="124" t="n"/>
      <c r="T146" s="124" t="n"/>
      <c r="U146" s="124" t="n"/>
      <c r="V146" s="124" t="n"/>
      <c r="W146" s="124" t="n"/>
      <c r="X146" s="124" t="n"/>
      <c r="Y146" s="124" t="n"/>
      <c r="Z146" s="124" t="n"/>
      <c r="AA146" s="124" t="n"/>
      <c r="AB146" s="124" t="n"/>
      <c r="AC146" s="124" t="n"/>
      <c r="AD146" s="124" t="n"/>
      <c r="AE146" s="124" t="n"/>
      <c r="AF146" s="124" t="n"/>
    </row>
    <row r="147">
      <c r="B147" s="124" t="n"/>
      <c r="C147" s="124" t="n"/>
      <c r="D147" s="124" t="n"/>
      <c r="E147" s="124" t="n"/>
      <c r="F147" s="124" t="n"/>
      <c r="G147" s="124" t="n"/>
      <c r="H147" s="124" t="n"/>
      <c r="I147" s="124" t="n"/>
      <c r="J147" s="124" t="n"/>
      <c r="K147" s="124" t="n"/>
      <c r="L147" s="124" t="n"/>
      <c r="M147" s="124" t="n"/>
      <c r="N147" s="124" t="n"/>
      <c r="O147" s="124" t="n"/>
      <c r="P147" s="124" t="n"/>
      <c r="R147" s="124" t="n"/>
      <c r="S147" s="124" t="n"/>
      <c r="T147" s="124" t="n"/>
      <c r="U147" s="124" t="n"/>
      <c r="V147" s="124" t="n"/>
      <c r="W147" s="124" t="n"/>
      <c r="X147" s="124" t="n"/>
      <c r="Y147" s="124" t="n"/>
      <c r="Z147" s="124" t="n"/>
      <c r="AA147" s="124" t="n"/>
      <c r="AB147" s="124" t="n"/>
      <c r="AC147" s="124" t="n"/>
      <c r="AD147" s="124" t="n"/>
      <c r="AE147" s="124" t="n"/>
      <c r="AF147" s="124" t="n"/>
    </row>
    <row r="148">
      <c r="B148" s="124" t="n"/>
      <c r="C148" s="124" t="n"/>
      <c r="D148" s="124" t="n"/>
      <c r="E148" s="124" t="n"/>
      <c r="F148" s="124" t="n"/>
      <c r="G148" s="124" t="n"/>
      <c r="H148" s="124" t="n"/>
      <c r="I148" s="124" t="n"/>
      <c r="J148" s="124" t="n"/>
      <c r="K148" s="124" t="n"/>
      <c r="L148" s="124" t="n"/>
      <c r="M148" s="124" t="n"/>
      <c r="N148" s="124" t="n"/>
      <c r="O148" s="124" t="n"/>
      <c r="P148" s="124" t="n"/>
      <c r="R148" s="124" t="n"/>
      <c r="S148" s="124" t="n"/>
      <c r="T148" s="124" t="n"/>
      <c r="U148" s="124" t="n"/>
      <c r="V148" s="124" t="n"/>
      <c r="W148" s="124" t="n"/>
      <c r="X148" s="124" t="n"/>
      <c r="Y148" s="124" t="n"/>
      <c r="Z148" s="124" t="n"/>
      <c r="AA148" s="124" t="n"/>
      <c r="AB148" s="124" t="n"/>
      <c r="AC148" s="124" t="n"/>
      <c r="AD148" s="124" t="n"/>
      <c r="AE148" s="124" t="n"/>
      <c r="AF148" s="124" t="n"/>
    </row>
    <row r="149">
      <c r="B149" s="124" t="n"/>
      <c r="C149" s="124" t="n"/>
      <c r="D149" s="124" t="n"/>
      <c r="E149" s="124" t="n"/>
      <c r="F149" s="124" t="n"/>
      <c r="G149" s="124" t="n"/>
      <c r="H149" s="124" t="n"/>
      <c r="I149" s="124" t="n"/>
      <c r="J149" s="124" t="n"/>
      <c r="K149" s="124" t="n"/>
      <c r="L149" s="124" t="n"/>
      <c r="M149" s="124" t="n"/>
      <c r="N149" s="124" t="n"/>
      <c r="O149" s="124" t="n"/>
      <c r="P149" s="124" t="n"/>
      <c r="R149" s="124" t="n"/>
      <c r="S149" s="124" t="n"/>
      <c r="T149" s="124" t="n"/>
      <c r="U149" s="124" t="n"/>
      <c r="V149" s="124" t="n"/>
      <c r="W149" s="124" t="n"/>
      <c r="X149" s="124" t="n"/>
      <c r="Y149" s="124" t="n"/>
      <c r="Z149" s="124" t="n"/>
      <c r="AA149" s="124" t="n"/>
      <c r="AB149" s="124" t="n"/>
      <c r="AC149" s="124" t="n"/>
      <c r="AD149" s="124" t="n"/>
      <c r="AE149" s="124" t="n"/>
      <c r="AF149" s="124" t="n"/>
    </row>
    <row r="150">
      <c r="B150" s="124" t="n"/>
      <c r="C150" s="124" t="n"/>
      <c r="D150" s="124" t="n"/>
      <c r="E150" s="124" t="n"/>
      <c r="F150" s="124" t="n"/>
      <c r="G150" s="124" t="n"/>
      <c r="H150" s="124" t="n"/>
      <c r="I150" s="124" t="n"/>
      <c r="J150" s="124" t="n"/>
      <c r="K150" s="124" t="n"/>
      <c r="L150" s="124" t="n"/>
      <c r="M150" s="124" t="n"/>
      <c r="N150" s="124" t="n"/>
      <c r="O150" s="124" t="n"/>
      <c r="P150" s="124" t="n"/>
      <c r="R150" s="124" t="n"/>
      <c r="S150" s="124" t="n"/>
      <c r="T150" s="124" t="n"/>
      <c r="U150" s="124" t="n"/>
      <c r="V150" s="124" t="n"/>
      <c r="W150" s="124" t="n"/>
      <c r="X150" s="124" t="n"/>
      <c r="Y150" s="124" t="n"/>
      <c r="Z150" s="124" t="n"/>
      <c r="AA150" s="124" t="n"/>
      <c r="AB150" s="124" t="n"/>
      <c r="AC150" s="124" t="n"/>
      <c r="AD150" s="124" t="n"/>
      <c r="AE150" s="124" t="n"/>
      <c r="AF150" s="124" t="n"/>
    </row>
    <row r="151">
      <c r="B151" s="124" t="n"/>
      <c r="C151" s="124" t="n"/>
      <c r="D151" s="124" t="n"/>
      <c r="E151" s="124" t="n"/>
      <c r="F151" s="124" t="n"/>
      <c r="G151" s="124" t="n"/>
      <c r="H151" s="124" t="n"/>
      <c r="I151" s="124" t="n"/>
      <c r="J151" s="124" t="n"/>
      <c r="K151" s="124" t="n"/>
      <c r="L151" s="124" t="n"/>
      <c r="M151" s="124" t="n"/>
      <c r="N151" s="124" t="n"/>
      <c r="O151" s="124" t="n"/>
      <c r="P151" s="124" t="n"/>
      <c r="R151" s="124" t="n"/>
      <c r="S151" s="124" t="n"/>
      <c r="T151" s="124" t="n"/>
      <c r="U151" s="124" t="n"/>
      <c r="V151" s="124" t="n"/>
      <c r="W151" s="124" t="n"/>
      <c r="X151" s="124" t="n"/>
      <c r="Y151" s="124" t="n"/>
      <c r="Z151" s="124" t="n"/>
      <c r="AA151" s="124" t="n"/>
      <c r="AB151" s="124" t="n"/>
      <c r="AC151" s="124" t="n"/>
      <c r="AD151" s="124" t="n"/>
      <c r="AE151" s="124" t="n"/>
      <c r="AF151" s="124" t="n"/>
    </row>
    <row r="152">
      <c r="B152" s="124" t="n"/>
      <c r="C152" s="124" t="n"/>
      <c r="D152" s="124" t="n"/>
      <c r="E152" s="124" t="n"/>
      <c r="F152" s="124" t="n"/>
      <c r="G152" s="124" t="n"/>
      <c r="H152" s="124" t="n"/>
      <c r="I152" s="124" t="n"/>
      <c r="J152" s="124" t="n"/>
      <c r="K152" s="124" t="n"/>
      <c r="L152" s="124" t="n"/>
      <c r="M152" s="124" t="n"/>
      <c r="N152" s="124" t="n"/>
      <c r="O152" s="124" t="n"/>
      <c r="P152" s="124" t="n"/>
      <c r="R152" s="124" t="n"/>
      <c r="S152" s="124" t="n"/>
      <c r="T152" s="124" t="n"/>
      <c r="U152" s="124" t="n"/>
      <c r="V152" s="124" t="n"/>
      <c r="W152" s="124" t="n"/>
      <c r="X152" s="124" t="n"/>
      <c r="Y152" s="124" t="n"/>
      <c r="Z152" s="124" t="n"/>
      <c r="AA152" s="124" t="n"/>
      <c r="AB152" s="124" t="n"/>
      <c r="AC152" s="124" t="n"/>
      <c r="AD152" s="124" t="n"/>
      <c r="AE152" s="124" t="n"/>
      <c r="AF152" s="124" t="n"/>
    </row>
    <row r="153">
      <c r="B153" s="124" t="n"/>
      <c r="C153" s="124" t="n"/>
      <c r="D153" s="124" t="n"/>
      <c r="E153" s="124" t="n"/>
      <c r="F153" s="124" t="n"/>
      <c r="G153" s="124" t="n"/>
      <c r="H153" s="124" t="n"/>
      <c r="I153" s="124" t="n"/>
      <c r="J153" s="124" t="n"/>
      <c r="K153" s="124" t="n"/>
      <c r="L153" s="124" t="n"/>
      <c r="M153" s="124" t="n"/>
      <c r="N153" s="124" t="n"/>
      <c r="O153" s="124" t="n"/>
      <c r="P153" s="124" t="n"/>
      <c r="R153" s="124" t="n"/>
      <c r="S153" s="124" t="n"/>
      <c r="T153" s="124" t="n"/>
      <c r="U153" s="124" t="n"/>
      <c r="V153" s="124" t="n"/>
      <c r="W153" s="124" t="n"/>
      <c r="X153" s="124" t="n"/>
      <c r="Y153" s="124" t="n"/>
      <c r="Z153" s="124" t="n"/>
      <c r="AA153" s="124" t="n"/>
      <c r="AB153" s="124" t="n"/>
      <c r="AC153" s="124" t="n"/>
      <c r="AD153" s="124" t="n"/>
      <c r="AE153" s="124" t="n"/>
      <c r="AF153" s="124" t="n"/>
    </row>
    <row r="154">
      <c r="B154" s="124" t="n"/>
      <c r="C154" s="124" t="n"/>
      <c r="D154" s="124" t="n"/>
      <c r="E154" s="124" t="n"/>
      <c r="F154" s="124" t="n"/>
      <c r="G154" s="124" t="n"/>
      <c r="H154" s="124" t="n"/>
      <c r="I154" s="124" t="n"/>
      <c r="J154" s="124" t="n"/>
      <c r="K154" s="124" t="n"/>
      <c r="L154" s="124" t="n"/>
      <c r="M154" s="124" t="n"/>
      <c r="N154" s="124" t="n"/>
      <c r="O154" s="124" t="n"/>
      <c r="P154" s="124" t="n"/>
      <c r="R154" s="124" t="n"/>
      <c r="S154" s="124" t="n"/>
      <c r="T154" s="124" t="n"/>
      <c r="U154" s="124" t="n"/>
      <c r="V154" s="124" t="n"/>
      <c r="W154" s="124" t="n"/>
      <c r="X154" s="124" t="n"/>
      <c r="Y154" s="124" t="n"/>
      <c r="Z154" s="124" t="n"/>
      <c r="AA154" s="124" t="n"/>
      <c r="AB154" s="124" t="n"/>
      <c r="AC154" s="124" t="n"/>
      <c r="AD154" s="124" t="n"/>
      <c r="AE154" s="124" t="n"/>
      <c r="AF154" s="124" t="n"/>
    </row>
    <row r="155">
      <c r="B155" s="124" t="n"/>
      <c r="C155" s="124" t="n"/>
      <c r="D155" s="124" t="n"/>
      <c r="E155" s="124" t="n"/>
      <c r="F155" s="124" t="n"/>
      <c r="G155" s="124" t="n"/>
      <c r="H155" s="124" t="n"/>
      <c r="I155" s="124" t="n"/>
      <c r="J155" s="124" t="n"/>
      <c r="K155" s="124" t="n"/>
      <c r="L155" s="124" t="n"/>
      <c r="M155" s="124" t="n"/>
      <c r="N155" s="124" t="n"/>
      <c r="O155" s="124" t="n"/>
      <c r="P155" s="124" t="n"/>
      <c r="R155" s="124" t="n"/>
      <c r="S155" s="124" t="n"/>
      <c r="T155" s="124" t="n"/>
      <c r="U155" s="124" t="n"/>
      <c r="V155" s="124" t="n"/>
      <c r="W155" s="124" t="n"/>
      <c r="X155" s="124" t="n"/>
      <c r="Y155" s="124" t="n"/>
      <c r="Z155" s="124" t="n"/>
      <c r="AA155" s="124" t="n"/>
      <c r="AB155" s="124" t="n"/>
      <c r="AC155" s="124" t="n"/>
      <c r="AD155" s="124" t="n"/>
      <c r="AE155" s="124" t="n"/>
      <c r="AF155" s="124" t="n"/>
    </row>
    <row r="156">
      <c r="B156" s="124" t="n"/>
      <c r="C156" s="124" t="n"/>
      <c r="D156" s="124" t="n"/>
      <c r="E156" s="124" t="n"/>
      <c r="F156" s="124" t="n"/>
      <c r="G156" s="124" t="n"/>
      <c r="H156" s="124" t="n"/>
      <c r="I156" s="124" t="n"/>
      <c r="J156" s="124" t="n"/>
      <c r="K156" s="124" t="n"/>
      <c r="L156" s="124" t="n"/>
      <c r="M156" s="124" t="n"/>
      <c r="N156" s="124" t="n"/>
      <c r="O156" s="124" t="n"/>
      <c r="P156" s="124" t="n"/>
      <c r="R156" s="124" t="n"/>
      <c r="S156" s="124" t="n"/>
      <c r="T156" s="124" t="n"/>
      <c r="U156" s="124" t="n"/>
      <c r="V156" s="124" t="n"/>
      <c r="W156" s="124" t="n"/>
      <c r="X156" s="124" t="n"/>
      <c r="Y156" s="124" t="n"/>
      <c r="Z156" s="124" t="n"/>
      <c r="AA156" s="124" t="n"/>
      <c r="AB156" s="124" t="n"/>
      <c r="AC156" s="124" t="n"/>
      <c r="AD156" s="124" t="n"/>
      <c r="AE156" s="124" t="n"/>
      <c r="AF156" s="124" t="n"/>
    </row>
    <row r="157">
      <c r="B157" s="124" t="n"/>
      <c r="C157" s="124" t="n"/>
      <c r="D157" s="124" t="n"/>
      <c r="E157" s="124" t="n"/>
      <c r="F157" s="124" t="n"/>
      <c r="G157" s="124" t="n"/>
      <c r="H157" s="124" t="n"/>
      <c r="I157" s="124" t="n"/>
      <c r="J157" s="124" t="n"/>
      <c r="K157" s="124" t="n"/>
      <c r="L157" s="124" t="n"/>
      <c r="M157" s="124" t="n"/>
      <c r="N157" s="124" t="n"/>
      <c r="O157" s="124" t="n"/>
      <c r="P157" s="124" t="n"/>
      <c r="R157" s="124" t="n"/>
      <c r="S157" s="124" t="n"/>
      <c r="T157" s="124" t="n"/>
      <c r="U157" s="124" t="n"/>
      <c r="V157" s="124" t="n"/>
      <c r="W157" s="124" t="n"/>
      <c r="X157" s="124" t="n"/>
      <c r="Y157" s="124" t="n"/>
      <c r="Z157" s="124" t="n"/>
      <c r="AA157" s="124" t="n"/>
      <c r="AB157" s="124" t="n"/>
      <c r="AC157" s="124" t="n"/>
      <c r="AD157" s="124" t="n"/>
      <c r="AE157" s="124" t="n"/>
      <c r="AF157" s="124" t="n"/>
    </row>
    <row r="158">
      <c r="B158" s="124" t="n"/>
      <c r="C158" s="124" t="n"/>
      <c r="D158" s="124" t="n"/>
      <c r="E158" s="124" t="n"/>
      <c r="F158" s="124" t="n"/>
      <c r="G158" s="124" t="n"/>
      <c r="H158" s="124" t="n"/>
      <c r="I158" s="124" t="n"/>
      <c r="J158" s="124" t="n"/>
      <c r="K158" s="124" t="n"/>
      <c r="L158" s="124" t="n"/>
      <c r="M158" s="124" t="n"/>
      <c r="N158" s="124" t="n"/>
      <c r="O158" s="124" t="n"/>
      <c r="P158" s="124" t="n"/>
      <c r="R158" s="124" t="n"/>
      <c r="S158" s="124" t="n"/>
      <c r="T158" s="124" t="n"/>
      <c r="U158" s="124" t="n"/>
      <c r="V158" s="124" t="n"/>
      <c r="W158" s="124" t="n"/>
      <c r="X158" s="124" t="n"/>
      <c r="Y158" s="124" t="n"/>
      <c r="Z158" s="124" t="n"/>
      <c r="AA158" s="124" t="n"/>
      <c r="AB158" s="124" t="n"/>
      <c r="AC158" s="124" t="n"/>
      <c r="AD158" s="124" t="n"/>
      <c r="AE158" s="124" t="n"/>
      <c r="AF158" s="124" t="n"/>
    </row>
    <row r="159">
      <c r="B159" s="124" t="n"/>
      <c r="C159" s="124" t="n"/>
      <c r="D159" s="124" t="n"/>
      <c r="E159" s="124" t="n"/>
      <c r="F159" s="124" t="n"/>
      <c r="G159" s="124" t="n"/>
      <c r="H159" s="124" t="n"/>
      <c r="I159" s="124" t="n"/>
      <c r="J159" s="124" t="n"/>
      <c r="K159" s="124" t="n"/>
      <c r="L159" s="124" t="n"/>
      <c r="M159" s="124" t="n"/>
      <c r="N159" s="124" t="n"/>
      <c r="O159" s="124" t="n"/>
      <c r="P159" s="124" t="n"/>
      <c r="R159" s="124" t="n"/>
      <c r="S159" s="124" t="n"/>
      <c r="T159" s="124" t="n"/>
      <c r="U159" s="124" t="n"/>
      <c r="V159" s="124" t="n"/>
      <c r="W159" s="124" t="n"/>
      <c r="X159" s="124" t="n"/>
      <c r="Y159" s="124" t="n"/>
      <c r="Z159" s="124" t="n"/>
      <c r="AA159" s="124" t="n"/>
      <c r="AB159" s="124" t="n"/>
      <c r="AC159" s="124" t="n"/>
      <c r="AD159" s="124" t="n"/>
      <c r="AE159" s="124" t="n"/>
      <c r="AF159" s="124" t="n"/>
    </row>
    <row r="160">
      <c r="B160" s="124" t="n"/>
      <c r="C160" s="124" t="n"/>
      <c r="D160" s="124" t="n"/>
      <c r="E160" s="124" t="n"/>
      <c r="F160" s="124" t="n"/>
      <c r="G160" s="124" t="n"/>
      <c r="H160" s="124" t="n"/>
      <c r="I160" s="124" t="n"/>
      <c r="J160" s="124" t="n"/>
      <c r="K160" s="124" t="n"/>
      <c r="L160" s="510" t="n"/>
      <c r="M160" s="124" t="n"/>
      <c r="N160" s="124" t="n"/>
      <c r="O160" s="124" t="n"/>
      <c r="P160" s="124" t="n"/>
      <c r="R160" s="124" t="n"/>
      <c r="S160" s="124" t="n"/>
      <c r="T160" s="124" t="n"/>
      <c r="U160" s="124" t="n"/>
      <c r="V160" s="124" t="n"/>
      <c r="W160" s="124" t="n"/>
      <c r="X160" s="124" t="n"/>
      <c r="Y160" s="124" t="n"/>
      <c r="Z160" s="124" t="n"/>
      <c r="AA160" s="124" t="n"/>
      <c r="AB160" s="124" t="n"/>
      <c r="AC160" s="124" t="n"/>
      <c r="AD160" s="124" t="n"/>
      <c r="AE160" s="124" t="n"/>
      <c r="AF160" s="124" t="n"/>
    </row>
    <row r="161">
      <c r="B161" s="124" t="n"/>
      <c r="C161" s="124" t="n"/>
      <c r="D161" s="124" t="n"/>
      <c r="E161" s="124" t="n"/>
      <c r="F161" s="124" t="n"/>
      <c r="G161" s="124" t="n"/>
      <c r="H161" s="124" t="n"/>
      <c r="I161" s="124" t="n"/>
      <c r="J161" s="124" t="n"/>
      <c r="K161" s="124" t="n"/>
      <c r="L161" s="510" t="n"/>
      <c r="M161" s="124" t="n"/>
      <c r="N161" s="124" t="n"/>
      <c r="O161" s="124" t="n"/>
      <c r="P161" s="124" t="n"/>
      <c r="R161" s="124" t="n"/>
      <c r="S161" s="124" t="n"/>
      <c r="T161" s="124" t="n"/>
      <c r="U161" s="124" t="n"/>
      <c r="V161" s="124" t="n"/>
      <c r="W161" s="124" t="n"/>
      <c r="X161" s="124" t="n"/>
      <c r="Y161" s="124" t="n"/>
      <c r="Z161" s="124" t="n"/>
      <c r="AA161" s="124" t="n"/>
      <c r="AB161" s="124" t="n"/>
      <c r="AC161" s="124" t="n"/>
      <c r="AD161" s="124" t="n"/>
      <c r="AE161" s="124" t="n"/>
      <c r="AF161" s="124" t="n"/>
    </row>
    <row r="162">
      <c r="B162" s="124" t="n"/>
      <c r="C162" s="124" t="n"/>
      <c r="D162" s="124" t="n"/>
      <c r="E162" s="124" t="n"/>
      <c r="F162" s="124" t="n"/>
      <c r="G162" s="124" t="n"/>
      <c r="H162" s="124" t="n"/>
      <c r="I162" s="124" t="n"/>
      <c r="J162" s="124" t="n"/>
      <c r="K162" s="124" t="n"/>
      <c r="L162" s="510" t="n"/>
      <c r="M162" s="124" t="n"/>
      <c r="N162" s="124" t="n"/>
      <c r="O162" s="124" t="n"/>
      <c r="P162" s="124" t="n"/>
      <c r="R162" s="124" t="n"/>
      <c r="S162" s="124" t="n"/>
      <c r="T162" s="124" t="n"/>
      <c r="U162" s="124" t="n"/>
      <c r="V162" s="124" t="n"/>
      <c r="W162" s="124" t="n"/>
      <c r="X162" s="124" t="n"/>
      <c r="Y162" s="124" t="n"/>
      <c r="Z162" s="124" t="n"/>
      <c r="AA162" s="124" t="n"/>
      <c r="AB162" s="124" t="n"/>
      <c r="AC162" s="124" t="n"/>
      <c r="AD162" s="124" t="n"/>
      <c r="AE162" s="124" t="n"/>
      <c r="AF162" s="124" t="n"/>
    </row>
    <row r="163">
      <c r="B163" s="124" t="n"/>
      <c r="C163" s="124" t="n"/>
      <c r="D163" s="124" t="n"/>
      <c r="E163" s="124" t="n"/>
      <c r="F163" s="124" t="n"/>
      <c r="G163" s="124" t="n"/>
      <c r="H163" s="124" t="n"/>
      <c r="I163" s="124" t="n"/>
      <c r="J163" s="124" t="n"/>
      <c r="K163" s="124" t="n"/>
      <c r="L163" s="510" t="n"/>
      <c r="M163" s="124" t="n"/>
      <c r="N163" s="124" t="n"/>
      <c r="O163" s="124" t="n"/>
      <c r="P163" s="124" t="n"/>
      <c r="R163" s="124" t="n"/>
      <c r="S163" s="124" t="n"/>
      <c r="T163" s="124" t="n"/>
      <c r="U163" s="124" t="n"/>
      <c r="V163" s="124" t="n"/>
      <c r="W163" s="124" t="n"/>
      <c r="X163" s="124" t="n"/>
      <c r="Y163" s="124" t="n"/>
      <c r="Z163" s="124" t="n"/>
      <c r="AA163" s="124" t="n"/>
      <c r="AB163" s="124" t="n"/>
      <c r="AC163" s="124" t="n"/>
      <c r="AD163" s="124" t="n"/>
      <c r="AE163" s="124" t="n"/>
      <c r="AF163" s="124" t="n"/>
    </row>
    <row r="164">
      <c r="B164" s="124" t="n"/>
      <c r="C164" s="124" t="n"/>
      <c r="D164" s="124" t="n"/>
      <c r="E164" s="124" t="n"/>
      <c r="F164" s="124" t="n"/>
      <c r="G164" s="124" t="n"/>
      <c r="H164" s="124" t="n"/>
      <c r="I164" s="124" t="n"/>
      <c r="J164" s="124" t="n"/>
      <c r="K164" s="124" t="n"/>
      <c r="L164" s="510" t="n"/>
      <c r="M164" s="124" t="n"/>
      <c r="N164" s="124" t="n"/>
      <c r="O164" s="124" t="n"/>
      <c r="P164" s="124" t="n"/>
      <c r="R164" s="124" t="n"/>
      <c r="S164" s="124" t="n"/>
      <c r="T164" s="124" t="n"/>
      <c r="U164" s="124" t="n"/>
      <c r="V164" s="124" t="n"/>
      <c r="W164" s="124" t="n"/>
      <c r="X164" s="124" t="n"/>
      <c r="Y164" s="124" t="n"/>
      <c r="Z164" s="124" t="n"/>
      <c r="AA164" s="124" t="n"/>
      <c r="AB164" s="124" t="n"/>
      <c r="AC164" s="124" t="n"/>
      <c r="AD164" s="124" t="n"/>
      <c r="AE164" s="124" t="n"/>
      <c r="AF164" s="124" t="n"/>
    </row>
    <row r="165">
      <c r="B165" s="124" t="n"/>
      <c r="C165" s="124" t="n"/>
      <c r="D165" s="124" t="n"/>
      <c r="E165" s="124" t="n"/>
      <c r="F165" s="124" t="n"/>
      <c r="G165" s="124" t="n"/>
      <c r="H165" s="124" t="n"/>
      <c r="I165" s="124" t="n"/>
      <c r="J165" s="124" t="n"/>
      <c r="K165" s="124" t="n"/>
      <c r="L165" s="510" t="n"/>
      <c r="M165" s="124" t="n"/>
      <c r="N165" s="124" t="n"/>
      <c r="O165" s="124" t="n"/>
      <c r="P165" s="124" t="n"/>
      <c r="R165" s="124" t="n"/>
      <c r="S165" s="124" t="n"/>
      <c r="T165" s="124" t="n"/>
      <c r="U165" s="124" t="n"/>
      <c r="V165" s="124" t="n"/>
      <c r="W165" s="124" t="n"/>
      <c r="X165" s="124" t="n"/>
      <c r="Y165" s="124" t="n"/>
      <c r="Z165" s="124" t="n"/>
      <c r="AA165" s="124" t="n"/>
      <c r="AB165" s="124" t="n"/>
      <c r="AC165" s="124" t="n"/>
      <c r="AD165" s="124" t="n"/>
      <c r="AE165" s="124" t="n"/>
      <c r="AF165" s="124" t="n"/>
    </row>
    <row r="166">
      <c r="B166" s="124" t="n"/>
      <c r="C166" s="124" t="n"/>
      <c r="D166" s="124" t="n"/>
      <c r="E166" s="124" t="n"/>
      <c r="F166" s="124" t="n"/>
      <c r="G166" s="124" t="n"/>
      <c r="H166" s="124" t="n"/>
      <c r="I166" s="124" t="n"/>
      <c r="J166" s="124" t="n"/>
      <c r="K166" s="124" t="n"/>
      <c r="L166" s="510" t="n"/>
      <c r="M166" s="124" t="n"/>
      <c r="N166" s="124" t="n"/>
      <c r="O166" s="124" t="n"/>
      <c r="P166" s="124" t="n"/>
      <c r="R166" s="124" t="n"/>
      <c r="S166" s="124" t="n"/>
      <c r="T166" s="124" t="n"/>
      <c r="U166" s="124" t="n"/>
      <c r="V166" s="124" t="n"/>
      <c r="W166" s="124" t="n"/>
      <c r="X166" s="124" t="n"/>
      <c r="Y166" s="124" t="n"/>
      <c r="Z166" s="124" t="n"/>
      <c r="AA166" s="124" t="n"/>
      <c r="AB166" s="124" t="n"/>
      <c r="AC166" s="124" t="n"/>
      <c r="AD166" s="124" t="n"/>
      <c r="AE166" s="124" t="n"/>
      <c r="AF166" s="124" t="n"/>
    </row>
    <row r="167">
      <c r="B167" s="124" t="n"/>
      <c r="C167" s="124" t="n"/>
      <c r="D167" s="124" t="n"/>
      <c r="E167" s="124" t="n"/>
      <c r="F167" s="124" t="n"/>
      <c r="G167" s="124" t="n"/>
      <c r="H167" s="124" t="n"/>
      <c r="I167" s="124" t="n"/>
      <c r="J167" s="124" t="n"/>
      <c r="K167" s="124" t="n"/>
      <c r="L167" s="510" t="n"/>
      <c r="M167" s="124" t="n"/>
      <c r="N167" s="124" t="n"/>
      <c r="O167" s="124" t="n"/>
      <c r="P167" s="124" t="n"/>
      <c r="R167" s="124" t="n"/>
      <c r="S167" s="124" t="n"/>
      <c r="T167" s="124" t="n"/>
      <c r="U167" s="124" t="n"/>
      <c r="V167" s="124" t="n"/>
      <c r="W167" s="124" t="n"/>
      <c r="X167" s="124" t="n"/>
      <c r="Y167" s="124" t="n"/>
      <c r="Z167" s="124" t="n"/>
      <c r="AA167" s="124" t="n"/>
      <c r="AB167" s="124" t="n"/>
      <c r="AC167" s="124" t="n"/>
      <c r="AD167" s="124" t="n"/>
      <c r="AE167" s="124" t="n"/>
      <c r="AF167" s="124" t="n"/>
    </row>
    <row r="168">
      <c r="B168" s="124" t="n"/>
      <c r="C168" s="124" t="n"/>
      <c r="D168" s="124" t="n"/>
      <c r="E168" s="124" t="n"/>
      <c r="F168" s="124" t="n"/>
      <c r="G168" s="124" t="n"/>
      <c r="H168" s="124" t="n"/>
      <c r="I168" s="124" t="n"/>
      <c r="J168" s="124" t="n"/>
      <c r="K168" s="124" t="n"/>
      <c r="L168" s="510" t="n"/>
      <c r="M168" s="124" t="n"/>
      <c r="N168" s="124" t="n"/>
      <c r="O168" s="124" t="n"/>
      <c r="P168" s="124" t="n"/>
      <c r="R168" s="124" t="n"/>
      <c r="S168" s="124" t="n"/>
      <c r="T168" s="124" t="n"/>
      <c r="U168" s="124" t="n"/>
      <c r="V168" s="124" t="n"/>
      <c r="W168" s="124" t="n"/>
      <c r="X168" s="124" t="n"/>
      <c r="Y168" s="124" t="n"/>
      <c r="Z168" s="124" t="n"/>
      <c r="AA168" s="124" t="n"/>
      <c r="AB168" s="124" t="n"/>
      <c r="AC168" s="124" t="n"/>
      <c r="AD168" s="124" t="n"/>
      <c r="AE168" s="124" t="n"/>
      <c r="AF168" s="124" t="n"/>
    </row>
    <row r="169">
      <c r="B169" s="124" t="n"/>
      <c r="C169" s="124" t="n"/>
      <c r="D169" s="124" t="n"/>
      <c r="E169" s="124" t="n"/>
      <c r="F169" s="124" t="n"/>
      <c r="G169" s="124" t="n"/>
      <c r="H169" s="124" t="n"/>
      <c r="I169" s="124" t="n"/>
      <c r="J169" s="124" t="n"/>
      <c r="K169" s="124" t="n"/>
      <c r="L169" s="510" t="n"/>
      <c r="M169" s="124" t="n"/>
      <c r="N169" s="124" t="n"/>
      <c r="O169" s="124" t="n"/>
      <c r="P169" s="124" t="n"/>
      <c r="R169" s="124" t="n"/>
      <c r="S169" s="124" t="n"/>
      <c r="T169" s="124" t="n"/>
      <c r="U169" s="124" t="n"/>
      <c r="V169" s="124" t="n"/>
      <c r="W169" s="124" t="n"/>
      <c r="X169" s="124" t="n"/>
      <c r="Y169" s="124" t="n"/>
      <c r="Z169" s="124" t="n"/>
      <c r="AA169" s="124" t="n"/>
      <c r="AB169" s="124" t="n"/>
      <c r="AC169" s="124" t="n"/>
      <c r="AD169" s="124" t="n"/>
      <c r="AE169" s="124" t="n"/>
      <c r="AF169" s="124" t="n"/>
    </row>
    <row r="170">
      <c r="B170" s="124" t="n"/>
      <c r="C170" s="124" t="n"/>
      <c r="D170" s="124" t="n"/>
      <c r="E170" s="124" t="n"/>
      <c r="F170" s="124" t="n"/>
      <c r="G170" s="124" t="n"/>
      <c r="H170" s="124" t="n"/>
      <c r="I170" s="124" t="n"/>
      <c r="J170" s="124" t="n"/>
      <c r="K170" s="124" t="n"/>
      <c r="L170" s="510" t="n"/>
      <c r="M170" s="124" t="n"/>
      <c r="N170" s="124" t="n"/>
      <c r="O170" s="124" t="n"/>
      <c r="P170" s="124" t="n"/>
      <c r="R170" s="124" t="n"/>
      <c r="S170" s="124" t="n"/>
      <c r="T170" s="124" t="n"/>
      <c r="U170" s="124" t="n"/>
      <c r="V170" s="124" t="n"/>
      <c r="W170" s="124" t="n"/>
      <c r="X170" s="124" t="n"/>
      <c r="Y170" s="124" t="n"/>
      <c r="Z170" s="124" t="n"/>
      <c r="AA170" s="124" t="n"/>
      <c r="AB170" s="124" t="n"/>
      <c r="AC170" s="124" t="n"/>
      <c r="AD170" s="124" t="n"/>
      <c r="AE170" s="124" t="n"/>
      <c r="AF170" s="124" t="n"/>
    </row>
    <row r="171">
      <c r="B171" s="124" t="n"/>
      <c r="C171" s="511" t="n"/>
      <c r="D171" s="999" t="n"/>
      <c r="E171" s="999" t="n"/>
      <c r="F171" s="513" t="n"/>
      <c r="G171" s="124" t="n"/>
      <c r="H171" s="124" t="n"/>
      <c r="I171" s="124" t="n"/>
      <c r="J171" s="124" t="n"/>
      <c r="K171" s="124" t="n"/>
      <c r="L171" s="510" t="n"/>
      <c r="M171" s="124" t="n"/>
      <c r="N171" s="124" t="n"/>
      <c r="O171" s="124" t="n"/>
      <c r="P171" s="124" t="n"/>
      <c r="R171" s="124" t="n"/>
      <c r="S171" s="124" t="n"/>
      <c r="T171" s="124" t="n"/>
      <c r="U171" s="124" t="n"/>
      <c r="V171" s="124" t="n"/>
      <c r="W171" s="124" t="n"/>
      <c r="X171" s="124" t="n"/>
      <c r="Y171" s="124" t="n"/>
      <c r="Z171" s="124" t="n"/>
      <c r="AA171" s="124" t="n"/>
      <c r="AB171" s="124" t="n"/>
      <c r="AC171" s="124" t="n"/>
      <c r="AD171" s="124" t="n"/>
      <c r="AE171" s="124" t="n"/>
      <c r="AF171" s="124" t="n"/>
    </row>
    <row r="172">
      <c r="B172" s="124" t="n"/>
      <c r="C172" s="124" t="n"/>
      <c r="D172" s="124" t="n"/>
      <c r="E172" s="124" t="n"/>
      <c r="F172" s="124" t="n"/>
      <c r="G172" s="124" t="n"/>
      <c r="H172" s="124" t="n"/>
      <c r="I172" s="124" t="n"/>
      <c r="J172" s="124" t="n"/>
      <c r="K172" s="124" t="n"/>
      <c r="L172" s="510" t="n"/>
      <c r="M172" s="124" t="n"/>
      <c r="N172" s="124" t="n"/>
      <c r="O172" s="124" t="n"/>
      <c r="P172" s="124" t="n"/>
      <c r="R172" s="124" t="n"/>
      <c r="S172" s="124" t="n"/>
      <c r="T172" s="124" t="n"/>
      <c r="U172" s="124" t="n"/>
      <c r="V172" s="124" t="n"/>
      <c r="W172" s="124" t="n"/>
      <c r="X172" s="124" t="n"/>
      <c r="Y172" s="124" t="n"/>
      <c r="Z172" s="124" t="n"/>
      <c r="AA172" s="124" t="n"/>
      <c r="AB172" s="124" t="n"/>
      <c r="AC172" s="124" t="n"/>
      <c r="AD172" s="124" t="n"/>
      <c r="AE172" s="124" t="n"/>
      <c r="AF172" s="124" t="n"/>
    </row>
    <row r="173">
      <c r="B173" s="124" t="n"/>
      <c r="C173" s="124" t="n"/>
      <c r="D173" s="124" t="n"/>
      <c r="E173" s="124" t="n"/>
      <c r="F173" s="124" t="n"/>
      <c r="G173" s="124" t="n"/>
      <c r="H173" s="124" t="n"/>
      <c r="I173" s="124" t="n"/>
      <c r="J173" s="124" t="n"/>
      <c r="K173" s="124" t="n"/>
      <c r="L173" s="510" t="n"/>
      <c r="M173" s="124" t="n"/>
      <c r="N173" s="124" t="n"/>
      <c r="O173" s="124" t="n"/>
      <c r="P173" s="124" t="n"/>
      <c r="R173" s="124" t="n"/>
      <c r="S173" s="124" t="n"/>
      <c r="T173" s="124" t="n"/>
      <c r="U173" s="124" t="n"/>
      <c r="V173" s="124" t="n"/>
      <c r="W173" s="124" t="n"/>
      <c r="X173" s="124" t="n"/>
      <c r="Y173" s="124" t="n"/>
      <c r="Z173" s="124" t="n"/>
      <c r="AA173" s="124" t="n"/>
      <c r="AB173" s="124" t="n"/>
      <c r="AC173" s="124" t="n"/>
      <c r="AD173" s="124" t="n"/>
      <c r="AE173" s="124" t="n"/>
      <c r="AF173" s="124" t="n"/>
    </row>
    <row r="174">
      <c r="B174" s="124" t="n"/>
      <c r="C174" s="124" t="n"/>
      <c r="D174" s="124" t="n"/>
      <c r="E174" s="124" t="n"/>
      <c r="F174" s="124" t="n"/>
      <c r="G174" s="124" t="n"/>
      <c r="H174" s="124" t="n"/>
      <c r="I174" s="124" t="n"/>
      <c r="J174" s="124" t="n"/>
      <c r="K174" s="124" t="n"/>
      <c r="L174" s="510" t="n"/>
      <c r="M174" s="124" t="n"/>
      <c r="N174" s="124" t="n"/>
      <c r="O174" s="124" t="n"/>
      <c r="P174" s="124" t="n"/>
      <c r="R174" s="124" t="n"/>
      <c r="S174" s="124" t="n"/>
      <c r="T174" s="124" t="n"/>
      <c r="U174" s="124" t="n"/>
      <c r="V174" s="124" t="n"/>
      <c r="W174" s="124" t="n"/>
      <c r="X174" s="124" t="n"/>
      <c r="Y174" s="124" t="n"/>
      <c r="Z174" s="124" t="n"/>
      <c r="AA174" s="124" t="n"/>
      <c r="AB174" s="124" t="n"/>
      <c r="AC174" s="124" t="n"/>
      <c r="AD174" s="124" t="n"/>
      <c r="AE174" s="124" t="n"/>
      <c r="AF174" s="124" t="n"/>
    </row>
    <row r="175">
      <c r="B175" s="124" t="n"/>
      <c r="C175" s="124" t="n"/>
      <c r="D175" s="124" t="n"/>
      <c r="E175" s="124" t="n"/>
      <c r="F175" s="124" t="n"/>
      <c r="G175" s="124" t="n"/>
      <c r="H175" s="124" t="n"/>
      <c r="I175" s="124" t="n"/>
      <c r="J175" s="124" t="n"/>
      <c r="K175" s="124" t="n"/>
      <c r="L175" s="510" t="n"/>
      <c r="M175" s="124" t="n"/>
      <c r="N175" s="124" t="n"/>
      <c r="O175" s="124" t="n"/>
      <c r="P175" s="124" t="n"/>
      <c r="R175" s="124" t="n"/>
      <c r="S175" s="124" t="n"/>
      <c r="T175" s="124" t="n"/>
      <c r="U175" s="124" t="n"/>
      <c r="V175" s="124" t="n"/>
      <c r="W175" s="124" t="n"/>
      <c r="X175" s="124" t="n"/>
      <c r="Y175" s="124" t="n"/>
      <c r="Z175" s="124" t="n"/>
      <c r="AA175" s="124" t="n"/>
      <c r="AB175" s="124" t="n"/>
      <c r="AC175" s="124" t="n"/>
      <c r="AD175" s="124" t="n"/>
      <c r="AE175" s="124" t="n"/>
      <c r="AF175" s="124" t="n"/>
    </row>
    <row r="176">
      <c r="B176" s="124" t="n"/>
      <c r="C176" s="124" t="n"/>
      <c r="D176" s="124" t="n"/>
      <c r="E176" s="124" t="n"/>
      <c r="F176" s="124" t="n"/>
      <c r="G176" s="124" t="n"/>
      <c r="H176" s="124" t="n"/>
      <c r="I176" s="124" t="n"/>
      <c r="J176" s="124" t="n"/>
      <c r="K176" s="124" t="n"/>
      <c r="L176" s="510" t="n"/>
      <c r="M176" s="124" t="n"/>
      <c r="N176" s="124" t="n"/>
      <c r="O176" s="124" t="n"/>
      <c r="P176" s="124" t="n"/>
      <c r="R176" s="124" t="n"/>
      <c r="S176" s="124" t="n"/>
      <c r="T176" s="124" t="n"/>
      <c r="U176" s="124" t="n"/>
      <c r="V176" s="124" t="n"/>
      <c r="W176" s="124" t="n"/>
      <c r="X176" s="124" t="n"/>
      <c r="Y176" s="124" t="n"/>
      <c r="Z176" s="124" t="n"/>
      <c r="AA176" s="124" t="n"/>
      <c r="AB176" s="124" t="n"/>
      <c r="AC176" s="124" t="n"/>
      <c r="AD176" s="124" t="n"/>
      <c r="AE176" s="124" t="n"/>
      <c r="AF176" s="124" t="n"/>
    </row>
    <row r="177">
      <c r="B177" s="124" t="n"/>
      <c r="C177" s="124" t="n"/>
      <c r="D177" s="124" t="n"/>
      <c r="E177" s="124" t="n"/>
      <c r="F177" s="124" t="n"/>
      <c r="G177" s="124" t="n"/>
      <c r="H177" s="124" t="n"/>
      <c r="I177" s="124" t="n"/>
      <c r="J177" s="124" t="n"/>
      <c r="K177" s="124" t="n"/>
      <c r="L177" s="510" t="n"/>
      <c r="M177" s="124" t="n"/>
      <c r="N177" s="124" t="n"/>
      <c r="O177" s="124" t="n"/>
      <c r="P177" s="124" t="n"/>
      <c r="R177" s="124" t="n"/>
      <c r="S177" s="124" t="n"/>
      <c r="T177" s="124" t="n"/>
      <c r="U177" s="124" t="n"/>
      <c r="V177" s="124" t="n"/>
      <c r="W177" s="124" t="n"/>
      <c r="X177" s="124" t="n"/>
      <c r="Y177" s="124" t="n"/>
      <c r="Z177" s="124" t="n"/>
      <c r="AA177" s="124" t="n"/>
      <c r="AB177" s="124" t="n"/>
      <c r="AC177" s="124" t="n"/>
      <c r="AD177" s="124" t="n"/>
      <c r="AE177" s="124" t="n"/>
      <c r="AF177" s="124" t="n"/>
    </row>
    <row r="178">
      <c r="B178" s="124" t="n"/>
      <c r="C178" s="124" t="n"/>
      <c r="D178" s="124" t="n"/>
      <c r="E178" s="124" t="n"/>
      <c r="F178" s="124" t="n"/>
      <c r="G178" s="124" t="n"/>
      <c r="H178" s="124" t="n"/>
      <c r="I178" s="124" t="n"/>
      <c r="J178" s="124" t="n"/>
      <c r="K178" s="124" t="n"/>
      <c r="L178" s="510" t="n"/>
      <c r="M178" s="124" t="n"/>
      <c r="N178" s="124" t="n"/>
      <c r="O178" s="124" t="n"/>
      <c r="P178" s="124" t="n"/>
      <c r="R178" s="124" t="n"/>
      <c r="S178" s="124" t="n"/>
      <c r="T178" s="124" t="n"/>
      <c r="U178" s="124" t="n"/>
      <c r="V178" s="124" t="n"/>
      <c r="W178" s="124" t="n"/>
      <c r="X178" s="124" t="n"/>
      <c r="Y178" s="124" t="n"/>
      <c r="Z178" s="124" t="n"/>
      <c r="AA178" s="124" t="n"/>
      <c r="AB178" s="124" t="n"/>
      <c r="AC178" s="124" t="n"/>
      <c r="AD178" s="124" t="n"/>
      <c r="AE178" s="124" t="n"/>
      <c r="AF178" s="124" t="n"/>
    </row>
    <row r="179">
      <c r="B179" s="124" t="n"/>
      <c r="C179" s="124" t="n"/>
      <c r="D179" s="124" t="n"/>
      <c r="E179" s="124" t="n"/>
      <c r="F179" s="124" t="n"/>
      <c r="G179" s="124" t="n"/>
      <c r="H179" s="124" t="n"/>
      <c r="I179" s="124" t="n"/>
      <c r="J179" s="124" t="n"/>
      <c r="K179" s="124" t="n"/>
      <c r="L179" s="510" t="n"/>
      <c r="M179" s="124" t="n"/>
      <c r="N179" s="124" t="n"/>
      <c r="O179" s="124" t="n"/>
      <c r="P179" s="124" t="n"/>
      <c r="R179" s="124" t="n"/>
      <c r="S179" s="124" t="n"/>
      <c r="T179" s="124" t="n"/>
      <c r="U179" s="124" t="n"/>
      <c r="V179" s="124" t="n"/>
      <c r="W179" s="124" t="n"/>
      <c r="X179" s="124" t="n"/>
      <c r="Y179" s="124" t="n"/>
      <c r="Z179" s="124" t="n"/>
      <c r="AA179" s="124" t="n"/>
      <c r="AB179" s="124" t="n"/>
      <c r="AC179" s="124" t="n"/>
      <c r="AD179" s="124" t="n"/>
      <c r="AE179" s="124" t="n"/>
      <c r="AF179" s="124" t="n"/>
    </row>
    <row r="180">
      <c r="B180" s="124" t="n"/>
      <c r="C180" s="124" t="n"/>
      <c r="D180" s="124" t="n"/>
      <c r="E180" s="124" t="n"/>
      <c r="F180" s="124" t="n"/>
      <c r="G180" s="124" t="n"/>
      <c r="H180" s="124" t="n"/>
      <c r="I180" s="124" t="n"/>
      <c r="J180" s="124" t="n"/>
      <c r="K180" s="124" t="n"/>
      <c r="L180" s="510" t="n"/>
      <c r="M180" s="124" t="n"/>
      <c r="N180" s="124" t="n"/>
      <c r="O180" s="124" t="n"/>
      <c r="P180" s="124" t="n"/>
      <c r="R180" s="124" t="n"/>
      <c r="S180" s="124" t="n"/>
      <c r="T180" s="124" t="n"/>
      <c r="U180" s="124" t="n"/>
      <c r="V180" s="124" t="n"/>
      <c r="W180" s="124" t="n"/>
      <c r="X180" s="124" t="n"/>
      <c r="Y180" s="124" t="n"/>
      <c r="Z180" s="124" t="n"/>
      <c r="AA180" s="124" t="n"/>
      <c r="AB180" s="124" t="n"/>
      <c r="AC180" s="124" t="n"/>
      <c r="AD180" s="124" t="n"/>
      <c r="AE180" s="124" t="n"/>
      <c r="AF180" s="124" t="n"/>
    </row>
    <row r="181">
      <c r="B181" s="124" t="n"/>
      <c r="C181" s="124" t="n"/>
      <c r="D181" s="124" t="n"/>
      <c r="E181" s="124" t="n"/>
      <c r="F181" s="124" t="n"/>
      <c r="G181" s="124" t="n"/>
      <c r="H181" s="124" t="n"/>
      <c r="I181" s="124" t="n"/>
      <c r="J181" s="124" t="n"/>
      <c r="K181" s="124" t="n"/>
      <c r="L181" s="510" t="n"/>
      <c r="M181" s="124" t="n"/>
      <c r="N181" s="124" t="n"/>
      <c r="O181" s="124" t="n"/>
      <c r="P181" s="124" t="n"/>
      <c r="R181" s="124" t="n"/>
      <c r="S181" s="124" t="n"/>
      <c r="T181" s="124" t="n"/>
      <c r="U181" s="124" t="n"/>
      <c r="V181" s="124" t="n"/>
      <c r="W181" s="124" t="n"/>
      <c r="X181" s="124" t="n"/>
      <c r="Y181" s="124" t="n"/>
      <c r="Z181" s="124" t="n"/>
      <c r="AA181" s="124" t="n"/>
      <c r="AB181" s="124" t="n"/>
      <c r="AC181" s="124" t="n"/>
      <c r="AD181" s="124" t="n"/>
      <c r="AE181" s="124" t="n"/>
      <c r="AF181" s="124" t="n"/>
    </row>
    <row r="182">
      <c r="B182" s="124" t="n"/>
      <c r="C182" s="124" t="n"/>
      <c r="D182" s="124" t="n"/>
      <c r="E182" s="124" t="n"/>
      <c r="F182" s="124" t="n"/>
      <c r="G182" s="124" t="n"/>
      <c r="H182" s="124" t="n"/>
      <c r="I182" s="124" t="n"/>
      <c r="J182" s="124" t="n"/>
      <c r="K182" s="124" t="n"/>
      <c r="L182" s="510" t="n"/>
      <c r="M182" s="124" t="n"/>
      <c r="N182" s="124" t="n"/>
      <c r="O182" s="124" t="n"/>
      <c r="P182" s="124" t="n"/>
      <c r="R182" s="124" t="n"/>
      <c r="S182" s="124" t="n"/>
      <c r="T182" s="124" t="n"/>
      <c r="U182" s="124" t="n"/>
      <c r="V182" s="124" t="n"/>
      <c r="W182" s="124" t="n"/>
      <c r="X182" s="124" t="n"/>
      <c r="Y182" s="124" t="n"/>
      <c r="Z182" s="124" t="n"/>
      <c r="AA182" s="124" t="n"/>
      <c r="AB182" s="124" t="n"/>
      <c r="AC182" s="124" t="n"/>
      <c r="AD182" s="124" t="n"/>
      <c r="AE182" s="124" t="n"/>
      <c r="AF182" s="124" t="n"/>
    </row>
    <row r="183" hidden="1">
      <c r="B183" s="124" t="n"/>
      <c r="C183" s="511" t="n"/>
      <c r="D183" s="999" t="n"/>
      <c r="E183" s="999" t="n"/>
      <c r="F183" s="513" t="n"/>
      <c r="G183" s="124" t="n"/>
      <c r="H183" s="124" t="n"/>
      <c r="I183" s="124" t="n"/>
      <c r="J183" s="124" t="n"/>
      <c r="K183" s="124" t="n"/>
      <c r="L183" s="510" t="n"/>
      <c r="M183" s="124" t="n"/>
      <c r="N183" s="124" t="n"/>
      <c r="O183" s="124" t="n"/>
      <c r="P183" s="124" t="n"/>
      <c r="R183" s="124" t="n"/>
      <c r="S183" s="124" t="n"/>
      <c r="T183" s="124" t="n"/>
      <c r="U183" s="124" t="n"/>
      <c r="V183" s="124" t="n"/>
      <c r="W183" s="124" t="n"/>
      <c r="X183" s="124" t="n"/>
      <c r="Y183" s="124" t="n"/>
      <c r="Z183" s="124" t="n"/>
      <c r="AA183" s="124" t="n"/>
      <c r="AB183" s="124" t="n"/>
      <c r="AC183" s="124" t="n"/>
      <c r="AD183" s="124" t="n"/>
      <c r="AE183" s="124" t="n"/>
      <c r="AF183" s="124" t="n"/>
    </row>
    <row r="184" hidden="1">
      <c r="B184" s="124" t="n"/>
      <c r="C184" s="124" t="n"/>
      <c r="D184" s="124" t="n"/>
      <c r="E184" s="124" t="n"/>
      <c r="F184" s="124" t="n"/>
      <c r="G184" s="124" t="n"/>
      <c r="H184" s="124" t="n"/>
      <c r="I184" s="124" t="n"/>
      <c r="J184" s="124" t="n"/>
      <c r="K184" s="124" t="n"/>
      <c r="L184" s="510" t="n"/>
      <c r="M184" s="124" t="n"/>
      <c r="N184" s="124" t="n"/>
      <c r="O184" s="124" t="n"/>
      <c r="P184" s="124" t="n"/>
      <c r="R184" s="124" t="n"/>
      <c r="S184" s="124" t="n"/>
      <c r="T184" s="124" t="n"/>
      <c r="U184" s="124" t="n"/>
      <c r="V184" s="124" t="n"/>
      <c r="W184" s="124" t="n"/>
      <c r="X184" s="124" t="n"/>
      <c r="Y184" s="124" t="n"/>
      <c r="Z184" s="124" t="n"/>
      <c r="AA184" s="124" t="n"/>
      <c r="AB184" s="124" t="n"/>
      <c r="AC184" s="124" t="n"/>
      <c r="AD184" s="124" t="n"/>
      <c r="AE184" s="124" t="n"/>
      <c r="AF184" s="124" t="n"/>
    </row>
    <row r="185" hidden="1">
      <c r="B185" s="124" t="n"/>
      <c r="C185" s="124" t="n"/>
      <c r="D185" s="124" t="n"/>
      <c r="E185" s="124" t="n"/>
      <c r="F185" s="124" t="n"/>
      <c r="G185" s="124" t="n"/>
      <c r="H185" s="124" t="n"/>
      <c r="I185" s="124" t="n"/>
      <c r="J185" s="124" t="n"/>
      <c r="K185" s="124" t="n"/>
      <c r="L185" s="510" t="n"/>
      <c r="M185" s="124" t="n"/>
      <c r="N185" s="124" t="n"/>
      <c r="O185" s="124" t="n"/>
      <c r="P185" s="124" t="n"/>
      <c r="R185" s="124" t="n"/>
      <c r="S185" s="124" t="n"/>
      <c r="T185" s="124" t="n"/>
      <c r="U185" s="124" t="n"/>
      <c r="V185" s="124" t="n"/>
      <c r="W185" s="124" t="n"/>
      <c r="X185" s="124" t="n"/>
      <c r="Y185" s="124" t="n"/>
      <c r="Z185" s="124" t="n"/>
      <c r="AA185" s="124" t="n"/>
      <c r="AB185" s="124" t="n"/>
      <c r="AC185" s="124" t="n"/>
      <c r="AD185" s="124" t="n"/>
      <c r="AE185" s="124" t="n"/>
      <c r="AF185" s="124" t="n"/>
    </row>
    <row r="186" hidden="1">
      <c r="B186" s="124" t="n"/>
      <c r="C186" s="124" t="n"/>
      <c r="D186" s="124" t="n"/>
      <c r="E186" s="124" t="n"/>
      <c r="F186" s="124" t="n"/>
      <c r="G186" s="124" t="n"/>
      <c r="H186" s="124" t="n"/>
      <c r="I186" s="124" t="n"/>
      <c r="J186" s="124" t="n"/>
      <c r="K186" s="124" t="n"/>
      <c r="L186" s="510" t="n"/>
      <c r="M186" s="124" t="n"/>
      <c r="N186" s="124" t="n"/>
      <c r="O186" s="124" t="n"/>
      <c r="P186" s="124" t="n"/>
      <c r="R186" s="124" t="n"/>
      <c r="S186" s="124" t="n"/>
      <c r="T186" s="124" t="n"/>
      <c r="U186" s="124" t="n"/>
      <c r="V186" s="124" t="n"/>
      <c r="W186" s="124" t="n"/>
      <c r="X186" s="124" t="n"/>
      <c r="Y186" s="124" t="n"/>
      <c r="Z186" s="124" t="n"/>
      <c r="AA186" s="124" t="n"/>
      <c r="AB186" s="124" t="n"/>
      <c r="AC186" s="124" t="n"/>
      <c r="AD186" s="124" t="n"/>
      <c r="AE186" s="124" t="n"/>
      <c r="AF186" s="124" t="n"/>
    </row>
    <row r="187" hidden="1">
      <c r="B187" s="124" t="n"/>
      <c r="C187" s="124" t="n"/>
      <c r="D187" s="124" t="n"/>
      <c r="E187" s="124" t="n"/>
      <c r="F187" s="124" t="n"/>
      <c r="G187" s="124" t="n"/>
      <c r="H187" s="124" t="n"/>
      <c r="I187" s="124" t="n"/>
      <c r="J187" s="124" t="n"/>
      <c r="K187" s="124" t="n"/>
      <c r="L187" s="510" t="n"/>
      <c r="M187" s="124" t="n"/>
      <c r="N187" s="124" t="n"/>
      <c r="O187" s="124" t="n"/>
      <c r="P187" s="124" t="n"/>
      <c r="R187" s="124" t="n"/>
      <c r="S187" s="124" t="n"/>
      <c r="T187" s="124" t="n"/>
      <c r="U187" s="124" t="n"/>
      <c r="V187" s="124" t="n"/>
      <c r="W187" s="124" t="n"/>
      <c r="X187" s="124" t="n"/>
      <c r="Y187" s="124" t="n"/>
      <c r="Z187" s="124" t="n"/>
      <c r="AA187" s="124" t="n"/>
      <c r="AB187" s="124" t="n"/>
      <c r="AC187" s="124" t="n"/>
      <c r="AD187" s="124" t="n"/>
      <c r="AE187" s="124" t="n"/>
      <c r="AF187" s="124" t="n"/>
    </row>
    <row r="188" hidden="1">
      <c r="B188" s="124" t="n"/>
      <c r="C188" s="124" t="n"/>
      <c r="D188" s="124" t="n"/>
      <c r="E188" s="124" t="n"/>
      <c r="F188" s="124" t="n"/>
      <c r="G188" s="124" t="n"/>
      <c r="H188" s="124" t="n"/>
      <c r="I188" s="124" t="n"/>
      <c r="J188" s="124" t="n"/>
      <c r="K188" s="124" t="n"/>
      <c r="L188" s="510" t="n"/>
      <c r="M188" s="124" t="n"/>
      <c r="N188" s="124" t="n"/>
      <c r="O188" s="124" t="n"/>
      <c r="P188" s="124" t="n"/>
      <c r="R188" s="124" t="n"/>
      <c r="S188" s="124" t="n"/>
      <c r="T188" s="124" t="n"/>
      <c r="U188" s="124" t="n"/>
      <c r="V188" s="124" t="n"/>
      <c r="W188" s="124" t="n"/>
      <c r="X188" s="124" t="n"/>
      <c r="Y188" s="124" t="n"/>
      <c r="Z188" s="124" t="n"/>
      <c r="AA188" s="124" t="n"/>
      <c r="AB188" s="124" t="n"/>
      <c r="AC188" s="124" t="n"/>
      <c r="AD188" s="124" t="n"/>
      <c r="AE188" s="124" t="n"/>
      <c r="AF188" s="124" t="n"/>
    </row>
    <row r="189" hidden="1">
      <c r="B189" s="124" t="n"/>
      <c r="C189" s="124" t="n"/>
      <c r="D189" s="124" t="n"/>
      <c r="E189" s="124" t="n"/>
      <c r="F189" s="124" t="n"/>
      <c r="G189" s="124" t="n"/>
      <c r="H189" s="124" t="n"/>
      <c r="I189" s="124" t="n"/>
      <c r="J189" s="124" t="n"/>
      <c r="K189" s="124" t="n"/>
      <c r="L189" s="510" t="n"/>
      <c r="M189" s="124" t="n"/>
      <c r="N189" s="124" t="n"/>
      <c r="O189" s="124" t="n"/>
      <c r="P189" s="124" t="n"/>
      <c r="R189" s="124" t="n"/>
      <c r="S189" s="124" t="n"/>
      <c r="T189" s="124" t="n"/>
      <c r="U189" s="124" t="n"/>
      <c r="V189" s="124" t="n"/>
      <c r="W189" s="124" t="n"/>
      <c r="X189" s="124" t="n"/>
      <c r="Y189" s="124" t="n"/>
      <c r="Z189" s="124" t="n"/>
      <c r="AA189" s="124" t="n"/>
      <c r="AB189" s="124" t="n"/>
      <c r="AC189" s="124" t="n"/>
      <c r="AD189" s="124" t="n"/>
      <c r="AE189" s="124" t="n"/>
      <c r="AF189" s="124" t="n"/>
    </row>
    <row r="190" hidden="1">
      <c r="B190" s="124" t="n"/>
      <c r="C190" s="124" t="n"/>
      <c r="D190" s="124" t="n"/>
      <c r="E190" s="124" t="n"/>
      <c r="F190" s="124" t="n"/>
      <c r="G190" s="124" t="n"/>
      <c r="H190" s="124" t="n"/>
      <c r="I190" s="124" t="n"/>
      <c r="J190" s="124" t="n"/>
      <c r="K190" s="124" t="n"/>
      <c r="L190" s="510" t="n"/>
      <c r="M190" s="124" t="n"/>
      <c r="N190" s="124" t="n"/>
      <c r="O190" s="124" t="n"/>
      <c r="P190" s="124" t="n"/>
      <c r="R190" s="124" t="n"/>
      <c r="S190" s="124" t="n"/>
      <c r="T190" s="124" t="n"/>
      <c r="U190" s="124" t="n"/>
      <c r="V190" s="124" t="n"/>
      <c r="W190" s="124" t="n"/>
      <c r="X190" s="124" t="n"/>
      <c r="Y190" s="124" t="n"/>
      <c r="Z190" s="124" t="n"/>
      <c r="AA190" s="124" t="n"/>
      <c r="AB190" s="124" t="n"/>
      <c r="AC190" s="124" t="n"/>
      <c r="AD190" s="124" t="n"/>
      <c r="AE190" s="124" t="n"/>
      <c r="AF190" s="124" t="n"/>
    </row>
    <row r="191">
      <c r="B191" s="124" t="n"/>
      <c r="C191" s="124" t="n"/>
      <c r="D191" s="124" t="n"/>
      <c r="E191" s="124" t="n"/>
      <c r="F191" s="124" t="n"/>
      <c r="G191" s="124" t="n"/>
      <c r="H191" s="124" t="n"/>
      <c r="I191" s="124" t="n"/>
      <c r="J191" s="124" t="n"/>
      <c r="K191" s="124" t="n"/>
      <c r="L191" s="510" t="n"/>
      <c r="M191" s="124" t="n"/>
      <c r="N191" s="124" t="n"/>
      <c r="O191" s="124" t="n"/>
      <c r="P191" s="124" t="n"/>
      <c r="R191" s="124" t="n"/>
      <c r="S191" s="124" t="n"/>
      <c r="T191" s="124" t="n"/>
      <c r="U191" s="124" t="n"/>
      <c r="V191" s="124" t="n"/>
      <c r="W191" s="124" t="n"/>
      <c r="X191" s="124" t="n"/>
      <c r="Y191" s="124" t="n"/>
      <c r="Z191" s="124" t="n"/>
      <c r="AA191" s="124" t="n"/>
      <c r="AB191" s="124" t="n"/>
      <c r="AC191" s="124" t="n"/>
      <c r="AD191" s="124" t="n"/>
      <c r="AE191" s="124" t="n"/>
      <c r="AF191" s="124" t="n"/>
    </row>
    <row r="192" customFormat="1" s="124">
      <c r="L192" s="510" t="n"/>
    </row>
    <row r="193" customFormat="1" s="124">
      <c r="L193" s="510" t="n"/>
    </row>
    <row r="194" customFormat="1" s="124">
      <c r="L194" s="510" t="n"/>
    </row>
    <row r="195" customFormat="1" s="124">
      <c r="C195" s="511" t="n"/>
      <c r="D195" s="999" t="n"/>
      <c r="E195" s="999" t="n"/>
      <c r="F195" s="513" t="n"/>
      <c r="L195" s="510" t="n"/>
    </row>
    <row r="196" customFormat="1" s="124">
      <c r="L196" s="510" t="n"/>
    </row>
    <row r="197" customFormat="1" s="124">
      <c r="L197" s="510" t="n"/>
    </row>
    <row r="198" customFormat="1" s="124">
      <c r="L198" s="510" t="n"/>
    </row>
    <row r="199" customFormat="1" s="124">
      <c r="L199" s="510" t="n"/>
    </row>
    <row r="200" customFormat="1" s="124">
      <c r="L200" s="510" t="n"/>
    </row>
    <row r="201" customFormat="1" s="124">
      <c r="L201" s="510" t="n"/>
    </row>
    <row r="202" customFormat="1" s="124">
      <c r="L202" s="510" t="n"/>
    </row>
    <row r="203" customFormat="1" s="124">
      <c r="L203" s="510" t="n"/>
    </row>
    <row r="204" customFormat="1" s="124">
      <c r="L204" s="510" t="n"/>
    </row>
    <row r="205" customFormat="1" s="124">
      <c r="L205" s="510" t="n"/>
      <c r="R205" s="109" t="n"/>
      <c r="S205" s="109" t="n"/>
      <c r="T205" s="109" t="n"/>
      <c r="U205" s="109" t="n"/>
      <c r="V205" s="109" t="n"/>
      <c r="W205" s="109" t="n"/>
      <c r="X205" s="109" t="n"/>
      <c r="Y205" s="109" t="n"/>
      <c r="Z205" s="109" t="n"/>
      <c r="AA205" s="109" t="n"/>
      <c r="AB205" s="109" t="n"/>
      <c r="AC205" s="109" t="n"/>
      <c r="AD205" s="109" t="n"/>
      <c r="AE205" s="109" t="n"/>
      <c r="AF205" s="109" t="n"/>
    </row>
    <row r="206" customFormat="1" s="124">
      <c r="L206" s="510" t="n"/>
      <c r="R206" s="109" t="n"/>
      <c r="S206" s="109" t="n"/>
      <c r="T206" s="109" t="n"/>
      <c r="U206" s="109" t="n"/>
      <c r="V206" s="109" t="n"/>
      <c r="W206" s="109" t="n"/>
      <c r="X206" s="109" t="n"/>
      <c r="Y206" s="109" t="n"/>
      <c r="Z206" s="109" t="n"/>
      <c r="AA206" s="109" t="n"/>
      <c r="AB206" s="109" t="n"/>
      <c r="AC206" s="109" t="n"/>
      <c r="AD206" s="109" t="n"/>
      <c r="AE206" s="109" t="n"/>
      <c r="AF206" s="109" t="n"/>
    </row>
    <row r="207" customFormat="1" s="124">
      <c r="B207" s="109" t="n"/>
      <c r="C207" s="109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109" t="n"/>
      <c r="N207" s="109" t="n"/>
      <c r="O207" s="109" t="n"/>
      <c r="P207" s="109" t="n"/>
      <c r="R207" s="109" t="n"/>
      <c r="S207" s="109" t="n"/>
      <c r="T207" s="109" t="n"/>
      <c r="U207" s="109" t="n"/>
      <c r="V207" s="109" t="n"/>
      <c r="W207" s="109" t="n"/>
      <c r="X207" s="109" t="n"/>
      <c r="Y207" s="109" t="n"/>
      <c r="Z207" s="109" t="n"/>
      <c r="AA207" s="109" t="n"/>
      <c r="AB207" s="109" t="n"/>
      <c r="AC207" s="109" t="n"/>
      <c r="AD207" s="109" t="n"/>
      <c r="AE207" s="109" t="n"/>
      <c r="AF207" s="109" t="n"/>
    </row>
    <row r="208" customFormat="1" s="124">
      <c r="B208" s="109" t="n"/>
      <c r="C208" s="109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109" t="n"/>
      <c r="N208" s="109" t="n"/>
      <c r="O208" s="109" t="n"/>
      <c r="P208" s="109" t="n"/>
      <c r="R208" s="109" t="n"/>
      <c r="S208" s="109" t="n"/>
      <c r="T208" s="109" t="n"/>
      <c r="U208" s="109" t="n"/>
      <c r="V208" s="109" t="n"/>
      <c r="W208" s="109" t="n"/>
      <c r="X208" s="109" t="n"/>
      <c r="Y208" s="109" t="n"/>
      <c r="Z208" s="109" t="n"/>
      <c r="AA208" s="109" t="n"/>
      <c r="AB208" s="109" t="n"/>
      <c r="AC208" s="109" t="n"/>
      <c r="AD208" s="109" t="n"/>
      <c r="AE208" s="109" t="n"/>
      <c r="AF208" s="109" t="n"/>
    </row>
    <row r="209" customFormat="1" s="124">
      <c r="B209" s="109" t="n"/>
      <c r="C209" s="109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109" t="n"/>
      <c r="N209" s="109" t="n"/>
      <c r="O209" s="109" t="n"/>
      <c r="P209" s="109" t="n"/>
      <c r="R209" s="109" t="n"/>
      <c r="S209" s="109" t="n"/>
      <c r="T209" s="109" t="n"/>
      <c r="U209" s="109" t="n"/>
      <c r="V209" s="109" t="n"/>
      <c r="W209" s="109" t="n"/>
      <c r="X209" s="109" t="n"/>
      <c r="Y209" s="109" t="n"/>
      <c r="Z209" s="109" t="n"/>
      <c r="AA209" s="109" t="n"/>
      <c r="AB209" s="109" t="n"/>
      <c r="AC209" s="109" t="n"/>
      <c r="AD209" s="109" t="n"/>
      <c r="AE209" s="109" t="n"/>
      <c r="AF209" s="109" t="n"/>
    </row>
    <row r="210" customFormat="1" s="124">
      <c r="B210" s="109" t="n"/>
      <c r="C210" s="109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109" t="n"/>
      <c r="N210" s="109" t="n"/>
      <c r="O210" s="109" t="n"/>
      <c r="P210" s="109" t="n"/>
      <c r="R210" s="109" t="n"/>
      <c r="S210" s="109" t="n"/>
      <c r="T210" s="109" t="n"/>
      <c r="U210" s="109" t="n"/>
      <c r="V210" s="109" t="n"/>
      <c r="W210" s="109" t="n"/>
      <c r="X210" s="109" t="n"/>
      <c r="Y210" s="109" t="n"/>
      <c r="Z210" s="109" t="n"/>
      <c r="AA210" s="109" t="n"/>
      <c r="AB210" s="109" t="n"/>
      <c r="AC210" s="109" t="n"/>
      <c r="AD210" s="109" t="n"/>
      <c r="AE210" s="109" t="n"/>
      <c r="AF210" s="109" t="n"/>
    </row>
    <row r="211" customFormat="1" s="124">
      <c r="B211" s="109" t="n"/>
      <c r="C211" s="109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109" t="n"/>
      <c r="N211" s="109" t="n"/>
      <c r="O211" s="109" t="n"/>
      <c r="P211" s="109" t="n"/>
      <c r="R211" s="109" t="n"/>
      <c r="S211" s="109" t="n"/>
      <c r="T211" s="109" t="n"/>
      <c r="U211" s="109" t="n"/>
      <c r="V211" s="109" t="n"/>
      <c r="W211" s="109" t="n"/>
      <c r="X211" s="109" t="n"/>
      <c r="Y211" s="109" t="n"/>
      <c r="Z211" s="109" t="n"/>
      <c r="AA211" s="109" t="n"/>
      <c r="AB211" s="109" t="n"/>
      <c r="AC211" s="109" t="n"/>
      <c r="AD211" s="109" t="n"/>
      <c r="AE211" s="109" t="n"/>
      <c r="AF211" s="109" t="n"/>
    </row>
    <row r="212" customFormat="1" s="124">
      <c r="B212" s="109" t="n"/>
      <c r="C212" s="109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109" t="n"/>
      <c r="N212" s="109" t="n"/>
      <c r="O212" s="109" t="n"/>
      <c r="P212" s="109" t="n"/>
      <c r="R212" s="109" t="n"/>
      <c r="S212" s="109" t="n"/>
      <c r="T212" s="109" t="n"/>
      <c r="U212" s="109" t="n"/>
      <c r="V212" s="109" t="n"/>
      <c r="W212" s="109" t="n"/>
      <c r="X212" s="109" t="n"/>
      <c r="Y212" s="109" t="n"/>
      <c r="Z212" s="109" t="n"/>
      <c r="AA212" s="109" t="n"/>
      <c r="AB212" s="109" t="n"/>
      <c r="AC212" s="109" t="n"/>
      <c r="AD212" s="109" t="n"/>
      <c r="AE212" s="109" t="n"/>
      <c r="AF212" s="109" t="n"/>
    </row>
    <row r="213" customFormat="1" s="124">
      <c r="B213" s="109" t="n"/>
      <c r="C213" s="109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109" t="n"/>
      <c r="N213" s="109" t="n"/>
      <c r="O213" s="109" t="n"/>
      <c r="P213" s="109" t="n"/>
      <c r="R213" s="109" t="n"/>
      <c r="S213" s="109" t="n"/>
      <c r="T213" s="109" t="n"/>
      <c r="U213" s="109" t="n"/>
      <c r="V213" s="109" t="n"/>
      <c r="W213" s="109" t="n"/>
      <c r="X213" s="109" t="n"/>
      <c r="Y213" s="109" t="n"/>
      <c r="Z213" s="109" t="n"/>
      <c r="AA213" s="109" t="n"/>
      <c r="AB213" s="109" t="n"/>
      <c r="AC213" s="109" t="n"/>
      <c r="AD213" s="109" t="n"/>
      <c r="AE213" s="109" t="n"/>
      <c r="AF213" s="109" t="n"/>
    </row>
    <row r="214" customFormat="1" s="124">
      <c r="B214" s="109" t="n"/>
      <c r="C214" s="109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109" t="n"/>
      <c r="N214" s="109" t="n"/>
      <c r="O214" s="109" t="n"/>
      <c r="P214" s="109" t="n"/>
      <c r="R214" s="109" t="n"/>
      <c r="S214" s="109" t="n"/>
      <c r="T214" s="109" t="n"/>
      <c r="U214" s="109" t="n"/>
      <c r="V214" s="109" t="n"/>
      <c r="W214" s="109" t="n"/>
      <c r="X214" s="109" t="n"/>
      <c r="Y214" s="109" t="n"/>
      <c r="Z214" s="109" t="n"/>
      <c r="AA214" s="109" t="n"/>
      <c r="AB214" s="109" t="n"/>
      <c r="AC214" s="109" t="n"/>
      <c r="AD214" s="109" t="n"/>
      <c r="AE214" s="109" t="n"/>
      <c r="AF214" s="109" t="n"/>
    </row>
    <row r="215" customFormat="1" s="124">
      <c r="B215" s="109" t="n"/>
      <c r="C215" s="109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109" t="n"/>
      <c r="N215" s="109" t="n"/>
      <c r="O215" s="109" t="n"/>
      <c r="P215" s="109" t="n"/>
      <c r="R215" s="109" t="n"/>
      <c r="S215" s="109" t="n"/>
      <c r="T215" s="109" t="n"/>
      <c r="U215" s="109" t="n"/>
      <c r="V215" s="109" t="n"/>
      <c r="W215" s="109" t="n"/>
      <c r="X215" s="109" t="n"/>
      <c r="Y215" s="109" t="n"/>
      <c r="Z215" s="109" t="n"/>
      <c r="AA215" s="109" t="n"/>
      <c r="AB215" s="109" t="n"/>
      <c r="AC215" s="109" t="n"/>
      <c r="AD215" s="109" t="n"/>
      <c r="AE215" s="109" t="n"/>
      <c r="AF215" s="109" t="n"/>
    </row>
    <row r="216" customFormat="1" s="124">
      <c r="B216" s="109" t="n"/>
      <c r="C216" s="109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109" t="n"/>
      <c r="N216" s="109" t="n"/>
      <c r="O216" s="109" t="n"/>
      <c r="P216" s="109" t="n"/>
      <c r="R216" s="109" t="n"/>
      <c r="S216" s="109" t="n"/>
      <c r="T216" s="109" t="n"/>
      <c r="U216" s="109" t="n"/>
      <c r="V216" s="109" t="n"/>
      <c r="W216" s="109" t="n"/>
      <c r="X216" s="109" t="n"/>
      <c r="Y216" s="109" t="n"/>
      <c r="Z216" s="109" t="n"/>
      <c r="AA216" s="109" t="n"/>
      <c r="AB216" s="109" t="n"/>
      <c r="AC216" s="109" t="n"/>
      <c r="AD216" s="109" t="n"/>
      <c r="AE216" s="109" t="n"/>
      <c r="AF216" s="109" t="n"/>
    </row>
    <row r="217" customFormat="1" s="124">
      <c r="B217" s="109" t="n"/>
      <c r="C217" s="109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109" t="n"/>
      <c r="N217" s="109" t="n"/>
      <c r="O217" s="109" t="n"/>
      <c r="P217" s="109" t="n"/>
      <c r="R217" s="109" t="n"/>
      <c r="S217" s="109" t="n"/>
      <c r="T217" s="109" t="n"/>
      <c r="U217" s="109" t="n"/>
      <c r="V217" s="109" t="n"/>
      <c r="W217" s="109" t="n"/>
      <c r="X217" s="109" t="n"/>
      <c r="Y217" s="109" t="n"/>
      <c r="Z217" s="109" t="n"/>
      <c r="AA217" s="109" t="n"/>
      <c r="AB217" s="109" t="n"/>
      <c r="AC217" s="109" t="n"/>
      <c r="AD217" s="109" t="n"/>
      <c r="AE217" s="109" t="n"/>
      <c r="AF217" s="109" t="n"/>
    </row>
    <row r="218" customFormat="1" s="124">
      <c r="B218" s="109" t="n"/>
      <c r="C218" s="109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109" t="n"/>
      <c r="N218" s="109" t="n"/>
      <c r="O218" s="109" t="n"/>
      <c r="P218" s="109" t="n"/>
      <c r="R218" s="109" t="n"/>
      <c r="S218" s="109" t="n"/>
      <c r="T218" s="109" t="n"/>
      <c r="U218" s="109" t="n"/>
      <c r="V218" s="109" t="n"/>
      <c r="W218" s="109" t="n"/>
      <c r="X218" s="109" t="n"/>
      <c r="Y218" s="109" t="n"/>
      <c r="Z218" s="109" t="n"/>
      <c r="AA218" s="109" t="n"/>
      <c r="AB218" s="109" t="n"/>
      <c r="AC218" s="109" t="n"/>
      <c r="AD218" s="109" t="n"/>
      <c r="AE218" s="109" t="n"/>
      <c r="AF218" s="109" t="n"/>
    </row>
    <row r="219" customFormat="1" s="124">
      <c r="B219" s="109" t="n"/>
      <c r="C219" s="109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109" t="n"/>
      <c r="N219" s="109" t="n"/>
      <c r="O219" s="109" t="n"/>
      <c r="P219" s="109" t="n"/>
      <c r="R219" s="109" t="n"/>
      <c r="S219" s="109" t="n"/>
      <c r="T219" s="109" t="n"/>
      <c r="U219" s="109" t="n"/>
      <c r="V219" s="109" t="n"/>
      <c r="W219" s="109" t="n"/>
      <c r="X219" s="109" t="n"/>
      <c r="Y219" s="109" t="n"/>
      <c r="Z219" s="109" t="n"/>
      <c r="AA219" s="109" t="n"/>
      <c r="AB219" s="109" t="n"/>
      <c r="AC219" s="109" t="n"/>
      <c r="AD219" s="109" t="n"/>
      <c r="AE219" s="109" t="n"/>
      <c r="AF219" s="109" t="n"/>
    </row>
    <row r="220" customFormat="1" s="124">
      <c r="B220" s="109" t="n"/>
      <c r="C220" s="109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109" t="n"/>
      <c r="N220" s="109" t="n"/>
      <c r="O220" s="109" t="n"/>
      <c r="P220" s="109" t="n"/>
      <c r="R220" s="109" t="n"/>
      <c r="S220" s="109" t="n"/>
      <c r="T220" s="109" t="n"/>
      <c r="U220" s="109" t="n"/>
      <c r="V220" s="109" t="n"/>
      <c r="W220" s="109" t="n"/>
      <c r="X220" s="109" t="n"/>
      <c r="Y220" s="109" t="n"/>
      <c r="Z220" s="109" t="n"/>
      <c r="AA220" s="109" t="n"/>
      <c r="AB220" s="109" t="n"/>
      <c r="AC220" s="109" t="n"/>
      <c r="AD220" s="109" t="n"/>
      <c r="AE220" s="109" t="n"/>
      <c r="AF220" s="109" t="n"/>
    </row>
    <row r="221" customFormat="1" s="124">
      <c r="B221" s="109" t="n"/>
      <c r="C221" s="109" t="n"/>
      <c r="D221" s="109" t="n"/>
      <c r="E221" s="109" t="n"/>
      <c r="F221" s="109" t="n"/>
      <c r="G221" s="109" t="n"/>
      <c r="H221" s="109" t="n"/>
      <c r="I221" s="109" t="n"/>
      <c r="J221" s="109" t="n"/>
      <c r="K221" s="109" t="n"/>
      <c r="L221" s="109" t="n"/>
      <c r="M221" s="109" t="n"/>
      <c r="N221" s="109" t="n"/>
      <c r="O221" s="109" t="n"/>
      <c r="P221" s="109" t="n"/>
      <c r="R221" s="109" t="n"/>
      <c r="S221" s="109" t="n"/>
      <c r="T221" s="109" t="n"/>
      <c r="U221" s="109" t="n"/>
      <c r="V221" s="109" t="n"/>
      <c r="W221" s="109" t="n"/>
      <c r="X221" s="109" t="n"/>
      <c r="Y221" s="109" t="n"/>
      <c r="Z221" s="109" t="n"/>
      <c r="AA221" s="109" t="n"/>
      <c r="AB221" s="109" t="n"/>
      <c r="AC221" s="109" t="n"/>
      <c r="AD221" s="109" t="n"/>
      <c r="AE221" s="109" t="n"/>
      <c r="AF221" s="109" t="n"/>
    </row>
    <row r="222" customFormat="1" s="124">
      <c r="B222" s="109" t="n"/>
      <c r="C222" s="109" t="n"/>
      <c r="D222" s="109" t="n"/>
      <c r="E222" s="109" t="n"/>
      <c r="F222" s="109" t="n"/>
      <c r="G222" s="109" t="n"/>
      <c r="H222" s="109" t="n"/>
      <c r="I222" s="109" t="n"/>
      <c r="J222" s="109" t="n"/>
      <c r="K222" s="109" t="n"/>
      <c r="L222" s="109" t="n"/>
      <c r="M222" s="109" t="n"/>
      <c r="N222" s="109" t="n"/>
      <c r="O222" s="109" t="n"/>
      <c r="P222" s="109" t="n"/>
      <c r="R222" s="109" t="n"/>
      <c r="S222" s="109" t="n"/>
      <c r="T222" s="109" t="n"/>
      <c r="U222" s="109" t="n"/>
      <c r="V222" s="109" t="n"/>
      <c r="W222" s="109" t="n"/>
      <c r="X222" s="109" t="n"/>
      <c r="Y222" s="109" t="n"/>
      <c r="Z222" s="109" t="n"/>
      <c r="AA222" s="109" t="n"/>
      <c r="AB222" s="109" t="n"/>
      <c r="AC222" s="109" t="n"/>
      <c r="AD222" s="109" t="n"/>
      <c r="AE222" s="109" t="n"/>
      <c r="AF222" s="109" t="n"/>
    </row>
    <row r="223" customFormat="1" s="124">
      <c r="B223" s="109" t="n"/>
      <c r="C223" s="109" t="n"/>
      <c r="D223" s="109" t="n"/>
      <c r="E223" s="109" t="n"/>
      <c r="F223" s="109" t="n"/>
      <c r="G223" s="109" t="n"/>
      <c r="H223" s="109" t="n"/>
      <c r="I223" s="109" t="n"/>
      <c r="J223" s="109" t="n"/>
      <c r="K223" s="109" t="n"/>
      <c r="L223" s="109" t="n"/>
      <c r="M223" s="109" t="n"/>
      <c r="N223" s="109" t="n"/>
      <c r="O223" s="109" t="n"/>
      <c r="P223" s="109" t="n"/>
      <c r="R223" s="109" t="n"/>
      <c r="S223" s="109" t="n"/>
      <c r="T223" s="109" t="n"/>
      <c r="U223" s="109" t="n"/>
      <c r="V223" s="109" t="n"/>
      <c r="W223" s="109" t="n"/>
      <c r="X223" s="109" t="n"/>
      <c r="Y223" s="109" t="n"/>
      <c r="Z223" s="109" t="n"/>
      <c r="AA223" s="109" t="n"/>
      <c r="AB223" s="109" t="n"/>
      <c r="AC223" s="109" t="n"/>
      <c r="AD223" s="109" t="n"/>
      <c r="AE223" s="109" t="n"/>
      <c r="AF223" s="109" t="n"/>
    </row>
    <row r="224" customFormat="1" s="124">
      <c r="B224" s="109" t="n"/>
      <c r="C224" s="109" t="n"/>
      <c r="D224" s="109" t="n"/>
      <c r="E224" s="109" t="n"/>
      <c r="F224" s="109" t="n"/>
      <c r="G224" s="109" t="n"/>
      <c r="H224" s="109" t="n"/>
      <c r="I224" s="109" t="n"/>
      <c r="J224" s="109" t="n"/>
      <c r="K224" s="109" t="n"/>
      <c r="L224" s="109" t="n"/>
      <c r="M224" s="109" t="n"/>
      <c r="N224" s="109" t="n"/>
      <c r="O224" s="109" t="n"/>
      <c r="P224" s="109" t="n"/>
      <c r="R224" s="109" t="n"/>
      <c r="S224" s="109" t="n"/>
      <c r="T224" s="109" t="n"/>
      <c r="U224" s="109" t="n"/>
      <c r="V224" s="109" t="n"/>
      <c r="W224" s="109" t="n"/>
      <c r="X224" s="109" t="n"/>
      <c r="Y224" s="109" t="n"/>
      <c r="Z224" s="109" t="n"/>
      <c r="AA224" s="109" t="n"/>
      <c r="AB224" s="109" t="n"/>
      <c r="AC224" s="109" t="n"/>
      <c r="AD224" s="109" t="n"/>
      <c r="AE224" s="109" t="n"/>
      <c r="AF224" s="109" t="n"/>
    </row>
    <row r="225" customFormat="1" s="124">
      <c r="B225" s="109" t="n"/>
      <c r="C225" s="109" t="n"/>
      <c r="D225" s="109" t="n"/>
      <c r="E225" s="109" t="n"/>
      <c r="F225" s="109" t="n"/>
      <c r="G225" s="109" t="n"/>
      <c r="H225" s="109" t="n"/>
      <c r="I225" s="109" t="n"/>
      <c r="J225" s="109" t="n"/>
      <c r="K225" s="109" t="n"/>
      <c r="L225" s="109" t="n"/>
      <c r="M225" s="109" t="n"/>
      <c r="N225" s="109" t="n"/>
      <c r="O225" s="109" t="n"/>
      <c r="P225" s="109" t="n"/>
      <c r="R225" s="109" t="n"/>
      <c r="S225" s="109" t="n"/>
      <c r="T225" s="109" t="n"/>
      <c r="U225" s="109" t="n"/>
      <c r="V225" s="109" t="n"/>
      <c r="W225" s="109" t="n"/>
      <c r="X225" s="109" t="n"/>
      <c r="Y225" s="109" t="n"/>
      <c r="Z225" s="109" t="n"/>
      <c r="AA225" s="109" t="n"/>
      <c r="AB225" s="109" t="n"/>
      <c r="AC225" s="109" t="n"/>
      <c r="AD225" s="109" t="n"/>
      <c r="AE225" s="109" t="n"/>
      <c r="AF225" s="109" t="n"/>
    </row>
    <row r="226" customFormat="1" s="124">
      <c r="B226" s="109" t="n"/>
      <c r="C226" s="109" t="n"/>
      <c r="D226" s="109" t="n"/>
      <c r="E226" s="109" t="n"/>
      <c r="F226" s="109" t="n"/>
      <c r="G226" s="109" t="n"/>
      <c r="H226" s="109" t="n"/>
      <c r="I226" s="109" t="n"/>
      <c r="J226" s="109" t="n"/>
      <c r="K226" s="109" t="n"/>
      <c r="L226" s="109" t="n"/>
      <c r="M226" s="109" t="n"/>
      <c r="N226" s="109" t="n"/>
      <c r="O226" s="109" t="n"/>
      <c r="P226" s="109" t="n"/>
      <c r="R226" s="109" t="n"/>
      <c r="S226" s="109" t="n"/>
      <c r="T226" s="109" t="n"/>
      <c r="U226" s="109" t="n"/>
      <c r="V226" s="109" t="n"/>
      <c r="W226" s="109" t="n"/>
      <c r="X226" s="109" t="n"/>
      <c r="Y226" s="109" t="n"/>
      <c r="Z226" s="109" t="n"/>
      <c r="AA226" s="109" t="n"/>
      <c r="AB226" s="109" t="n"/>
      <c r="AC226" s="109" t="n"/>
      <c r="AD226" s="109" t="n"/>
      <c r="AE226" s="109" t="n"/>
      <c r="AF226" s="109" t="n"/>
    </row>
    <row r="227" customFormat="1" s="124">
      <c r="B227" s="109" t="n"/>
      <c r="C227" s="109" t="n"/>
      <c r="D227" s="109" t="n"/>
      <c r="E227" s="109" t="n"/>
      <c r="F227" s="109" t="n"/>
      <c r="G227" s="109" t="n"/>
      <c r="H227" s="109" t="n"/>
      <c r="I227" s="109" t="n"/>
      <c r="J227" s="109" t="n"/>
      <c r="K227" s="109" t="n"/>
      <c r="L227" s="109" t="n"/>
      <c r="M227" s="109" t="n"/>
      <c r="N227" s="109" t="n"/>
      <c r="O227" s="109" t="n"/>
      <c r="P227" s="109" t="n"/>
      <c r="R227" s="109" t="n"/>
      <c r="S227" s="109" t="n"/>
      <c r="T227" s="109" t="n"/>
      <c r="U227" s="109" t="n"/>
      <c r="V227" s="109" t="n"/>
      <c r="W227" s="109" t="n"/>
      <c r="X227" s="109" t="n"/>
      <c r="Y227" s="109" t="n"/>
      <c r="Z227" s="109" t="n"/>
      <c r="AA227" s="109" t="n"/>
      <c r="AB227" s="109" t="n"/>
      <c r="AC227" s="109" t="n"/>
      <c r="AD227" s="109" t="n"/>
      <c r="AE227" s="109" t="n"/>
      <c r="AF227" s="109" t="n"/>
    </row>
    <row r="228" customFormat="1" s="124">
      <c r="B228" s="109" t="n"/>
      <c r="C228" s="109" t="n"/>
      <c r="D228" s="109" t="n"/>
      <c r="E228" s="109" t="n"/>
      <c r="F228" s="109" t="n"/>
      <c r="G228" s="109" t="n"/>
      <c r="H228" s="109" t="n"/>
      <c r="I228" s="109" t="n"/>
      <c r="J228" s="109" t="n"/>
      <c r="K228" s="109" t="n"/>
      <c r="L228" s="109" t="n"/>
      <c r="M228" s="109" t="n"/>
      <c r="N228" s="109" t="n"/>
      <c r="O228" s="109" t="n"/>
      <c r="P228" s="109" t="n"/>
      <c r="R228" s="109" t="n"/>
      <c r="S228" s="109" t="n"/>
      <c r="T228" s="109" t="n"/>
      <c r="U228" s="109" t="n"/>
      <c r="V228" s="109" t="n"/>
      <c r="W228" s="109" t="n"/>
      <c r="X228" s="109" t="n"/>
      <c r="Y228" s="109" t="n"/>
      <c r="Z228" s="109" t="n"/>
      <c r="AA228" s="109" t="n"/>
      <c r="AB228" s="109" t="n"/>
      <c r="AC228" s="109" t="n"/>
      <c r="AD228" s="109" t="n"/>
      <c r="AE228" s="109" t="n"/>
      <c r="AF228" s="109" t="n"/>
    </row>
    <row r="229" customFormat="1" s="124">
      <c r="B229" s="109" t="n"/>
      <c r="C229" s="109" t="n"/>
      <c r="D229" s="109" t="n"/>
      <c r="E229" s="109" t="n"/>
      <c r="F229" s="109" t="n"/>
      <c r="G229" s="109" t="n"/>
      <c r="H229" s="109" t="n"/>
      <c r="I229" s="109" t="n"/>
      <c r="J229" s="109" t="n"/>
      <c r="K229" s="109" t="n"/>
      <c r="L229" s="109" t="n"/>
      <c r="M229" s="109" t="n"/>
      <c r="N229" s="109" t="n"/>
      <c r="O229" s="109" t="n"/>
      <c r="P229" s="109" t="n"/>
      <c r="R229" s="109" t="n"/>
      <c r="S229" s="109" t="n"/>
      <c r="T229" s="109" t="n"/>
      <c r="U229" s="109" t="n"/>
      <c r="V229" s="109" t="n"/>
      <c r="W229" s="109" t="n"/>
      <c r="X229" s="109" t="n"/>
      <c r="Y229" s="109" t="n"/>
      <c r="Z229" s="109" t="n"/>
      <c r="AA229" s="109" t="n"/>
      <c r="AB229" s="109" t="n"/>
      <c r="AC229" s="109" t="n"/>
      <c r="AD229" s="109" t="n"/>
      <c r="AE229" s="109" t="n"/>
      <c r="AF229" s="109" t="n"/>
    </row>
    <row r="230" customFormat="1" s="124">
      <c r="B230" s="109" t="n"/>
      <c r="C230" s="109" t="n"/>
      <c r="D230" s="109" t="n"/>
      <c r="E230" s="109" t="n"/>
      <c r="F230" s="109" t="n"/>
      <c r="G230" s="109" t="n"/>
      <c r="H230" s="109" t="n"/>
      <c r="I230" s="109" t="n"/>
      <c r="J230" s="109" t="n"/>
      <c r="K230" s="109" t="n"/>
      <c r="L230" s="109" t="n"/>
      <c r="M230" s="109" t="n"/>
      <c r="N230" s="109" t="n"/>
      <c r="O230" s="109" t="n"/>
      <c r="P230" s="109" t="n"/>
      <c r="R230" s="109" t="n"/>
      <c r="S230" s="109" t="n"/>
      <c r="T230" s="109" t="n"/>
      <c r="U230" s="109" t="n"/>
      <c r="V230" s="109" t="n"/>
      <c r="W230" s="109" t="n"/>
      <c r="X230" s="109" t="n"/>
      <c r="Y230" s="109" t="n"/>
      <c r="Z230" s="109" t="n"/>
      <c r="AA230" s="109" t="n"/>
      <c r="AB230" s="109" t="n"/>
      <c r="AC230" s="109" t="n"/>
      <c r="AD230" s="109" t="n"/>
      <c r="AE230" s="109" t="n"/>
      <c r="AF230" s="109" t="n"/>
    </row>
    <row r="231" customFormat="1" s="124">
      <c r="B231" s="109" t="n"/>
      <c r="C231" s="109" t="n"/>
      <c r="D231" s="109" t="n"/>
      <c r="E231" s="109" t="n"/>
      <c r="F231" s="109" t="n"/>
      <c r="G231" s="109" t="n"/>
      <c r="H231" s="109" t="n"/>
      <c r="I231" s="109" t="n"/>
      <c r="J231" s="109" t="n"/>
      <c r="K231" s="109" t="n"/>
      <c r="L231" s="109" t="n"/>
      <c r="M231" s="109" t="n"/>
      <c r="N231" s="109" t="n"/>
      <c r="O231" s="109" t="n"/>
      <c r="P231" s="109" t="n"/>
      <c r="R231" s="109" t="n"/>
      <c r="S231" s="109" t="n"/>
      <c r="T231" s="109" t="n"/>
      <c r="U231" s="109" t="n"/>
      <c r="V231" s="109" t="n"/>
      <c r="W231" s="109" t="n"/>
      <c r="X231" s="109" t="n"/>
      <c r="Y231" s="109" t="n"/>
      <c r="Z231" s="109" t="n"/>
      <c r="AA231" s="109" t="n"/>
      <c r="AB231" s="109" t="n"/>
      <c r="AC231" s="109" t="n"/>
      <c r="AD231" s="109" t="n"/>
      <c r="AE231" s="109" t="n"/>
      <c r="AF231" s="109" t="n"/>
    </row>
    <row r="232" customFormat="1" s="124">
      <c r="B232" s="109" t="n"/>
      <c r="C232" s="109" t="n"/>
      <c r="D232" s="109" t="n"/>
      <c r="E232" s="109" t="n"/>
      <c r="F232" s="109" t="n"/>
      <c r="G232" s="109" t="n"/>
      <c r="H232" s="109" t="n"/>
      <c r="I232" s="109" t="n"/>
      <c r="J232" s="109" t="n"/>
      <c r="K232" s="109" t="n"/>
      <c r="L232" s="109" t="n"/>
      <c r="M232" s="109" t="n"/>
      <c r="N232" s="109" t="n"/>
      <c r="O232" s="109" t="n"/>
      <c r="P232" s="109" t="n"/>
      <c r="R232" s="109" t="n"/>
      <c r="S232" s="109" t="n"/>
      <c r="T232" s="109" t="n"/>
      <c r="U232" s="109" t="n"/>
      <c r="V232" s="109" t="n"/>
      <c r="W232" s="109" t="n"/>
      <c r="X232" s="109" t="n"/>
      <c r="Y232" s="109" t="n"/>
      <c r="Z232" s="109" t="n"/>
      <c r="AA232" s="109" t="n"/>
      <c r="AB232" s="109" t="n"/>
      <c r="AC232" s="109" t="n"/>
      <c r="AD232" s="109" t="n"/>
      <c r="AE232" s="109" t="n"/>
      <c r="AF232" s="109" t="n"/>
    </row>
    <row r="233" customFormat="1" s="124">
      <c r="B233" s="109" t="n"/>
      <c r="C233" s="109" t="n"/>
      <c r="D233" s="109" t="n"/>
      <c r="E233" s="109" t="n"/>
      <c r="F233" s="109" t="n"/>
      <c r="G233" s="109" t="n"/>
      <c r="H233" s="109" t="n"/>
      <c r="I233" s="109" t="n"/>
      <c r="J233" s="109" t="n"/>
      <c r="K233" s="109" t="n"/>
      <c r="L233" s="109" t="n"/>
      <c r="M233" s="109" t="n"/>
      <c r="N233" s="109" t="n"/>
      <c r="O233" s="109" t="n"/>
      <c r="P233" s="109" t="n"/>
      <c r="R233" s="109" t="n"/>
      <c r="S233" s="109" t="n"/>
      <c r="T233" s="109" t="n"/>
      <c r="U233" s="109" t="n"/>
      <c r="V233" s="109" t="n"/>
      <c r="W233" s="109" t="n"/>
      <c r="X233" s="109" t="n"/>
      <c r="Y233" s="109" t="n"/>
      <c r="Z233" s="109" t="n"/>
      <c r="AA233" s="109" t="n"/>
      <c r="AB233" s="109" t="n"/>
      <c r="AC233" s="109" t="n"/>
      <c r="AD233" s="109" t="n"/>
      <c r="AE233" s="109" t="n"/>
      <c r="AF233" s="109" t="n"/>
    </row>
    <row r="234" customFormat="1" s="124">
      <c r="B234" s="109" t="n"/>
      <c r="C234" s="109" t="n"/>
      <c r="D234" s="109" t="n"/>
      <c r="E234" s="109" t="n"/>
      <c r="F234" s="109" t="n"/>
      <c r="G234" s="109" t="n"/>
      <c r="H234" s="109" t="n"/>
      <c r="I234" s="109" t="n"/>
      <c r="J234" s="109" t="n"/>
      <c r="K234" s="109" t="n"/>
      <c r="L234" s="109" t="n"/>
      <c r="M234" s="109" t="n"/>
      <c r="N234" s="109" t="n"/>
      <c r="O234" s="109" t="n"/>
      <c r="P234" s="109" t="n"/>
      <c r="R234" s="109" t="n"/>
      <c r="S234" s="109" t="n"/>
      <c r="T234" s="109" t="n"/>
      <c r="U234" s="109" t="n"/>
      <c r="V234" s="109" t="n"/>
      <c r="W234" s="109" t="n"/>
      <c r="X234" s="109" t="n"/>
      <c r="Y234" s="109" t="n"/>
      <c r="Z234" s="109" t="n"/>
      <c r="AA234" s="109" t="n"/>
      <c r="AB234" s="109" t="n"/>
      <c r="AC234" s="109" t="n"/>
      <c r="AD234" s="109" t="n"/>
      <c r="AE234" s="109" t="n"/>
      <c r="AF234" s="109" t="n"/>
    </row>
    <row r="235" customFormat="1" s="124">
      <c r="B235" s="109" t="n"/>
      <c r="C235" s="109" t="n"/>
      <c r="D235" s="109" t="n"/>
      <c r="E235" s="109" t="n"/>
      <c r="F235" s="109" t="n"/>
      <c r="G235" s="109" t="n"/>
      <c r="H235" s="109" t="n"/>
      <c r="I235" s="109" t="n"/>
      <c r="J235" s="109" t="n"/>
      <c r="K235" s="109" t="n"/>
      <c r="L235" s="109" t="n"/>
      <c r="M235" s="109" t="n"/>
      <c r="N235" s="109" t="n"/>
      <c r="O235" s="109" t="n"/>
      <c r="P235" s="109" t="n"/>
      <c r="R235" s="109" t="n"/>
      <c r="S235" s="109" t="n"/>
      <c r="T235" s="109" t="n"/>
      <c r="U235" s="109" t="n"/>
      <c r="V235" s="109" t="n"/>
      <c r="W235" s="109" t="n"/>
      <c r="X235" s="109" t="n"/>
      <c r="Y235" s="109" t="n"/>
      <c r="Z235" s="109" t="n"/>
      <c r="AA235" s="109" t="n"/>
      <c r="AB235" s="109" t="n"/>
      <c r="AC235" s="109" t="n"/>
      <c r="AD235" s="109" t="n"/>
      <c r="AE235" s="109" t="n"/>
      <c r="AF235" s="109" t="n"/>
    </row>
    <row r="236" customFormat="1" s="124">
      <c r="B236" s="109" t="n"/>
      <c r="C236" s="109" t="n"/>
      <c r="D236" s="109" t="n"/>
      <c r="E236" s="109" t="n"/>
      <c r="F236" s="109" t="n"/>
      <c r="G236" s="109" t="n"/>
      <c r="H236" s="109" t="n"/>
      <c r="I236" s="109" t="n"/>
      <c r="J236" s="109" t="n"/>
      <c r="K236" s="109" t="n"/>
      <c r="L236" s="109" t="n"/>
      <c r="M236" s="109" t="n"/>
      <c r="N236" s="109" t="n"/>
      <c r="O236" s="109" t="n"/>
      <c r="P236" s="109" t="n"/>
      <c r="R236" s="109" t="n"/>
      <c r="S236" s="109" t="n"/>
      <c r="T236" s="109" t="n"/>
      <c r="U236" s="109" t="n"/>
      <c r="V236" s="109" t="n"/>
      <c r="W236" s="109" t="n"/>
      <c r="X236" s="109" t="n"/>
      <c r="Y236" s="109" t="n"/>
      <c r="Z236" s="109" t="n"/>
      <c r="AA236" s="109" t="n"/>
      <c r="AB236" s="109" t="n"/>
      <c r="AC236" s="109" t="n"/>
      <c r="AD236" s="109" t="n"/>
      <c r="AE236" s="109" t="n"/>
      <c r="AF236" s="109" t="n"/>
    </row>
    <row r="237" customFormat="1" s="124">
      <c r="B237" s="109" t="n"/>
      <c r="C237" s="109" t="n"/>
      <c r="D237" s="109" t="n"/>
      <c r="E237" s="109" t="n"/>
      <c r="F237" s="109" t="n"/>
      <c r="G237" s="109" t="n"/>
      <c r="H237" s="109" t="n"/>
      <c r="I237" s="109" t="n"/>
      <c r="J237" s="109" t="n"/>
      <c r="K237" s="109" t="n"/>
      <c r="L237" s="109" t="n"/>
      <c r="M237" s="109" t="n"/>
      <c r="N237" s="109" t="n"/>
      <c r="O237" s="109" t="n"/>
      <c r="P237" s="109" t="n"/>
      <c r="R237" s="109" t="n"/>
      <c r="S237" s="109" t="n"/>
      <c r="T237" s="109" t="n"/>
      <c r="U237" s="109" t="n"/>
      <c r="V237" s="109" t="n"/>
      <c r="W237" s="109" t="n"/>
      <c r="X237" s="109" t="n"/>
      <c r="Y237" s="109" t="n"/>
      <c r="Z237" s="109" t="n"/>
      <c r="AA237" s="109" t="n"/>
      <c r="AB237" s="109" t="n"/>
      <c r="AC237" s="109" t="n"/>
      <c r="AD237" s="109" t="n"/>
      <c r="AE237" s="109" t="n"/>
      <c r="AF237" s="109" t="n"/>
    </row>
    <row r="238" customFormat="1" s="124">
      <c r="B238" s="109" t="n"/>
      <c r="C238" s="109" t="n"/>
      <c r="D238" s="109" t="n"/>
      <c r="E238" s="109" t="n"/>
      <c r="F238" s="109" t="n"/>
      <c r="G238" s="109" t="n"/>
      <c r="H238" s="109" t="n"/>
      <c r="I238" s="109" t="n"/>
      <c r="J238" s="109" t="n"/>
      <c r="K238" s="109" t="n"/>
      <c r="L238" s="109" t="n"/>
      <c r="M238" s="109" t="n"/>
      <c r="N238" s="109" t="n"/>
      <c r="O238" s="109" t="n"/>
      <c r="P238" s="109" t="n"/>
      <c r="R238" s="109" t="n"/>
      <c r="S238" s="109" t="n"/>
      <c r="T238" s="109" t="n"/>
      <c r="U238" s="109" t="n"/>
      <c r="V238" s="109" t="n"/>
      <c r="W238" s="109" t="n"/>
      <c r="X238" s="109" t="n"/>
      <c r="Y238" s="109" t="n"/>
      <c r="Z238" s="109" t="n"/>
      <c r="AA238" s="109" t="n"/>
      <c r="AB238" s="109" t="n"/>
      <c r="AC238" s="109" t="n"/>
      <c r="AD238" s="109" t="n"/>
      <c r="AE238" s="109" t="n"/>
      <c r="AF238" s="109" t="n"/>
    </row>
    <row r="239" customFormat="1" s="124">
      <c r="B239" s="109" t="n"/>
      <c r="C239" s="109" t="n"/>
      <c r="D239" s="109" t="n"/>
      <c r="E239" s="109" t="n"/>
      <c r="F239" s="109" t="n"/>
      <c r="G239" s="109" t="n"/>
      <c r="H239" s="109" t="n"/>
      <c r="I239" s="109" t="n"/>
      <c r="J239" s="109" t="n"/>
      <c r="K239" s="109" t="n"/>
      <c r="L239" s="109" t="n"/>
      <c r="M239" s="109" t="n"/>
      <c r="N239" s="109" t="n"/>
      <c r="O239" s="109" t="n"/>
      <c r="P239" s="109" t="n"/>
      <c r="R239" s="109" t="n"/>
      <c r="S239" s="109" t="n"/>
      <c r="T239" s="109" t="n"/>
      <c r="U239" s="109" t="n"/>
      <c r="V239" s="109" t="n"/>
      <c r="W239" s="109" t="n"/>
      <c r="X239" s="109" t="n"/>
      <c r="Y239" s="109" t="n"/>
      <c r="Z239" s="109" t="n"/>
      <c r="AA239" s="109" t="n"/>
      <c r="AB239" s="109" t="n"/>
      <c r="AC239" s="109" t="n"/>
      <c r="AD239" s="109" t="n"/>
      <c r="AE239" s="109" t="n"/>
      <c r="AF239" s="109" t="n"/>
    </row>
    <row r="240" customFormat="1" s="124">
      <c r="B240" s="109" t="n"/>
      <c r="C240" s="109" t="n"/>
      <c r="D240" s="109" t="n"/>
      <c r="E240" s="109" t="n"/>
      <c r="F240" s="109" t="n"/>
      <c r="G240" s="109" t="n"/>
      <c r="H240" s="109" t="n"/>
      <c r="I240" s="109" t="n"/>
      <c r="J240" s="109" t="n"/>
      <c r="K240" s="109" t="n"/>
      <c r="L240" s="109" t="n"/>
      <c r="M240" s="109" t="n"/>
      <c r="N240" s="109" t="n"/>
      <c r="O240" s="109" t="n"/>
      <c r="P240" s="109" t="n"/>
      <c r="R240" s="109" t="n"/>
      <c r="S240" s="109" t="n"/>
      <c r="T240" s="109" t="n"/>
      <c r="U240" s="109" t="n"/>
      <c r="V240" s="109" t="n"/>
      <c r="W240" s="109" t="n"/>
      <c r="X240" s="109" t="n"/>
      <c r="Y240" s="109" t="n"/>
      <c r="Z240" s="109" t="n"/>
      <c r="AA240" s="109" t="n"/>
      <c r="AB240" s="109" t="n"/>
      <c r="AC240" s="109" t="n"/>
      <c r="AD240" s="109" t="n"/>
      <c r="AE240" s="109" t="n"/>
      <c r="AF240" s="109" t="n"/>
    </row>
    <row r="241" customFormat="1" s="124">
      <c r="B241" s="109" t="n"/>
      <c r="C241" s="109" t="n"/>
      <c r="D241" s="109" t="n"/>
      <c r="E241" s="109" t="n"/>
      <c r="F241" s="109" t="n"/>
      <c r="G241" s="109" t="n"/>
      <c r="H241" s="109" t="n"/>
      <c r="I241" s="109" t="n"/>
      <c r="J241" s="109" t="n"/>
      <c r="K241" s="109" t="n"/>
      <c r="L241" s="109" t="n"/>
      <c r="M241" s="109" t="n"/>
      <c r="N241" s="109" t="n"/>
      <c r="O241" s="109" t="n"/>
      <c r="P241" s="109" t="n"/>
      <c r="R241" s="109" t="n"/>
      <c r="S241" s="109" t="n"/>
      <c r="T241" s="109" t="n"/>
      <c r="U241" s="109" t="n"/>
      <c r="V241" s="109" t="n"/>
      <c r="W241" s="109" t="n"/>
      <c r="X241" s="109" t="n"/>
      <c r="Y241" s="109" t="n"/>
      <c r="Z241" s="109" t="n"/>
      <c r="AA241" s="109" t="n"/>
      <c r="AB241" s="109" t="n"/>
      <c r="AC241" s="109" t="n"/>
      <c r="AD241" s="109" t="n"/>
      <c r="AE241" s="109" t="n"/>
      <c r="AF241" s="109" t="n"/>
    </row>
    <row r="242" customFormat="1" s="124">
      <c r="B242" s="109" t="n"/>
      <c r="C242" s="109" t="n"/>
      <c r="D242" s="109" t="n"/>
      <c r="E242" s="109" t="n"/>
      <c r="F242" s="109" t="n"/>
      <c r="G242" s="109" t="n"/>
      <c r="H242" s="109" t="n"/>
      <c r="I242" s="109" t="n"/>
      <c r="J242" s="109" t="n"/>
      <c r="K242" s="109" t="n"/>
      <c r="L242" s="109" t="n"/>
      <c r="M242" s="109" t="n"/>
      <c r="N242" s="109" t="n"/>
      <c r="O242" s="109" t="n"/>
      <c r="P242" s="109" t="n"/>
      <c r="R242" s="109" t="n"/>
      <c r="S242" s="109" t="n"/>
      <c r="T242" s="109" t="n"/>
      <c r="U242" s="109" t="n"/>
      <c r="V242" s="109" t="n"/>
      <c r="W242" s="109" t="n"/>
      <c r="X242" s="109" t="n"/>
      <c r="Y242" s="109" t="n"/>
      <c r="Z242" s="109" t="n"/>
      <c r="AA242" s="109" t="n"/>
      <c r="AB242" s="109" t="n"/>
      <c r="AC242" s="109" t="n"/>
      <c r="AD242" s="109" t="n"/>
      <c r="AE242" s="109" t="n"/>
      <c r="AF242" s="109" t="n"/>
    </row>
    <row r="243" customFormat="1" s="124">
      <c r="B243" s="109" t="n"/>
      <c r="C243" s="109" t="n"/>
      <c r="D243" s="109" t="n"/>
      <c r="E243" s="109" t="n"/>
      <c r="F243" s="109" t="n"/>
      <c r="G243" s="109" t="n"/>
      <c r="H243" s="109" t="n"/>
      <c r="I243" s="109" t="n"/>
      <c r="J243" s="109" t="n"/>
      <c r="K243" s="109" t="n"/>
      <c r="L243" s="109" t="n"/>
      <c r="M243" s="109" t="n"/>
      <c r="N243" s="109" t="n"/>
      <c r="O243" s="109" t="n"/>
      <c r="P243" s="109" t="n"/>
      <c r="R243" s="109" t="n"/>
      <c r="S243" s="109" t="n"/>
      <c r="T243" s="109" t="n"/>
      <c r="U243" s="109" t="n"/>
      <c r="V243" s="109" t="n"/>
      <c r="W243" s="109" t="n"/>
      <c r="X243" s="109" t="n"/>
      <c r="Y243" s="109" t="n"/>
      <c r="Z243" s="109" t="n"/>
      <c r="AA243" s="109" t="n"/>
      <c r="AB243" s="109" t="n"/>
      <c r="AC243" s="109" t="n"/>
      <c r="AD243" s="109" t="n"/>
      <c r="AE243" s="109" t="n"/>
      <c r="AF243" s="109" t="n"/>
    </row>
    <row r="244" customFormat="1" s="124">
      <c r="B244" s="109" t="n"/>
      <c r="C244" s="109" t="n"/>
      <c r="D244" s="109" t="n"/>
      <c r="E244" s="109" t="n"/>
      <c r="F244" s="109" t="n"/>
      <c r="G244" s="109" t="n"/>
      <c r="H244" s="109" t="n"/>
      <c r="I244" s="109" t="n"/>
      <c r="J244" s="109" t="n"/>
      <c r="K244" s="109" t="n"/>
      <c r="L244" s="109" t="n"/>
      <c r="M244" s="109" t="n"/>
      <c r="N244" s="109" t="n"/>
      <c r="O244" s="109" t="n"/>
      <c r="P244" s="109" t="n"/>
      <c r="R244" s="109" t="n"/>
      <c r="S244" s="109" t="n"/>
      <c r="T244" s="109" t="n"/>
      <c r="U244" s="109" t="n"/>
      <c r="V244" s="109" t="n"/>
      <c r="W244" s="109" t="n"/>
      <c r="X244" s="109" t="n"/>
      <c r="Y244" s="109" t="n"/>
      <c r="Z244" s="109" t="n"/>
      <c r="AA244" s="109" t="n"/>
      <c r="AB244" s="109" t="n"/>
      <c r="AC244" s="109" t="n"/>
      <c r="AD244" s="109" t="n"/>
      <c r="AE244" s="109" t="n"/>
      <c r="AF244" s="109" t="n"/>
    </row>
    <row r="245" customFormat="1" s="124">
      <c r="B245" s="109" t="n"/>
      <c r="C245" s="109" t="n"/>
      <c r="D245" s="109" t="n"/>
      <c r="E245" s="109" t="n"/>
      <c r="F245" s="109" t="n"/>
      <c r="G245" s="109" t="n"/>
      <c r="H245" s="109" t="n"/>
      <c r="I245" s="109" t="n"/>
      <c r="J245" s="109" t="n"/>
      <c r="K245" s="109" t="n"/>
      <c r="L245" s="109" t="n"/>
      <c r="M245" s="109" t="n"/>
      <c r="N245" s="109" t="n"/>
      <c r="O245" s="109" t="n"/>
      <c r="P245" s="109" t="n"/>
      <c r="R245" s="109" t="n"/>
      <c r="S245" s="109" t="n"/>
      <c r="T245" s="109" t="n"/>
      <c r="U245" s="109" t="n"/>
      <c r="V245" s="109" t="n"/>
      <c r="W245" s="109" t="n"/>
      <c r="X245" s="109" t="n"/>
      <c r="Y245" s="109" t="n"/>
      <c r="Z245" s="109" t="n"/>
      <c r="AA245" s="109" t="n"/>
      <c r="AB245" s="109" t="n"/>
      <c r="AC245" s="109" t="n"/>
      <c r="AD245" s="109" t="n"/>
      <c r="AE245" s="109" t="n"/>
      <c r="AF245" s="109" t="n"/>
    </row>
    <row r="246" customFormat="1" s="124">
      <c r="B246" s="109" t="n"/>
      <c r="C246" s="109" t="n"/>
      <c r="D246" s="109" t="n"/>
      <c r="E246" s="109" t="n"/>
      <c r="F246" s="109" t="n"/>
      <c r="G246" s="109" t="n"/>
      <c r="H246" s="109" t="n"/>
      <c r="I246" s="109" t="n"/>
      <c r="J246" s="109" t="n"/>
      <c r="K246" s="109" t="n"/>
      <c r="L246" s="109" t="n"/>
      <c r="M246" s="109" t="n"/>
      <c r="N246" s="109" t="n"/>
      <c r="O246" s="109" t="n"/>
      <c r="P246" s="109" t="n"/>
      <c r="R246" s="109" t="n"/>
      <c r="S246" s="109" t="n"/>
      <c r="T246" s="109" t="n"/>
      <c r="U246" s="109" t="n"/>
      <c r="V246" s="109" t="n"/>
      <c r="W246" s="109" t="n"/>
      <c r="X246" s="109" t="n"/>
      <c r="Y246" s="109" t="n"/>
      <c r="Z246" s="109" t="n"/>
      <c r="AA246" s="109" t="n"/>
      <c r="AB246" s="109" t="n"/>
      <c r="AC246" s="109" t="n"/>
      <c r="AD246" s="109" t="n"/>
      <c r="AE246" s="109" t="n"/>
      <c r="AF246" s="109" t="n"/>
    </row>
    <row r="247" customFormat="1" s="124">
      <c r="B247" s="109" t="n"/>
      <c r="C247" s="109" t="n"/>
      <c r="D247" s="109" t="n"/>
      <c r="E247" s="109" t="n"/>
      <c r="F247" s="109" t="n"/>
      <c r="G247" s="109" t="n"/>
      <c r="H247" s="109" t="n"/>
      <c r="I247" s="109" t="n"/>
      <c r="J247" s="109" t="n"/>
      <c r="K247" s="109" t="n"/>
      <c r="L247" s="109" t="n"/>
      <c r="M247" s="109" t="n"/>
      <c r="N247" s="109" t="n"/>
      <c r="O247" s="109" t="n"/>
      <c r="P247" s="109" t="n"/>
      <c r="R247" s="109" t="n"/>
      <c r="S247" s="109" t="n"/>
      <c r="T247" s="109" t="n"/>
      <c r="U247" s="109" t="n"/>
      <c r="V247" s="109" t="n"/>
      <c r="W247" s="109" t="n"/>
      <c r="X247" s="109" t="n"/>
      <c r="Y247" s="109" t="n"/>
      <c r="Z247" s="109" t="n"/>
      <c r="AA247" s="109" t="n"/>
      <c r="AB247" s="109" t="n"/>
      <c r="AC247" s="109" t="n"/>
      <c r="AD247" s="109" t="n"/>
      <c r="AE247" s="109" t="n"/>
      <c r="AF247" s="109" t="n"/>
    </row>
    <row r="248" customFormat="1" s="124">
      <c r="B248" s="109" t="n"/>
      <c r="C248" s="109" t="n"/>
      <c r="D248" s="109" t="n"/>
      <c r="E248" s="109" t="n"/>
      <c r="F248" s="109" t="n"/>
      <c r="G248" s="109" t="n"/>
      <c r="H248" s="109" t="n"/>
      <c r="I248" s="109" t="n"/>
      <c r="J248" s="109" t="n"/>
      <c r="K248" s="109" t="n"/>
      <c r="L248" s="109" t="n"/>
      <c r="M248" s="109" t="n"/>
      <c r="N248" s="109" t="n"/>
      <c r="O248" s="109" t="n"/>
      <c r="P248" s="109" t="n"/>
      <c r="R248" s="109" t="n"/>
      <c r="S248" s="109" t="n"/>
      <c r="T248" s="109" t="n"/>
      <c r="U248" s="109" t="n"/>
      <c r="V248" s="109" t="n"/>
      <c r="W248" s="109" t="n"/>
      <c r="X248" s="109" t="n"/>
      <c r="Y248" s="109" t="n"/>
      <c r="Z248" s="109" t="n"/>
      <c r="AA248" s="109" t="n"/>
      <c r="AB248" s="109" t="n"/>
      <c r="AC248" s="109" t="n"/>
      <c r="AD248" s="109" t="n"/>
      <c r="AE248" s="109" t="n"/>
      <c r="AF248" s="109" t="n"/>
    </row>
    <row r="249" customFormat="1" s="124">
      <c r="B249" s="109" t="n"/>
      <c r="C249" s="109" t="n"/>
      <c r="D249" s="109" t="n"/>
      <c r="E249" s="109" t="n"/>
      <c r="F249" s="109" t="n"/>
      <c r="G249" s="109" t="n"/>
      <c r="H249" s="109" t="n"/>
      <c r="I249" s="109" t="n"/>
      <c r="J249" s="109" t="n"/>
      <c r="K249" s="109" t="n"/>
      <c r="L249" s="109" t="n"/>
      <c r="M249" s="109" t="n"/>
      <c r="N249" s="109" t="n"/>
      <c r="O249" s="109" t="n"/>
      <c r="P249" s="109" t="n"/>
      <c r="R249" s="109" t="n"/>
      <c r="S249" s="109" t="n"/>
      <c r="T249" s="109" t="n"/>
      <c r="U249" s="109" t="n"/>
      <c r="V249" s="109" t="n"/>
      <c r="W249" s="109" t="n"/>
      <c r="X249" s="109" t="n"/>
      <c r="Y249" s="109" t="n"/>
      <c r="Z249" s="109" t="n"/>
      <c r="AA249" s="109" t="n"/>
      <c r="AB249" s="109" t="n"/>
      <c r="AC249" s="109" t="n"/>
      <c r="AD249" s="109" t="n"/>
      <c r="AE249" s="109" t="n"/>
      <c r="AF249" s="109" t="n"/>
    </row>
    <row r="250" customFormat="1" s="124">
      <c r="B250" s="109" t="n"/>
      <c r="C250" s="109" t="n"/>
      <c r="D250" s="109" t="n"/>
      <c r="E250" s="109" t="n"/>
      <c r="F250" s="109" t="n"/>
      <c r="G250" s="109" t="n"/>
      <c r="H250" s="109" t="n"/>
      <c r="I250" s="109" t="n"/>
      <c r="J250" s="109" t="n"/>
      <c r="K250" s="109" t="n"/>
      <c r="L250" s="109" t="n"/>
      <c r="M250" s="109" t="n"/>
      <c r="N250" s="109" t="n"/>
      <c r="O250" s="109" t="n"/>
      <c r="P250" s="109" t="n"/>
      <c r="R250" s="109" t="n"/>
      <c r="S250" s="109" t="n"/>
      <c r="T250" s="109" t="n"/>
      <c r="U250" s="109" t="n"/>
      <c r="V250" s="109" t="n"/>
      <c r="W250" s="109" t="n"/>
      <c r="X250" s="109" t="n"/>
      <c r="Y250" s="109" t="n"/>
      <c r="Z250" s="109" t="n"/>
      <c r="AA250" s="109" t="n"/>
      <c r="AB250" s="109" t="n"/>
      <c r="AC250" s="109" t="n"/>
      <c r="AD250" s="109" t="n"/>
      <c r="AE250" s="109" t="n"/>
      <c r="AF250" s="109" t="n"/>
    </row>
    <row r="251" customFormat="1" s="124">
      <c r="B251" s="109" t="n"/>
      <c r="C251" s="109" t="n"/>
      <c r="D251" s="109" t="n"/>
      <c r="E251" s="109" t="n"/>
      <c r="F251" s="109" t="n"/>
      <c r="G251" s="109" t="n"/>
      <c r="H251" s="109" t="n"/>
      <c r="I251" s="109" t="n"/>
      <c r="J251" s="109" t="n"/>
      <c r="K251" s="109" t="n"/>
      <c r="L251" s="109" t="n"/>
      <c r="M251" s="109" t="n"/>
      <c r="N251" s="109" t="n"/>
      <c r="O251" s="109" t="n"/>
      <c r="P251" s="109" t="n"/>
      <c r="R251" s="109" t="n"/>
      <c r="S251" s="109" t="n"/>
      <c r="T251" s="109" t="n"/>
      <c r="U251" s="109" t="n"/>
      <c r="V251" s="109" t="n"/>
      <c r="W251" s="109" t="n"/>
      <c r="X251" s="109" t="n"/>
      <c r="Y251" s="109" t="n"/>
      <c r="Z251" s="109" t="n"/>
      <c r="AA251" s="109" t="n"/>
      <c r="AB251" s="109" t="n"/>
      <c r="AC251" s="109" t="n"/>
      <c r="AD251" s="109" t="n"/>
      <c r="AE251" s="109" t="n"/>
      <c r="AF251" s="109" t="n"/>
    </row>
    <row r="252" customFormat="1" s="124">
      <c r="B252" s="109" t="n"/>
      <c r="C252" s="109" t="n"/>
      <c r="D252" s="109" t="n"/>
      <c r="E252" s="109" t="n"/>
      <c r="F252" s="109" t="n"/>
      <c r="G252" s="109" t="n"/>
      <c r="H252" s="109" t="n"/>
      <c r="I252" s="109" t="n"/>
      <c r="J252" s="109" t="n"/>
      <c r="K252" s="109" t="n"/>
      <c r="L252" s="109" t="n"/>
      <c r="M252" s="109" t="n"/>
      <c r="N252" s="109" t="n"/>
      <c r="O252" s="109" t="n"/>
      <c r="P252" s="109" t="n"/>
      <c r="R252" s="109" t="n"/>
      <c r="S252" s="109" t="n"/>
      <c r="T252" s="109" t="n"/>
      <c r="U252" s="109" t="n"/>
      <c r="V252" s="109" t="n"/>
      <c r="W252" s="109" t="n"/>
      <c r="X252" s="109" t="n"/>
      <c r="Y252" s="109" t="n"/>
      <c r="Z252" s="109" t="n"/>
      <c r="AA252" s="109" t="n"/>
      <c r="AB252" s="109" t="n"/>
      <c r="AC252" s="109" t="n"/>
      <c r="AD252" s="109" t="n"/>
      <c r="AE252" s="109" t="n"/>
      <c r="AF252" s="109" t="n"/>
    </row>
  </sheetData>
  <mergeCells count="195">
    <mergeCell ref="R92:S92"/>
    <mergeCell ref="R44:S44"/>
    <mergeCell ref="R67:S67"/>
    <mergeCell ref="P34:P35"/>
    <mergeCell ref="B22:C22"/>
    <mergeCell ref="R28:S28"/>
    <mergeCell ref="B31:C31"/>
    <mergeCell ref="AF78:AF79"/>
    <mergeCell ref="B102:C102"/>
    <mergeCell ref="R69:S69"/>
    <mergeCell ref="R84:S84"/>
    <mergeCell ref="R100:S101"/>
    <mergeCell ref="B86:C86"/>
    <mergeCell ref="T100:AE100"/>
    <mergeCell ref="B67:C67"/>
    <mergeCell ref="B61:C61"/>
    <mergeCell ref="R133:S133"/>
    <mergeCell ref="R80:S80"/>
    <mergeCell ref="P20:P22"/>
    <mergeCell ref="J5:M5"/>
    <mergeCell ref="AB5:AE5"/>
    <mergeCell ref="R126:S126"/>
    <mergeCell ref="R70:S70"/>
    <mergeCell ref="R135:S135"/>
    <mergeCell ref="B38:C38"/>
    <mergeCell ref="T34:AE34"/>
    <mergeCell ref="P122:P123"/>
    <mergeCell ref="R78:S79"/>
    <mergeCell ref="R125:S125"/>
    <mergeCell ref="R134:S134"/>
    <mergeCell ref="B127:C127"/>
    <mergeCell ref="R112:S112"/>
    <mergeCell ref="R41:S41"/>
    <mergeCell ref="AF56:AF57"/>
    <mergeCell ref="B122:C123"/>
    <mergeCell ref="R106:S106"/>
    <mergeCell ref="B40:C40"/>
    <mergeCell ref="AG5:AG6"/>
    <mergeCell ref="AF122:AF123"/>
    <mergeCell ref="B24:C24"/>
    <mergeCell ref="B64:C64"/>
    <mergeCell ref="T20:AE20"/>
    <mergeCell ref="R105:S105"/>
    <mergeCell ref="B104:C104"/>
    <mergeCell ref="R43:S43"/>
    <mergeCell ref="B51:C51"/>
    <mergeCell ref="R58:S58"/>
    <mergeCell ref="B63:C63"/>
    <mergeCell ref="B26:C26"/>
    <mergeCell ref="B41:C41"/>
    <mergeCell ref="T122:AE122"/>
    <mergeCell ref="R107:S107"/>
    <mergeCell ref="B106:C106"/>
    <mergeCell ref="B129:C129"/>
    <mergeCell ref="O5:O6"/>
    <mergeCell ref="R82:S82"/>
    <mergeCell ref="B25:C25"/>
    <mergeCell ref="R60:S60"/>
    <mergeCell ref="R20:S21"/>
    <mergeCell ref="B34:C35"/>
    <mergeCell ref="R63:S63"/>
    <mergeCell ref="B66:C66"/>
    <mergeCell ref="B131:C131"/>
    <mergeCell ref="R137:S137"/>
    <mergeCell ref="B27:C27"/>
    <mergeCell ref="R59:S59"/>
    <mergeCell ref="B130:C130"/>
    <mergeCell ref="R25:S25"/>
    <mergeCell ref="B117:C117"/>
    <mergeCell ref="R108:S108"/>
    <mergeCell ref="B20:C21"/>
    <mergeCell ref="R124:S124"/>
    <mergeCell ref="R36:S36"/>
    <mergeCell ref="B132:C132"/>
    <mergeCell ref="R45:S45"/>
    <mergeCell ref="R110:S110"/>
    <mergeCell ref="R86:S86"/>
    <mergeCell ref="B29:C29"/>
    <mergeCell ref="R42:S42"/>
    <mergeCell ref="B103:C103"/>
    <mergeCell ref="R109:S109"/>
    <mergeCell ref="P78:P79"/>
    <mergeCell ref="R47:S47"/>
    <mergeCell ref="B37:C37"/>
    <mergeCell ref="B84:C84"/>
    <mergeCell ref="B100:C101"/>
    <mergeCell ref="R81:S81"/>
    <mergeCell ref="B80:C80"/>
    <mergeCell ref="B95:C95"/>
    <mergeCell ref="B89:C89"/>
    <mergeCell ref="R71:S71"/>
    <mergeCell ref="R127:S127"/>
    <mergeCell ref="R136:S136"/>
    <mergeCell ref="R23:S23"/>
    <mergeCell ref="T78:AE78"/>
    <mergeCell ref="C5:C6"/>
    <mergeCell ref="R111:S111"/>
    <mergeCell ref="R64:S64"/>
    <mergeCell ref="B125:C125"/>
    <mergeCell ref="B81:C81"/>
    <mergeCell ref="P56:P57"/>
    <mergeCell ref="R88:S88"/>
    <mergeCell ref="R128:S128"/>
    <mergeCell ref="B105:C105"/>
    <mergeCell ref="AA5:AA6"/>
    <mergeCell ref="R122:S123"/>
    <mergeCell ref="B58:C58"/>
    <mergeCell ref="R49:S49"/>
    <mergeCell ref="B43:C43"/>
    <mergeCell ref="R90:S90"/>
    <mergeCell ref="D122:O122"/>
    <mergeCell ref="B42:C42"/>
    <mergeCell ref="B107:C107"/>
    <mergeCell ref="B60:C60"/>
    <mergeCell ref="R114:S114"/>
    <mergeCell ref="B88:C88"/>
    <mergeCell ref="R83:S83"/>
    <mergeCell ref="R27:S27"/>
    <mergeCell ref="B82:C82"/>
    <mergeCell ref="AF20:AF21"/>
    <mergeCell ref="B44:C44"/>
    <mergeCell ref="R113:S113"/>
    <mergeCell ref="R91:S91"/>
    <mergeCell ref="R85:S85"/>
    <mergeCell ref="B28:C28"/>
    <mergeCell ref="B108:C108"/>
    <mergeCell ref="R66:S66"/>
    <mergeCell ref="B83:C83"/>
    <mergeCell ref="R22:S22"/>
    <mergeCell ref="D20:O20"/>
    <mergeCell ref="B92:C92"/>
    <mergeCell ref="R62:S62"/>
    <mergeCell ref="B30:C30"/>
    <mergeCell ref="D34:O34"/>
    <mergeCell ref="D100:O100"/>
    <mergeCell ref="AF100:AF101"/>
    <mergeCell ref="B124:C124"/>
    <mergeCell ref="R130:S130"/>
    <mergeCell ref="R68:S68"/>
    <mergeCell ref="B133:C133"/>
    <mergeCell ref="R46:S46"/>
    <mergeCell ref="B45:C45"/>
    <mergeCell ref="B85:C85"/>
    <mergeCell ref="R61:S61"/>
    <mergeCell ref="B126:C126"/>
    <mergeCell ref="R132:S132"/>
    <mergeCell ref="R39:S39"/>
    <mergeCell ref="B109:C109"/>
    <mergeCell ref="R48:S48"/>
    <mergeCell ref="B62:C62"/>
    <mergeCell ref="AF34:AF35"/>
    <mergeCell ref="B78:C79"/>
    <mergeCell ref="B59:C59"/>
    <mergeCell ref="P100:P101"/>
    <mergeCell ref="R38:S38"/>
    <mergeCell ref="R103:S103"/>
    <mergeCell ref="D5:G5"/>
    <mergeCell ref="R87:S87"/>
    <mergeCell ref="B39:C39"/>
    <mergeCell ref="B70:C70"/>
    <mergeCell ref="R40:S40"/>
    <mergeCell ref="B48:C48"/>
    <mergeCell ref="P5:S5"/>
    <mergeCell ref="D78:O78"/>
    <mergeCell ref="R56:S57"/>
    <mergeCell ref="B136:C136"/>
    <mergeCell ref="B111:C111"/>
    <mergeCell ref="R24:S24"/>
    <mergeCell ref="R37:S37"/>
    <mergeCell ref="B23:C23"/>
    <mergeCell ref="R89:S89"/>
    <mergeCell ref="R104:S104"/>
    <mergeCell ref="D56:O56"/>
    <mergeCell ref="R65:S65"/>
    <mergeCell ref="V5:Y5"/>
    <mergeCell ref="I5:I6"/>
    <mergeCell ref="B73:C73"/>
    <mergeCell ref="B87:C87"/>
    <mergeCell ref="R26:S26"/>
    <mergeCell ref="T56:AE56"/>
    <mergeCell ref="AH5:AK5"/>
    <mergeCell ref="U5:U6"/>
    <mergeCell ref="B56:C57"/>
    <mergeCell ref="R129:S129"/>
    <mergeCell ref="B128:C128"/>
    <mergeCell ref="B65:C65"/>
    <mergeCell ref="R131:S131"/>
    <mergeCell ref="B139:C139"/>
    <mergeCell ref="R34:S35"/>
    <mergeCell ref="B114:C114"/>
    <mergeCell ref="R115:S115"/>
    <mergeCell ref="R93:S93"/>
    <mergeCell ref="B36:C36"/>
    <mergeCell ref="R102:S102"/>
    <mergeCell ref="B110:C110"/>
  </mergeCells>
  <pageMargins left="0.7" right="0.7" top="0.75" bottom="0.75" header="0.3" footer="0.3"/>
  <pageSetup orientation="landscape" paperSize="8" scale="36" fitToHeight="0" horizontalDpi="300" verticalDpi="300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2:AV233"/>
  <sheetViews>
    <sheetView topLeftCell="A95" zoomScale="83" zoomScaleNormal="95" workbookViewId="0">
      <selection activeCell="D124" sqref="D124"/>
    </sheetView>
  </sheetViews>
  <sheetFormatPr baseColWidth="8" defaultColWidth="8.81640625" defaultRowHeight="16.5"/>
  <cols>
    <col width="6" customWidth="1" style="109" min="1" max="1"/>
    <col width="7.453125" customWidth="1" style="109" min="2" max="2"/>
    <col width="13.1796875" customWidth="1" style="109" min="3" max="9"/>
    <col width="13.453125" customWidth="1" style="109" min="10" max="10"/>
    <col width="13.1796875" customWidth="1" style="109" min="11" max="16"/>
    <col width="13.453125" customWidth="1" style="109" min="17" max="19"/>
    <col width="14.453125" customWidth="1" style="372" min="20" max="20"/>
    <col width="15.453125" bestFit="1" customWidth="1" style="372" min="21" max="21"/>
    <col width="13.453125" customWidth="1" style="372" min="22" max="22"/>
    <col width="13.81640625" customWidth="1" style="372" min="23" max="23"/>
    <col width="13.453125" customWidth="1" style="372" min="24" max="25"/>
    <col width="14.453125" customWidth="1" style="372" min="26" max="26"/>
    <col width="13.453125" customWidth="1" style="372" min="27" max="27"/>
    <col width="13.81640625" customWidth="1" style="372" min="28" max="28"/>
    <col width="13.453125" customWidth="1" style="372" min="29" max="31"/>
    <col width="15.453125" customWidth="1" style="372" min="32" max="32"/>
    <col width="13.1796875" customWidth="1" style="109" min="33" max="33"/>
    <col width="13.81640625" customWidth="1" style="109" min="34" max="34"/>
    <col width="13.1796875" customWidth="1" style="109" min="35" max="37"/>
    <col width="4.453125" customWidth="1" style="109" min="38" max="38"/>
    <col width="13.1796875" customWidth="1" style="109" min="39" max="40"/>
    <col width="14.81640625" customWidth="1" style="109" min="41" max="41"/>
    <col width="9.81640625" customWidth="1" style="109" min="42" max="42"/>
    <col width="13.1796875" customWidth="1" style="109" min="43" max="49"/>
    <col width="7.453125" customWidth="1" style="109" min="50" max="50"/>
    <col width="8.81640625" customWidth="1" style="109" min="51" max="51"/>
    <col width="8.81640625" customWidth="1" style="109" min="52" max="16384"/>
  </cols>
  <sheetData>
    <row r="1" ht="17.15" customHeight="1" thickBot="1"/>
    <row r="2" ht="17.15" customHeight="1" thickBot="1">
      <c r="B2" s="373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  <c r="M2" s="374" t="n"/>
      <c r="N2" s="374" t="n"/>
      <c r="O2" s="374" t="n"/>
      <c r="P2" s="374" t="n"/>
      <c r="Q2" s="374" t="n"/>
      <c r="R2" s="374" t="n"/>
      <c r="S2" s="374" t="n"/>
      <c r="T2" s="375" t="n"/>
      <c r="U2" s="375" t="n"/>
      <c r="V2" s="375" t="n"/>
      <c r="W2" s="375" t="n"/>
      <c r="X2" s="375" t="n"/>
      <c r="Y2" s="375" t="n"/>
      <c r="Z2" s="375" t="n"/>
      <c r="AA2" s="375" t="n"/>
      <c r="AB2" s="375" t="n"/>
      <c r="AC2" s="375" t="n"/>
      <c r="AD2" s="375" t="n"/>
      <c r="AE2" s="375" t="n"/>
      <c r="AF2" s="376" t="n"/>
      <c r="AG2" s="138" t="n"/>
      <c r="AH2" s="138" t="n"/>
      <c r="AI2" s="138" t="n"/>
      <c r="AJ2" s="138" t="n"/>
      <c r="AK2" s="138" t="n"/>
    </row>
    <row r="3" ht="17.15" customHeight="1" thickBot="1">
      <c r="B3" s="377" t="n"/>
      <c r="C3" s="378" t="inlineStr">
        <is>
          <t>YTD performance</t>
        </is>
      </c>
      <c r="D3" s="379" t="n"/>
      <c r="E3" s="138" t="n"/>
      <c r="F3" s="380" t="inlineStr">
        <is>
          <t>Jun</t>
        </is>
      </c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38" t="n"/>
      <c r="Q3" s="138" t="n"/>
      <c r="R3" s="138" t="n"/>
      <c r="S3" s="138" t="n"/>
      <c r="T3" s="381" t="n"/>
      <c r="U3" s="381" t="n"/>
      <c r="V3" s="381" t="n"/>
      <c r="W3" s="381" t="n"/>
      <c r="X3" s="381" t="n"/>
      <c r="Y3" s="1000" t="n"/>
      <c r="Z3" s="381" t="n"/>
      <c r="AA3" s="381" t="n"/>
      <c r="AB3" s="381" t="n"/>
      <c r="AC3" s="381" t="n"/>
      <c r="AD3" s="381" t="n"/>
      <c r="AE3" s="381" t="n"/>
      <c r="AF3" s="383" t="n"/>
      <c r="AG3" s="908" t="n"/>
      <c r="AH3" s="138" t="n"/>
      <c r="AI3" s="138" t="n"/>
      <c r="AJ3" s="138" t="n"/>
      <c r="AK3" s="138" t="n"/>
    </row>
    <row r="4">
      <c r="B4" s="377" t="n"/>
      <c r="C4" s="385" t="inlineStr">
        <is>
          <t>Unit: kTHB</t>
        </is>
      </c>
      <c r="D4" s="138" t="n"/>
      <c r="E4" s="138" t="n"/>
      <c r="F4" s="138" t="n"/>
      <c r="G4" s="138" t="n"/>
      <c r="H4" s="138" t="n"/>
      <c r="I4" s="138" t="n"/>
      <c r="J4" s="138" t="n"/>
      <c r="K4" s="138" t="n"/>
      <c r="L4" s="138" t="n"/>
      <c r="M4" s="138" t="n"/>
      <c r="N4" s="138" t="n"/>
      <c r="O4" s="138" t="n"/>
      <c r="P4" s="138" t="n"/>
      <c r="Q4" s="138" t="n"/>
      <c r="R4" s="138" t="n"/>
      <c r="S4" s="138" t="n"/>
      <c r="T4" s="381" t="n"/>
      <c r="U4" s="381" t="n"/>
      <c r="V4" s="381" t="n"/>
      <c r="W4" s="381" t="n"/>
      <c r="X4" s="381" t="n"/>
      <c r="Y4" s="381" t="n"/>
      <c r="Z4" s="381" t="n"/>
      <c r="AA4" s="381" t="n"/>
      <c r="AB4" s="381" t="n"/>
      <c r="AC4" s="381" t="n"/>
      <c r="AD4" s="381" t="n"/>
      <c r="AE4" s="381" t="n"/>
      <c r="AF4" s="383" t="n"/>
      <c r="AG4" s="138" t="n"/>
      <c r="AH4" s="138" t="n"/>
      <c r="AI4" s="138" t="n"/>
      <c r="AJ4" s="138" t="n"/>
      <c r="AK4" s="138" t="n"/>
    </row>
    <row r="5">
      <c r="B5" s="377" t="n"/>
      <c r="C5" s="910" t="inlineStr">
        <is>
          <t>SR9</t>
        </is>
      </c>
      <c r="D5" s="911" t="inlineStr">
        <is>
          <t>Compare with MF Projection</t>
        </is>
      </c>
      <c r="E5" s="837" t="n"/>
      <c r="F5" s="837" t="n"/>
      <c r="G5" s="912" t="n"/>
      <c r="H5" s="138" t="n"/>
      <c r="I5" s="621" t="inlineStr">
        <is>
          <t>AES</t>
        </is>
      </c>
      <c r="J5" s="911" t="inlineStr">
        <is>
          <t>Compare with MF Projection</t>
        </is>
      </c>
      <c r="K5" s="837" t="n"/>
      <c r="L5" s="837" t="n"/>
      <c r="M5" s="912" t="n"/>
      <c r="N5" s="381" t="n"/>
      <c r="O5" s="622" t="inlineStr">
        <is>
          <t>lyf</t>
        </is>
      </c>
      <c r="P5" s="1001" t="inlineStr">
        <is>
          <t>Compare with MF Projection</t>
        </is>
      </c>
      <c r="Q5" s="837" t="n"/>
      <c r="R5" s="837" t="n"/>
      <c r="S5" s="912" t="n"/>
      <c r="T5" s="381" t="n"/>
      <c r="U5" s="622" t="inlineStr">
        <is>
          <t>SP</t>
        </is>
      </c>
      <c r="V5" s="1001" t="inlineStr">
        <is>
          <t>Compare with MF Projection</t>
        </is>
      </c>
      <c r="W5" s="837" t="n"/>
      <c r="X5" s="837" t="n"/>
      <c r="Y5" s="912" t="n"/>
      <c r="Z5" s="381" t="n"/>
      <c r="AA5" s="913" t="inlineStr">
        <is>
          <t>Portfolio</t>
        </is>
      </c>
      <c r="AB5" s="911" t="inlineStr">
        <is>
          <t>Compare with MF Projection</t>
        </is>
      </c>
      <c r="AC5" s="837" t="n"/>
      <c r="AD5" s="837" t="n"/>
      <c r="AE5" s="912" t="n"/>
      <c r="AF5" s="383" t="n"/>
    </row>
    <row r="6" ht="33" customHeight="1">
      <c r="B6" s="377" t="n"/>
      <c r="C6" s="914" t="n"/>
      <c r="D6" s="547" t="inlineStr">
        <is>
          <t>Ascott BP</t>
        </is>
      </c>
      <c r="E6" s="547" t="inlineStr">
        <is>
          <t>MF Projection</t>
        </is>
      </c>
      <c r="F6" s="548" t="inlineStr">
        <is>
          <t>Actual</t>
        </is>
      </c>
      <c r="G6" s="548" t="inlineStr">
        <is>
          <t>% change</t>
        </is>
      </c>
      <c r="H6" s="138" t="n"/>
      <c r="I6" s="623" t="n"/>
      <c r="J6" s="547" t="inlineStr">
        <is>
          <t>Ascott BP</t>
        </is>
      </c>
      <c r="K6" s="547" t="inlineStr">
        <is>
          <t>MF Projection</t>
        </is>
      </c>
      <c r="L6" s="547" t="inlineStr">
        <is>
          <t>Actual</t>
        </is>
      </c>
      <c r="M6" s="547" t="inlineStr">
        <is>
          <t>% change</t>
        </is>
      </c>
      <c r="N6" s="381" t="n"/>
      <c r="O6" s="624" t="n"/>
      <c r="P6" s="625" t="inlineStr">
        <is>
          <t>Ascott BP</t>
        </is>
      </c>
      <c r="Q6" s="625" t="inlineStr">
        <is>
          <t>MF Projection</t>
        </is>
      </c>
      <c r="R6" s="625" t="inlineStr">
        <is>
          <t>Actual</t>
        </is>
      </c>
      <c r="S6" s="625" t="inlineStr">
        <is>
          <t>% change</t>
        </is>
      </c>
      <c r="T6" s="381" t="n"/>
      <c r="U6" s="624" t="n"/>
      <c r="V6" s="625" t="inlineStr">
        <is>
          <t>Ascott BP</t>
        </is>
      </c>
      <c r="W6" s="625" t="inlineStr">
        <is>
          <t>MF Projection</t>
        </is>
      </c>
      <c r="X6" s="625" t="inlineStr">
        <is>
          <t>Actual</t>
        </is>
      </c>
      <c r="Y6" s="625" t="inlineStr">
        <is>
          <t>% change</t>
        </is>
      </c>
      <c r="Z6" s="381" t="n"/>
      <c r="AA6" s="914" t="n"/>
      <c r="AB6" s="547" t="inlineStr">
        <is>
          <t>Ascott BP</t>
        </is>
      </c>
      <c r="AC6" s="547" t="inlineStr">
        <is>
          <t>MF Projection</t>
        </is>
      </c>
      <c r="AD6" s="547" t="inlineStr">
        <is>
          <t>Actual</t>
        </is>
      </c>
      <c r="AE6" s="547" t="inlineStr">
        <is>
          <t>% change</t>
        </is>
      </c>
      <c r="AF6" s="383" t="n"/>
    </row>
    <row r="7">
      <c r="B7" s="377" t="n"/>
      <c r="C7" s="386" t="inlineStr">
        <is>
          <t>OCC</t>
        </is>
      </c>
      <c r="D7" s="549">
        <f t="array" ref="D7">SUMPRODUCT(D37:_xlfn.XLOOKUP($F$3,$D$21:$O$21,D37:O37),$D$19:_xlfn.XLOOKUP($F$3,$D$21:$O$21,$D$19:$O$19)/SUM($D$19:_xlfn.XLOOKUP($F$3,$D$21:$O$21,$D$19:$O$19)))</f>
        <v>0.80100999441306109</v>
      </c>
      <c r="E7" s="387">
        <f t="array" ref="E7">SUMPRODUCT(D41:_xlfn.XLOOKUP($F$3,$D$21:$O$21,D41:O41),$D$19:_xlfn.XLOOKUP($F$3,$D$21:$O$21,$D$19:$O$19)/SUM($D$19:_xlfn.XLOOKUP($F$3,$D$21:$O$21,$D$19:$O$19)))</f>
        <v>0.80100999441306109</v>
      </c>
      <c r="F7" s="551">
        <f t="array" ref="F7">SUMPRODUCT(D45:_xlfn.XLOOKUP($F$3,$D$21:$O$21,D45:O45),$D$19:_xlfn.XLOOKUP($F$3,$D$21:$O$21,$D$19:$O$19)/SUM($D$19:_xlfn.XLOOKUP($F$3,$D$21:$O$21,$D$19:$O$19)))</f>
        <v>0.80800794586876901</v>
      </c>
      <c r="G7" s="626">
        <f>(F7-E7)/E7</f>
        <v>8.7364096634470305E-3</v>
      </c>
      <c r="H7" s="138" t="n"/>
      <c r="I7" s="386" t="inlineStr">
        <is>
          <t>OCC</t>
        </is>
      </c>
      <c r="J7" s="549">
        <f t="array" ref="J7">SUMPRODUCT(D60:_xlfn.XLOOKUP($F$3,$D$21:$O$21,D60:O60),$D$19:_xlfn.XLOOKUP($F$3,$D$21:$O$21,$D$19:$O$19)/SUM($D$19:_xlfn.XLOOKUP($F$3,$D$21:$O$21,$D$19:$O$19)))</f>
        <v>0.71707182320441987</v>
      </c>
      <c r="K7" s="549">
        <f t="array" ref="K7">SUMPRODUCT(D64:_xlfn.XLOOKUP($F$3,$D$21:$O$21,D64:O64),$D$19:_xlfn.XLOOKUP($F$3,$D$21:$O$21,$D$19:$O$19)/SUM($D$19:_xlfn.XLOOKUP($F$3,$D$21:$O$21,$D$19:$O$19)))</f>
        <v>0.71601085290933886</v>
      </c>
      <c r="L7" s="549">
        <f t="array" ref="L7">SUMPRODUCT(D68:_xlfn.XLOOKUP($F$3,$D$21:$O$21,D68:O68),$D$19:_xlfn.XLOOKUP($F$3,$D$21:$O$21,$D$19:$O$19)/SUM($D$19:_xlfn.XLOOKUP($F$3,$D$21:$O$21,$D$19:$O$19)))</f>
        <v>0.70444097676184048</v>
      </c>
      <c r="M7" s="550">
        <f>(L7-K7)/K7</f>
        <v>-1.6158799968585612E-2</v>
      </c>
      <c r="N7" s="381" t="n"/>
      <c r="O7" s="627" t="inlineStr">
        <is>
          <t>OCC</t>
        </is>
      </c>
      <c r="P7" s="549">
        <f t="array" ref="P7">SUMPRODUCT(D83:_xlfn.XLOOKUP($F$3,$D$21:$O$21,D83:O83),$D$19:_xlfn.XLOOKUP($F$3,$D$21:$O$21,$D$19:$O$19)/SUM($D$19:_xlfn.XLOOKUP($F$3,$D$21:$O$21,$D$19:$O$19)))</f>
        <v>0.82641785996166417</v>
      </c>
      <c r="Q7" s="549">
        <f t="array" ref="Q7">SUMPRODUCT(D87:_xlfn.XLOOKUP($F$3,$D$21:$O$21,D87:O87),$D$19:_xlfn.XLOOKUP($F$3,$D$21:$O$21,$D$19:$O$19)/SUM($D$19:_xlfn.XLOOKUP($F$3,$D$21:$O$21,$D$19:$O$19)))</f>
        <v>0.82641785996166417</v>
      </c>
      <c r="R7" s="549">
        <f t="array" ref="R7">SUMPRODUCT(D91:_xlfn.XLOOKUP($F$3,$D$21:$O$21,D91:O91),$D$19:_xlfn.XLOOKUP($F$3,$D$21:$O$21,$D$19:$O$19)/SUM($D$19:_xlfn.XLOOKUP($F$3,$D$21:$O$21,$D$19:$O$19)))</f>
        <v>0.78083774946442663</v>
      </c>
      <c r="S7" s="628">
        <f>(R7-Q7)/Q7</f>
        <v>-5.515383041135135E-2</v>
      </c>
      <c r="T7" s="381" t="n"/>
      <c r="U7" s="388" t="inlineStr">
        <is>
          <t>OCC</t>
        </is>
      </c>
      <c r="V7" s="549">
        <f t="array" ref="V7">SUMPRODUCT(D106:_xlfn.XLOOKUP($F$3,$D$21:$O$21,D106:O106),$D$19:_xlfn.XLOOKUP($F$3,$D$21:$O$21,$D$19:$O$19)/SUM($D$19:_xlfn.XLOOKUP($F$3,$D$21:$O$21,$D$19:$O$19)))</f>
        <v>0.74839779005524876</v>
      </c>
      <c r="W7" s="549">
        <f t="array" ref="W7">SUMPRODUCT(D110:_xlfn.XLOOKUP($F$3,$D$21:$O$21,D110:O110),$D$19:_xlfn.XLOOKUP($F$3,$D$21:$O$21,$D$19:$O$19)/SUM($D$19:_xlfn.XLOOKUP($F$3,$D$21:$O$21,$D$19:$O$19)))</f>
        <v>0.73635836573221458</v>
      </c>
      <c r="X7" s="549">
        <f t="array" ref="X7">SUMPRODUCT(D114:_xlfn.XLOOKUP($F$3,$D$21:$O$21,D114:O114),$D$19:_xlfn.XLOOKUP($F$3,$D$21:$O$21,$D$19:$O$19)/SUM($D$19:_xlfn.XLOOKUP($F$3,$D$21:$O$21,$D$19:$O$19)))</f>
        <v>0.73789304958734059</v>
      </c>
      <c r="Y7" s="628">
        <f>(X7-W7)/W7</f>
        <v>2.0841534863258585E-3</v>
      </c>
      <c r="Z7" s="381" t="n"/>
      <c r="AA7" s="386" t="inlineStr">
        <is>
          <t>OCC</t>
        </is>
      </c>
      <c r="AB7" s="549">
        <f t="array" ref="AB7">SUMPRODUCT(D23:_xlfn.XLOOKUP($F$3,$D$21:$O$21,D23:O23),$D$19:_xlfn.XLOOKUP($F$3,$D$21:$O$21,$D$19:$O$19)/SUM($D$19:_xlfn.XLOOKUP($F$3,$D$21:$O$21,$D$19:$O$19)))</f>
        <v>0.76783318009096913</v>
      </c>
      <c r="AC7" s="549">
        <f t="array" ref="AC7">SUMPRODUCT(D26:_xlfn.XLOOKUP($F$3,$D$21:$O$21,D26:O26),$D$19:_xlfn.XLOOKUP($F$3,$D$21:$O$21,$D$19:$O$19)/SUM($D$19:_xlfn.XLOOKUP($F$3,$D$21:$O$21,$D$19:$O$19)))</f>
        <v>0.76465369937916505</v>
      </c>
      <c r="AD7" s="549">
        <f t="array" ref="AD7">SUMPRODUCT(D29:_xlfn.XLOOKUP($F$3,$D$21:$O$21,D29:O29),$D$19:_xlfn.XLOOKUP($F$3,$D$21:$O$21,$D$19:$O$19)/SUM($D$19:_xlfn.XLOOKUP($F$3,$D$21:$O$21,$D$19:$O$19)))</f>
        <v>0.75738614634781409</v>
      </c>
      <c r="AE7" s="550">
        <f>(AD7-AC7)/AC7</f>
        <v>-9.504371766267011E-3</v>
      </c>
      <c r="AF7" s="383" t="n"/>
    </row>
    <row r="8">
      <c r="B8" s="377" t="n"/>
      <c r="C8" s="389" t="inlineStr">
        <is>
          <t>ADR</t>
        </is>
      </c>
      <c r="D8" s="915">
        <f t="array" ref="D8">SUMPRODUCT(D38:_xlfn.XLOOKUP($F$3,$D$21:$O$21,D38:O38),$D$19:_xlfn.XLOOKUP($F$3,$D$21:$O$21,$D$19:$O$19)/SUM($D$19:_xlfn.XLOOKUP($F$3,$D$21:$O$21,$D$19:$O$19)))</f>
        <v>2948.5503537820778</v>
      </c>
      <c r="E8" s="1002">
        <f t="array" ref="E8">SUMPRODUCT(D42:_xlfn.XLOOKUP($F$3,$D$21:$O$21,D42:O42),$D$19:_xlfn.XLOOKUP($F$3,$D$21:$O$21,$D$19:$O$19)/SUM($D$19:_xlfn.XLOOKUP($F$3,$D$21:$O$21,$D$19:$O$19)))</f>
        <v>2948.5503537820778</v>
      </c>
      <c r="F8" s="919">
        <f t="array" ref="F8">SUMPRODUCT(D48:_xlfn.XLOOKUP($F$3,$D$21:$O$21,D48:O48),$D$19:_xlfn.XLOOKUP($F$3,$D$21:$O$21,$D$19:$O$19)/SUM($D$19:_xlfn.XLOOKUP($F$3,$D$21:$O$21,$D$19:$O$19)))</f>
        <v>2709.3088135096741</v>
      </c>
      <c r="G8" s="393">
        <f>(F8-E8)/E8</f>
        <v>-8.1138699213846144E-2</v>
      </c>
      <c r="H8" s="138" t="n"/>
      <c r="I8" s="389" t="inlineStr">
        <is>
          <t>ADR</t>
        </is>
      </c>
      <c r="J8" s="915">
        <f t="array" ref="J8">SUMPRODUCT(D61:_xlfn.XLOOKUP($F$3,$D$21:$O$21,D61:O61),$D$19:_xlfn.XLOOKUP($F$3,$D$21:$O$21,$D$19:$O$19)/SUM($D$19:_xlfn.XLOOKUP($F$3,$D$21:$O$21,$D$19:$O$19)))</f>
        <v>3633.0587526228669</v>
      </c>
      <c r="K8" s="915">
        <f t="array" ref="K8">SUMPRODUCT(D65:_xlfn.XLOOKUP($F$3,$D$21:$O$21,D65:O65),$D$19:_xlfn.XLOOKUP($F$3,$D$21:$O$21,$D$19:$O$19)/SUM($D$19:_xlfn.XLOOKUP($F$3,$D$21:$O$21,$D$19:$O$19)))</f>
        <v>3633.0587526228669</v>
      </c>
      <c r="L8" s="915">
        <f t="array" ref="L8">SUMPRODUCT(D71:_xlfn.XLOOKUP($F$3,$D$21:$O$21,D71:O71),$D$19:_xlfn.XLOOKUP($F$3,$D$21:$O$21,$D$19:$O$19)/SUM($D$19:_xlfn.XLOOKUP($F$3,$D$21:$O$21,$D$19:$O$19)))</f>
        <v>3302.9306246132201</v>
      </c>
      <c r="M8" s="394">
        <f>(L8-K8)/K8</f>
        <v>-9.0867819787200696E-2</v>
      </c>
      <c r="N8" s="381" t="n"/>
      <c r="O8" s="395" t="inlineStr">
        <is>
          <t>ADR</t>
        </is>
      </c>
      <c r="P8" s="915">
        <f t="array" ref="P8">SUMPRODUCT(D84:_xlfn.XLOOKUP($F$3,$D$21:$O$21,D84:O84),$D$19:_xlfn.XLOOKUP($F$3,$D$21:$O$21,$D$19:$O$19)/SUM($D$19:_xlfn.XLOOKUP($F$3,$D$21:$O$21,$D$19:$O$19)))</f>
        <v>1498.8100698983746</v>
      </c>
      <c r="Q8" s="915">
        <f t="array" ref="Q8">SUMPRODUCT(D88:_xlfn.XLOOKUP($F$3,$D$21:$O$21,D88:O88),$D$19:_xlfn.XLOOKUP($F$3,$D$21:$O$21,$D$19:$O$19)/SUM($D$19:_xlfn.XLOOKUP($F$3,$D$21:$O$21,$D$19:$O$19)))</f>
        <v>1476.6601669664858</v>
      </c>
      <c r="R8" s="915">
        <f t="array" ref="R8">SUMPRODUCT(D94:_xlfn.XLOOKUP($F$3,$D$21:$O$21,D94:O94),$D$19:_xlfn.XLOOKUP($F$3,$D$21:$O$21,$D$19:$O$19)/SUM($D$19:_xlfn.XLOOKUP($F$3,$D$21:$O$21,$D$19:$O$19)))</f>
        <v>1360.3016973102281</v>
      </c>
      <c r="S8" s="396">
        <f>(R8-Q8)/Q8</f>
        <v>-7.8798407554592484E-2</v>
      </c>
      <c r="T8" s="381" t="n"/>
      <c r="U8" s="397" t="inlineStr">
        <is>
          <t>ADR</t>
        </is>
      </c>
      <c r="V8" s="915">
        <f t="array" ref="V8">SUMPRODUCT(D107:_xlfn.XLOOKUP($F$3,$D$21:$O$21,D107:O107),$D$19:_xlfn.XLOOKUP($F$3,$D$21:$O$21,$D$19:$O$19)/SUM($D$19:_xlfn.XLOOKUP($F$3,$D$21:$O$21,$D$19:$O$19)))</f>
        <v>3859.9481215469614</v>
      </c>
      <c r="W8" s="915">
        <f t="array" ref="W8">SUMPRODUCT(D111:_xlfn.XLOOKUP($F$3,$D$21:$O$21,D111:O111),$D$19:_xlfn.XLOOKUP($F$3,$D$21:$O$21,$D$19:$O$19)/SUM($D$19:_xlfn.XLOOKUP($F$3,$D$21:$O$21,$D$19:$O$19)))</f>
        <v>3856.0269417923591</v>
      </c>
      <c r="X8" s="915">
        <f t="array" ref="X8">SUMPRODUCT(D117:_xlfn.XLOOKUP($F$3,$D$21:$O$21,D117:O117),$D$19:_xlfn.XLOOKUP($F$3,$D$21:$O$21,$D$19:$O$19)/SUM($D$19:_xlfn.XLOOKUP($F$3,$D$21:$O$21,$D$19:$O$19)))</f>
        <v>3512.177835158408</v>
      </c>
      <c r="Y8" s="396">
        <f>(X8-W8)/W8</f>
        <v>-8.9171863118291159E-2</v>
      </c>
      <c r="Z8" s="381" t="n"/>
      <c r="AA8" s="389" t="inlineStr">
        <is>
          <t>ADR</t>
        </is>
      </c>
      <c r="AB8" s="915">
        <f t="array" ref="AB8">SUMPRODUCT(D24:_xlfn.XLOOKUP($F$3,$D$21:$O$21,D24:O24),$D$19:_xlfn.XLOOKUP($F$3,$D$21:$O$21,$D$19:$O$19)/SUM($D$19:_xlfn.XLOOKUP($F$3,$D$21:$O$21,$D$19:$O$19)))</f>
        <v>3120.5896138383787</v>
      </c>
      <c r="AC8" s="915">
        <f t="array" ref="AC8">SUMPRODUCT(D27:_xlfn.XLOOKUP($F$3,$D$21:$O$21,D27:O27),$D$19:_xlfn.XLOOKUP($F$3,$D$21:$O$21,$D$19:$O$19)/SUM($D$19:_xlfn.XLOOKUP($F$3,$D$21:$O$21,$D$19:$O$19)))</f>
        <v>3113.4672597120411</v>
      </c>
      <c r="AD8" s="915">
        <f t="array" ref="AD8">SUMPRODUCT(D30:_xlfn.XLOOKUP($F$3,$D$21:$O$21,D30:O30),$D$19:_xlfn.XLOOKUP($F$3,$D$21:$O$21,$D$19:$O$19)/SUM($D$19:_xlfn.XLOOKUP($F$3,$D$21:$O$21,$D$19:$O$19)))</f>
        <v>2855.2308212373646</v>
      </c>
      <c r="AE8" s="394">
        <f>(AD8-AC8)/AC8</f>
        <v>-8.29417549419037E-2</v>
      </c>
      <c r="AF8" s="383" t="inlineStr">
        <is>
          <t>YTD still lower than BG</t>
        </is>
      </c>
    </row>
    <row r="9">
      <c r="B9" s="377" t="n"/>
      <c r="C9" s="389" t="inlineStr">
        <is>
          <t>RevPar</t>
        </is>
      </c>
      <c r="D9" s="923">
        <f>D7*D8</f>
        <v>2361.8183024096115</v>
      </c>
      <c r="E9" s="921">
        <f>E7*E8</f>
        <v>2361.8183024096115</v>
      </c>
      <c r="F9" s="923">
        <f>F7*F8</f>
        <v>2189.1430491281035</v>
      </c>
      <c r="G9" s="393">
        <f>(F9-E9)/E9</f>
        <v>-7.3111150466290561E-2</v>
      </c>
      <c r="H9" s="138" t="n"/>
      <c r="I9" s="389" t="inlineStr">
        <is>
          <t>RevPar</t>
        </is>
      </c>
      <c r="J9" s="923">
        <f>J7*J8</f>
        <v>2605.1640635520548</v>
      </c>
      <c r="K9" s="923">
        <f>K7*K8</f>
        <v>2601.3094961352376</v>
      </c>
      <c r="L9" s="923">
        <f>L7*L8</f>
        <v>2326.7196753791327</v>
      </c>
      <c r="M9" s="394">
        <f>(L9-K9)/K9</f>
        <v>-0.1055583048322634</v>
      </c>
      <c r="N9" s="381" t="n"/>
      <c r="O9" s="395" t="inlineStr">
        <is>
          <t>RevPar</t>
        </is>
      </c>
      <c r="P9" s="923">
        <f>P7*P8</f>
        <v>1238.6434104544071</v>
      </c>
      <c r="Q9" s="923">
        <f>Q7*Q8</f>
        <v>1220.3383350750769</v>
      </c>
      <c r="R9" s="923">
        <f>R7*R8</f>
        <v>1062.1749159203582</v>
      </c>
      <c r="S9" s="396">
        <f>(R9-Q9)/Q9</f>
        <v>-0.12960620395899325</v>
      </c>
      <c r="T9" s="381" t="n"/>
      <c r="U9" s="397" t="inlineStr">
        <is>
          <t>RevPar</t>
        </is>
      </c>
      <c r="V9" s="923">
        <f>V7*V8</f>
        <v>2888.7766438936546</v>
      </c>
      <c r="W9" s="923">
        <f>W7*W8</f>
        <v>2839.4176970776107</v>
      </c>
      <c r="X9" s="923">
        <f>X7*X8</f>
        <v>2591.6116134781018</v>
      </c>
      <c r="Y9" s="396">
        <f>(X9-W9)/W9</f>
        <v>-8.7273557481365338E-2</v>
      </c>
      <c r="Z9" s="381" t="n"/>
      <c r="AA9" s="389" t="inlineStr">
        <is>
          <t>RevPar</t>
        </is>
      </c>
      <c r="AB9" s="923">
        <f>AB7*AB8</f>
        <v>2396.0922469523716</v>
      </c>
      <c r="AC9" s="923">
        <f>AC7*AC8</f>
        <v>2380.7242580347238</v>
      </c>
      <c r="AD9" s="923">
        <f>AD7*AD8</f>
        <v>2162.5122686304721</v>
      </c>
      <c r="AE9" s="394">
        <f>(AD9-AC9)/AC9</f>
        <v>-9.1657817434256147E-2</v>
      </c>
      <c r="AF9" s="383" t="n"/>
    </row>
    <row r="10" customFormat="1" s="372">
      <c r="B10" s="400" t="n"/>
      <c r="C10" s="629" t="inlineStr">
        <is>
          <t>GOP Margin</t>
        </is>
      </c>
      <c r="D10" s="630">
        <f>D14/D12</f>
        <v>0.57735727789564639</v>
      </c>
      <c r="E10" s="631">
        <f>E14/E12</f>
        <v>0.56853481067170863</v>
      </c>
      <c r="F10" s="630">
        <f>F14/F12</f>
        <v>0.57068731297166631</v>
      </c>
      <c r="G10" s="401">
        <f>(F10-E10)/E10</f>
        <v>3.7860518996445385E-3</v>
      </c>
      <c r="H10" s="381" t="n"/>
      <c r="I10" s="629" t="inlineStr">
        <is>
          <t>GOP Margin</t>
        </is>
      </c>
      <c r="J10" s="630">
        <f>J14/J12</f>
        <v>0.52528253847100992</v>
      </c>
      <c r="K10" s="630">
        <f>K14/K12</f>
        <v>0.51356749511952815</v>
      </c>
      <c r="L10" s="630">
        <f>L14/L12</f>
        <v>0.53336810032848225</v>
      </c>
      <c r="M10" s="632">
        <f>(L10-K10)/K10</f>
        <v>3.8555020317914968E-2</v>
      </c>
      <c r="N10" s="381" t="n"/>
      <c r="O10" s="633" t="inlineStr">
        <is>
          <t>GOP Margin</t>
        </is>
      </c>
      <c r="P10" s="630">
        <f>P14/P12</f>
        <v>0.48843871365634794</v>
      </c>
      <c r="Q10" s="630">
        <f>Q14/Q12</f>
        <v>0.48087656832236381</v>
      </c>
      <c r="R10" s="630">
        <f>R14/R12</f>
        <v>0.45882111877052562</v>
      </c>
      <c r="S10" s="632">
        <f>(R10-Q10)/Q10</f>
        <v>-4.5865095129885687E-2</v>
      </c>
      <c r="T10" s="381" t="n"/>
      <c r="U10" s="629" t="inlineStr">
        <is>
          <t>GOP Margin</t>
        </is>
      </c>
      <c r="V10" s="630">
        <f>V14/V12</f>
        <v>0.5553430924113385</v>
      </c>
      <c r="W10" s="630">
        <f>W14/W12</f>
        <v>0.54979810545222274</v>
      </c>
      <c r="X10" s="630">
        <f>X14/X12</f>
        <v>0.55324023755548379</v>
      </c>
      <c r="Y10" s="632">
        <f>(X10-W10)/W10</f>
        <v>6.2607201973346434E-3</v>
      </c>
      <c r="Z10" s="381" t="n"/>
      <c r="AA10" s="629" t="inlineStr">
        <is>
          <t>GOP Margin</t>
        </is>
      </c>
      <c r="AB10" s="630">
        <f>AB14/AB12</f>
        <v>0.54843881978866216</v>
      </c>
      <c r="AC10" s="630">
        <f>AC14/AC12</f>
        <v>0.53988970628188115</v>
      </c>
      <c r="AD10" s="630">
        <f>AD14/AD12</f>
        <v>0.54652062218008313</v>
      </c>
      <c r="AE10" s="632">
        <f>(AD10-AC10)/AC10</f>
        <v>1.2281982451319257E-2</v>
      </c>
      <c r="AF10" s="402" t="n"/>
    </row>
    <row r="11">
      <c r="B11" s="377" t="n"/>
      <c r="C11" s="403" t="n"/>
      <c r="D11" s="403" t="n"/>
      <c r="E11" s="138" t="n"/>
      <c r="F11" s="924" t="n"/>
      <c r="G11" s="405" t="n"/>
      <c r="H11" s="138" t="n"/>
      <c r="I11" s="403" t="n"/>
      <c r="J11" s="403" t="n"/>
      <c r="K11" s="138" t="n"/>
      <c r="L11" s="406" t="n"/>
      <c r="M11" s="405" t="n"/>
      <c r="N11" s="381" t="n"/>
      <c r="O11" s="407" t="n"/>
      <c r="P11" s="407" t="n"/>
      <c r="Q11" s="381" t="n"/>
      <c r="R11" s="408" t="n"/>
      <c r="S11" s="409" t="n"/>
      <c r="T11" s="381" t="n"/>
      <c r="U11" s="407" t="n"/>
      <c r="V11" s="407" t="n"/>
      <c r="W11" s="381" t="n"/>
      <c r="X11" s="408" t="n"/>
      <c r="Y11" s="409" t="n"/>
      <c r="Z11" s="381" t="n"/>
      <c r="AA11" s="403" t="n"/>
      <c r="AB11" s="403" t="n"/>
      <c r="AC11" s="138" t="n"/>
      <c r="AD11" s="924" t="n"/>
      <c r="AE11" s="405" t="n"/>
      <c r="AF11" s="383" t="n"/>
    </row>
    <row r="12">
      <c r="B12" s="377" t="n"/>
      <c r="C12" s="386" t="inlineStr">
        <is>
          <t>Revenue</t>
        </is>
      </c>
      <c r="D12" s="1003">
        <f>D14-D13</f>
        <v>213966179.79756549</v>
      </c>
      <c r="E12" s="1003">
        <f>E14-E13</f>
        <v>213966179.79756546</v>
      </c>
      <c r="F12" s="1004">
        <f>SUM(T36:AE36)</f>
        <v>196278539.27000001</v>
      </c>
      <c r="G12" s="635">
        <f>(F12-E12)/E12</f>
        <v>-8.266559016149104E-2</v>
      </c>
      <c r="H12" s="381" t="n"/>
      <c r="I12" s="388" t="inlineStr">
        <is>
          <t>Revenue</t>
        </is>
      </c>
      <c r="J12" s="1003">
        <f>J14-J13</f>
        <v>204017544.74750909</v>
      </c>
      <c r="K12" s="1003">
        <f>K14-K13</f>
        <v>204017544.74750912</v>
      </c>
      <c r="L12" s="1003">
        <f>SUM(T59:AE59)</f>
        <v>179234011.25999999</v>
      </c>
      <c r="M12" s="635">
        <f>(L12-K12)/K12</f>
        <v>-0.12147746174566056</v>
      </c>
      <c r="N12" s="381" t="n"/>
      <c r="O12" s="388" t="inlineStr">
        <is>
          <t>Revenue</t>
        </is>
      </c>
      <c r="P12" s="1003">
        <f>P14-P13</f>
        <v>45752307.25</v>
      </c>
      <c r="Q12" s="1003">
        <f>Q14-Q13</f>
        <v>43602724.813199997</v>
      </c>
      <c r="R12" s="1004">
        <f>SUM(T82:AE82)</f>
        <v>39959053.059999995</v>
      </c>
      <c r="S12" s="635">
        <f>(R12-Q12)/Q12</f>
        <v>-8.3565230586161471E-2</v>
      </c>
      <c r="T12" s="381" t="n"/>
      <c r="U12" s="388" t="inlineStr">
        <is>
          <t>Revenue</t>
        </is>
      </c>
      <c r="V12" s="1003">
        <f>V14-V13</f>
        <v>185661692.9799087</v>
      </c>
      <c r="W12" s="1003">
        <f>W14-W13</f>
        <v>183101520.3462531</v>
      </c>
      <c r="X12" s="1003">
        <f>SUM(T105:AE105)</f>
        <v>166432977.14000002</v>
      </c>
      <c r="Y12" s="635">
        <f>(X12-W12)/W12</f>
        <v>-9.1034433655887328E-2</v>
      </c>
      <c r="Z12" s="381" t="n"/>
      <c r="AA12" s="388" t="inlineStr">
        <is>
          <t>Revenue</t>
        </is>
      </c>
      <c r="AB12" s="1003">
        <f>SUM(D12,J12,P12,V12)</f>
        <v>649397724.77498329</v>
      </c>
      <c r="AC12" s="1005">
        <f>SUM(E12,,K12,Q12,W12)</f>
        <v>644687969.70452762</v>
      </c>
      <c r="AD12" s="1003">
        <f>SUM(F12,L12,R12,X12)</f>
        <v>581904580.73000002</v>
      </c>
      <c r="AE12" s="635">
        <f>(AD12-AC12)/AC12</f>
        <v>-9.7385699632804357E-2</v>
      </c>
      <c r="AF12" s="383" t="n"/>
      <c r="AH12" s="956">
        <f>AF36+AF59+AF82+AF105</f>
        <v>581904580.73000002</v>
      </c>
    </row>
    <row r="13">
      <c r="B13" s="377" t="n"/>
      <c r="C13" s="389" t="inlineStr">
        <is>
          <t>OPEX</t>
        </is>
      </c>
      <c r="D13" s="1006">
        <f>SUM(OFFSET($T37, 0, 0, 1, MATCH($F$3, $T$35:$AE$35, 0)))</f>
        <v>-90431248.667912632</v>
      </c>
      <c r="E13" s="1006">
        <f>SUM(OFFSET($T38, 0, 0, 1, MATCH($F$3, $T$35:$AE$35, 0)))</f>
        <v>-92318958.276207805</v>
      </c>
      <c r="F13" s="1007">
        <f>SUM(T39:AE39)</f>
        <v>-84264867.100000009</v>
      </c>
      <c r="G13" s="415">
        <f>(F13-E13)/E13</f>
        <v>-8.7242006697160437E-2</v>
      </c>
      <c r="H13" s="381" t="n"/>
      <c r="I13" s="397" t="inlineStr">
        <is>
          <t>OPEX</t>
        </is>
      </c>
      <c r="J13" s="1006">
        <f>SUM(OFFSET($T60, 0, 0, 1, MATCH($F$3, $T$58:$AE$58, 0)))</f>
        <v>-96850690.949914649</v>
      </c>
      <c r="K13" s="1006">
        <f>SUM(OFFSET($T61, 0, 0, 1, MATCH($F$3, $T$58:$AE$58, 0)))</f>
        <v>-99240765.331094608</v>
      </c>
      <c r="L13" s="1006">
        <f>SUM(T62:AE62)</f>
        <v>-83636307.159999996</v>
      </c>
      <c r="M13" s="415">
        <f>(L13-K13)/K13</f>
        <v>-0.15723839008127183</v>
      </c>
      <c r="N13" s="381" t="n"/>
      <c r="O13" s="397" t="inlineStr">
        <is>
          <t>OPEX</t>
        </is>
      </c>
      <c r="P13" s="1006">
        <f>SUM(OFFSET($T83, 0, 0, 1, MATCH($F$3, $T$81:$AE$81, 0)))</f>
        <v>-23405109.149999999</v>
      </c>
      <c r="Q13" s="1006">
        <f>SUM(OFFSET($T84, 0, 0, 1, MATCH($F$3, $T$81:$AE$81, 0)))</f>
        <v>-22635196.135524001</v>
      </c>
      <c r="R13" s="1007">
        <f>SUM(T85:AE85)</f>
        <v>-21624995.630000003</v>
      </c>
      <c r="S13" s="415">
        <f>(R13-Q13)/Q13</f>
        <v>-4.4629633402582941E-2</v>
      </c>
      <c r="T13" s="381" t="n"/>
      <c r="U13" s="397" t="inlineStr">
        <is>
          <t>OPEX</t>
        </is>
      </c>
      <c r="V13" s="1006">
        <f>SUM(OFFSET($T106, 0, 0, 1, MATCH($F$3, $T$104:$AE$104, 0)))</f>
        <v>-82555754.258121699</v>
      </c>
      <c r="W13" s="1006">
        <f>SUM(OFFSET($T107, 0, 0, 1, MATCH($F$3, $T$104:$AE$104, 0)))</f>
        <v>-82432651.354461521</v>
      </c>
      <c r="X13" s="1006">
        <f>SUM(T108:AE108)</f>
        <v>-74355557.329999998</v>
      </c>
      <c r="Y13" s="415">
        <f>(X13-W13)/W13</f>
        <v>-9.7984159089217066E-2</v>
      </c>
      <c r="Z13" s="381" t="n"/>
      <c r="AA13" s="397" t="inlineStr">
        <is>
          <t>OPEX</t>
        </is>
      </c>
      <c r="AB13" s="1006">
        <f>SUM(D13,J13,P13,V13)</f>
        <v>-293242803.025949</v>
      </c>
      <c r="AC13" s="1007">
        <f>SUM(E13,,K13,Q13,W13)</f>
        <v>-296627571.09728795</v>
      </c>
      <c r="AD13" s="1006">
        <f>SUM(F13,L13,R13,X13)</f>
        <v>-263881727.21999997</v>
      </c>
      <c r="AE13" s="415">
        <f>(AD13-AC13)/AC13</f>
        <v>-0.110393797030243</v>
      </c>
      <c r="AF13" s="383" t="n"/>
      <c r="AH13" s="935">
        <f>AF39+AF62+AF85+AF108</f>
        <v>-263881727.21999997</v>
      </c>
    </row>
    <row r="14">
      <c r="B14" s="377" t="n"/>
      <c r="C14" s="417" t="inlineStr">
        <is>
          <t>GOP</t>
        </is>
      </c>
      <c r="D14" s="1006">
        <f>SUM(OFFSET($T40, 0, 0, 1, MATCH($F$3, $T$35:$AE$35, 0)))</f>
        <v>123534931.12965286</v>
      </c>
      <c r="E14" s="1006">
        <f>SUM(OFFSET($T41, 0, 0, 1, MATCH($F$3, $T$35:$AE$35, 0)))</f>
        <v>121647221.52135766</v>
      </c>
      <c r="F14" s="1008">
        <f>F12+F13</f>
        <v>112013672.17</v>
      </c>
      <c r="G14" s="415">
        <f>(F14-E14)/E14</f>
        <v>-7.9192514476512627E-2</v>
      </c>
      <c r="H14" s="381" t="n"/>
      <c r="I14" s="419" t="inlineStr">
        <is>
          <t>GOP</t>
        </is>
      </c>
      <c r="J14" s="1006">
        <f>SUM(OFFSET($T63, 0, 0, 1, MATCH($F$3, $T$58:$AE$58, 0)))</f>
        <v>107166853.79759444</v>
      </c>
      <c r="K14" s="1006">
        <f>SUM(OFFSET($T64, 0, 0, 1, MATCH($F$3, $T$58:$AE$58, 0)))</f>
        <v>104776779.4164145</v>
      </c>
      <c r="L14" s="1008">
        <f>L12+L13</f>
        <v>95597704.099999994</v>
      </c>
      <c r="M14" s="415">
        <f>(L14-K14)/K14</f>
        <v>-8.7606007433518193E-2</v>
      </c>
      <c r="N14" s="381" t="n"/>
      <c r="O14" s="419" t="inlineStr">
        <is>
          <t>GOP</t>
        </is>
      </c>
      <c r="P14" s="1006">
        <f>SUM(OFFSET($T86, 0, 0, 1, MATCH($F$3, $T$81:$AE$81, 0)))</f>
        <v>22347198.100000001</v>
      </c>
      <c r="Q14" s="1006">
        <f>SUM(OFFSET($T87, 0, 0, 1, MATCH($F$3, $T$81:$AE$81, 0)))</f>
        <v>20967528.677675996</v>
      </c>
      <c r="R14" s="1008">
        <f>R12+R13</f>
        <v>18334057.429999992</v>
      </c>
      <c r="S14" s="415">
        <f>(R14-Q14)/Q14</f>
        <v>-0.12559759846566204</v>
      </c>
      <c r="T14" s="381" t="n"/>
      <c r="U14" s="419" t="inlineStr">
        <is>
          <t>GOP</t>
        </is>
      </c>
      <c r="V14" s="1006">
        <f>SUM(OFFSET($T109, 0, 0, 1, MATCH($F$3, $T$104:$AE$104, 0)))</f>
        <v>103105938.72178699</v>
      </c>
      <c r="W14" s="1006">
        <f>SUM(OFFSET($T110, 0, 0, 1, MATCH($F$3, $T$104:$AE$104, 0)))</f>
        <v>100668868.99179158</v>
      </c>
      <c r="X14" s="1009">
        <f>X12+X13</f>
        <v>92077419.810000017</v>
      </c>
      <c r="Y14" s="415">
        <f>(X14-W14)/W14</f>
        <v>-8.5343654575995048E-2</v>
      </c>
      <c r="Z14" s="381" t="n"/>
      <c r="AA14" s="419" t="inlineStr">
        <is>
          <t>GOP</t>
        </is>
      </c>
      <c r="AB14" s="1009">
        <f>SUM(D14,J14,P14,V14)</f>
        <v>356154921.74903429</v>
      </c>
      <c r="AC14" s="1008">
        <f>SUM(E14,,K14,Q14,W14)</f>
        <v>348060398.60723972</v>
      </c>
      <c r="AD14" s="1009">
        <f>SUM(F14,L14,R14,X14)</f>
        <v>318022853.50999999</v>
      </c>
      <c r="AE14" s="415">
        <f>(AD14-AC14)/AC14</f>
        <v>-8.6299806635384765E-2</v>
      </c>
      <c r="AF14" s="383" t="n"/>
      <c r="AM14" s="934" t="n"/>
      <c r="AN14" s="935" t="n"/>
    </row>
    <row r="15">
      <c r="B15" s="377" t="n"/>
      <c r="C15" s="389" t="inlineStr">
        <is>
          <t>JV expense</t>
        </is>
      </c>
      <c r="D15" s="1006">
        <f>D16-D14</f>
        <v>-44116320.349652857</v>
      </c>
      <c r="E15" s="1006">
        <f>E16-E14</f>
        <v>-61905237.737755269</v>
      </c>
      <c r="F15" s="1010">
        <f>F16-F14</f>
        <v>-59010429.899999946</v>
      </c>
      <c r="G15" s="415">
        <f>(F15-E15)/E15</f>
        <v>-4.6761921018999876E-2</v>
      </c>
      <c r="H15" s="381" t="n"/>
      <c r="I15" s="397" t="inlineStr">
        <is>
          <t>JV expense</t>
        </is>
      </c>
      <c r="J15" s="1006">
        <f>J16-J14</f>
        <v>-53265403.569746122</v>
      </c>
      <c r="K15" s="1006">
        <f>K16-K14</f>
        <v>-69690642.425634921</v>
      </c>
      <c r="L15" s="1006">
        <f>L16-L14</f>
        <v>-62082624.750000022</v>
      </c>
      <c r="M15" s="415">
        <f>(L15-K15)/K15</f>
        <v>-0.10916842506873455</v>
      </c>
      <c r="N15" s="381" t="n"/>
      <c r="O15" s="397" t="inlineStr">
        <is>
          <t>JV expense</t>
        </is>
      </c>
      <c r="P15" s="1006">
        <f>P16-P14</f>
        <v>-15350520.291101549</v>
      </c>
      <c r="Q15" s="1006">
        <f>Q16-Q14</f>
        <v>-13970850.868777543</v>
      </c>
      <c r="R15" s="1007">
        <f>R16-R14</f>
        <v>-13788209.109999998</v>
      </c>
      <c r="S15" s="415">
        <f>(R15-Q15)/Q15</f>
        <v>-1.3073059078006393E-2</v>
      </c>
      <c r="T15" s="381" t="n"/>
      <c r="U15" s="397" t="inlineStr">
        <is>
          <t>JV expense</t>
        </is>
      </c>
      <c r="V15" s="1006">
        <f>V16-V14</f>
        <v>-10519784.764906734</v>
      </c>
      <c r="W15" s="1006">
        <f>W16-W14</f>
        <v>-41567488.452874653</v>
      </c>
      <c r="X15" s="1011">
        <f>X16-X14</f>
        <v>-39893136.589999989</v>
      </c>
      <c r="Y15" s="415">
        <f>(X15-W15)/W15</f>
        <v>-4.0280323040755482E-2</v>
      </c>
      <c r="Z15" s="381" t="n"/>
      <c r="AA15" s="397" t="inlineStr">
        <is>
          <t>JV expense</t>
        </is>
      </c>
      <c r="AB15" s="1006">
        <f>SUM(D15,J15,P15,V15)</f>
        <v>-123252028.97540726</v>
      </c>
      <c r="AC15" s="1007">
        <f>SUM(E15,K15,Q15,W15)</f>
        <v>-187134219.48504239</v>
      </c>
      <c r="AD15" s="1006">
        <f>SUM(F15,L15,R15,X15)</f>
        <v>-174774400.34999996</v>
      </c>
      <c r="AE15" s="415">
        <f>(AD15-AC15)/AC15</f>
        <v>-6.6047883540777785E-2</v>
      </c>
      <c r="AF15" s="383" t="n"/>
      <c r="AH15" s="424" t="n"/>
      <c r="AM15" s="934" t="n"/>
      <c r="AN15" s="935" t="n"/>
    </row>
    <row r="16">
      <c r="B16" s="377" t="n"/>
      <c r="C16" s="560" t="inlineStr">
        <is>
          <t>EBIT</t>
        </is>
      </c>
      <c r="D16" s="1012">
        <f>SUM(OFFSET($T46, 0, 0, 1, MATCH($F$3, $T$35:$AE$35, 0)))</f>
        <v>79418610.780000001</v>
      </c>
      <c r="E16" s="1012">
        <f>SUM(OFFSET($T47, 0, 0, 1, MATCH($F$3, $T$35:$AE$35, 0)))</f>
        <v>59741983.783602387</v>
      </c>
      <c r="F16" s="1013">
        <f>SUM(T48:AE48)</f>
        <v>53003242.270000055</v>
      </c>
      <c r="G16" s="637">
        <f>(F16-E16)/E16</f>
        <v>-0.1127974179433248</v>
      </c>
      <c r="H16" s="381" t="n"/>
      <c r="I16" s="638" t="inlineStr">
        <is>
          <t>EBIT</t>
        </is>
      </c>
      <c r="J16" s="1012">
        <f>SUM(OFFSET($T69, 0, 0, 1, MATCH($F$3, $T$58:$AE$58, 0)))</f>
        <v>53901450.227848321</v>
      </c>
      <c r="K16" s="1012">
        <f>SUM(OFFSET($T70, 0, 0, 1, MATCH($F$3, $T$58:$AE$58, 0)))</f>
        <v>35086136.990779586</v>
      </c>
      <c r="L16" s="1014">
        <f>SUM(T71:AE71)</f>
        <v>33515079.349999972</v>
      </c>
      <c r="M16" s="637">
        <f>(L16-K16)/K16</f>
        <v>-4.4777162022495619E-2</v>
      </c>
      <c r="N16" s="381" t="n"/>
      <c r="O16" s="638" t="inlineStr">
        <is>
          <t>EBIT</t>
        </is>
      </c>
      <c r="P16" s="1012">
        <f>SUM(OFFSET($T93, 0, 0, 1, MATCH($F$3, $T$81:$AE$81, 0)))</f>
        <v>6996677.8088984527</v>
      </c>
      <c r="Q16" s="1012">
        <f>SUM(OFFSET($T93, 0, 0, 1, MATCH($F$3, $T$81:$AE$81, 0)))</f>
        <v>6996677.8088984527</v>
      </c>
      <c r="R16" s="1014">
        <f>SUM(T94:AE94)</f>
        <v>4545848.3199999947</v>
      </c>
      <c r="S16" s="637">
        <f>(R16-Q16)/Q16</f>
        <v>-0.35028474310785979</v>
      </c>
      <c r="T16" s="381" t="n"/>
      <c r="U16" s="638" t="inlineStr">
        <is>
          <t>EBIT</t>
        </is>
      </c>
      <c r="V16" s="1012">
        <f>SUM(OFFSET($T115, 0, 0, 1, MATCH($F$3, $T$104:$AE$104, 0)))</f>
        <v>92586153.956880257</v>
      </c>
      <c r="W16" s="1012">
        <f>SUM(OFFSET($T116, 0, 0, 1, MATCH($F$3, $T$104:$AE$104, 0)))</f>
        <v>59101380.538916923</v>
      </c>
      <c r="X16" s="1014">
        <f>SUM(T117:AE117)</f>
        <v>52184283.220000029</v>
      </c>
      <c r="Y16" s="637">
        <f>(X16-W16)/W16</f>
        <v>-0.11703782984159131</v>
      </c>
      <c r="Z16" s="381" t="n"/>
      <c r="AA16" s="638" t="inlineStr">
        <is>
          <t>EBIT</t>
        </is>
      </c>
      <c r="AB16" s="1014">
        <f>SUM(D16,J16,P16,V16)</f>
        <v>232902892.77362704</v>
      </c>
      <c r="AC16" s="1013">
        <f>SUM(E16,K16,Q16,W16)</f>
        <v>160926179.12219733</v>
      </c>
      <c r="AD16" s="1014">
        <f>SUM(F16,L16,R16,X16)</f>
        <v>143248453.16000006</v>
      </c>
      <c r="AE16" s="637">
        <f>(AD16-AC16)/AC16</f>
        <v>-0.10984990794303212</v>
      </c>
      <c r="AF16" s="383" t="n"/>
      <c r="AM16" s="934" t="n"/>
      <c r="AN16" s="935" t="n"/>
    </row>
    <row r="17" ht="17.15" customHeight="1" thickBot="1">
      <c r="B17" s="426" t="n"/>
      <c r="C17" s="427" t="n"/>
      <c r="D17" s="939" t="n"/>
      <c r="E17" s="939" t="n"/>
      <c r="F17" s="429" t="n"/>
      <c r="G17" s="430" t="n"/>
      <c r="H17" s="430" t="n"/>
      <c r="I17" s="430" t="n"/>
      <c r="J17" s="430" t="n"/>
      <c r="K17" s="430" t="n"/>
      <c r="L17" s="431" t="n"/>
      <c r="M17" s="430" t="n"/>
      <c r="N17" s="430" t="n"/>
      <c r="O17" s="430" t="n"/>
      <c r="P17" s="430" t="n"/>
      <c r="Q17" s="430" t="n"/>
      <c r="R17" s="430" t="n"/>
      <c r="S17" s="430" t="n"/>
      <c r="T17" s="432" t="n"/>
      <c r="U17" s="432" t="n"/>
      <c r="V17" s="432" t="n"/>
      <c r="W17" s="432" t="n"/>
      <c r="X17" s="432" t="n"/>
      <c r="Y17" s="432" t="n"/>
      <c r="Z17" s="432" t="n"/>
      <c r="AA17" s="432" t="n"/>
      <c r="AB17" s="432" t="n"/>
      <c r="AC17" s="432" t="n"/>
      <c r="AD17" s="432" t="n"/>
      <c r="AE17" s="432" t="n"/>
      <c r="AF17" s="433" t="n"/>
      <c r="AG17" s="51" t="n"/>
      <c r="AH17" s="51" t="n"/>
      <c r="AI17" s="51" t="n"/>
      <c r="AJ17" s="51" t="n"/>
      <c r="AK17" s="51" t="n"/>
      <c r="AM17" s="934" t="n"/>
    </row>
    <row r="18">
      <c r="AF18" s="1015" t="n"/>
      <c r="AG18" s="934" t="n"/>
    </row>
    <row r="19">
      <c r="D19" s="435" t="n">
        <v>31</v>
      </c>
      <c r="E19" s="435" t="n">
        <v>28</v>
      </c>
      <c r="F19" s="435" t="n">
        <v>31</v>
      </c>
      <c r="G19" s="435" t="n">
        <v>30</v>
      </c>
      <c r="H19" s="435" t="n">
        <v>31</v>
      </c>
      <c r="I19" s="435" t="n">
        <v>30</v>
      </c>
      <c r="J19" s="435" t="n">
        <v>31</v>
      </c>
      <c r="K19" s="435" t="n">
        <v>31</v>
      </c>
      <c r="L19" s="435" t="n">
        <v>30</v>
      </c>
      <c r="M19" s="435" t="n">
        <v>31</v>
      </c>
      <c r="N19" s="435" t="n">
        <v>30</v>
      </c>
      <c r="O19" s="435" t="n">
        <v>31</v>
      </c>
      <c r="P19" s="435">
        <f>SUM(D19:O19)</f>
        <v>365</v>
      </c>
      <c r="Q19" s="138" t="n"/>
      <c r="R19" s="138" t="n"/>
      <c r="S19" s="138" t="n"/>
      <c r="T19" s="381" t="n"/>
      <c r="U19" s="381" t="n"/>
      <c r="V19" s="381" t="n"/>
      <c r="W19" s="381" t="n"/>
      <c r="X19" s="381" t="n"/>
      <c r="Y19" s="381" t="n"/>
      <c r="Z19" s="381" t="n"/>
      <c r="AA19" s="381" t="n"/>
      <c r="AB19" s="381" t="n"/>
      <c r="AC19" s="381" t="n"/>
      <c r="AD19" s="381" t="n"/>
      <c r="AE19" s="381" t="n"/>
      <c r="AF19" s="381" t="n"/>
      <c r="AG19" s="138" t="n"/>
      <c r="AJ19" s="934" t="n"/>
      <c r="AK19" s="934" t="n"/>
      <c r="AV19" s="934" t="n"/>
    </row>
    <row r="20">
      <c r="B20" s="913" t="inlineStr">
        <is>
          <t>Portfolio</t>
        </is>
      </c>
      <c r="C20" s="831" t="n"/>
      <c r="D20" s="940" t="n">
        <v>2026</v>
      </c>
      <c r="E20" s="837" t="n"/>
      <c r="F20" s="837" t="n"/>
      <c r="G20" s="837" t="n"/>
      <c r="H20" s="837" t="n"/>
      <c r="I20" s="837" t="n"/>
      <c r="J20" s="837" t="n"/>
      <c r="K20" s="837" t="n"/>
      <c r="L20" s="837" t="n"/>
      <c r="M20" s="837" t="n"/>
      <c r="N20" s="837" t="n"/>
      <c r="O20" s="912" t="n"/>
      <c r="P20" s="941" t="inlineStr">
        <is>
          <t>Avg</t>
        </is>
      </c>
      <c r="Q20" s="138" t="n"/>
      <c r="R20" s="913" t="inlineStr">
        <is>
          <t>Overall GOP / EBIT</t>
        </is>
      </c>
      <c r="S20" s="831" t="n"/>
      <c r="T20" s="1016" t="n">
        <v>2026</v>
      </c>
      <c r="U20" s="837" t="n"/>
      <c r="V20" s="837" t="n"/>
      <c r="W20" s="837" t="n"/>
      <c r="X20" s="837" t="n"/>
      <c r="Y20" s="837" t="n"/>
      <c r="Z20" s="837" t="n"/>
      <c r="AA20" s="837" t="n"/>
      <c r="AB20" s="837" t="n"/>
      <c r="AC20" s="837" t="n"/>
      <c r="AD20" s="837" t="n"/>
      <c r="AE20" s="912" t="n"/>
      <c r="AF20" s="1017" t="inlineStr">
        <is>
          <t>Total</t>
        </is>
      </c>
      <c r="AG20" s="138" t="n"/>
      <c r="AJ20" s="934" t="n"/>
      <c r="AK20" s="934" t="n"/>
      <c r="AV20" s="934" t="n"/>
    </row>
    <row r="21">
      <c r="B21" s="832" t="n"/>
      <c r="C21" s="833" t="n"/>
      <c r="D21" s="943" t="inlineStr">
        <is>
          <t>Jan</t>
        </is>
      </c>
      <c r="E21" s="943" t="inlineStr">
        <is>
          <t>Feb</t>
        </is>
      </c>
      <c r="F21" s="943" t="inlineStr">
        <is>
          <t>Mar</t>
        </is>
      </c>
      <c r="G21" s="943" t="inlineStr">
        <is>
          <t>Apr</t>
        </is>
      </c>
      <c r="H21" s="943" t="inlineStr">
        <is>
          <t>May</t>
        </is>
      </c>
      <c r="I21" s="943" t="inlineStr">
        <is>
          <t>Jun</t>
        </is>
      </c>
      <c r="J21" s="943" t="inlineStr">
        <is>
          <t>Jul</t>
        </is>
      </c>
      <c r="K21" s="943" t="inlineStr">
        <is>
          <t>Aug</t>
        </is>
      </c>
      <c r="L21" s="943" t="inlineStr">
        <is>
          <t>Sep</t>
        </is>
      </c>
      <c r="M21" s="943" t="inlineStr">
        <is>
          <t>Oct</t>
        </is>
      </c>
      <c r="N21" s="943" t="inlineStr">
        <is>
          <t>Nov</t>
        </is>
      </c>
      <c r="O21" s="943" t="inlineStr">
        <is>
          <t>Dec</t>
        </is>
      </c>
      <c r="P21" s="944" t="n"/>
      <c r="Q21" s="138" t="n"/>
      <c r="R21" s="832" t="n"/>
      <c r="S21" s="833" t="n"/>
      <c r="T21" s="1018" t="inlineStr">
        <is>
          <t>Jan</t>
        </is>
      </c>
      <c r="U21" s="1018" t="inlineStr">
        <is>
          <t>Feb</t>
        </is>
      </c>
      <c r="V21" s="1018" t="inlineStr">
        <is>
          <t>Mar</t>
        </is>
      </c>
      <c r="W21" s="1018" t="inlineStr">
        <is>
          <t>Apr</t>
        </is>
      </c>
      <c r="X21" s="1018" t="inlineStr">
        <is>
          <t>May</t>
        </is>
      </c>
      <c r="Y21" s="1018" t="inlineStr">
        <is>
          <t>Jun</t>
        </is>
      </c>
      <c r="Z21" s="1018" t="inlineStr">
        <is>
          <t>Jul</t>
        </is>
      </c>
      <c r="AA21" s="1018" t="inlineStr">
        <is>
          <t>Aug</t>
        </is>
      </c>
      <c r="AB21" s="1018" t="inlineStr">
        <is>
          <t>Sep</t>
        </is>
      </c>
      <c r="AC21" s="1018" t="inlineStr">
        <is>
          <t>Oct</t>
        </is>
      </c>
      <c r="AD21" s="1018" t="inlineStr">
        <is>
          <t>Nov</t>
        </is>
      </c>
      <c r="AE21" s="1018" t="inlineStr">
        <is>
          <t>Dec</t>
        </is>
      </c>
      <c r="AF21" s="914" t="n"/>
      <c r="AG21" s="138" t="n"/>
      <c r="AI21" s="436" t="n"/>
      <c r="AK21" s="934" t="n"/>
    </row>
    <row r="22">
      <c r="B22" s="913" t="inlineStr">
        <is>
          <t>Key Available</t>
        </is>
      </c>
      <c r="C22" s="912" t="n"/>
      <c r="D22" s="945">
        <f>E33+E56+E79+E102</f>
        <v>1358</v>
      </c>
      <c r="E22" s="945">
        <f>D22</f>
        <v>1358</v>
      </c>
      <c r="F22" s="945">
        <f>E22</f>
        <v>1358</v>
      </c>
      <c r="G22" s="945">
        <f>F22</f>
        <v>1358</v>
      </c>
      <c r="H22" s="945">
        <f>G22</f>
        <v>1358</v>
      </c>
      <c r="I22" s="945">
        <f>H22</f>
        <v>1358</v>
      </c>
      <c r="J22" s="945">
        <f>I22</f>
        <v>1358</v>
      </c>
      <c r="K22" s="945">
        <f>J22</f>
        <v>1358</v>
      </c>
      <c r="L22" s="945">
        <f>K22</f>
        <v>1358</v>
      </c>
      <c r="M22" s="945">
        <f>L22</f>
        <v>1358</v>
      </c>
      <c r="N22" s="945">
        <f>M22</f>
        <v>1358</v>
      </c>
      <c r="O22" s="945">
        <f>N22</f>
        <v>1358</v>
      </c>
      <c r="P22" s="914" t="n"/>
      <c r="Q22" s="138" t="n"/>
      <c r="R22" s="967" t="inlineStr">
        <is>
          <t>Total Revenue</t>
        </is>
      </c>
      <c r="S22" s="912" t="n"/>
      <c r="T22" s="1019">
        <f>SUM(T36,T59,T82,T105)</f>
        <v>118442088.12</v>
      </c>
      <c r="U22" s="1019">
        <f>SUM(U36,U59,U82,U105)</f>
        <v>116700026.86</v>
      </c>
      <c r="V22" s="1019">
        <f>SUM(V36,V59,V82,V105)</f>
        <v>99275487.289999992</v>
      </c>
      <c r="W22" s="1019">
        <f>SUM(W36,W59,W82,W105)</f>
        <v>88366637.049999997</v>
      </c>
      <c r="X22" s="1019">
        <f>SUM(X36,X59,X82,X105)</f>
        <v>80532064.560000002</v>
      </c>
      <c r="Y22" s="1019">
        <f>SUM(Y36,Y59,Y82,Y105)</f>
        <v>78588276.850000009</v>
      </c>
      <c r="Z22" s="642" t="n"/>
      <c r="AA22" s="642" t="n"/>
      <c r="AB22" s="642" t="n"/>
      <c r="AC22" s="642" t="n"/>
      <c r="AD22" s="642" t="n"/>
      <c r="AE22" s="642" t="n"/>
      <c r="AF22" s="1020">
        <f>SUM(T22:AE22)</f>
        <v>581904580.73000002</v>
      </c>
      <c r="AG22" s="908" t="n"/>
    </row>
    <row r="23">
      <c r="B23" s="845" t="inlineStr">
        <is>
          <t>Ascott BP OCC</t>
        </is>
      </c>
      <c r="C23" s="831" t="n"/>
      <c r="D23" s="566">
        <f>(D37*$E$33+D60*$E$56+D83*$E$79+D106*$E$102)/SUM($E$33,$E$56,$E$79,$E$102)</f>
        <v>0.83438096821701757</v>
      </c>
      <c r="E23" s="566">
        <f>(E37*$E$33+E60*$E$56+E83*$E$79+E106*$E$102)/SUM($E$33,$E$56,$E$79,$E$102)</f>
        <v>0.87066273932253324</v>
      </c>
      <c r="F23" s="566">
        <f>(F37*$E$33 +F60*$E$56+F83*$E$79+F106*$E$102)/SUM($E$33,$E$56,$E$79,$E$102)</f>
        <v>0.718459784312794</v>
      </c>
      <c r="G23" s="566">
        <f>(G37*$E$33 +G60*$E$56+G83*$E$79+G106*$E$102)/SUM($E$33,$E$56,$E$79,$E$102)</f>
        <v>0.75059155621011286</v>
      </c>
      <c r="H23" s="566">
        <f>(H37*$E$33 +H60*$E$56+H83*$E$79+H106*$E$102)/SUM($E$33,$E$56,$E$79,$E$102)</f>
        <v>0.72668749109221342</v>
      </c>
      <c r="I23" s="566">
        <f>(I37*$E$33 +I60*$E$56+I83*$E$79+I106*$E$102)/SUM($E$33,$E$56,$E$79,$E$102)</f>
        <v>0.7138708885616103</v>
      </c>
      <c r="J23" s="566">
        <f>(J37*$E$33 +J60*$E$56+J83*$E$79+J106*$E$102)/SUM($E$33,$E$56,$E$79,$E$102)</f>
        <v>0.79627702028599923</v>
      </c>
      <c r="K23" s="566">
        <f>(K37*$E$33 +K60*$E$56+K83*$E$79+K106*$E$102)/SUM($E$33,$E$56,$E$79,$E$102)</f>
        <v>0.80044325146087703</v>
      </c>
      <c r="L23" s="566">
        <f>(L37*$E$33 +L60*$E$56+L83*$E$79+L106*$E$102)/SUM($E$33,$E$56,$E$79,$E$102)</f>
        <v>0.72295041728031428</v>
      </c>
      <c r="M23" s="566">
        <f>(M37*$E$33 +M60*$E$56+M83*$E$79+M106*$E$102)/SUM($E$33,$E$56,$E$79,$E$102)</f>
        <v>0.7771820514038672</v>
      </c>
      <c r="N23" s="566">
        <f>(N37*$E$33 +N60*$E$56+N83*$E$79+N106*$E$102)/SUM($E$33,$E$56,$E$79,$E$102)</f>
        <v>0.84816028473244953</v>
      </c>
      <c r="O23" s="566">
        <f>(O37*$E$33 +O60*$E$56+O83*$E$79+O106*$E$102)/SUM($E$33,$E$56,$E$79,$E$102)</f>
        <v>0.84954249608057375</v>
      </c>
      <c r="P23" s="567">
        <f>SUMPRODUCT(D23:O23,$D$19:$O$19)/$P$19</f>
        <v>0.78366552343292917</v>
      </c>
      <c r="Q23" s="138" t="n"/>
      <c r="R23" s="946" t="inlineStr">
        <is>
          <t>Ascott BP GOP</t>
        </is>
      </c>
      <c r="S23" s="912" t="n"/>
      <c r="T23" s="1021">
        <f>SUM(T40,T63,T86,T109)</f>
        <v>78829987.285359606</v>
      </c>
      <c r="U23" s="1021">
        <f>SUM(U40,U63,U86,U109)</f>
        <v>71946283.326438844</v>
      </c>
      <c r="V23" s="1021">
        <f>SUM(V40,V63,V86,V109)</f>
        <v>54075826.227500923</v>
      </c>
      <c r="W23" s="1021">
        <f>SUM(W40,W63,W86,W109)</f>
        <v>56774030.473379381</v>
      </c>
      <c r="X23" s="1021">
        <f>SUM(X40,X63,X86,X109)</f>
        <v>49198564.336289659</v>
      </c>
      <c r="Y23" s="1021">
        <f>SUM(Y40,Y63,Y86,Y109)</f>
        <v>45330230.100065887</v>
      </c>
      <c r="Z23" s="1021">
        <f>SUM(Z40,Z63,Z86,Z109)</f>
        <v>64092156.044314489</v>
      </c>
      <c r="AA23" s="1021">
        <f>SUM(AA40,AA63,AA86,AA109)</f>
        <v>65576848.531987265</v>
      </c>
      <c r="AB23" s="1021">
        <f>SUM(AB40,AB63,AB86,AB109)</f>
        <v>48906251.351220049</v>
      </c>
      <c r="AC23" s="1021">
        <f>SUM(AC40,AC63,AC86,AC109)</f>
        <v>61955090.467339158</v>
      </c>
      <c r="AD23" s="1021">
        <f>SUM(AD40,AD63,AD86,AD109)</f>
        <v>73326357.836634591</v>
      </c>
      <c r="AE23" s="1021">
        <f>SUM(AE40,AE63,AE86,AE109)</f>
        <v>82223512.23407051</v>
      </c>
      <c r="AF23" s="1022">
        <f>SUM(T23:AE23)</f>
        <v>752235138.21460044</v>
      </c>
      <c r="AG23" s="950" t="n"/>
    </row>
    <row r="24">
      <c r="B24" s="845" t="inlineStr">
        <is>
          <t>Ascott BP ADR</t>
        </is>
      </c>
      <c r="C24" s="831" t="n"/>
      <c r="D24" s="951">
        <f>(D38*$E$33*D37+$E$56*D60*D61+$E$79*D83*D84+$E$102*D106*D107)/SUM($E$33*D37,$E$56*D60,$E$79*D83,$E$102*D106)</f>
        <v>3413.3662333240541</v>
      </c>
      <c r="E24" s="951">
        <f>(E38*$E$33*E37+$E$56*E60*E61+$E$79*E83*E84+$E$102*E106*E107)/SUM($E$33*E37,$E$56*E60,$E$79*E83,$E$102*E106)</f>
        <v>3382.6641548745952</v>
      </c>
      <c r="F24" s="951">
        <f>(F38*$E$33*F37+$E$56*F60*F61+$E$79*F83*F84+$E$102*F106*F107)/SUM($E$33*F37,$E$56*F60,$E$79*F83,$E$102*F106)</f>
        <v>3058.3810472938603</v>
      </c>
      <c r="G24" s="951">
        <f>(G38*$E$33*G37+$E$56*G60*G61+$E$79*G83*G84+$E$102*G106*G107)/SUM($E$33*G37,$E$56*G60,$E$79*G83,$E$102*G106)</f>
        <v>3155.5803406413647</v>
      </c>
      <c r="H24" s="951">
        <f>(H38*$E$33*H37+$E$56*H60*H61+$E$79*H83*H84+$E$102*H106*H107)/SUM($E$33*H37,$E$56*H60,$E$79*H83,$E$102*H106)</f>
        <v>2873.287577340006</v>
      </c>
      <c r="I24" s="951">
        <f>(I38*$E$33*I37+$E$56*I60*I61+$E$79*I83*I84+$E$102*I106*I107)/SUM($E$33*I37,$E$56*I60,$E$79*I83,$E$102*I106)</f>
        <v>2858.2877650773767</v>
      </c>
      <c r="J24" s="951">
        <f>(J38*$E$33*J37+$E$56*J60*J61+$E$79*J83*J84+$E$102*J106*J107)/SUM($E$33*J37,$E$56*J60,$E$79*J83,$E$102*J106)</f>
        <v>3100.3128892072009</v>
      </c>
      <c r="K24" s="951">
        <f>(K38*$E$33*K37+$E$56*K60*K61+$E$79*K83*K84+$E$102*K106*K107)/SUM($E$33*K37,$E$56*K60,$E$79*K83,$E$102*K106)</f>
        <v>3136.495299396754</v>
      </c>
      <c r="L24" s="951">
        <f>(L38*$E$33*L37+$E$56*L60*L61+$E$79*L83*L84+$E$102*L106*L107)/SUM($E$33*L37,$E$56*L60,$E$79*L83,$E$102*L106)</f>
        <v>2968.6549085828178</v>
      </c>
      <c r="M24" s="951">
        <f>(M38*$E$33*M37+$E$56*M60*M61+$E$79*M83*M84+$E$102*M106*M107)/SUM($E$33*M37,$E$56*M60,$E$79*M83,$E$102*M106)</f>
        <v>3117.315060304335</v>
      </c>
      <c r="N24" s="951">
        <f>(N38*$E$33*N37+$E$56*N60*N61+$E$79*N83*N84+$E$102*N106*N107)/SUM($E$33*N37,$E$56*N60,$E$79*N83,$E$102*N106)</f>
        <v>3288.0162742036482</v>
      </c>
      <c r="O24" s="951">
        <f>(O38*$E$33*O37+$E$56*O60*O61+$E$79*O83*O84+$E$102*O106*O107)/SUM($E$33*O37,$E$56*O60,$E$79*O83,$E$102*O106)</f>
        <v>3435.8625514672199</v>
      </c>
      <c r="P24" s="952">
        <f>SUMPRODUCT(D24:O24,$D$19:$O$19)/$P$19</f>
        <v>3147.9901791780308</v>
      </c>
      <c r="Q24" s="138" t="n"/>
      <c r="R24" s="1023" t="inlineStr">
        <is>
          <t>MF Projection GOP</t>
        </is>
      </c>
      <c r="S24" s="912" t="n"/>
      <c r="T24" s="1024">
        <f>SUM(T41,T64,T87,T110)</f>
        <v>77659698.133947581</v>
      </c>
      <c r="U24" s="1024">
        <f>SUM(U41,U64,U87,U110)</f>
        <v>70852648.763137013</v>
      </c>
      <c r="V24" s="1024">
        <f>SUM(V41,V64,V87,V110)</f>
        <v>53059061.267704904</v>
      </c>
      <c r="W24" s="1024">
        <f>SUM(W41,W64,W87,W110)</f>
        <v>55017009.34892422</v>
      </c>
      <c r="X24" s="1024">
        <f>SUM(X41,X64,X87,X110)</f>
        <v>47617487.665736549</v>
      </c>
      <c r="Y24" s="1024">
        <f>SUM(Y41,Y64,Y87,Y110)</f>
        <v>43854493.427789472</v>
      </c>
      <c r="Z24" s="1024">
        <f>SUM(Z41,Z64,Z87,Z110)</f>
        <v>62331518.302483574</v>
      </c>
      <c r="AA24" s="1024">
        <f>SUM(AA41,AA64,AA87,AA110)</f>
        <v>63761097.431677297</v>
      </c>
      <c r="AB24" s="1024">
        <f>SUM(AB41,AB64,AB87,AB110)</f>
        <v>47369560.614001185</v>
      </c>
      <c r="AC24" s="1024">
        <f>SUM(AC41,AC64,AC87,AC110)</f>
        <v>60959239.117125519</v>
      </c>
      <c r="AD24" s="1024">
        <f>SUM(AD41,AD64,AD87,AD110)</f>
        <v>72164997.658878803</v>
      </c>
      <c r="AE24" s="1024">
        <f>SUM(AE41,AE64,AE87,AE110)</f>
        <v>81065223.329325899</v>
      </c>
      <c r="AF24" s="1025">
        <f>SUM(T24:AE24)</f>
        <v>735712035.06073201</v>
      </c>
      <c r="AG24" s="138" t="n"/>
    </row>
    <row r="25">
      <c r="B25" s="845" t="inlineStr">
        <is>
          <t>Ascott BP RevPar</t>
        </is>
      </c>
      <c r="C25" s="831" t="n"/>
      <c r="D25" s="955">
        <f>D23*D24</f>
        <v>2848.0478226401983</v>
      </c>
      <c r="E25" s="955">
        <f>E23*E24</f>
        <v>2945.159639291257</v>
      </c>
      <c r="F25" s="955">
        <f>F23*F24</f>
        <v>2197.3237875850841</v>
      </c>
      <c r="G25" s="955">
        <f>G23*G24</f>
        <v>2368.5519586280402</v>
      </c>
      <c r="H25" s="955">
        <f>H23*H24</f>
        <v>2087.9821407636332</v>
      </c>
      <c r="I25" s="955">
        <f>I23*I24</f>
        <v>2040.4484266205661</v>
      </c>
      <c r="J25" s="955">
        <f>J23*J24</f>
        <v>2468.7079093721873</v>
      </c>
      <c r="K25" s="955">
        <f>K23*K24</f>
        <v>2510.5864956408946</v>
      </c>
      <c r="L25" s="955">
        <f>L23*L24</f>
        <v>2146.1903049212015</v>
      </c>
      <c r="M25" s="955">
        <f>M23*M24</f>
        <v>2422.7213134394929</v>
      </c>
      <c r="N25" s="955">
        <f>N23*N24</f>
        <v>2788.764819333494</v>
      </c>
      <c r="O25" s="955">
        <f>O23*O24</f>
        <v>2918.9112481632305</v>
      </c>
      <c r="P25" s="952">
        <f>SUMPRODUCT(D25:O25,$D$19:$O$19)/$P$19</f>
        <v>2476.3447600849331</v>
      </c>
      <c r="Q25" s="138" t="n"/>
      <c r="R25" s="953" t="inlineStr">
        <is>
          <t>GOP</t>
        </is>
      </c>
      <c r="S25" s="912" t="n"/>
      <c r="T25" s="1026">
        <f>SUM(T42,T65,T88,T111)</f>
        <v>70392031.989999995</v>
      </c>
      <c r="U25" s="1026">
        <f>SUM(U42,U65,U88,U111)</f>
        <v>70154060.629999995</v>
      </c>
      <c r="V25" s="1026">
        <f>SUM(V42,V65,V88,V111)</f>
        <v>55119529.299999997</v>
      </c>
      <c r="W25" s="1026">
        <f>SUM(W42,W65,W88,W111)</f>
        <v>45624481.429999992</v>
      </c>
      <c r="X25" s="1026">
        <f>SUM(X42,X65,X88,X111)</f>
        <v>39377309.689999998</v>
      </c>
      <c r="Y25" s="1026">
        <f>SUM(Y42,Y65,Y88,Y111)</f>
        <v>37355440.470000006</v>
      </c>
      <c r="Z25" s="1026">
        <f>SUM(Z42,Z65,Z88,Z111)</f>
        <v>0</v>
      </c>
      <c r="AA25" s="1026">
        <f>SUM(AA42,AA65,AA88,AA111)</f>
        <v>0</v>
      </c>
      <c r="AB25" s="1026">
        <f>SUM(AB42,AB65,AB88,AB111)</f>
        <v>0</v>
      </c>
      <c r="AC25" s="1026">
        <f>SUM(AC42,AC65,AC88,AC111)</f>
        <v>0</v>
      </c>
      <c r="AD25" s="1026">
        <f>SUM(AD42,AD65,AD88,AD111)</f>
        <v>0</v>
      </c>
      <c r="AE25" s="1026">
        <f>SUM(AE42,AE65,AE88,AE111)</f>
        <v>0</v>
      </c>
      <c r="AF25" s="1027">
        <f>SUM(T25:AE25)</f>
        <v>318022853.51000005</v>
      </c>
      <c r="AG25" s="138" t="n"/>
      <c r="AH25" s="956">
        <f>AF42+AF65+AF88+AF111</f>
        <v>318022853.50999999</v>
      </c>
    </row>
    <row r="26">
      <c r="B26" s="840" t="inlineStr">
        <is>
          <t>MF Projection OCC</t>
        </is>
      </c>
      <c r="C26" s="831" t="n"/>
      <c r="D26" s="572">
        <f>(D41*$E$33 +D64*$E$56+D87*$E$79+D110*$E$102)/SUM($E$33,$E$56,$E$79,$E$102)</f>
        <v>0.83245997434557484</v>
      </c>
      <c r="E26" s="572">
        <f>(E41*$E$33+E64*$E$56+E87*$E$79+E110*$E$102)/SUM($E$33,$E$56,$E$79,$E$102)</f>
        <v>0.86924573953292661</v>
      </c>
      <c r="F26" s="572">
        <f>(F41*$E$33 +F64*$E$56+F87*$E$79+F110*$E$102)/SUM($E$33,$E$56,$E$79,$E$102)</f>
        <v>0.71962682312698945</v>
      </c>
      <c r="G26" s="572">
        <f>(G41*$E$33 +G64*$E$56+G87*$E$79+G110*$E$102)/SUM($E$33,$E$56,$E$79,$E$102)</f>
        <v>0.74549582719685803</v>
      </c>
      <c r="H26" s="572">
        <f>(H41*$E$33 +H64*$E$56+H87*$E$79+H110*$E$102)/SUM($E$33,$E$56,$E$79,$E$102)</f>
        <v>0.72024561736899606</v>
      </c>
      <c r="I26" s="572">
        <f>(I41*$E$33 +I64*$E$56+I87*$E$79+I110*$E$102)/SUM($E$33,$E$56,$E$79,$E$102)</f>
        <v>0.70854197349042713</v>
      </c>
      <c r="J26" s="572">
        <f>(J41*$E$33 +J64*$E$56+J87*$E$79+J110*$E$102)/SUM($E$33,$E$56,$E$79,$E$102)</f>
        <v>0.78948881182003883</v>
      </c>
      <c r="K26" s="572">
        <f>(K41*$E$33 +K64*$E$56+K87*$E$79+K110*$E$102)/SUM($E$33,$E$56,$E$79,$E$102)</f>
        <v>0.79556986080098824</v>
      </c>
      <c r="L26" s="572">
        <f>(L41*$E$33 +L64*$E$56+L87*$E$79+L110*$E$102)/SUM($E$33,$E$56,$E$79,$E$102)</f>
        <v>0.71707167403043692</v>
      </c>
      <c r="M26" s="572">
        <f>(M41*$E$33 +M64*$E$56+M87*$E$79+M110*$E$102)/SUM($E$33,$E$56,$E$79,$E$102)</f>
        <v>0.77668535322343124</v>
      </c>
      <c r="N26" s="572">
        <f>(N41*$E$33 +N64*$E$56+N87*$E$79+N110*$E$102)/SUM($E$33,$E$56,$E$79,$E$102)</f>
        <v>0.84865120274914085</v>
      </c>
      <c r="O26" s="572">
        <f>(O41*$E$33 +O64*$E$56+O87*$E$79+O110*$E$102)/SUM($E$33,$E$56,$E$79,$E$102)</f>
        <v>0.85063067129079772</v>
      </c>
      <c r="P26" s="573">
        <f>SUMPRODUCT(D26:O26,$D$19:$O$19)/$P$19</f>
        <v>0.7807058123348195</v>
      </c>
      <c r="Q26" s="138" t="n"/>
      <c r="R26" s="946" t="inlineStr">
        <is>
          <t>Ascott BP EBIT</t>
        </is>
      </c>
      <c r="S26" s="912" t="n"/>
      <c r="T26" s="1021">
        <f>SUM(T46,,T69,T92,T115)</f>
        <v>57537870.186112925</v>
      </c>
      <c r="U26" s="1021">
        <f>SUM(U46,,U69,U92,U115)</f>
        <v>51332229.108338892</v>
      </c>
      <c r="V26" s="1021">
        <f>SUM(V46,,V69,V92,V115)</f>
        <v>35073195.38132596</v>
      </c>
      <c r="W26" s="1021">
        <f>SUM(W46,,W69,W92,W115)</f>
        <v>37413949.991471395</v>
      </c>
      <c r="X26" s="1021">
        <f>SUM(X46,,X69,X92,X115)</f>
        <v>30716748.52475661</v>
      </c>
      <c r="Y26" s="1021">
        <f>SUM(Y46,,Y69,Y92,Y115)</f>
        <v>27129924.926384851</v>
      </c>
      <c r="Z26" s="1021">
        <f>SUM(Z46,,Z69,Z92,Z115)</f>
        <v>44385869.575811729</v>
      </c>
      <c r="AA26" s="1021">
        <f>SUM(AA46,,AA69,AA92,AA115)</f>
        <v>45590233.12763565</v>
      </c>
      <c r="AB26" s="1021">
        <f>SUM(AB46,,AB69,AB92,AB115)</f>
        <v>30455670.352834389</v>
      </c>
      <c r="AC26" s="1021">
        <f>SUM(AC46,,AC69,AC92,AC115)</f>
        <v>42179039.245557085</v>
      </c>
      <c r="AD26" s="1021">
        <f>SUM(AD46,,AD69,AD92,AD115)</f>
        <v>52602173.013836697</v>
      </c>
      <c r="AE26" s="1021">
        <f>SUM(AE46,,AE69,AE92,AE115)</f>
        <v>60670934.677097991</v>
      </c>
      <c r="AF26" s="1022">
        <f>SUM(T26:AE26)</f>
        <v>515087838.11116421</v>
      </c>
      <c r="AG26" s="138" t="n"/>
    </row>
    <row r="27">
      <c r="B27" s="840" t="inlineStr">
        <is>
          <t>MF Projection ADR</t>
        </is>
      </c>
      <c r="C27" s="831" t="n"/>
      <c r="D27" s="957">
        <f>(D42*$E$33*D41+$E$56*D64*D65+$E$79*D87*D88+$E$102*D110*D111)/SUM($E$33*D41,$E$56*D64,$E$79*D87,$E$102*D110)</f>
        <v>3408.131833472009</v>
      </c>
      <c r="E27" s="957">
        <f>(E42*$E$33*E41+$E$56*E64*E65+$E$79*E87*E88+$E$102*E110*E111)/SUM($E$33*E41,$E$56*E64,$E$79*E87,$E$102*E110)</f>
        <v>3377.1960099905973</v>
      </c>
      <c r="F27" s="957">
        <f>(F42*$E$33*F41+$E$56*F64*F65+$E$79*F87*F88+$E$102*F110*F111)/SUM($E$33*F41,$E$56*F64,$E$79*F87,$E$102*F110)</f>
        <v>3056.3441691950497</v>
      </c>
      <c r="G27" s="957">
        <f>(G42*$E$33*G41+$E$56*G64*G65+$E$79*G87*G88+$E$102*G110*G111)/SUM($E$33*G41,$E$56*G64,$E$79*G87,$E$102*G110)</f>
        <v>3145.56317512125</v>
      </c>
      <c r="H27" s="957">
        <f>(H42*$E$33*H41+$E$56*H64*H65+$E$79*H87*H88+$E$102*H110*H111)/SUM($E$33*H41,$E$56*H64,$E$79*H87,$E$102*H110)</f>
        <v>2862.1638127629944</v>
      </c>
      <c r="I27" s="957">
        <f>(I42*$E$33*I41+$E$56*I64*I65+$E$79*I87*I88+$E$102*I110*I111)/SUM($E$33*I41,$E$56*I64,$E$79*I87,$E$102*I110)</f>
        <v>2849.4452065391151</v>
      </c>
      <c r="J27" s="957">
        <f>(J42*$E$33*J41+$E$56*J64*J65+$E$79*J87*J88+$E$102*J110*J111)/SUM($E$33*J41,$E$56*J64,$E$79*J87,$E$102*J110)</f>
        <v>3089.5062401967089</v>
      </c>
      <c r="K27" s="957">
        <f>(K42*$E$33*K41+$E$56*K64*K65+$E$79*K87*K88+$E$102*K110*K111)/SUM($E$33*K41,$E$56*K64,$E$79*K87,$E$102*K110)</f>
        <v>3126.8680999259482</v>
      </c>
      <c r="L27" s="957">
        <f>(L42*$E$33*L41+$E$56*L64*L65+$E$79*L87*L88+$E$102*L110*L111)/SUM($E$33*L41,$E$56*L64,$E$79*L87,$E$102*L110)</f>
        <v>2960.2057978101684</v>
      </c>
      <c r="M27" s="957">
        <f>(M42*$E$33*M41+$E$56*M64*M65+$E$79*M87*M88+$E$102*M110*M111)/SUM($E$33*M41,$E$56*M64,$E$79*M87,$E$102*M110)</f>
        <v>3114.127507871387</v>
      </c>
      <c r="N27" s="957">
        <f>(N42*$E$33*N41+$E$56*N64*N65+$E$79*N87*N88+$E$102*N110*N111)/SUM($E$33*N41,$E$56*N64,$E$79*N87,$E$102*N110)</f>
        <v>3284.4110201210005</v>
      </c>
      <c r="O27" s="957">
        <f>(O42*$E$33*O41+$E$56*O64*O65+$E$79*O87*O88+$E$102*O110*O111)/SUM($E$33*O41,$E$56*O64,$E$79*O87,$E$102*O110)</f>
        <v>3433.0168553824064</v>
      </c>
      <c r="P27" s="958">
        <f>SUMPRODUCT(D27:O27,$D$19:$O$19)/$P$19</f>
        <v>3141.2196119191362</v>
      </c>
      <c r="Q27" s="138" t="n"/>
      <c r="R27" s="1023" t="inlineStr">
        <is>
          <t>MF Projection EBIT</t>
        </is>
      </c>
      <c r="S27" s="912" t="n"/>
      <c r="T27" s="1024">
        <f>SUM(T47,T70,T93,T116)</f>
        <v>44996151.95563294</v>
      </c>
      <c r="U27" s="1024">
        <f>SUM(U47,U70,U93,U116)</f>
        <v>38690161.363605313</v>
      </c>
      <c r="V27" s="1024">
        <f>SUM(V47,V70,V93,V116)</f>
        <v>22252718.674133979</v>
      </c>
      <c r="W27" s="1024">
        <f>SUM(W47,W70,W93,W116)</f>
        <v>24020515.570435569</v>
      </c>
      <c r="X27" s="1024">
        <f>SUM(X47,,X70,X93,X116)</f>
        <v>17224917.223700535</v>
      </c>
      <c r="Y27" s="1024">
        <f>SUM(Y47,Y70,Y93,Y116)</f>
        <v>13741714.334689021</v>
      </c>
      <c r="Z27" s="1024">
        <f>SUM(Z47,,Z70,Z93,Z116)</f>
        <v>30862860.791750178</v>
      </c>
      <c r="AA27" s="1024">
        <f>SUM(AA47,,AA70,AA93,AA116)</f>
        <v>32155929.34164796</v>
      </c>
      <c r="AB27" s="1024">
        <f>SUM(AB47,,AB70,AB93,AB116)</f>
        <v>16972067.910586119</v>
      </c>
      <c r="AC27" s="1024">
        <f>SUM(AC47,,AC70,AC93,AC116)</f>
        <v>29560676.058128927</v>
      </c>
      <c r="AD27" s="1024">
        <f>SUM(AD47,,AD70,AD93,AD116)</f>
        <v>39965936.674377397</v>
      </c>
      <c r="AE27" s="1024">
        <f>SUM(AE47,,AE70,AE93,AE116)</f>
        <v>48200652.799952626</v>
      </c>
      <c r="AF27" s="1025">
        <f>SUM(T27:AE27)</f>
        <v>358644302.69864053</v>
      </c>
      <c r="AG27" s="138" t="n"/>
    </row>
    <row r="28">
      <c r="B28" s="840" t="inlineStr">
        <is>
          <t>MF Projection RevPar</t>
        </is>
      </c>
      <c r="C28" s="831" t="n"/>
      <c r="D28" s="957">
        <f>D26*D27</f>
        <v>2837.1333386584456</v>
      </c>
      <c r="E28" s="957">
        <f>E26*E27</f>
        <v>2935.6132432519257</v>
      </c>
      <c r="F28" s="957">
        <f>F26*F27</f>
        <v>2199.4272448605316</v>
      </c>
      <c r="G28" s="957">
        <f>G26*G27</f>
        <v>2345.0042212369913</v>
      </c>
      <c r="H28" s="957">
        <f>H26*H27</f>
        <v>2061.4609423346824</v>
      </c>
      <c r="I28" s="957">
        <f>I26*I27</f>
        <v>2018.9515299940624</v>
      </c>
      <c r="J28" s="957">
        <f>J26*J27</f>
        <v>2439.130610683495</v>
      </c>
      <c r="K28" s="957">
        <f>K26*K27</f>
        <v>2487.6420190011372</v>
      </c>
      <c r="L28" s="957">
        <f>L26*L27</f>
        <v>2122.6797269103427</v>
      </c>
      <c r="M28" s="957">
        <f>M26*M27</f>
        <v>2418.6972234338918</v>
      </c>
      <c r="N28" s="957">
        <f>N26*N27</f>
        <v>2787.3193625482199</v>
      </c>
      <c r="O28" s="957">
        <f>O26*O27</f>
        <v>2920.22943224656</v>
      </c>
      <c r="P28" s="958">
        <f>SUMPRODUCT(D28:O28,$D$19:$O$19)/$P$19</f>
        <v>2462.1675648754067</v>
      </c>
      <c r="Q28" s="138" t="n"/>
      <c r="R28" s="953" t="inlineStr">
        <is>
          <t>EBIT</t>
        </is>
      </c>
      <c r="S28" s="912" t="n"/>
      <c r="T28" s="1026">
        <f>SUM(T48,,T71,T94,T117)</f>
        <v>39303688.429999992</v>
      </c>
      <c r="U28" s="1026">
        <f>SUM(U48,,U71,U94,U117)</f>
        <v>38665478.260000035</v>
      </c>
      <c r="V28" s="1026">
        <f>SUM(V48,,V71,V94,V117)</f>
        <v>25601072.319999967</v>
      </c>
      <c r="W28" s="1026">
        <f>SUM(W48,W71,W94,W117)</f>
        <v>17306244.820000052</v>
      </c>
      <c r="X28" s="1026">
        <f>SUM(X48,X71,X94,X117)</f>
        <v>10784994.519999932</v>
      </c>
      <c r="Y28" s="1026">
        <f>SUM(Y48,Y71,Y94,Y117)</f>
        <v>11586974.810000068</v>
      </c>
      <c r="Z28" s="1026">
        <f>SUM(Z48,,Z71,Z94,Z117)</f>
        <v>0</v>
      </c>
      <c r="AA28" s="1026">
        <f>SUM(AA48,,AA71,AA94,AA117)</f>
        <v>0</v>
      </c>
      <c r="AB28" s="1026">
        <f>SUM(AB48,,AB71,AB94,AB117)</f>
        <v>0</v>
      </c>
      <c r="AC28" s="1026">
        <f>SUM(AC48,,AC71,AC94,AC117)</f>
        <v>0</v>
      </c>
      <c r="AD28" s="1026">
        <f>SUM(AD48,,AD71,AD94,AD117)</f>
        <v>0</v>
      </c>
      <c r="AE28" s="1026" t="n"/>
      <c r="AF28" s="1027">
        <f>SUM(T28:AE28)</f>
        <v>143248453.16000006</v>
      </c>
      <c r="AG28" s="138" t="n"/>
    </row>
    <row r="29">
      <c r="B29" s="960" t="inlineStr">
        <is>
          <t>OCC</t>
        </is>
      </c>
      <c r="C29" s="912" t="n"/>
      <c r="D29" s="577">
        <f>(D45*$E$33+D68*$E$56+D91*$E$79+D114*$E$102)/SUM($E$33,$E$56,$E$79,$E$102)</f>
        <v>0.84680982469475985</v>
      </c>
      <c r="E29" s="577">
        <f>(E45*$E$33+E68*$E$56+E91*$E$79+E114*$E$102)/SUM($E$33,$E$56,$E$79,$E$102)</f>
        <v>0.90195665895224075</v>
      </c>
      <c r="F29" s="577">
        <f>(F45*$E$33+F68*$E$56+F91*$E$79+F114*$E$102)/SUM($E$33,$E$56,$E$79,$E$102)</f>
        <v>0.78072592522210082</v>
      </c>
      <c r="G29" s="577">
        <f>(G45*$E$33+G68*$E$56+G91*$E$79+G114*$E$102)/SUM($E$33,$E$56,$E$79,$E$102)</f>
        <v>0.67734413352970069</v>
      </c>
      <c r="H29" s="577">
        <f>(H45*$E$33+H68*$E$56+H91*$E$79+H114*$E$102)/SUM($E$33,$E$56,$E$79,$E$102)</f>
        <v>0.67288232220057953</v>
      </c>
      <c r="I29" s="577">
        <f>(I45*$E$33+I68*$E$56+I91*$E$79+I114*$E$102)/SUM($E$33,$E$56,$E$79,$E$102)</f>
        <v>0.67329405989199798</v>
      </c>
      <c r="J29" s="577">
        <f>(J45*$E$33+J68*$E$56+J91*$E$79+J114*$E$102)/SUM($E$33,$E$56,$E$79,$E$102)</f>
        <v>0</v>
      </c>
      <c r="K29" s="577">
        <f>(K45*$E$33+K68*$E$56+K91*$E$79+K114*$E$102)/SUM($E$33,$E$56,$E$79,$E$102)</f>
        <v>0</v>
      </c>
      <c r="L29" s="577">
        <f>(L45*$E$33+L68*$E$56+L91*$E$79+L114*$E$102)/SUM($E$33,$E$56,$E$79,$E$102)</f>
        <v>0</v>
      </c>
      <c r="M29" s="577">
        <f>(M45*$E$33+M68*$E$56+M91*$E$79+M114*$E$102)/SUM($E$33,$E$56,$E$79,$E$102)</f>
        <v>0</v>
      </c>
      <c r="N29" s="577">
        <f>(N45*$E$33+N68*$E$56+N91*$E$79+N114*$E$102)/SUM($E$33,$E$56,$E$79,$E$102)</f>
        <v>0</v>
      </c>
      <c r="O29" s="577">
        <f>(O45*$E$33+O68*$E$56+O91*$E$79+O114*$E$102)/SUM($E$33,$E$56,$E$79,$E$102)</f>
        <v>0</v>
      </c>
      <c r="P29" s="578">
        <f>(D29*31+E29*28+F29*31+G29*30+H29*31+I29*30+J29*31+K29*31+L29*30+M29*31+N29*30+O29*31)/365</f>
        <v>0.37558052736699815</v>
      </c>
      <c r="Q29" s="138" t="n"/>
      <c r="R29" s="953" t="inlineStr">
        <is>
          <t>NPAT</t>
        </is>
      </c>
      <c r="S29" s="912" t="n"/>
      <c r="T29" s="1026">
        <f>SUM(T49,,T72,T95,T118)</f>
        <v>11772076.809999989</v>
      </c>
      <c r="U29" s="1026">
        <f>SUM(U49,,U72,U95,U118)</f>
        <v>15370113.200000022</v>
      </c>
      <c r="V29" s="1028">
        <f>SUM(V49,,V72,V95,V118)</f>
        <v>1938903.2799999672</v>
      </c>
      <c r="W29" s="1028">
        <f>SUM(W49,W72,W95,W118)</f>
        <v>-3928433.6099999421</v>
      </c>
      <c r="X29" s="1028">
        <f>SUM(X49,,X72,X95,X118)</f>
        <v>-8451432.4600000288</v>
      </c>
      <c r="Y29" s="1028">
        <f>SUM(Y49,,Y72,Y95,Y118)</f>
        <v>-8768805.5699999426</v>
      </c>
      <c r="Z29" s="1028">
        <f>SUM(Z49,,Z72,Z95,Z118)</f>
        <v>0</v>
      </c>
      <c r="AA29" s="1028">
        <f>SUM(AA49,,AA72,AA95,AA118)</f>
        <v>0</v>
      </c>
      <c r="AB29" s="1028">
        <f>SUM(AB49,,AB72,AB95,AB118)</f>
        <v>0</v>
      </c>
      <c r="AC29" s="1028">
        <f>SUM(AC49,,AC72,AC95,AC118)</f>
        <v>0</v>
      </c>
      <c r="AD29" s="1028">
        <f>SUM(AD49,,AD72,AD95,AD118)</f>
        <v>0</v>
      </c>
      <c r="AE29" s="1026" t="n"/>
      <c r="AF29" s="1028">
        <f>SUM(T29:AE29)</f>
        <v>7932421.6500000656</v>
      </c>
      <c r="AG29" s="138" t="n"/>
    </row>
    <row r="30">
      <c r="B30" s="960" t="inlineStr">
        <is>
          <t>ADR</t>
        </is>
      </c>
      <c r="C30" s="912" t="n"/>
      <c r="D30" s="962">
        <f>(D48*$E$33*D45+D71*$E$56*D68+$E$79*D91*D94+$E$102*D114*D117)/SUM($E$33*D45,$E$56*D68,$E$79*D91,$E$102*D114)</f>
        <v>3061.3411438830358</v>
      </c>
      <c r="E30" s="962">
        <f>(E48*$E$33*E45+E71*$E$56*E68+$E$79*E91*E94+$E$102*E114*E117)/SUM($E$33*E45,$E$56*E68,$E$79*E91,$E$102*E114)</f>
        <v>3145.9799346862605</v>
      </c>
      <c r="F30" s="962">
        <f>(F48*$E$33*F45+F71*$E$56*F68+$E$79*F91*F94+$E$102*F114*F117)/SUM($E$33*F45,$E$56*F68,$E$79*F91,$E$102*F114)</f>
        <v>2768.3869991176562</v>
      </c>
      <c r="G30" s="962">
        <f>(G48*$E$33*G45+G71*$E$56*G68+$E$79*G91*G94+$E$102*G114*G117)/SUM($E$33*G45,$E$56*G68,$E$79*G91,$E$102*G114)</f>
        <v>2954.5515502808471</v>
      </c>
      <c r="H30" s="962">
        <f>(H48*$E$33*H45+H71*$E$56*H68+$E$79*H91*H94+$E$102*H114*H117)/SUM($E$33*H45,$E$56*H68,$E$79*H91,$E$102*H114)</f>
        <v>2603.8034684223535</v>
      </c>
      <c r="I30" s="962">
        <f>(I48*$E$33*I45+I71*$E$56*I68+$E$79*I91*I94+$E$102*I114*I117)/SUM($E$33*I45,$E$56*I68,$E$79*I91,$E$102*I114)</f>
        <v>2621.1104670069271</v>
      </c>
      <c r="J30" s="962" t="e">
        <f>(J48*$E$33*J45+J71*$E$56*J68+$E$79*J91*J94+$E$102*J114*J117)/SUM($E$33*J45,$E$56*J68,$E$79*J91,$E$102*J114)</f>
        <v>#DIV/0!</v>
      </c>
      <c r="K30" s="962" t="e">
        <f>(K48*$E$33*K45+K71*$E$56*K68+$E$79*K91*K94+$E$102*K114*K117)/SUM($E$33*K45,$E$56*K68,$E$79*K91,$E$102*K114)</f>
        <v>#DIV/0!</v>
      </c>
      <c r="L30" s="962" t="e">
        <f>(L48*$E$33*L45+L71*$E$56*L68+$E$79*L91*L94+$E$102*L114*L117)/SUM($E$33*L45,$E$56*L68,$E$79*L91,$E$102*L114)</f>
        <v>#DIV/0!</v>
      </c>
      <c r="M30" s="962" t="e">
        <f>(M48*$E$33*M45+M71*$E$56*M68+$E$79*M91*M94+$E$102*M114*M117)/SUM($E$33*M45,$E$56*M68,$E$79*M91,$E$102*M114)</f>
        <v>#DIV/0!</v>
      </c>
      <c r="N30" s="962" t="e">
        <f>(N48*$E$33*N45+N71*$E$56*N68+$E$79*N91*N94+$E$102*N114*N117)/SUM($E$33*N45,$E$56*N68,$E$79*N91,$E$102*N114)</f>
        <v>#DIV/0!</v>
      </c>
      <c r="O30" s="962" t="e">
        <f>(O48*$E$33*O45+O71*$E$56*O68+$E$79*O91*O94+$E$102*O114*O117)/SUM($E$33*O45,$E$56*O68,$E$79*O91,$E$102*O114)</f>
        <v>#DIV/0!</v>
      </c>
      <c r="P30" s="651" t="e">
        <f>(D30*31+E30*28+F30*31+G30*30+H30*31+I30*30+J30*31+K30*31+L30*30+M30*31+N30*30+O30*31)/365</f>
        <v>#DIV/0!</v>
      </c>
      <c r="Q30" s="138" t="n"/>
      <c r="R30" s="138" t="n"/>
      <c r="S30" s="1029" t="n"/>
      <c r="T30" s="1029" t="n"/>
      <c r="U30" s="1029" t="n"/>
      <c r="V30" s="439" t="n"/>
      <c r="W30" s="1029" t="n"/>
      <c r="X30" s="1029" t="n"/>
      <c r="Y30" s="1029" t="n"/>
      <c r="Z30" s="1029" t="n"/>
      <c r="AA30" s="1029" t="n"/>
      <c r="AB30" s="1029" t="n"/>
      <c r="AC30" s="1029" t="n"/>
      <c r="AD30" s="381" t="n"/>
      <c r="AE30" s="381" t="n"/>
      <c r="AF30" s="381" t="n"/>
      <c r="AG30" s="138" t="n"/>
    </row>
    <row r="31">
      <c r="B31" s="960" t="inlineStr">
        <is>
          <t>RevPar</t>
        </is>
      </c>
      <c r="C31" s="912" t="n"/>
      <c r="D31" s="962">
        <f>D30*D29</f>
        <v>2592.3737573824492</v>
      </c>
      <c r="E31" s="962">
        <f>E30*E29</f>
        <v>2837.537551020408</v>
      </c>
      <c r="F31" s="962">
        <f>F30*F29</f>
        <v>2161.3515012589673</v>
      </c>
      <c r="G31" s="962">
        <f>G30*G29</f>
        <v>2001.2481597938142</v>
      </c>
      <c r="H31" s="962">
        <f>H30*H29</f>
        <v>1752.0533243859566</v>
      </c>
      <c r="I31" s="962">
        <f>I30*I29</f>
        <v>1764.7781077565048</v>
      </c>
      <c r="J31" s="962" t="e">
        <f>J30*J29</f>
        <v>#DIV/0!</v>
      </c>
      <c r="K31" s="962" t="e">
        <f>K30*K29</f>
        <v>#DIV/0!</v>
      </c>
      <c r="L31" s="962" t="e">
        <f>L30*L29</f>
        <v>#DIV/0!</v>
      </c>
      <c r="M31" s="962" t="e">
        <f>M30*M29</f>
        <v>#DIV/0!</v>
      </c>
      <c r="N31" s="962" t="e">
        <f>N30*N29</f>
        <v>#DIV/0!</v>
      </c>
      <c r="O31" s="962" t="e">
        <f>O30*O29</f>
        <v>#DIV/0!</v>
      </c>
      <c r="P31" s="652" t="e">
        <f>P29*P30</f>
        <v>#DIV/0!</v>
      </c>
      <c r="S31" s="1030" t="n"/>
      <c r="T31" s="1030" t="n"/>
      <c r="U31" s="1030" t="n"/>
      <c r="V31" s="1030" t="n"/>
      <c r="W31" s="1030" t="n"/>
      <c r="X31" s="1030" t="n"/>
      <c r="Y31" s="1030" t="n"/>
      <c r="Z31" s="1030" t="n"/>
      <c r="AB31" s="441" t="n"/>
      <c r="AC31" s="1031" t="n"/>
      <c r="AF31" s="1015" t="n"/>
    </row>
    <row r="32">
      <c r="B32" s="443" t="n"/>
      <c r="T32" s="444" t="n"/>
      <c r="U32" s="444" t="n"/>
      <c r="V32" s="444" t="n"/>
      <c r="W32" s="444" t="n"/>
      <c r="X32" s="445" t="n"/>
      <c r="Y32" s="445" t="n"/>
      <c r="Z32" s="445" t="n"/>
      <c r="AA32" s="445" t="n"/>
      <c r="AB32" s="1031" t="n"/>
      <c r="AC32" s="1031" t="n"/>
      <c r="AD32" s="445" t="n"/>
      <c r="AE32" s="445" t="n"/>
      <c r="AF32" s="1015" t="n"/>
    </row>
    <row r="33">
      <c r="E33" s="109" t="n">
        <v>445</v>
      </c>
      <c r="N33" s="446" t="n"/>
      <c r="R33" s="109" t="inlineStr">
        <is>
          <t>kthb</t>
        </is>
      </c>
      <c r="T33" s="1032" t="n"/>
      <c r="U33" s="1032" t="n"/>
      <c r="V33" s="1032" t="n"/>
      <c r="W33" s="1032" t="n"/>
      <c r="X33" s="1032" t="n"/>
      <c r="Y33" s="1032" t="n"/>
      <c r="Z33" s="1032" t="n"/>
      <c r="AA33" s="1032" t="n"/>
      <c r="AB33" s="1032" t="n"/>
      <c r="AC33" s="1032" t="n"/>
      <c r="AD33" s="1032" t="n"/>
      <c r="AE33" s="1032" t="n"/>
    </row>
    <row r="34">
      <c r="B34" s="964" t="inlineStr">
        <is>
          <t>SR9</t>
        </is>
      </c>
      <c r="C34" s="831" t="n"/>
      <c r="D34" s="940">
        <f>$D$20</f>
        <v>2026</v>
      </c>
      <c r="E34" s="837" t="n"/>
      <c r="F34" s="837" t="n"/>
      <c r="G34" s="837" t="n"/>
      <c r="H34" s="837" t="n"/>
      <c r="I34" s="837" t="n"/>
      <c r="J34" s="837" t="n"/>
      <c r="K34" s="837" t="n"/>
      <c r="L34" s="837" t="n"/>
      <c r="M34" s="837" t="n"/>
      <c r="N34" s="837" t="n"/>
      <c r="O34" s="912" t="n"/>
      <c r="P34" s="941" t="inlineStr">
        <is>
          <t>Avg</t>
        </is>
      </c>
      <c r="R34" s="1033" t="inlineStr">
        <is>
          <t>SR9</t>
        </is>
      </c>
      <c r="S34" s="831" t="n"/>
      <c r="T34" s="1016">
        <f>$T$20</f>
        <v>2026</v>
      </c>
      <c r="U34" s="837" t="n"/>
      <c r="V34" s="837" t="n"/>
      <c r="W34" s="837" t="n"/>
      <c r="X34" s="837" t="n"/>
      <c r="Y34" s="837" t="n"/>
      <c r="Z34" s="837" t="n"/>
      <c r="AA34" s="837" t="n"/>
      <c r="AB34" s="837" t="n"/>
      <c r="AC34" s="837" t="n"/>
      <c r="AD34" s="837" t="n"/>
      <c r="AE34" s="912" t="n"/>
      <c r="AF34" s="1017" t="inlineStr">
        <is>
          <t>Total</t>
        </is>
      </c>
      <c r="AH34" s="956" t="n"/>
    </row>
    <row r="35">
      <c r="B35" s="832" t="n"/>
      <c r="C35" s="833" t="n"/>
      <c r="D35" s="943" t="inlineStr">
        <is>
          <t>Jan</t>
        </is>
      </c>
      <c r="E35" s="943" t="inlineStr">
        <is>
          <t>Feb</t>
        </is>
      </c>
      <c r="F35" s="943" t="inlineStr">
        <is>
          <t>Mar</t>
        </is>
      </c>
      <c r="G35" s="943" t="inlineStr">
        <is>
          <t>Apr</t>
        </is>
      </c>
      <c r="H35" s="943" t="inlineStr">
        <is>
          <t>May</t>
        </is>
      </c>
      <c r="I35" s="943" t="inlineStr">
        <is>
          <t>Jun</t>
        </is>
      </c>
      <c r="J35" s="943" t="inlineStr">
        <is>
          <t>Jul</t>
        </is>
      </c>
      <c r="K35" s="943" t="inlineStr">
        <is>
          <t>Aug</t>
        </is>
      </c>
      <c r="L35" s="943" t="inlineStr">
        <is>
          <t>Sep</t>
        </is>
      </c>
      <c r="M35" s="943" t="inlineStr">
        <is>
          <t>Oct</t>
        </is>
      </c>
      <c r="N35" s="943" t="inlineStr">
        <is>
          <t>Nov</t>
        </is>
      </c>
      <c r="O35" s="943" t="inlineStr">
        <is>
          <t>Dec</t>
        </is>
      </c>
      <c r="P35" s="914" t="n"/>
      <c r="R35" s="832" t="n"/>
      <c r="S35" s="833" t="n"/>
      <c r="T35" s="1018" t="inlineStr">
        <is>
          <t>Jan</t>
        </is>
      </c>
      <c r="U35" s="1018" t="inlineStr">
        <is>
          <t>Feb</t>
        </is>
      </c>
      <c r="V35" s="1018" t="inlineStr">
        <is>
          <t>Mar</t>
        </is>
      </c>
      <c r="W35" s="1018" t="inlineStr">
        <is>
          <t>Apr</t>
        </is>
      </c>
      <c r="X35" s="1018" t="inlineStr">
        <is>
          <t>May</t>
        </is>
      </c>
      <c r="Y35" s="1018" t="inlineStr">
        <is>
          <t>Jun</t>
        </is>
      </c>
      <c r="Z35" s="1018" t="inlineStr">
        <is>
          <t>Jul</t>
        </is>
      </c>
      <c r="AA35" s="1018" t="inlineStr">
        <is>
          <t>Aug</t>
        </is>
      </c>
      <c r="AB35" s="1018" t="inlineStr">
        <is>
          <t>Sep</t>
        </is>
      </c>
      <c r="AC35" s="1018" t="inlineStr">
        <is>
          <t>Oct</t>
        </is>
      </c>
      <c r="AD35" s="1018" t="inlineStr">
        <is>
          <t>Nov</t>
        </is>
      </c>
      <c r="AE35" s="1018" t="inlineStr">
        <is>
          <t>Dec</t>
        </is>
      </c>
      <c r="AF35" s="914" t="n"/>
      <c r="AH35" s="121" t="n"/>
    </row>
    <row r="36">
      <c r="B36" s="835" t="inlineStr">
        <is>
          <t>Ascott BP</t>
        </is>
      </c>
      <c r="C36" s="831" t="n"/>
      <c r="D36" s="965" t="n"/>
      <c r="E36" s="965" t="n"/>
      <c r="F36" s="965" t="n"/>
      <c r="G36" s="965" t="n"/>
      <c r="H36" s="965" t="n"/>
      <c r="I36" s="965" t="n"/>
      <c r="J36" s="965" t="n"/>
      <c r="K36" s="965" t="n"/>
      <c r="L36" s="965" t="n"/>
      <c r="M36" s="965" t="n"/>
      <c r="N36" s="965" t="n"/>
      <c r="O36" s="965" t="n"/>
      <c r="P36" s="966" t="n"/>
      <c r="R36" s="967" t="inlineStr">
        <is>
          <t>Total Revenue</t>
        </is>
      </c>
      <c r="S36" s="912" t="n"/>
      <c r="T36" s="1034" t="n">
        <v>36981091.14</v>
      </c>
      <c r="U36" s="1034" t="n">
        <v>36798669.05</v>
      </c>
      <c r="V36" s="996" t="n">
        <v>33026703.75</v>
      </c>
      <c r="W36" s="996" t="n">
        <v>31830715.75</v>
      </c>
      <c r="X36" s="996" t="n">
        <v>29125527.62</v>
      </c>
      <c r="Y36" s="996" t="n">
        <v>28515831.96</v>
      </c>
      <c r="Z36" s="996" t="n"/>
      <c r="AA36" s="996" t="n"/>
      <c r="AB36" s="996" t="n"/>
      <c r="AC36" s="996" t="n"/>
      <c r="AD36" s="996" t="n"/>
      <c r="AE36" s="996" t="n"/>
      <c r="AF36" s="996">
        <f>SUM(T36:AE36)</f>
        <v>196278539.27000001</v>
      </c>
      <c r="AH36" s="1035" t="n"/>
    </row>
    <row r="37">
      <c r="B37" s="845" t="inlineStr">
        <is>
          <t>OCC</t>
        </is>
      </c>
      <c r="C37" s="831" t="n"/>
      <c r="D37" s="654" t="n">
        <v>0.8668285610728526</v>
      </c>
      <c r="E37" s="566" t="n">
        <v>0.8973675762439807</v>
      </c>
      <c r="F37" s="566" t="n">
        <v>0.7820840884378398</v>
      </c>
      <c r="G37" s="566" t="n">
        <v>0.7405617977528088</v>
      </c>
      <c r="H37" s="566" t="n">
        <v>0.7688945270025371</v>
      </c>
      <c r="I37" s="566" t="n">
        <v>0.7562546816479401</v>
      </c>
      <c r="J37" s="566" t="n">
        <v>0.7817252627763682</v>
      </c>
      <c r="K37" s="566" t="n">
        <v>0.7811453425154041</v>
      </c>
      <c r="L37" s="566" t="n">
        <v>0.7553183520599251</v>
      </c>
      <c r="M37" s="566" t="n">
        <v>0.8282638637187386</v>
      </c>
      <c r="N37" s="566" t="n">
        <v>0.8847228464419473</v>
      </c>
      <c r="O37" s="566" t="n">
        <v>0.8817578832910475</v>
      </c>
      <c r="P37" s="567">
        <f>SUMPRODUCT(D37:O37,$D$19:$O$19)/$P$19</f>
        <v>0.80998276127443425</v>
      </c>
      <c r="R37" s="946" t="inlineStr">
        <is>
          <t>Ascott BP OPEX</t>
        </is>
      </c>
      <c r="S37" s="912" t="n"/>
      <c r="T37" s="1036" t="n">
        <v>-16102007.21709898</v>
      </c>
      <c r="U37" s="1036" t="n">
        <v>-15239925.21091107</v>
      </c>
      <c r="V37" s="1036" t="n">
        <v>-14991348.35715664</v>
      </c>
      <c r="W37" s="1036" t="n">
        <v>-14549704.04331594</v>
      </c>
      <c r="X37" s="1036" t="n">
        <v>-14823125.67555477</v>
      </c>
      <c r="Y37" s="1036" t="n">
        <v>-14725138.16387523</v>
      </c>
      <c r="Z37" s="1036" t="n">
        <v>-14489481.38543244</v>
      </c>
      <c r="AA37" s="1036" t="n">
        <v>-14909281.60924713</v>
      </c>
      <c r="AB37" s="1036" t="n">
        <v>-14592953.51449491</v>
      </c>
      <c r="AC37" s="1036" t="n">
        <v>-15669793.48651199</v>
      </c>
      <c r="AD37" s="1036" t="n">
        <v>-15866353.83398782</v>
      </c>
      <c r="AE37" s="1036" t="n">
        <v>-16319282.3186482</v>
      </c>
      <c r="AF37" s="1037">
        <f>SUM(T37:AE37)</f>
        <v>-182278394.81623515</v>
      </c>
      <c r="AH37" s="1038" t="n"/>
      <c r="AM37" s="450" t="n"/>
    </row>
    <row r="38">
      <c r="B38" s="845" t="inlineStr">
        <is>
          <t>ADR</t>
        </is>
      </c>
      <c r="C38" s="831" t="n"/>
      <c r="D38" s="951" t="n">
        <v>3317.732646400447</v>
      </c>
      <c r="E38" s="951" t="n">
        <v>3007.504055982436</v>
      </c>
      <c r="F38" s="951" t="n">
        <v>2910.140386571565</v>
      </c>
      <c r="G38" s="951" t="n">
        <v>2995.4479330792</v>
      </c>
      <c r="H38" s="951" t="n">
        <v>2715.186818034556</v>
      </c>
      <c r="I38" s="951" t="n">
        <v>2745.973569782277</v>
      </c>
      <c r="J38" s="951" t="n">
        <v>2818.787987723639</v>
      </c>
      <c r="K38" s="951" t="n">
        <v>2826.574628571428</v>
      </c>
      <c r="L38" s="951" t="n">
        <v>2790.607522613065</v>
      </c>
      <c r="M38" s="951" t="n">
        <v>2866.939721165919</v>
      </c>
      <c r="N38" s="951" t="n">
        <v>2951.385611526426</v>
      </c>
      <c r="O38" s="951" t="n">
        <v>3008.2437</v>
      </c>
      <c r="P38" s="952">
        <f>SUMPRODUCT(D38:O38,$D$19:$O$19)/$P$19</f>
        <v>2912.559822520634</v>
      </c>
      <c r="R38" s="949" t="inlineStr">
        <is>
          <t>MF Projection OPEX</t>
        </is>
      </c>
      <c r="S38" s="912" t="n"/>
      <c r="T38" s="1039" t="n">
        <v>-16395234.06418524</v>
      </c>
      <c r="U38" s="1039" t="n">
        <v>-15552637.50689678</v>
      </c>
      <c r="V38" s="1039" t="n">
        <v>-15311508.94360112</v>
      </c>
      <c r="W38" s="1039" t="n">
        <v>-14863558.24765325</v>
      </c>
      <c r="X38" s="1039" t="n">
        <v>-15140416.12071406</v>
      </c>
      <c r="Y38" s="1039" t="n">
        <v>-15055603.39315736</v>
      </c>
      <c r="Z38" s="1039" t="n">
        <v>-14831471.99822701</v>
      </c>
      <c r="AA38" s="1039" t="n">
        <v>-15230277.76254082</v>
      </c>
      <c r="AB38" s="1039" t="n">
        <v>-14920939.51783216</v>
      </c>
      <c r="AC38" s="1039" t="n">
        <v>-15984544.16560493</v>
      </c>
      <c r="AD38" s="1039" t="n">
        <v>-16174226.11130274</v>
      </c>
      <c r="AE38" s="1039" t="n">
        <v>-16620660.03284657</v>
      </c>
      <c r="AF38" s="1040">
        <f>SUM(T38:AE38)</f>
        <v>-186081077.864562</v>
      </c>
      <c r="AH38" s="121" t="n"/>
    </row>
    <row r="39">
      <c r="B39" s="845" t="inlineStr">
        <is>
          <t>RevPar</t>
        </is>
      </c>
      <c r="C39" s="831" t="n"/>
      <c r="D39" s="975">
        <f>D37*D38</f>
        <v>2875.9054159037264</v>
      </c>
      <c r="E39" s="975">
        <f>E37*E38</f>
        <v>2698.8366252608998</v>
      </c>
      <c r="F39" s="975">
        <f>F37*F38</f>
        <v>2275.9744914579655</v>
      </c>
      <c r="G39" s="975">
        <f>G37*G38</f>
        <v>2218.3143063960679</v>
      </c>
      <c r="H39" s="975">
        <f>H37*H38</f>
        <v>2087.6922841762039</v>
      </c>
      <c r="I39" s="975">
        <f>I37*I38</f>
        <v>2076.6553678293535</v>
      </c>
      <c r="J39" s="975">
        <f>J37*J38</f>
        <v>2203.5177804141322</v>
      </c>
      <c r="K39" s="975">
        <f>K37*K38</f>
        <v>2207.9656063807793</v>
      </c>
      <c r="L39" s="975">
        <f>L37*L38</f>
        <v>2107.7970752261308</v>
      </c>
      <c r="M39" s="975">
        <f>M37*M38</f>
        <v>2374.5825705016073</v>
      </c>
      <c r="N39" s="975">
        <f>N37*N38</f>
        <v>2611.1582791774672</v>
      </c>
      <c r="O39" s="975">
        <f>O37*O38</f>
        <v>2652.5425973356291</v>
      </c>
      <c r="P39" s="952">
        <f>SUMPRODUCT(D39:O39,$D$19:$O$19)/$P$19</f>
        <v>2364.4076150614983</v>
      </c>
      <c r="R39" s="967" t="inlineStr">
        <is>
          <t>OPEX</t>
        </is>
      </c>
      <c r="S39" s="912" t="n"/>
      <c r="T39" s="1041" t="n">
        <v>-14552034.51</v>
      </c>
      <c r="U39" s="1041" t="n">
        <v>-14296298.29</v>
      </c>
      <c r="V39" s="1041" t="n">
        <v>-14344312.51</v>
      </c>
      <c r="W39" s="1041" t="n">
        <v>-14055716.89</v>
      </c>
      <c r="X39" s="1041" t="n">
        <v>-13969285.14</v>
      </c>
      <c r="Y39" s="1041" t="n">
        <v>-13047219.76</v>
      </c>
      <c r="Z39" s="1041" t="n"/>
      <c r="AA39" s="1041" t="n"/>
      <c r="AB39" s="1041" t="n"/>
      <c r="AC39" s="1041" t="n"/>
      <c r="AD39" s="1041" t="n"/>
      <c r="AE39" s="1041" t="n"/>
      <c r="AF39" s="1041">
        <f>SUM(T39:AE39)</f>
        <v>-84264867.100000009</v>
      </c>
    </row>
    <row r="40">
      <c r="B40" s="835" t="inlineStr">
        <is>
          <t>MF Projection</t>
        </is>
      </c>
      <c r="C40" s="831" t="n"/>
      <c r="D40" s="977" t="n"/>
      <c r="E40" s="977" t="n"/>
      <c r="F40" s="977" t="n"/>
      <c r="G40" s="977" t="n"/>
      <c r="H40" s="977" t="n"/>
      <c r="I40" s="977" t="n"/>
      <c r="J40" s="977" t="n"/>
      <c r="K40" s="977" t="n"/>
      <c r="L40" s="977" t="n"/>
      <c r="M40" s="977" t="n"/>
      <c r="N40" s="977" t="n"/>
      <c r="O40" s="977" t="n"/>
      <c r="P40" s="978" t="n"/>
      <c r="R40" s="946" t="inlineStr">
        <is>
          <t>Ascott BP GOP</t>
        </is>
      </c>
      <c r="S40" s="912" t="n"/>
      <c r="T40" s="1036" t="n">
        <v>28209611.89133295</v>
      </c>
      <c r="U40" s="1036" t="n">
        <v>22596705.35743975</v>
      </c>
      <c r="V40" s="1036" t="n">
        <v>20224082.942506</v>
      </c>
      <c r="W40" s="1036" t="n">
        <v>18115263.22707156</v>
      </c>
      <c r="X40" s="1036" t="n">
        <v>17743371.46465597</v>
      </c>
      <c r="Y40" s="1036" t="n">
        <v>16645896.24664664</v>
      </c>
      <c r="Z40" s="1036" t="n">
        <v>20355990.45538051</v>
      </c>
      <c r="AA40" s="1036" t="n">
        <v>19906821.15077573</v>
      </c>
      <c r="AB40" s="1036" t="n">
        <v>17405107.21977393</v>
      </c>
      <c r="AC40" s="1036" t="n">
        <v>21642538.66155768</v>
      </c>
      <c r="AD40" s="1036" t="n">
        <v>23884688.36303136</v>
      </c>
      <c r="AE40" s="1036" t="n">
        <v>25396436.2615968</v>
      </c>
      <c r="AF40" s="1037">
        <f>SUM(T40:AE40)</f>
        <v>252126513.24176884</v>
      </c>
      <c r="AN40" s="121" t="n"/>
      <c r="AO40" s="451" t="n"/>
      <c r="AP40" s="452" t="n"/>
    </row>
    <row r="41">
      <c r="B41" s="840" t="inlineStr">
        <is>
          <t>OCC</t>
        </is>
      </c>
      <c r="C41" s="831" t="n"/>
      <c r="D41" s="597" t="n">
        <v>0.8668285610728526</v>
      </c>
      <c r="E41" s="597" t="n">
        <v>0.8973675762439807</v>
      </c>
      <c r="F41" s="597" t="n">
        <v>0.7820840884378398</v>
      </c>
      <c r="G41" s="597" t="n">
        <v>0.7405617977528088</v>
      </c>
      <c r="H41" s="597" t="n">
        <v>0.7688945270025371</v>
      </c>
      <c r="I41" s="597" t="n">
        <v>0.7562546816479401</v>
      </c>
      <c r="J41" s="660" t="n">
        <v>0.7817252627763682</v>
      </c>
      <c r="K41" s="660" t="n">
        <v>0.7811453425154041</v>
      </c>
      <c r="L41" s="660" t="n">
        <v>0.7553183520599251</v>
      </c>
      <c r="M41" s="660" t="n">
        <v>0.8282638637187386</v>
      </c>
      <c r="N41" s="660" t="n">
        <v>0.8847228464419473</v>
      </c>
      <c r="O41" s="660" t="n">
        <v>0.8817578832910475</v>
      </c>
      <c r="P41" s="573">
        <f>SUMPRODUCT(D41:O41,$D$19:$O$19)/$P$19</f>
        <v>0.80998276127443425</v>
      </c>
      <c r="Q41" s="1042" t="n"/>
      <c r="R41" s="949" t="inlineStr">
        <is>
          <t>MF Projection GOP</t>
        </is>
      </c>
      <c r="S41" s="912" t="n"/>
      <c r="T41" s="1043">
        <f>'[276]YTD compare'!P10</f>
        <v>27916385.044246681</v>
      </c>
      <c r="U41" s="1043" t="n">
        <v>22283993.06145404</v>
      </c>
      <c r="V41" s="1043" t="n">
        <v>19903922.35606151</v>
      </c>
      <c r="W41" s="1043" t="n">
        <v>17801409.02273425</v>
      </c>
      <c r="X41" s="1043" t="n">
        <v>17426081.01949667</v>
      </c>
      <c r="Y41" s="1043" t="n">
        <v>16315431.01736451</v>
      </c>
      <c r="Z41" s="1043" t="n">
        <v>20013999.84258594</v>
      </c>
      <c r="AA41" s="1043" t="n">
        <v>19585824.99748204</v>
      </c>
      <c r="AB41" s="1043" t="n">
        <v>17077121.21643668</v>
      </c>
      <c r="AC41" s="1043" t="n">
        <v>21327787.98246474</v>
      </c>
      <c r="AD41" s="1043" t="n">
        <v>23576816.08571644</v>
      </c>
      <c r="AE41" s="1043" t="n">
        <v>25095058.54739843</v>
      </c>
      <c r="AF41" s="1044">
        <f>SUM(T41:AE41)</f>
        <v>248323830.1934419</v>
      </c>
      <c r="AG41" s="956" t="n"/>
      <c r="AN41" s="935" t="n"/>
      <c r="AO41" s="454" t="n"/>
      <c r="AP41" s="452" t="n"/>
    </row>
    <row r="42">
      <c r="B42" s="840" t="inlineStr">
        <is>
          <t>ADR</t>
        </is>
      </c>
      <c r="C42" s="831" t="n"/>
      <c r="D42" s="957" t="n">
        <v>3317.732646400447</v>
      </c>
      <c r="E42" s="957" t="n">
        <v>3007.504055982436</v>
      </c>
      <c r="F42" s="957" t="n">
        <v>2910.140386571565</v>
      </c>
      <c r="G42" s="957" t="n">
        <v>2995.4479330792</v>
      </c>
      <c r="H42" s="957" t="n">
        <v>2715.186818034556</v>
      </c>
      <c r="I42" s="957" t="n">
        <v>2745.973569782277</v>
      </c>
      <c r="J42" s="1045" t="n">
        <v>2818.787987723639</v>
      </c>
      <c r="K42" s="1045" t="n">
        <v>2826.574628571428</v>
      </c>
      <c r="L42" s="1045" t="n">
        <v>2790.607522613065</v>
      </c>
      <c r="M42" s="1045" t="n">
        <v>2866.939721165919</v>
      </c>
      <c r="N42" s="1045" t="n">
        <v>2951.385611526426</v>
      </c>
      <c r="O42" s="1045" t="n">
        <v>3008.2437</v>
      </c>
      <c r="P42" s="958">
        <f>SUMPRODUCT(D42:O42,$D$19:$O$19)/$P$19</f>
        <v>2912.559822520634</v>
      </c>
      <c r="Q42" s="990" t="n"/>
      <c r="R42" s="967" t="inlineStr">
        <is>
          <t>GOP</t>
        </is>
      </c>
      <c r="S42" s="912" t="n"/>
      <c r="T42" s="996">
        <f>T36+T39</f>
        <v>22429056.630000003</v>
      </c>
      <c r="U42" s="996">
        <f>U36+U39</f>
        <v>22502370.759999998</v>
      </c>
      <c r="V42" s="996">
        <f>V36+V39</f>
        <v>18682391.240000002</v>
      </c>
      <c r="W42" s="996">
        <f>W36+W39</f>
        <v>17774998.859999999</v>
      </c>
      <c r="X42" s="996">
        <f>X36+X39</f>
        <v>15156242.48</v>
      </c>
      <c r="Y42" s="996">
        <f>Y36+Y39</f>
        <v>15468612.200000001</v>
      </c>
      <c r="Z42" s="996" t="n"/>
      <c r="AA42" s="996" t="n"/>
      <c r="AB42" s="996" t="n"/>
      <c r="AC42" s="996" t="n"/>
      <c r="AD42" s="996" t="n"/>
      <c r="AE42" s="996" t="n"/>
      <c r="AF42" s="996">
        <f>AF36+AF39</f>
        <v>112013672.17</v>
      </c>
      <c r="AN42" s="935" t="n"/>
      <c r="AO42" s="454" t="n"/>
      <c r="AP42" s="452" t="n"/>
    </row>
    <row r="43">
      <c r="B43" s="840" t="inlineStr">
        <is>
          <t>RevPar</t>
        </is>
      </c>
      <c r="C43" s="831" t="n"/>
      <c r="D43" s="957">
        <f>D41*D42</f>
        <v>2875.9054159037264</v>
      </c>
      <c r="E43" s="957">
        <f>E41*E42</f>
        <v>2698.8366252608998</v>
      </c>
      <c r="F43" s="957">
        <f>F41*F42</f>
        <v>2275.9744914579655</v>
      </c>
      <c r="G43" s="957">
        <f>G41*G42</f>
        <v>2218.3143063960679</v>
      </c>
      <c r="H43" s="957">
        <f>H41*H42</f>
        <v>2087.6922841762039</v>
      </c>
      <c r="I43" s="957">
        <f>I41*I42</f>
        <v>2076.6553678293535</v>
      </c>
      <c r="J43" s="957">
        <f>J41*J42</f>
        <v>2203.5177804141322</v>
      </c>
      <c r="K43" s="957">
        <f>K41*K42</f>
        <v>2207.9656063807793</v>
      </c>
      <c r="L43" s="957">
        <f>L41*L42</f>
        <v>2107.7970752261308</v>
      </c>
      <c r="M43" s="957">
        <f>M41*M42</f>
        <v>2374.5825705016073</v>
      </c>
      <c r="N43" s="957">
        <f>N41*N42</f>
        <v>2611.1582791774672</v>
      </c>
      <c r="O43" s="957">
        <f>O41*O42</f>
        <v>2652.5425973356291</v>
      </c>
      <c r="P43" s="958">
        <f>SUMPRODUCT(D43:O43,$D$19:$O$19)/$P$19</f>
        <v>2364.4076150614983</v>
      </c>
      <c r="R43" s="946" t="inlineStr">
        <is>
          <t>Ascott BP % GOP</t>
        </is>
      </c>
      <c r="S43" s="912" t="n"/>
      <c r="T43" s="664" t="n">
        <v>0.6366188475826881</v>
      </c>
      <c r="U43" s="664" t="n">
        <v>0.5972176966608966</v>
      </c>
      <c r="V43" s="664" t="n">
        <v>0.5742960456855102</v>
      </c>
      <c r="W43" s="664" t="n">
        <v>0.5545777247263306</v>
      </c>
      <c r="X43" s="664" t="n">
        <v>0.5448351226803495</v>
      </c>
      <c r="Y43" s="664" t="n">
        <v>0.5306135599106542</v>
      </c>
      <c r="Z43" s="664" t="n">
        <v>0.5841789300019881</v>
      </c>
      <c r="AA43" s="664" t="n">
        <v>0.5717705191757844</v>
      </c>
      <c r="AB43" s="664" t="n">
        <v>0.543942564654665</v>
      </c>
      <c r="AC43" s="664" t="n">
        <v>0.580037146315909</v>
      </c>
      <c r="AD43" s="664" t="n">
        <v>0.6008569094780214</v>
      </c>
      <c r="AE43" s="664" t="n">
        <v>0.6087977655890986</v>
      </c>
      <c r="AF43" s="665">
        <f>AVERAGE(T43:AE43)</f>
        <v>0.57731190270515786</v>
      </c>
    </row>
    <row r="44">
      <c r="B44" s="835" t="inlineStr">
        <is>
          <t>Actual Result</t>
        </is>
      </c>
      <c r="C44" s="831" t="n"/>
      <c r="D44" s="962" t="n"/>
      <c r="E44" s="962" t="n"/>
      <c r="F44" s="962" t="n"/>
      <c r="G44" s="962" t="n"/>
      <c r="H44" s="962" t="n"/>
      <c r="I44" s="962" t="n"/>
      <c r="J44" s="962" t="n"/>
      <c r="K44" s="962" t="n"/>
      <c r="L44" s="962" t="n"/>
      <c r="M44" s="962" t="n"/>
      <c r="N44" s="962" t="n"/>
      <c r="O44" s="962" t="n"/>
      <c r="P44" s="962" t="n"/>
      <c r="R44" s="949" t="inlineStr">
        <is>
          <t>MF Projection % GOP</t>
        </is>
      </c>
      <c r="S44" s="912" t="n"/>
      <c r="T44" s="666" t="n">
        <v>0.63</v>
      </c>
      <c r="U44" s="666" t="n">
        <v>0.5900000000000001</v>
      </c>
      <c r="V44" s="666" t="n">
        <v>0.5700000000000001</v>
      </c>
      <c r="W44" s="666" t="n">
        <v>0.54</v>
      </c>
      <c r="X44" s="666" t="n">
        <v>0.54</v>
      </c>
      <c r="Y44" s="666" t="n">
        <v>0.52</v>
      </c>
      <c r="Z44" s="666" t="n">
        <v>0.5700000000000001</v>
      </c>
      <c r="AA44" s="666" t="n">
        <v>0.5600000000000001</v>
      </c>
      <c r="AB44" s="666" t="n">
        <v>0.53</v>
      </c>
      <c r="AC44" s="666" t="n">
        <v>0.5700000000000001</v>
      </c>
      <c r="AD44" s="666" t="n">
        <v>0.5900000000000001</v>
      </c>
      <c r="AE44" s="666" t="n">
        <v>0.6</v>
      </c>
      <c r="AF44" s="667">
        <f>AVERAGE(T44:AE44)</f>
        <v>0.5675</v>
      </c>
    </row>
    <row r="45">
      <c r="B45" s="985" t="inlineStr">
        <is>
          <t>OCC</t>
        </is>
      </c>
      <c r="C45" s="912" t="n"/>
      <c r="D45" s="609" t="n">
        <v>0.8702428416092787</v>
      </c>
      <c r="E45" s="610">
        <f>'[276]LSSS FY26'!D5</f>
        <v>0.9048956661316212</v>
      </c>
      <c r="F45" s="610">
        <f>'[276]LSSS FY26'!E5</f>
        <v>0.79956505980427695</v>
      </c>
      <c r="G45" s="610">
        <f>'[276]LSSS FY26'!F5</f>
        <v>0.76479400749063675</v>
      </c>
      <c r="H45" s="610">
        <f>'[276]LSSS FY26'!G5</f>
        <v>0.74969191736136276</v>
      </c>
      <c r="I45" s="610">
        <f>'[276]LSSS FY26'!H5</f>
        <v>0.76546816479400748</v>
      </c>
      <c r="J45" s="610" t="n"/>
      <c r="K45" s="610" t="n"/>
      <c r="L45" s="610" t="n"/>
      <c r="M45" s="610" t="n"/>
      <c r="N45" s="610" t="n"/>
      <c r="O45" s="610" t="n"/>
      <c r="P45" s="610">
        <f>(D45*31+E45*28+F45*31+G45*30+H45*31+I45*30+J45*31+K45*31+L45*30+M45*31+N45*30+O45*31)/365</f>
        <v>0.40068339233492378</v>
      </c>
      <c r="Q45" s="456" t="n"/>
      <c r="R45" s="967" t="inlineStr">
        <is>
          <t>% GOP Margin</t>
        </is>
      </c>
      <c r="S45" s="912" t="n"/>
      <c r="T45" s="668">
        <f>T42/T36</f>
        <v>0.60650067206210623</v>
      </c>
      <c r="U45" s="668">
        <f>U42/U36</f>
        <v>0.61149958248286151</v>
      </c>
      <c r="V45" s="668">
        <f>V42/V36</f>
        <v>0.5656753208379145</v>
      </c>
      <c r="W45" s="668">
        <f>W42/W36</f>
        <v>0.55842284539266129</v>
      </c>
      <c r="X45" s="668">
        <f>X42/X36</f>
        <v>0.52037658090672556</v>
      </c>
      <c r="Y45" s="668">
        <f>Y42/Y36</f>
        <v>0.54245698395537889</v>
      </c>
      <c r="Z45" s="668" t="e">
        <f>Z42/Z36</f>
        <v>#DIV/0!</v>
      </c>
      <c r="AA45" s="668" t="e">
        <f>AA42/AA36</f>
        <v>#DIV/0!</v>
      </c>
      <c r="AB45" s="668" t="e">
        <f>AB42/AB36</f>
        <v>#DIV/0!</v>
      </c>
      <c r="AC45" s="668" t="e">
        <f>AC42/AC36</f>
        <v>#DIV/0!</v>
      </c>
      <c r="AD45" s="668" t="e">
        <f>AD42/AD36</f>
        <v>#DIV/0!</v>
      </c>
      <c r="AE45" s="668" t="e">
        <f>AE42/AE36</f>
        <v>#DIV/0!</v>
      </c>
      <c r="AF45" s="668">
        <f>AF42/AF36</f>
        <v>0.57068731297166631</v>
      </c>
      <c r="AN45" s="121" t="n"/>
      <c r="AO45" s="451" t="n"/>
    </row>
    <row r="46">
      <c r="B46" s="457" t="n"/>
      <c r="C46" s="458" t="inlineStr">
        <is>
          <t>LS</t>
        </is>
      </c>
      <c r="D46" s="459">
        <f>'[276]LSSS FY26'!C25</f>
        <v>0.17310619789778905</v>
      </c>
      <c r="E46" s="459">
        <f>'[276]LSSS FY26'!D25</f>
        <v>0.10457463884430176</v>
      </c>
      <c r="F46" s="459">
        <f>'[276]LSSS FY26'!E25</f>
        <v>9.5904313156940924E-2</v>
      </c>
      <c r="G46" s="459">
        <f>'[276]LSSS FY26'!F25</f>
        <v>0.10764044943820225</v>
      </c>
      <c r="H46" s="459">
        <f>'[276]LSSS FY26'!G25</f>
        <v>0.14034070315331643</v>
      </c>
      <c r="I46" s="459">
        <f>'[276]LSSS FY26'!H25</f>
        <v>0.16539325842696628</v>
      </c>
      <c r="J46" s="459" t="n"/>
      <c r="K46" s="459" t="n"/>
      <c r="L46" s="459" t="n"/>
      <c r="M46" s="459" t="n"/>
      <c r="N46" s="459" t="n"/>
      <c r="O46" s="459" t="n"/>
      <c r="P46" s="459">
        <f>(D46*31+E46*28+F46*31+G46*30+H46*31+I45*30+J46*31+K46*31+L46*30+M46*31+N46*30+O46*31)/365</f>
        <v>0.11455133138371555</v>
      </c>
      <c r="R46" s="946" t="inlineStr">
        <is>
          <t>Ascott BP EBIT</t>
        </is>
      </c>
      <c r="S46" s="912" t="n"/>
      <c r="T46" s="1046" t="n">
        <v>20104565.94</v>
      </c>
      <c r="U46" s="1046" t="n">
        <v>15060403.3</v>
      </c>
      <c r="V46" s="1046" t="n">
        <v>12865716.63</v>
      </c>
      <c r="W46" s="1046" t="n">
        <v>10920042.16</v>
      </c>
      <c r="X46" s="1046" t="n">
        <v>10747220.75</v>
      </c>
      <c r="Y46" s="1046" t="n">
        <v>9720662</v>
      </c>
      <c r="Z46" s="1046" t="n">
        <v>12999399.11</v>
      </c>
      <c r="AA46" s="1046" t="n">
        <v>12573352.74</v>
      </c>
      <c r="AB46" s="1046" t="n">
        <v>10435333.75</v>
      </c>
      <c r="AC46" s="1046" t="n">
        <v>14165807.2</v>
      </c>
      <c r="AD46" s="1046" t="n">
        <v>16120753.26</v>
      </c>
      <c r="AE46" s="1046" t="n">
        <v>17504879.66</v>
      </c>
      <c r="AF46" s="1047">
        <f>SUM(T46:AE46)</f>
        <v>163218136.5</v>
      </c>
      <c r="AG46" s="956" t="n"/>
      <c r="AN46" s="935" t="n"/>
      <c r="AO46" s="935" t="n"/>
    </row>
    <row r="47">
      <c r="B47" s="613" t="n"/>
      <c r="C47" s="460" t="inlineStr">
        <is>
          <t>SS</t>
        </is>
      </c>
      <c r="D47" s="461">
        <f>'[276]LSSS FY26'!C26</f>
        <v>0.70395070677781812</v>
      </c>
      <c r="E47" s="461">
        <f>'[276]LSSS FY26'!D26</f>
        <v>0.80032102728731946</v>
      </c>
      <c r="F47" s="461">
        <f>'[276]LSSS FY26'!E26</f>
        <v>0.70366074664733602</v>
      </c>
      <c r="G47" s="461">
        <f>'[276]LSSS FY26'!F26</f>
        <v>0.65715355805243447</v>
      </c>
      <c r="H47" s="461">
        <f>'[276]LSSS FY26'!G26</f>
        <v>0.60935121420804639</v>
      </c>
      <c r="I47" s="461">
        <f>'[276]LSSS FY26'!H26</f>
        <v>0.60007490636704119</v>
      </c>
      <c r="J47" s="461" t="n"/>
      <c r="K47" s="461" t="n"/>
      <c r="L47" s="461" t="n"/>
      <c r="M47" s="461" t="n"/>
      <c r="N47" s="461" t="n"/>
      <c r="O47" s="461" t="n"/>
      <c r="P47" s="461">
        <f>(D47*31+E47*28+F47*31+G47*30+H47*31+I47*30+J47*31+K47*31+L47*30+M47*31+N47*30+O47*31)/365</f>
        <v>0.33603201477605044</v>
      </c>
      <c r="R47" s="949" t="inlineStr">
        <is>
          <t>MF Projection EBIT</t>
        </is>
      </c>
      <c r="S47" s="912" t="n"/>
      <c r="T47" s="1043" t="n">
        <v>17046778.30691357</v>
      </c>
      <c r="U47" s="1043" t="n">
        <v>11829988.18053024</v>
      </c>
      <c r="V47" s="1043" t="n">
        <v>9614700.685958922</v>
      </c>
      <c r="W47" s="1043" t="n">
        <v>7651465.498884059</v>
      </c>
      <c r="X47" s="1043" t="n">
        <v>7314690.171287678</v>
      </c>
      <c r="Y47" s="1043" t="n">
        <v>6284360.940027916</v>
      </c>
      <c r="Z47" s="1043" t="n">
        <v>9776792.026742991</v>
      </c>
      <c r="AA47" s="1043" t="n">
        <v>9360385.515921205</v>
      </c>
      <c r="AB47" s="1043" t="n">
        <v>7007812.151612882</v>
      </c>
      <c r="AC47" s="1043" t="n">
        <v>10958097.99260657</v>
      </c>
      <c r="AD47" s="1043" t="n">
        <v>13072050.40409985</v>
      </c>
      <c r="AE47" s="1043" t="n">
        <v>14470547.89367463</v>
      </c>
      <c r="AF47" s="1044">
        <f>SUM(T47:AE47)</f>
        <v>124387669.76826051</v>
      </c>
      <c r="AG47" s="956" t="n"/>
      <c r="AN47" s="935" t="n"/>
      <c r="AO47" s="935" t="n"/>
    </row>
    <row r="48">
      <c r="B48" s="985" t="inlineStr">
        <is>
          <t>ADR</t>
        </is>
      </c>
      <c r="C48" s="912" t="n"/>
      <c r="D48" s="986" t="n">
        <v>2779.154295185216</v>
      </c>
      <c r="E48" s="986">
        <f>'[276]LSSS FY26'!D6</f>
        <v>2966.1888549889136</v>
      </c>
      <c r="F48" s="986">
        <f>'[276]LSSS FY26'!E6</f>
        <v>2700.8930380779698</v>
      </c>
      <c r="G48" s="986">
        <f>'[276]LSSS FY26'!F6</f>
        <v>2820.6902703232117</v>
      </c>
      <c r="H48" s="986">
        <f>'[276]LSSS FY26'!G6</f>
        <v>2519.2705047379618</v>
      </c>
      <c r="I48" s="986">
        <f>'[276]LSSS FY26'!H6</f>
        <v>2491.0682072609843</v>
      </c>
      <c r="J48" s="986" t="n"/>
      <c r="K48" s="986" t="n"/>
      <c r="L48" s="986" t="n"/>
      <c r="M48" s="986" t="n"/>
      <c r="N48" s="986" t="n"/>
      <c r="O48" s="986" t="n"/>
      <c r="P48" s="986">
        <f>(D48*31+E48*28+F48*31+G48*30+H48*31+I48*30+J48*31+K48*31+L48*30+M48*31+N48*30+O48*31)/365</f>
        <v>1343.5202609458934</v>
      </c>
      <c r="Q48" s="462" t="n"/>
      <c r="R48" s="967" t="inlineStr">
        <is>
          <t>EBIT</t>
        </is>
      </c>
      <c r="S48" s="912" t="n"/>
      <c r="T48" s="996" t="n">
        <v>12467116.72</v>
      </c>
      <c r="U48" s="996" t="n">
        <v>12218882.24000002</v>
      </c>
      <c r="V48" s="1048" t="n">
        <v>8778766.069999972</v>
      </c>
      <c r="W48" s="996" t="n">
        <v>8009317.520000029</v>
      </c>
      <c r="X48" s="996" t="n">
        <v>5620949.069999959</v>
      </c>
      <c r="Y48" s="996" t="n">
        <v>5908210.650000066</v>
      </c>
      <c r="Z48" s="996" t="n"/>
      <c r="AA48" s="996" t="n"/>
      <c r="AB48" s="996" t="n"/>
      <c r="AC48" s="996" t="n"/>
      <c r="AD48" s="996" t="n"/>
      <c r="AE48" s="996" t="n"/>
      <c r="AF48" s="996">
        <f>SUM(T48:AE48)</f>
        <v>53003242.270000055</v>
      </c>
      <c r="AG48" s="109" t="inlineStr">
        <is>
          <t>&lt;&lt; excl. interest revenue</t>
        </is>
      </c>
    </row>
    <row r="49">
      <c r="B49" s="457" t="n"/>
      <c r="C49" s="458" t="inlineStr">
        <is>
          <t>LS</t>
        </is>
      </c>
      <c r="D49" s="463" t="n">
        <v>2098.018947740113</v>
      </c>
      <c r="E49" s="463" t="n">
        <v>2071.354666155027</v>
      </c>
      <c r="F49" s="463" t="n"/>
      <c r="G49" s="463" t="n">
        <v>2014.75913013222</v>
      </c>
      <c r="H49" s="463" t="n">
        <v>2008.381451446281</v>
      </c>
      <c r="I49" s="463" t="n">
        <v>2008.381451446281</v>
      </c>
      <c r="J49" s="987" t="n"/>
      <c r="K49" s="987" t="n"/>
      <c r="L49" s="987" t="n"/>
      <c r="M49" s="987" t="n"/>
      <c r="N49" s="987" t="n"/>
      <c r="O49" s="465" t="n"/>
      <c r="P49" s="463">
        <f>(D49*31+E49*28+F49*31+G49*30+H49*31+I49*30+J49*31+K49*31+L49*30+M49*31+N49*30+O49*31)/365</f>
        <v>838.33030266979188</v>
      </c>
      <c r="Q49" s="462" t="n"/>
      <c r="R49" s="967" t="inlineStr">
        <is>
          <t>NPAT</t>
        </is>
      </c>
      <c r="S49" s="912" t="n"/>
      <c r="T49" s="996" t="n">
        <v>1535418.819999994</v>
      </c>
      <c r="U49" s="996" t="n">
        <v>2091933.700000021</v>
      </c>
      <c r="V49" s="1034" t="n">
        <v>-1301086.920000029</v>
      </c>
      <c r="W49" s="1034" t="n">
        <v>-1672053.119999965</v>
      </c>
      <c r="X49" s="1034" t="n">
        <v>-3791097.18</v>
      </c>
      <c r="Y49" s="1034" t="n">
        <v>-3241503.139999941</v>
      </c>
      <c r="Z49" s="996" t="n"/>
      <c r="AA49" s="1034" t="n"/>
      <c r="AB49" s="1034" t="n"/>
      <c r="AC49" s="1034" t="n"/>
      <c r="AD49" s="996" t="n"/>
      <c r="AE49" s="642" t="n"/>
      <c r="AF49" s="1041">
        <f>SUM(T49:AE49)</f>
        <v>-6378387.8399999207</v>
      </c>
      <c r="AO49" s="466" t="n"/>
    </row>
    <row r="50">
      <c r="B50" s="613" t="n"/>
      <c r="C50" s="460" t="inlineStr">
        <is>
          <t>SS</t>
        </is>
      </c>
      <c r="D50" s="467" t="n">
        <v>2884.736196761209</v>
      </c>
      <c r="E50" s="467" t="n">
        <v>3083.113137785801</v>
      </c>
      <c r="F50" s="467" t="n"/>
      <c r="G50" s="467" t="n">
        <v>2952.700192636497</v>
      </c>
      <c r="H50" s="467" t="n">
        <v>2636.934221984297</v>
      </c>
      <c r="I50" s="467" t="n">
        <v>2636.934221984297</v>
      </c>
      <c r="J50" s="988" t="n"/>
      <c r="K50" s="988" t="n"/>
      <c r="L50" s="988" t="n"/>
      <c r="M50" s="988" t="n"/>
      <c r="N50" s="988" t="n"/>
      <c r="O50" s="469" t="n"/>
      <c r="P50" s="467">
        <f>(D50*31+E50*28+F50*31+G50*30+H50*31+I50*30+J50*31+K50*31+L50*30+M50*31+N50*30+O50*31)/365</f>
        <v>1164.8985843225669</v>
      </c>
      <c r="Q50" s="462" t="n"/>
      <c r="AO50" s="989" t="n"/>
    </row>
    <row r="51">
      <c r="B51" s="985" t="inlineStr">
        <is>
          <t>RevPar</t>
        </is>
      </c>
      <c r="C51" s="912" t="n"/>
      <c r="D51" s="986">
        <f>D48*D45</f>
        <v>2418.5391311126145</v>
      </c>
      <c r="E51" s="986">
        <f>E48*E45</f>
        <v>2684.0914398073837</v>
      </c>
      <c r="F51" s="986">
        <f>F48*F45</f>
        <v>2159.5397035157671</v>
      </c>
      <c r="G51" s="986">
        <f>G48*G45</f>
        <v>2157.2470157303364</v>
      </c>
      <c r="H51" s="986">
        <f>H48*H45</f>
        <v>1888.6767350489306</v>
      </c>
      <c r="I51" s="986">
        <f>I48*I45</f>
        <v>1906.8334089887639</v>
      </c>
      <c r="J51" s="986" t="n"/>
      <c r="K51" s="986" t="n"/>
      <c r="L51" s="986" t="n"/>
      <c r="M51" s="986" t="n"/>
      <c r="N51" s="986" t="n"/>
      <c r="O51" s="986" t="n"/>
      <c r="P51" s="986">
        <f>P45*P48</f>
        <v>538.32625582650257</v>
      </c>
      <c r="Q51" s="462" t="n"/>
      <c r="R51" s="471" t="n">
        <v>2025</v>
      </c>
      <c r="S51" s="472" t="inlineStr">
        <is>
          <t>Revenue</t>
        </is>
      </c>
      <c r="T51" s="1049">
        <f>'[276]result FY25'!T36</f>
        <v>40471406.759999998</v>
      </c>
      <c r="U51" s="1049">
        <f>'[276]result FY25'!U36</f>
        <v>35097386</v>
      </c>
      <c r="V51" s="1049">
        <f>'[276]result FY25'!V36</f>
        <v>31885906.359999999</v>
      </c>
      <c r="W51" s="1049">
        <f>'[276]result FY25'!W36</f>
        <v>28944481.789999999</v>
      </c>
      <c r="X51" s="1049">
        <f>'[276]result FY25'!X36</f>
        <v>29907879.420000002</v>
      </c>
      <c r="Y51" s="474" t="n"/>
      <c r="Z51" s="474" t="n"/>
      <c r="AA51" s="474" t="n"/>
      <c r="AB51" s="474" t="n"/>
      <c r="AC51" s="474" t="n"/>
      <c r="AD51" s="474" t="n"/>
      <c r="AE51" s="474" t="n"/>
      <c r="AF51" s="1050">
        <f>SUM(T51:AE51)</f>
        <v>166307060.32999998</v>
      </c>
      <c r="AO51" s="989" t="n"/>
    </row>
    <row r="52">
      <c r="B52" s="457" t="n"/>
      <c r="C52" s="458" t="inlineStr">
        <is>
          <t>LS</t>
        </is>
      </c>
      <c r="D52" s="463">
        <f>D46*D49</f>
        <v>363.18008316081119</v>
      </c>
      <c r="E52" s="463">
        <f>E46*E49</f>
        <v>216.61116613162122</v>
      </c>
      <c r="F52" s="463">
        <f>F46*F49</f>
        <v>0</v>
      </c>
      <c r="G52" s="463">
        <f>G46*G49</f>
        <v>216.86957827715358</v>
      </c>
      <c r="H52" s="463">
        <f>H46*H49</f>
        <v>281.85766509604935</v>
      </c>
      <c r="I52" s="463">
        <f>I46*I49</f>
        <v>332.17275241898039</v>
      </c>
      <c r="J52" s="463" t="n"/>
      <c r="K52" s="463" t="n"/>
      <c r="L52" s="463" t="n"/>
      <c r="M52" s="463" t="n"/>
      <c r="N52" s="463" t="n"/>
      <c r="O52" s="465" t="n"/>
      <c r="P52" s="463">
        <f>P46*P49</f>
        <v>96.031852310137893</v>
      </c>
      <c r="R52" s="476" t="n"/>
      <c r="S52" s="477" t="n"/>
      <c r="T52" s="478">
        <f>T36/T51-1</f>
        <v>-8.6241519616502615E-2</v>
      </c>
      <c r="U52" s="478">
        <f>U36/U51-1</f>
        <v>4.8473212506481067E-2</v>
      </c>
      <c r="V52" s="478">
        <f>V36/V51-1</f>
        <v>3.5777480405295936E-2</v>
      </c>
      <c r="W52" s="478">
        <f>W36/W51-1</f>
        <v>9.9716207771153309E-2</v>
      </c>
      <c r="X52" s="478">
        <f>X36/X51-1</f>
        <v>-2.6158718544144755E-2</v>
      </c>
      <c r="Y52" s="479" t="n"/>
      <c r="Z52" s="479" t="n"/>
      <c r="AA52" s="479" t="n"/>
      <c r="AB52" s="479" t="n"/>
      <c r="AC52" s="479" t="n"/>
      <c r="AD52" s="479" t="n"/>
      <c r="AE52" s="479" t="n"/>
      <c r="AF52" s="480">
        <f>AF36/AF51-1</f>
        <v>0.18021771824075405</v>
      </c>
    </row>
    <row r="53">
      <c r="B53" s="613" t="n"/>
      <c r="C53" s="460" t="inlineStr">
        <is>
          <t>SS</t>
        </is>
      </c>
      <c r="D53" s="467">
        <f>D47*D50</f>
        <v>2030.7120845776083</v>
      </c>
      <c r="E53" s="467">
        <f>E47*E50</f>
        <v>2467.4802736757633</v>
      </c>
      <c r="F53" s="467">
        <f>F47*F50</f>
        <v>0</v>
      </c>
      <c r="G53" s="467">
        <f>G47*G50</f>
        <v>1940.3774374531827</v>
      </c>
      <c r="H53" s="467">
        <f>H47*H50</f>
        <v>1606.8190699528816</v>
      </c>
      <c r="I53" s="467">
        <f>I47*I50</f>
        <v>1582.3580563532737</v>
      </c>
      <c r="J53" s="467" t="n"/>
      <c r="K53" s="467" t="n"/>
      <c r="L53" s="467" t="n"/>
      <c r="M53" s="467" t="n"/>
      <c r="N53" s="467" t="n"/>
      <c r="O53" s="469" t="n"/>
      <c r="P53" s="467">
        <f>P47*P50</f>
        <v>391.44321829968101</v>
      </c>
      <c r="R53" s="481" t="n"/>
      <c r="S53" s="1051" t="inlineStr">
        <is>
          <t>GOP</t>
        </is>
      </c>
      <c r="T53" s="1000">
        <f>'[276]result FY25'!T42</f>
        <v>24241888.269999996</v>
      </c>
      <c r="U53" s="1000">
        <f>'[276]result FY25'!U42</f>
        <v>20170272.219999999</v>
      </c>
      <c r="V53" s="1000">
        <f>'[276]result FY25'!V42</f>
        <v>18090458.41</v>
      </c>
      <c r="W53" s="1000">
        <f>'[276]result FY25'!W42</f>
        <v>16113519.549999999</v>
      </c>
      <c r="X53" s="1000">
        <f>'[276]result FY25'!X42</f>
        <v>16903864.840000004</v>
      </c>
      <c r="Y53" s="381" t="n"/>
      <c r="Z53" s="381" t="n"/>
      <c r="AA53" s="381" t="n"/>
      <c r="AB53" s="381" t="n"/>
      <c r="AC53" s="381" t="n"/>
      <c r="AD53" s="381" t="n"/>
      <c r="AE53" s="381" t="n"/>
      <c r="AF53" s="1052">
        <f>SUM(T53:AE53)</f>
        <v>95520003.289999992</v>
      </c>
    </row>
    <row r="54">
      <c r="B54" s="124" t="n"/>
      <c r="C54" s="124" t="inlineStr">
        <is>
          <t>compset dif</t>
        </is>
      </c>
      <c r="D54" s="484">
        <f>D51/[276]Compset!B101</f>
        <v>1.085471471046406</v>
      </c>
      <c r="E54" s="484">
        <f>E51/[276]Compset!C101</f>
        <v>1.1660262613825554</v>
      </c>
      <c r="F54" s="484">
        <f>F51/[276]Compset!D101</f>
        <v>1.0778691032065491</v>
      </c>
      <c r="G54" s="484">
        <f>G51/[276]Compset!E101</f>
        <v>1.1424053509547445</v>
      </c>
      <c r="H54" s="484">
        <f>H51/[276]Compset!F101</f>
        <v>1.0153570063564552</v>
      </c>
      <c r="I54" s="484">
        <f>I51/[276]Compset!G101</f>
        <v>1.1586829015076179</v>
      </c>
      <c r="J54" s="484" t="e">
        <f>J51/[276]Compset!H101</f>
        <v>#DIV/0!</v>
      </c>
      <c r="K54" s="484" t="e">
        <f>K51/[276]Compset!I101</f>
        <v>#DIV/0!</v>
      </c>
      <c r="L54" s="484" t="e">
        <f>L51/[276]Compset!J101</f>
        <v>#DIV/0!</v>
      </c>
      <c r="M54" s="484" t="e">
        <f>M51/[276]Compset!K101</f>
        <v>#DIV/0!</v>
      </c>
      <c r="N54" s="484" t="e">
        <f>N51/[276]Compset!L101</f>
        <v>#DIV/0!</v>
      </c>
      <c r="O54" s="484" t="e">
        <f>O51/[276]Compset!M101</f>
        <v>#DIV/0!</v>
      </c>
      <c r="P54" s="485" t="n"/>
      <c r="R54" s="486" t="n"/>
      <c r="S54" s="1053" t="n"/>
      <c r="T54" s="488">
        <f>T42/T53-1</f>
        <v>-7.4780958471928227E-2</v>
      </c>
      <c r="U54" s="488">
        <f>U42/U53-1</f>
        <v>0.11562057837214446</v>
      </c>
      <c r="V54" s="488">
        <f>V42/V53-1</f>
        <v>3.2720720314792784E-2</v>
      </c>
      <c r="W54" s="488">
        <f>W42/W53-1</f>
        <v>0.10311088802446022</v>
      </c>
      <c r="X54" s="488">
        <f>X42/X53-1</f>
        <v>-0.10338596389297694</v>
      </c>
      <c r="Y54" s="1054" t="n"/>
      <c r="Z54" s="479" t="n"/>
      <c r="AA54" s="479" t="n"/>
      <c r="AB54" s="479" t="n"/>
      <c r="AC54" s="479" t="n"/>
      <c r="AD54" s="479" t="n"/>
      <c r="AE54" s="479" t="n"/>
      <c r="AF54" s="490">
        <f>AF42/AF53-1</f>
        <v>0.17267240695045838</v>
      </c>
    </row>
    <row r="55">
      <c r="B55" s="985" t="inlineStr">
        <is>
          <t>ADR BF</t>
        </is>
      </c>
      <c r="C55" s="912" t="n"/>
      <c r="D55" s="986">
        <f>'[277]Pick Up Pace_SR9'!$AI$49</f>
        <v>2969.9604731913482</v>
      </c>
      <c r="E55" s="986">
        <f>'[277]Pick Up Pace_SR9'!$AF$50</f>
        <v>3139.3683573461403</v>
      </c>
      <c r="F55" s="986">
        <f>'[277]Pick Up Pace_SR9'!$AI$51</f>
        <v>2856.2135531934227</v>
      </c>
      <c r="G55" s="986">
        <f>'[277]Pick Up Pace_SR9'!$AH$52</f>
        <v>2965.1403950593076</v>
      </c>
      <c r="H55" s="986">
        <f>'[277]Pick Up Pace_SR9'!$AI$53</f>
        <v>2706.6959955279021</v>
      </c>
      <c r="I55" s="986">
        <f>(25457894.27+1791102.04)/I56</f>
        <v>2671.7321609961759</v>
      </c>
      <c r="J55" s="986" t="n"/>
      <c r="K55" s="986" t="n"/>
      <c r="L55" s="986" t="n"/>
      <c r="M55" s="986" t="n"/>
      <c r="N55" s="986" t="n"/>
      <c r="O55" s="986" t="n"/>
      <c r="P55" s="986">
        <f>(D55*31+E55*28+F55*31+G55*30+H55*31+I55*30+J55*31+K55*31+L55*30+M55*31+N55*30+O55*31)/365</f>
        <v>1428.8423599086284</v>
      </c>
      <c r="T55" s="444" t="n"/>
      <c r="U55" s="444" t="n"/>
      <c r="V55" s="444" t="n"/>
      <c r="W55" s="444" t="n"/>
    </row>
    <row r="56">
      <c r="E56" s="109" t="n">
        <v>393</v>
      </c>
      <c r="I56" s="109">
        <f>10260-21-40</f>
        <v>10199</v>
      </c>
      <c r="T56" s="445" t="n"/>
      <c r="U56" s="445" t="n"/>
      <c r="V56" s="445" t="n"/>
      <c r="W56" s="445" t="n"/>
      <c r="X56" s="445" t="n"/>
      <c r="Y56" s="445" t="n"/>
      <c r="Z56" s="445" t="n"/>
      <c r="AA56" s="445" t="n"/>
      <c r="AB56" s="445" t="n"/>
      <c r="AC56" s="445" t="n"/>
      <c r="AD56" s="445" t="n"/>
      <c r="AE56" s="445" t="n"/>
    </row>
    <row r="57">
      <c r="B57" s="964" t="inlineStr">
        <is>
          <t>AES</t>
        </is>
      </c>
      <c r="C57" s="831" t="n"/>
      <c r="D57" s="940">
        <f>$D$20</f>
        <v>2026</v>
      </c>
      <c r="E57" s="837" t="n"/>
      <c r="F57" s="837" t="n"/>
      <c r="G57" s="837" t="n"/>
      <c r="H57" s="837" t="n"/>
      <c r="I57" s="837" t="n"/>
      <c r="J57" s="837" t="n"/>
      <c r="K57" s="837" t="n"/>
      <c r="L57" s="837" t="n"/>
      <c r="M57" s="837" t="n"/>
      <c r="N57" s="837" t="n"/>
      <c r="O57" s="912" t="n"/>
      <c r="P57" s="941" t="inlineStr">
        <is>
          <t>Avg</t>
        </is>
      </c>
      <c r="R57" s="1033" t="inlineStr">
        <is>
          <t>AES</t>
        </is>
      </c>
      <c r="S57" s="831" t="n"/>
      <c r="T57" s="1016">
        <f>$T$20</f>
        <v>2026</v>
      </c>
      <c r="U57" s="837" t="n"/>
      <c r="V57" s="837" t="n"/>
      <c r="W57" s="837" t="n"/>
      <c r="X57" s="837" t="n"/>
      <c r="Y57" s="837" t="n"/>
      <c r="Z57" s="837" t="n"/>
      <c r="AA57" s="837" t="n"/>
      <c r="AB57" s="837" t="n"/>
      <c r="AC57" s="837" t="n"/>
      <c r="AD57" s="837" t="n"/>
      <c r="AE57" s="912" t="n"/>
      <c r="AF57" s="1017" t="inlineStr">
        <is>
          <t>Total</t>
        </is>
      </c>
    </row>
    <row r="58">
      <c r="B58" s="832" t="n"/>
      <c r="C58" s="833" t="n"/>
      <c r="D58" s="943" t="inlineStr">
        <is>
          <t>Jan</t>
        </is>
      </c>
      <c r="E58" s="943" t="inlineStr">
        <is>
          <t>Feb</t>
        </is>
      </c>
      <c r="F58" s="943" t="inlineStr">
        <is>
          <t>Mar</t>
        </is>
      </c>
      <c r="G58" s="943" t="inlineStr">
        <is>
          <t>Apr</t>
        </is>
      </c>
      <c r="H58" s="943" t="inlineStr">
        <is>
          <t>May</t>
        </is>
      </c>
      <c r="I58" s="943" t="inlineStr">
        <is>
          <t>Jun</t>
        </is>
      </c>
      <c r="J58" s="943" t="inlineStr">
        <is>
          <t>Jul</t>
        </is>
      </c>
      <c r="K58" s="943" t="inlineStr">
        <is>
          <t>Aug</t>
        </is>
      </c>
      <c r="L58" s="943" t="inlineStr">
        <is>
          <t>Sep</t>
        </is>
      </c>
      <c r="M58" s="943" t="inlineStr">
        <is>
          <t>Oct</t>
        </is>
      </c>
      <c r="N58" s="943" t="inlineStr">
        <is>
          <t>Nov</t>
        </is>
      </c>
      <c r="O58" s="943" t="inlineStr">
        <is>
          <t>Dec</t>
        </is>
      </c>
      <c r="P58" s="914" t="n"/>
      <c r="R58" s="832" t="n"/>
      <c r="S58" s="833" t="n"/>
      <c r="T58" s="1018" t="inlineStr">
        <is>
          <t>Jan</t>
        </is>
      </c>
      <c r="U58" s="1018" t="inlineStr">
        <is>
          <t>Feb</t>
        </is>
      </c>
      <c r="V58" s="1018" t="inlineStr">
        <is>
          <t>Mar</t>
        </is>
      </c>
      <c r="W58" s="1018" t="inlineStr">
        <is>
          <t>Apr</t>
        </is>
      </c>
      <c r="X58" s="1018" t="inlineStr">
        <is>
          <t>May</t>
        </is>
      </c>
      <c r="Y58" s="1018" t="inlineStr">
        <is>
          <t>Jun</t>
        </is>
      </c>
      <c r="Z58" s="1018" t="inlineStr">
        <is>
          <t>Jul</t>
        </is>
      </c>
      <c r="AA58" s="1018" t="inlineStr">
        <is>
          <t>Aug</t>
        </is>
      </c>
      <c r="AB58" s="1018" t="inlineStr">
        <is>
          <t>Sep</t>
        </is>
      </c>
      <c r="AC58" s="1018" t="inlineStr">
        <is>
          <t>Oct</t>
        </is>
      </c>
      <c r="AD58" s="1018" t="inlineStr">
        <is>
          <t>Nov</t>
        </is>
      </c>
      <c r="AE58" s="1018" t="inlineStr">
        <is>
          <t>Dec</t>
        </is>
      </c>
      <c r="AF58" s="914" t="n"/>
    </row>
    <row r="59">
      <c r="B59" s="835" t="inlineStr">
        <is>
          <t>Ascott BP</t>
        </is>
      </c>
      <c r="C59" s="831" t="n"/>
      <c r="D59" s="965" t="n"/>
      <c r="E59" s="965" t="n"/>
      <c r="F59" s="965" t="n"/>
      <c r="G59" s="965" t="n"/>
      <c r="H59" s="965" t="n"/>
      <c r="I59" s="965" t="n"/>
      <c r="J59" s="965" t="n"/>
      <c r="K59" s="965" t="n"/>
      <c r="L59" s="965" t="n"/>
      <c r="M59" s="965" t="n"/>
      <c r="N59" s="965" t="n"/>
      <c r="O59" s="965" t="n"/>
      <c r="P59" s="966" t="n"/>
      <c r="R59" s="967" t="inlineStr">
        <is>
          <t>Total Revenue</t>
        </is>
      </c>
      <c r="S59" s="912" t="n"/>
      <c r="T59" s="996" t="n">
        <v>35431726.37</v>
      </c>
      <c r="U59" s="996" t="n">
        <v>38907552.45</v>
      </c>
      <c r="V59" s="996" t="n">
        <v>30984315.65</v>
      </c>
      <c r="W59" s="996" t="n">
        <v>26245238.56</v>
      </c>
      <c r="X59" s="996" t="n">
        <v>23379075.13</v>
      </c>
      <c r="Y59" s="996" t="n">
        <v>24286103.1</v>
      </c>
      <c r="Z59" s="996" t="n"/>
      <c r="AA59" s="996" t="n"/>
      <c r="AB59" s="996" t="n"/>
      <c r="AC59" s="996" t="n"/>
      <c r="AD59" s="996" t="n"/>
      <c r="AE59" s="996" t="n"/>
      <c r="AF59" s="996">
        <f>SUM(T59:AE59)</f>
        <v>179234011.25999999</v>
      </c>
    </row>
    <row r="60">
      <c r="B60" s="845" t="inlineStr">
        <is>
          <t>OCC</t>
        </is>
      </c>
      <c r="C60" s="831" t="n"/>
      <c r="D60" s="491" t="n">
        <v>0.77</v>
      </c>
      <c r="E60" s="491" t="n">
        <v>0.8100000000000001</v>
      </c>
      <c r="F60" s="491" t="n">
        <v>0.65</v>
      </c>
      <c r="G60" s="491" t="n">
        <v>0.7</v>
      </c>
      <c r="H60" s="491" t="n">
        <v>0.6899999999999999</v>
      </c>
      <c r="I60" s="491" t="n">
        <v>0.6899999999999999</v>
      </c>
      <c r="J60" s="491" t="n">
        <v>0.83</v>
      </c>
      <c r="K60" s="491" t="n">
        <v>0.84</v>
      </c>
      <c r="L60" s="491" t="n">
        <v>0.71</v>
      </c>
      <c r="M60" s="491" t="n">
        <v>0.73</v>
      </c>
      <c r="N60" s="491" t="n">
        <v>0.82</v>
      </c>
      <c r="O60" s="491" t="n">
        <v>0.8100000000000001</v>
      </c>
      <c r="P60" s="567">
        <f>SUMPRODUCT(D60:O60,$D$19:$O$19)/$P$19</f>
        <v>0.75397260273972588</v>
      </c>
      <c r="R60" s="946" t="inlineStr">
        <is>
          <t>Ascott BP OPEX</t>
        </is>
      </c>
      <c r="S60" s="912" t="n"/>
      <c r="T60" s="1036" t="n">
        <v>-16899769.11983704</v>
      </c>
      <c r="U60" s="1036" t="n">
        <v>-16439843.66898598</v>
      </c>
      <c r="V60" s="1036" t="n">
        <v>-15555594.31142684</v>
      </c>
      <c r="W60" s="1036" t="n">
        <v>-15955151.13604798</v>
      </c>
      <c r="X60" s="1036" t="n">
        <v>-16104511.82101371</v>
      </c>
      <c r="Y60" s="1036" t="n">
        <v>-15895820.8926031</v>
      </c>
      <c r="Z60" s="1036" t="n">
        <v>-17782791.50342943</v>
      </c>
      <c r="AA60" s="1036" t="n">
        <v>-17865198.12789976</v>
      </c>
      <c r="AB60" s="1036" t="n">
        <v>-16069330.67160565</v>
      </c>
      <c r="AC60" s="1036" t="n">
        <v>-16575079.13680545</v>
      </c>
      <c r="AD60" s="1036" t="n">
        <v>-17366340.07506216</v>
      </c>
      <c r="AE60" s="1036" t="n">
        <v>-17553671.58029372</v>
      </c>
      <c r="AF60" s="1037">
        <f>SUM(T60:AE60)</f>
        <v>-200063102.04501081</v>
      </c>
    </row>
    <row r="61">
      <c r="B61" s="845" t="inlineStr">
        <is>
          <t>ADR</t>
        </is>
      </c>
      <c r="C61" s="831" t="n"/>
      <c r="D61" s="951" t="n">
        <v>3857.094630810357</v>
      </c>
      <c r="E61" s="951" t="n">
        <v>3903.494839189782</v>
      </c>
      <c r="F61" s="951" t="n">
        <v>3536.011510224742</v>
      </c>
      <c r="G61" s="951" t="n">
        <v>3726.931359277699</v>
      </c>
      <c r="H61" s="951" t="n">
        <v>3356.824115387289</v>
      </c>
      <c r="I61" s="951" t="n">
        <v>3441</v>
      </c>
      <c r="J61" s="951" t="n">
        <v>3686.635110027641</v>
      </c>
      <c r="K61" s="951" t="n">
        <v>3751.605638210498</v>
      </c>
      <c r="L61" s="951" t="n">
        <v>3531.972429036412</v>
      </c>
      <c r="M61" s="951" t="n">
        <v>3680.582180143916</v>
      </c>
      <c r="N61" s="951" t="n">
        <v>3887.881830677856</v>
      </c>
      <c r="O61" s="951" t="n">
        <v>3924.884237409413</v>
      </c>
      <c r="P61" s="952">
        <f>SUMPRODUCT(D61:O61,$D$19:$O$19)/$P$19</f>
        <v>3689.1347511115132</v>
      </c>
      <c r="R61" s="949" t="inlineStr">
        <is>
          <t>MF Projection OPEX</t>
        </is>
      </c>
      <c r="S61" s="912" t="n"/>
      <c r="T61" s="1039" t="n">
        <v>-17286423.8500337</v>
      </c>
      <c r="U61" s="1039" t="n">
        <v>-16839998.3991826</v>
      </c>
      <c r="V61" s="1039" t="n">
        <v>-15955749.0416235</v>
      </c>
      <c r="W61" s="1039" t="n">
        <v>-16356187.8662446</v>
      </c>
      <c r="X61" s="1039" t="n">
        <v>-16505548.5512104</v>
      </c>
      <c r="Y61" s="1039" t="n">
        <v>-16296857.6227998</v>
      </c>
      <c r="Z61" s="1039" t="n">
        <v>-18183828.2336261</v>
      </c>
      <c r="AA61" s="1039" t="n">
        <v>-18266234.8580964</v>
      </c>
      <c r="AB61" s="1039" t="n">
        <v>-16470367.4018023</v>
      </c>
      <c r="AC61" s="1039" t="n">
        <v>-16976115.8670021</v>
      </c>
      <c r="AD61" s="1039" t="n">
        <v>-17767376.8052588</v>
      </c>
      <c r="AE61" s="1039" t="n">
        <v>-17954708.3104904</v>
      </c>
      <c r="AF61" s="1040">
        <f>SUM(T61:AE61)</f>
        <v>-204859396.80737072</v>
      </c>
    </row>
    <row r="62">
      <c r="B62" s="845" t="inlineStr">
        <is>
          <t>RevPar</t>
        </is>
      </c>
      <c r="C62" s="831" t="n"/>
      <c r="D62" s="951">
        <f>D60*D61</f>
        <v>2969.962865723975</v>
      </c>
      <c r="E62" s="951">
        <f>E60*E61</f>
        <v>3161.8308197437236</v>
      </c>
      <c r="F62" s="951">
        <f>F60*F61</f>
        <v>2298.4074816460825</v>
      </c>
      <c r="G62" s="951">
        <f>G60*G61</f>
        <v>2608.8519514943891</v>
      </c>
      <c r="H62" s="951">
        <f>H60*H61</f>
        <v>2316.2086396172294</v>
      </c>
      <c r="I62" s="951">
        <f>I60*I61</f>
        <v>2374.29</v>
      </c>
      <c r="J62" s="951">
        <f>J60*J61</f>
        <v>3059.9071413229422</v>
      </c>
      <c r="K62" s="951">
        <f>K60*K61</f>
        <v>3151.3487360968184</v>
      </c>
      <c r="L62" s="951">
        <f>L60*L61</f>
        <v>2507.7004246158522</v>
      </c>
      <c r="M62" s="951">
        <f>M60*M61</f>
        <v>2686.8249915050587</v>
      </c>
      <c r="N62" s="951">
        <f>N60*N61</f>
        <v>3188.0631011558421</v>
      </c>
      <c r="O62" s="951">
        <f>O60*O61</f>
        <v>3179.1562323016246</v>
      </c>
      <c r="P62" s="952">
        <f>SUMPRODUCT(D62:O62,$D$19:$O$19)/$P$19</f>
        <v>2790.1773315217329</v>
      </c>
      <c r="R62" s="967" t="inlineStr">
        <is>
          <t>OPEX</t>
        </is>
      </c>
      <c r="S62" s="912" t="n"/>
      <c r="T62" s="1041" t="n">
        <v>-15339358.7</v>
      </c>
      <c r="U62" s="1041" t="n">
        <v>-15397642.12</v>
      </c>
      <c r="V62" s="1041" t="n">
        <v>-13864448.67</v>
      </c>
      <c r="W62" s="1041" t="n">
        <v>-13116714.69</v>
      </c>
      <c r="X62" s="1041" t="n">
        <v>-12592589.17</v>
      </c>
      <c r="Y62" s="1041" t="n">
        <v>-13325553.81</v>
      </c>
      <c r="Z62" s="1041" t="n"/>
      <c r="AA62" s="1041" t="n"/>
      <c r="AB62" s="1041" t="n"/>
      <c r="AC62" s="1041" t="n"/>
      <c r="AD62" s="1041" t="n"/>
      <c r="AE62" s="1041" t="n"/>
      <c r="AF62" s="1041">
        <f>SUM(T62:AE62)</f>
        <v>-83636307.159999996</v>
      </c>
    </row>
    <row r="63">
      <c r="B63" s="835" t="inlineStr">
        <is>
          <t>MF Projection</t>
        </is>
      </c>
      <c r="C63" s="831" t="n"/>
      <c r="D63" s="978" t="n"/>
      <c r="E63" s="978" t="n"/>
      <c r="F63" s="978" t="n"/>
      <c r="G63" s="978" t="n"/>
      <c r="H63" s="978" t="n"/>
      <c r="I63" s="978" t="n"/>
      <c r="J63" s="978" t="n"/>
      <c r="K63" s="978" t="n"/>
      <c r="L63" s="978" t="n"/>
      <c r="M63" s="978" t="n"/>
      <c r="N63" s="978" t="n"/>
      <c r="O63" s="978" t="n"/>
      <c r="P63" s="978" t="n"/>
      <c r="R63" s="946" t="inlineStr">
        <is>
          <t>Ascott BP GOP</t>
        </is>
      </c>
      <c r="S63" s="912" t="n"/>
      <c r="T63" s="1046" t="n">
        <v>22379946.80030077</v>
      </c>
      <c r="U63" s="1046" t="n">
        <v>21400219.75766733</v>
      </c>
      <c r="V63" s="1046" t="n">
        <v>15365336.45446704</v>
      </c>
      <c r="W63" s="1046" t="n">
        <v>17719654.31188</v>
      </c>
      <c r="X63" s="1046" t="n">
        <v>15068864.14713928</v>
      </c>
      <c r="Y63" s="1046" t="n">
        <v>15232832.32614003</v>
      </c>
      <c r="Z63" s="1046" t="n">
        <v>23048571.68147226</v>
      </c>
      <c r="AA63" s="1046" t="n">
        <v>24046049.54097731</v>
      </c>
      <c r="AB63" s="1046" t="n">
        <v>16447303.7715458</v>
      </c>
      <c r="AC63" s="1046" t="n">
        <v>19166149.8433943</v>
      </c>
      <c r="AD63" s="1046" t="n">
        <v>23645681.42347026</v>
      </c>
      <c r="AE63" s="1046" t="n">
        <v>24788995.25955721</v>
      </c>
      <c r="AF63" s="1047">
        <f>SUM(T63:AE63)</f>
        <v>238309605.31801158</v>
      </c>
      <c r="AG63" s="956" t="n"/>
    </row>
    <row r="64">
      <c r="B64" s="840" t="inlineStr">
        <is>
          <t>OCC</t>
        </is>
      </c>
      <c r="C64" s="831" t="n"/>
      <c r="D64" s="597" t="n">
        <v>0.7661495526553396</v>
      </c>
      <c r="E64" s="572" t="n">
        <v>0.808705925118139</v>
      </c>
      <c r="F64" s="572" t="n">
        <v>0.650004104079455</v>
      </c>
      <c r="G64" s="572" t="n">
        <v>0.7</v>
      </c>
      <c r="H64" s="572" t="n">
        <v>0.6887466141344496</v>
      </c>
      <c r="I64" s="572" t="n">
        <v>0.6900763358778625</v>
      </c>
      <c r="J64" s="672" t="n">
        <v>0.830009028974801</v>
      </c>
      <c r="K64" s="672" t="n">
        <v>0.840022982844948</v>
      </c>
      <c r="L64" s="672" t="n">
        <v>0.7100084817642069</v>
      </c>
      <c r="M64" s="672" t="n">
        <v>0.7260116555856523</v>
      </c>
      <c r="N64" s="672" t="n">
        <v>0.8200169635284139</v>
      </c>
      <c r="O64" s="672" t="n">
        <v>0.8100632028236068</v>
      </c>
      <c r="P64" s="573">
        <f>SUMPRODUCT(D64:O64,$D$19:$O$19)/$P$19</f>
        <v>0.75311791976018694</v>
      </c>
      <c r="R64" s="949" t="inlineStr">
        <is>
          <t>MF Projection GOP</t>
        </is>
      </c>
      <c r="S64" s="912" t="n"/>
      <c r="T64" s="1043" t="n">
        <v>21993292.0701041</v>
      </c>
      <c r="U64" s="1043" t="n">
        <v>21000065.0274707</v>
      </c>
      <c r="V64" s="1043" t="n">
        <v>14965181.7242704</v>
      </c>
      <c r="W64" s="1043" t="n">
        <v>17318617.5816834</v>
      </c>
      <c r="X64" s="1043" t="n">
        <v>14667827.4169426</v>
      </c>
      <c r="Y64" s="1043" t="n">
        <v>14831795.5959433</v>
      </c>
      <c r="Z64" s="1043" t="n">
        <v>22647534.9512756</v>
      </c>
      <c r="AA64" s="1043" t="n">
        <v>23645012.8107807</v>
      </c>
      <c r="AB64" s="1043" t="n">
        <v>16046267.0413492</v>
      </c>
      <c r="AC64" s="1043" t="n">
        <v>18765113.1131977</v>
      </c>
      <c r="AD64" s="1043" t="n">
        <v>23244644.6932736</v>
      </c>
      <c r="AE64" s="1043" t="n">
        <v>24387958.5293605</v>
      </c>
      <c r="AF64" s="1044">
        <f>SUM(T64:AE64)</f>
        <v>233513310.55565181</v>
      </c>
    </row>
    <row r="65">
      <c r="B65" s="840" t="inlineStr">
        <is>
          <t>ADR</t>
        </is>
      </c>
      <c r="C65" s="831" t="n"/>
      <c r="D65" s="957" t="n">
        <v>3857.094630810357</v>
      </c>
      <c r="E65" s="957" t="n">
        <v>3903.494839189782</v>
      </c>
      <c r="F65" s="957" t="n">
        <v>3536.011510224742</v>
      </c>
      <c r="G65" s="957" t="n">
        <v>3726.931359277699</v>
      </c>
      <c r="H65" s="957" t="n">
        <v>3356.824115387289</v>
      </c>
      <c r="I65" s="957" t="n">
        <v>3441</v>
      </c>
      <c r="J65" s="1045" t="n">
        <v>3686.635110027641</v>
      </c>
      <c r="K65" s="1045" t="n">
        <v>3751.605638210498</v>
      </c>
      <c r="L65" s="1045" t="n">
        <v>3531.972429036412</v>
      </c>
      <c r="M65" s="1045" t="n">
        <v>3680.582180143916</v>
      </c>
      <c r="N65" s="1045" t="n">
        <v>3887.881830677856</v>
      </c>
      <c r="O65" s="1045" t="n">
        <v>3924.884237409413</v>
      </c>
      <c r="P65" s="958">
        <f>SUMPRODUCT(D65:O65,$D$19:$O$19)/$P$19</f>
        <v>3689.1347511115132</v>
      </c>
      <c r="R65" s="967" t="inlineStr">
        <is>
          <t>GOP</t>
        </is>
      </c>
      <c r="S65" s="912" t="n"/>
      <c r="T65" s="996">
        <f>T59+T62</f>
        <v>20092367.669999998</v>
      </c>
      <c r="U65" s="996">
        <f>U59+U62</f>
        <v>23509910.330000006</v>
      </c>
      <c r="V65" s="996">
        <f>V59+V62</f>
        <v>17119866.979999997</v>
      </c>
      <c r="W65" s="996">
        <f>W59+W62</f>
        <v>13128523.869999999</v>
      </c>
      <c r="X65" s="996">
        <f>X59+X62</f>
        <v>10786485.959999999</v>
      </c>
      <c r="Y65" s="996">
        <f>Y59+Y62</f>
        <v>10960549.290000001</v>
      </c>
      <c r="Z65" s="996" t="n"/>
      <c r="AA65" s="996" t="n"/>
      <c r="AB65" s="996" t="n"/>
      <c r="AC65" s="996" t="n"/>
      <c r="AD65" s="996" t="n"/>
      <c r="AE65" s="996" t="n"/>
      <c r="AF65" s="996">
        <f>SUM(T65:AE65)</f>
        <v>95597704.099999994</v>
      </c>
    </row>
    <row r="66">
      <c r="B66" s="840" t="inlineStr">
        <is>
          <t>RevPar</t>
        </is>
      </c>
      <c r="C66" s="831" t="n"/>
      <c r="D66" s="957">
        <f>D64*D65</f>
        <v>2955.1113259446674</v>
      </c>
      <c r="E66" s="957">
        <f>E64*E65</f>
        <v>3156.7794051208539</v>
      </c>
      <c r="F66" s="957">
        <f>F64*F65</f>
        <v>2298.4219937182738</v>
      </c>
      <c r="G66" s="957">
        <f>G64*G65</f>
        <v>2608.8519514943891</v>
      </c>
      <c r="H66" s="957">
        <f>H64*H65</f>
        <v>2312.0012437178643</v>
      </c>
      <c r="I66" s="957">
        <f>I64*I65</f>
        <v>2374.552671755725</v>
      </c>
      <c r="J66" s="957">
        <f>J64*J65</f>
        <v>3059.9404278584511</v>
      </c>
      <c r="K66" s="957">
        <f>K64*K65</f>
        <v>3151.4349586675075</v>
      </c>
      <c r="L66" s="957">
        <f>L64*L65</f>
        <v>2507.730381973181</v>
      </c>
      <c r="M66" s="957">
        <f>M64*M65</f>
        <v>2672.145562125334</v>
      </c>
      <c r="N66" s="957">
        <f>N64*N65</f>
        <v>3188.1290533497468</v>
      </c>
      <c r="O66" s="957">
        <f>O64*O65</f>
        <v>3179.4042960677584</v>
      </c>
      <c r="P66" s="958">
        <f>SUMPRODUCT(D66:O66,$D$19:$O$19)/$P$19</f>
        <v>2786.9862990456727</v>
      </c>
      <c r="R66" s="946" t="inlineStr">
        <is>
          <t>Ascott BP % GOP</t>
        </is>
      </c>
      <c r="S66" s="912" t="n"/>
      <c r="T66" s="664" t="n">
        <v>0.5697583670361293</v>
      </c>
      <c r="U66" s="664" t="n">
        <v>0.5655439716465621</v>
      </c>
      <c r="V66" s="664" t="n">
        <v>0.4969234778474125</v>
      </c>
      <c r="W66" s="664" t="n">
        <v>0.5261991591690188</v>
      </c>
      <c r="X66" s="664" t="n">
        <v>0.4833889073334172</v>
      </c>
      <c r="Y66" s="664" t="n">
        <v>0.4893508311810955</v>
      </c>
      <c r="Z66" s="664" t="n">
        <v>0.5644820521200474</v>
      </c>
      <c r="AA66" s="664" t="n">
        <v>0.5737373826461792</v>
      </c>
      <c r="AB66" s="664" t="n">
        <v>0.5058119960200825</v>
      </c>
      <c r="AC66" s="664" t="n">
        <v>0.5362476442545425</v>
      </c>
      <c r="AD66" s="664" t="n">
        <v>0.5765548870668664</v>
      </c>
      <c r="AE66" s="664" t="n">
        <v>0.5854377418719167</v>
      </c>
      <c r="AF66" s="665">
        <f>AVERAGE(T66:AE66)</f>
        <v>0.53945303484943918</v>
      </c>
    </row>
    <row r="67">
      <c r="B67" s="835" t="inlineStr">
        <is>
          <t>Actual Result</t>
        </is>
      </c>
      <c r="C67" s="831" t="n"/>
      <c r="D67" s="962" t="n"/>
      <c r="E67" s="962" t="n"/>
      <c r="F67" s="962" t="n"/>
      <c r="G67" s="962" t="n"/>
      <c r="H67" s="962" t="n"/>
      <c r="I67" s="962" t="n"/>
      <c r="J67" s="962" t="n"/>
      <c r="K67" s="962" t="n"/>
      <c r="L67" s="962" t="n"/>
      <c r="M67" s="962" t="n"/>
      <c r="N67" s="962" t="n"/>
      <c r="O67" s="962" t="n"/>
      <c r="P67" s="962" t="n"/>
      <c r="R67" s="949" t="inlineStr">
        <is>
          <t>MF Projection % GOP</t>
        </is>
      </c>
      <c r="S67" s="912" t="n"/>
      <c r="T67" s="666" t="n">
        <v>0.5600000000000001</v>
      </c>
      <c r="U67" s="666" t="n">
        <v>0.5600000000000001</v>
      </c>
      <c r="V67" s="666" t="n">
        <v>0.49</v>
      </c>
      <c r="W67" s="666" t="n">
        <v>0.52</v>
      </c>
      <c r="X67" s="666" t="n">
        <v>0.47</v>
      </c>
      <c r="Y67" s="666" t="n">
        <v>0.48</v>
      </c>
      <c r="Z67" s="666" t="n">
        <v>0.5600000000000001</v>
      </c>
      <c r="AA67" s="666" t="n">
        <v>0.5700000000000001</v>
      </c>
      <c r="AB67" s="666" t="n">
        <v>0.5</v>
      </c>
      <c r="AC67" s="666" t="n">
        <v>0.53</v>
      </c>
      <c r="AD67" s="666" t="n">
        <v>0.5700000000000001</v>
      </c>
      <c r="AE67" s="666" t="n">
        <v>0.5800000000000001</v>
      </c>
      <c r="AF67" s="667">
        <f>AVERAGE(T67:AE67)</f>
        <v>0.53250000000000008</v>
      </c>
    </row>
    <row r="68">
      <c r="B68" s="985" t="inlineStr">
        <is>
          <t>OCC</t>
        </is>
      </c>
      <c r="C68" s="912" t="n"/>
      <c r="D68" s="609" t="n">
        <v>0.7528523352212099</v>
      </c>
      <c r="E68" s="610">
        <f>'[276]LSSS FY26'!D9</f>
        <v>0.92366412213740456</v>
      </c>
      <c r="F68" s="610">
        <f>'[276]LSSS FY26'!E9</f>
        <v>0.74538291061314943</v>
      </c>
      <c r="G68" s="610">
        <f>'[276]LSSS FY26'!F9</f>
        <v>0.64020356234096687</v>
      </c>
      <c r="H68" s="610">
        <f>'[276]LSSS FY26'!G9</f>
        <v>0.58163014035951732</v>
      </c>
      <c r="I68" s="610">
        <f>'[276]LSSS FY26'!H9</f>
        <v>0.59864291772688716</v>
      </c>
      <c r="J68" s="610" t="n"/>
      <c r="K68" s="610" t="n"/>
      <c r="L68" s="610" t="n"/>
      <c r="M68" s="610" t="n"/>
      <c r="N68" s="610" t="n"/>
      <c r="O68" s="610" t="n"/>
      <c r="P68" s="610">
        <f>(D68*31+E68*28+F68*31+G68*30+H68*31+I68*30+J68*31+K68*31+L68*30+M68*31+N68*30+O68*31)/365</f>
        <v>0.34932552546272089</v>
      </c>
      <c r="Q68" s="456" t="n"/>
      <c r="R68" s="967" t="inlineStr">
        <is>
          <t>% GOP Margin</t>
        </is>
      </c>
      <c r="S68" s="912" t="n"/>
      <c r="T68" s="668">
        <f>T65/T59</f>
        <v>0.56707278274231043</v>
      </c>
      <c r="U68" s="668">
        <f>U65/U59</f>
        <v>0.60425055932810301</v>
      </c>
      <c r="V68" s="668">
        <f>V65/V59</f>
        <v>0.55253332600231231</v>
      </c>
      <c r="W68" s="668">
        <f>W65/W59</f>
        <v>0.50022497757017914</v>
      </c>
      <c r="X68" s="668">
        <f>X65/X59</f>
        <v>0.46137351028735923</v>
      </c>
      <c r="Y68" s="668">
        <f>Y65/Y59</f>
        <v>0.45130951000533304</v>
      </c>
      <c r="Z68" s="668" t="n"/>
      <c r="AA68" s="668" t="n"/>
      <c r="AB68" s="668" t="n"/>
      <c r="AC68" s="668" t="n"/>
      <c r="AD68" s="668" t="n"/>
      <c r="AE68" s="673" t="n"/>
      <c r="AF68" s="668">
        <f>AF65/AF59</f>
        <v>0.53336810032848225</v>
      </c>
    </row>
    <row r="69">
      <c r="B69" s="457" t="n"/>
      <c r="C69" s="458" t="inlineStr">
        <is>
          <t>LS</t>
        </is>
      </c>
      <c r="D69" s="459">
        <f>'[276]LSSS FY26'!C30</f>
        <v>0.19601083476976114</v>
      </c>
      <c r="E69" s="459">
        <f>'[276]LSSS FY26'!D30</f>
        <v>0.22082878953107959</v>
      </c>
      <c r="F69" s="459">
        <f>'[276]LSSS FY26'!E30</f>
        <v>0.2015108855646458</v>
      </c>
      <c r="G69" s="459">
        <f>'[276]LSSS FY26'!F30</f>
        <v>0.14274809160305343</v>
      </c>
      <c r="H69" s="459">
        <f>'[276]LSSS FY26'!G30</f>
        <v>0.17031929738159732</v>
      </c>
      <c r="I69" s="459">
        <f>'[276]LSSS FY26'!H30</f>
        <v>0.15640373197625107</v>
      </c>
      <c r="J69" s="459" t="n"/>
      <c r="K69" s="459" t="n"/>
      <c r="L69" s="459" t="n"/>
      <c r="M69" s="459" t="n"/>
      <c r="N69" s="459" t="n"/>
      <c r="O69" s="459" t="n"/>
      <c r="P69" s="459">
        <f>(D69*31+E69*28+F69*31+G69*30+H69*31+I69*30+J69*31+K69*31+L69*30+M69*31+N69*30+O69*31)/365</f>
        <v>8.9755705105330125E-2</v>
      </c>
      <c r="R69" s="946" t="inlineStr">
        <is>
          <t>Ascott BP EBIT</t>
        </is>
      </c>
      <c r="S69" s="912" t="n"/>
      <c r="T69" s="1046" t="n">
        <v>13203340.5432484</v>
      </c>
      <c r="U69" s="1046" t="n">
        <v>12295194.76342371</v>
      </c>
      <c r="V69" s="1046" t="n">
        <v>6657387.277218514</v>
      </c>
      <c r="W69" s="1046" t="n">
        <v>8854688.239989184</v>
      </c>
      <c r="X69" s="1046" t="n">
        <v>6366211.845133035</v>
      </c>
      <c r="Y69" s="1046" t="n">
        <v>6524627.558835478</v>
      </c>
      <c r="Z69" s="1046" t="n">
        <v>13809426.36571585</v>
      </c>
      <c r="AA69" s="1046" t="n">
        <v>14742707.70995126</v>
      </c>
      <c r="AB69" s="1046" t="n">
        <v>7659290.56887583</v>
      </c>
      <c r="AC69" s="1046" t="n">
        <v>10196829.4207668</v>
      </c>
      <c r="AD69" s="1046" t="n">
        <v>14378586.90597723</v>
      </c>
      <c r="AE69" s="1046" t="n">
        <v>15446228.66844104</v>
      </c>
      <c r="AF69" s="1047">
        <f>SUM(T69:AE69)</f>
        <v>130134519.86757635</v>
      </c>
      <c r="AG69" s="956" t="n"/>
    </row>
    <row r="70">
      <c r="B70" s="613" t="n"/>
      <c r="C70" s="460" t="inlineStr">
        <is>
          <t>SS</t>
        </is>
      </c>
      <c r="D70" s="459">
        <f>'[276]LSSS FY26'!C31</f>
        <v>0.55799064269884269</v>
      </c>
      <c r="E70" s="459">
        <f>'[276]LSSS FY26'!D31</f>
        <v>0.70283533260632503</v>
      </c>
      <c r="F70" s="459">
        <f>'[276]LSSS FY26'!E31</f>
        <v>0.54387202504850363</v>
      </c>
      <c r="G70" s="459">
        <f>'[276]LSSS FY26'!F31</f>
        <v>0.49745547073791341</v>
      </c>
      <c r="H70" s="459">
        <f>'[276]LSSS FY26'!G31</f>
        <v>0.41131084297791998</v>
      </c>
      <c r="I70" s="459">
        <f>'[276]LSSS FY26'!H31</f>
        <v>0.44223918575063609</v>
      </c>
      <c r="J70" s="461" t="n"/>
      <c r="K70" s="461" t="n"/>
      <c r="L70" s="461" t="n"/>
      <c r="M70" s="461" t="n"/>
      <c r="N70" s="461" t="n"/>
      <c r="O70" s="461" t="n"/>
      <c r="P70" s="461">
        <f>(D70*31+E70*28+F70*31+G70*30+H70*31+I70*30+J70*31+K70*31+L70*30+M70*31+N70*30+O70*31)/365</f>
        <v>0.25966741874004617</v>
      </c>
      <c r="R70" s="949" t="inlineStr">
        <is>
          <t>MF Projection EBIT</t>
        </is>
      </c>
      <c r="S70" s="912" t="n"/>
      <c r="T70" s="1043" t="n">
        <v>10033840.60743588</v>
      </c>
      <c r="U70" s="1043" t="n">
        <v>9113903.721350761</v>
      </c>
      <c r="V70" s="1043" t="n">
        <v>3541197.4328662</v>
      </c>
      <c r="W70" s="1043" t="n">
        <v>5710432.164096961</v>
      </c>
      <c r="X70" s="1043" t="n">
        <v>3263497.620117487</v>
      </c>
      <c r="Y70" s="1043" t="n">
        <v>3423265.444912303</v>
      </c>
      <c r="Z70" s="1043" t="n">
        <v>10630222.58854319</v>
      </c>
      <c r="AA70" s="1043" t="n">
        <v>11548476.00964089</v>
      </c>
      <c r="AB70" s="1043" t="n">
        <v>4530011.165421164</v>
      </c>
      <c r="AC70" s="1043" t="n">
        <v>7039563.120403699</v>
      </c>
      <c r="AD70" s="1043" t="n">
        <v>11191056.321983</v>
      </c>
      <c r="AE70" s="1043" t="n">
        <v>12252772.10456206</v>
      </c>
      <c r="AF70" s="1044">
        <f>SUM(T70:AE70)</f>
        <v>92278238.301333576</v>
      </c>
    </row>
    <row r="71">
      <c r="B71" s="985" t="inlineStr">
        <is>
          <t>ADR</t>
        </is>
      </c>
      <c r="C71" s="912" t="n"/>
      <c r="D71" s="986" t="n">
        <v>3594.558219958374</v>
      </c>
      <c r="E71" s="986">
        <f>'[276]LSSS FY26'!D10</f>
        <v>3565.9648199527746</v>
      </c>
      <c r="F71" s="986">
        <f>'[276]LSSS FY26'!E10</f>
        <v>3139.8448684065634</v>
      </c>
      <c r="G71" s="986">
        <f>'[276]LSSS FY26'!F10</f>
        <v>3273.280156332803</v>
      </c>
      <c r="H71" s="986">
        <f>'[276]LSSS FY26'!G10</f>
        <v>3066.0889472198696</v>
      </c>
      <c r="I71" s="986">
        <f>'[276]LSSS FY26'!H10</f>
        <v>3198.992343440068</v>
      </c>
      <c r="J71" s="986" t="n"/>
      <c r="K71" s="986" t="n"/>
      <c r="L71" s="986" t="n"/>
      <c r="M71" s="986" t="n"/>
      <c r="N71" s="986" t="n"/>
      <c r="O71" s="986" t="n"/>
      <c r="P71" s="986">
        <f>(D71*31+E71*28+F71*31+G71*30+H71*31+I71*30+J71*31+K71*31+L71*30+M71*31+N71*30+O71*31)/365</f>
        <v>1637.8916248081998</v>
      </c>
      <c r="Q71" s="462" t="n"/>
      <c r="R71" s="967" t="inlineStr">
        <is>
          <t>EBIT</t>
        </is>
      </c>
      <c r="S71" s="912" t="n"/>
      <c r="T71" s="996" t="n">
        <v>9260675.49</v>
      </c>
      <c r="U71" s="996" t="n">
        <v>11130612.00000001</v>
      </c>
      <c r="V71" s="996" t="n">
        <v>6621672.46999998</v>
      </c>
      <c r="W71" s="996" t="n">
        <v>2921229.580000021</v>
      </c>
      <c r="X71" s="996" t="n">
        <v>221666.0899999626</v>
      </c>
      <c r="Y71" s="996" t="n">
        <v>3359223.719999999</v>
      </c>
      <c r="Z71" s="996" t="n"/>
      <c r="AA71" s="996" t="n"/>
      <c r="AB71" s="996" t="n"/>
      <c r="AC71" s="996" t="n"/>
      <c r="AD71" s="996" t="n"/>
      <c r="AE71" s="996" t="n"/>
      <c r="AF71" s="996">
        <f>SUM(T71:AE71)</f>
        <v>33515079.349999972</v>
      </c>
    </row>
    <row r="72">
      <c r="B72" s="457" t="n"/>
      <c r="C72" s="458" t="inlineStr">
        <is>
          <t>LS</t>
        </is>
      </c>
      <c r="D72" s="463" t="n">
        <v>2449.583358458962</v>
      </c>
      <c r="E72" s="463" t="n">
        <v>2540.214621399177</v>
      </c>
      <c r="F72" s="463" t="n"/>
      <c r="G72" s="463" t="n">
        <v>2553.765436720142</v>
      </c>
      <c r="H72" s="463" t="n">
        <v>2445.75166746988</v>
      </c>
      <c r="I72" s="463" t="n">
        <v>2628.827331887202</v>
      </c>
      <c r="J72" s="463" t="n"/>
      <c r="K72" s="463" t="n"/>
      <c r="L72" s="463" t="n"/>
      <c r="M72" s="463" t="n"/>
      <c r="N72" s="463" t="n"/>
      <c r="O72" s="463" t="n"/>
      <c r="P72" s="463">
        <f>(D72*31+E72*28+F72*31+G72*30+H72*31+I72*30+J72*31+K72*31+L72*30+M72*31+N72*30+O72*31)/365</f>
        <v>1036.6004883868256</v>
      </c>
      <c r="Q72" s="462" t="n"/>
      <c r="R72" s="967" t="inlineStr">
        <is>
          <t>NPAT</t>
        </is>
      </c>
      <c r="S72" s="912" t="n"/>
      <c r="T72" s="996" t="n">
        <v>1110168.32</v>
      </c>
      <c r="U72" s="996" t="n">
        <v>5407584.61000001</v>
      </c>
      <c r="V72" s="1034" t="n">
        <v>329697.6299999813</v>
      </c>
      <c r="W72" s="1034" t="n">
        <v>-2419790.409999981</v>
      </c>
      <c r="X72" s="1034" t="n">
        <v>-4755075.34000004</v>
      </c>
      <c r="Y72" s="1034" t="n">
        <v>-1956091.769999998</v>
      </c>
      <c r="Z72" s="996" t="n"/>
      <c r="AA72" s="996" t="n"/>
      <c r="AB72" s="996" t="n"/>
      <c r="AC72" s="996" t="n"/>
      <c r="AD72" s="996" t="n"/>
      <c r="AE72" s="996" t="n"/>
      <c r="AF72" s="1041">
        <f>SUM(T72:AE72)</f>
        <v>-2283506.9600000279</v>
      </c>
    </row>
    <row r="73">
      <c r="B73" s="613" t="n"/>
      <c r="C73" s="460" t="inlineStr">
        <is>
          <t>SS</t>
        </is>
      </c>
      <c r="D73" s="467" t="n">
        <v>3974.954064430714</v>
      </c>
      <c r="E73" s="467" t="n">
        <v>3888.252508404448</v>
      </c>
      <c r="F73" s="467" t="n"/>
      <c r="G73" s="467" t="n">
        <v>3479.749597612958</v>
      </c>
      <c r="H73" s="467" t="n">
        <v>3322.963793653961</v>
      </c>
      <c r="I73" s="467" t="n">
        <v>3400.638734177215</v>
      </c>
      <c r="J73" s="467" t="n"/>
      <c r="K73" s="467" t="n"/>
      <c r="L73" s="467" t="n"/>
      <c r="M73" s="467" t="n"/>
      <c r="N73" s="467" t="n"/>
      <c r="O73" s="467" t="n"/>
      <c r="P73" s="467">
        <f>(D73*31+E73*28+F73*31+G73*30+H73*31+I73*30+J73*31+K73*31+L73*30+M73*31+N73*30+O73*31)/365</f>
        <v>1483.6114350401499</v>
      </c>
      <c r="Q73" s="462" t="n"/>
      <c r="T73" s="445" t="n"/>
      <c r="U73" s="1055" t="n"/>
      <c r="V73" s="493" t="n"/>
      <c r="W73" s="1055" t="n"/>
      <c r="X73" s="1055" t="n"/>
      <c r="Y73" s="441" t="n"/>
      <c r="Z73" s="441" t="n"/>
    </row>
    <row r="74">
      <c r="B74" s="985" t="inlineStr">
        <is>
          <t>RevPar</t>
        </is>
      </c>
      <c r="C74" s="912" t="n"/>
      <c r="D74" s="986">
        <f>D71*D68</f>
        <v>2706.1715499842571</v>
      </c>
      <c r="E74" s="986">
        <f>E71*E68</f>
        <v>3293.7537649945475</v>
      </c>
      <c r="F74" s="986">
        <f>F71*F68</f>
        <v>2340.3867068866452</v>
      </c>
      <c r="G74" s="986">
        <f>G71*G68</f>
        <v>2095.5656166242575</v>
      </c>
      <c r="H74" s="986">
        <f>H71*H68</f>
        <v>1783.3297447262576</v>
      </c>
      <c r="I74" s="986">
        <f>I71*I68</f>
        <v>1915.0541102629345</v>
      </c>
      <c r="J74" s="986" t="n"/>
      <c r="K74" s="986" t="n"/>
      <c r="L74" s="986" t="n"/>
      <c r="M74" s="986" t="n"/>
      <c r="N74" s="986" t="n"/>
      <c r="O74" s="986" t="n"/>
      <c r="P74" s="986">
        <f>P68*P71</f>
        <v>572.15735248711405</v>
      </c>
      <c r="Q74" s="462" t="n"/>
      <c r="R74" s="471" t="n">
        <v>2025</v>
      </c>
      <c r="S74" s="472" t="inlineStr">
        <is>
          <t>Revenue</t>
        </is>
      </c>
      <c r="T74" s="1049">
        <f>'[276]result FY25'!T80</f>
        <v>42691294.950000003</v>
      </c>
      <c r="U74" s="1049">
        <f>'[276]result FY25'!U80</f>
        <v>34251573.439999998</v>
      </c>
      <c r="V74" s="1049">
        <f>'[276]result FY25'!V80</f>
        <v>25843470.18</v>
      </c>
      <c r="W74" s="1049">
        <f>'[276]result FY25'!W80</f>
        <v>29043750.919999998</v>
      </c>
      <c r="X74" s="1049">
        <f>'[276]result FY25'!X80</f>
        <v>27716956.989999998</v>
      </c>
      <c r="Y74" s="474" t="n"/>
      <c r="Z74" s="474" t="n"/>
      <c r="AA74" s="474" t="n"/>
      <c r="AB74" s="474" t="n"/>
      <c r="AC74" s="474" t="n"/>
      <c r="AD74" s="474" t="n"/>
      <c r="AE74" s="474" t="n"/>
      <c r="AF74" s="1050">
        <f>SUM(T74:AE74)</f>
        <v>159547046.47999999</v>
      </c>
    </row>
    <row r="75">
      <c r="B75" s="457" t="n"/>
      <c r="C75" s="458" t="inlineStr">
        <is>
          <t>LS</t>
        </is>
      </c>
      <c r="D75" s="463">
        <f>D69*D72</f>
        <v>480.14487892965616</v>
      </c>
      <c r="E75" s="463">
        <f>E69*E72</f>
        <v>560.95251999272989</v>
      </c>
      <c r="F75" s="463">
        <f>F69*F72</f>
        <v>0</v>
      </c>
      <c r="G75" s="463">
        <f>G69*G72</f>
        <v>364.54514249363859</v>
      </c>
      <c r="H75" s="463">
        <f>H69*H72</f>
        <v>416.55870557333998</v>
      </c>
      <c r="I75" s="463">
        <f>I69*I72</f>
        <v>411.15840542832916</v>
      </c>
      <c r="J75" s="463" t="n"/>
      <c r="K75" s="463" t="n"/>
      <c r="L75" s="463" t="n"/>
      <c r="M75" s="463" t="n"/>
      <c r="N75" s="463" t="n"/>
      <c r="O75" s="465" t="n"/>
      <c r="P75" s="463">
        <f>P69*P72</f>
        <v>93.040807747689101</v>
      </c>
      <c r="R75" s="476" t="n"/>
      <c r="S75" s="477" t="n"/>
      <c r="T75" s="478">
        <f>T59/T74-1</f>
        <v>-0.17004798258058007</v>
      </c>
      <c r="U75" s="478">
        <f>U59/U74-1</f>
        <v>0.13593474817021445</v>
      </c>
      <c r="V75" s="478">
        <f>V59/V74-1</f>
        <v>0.19892241383196474</v>
      </c>
      <c r="W75" s="478">
        <f>W59/W74-1</f>
        <v>-9.6355059913177388E-2</v>
      </c>
      <c r="X75" s="478">
        <f>X59/X74-1</f>
        <v>-0.15650642534694781</v>
      </c>
      <c r="Y75" s="479" t="n"/>
      <c r="Z75" s="479" t="n"/>
      <c r="AA75" s="479" t="n"/>
      <c r="AB75" s="479" t="n"/>
      <c r="AC75" s="479" t="n"/>
      <c r="AD75" s="479" t="n"/>
      <c r="AE75" s="479" t="n"/>
      <c r="AF75" s="480">
        <f>AF59/AF74-1</f>
        <v>0.12339285003604172</v>
      </c>
    </row>
    <row r="76">
      <c r="B76" s="613" t="n"/>
      <c r="C76" s="460" t="inlineStr">
        <is>
          <t>SS</t>
        </is>
      </c>
      <c r="D76" s="467">
        <f>D70*D73</f>
        <v>2217.9871731100711</v>
      </c>
      <c r="E76" s="467">
        <f>E70*E73</f>
        <v>2732.8012450018177</v>
      </c>
      <c r="F76" s="467">
        <f>F70*F73</f>
        <v>0</v>
      </c>
      <c r="G76" s="467">
        <f>G70*G73</f>
        <v>1731.0204741306188</v>
      </c>
      <c r="H76" s="467">
        <f>H70*H73</f>
        <v>1366.7710391529176</v>
      </c>
      <c r="I76" s="467">
        <f>I70*I73</f>
        <v>1503.8957048346053</v>
      </c>
      <c r="J76" s="467" t="n"/>
      <c r="K76" s="467" t="n"/>
      <c r="L76" s="467" t="n"/>
      <c r="M76" s="467" t="n"/>
      <c r="N76" s="467" t="n"/>
      <c r="O76" s="469" t="n"/>
      <c r="P76" s="467">
        <f>P70*P73</f>
        <v>385.24555175009141</v>
      </c>
      <c r="R76" s="481" t="n"/>
      <c r="S76" s="1051" t="inlineStr">
        <is>
          <t>GOP</t>
        </is>
      </c>
      <c r="T76" s="1000">
        <f>'[276]result FY25'!T86</f>
        <v>25382956.940000001</v>
      </c>
      <c r="U76" s="1000">
        <f>'[276]result FY25'!U86</f>
        <v>18945296.249999996</v>
      </c>
      <c r="V76" s="1000">
        <f>'[276]result FY25'!V86</f>
        <v>12671300.08</v>
      </c>
      <c r="W76" s="1000">
        <f>'[276]result FY25'!W86</f>
        <v>14031512.579999998</v>
      </c>
      <c r="X76" s="1000">
        <f>'[276]result FY25'!X86</f>
        <v>13081294.397524998</v>
      </c>
      <c r="Y76" s="381" t="n"/>
      <c r="Z76" s="381" t="n"/>
      <c r="AA76" s="381" t="n"/>
      <c r="AB76" s="381" t="n"/>
      <c r="AC76" s="381" t="n"/>
      <c r="AD76" s="381" t="n"/>
      <c r="AE76" s="381" t="n"/>
      <c r="AF76" s="1052">
        <f>SUM(T76:AE76)</f>
        <v>84112360.247524992</v>
      </c>
    </row>
    <row r="77">
      <c r="C77" s="124" t="inlineStr">
        <is>
          <t>compset dif</t>
        </is>
      </c>
      <c r="D77" s="484">
        <f>D74/[276]Compset!B167</f>
        <v>0.99409858852956035</v>
      </c>
      <c r="E77" s="484">
        <f>E74/[276]Compset!C155</f>
        <v>0.89430301191259054</v>
      </c>
      <c r="F77" s="484">
        <f>F74/[276]Compset!D167</f>
        <v>1.0404212887945985</v>
      </c>
      <c r="G77" s="484">
        <f>G74/[276]Compset!E167</f>
        <v>1.077900090947369</v>
      </c>
      <c r="H77" s="484">
        <f>H74/[276]Compset!F167</f>
        <v>1.0835923724740864</v>
      </c>
      <c r="I77" s="484">
        <f>I74/[276]Compset!G167</f>
        <v>1.2850033791820457</v>
      </c>
      <c r="J77" s="484" t="e">
        <f>J74/[276]Compset!H167</f>
        <v>#DIV/0!</v>
      </c>
      <c r="K77" s="484" t="e">
        <f>K74/[276]Compset!I167</f>
        <v>#DIV/0!</v>
      </c>
      <c r="L77" s="484" t="e">
        <f>L74/[276]Compset!J167</f>
        <v>#DIV/0!</v>
      </c>
      <c r="M77" s="484" t="e">
        <f>M74/[276]Compset!K167</f>
        <v>#DIV/0!</v>
      </c>
      <c r="N77" s="484" t="e">
        <f>N74/[276]Compset!L167</f>
        <v>#DIV/0!</v>
      </c>
      <c r="O77" s="484" t="e">
        <f>O74/[276]Compset!M167</f>
        <v>#DIV/0!</v>
      </c>
      <c r="R77" s="486" t="n"/>
      <c r="S77" s="1053" t="n"/>
      <c r="T77" s="488">
        <f>T65/T76-1</f>
        <v>-0.20843077039865177</v>
      </c>
      <c r="U77" s="488">
        <f>U65/U76-1</f>
        <v>0.24093653747958732</v>
      </c>
      <c r="V77" s="488">
        <f>V65/V76-1</f>
        <v>0.35107422852541248</v>
      </c>
      <c r="W77" s="488">
        <f>W65/W76-1</f>
        <v>-6.4354338482872198E-2</v>
      </c>
      <c r="X77" s="488">
        <f>X65/X76-1</f>
        <v>-0.1754267099102349</v>
      </c>
      <c r="Y77" s="1054" t="n"/>
      <c r="Z77" s="479" t="n"/>
      <c r="AA77" s="479" t="n"/>
      <c r="AB77" s="479" t="n"/>
      <c r="AC77" s="479" t="n"/>
      <c r="AD77" s="479" t="n"/>
      <c r="AE77" s="479" t="n"/>
      <c r="AF77" s="490">
        <f>AF65/AF76-1</f>
        <v>0.13654763483840004</v>
      </c>
    </row>
    <row r="78">
      <c r="B78" s="985" t="str">
        <f>B55</f>
        <v>ADR BF</v>
      </c>
      <c r="C78" s="912" t="n"/>
      <c r="D78" s="986">
        <f>'[277]Pick Up Pace_RB'!$AI$49</f>
        <v>3781.0575988607734</v>
      </c>
      <c r="E78" s="986">
        <f>'[277]Pick Up Pace_RB'!$AF$50</f>
        <v>3755.003530861763</v>
      </c>
      <c r="F78" s="986">
        <f>'[277]Pick Up Pace_RB'!$AI$51</f>
        <v>3282.8765576478363</v>
      </c>
      <c r="G78" s="986">
        <f>'[277]Pick Up Pace_RB'!$AH$52</f>
        <v>3407.7299296055253</v>
      </c>
      <c r="H78" s="986">
        <f>'[277]Pick Up Pace_RB'!$AI$53</f>
        <v>3200.3145618993781</v>
      </c>
      <c r="I78" s="986">
        <f>(22533209.23+936298.17)/I79</f>
        <v>3330.898013057054</v>
      </c>
      <c r="J78" s="986" t="n"/>
      <c r="K78" s="986" t="n"/>
      <c r="L78" s="986" t="n"/>
      <c r="M78" s="986" t="n"/>
      <c r="N78" s="986" t="n"/>
      <c r="O78" s="986" t="n"/>
      <c r="P78" s="986">
        <f>(D78*31+E78*28+F78*31+G78*30+H78*31+I78*30+J78*31+K78*31+L78*30+M78*31+N78*30+O78*31)/365</f>
        <v>1713.6730066154917</v>
      </c>
      <c r="R78" s="494" t="n"/>
      <c r="S78" s="917" t="n"/>
      <c r="T78" s="439" t="n"/>
      <c r="U78" s="439" t="n"/>
      <c r="V78" s="439" t="n"/>
      <c r="W78" s="439" t="n"/>
      <c r="X78" s="439" t="n"/>
      <c r="Y78" s="1029" t="n"/>
      <c r="Z78" s="381" t="n"/>
      <c r="AA78" s="381" t="n"/>
      <c r="AB78" s="381" t="n"/>
      <c r="AC78" s="381" t="n"/>
      <c r="AD78" s="381" t="n"/>
      <c r="AE78" s="381" t="n"/>
      <c r="AF78" s="496" t="n"/>
    </row>
    <row r="79">
      <c r="E79" s="109" t="n">
        <v>196</v>
      </c>
      <c r="I79" s="109">
        <f>7111-18-47</f>
        <v>7046</v>
      </c>
      <c r="T79" s="445" t="n"/>
      <c r="U79" s="445" t="n"/>
      <c r="V79" s="445" t="n"/>
      <c r="W79" s="445" t="n"/>
      <c r="X79" s="445" t="n"/>
      <c r="Y79" s="445" t="n"/>
      <c r="Z79" s="445" t="n"/>
      <c r="AA79" s="445" t="n"/>
      <c r="AB79" s="445" t="n"/>
      <c r="AC79" s="445" t="n"/>
      <c r="AD79" s="445" t="n"/>
      <c r="AE79" s="445" t="n"/>
    </row>
    <row r="80">
      <c r="B80" s="964" t="inlineStr">
        <is>
          <t>Lyf</t>
        </is>
      </c>
      <c r="C80" s="831" t="n"/>
      <c r="D80" s="940">
        <f>$D$20</f>
        <v>2026</v>
      </c>
      <c r="E80" s="837" t="n"/>
      <c r="F80" s="837" t="n"/>
      <c r="G80" s="837" t="n"/>
      <c r="H80" s="837" t="n"/>
      <c r="I80" s="837" t="n"/>
      <c r="J80" s="837" t="n"/>
      <c r="K80" s="837" t="n"/>
      <c r="L80" s="837" t="n"/>
      <c r="M80" s="837" t="n"/>
      <c r="N80" s="837" t="n"/>
      <c r="O80" s="912" t="n"/>
      <c r="P80" s="941" t="inlineStr">
        <is>
          <t>Avg</t>
        </is>
      </c>
      <c r="R80" s="1033" t="inlineStr">
        <is>
          <t>Lyf</t>
        </is>
      </c>
      <c r="S80" s="831" t="n"/>
      <c r="T80" s="1016">
        <f>$T$20</f>
        <v>2026</v>
      </c>
      <c r="U80" s="837" t="n"/>
      <c r="V80" s="837" t="n"/>
      <c r="W80" s="837" t="n"/>
      <c r="X80" s="837" t="n"/>
      <c r="Y80" s="837" t="n"/>
      <c r="Z80" s="837" t="n"/>
      <c r="AA80" s="837" t="n"/>
      <c r="AB80" s="837" t="n"/>
      <c r="AC80" s="837" t="n"/>
      <c r="AD80" s="837" t="n"/>
      <c r="AE80" s="912" t="n"/>
      <c r="AF80" s="1017" t="inlineStr">
        <is>
          <t>Total</t>
        </is>
      </c>
    </row>
    <row r="81">
      <c r="B81" s="832" t="n"/>
      <c r="C81" s="833" t="n"/>
      <c r="D81" s="943" t="inlineStr">
        <is>
          <t>Jan</t>
        </is>
      </c>
      <c r="E81" s="943" t="inlineStr">
        <is>
          <t>Feb</t>
        </is>
      </c>
      <c r="F81" s="943" t="inlineStr">
        <is>
          <t>Mar</t>
        </is>
      </c>
      <c r="G81" s="943" t="inlineStr">
        <is>
          <t>Apr</t>
        </is>
      </c>
      <c r="H81" s="943" t="inlineStr">
        <is>
          <t>May</t>
        </is>
      </c>
      <c r="I81" s="943" t="inlineStr">
        <is>
          <t>Jun</t>
        </is>
      </c>
      <c r="J81" s="943" t="inlineStr">
        <is>
          <t>Jul</t>
        </is>
      </c>
      <c r="K81" s="943" t="inlineStr">
        <is>
          <t>Aug</t>
        </is>
      </c>
      <c r="L81" s="943" t="inlineStr">
        <is>
          <t>Sep</t>
        </is>
      </c>
      <c r="M81" s="943" t="inlineStr">
        <is>
          <t>Oct</t>
        </is>
      </c>
      <c r="N81" s="943" t="inlineStr">
        <is>
          <t>Nov</t>
        </is>
      </c>
      <c r="O81" s="943" t="inlineStr">
        <is>
          <t>Dec</t>
        </is>
      </c>
      <c r="P81" s="914" t="n"/>
      <c r="R81" s="832" t="n"/>
      <c r="S81" s="833" t="n"/>
      <c r="T81" s="1018" t="inlineStr">
        <is>
          <t>Jan</t>
        </is>
      </c>
      <c r="U81" s="1018" t="inlineStr">
        <is>
          <t>Feb</t>
        </is>
      </c>
      <c r="V81" s="1018" t="inlineStr">
        <is>
          <t>Mar</t>
        </is>
      </c>
      <c r="W81" s="1018" t="inlineStr">
        <is>
          <t>Apr</t>
        </is>
      </c>
      <c r="X81" s="1018" t="inlineStr">
        <is>
          <t>May</t>
        </is>
      </c>
      <c r="Y81" s="1018" t="inlineStr">
        <is>
          <t>Jun</t>
        </is>
      </c>
      <c r="Z81" s="1018" t="inlineStr">
        <is>
          <t>Jul</t>
        </is>
      </c>
      <c r="AA81" s="1018" t="inlineStr">
        <is>
          <t>Aug</t>
        </is>
      </c>
      <c r="AB81" s="1018" t="inlineStr">
        <is>
          <t>Sep</t>
        </is>
      </c>
      <c r="AC81" s="1018" t="inlineStr">
        <is>
          <t>Oct</t>
        </is>
      </c>
      <c r="AD81" s="1018" t="inlineStr">
        <is>
          <t>Nov</t>
        </is>
      </c>
      <c r="AE81" s="1018" t="inlineStr">
        <is>
          <t>Dec</t>
        </is>
      </c>
      <c r="AF81" s="914" t="n"/>
    </row>
    <row r="82">
      <c r="B82" s="835" t="inlineStr">
        <is>
          <t>Ascott BP</t>
        </is>
      </c>
      <c r="C82" s="831" t="n"/>
      <c r="D82" s="965" t="n"/>
      <c r="E82" s="965" t="n"/>
      <c r="F82" s="965" t="n"/>
      <c r="G82" s="965" t="n"/>
      <c r="H82" s="965" t="n"/>
      <c r="I82" s="965" t="n"/>
      <c r="J82" s="965" t="n"/>
      <c r="K82" s="965" t="n"/>
      <c r="L82" s="965" t="n"/>
      <c r="M82" s="965" t="n"/>
      <c r="N82" s="965" t="n"/>
      <c r="O82" s="965" t="n"/>
      <c r="P82" s="966" t="n"/>
      <c r="R82" s="967" t="inlineStr">
        <is>
          <t>Total Revenue</t>
        </is>
      </c>
      <c r="S82" s="912" t="n"/>
      <c r="T82" s="996" t="n">
        <v>9283927.729999999</v>
      </c>
      <c r="U82" s="996" t="n">
        <v>8589919.689999999</v>
      </c>
      <c r="V82" s="996" t="n">
        <v>7238468.92</v>
      </c>
      <c r="W82" s="996" t="n">
        <v>4493751.3</v>
      </c>
      <c r="X82" s="996" t="n">
        <v>5625446.319999999</v>
      </c>
      <c r="Y82" s="996" t="n">
        <v>4727539.1</v>
      </c>
      <c r="Z82" s="996" t="n"/>
      <c r="AA82" s="996" t="n"/>
      <c r="AB82" s="996" t="n"/>
      <c r="AC82" s="996" t="n"/>
      <c r="AD82" s="996" t="n"/>
      <c r="AE82" s="996" t="n"/>
      <c r="AF82" s="996">
        <f>SUM(T82:AE82)</f>
        <v>39959053.059999995</v>
      </c>
    </row>
    <row r="83">
      <c r="B83" s="845" t="inlineStr">
        <is>
          <t>OCC</t>
        </is>
      </c>
      <c r="C83" s="831" t="n"/>
      <c r="D83" s="654" t="n">
        <v>0.880513495720869</v>
      </c>
      <c r="E83" s="654" t="n">
        <v>0.9327623906705539</v>
      </c>
      <c r="F83" s="654" t="n">
        <v>0.7748518762343647</v>
      </c>
      <c r="G83" s="654" t="n">
        <v>0.8261904761904761</v>
      </c>
      <c r="H83" s="654" t="n">
        <v>0.7815997366688611</v>
      </c>
      <c r="I83" s="654" t="n">
        <v>0.7710884353741496</v>
      </c>
      <c r="J83" s="654" t="n">
        <v>0.8051349572086899</v>
      </c>
      <c r="K83" s="654" t="n">
        <v>0.8317972350230415</v>
      </c>
      <c r="L83" s="654" t="n">
        <v>0.7464285714285714</v>
      </c>
      <c r="M83" s="654" t="n">
        <v>0.7511520737327189</v>
      </c>
      <c r="N83" s="654" t="n">
        <v>0.8846938775510204</v>
      </c>
      <c r="O83" s="654" t="n">
        <v>0.8714614878209348</v>
      </c>
      <c r="P83" s="567">
        <f>SUMPRODUCT(D83:O83,$D$19:$O$19)/$P$19</f>
        <v>0.8207156835336874</v>
      </c>
      <c r="R83" s="946" t="inlineStr">
        <is>
          <t>Ascott BP OPEX</t>
        </is>
      </c>
      <c r="S83" s="912" t="n"/>
      <c r="T83" s="1036" t="n">
        <v>-4036430.28</v>
      </c>
      <c r="U83" s="1036" t="n">
        <v>-3974883.4</v>
      </c>
      <c r="V83" s="1036" t="n">
        <v>-3804439.17</v>
      </c>
      <c r="W83" s="1036" t="n">
        <v>-3922299.35</v>
      </c>
      <c r="X83" s="1036" t="n">
        <v>-3876063.13</v>
      </c>
      <c r="Y83" s="1036" t="n">
        <v>-3790993.82</v>
      </c>
      <c r="Z83" s="1036" t="n">
        <v>-3950350.25</v>
      </c>
      <c r="AA83" s="1036" t="n">
        <v>-4002836.25</v>
      </c>
      <c r="AB83" s="1036" t="n">
        <v>-3736767.7</v>
      </c>
      <c r="AC83" s="1036" t="n">
        <v>-3822027.52</v>
      </c>
      <c r="AD83" s="1036" t="n">
        <v>-4076593.85</v>
      </c>
      <c r="AE83" s="1036" t="n">
        <v>-4085675.11</v>
      </c>
      <c r="AF83" s="1037">
        <f>SUM(T83:AE83)</f>
        <v>-47079359.830000006</v>
      </c>
    </row>
    <row r="84">
      <c r="B84" s="845" t="inlineStr">
        <is>
          <t>ADR</t>
        </is>
      </c>
      <c r="C84" s="831" t="n"/>
      <c r="D84" s="951" t="n">
        <v>1760.015409345794</v>
      </c>
      <c r="E84" s="951" t="n">
        <v>1774.27021488572</v>
      </c>
      <c r="F84" s="951" t="n">
        <v>1445.777310960068</v>
      </c>
      <c r="G84" s="951" t="n">
        <v>1415.366093042404</v>
      </c>
      <c r="H84" s="951" t="n">
        <v>1330.294834702043</v>
      </c>
      <c r="I84" s="951" t="n">
        <v>1284.178654609616</v>
      </c>
      <c r="J84" s="951" t="n">
        <v>1435.945872853639</v>
      </c>
      <c r="K84" s="951" t="n">
        <v>1495.04522754254</v>
      </c>
      <c r="L84" s="951" t="n">
        <v>1371.196379585327</v>
      </c>
      <c r="M84" s="951" t="n">
        <v>1430.665381244522</v>
      </c>
      <c r="N84" s="951" t="n">
        <v>1813.899744329104</v>
      </c>
      <c r="O84" s="951" t="n">
        <v>1890.78248536355</v>
      </c>
      <c r="P84" s="952">
        <f>SUMPRODUCT(D84:O84,$D$19:$O$19)/$P$19</f>
        <v>1536.0633269758098</v>
      </c>
      <c r="R84" s="949" t="inlineStr">
        <is>
          <t>MF Projection OPEX</t>
        </is>
      </c>
      <c r="S84" s="912" t="n"/>
      <c r="T84" s="1039" t="n">
        <v>-3986763.657184</v>
      </c>
      <c r="U84" s="1039" t="n">
        <v>-3836360.03016</v>
      </c>
      <c r="V84" s="1039" t="n">
        <v>-3665271.870260001</v>
      </c>
      <c r="W84" s="1039" t="n">
        <v>-3811065.3168</v>
      </c>
      <c r="X84" s="1039" t="n">
        <v>-3726893.96352</v>
      </c>
      <c r="Y84" s="1039" t="n">
        <v>-3608841.2976</v>
      </c>
      <c r="Z84" s="1039" t="n">
        <v>-3829446.149760001</v>
      </c>
      <c r="AA84" s="1039" t="n">
        <v>-3862666.43672</v>
      </c>
      <c r="AB84" s="1039" t="n">
        <v>-3634136.793</v>
      </c>
      <c r="AC84" s="1039" t="n">
        <v>-3661214.104799999</v>
      </c>
      <c r="AD84" s="1039" t="n">
        <v>-3976260.95328</v>
      </c>
      <c r="AE84" s="1039" t="n">
        <v>-3938878.31232</v>
      </c>
      <c r="AF84" s="1040">
        <f>SUM(T84:AE84)</f>
        <v>-45537798.885404006</v>
      </c>
    </row>
    <row r="85">
      <c r="B85" s="845" t="inlineStr">
        <is>
          <t>RevPar</t>
        </is>
      </c>
      <c r="C85" s="831" t="n"/>
      <c r="D85" s="951">
        <f>D83*D84</f>
        <v>1549.7173206056614</v>
      </c>
      <c r="E85" s="951">
        <f>E83*E84</f>
        <v>1654.9725273323616</v>
      </c>
      <c r="F85" s="951">
        <f>F83*F84</f>
        <v>1120.2632620144832</v>
      </c>
      <c r="G85" s="951">
        <f>G83*G84</f>
        <v>1169.3619863945576</v>
      </c>
      <c r="H85" s="951">
        <f>H83*H84</f>
        <v>1039.758092495063</v>
      </c>
      <c r="I85" s="951">
        <f>I83*I84</f>
        <v>990.2153095238092</v>
      </c>
      <c r="J85" s="951">
        <f>J83*J84</f>
        <v>1156.1302188940094</v>
      </c>
      <c r="K85" s="951">
        <f>K83*K84</f>
        <v>1243.5744865042786</v>
      </c>
      <c r="L85" s="951">
        <f>L83*L84</f>
        <v>1023.5001547619047</v>
      </c>
      <c r="M85" s="951">
        <f>M83*M84</f>
        <v>1074.6472679394335</v>
      </c>
      <c r="N85" s="951">
        <f>N83*N84</f>
        <v>1604.7459982993194</v>
      </c>
      <c r="O85" s="951">
        <f>O83*O84</f>
        <v>1647.7441178406841</v>
      </c>
      <c r="P85" s="952">
        <f>SUMPRODUCT(D85:O85,$D$19:$O$19)/$P$19</f>
        <v>1270.5775670953308</v>
      </c>
      <c r="R85" s="967" t="inlineStr">
        <is>
          <t>OPEX</t>
        </is>
      </c>
      <c r="S85" s="912" t="n"/>
      <c r="T85" s="1041" t="n">
        <v>-4351370.47</v>
      </c>
      <c r="U85" s="1041" t="n">
        <v>-4017939.22</v>
      </c>
      <c r="V85" s="1041" t="n">
        <v>-3759122.7</v>
      </c>
      <c r="W85" s="1041" t="n">
        <v>-3002632.99</v>
      </c>
      <c r="X85" s="1041" t="n">
        <v>-3377435.18</v>
      </c>
      <c r="Y85" s="1041" t="n">
        <v>-3116495.07</v>
      </c>
      <c r="Z85" s="1041" t="n"/>
      <c r="AA85" s="1041" t="n"/>
      <c r="AB85" s="1041" t="n"/>
      <c r="AC85" s="1041" t="n"/>
      <c r="AD85" s="1041" t="n"/>
      <c r="AE85" s="1041" t="n"/>
      <c r="AF85" s="1041">
        <f>SUM(T85:AE85)</f>
        <v>-21624995.630000003</v>
      </c>
    </row>
    <row r="86">
      <c r="B86" s="835" t="inlineStr">
        <is>
          <t>MF Projection</t>
        </is>
      </c>
      <c r="C86" s="831" t="n"/>
      <c r="D86" s="978" t="n"/>
      <c r="E86" s="978" t="n"/>
      <c r="F86" s="978" t="n"/>
      <c r="G86" s="978" t="n"/>
      <c r="H86" s="978" t="n"/>
      <c r="I86" s="978" t="n"/>
      <c r="J86" s="978" t="n"/>
      <c r="K86" s="978" t="n"/>
      <c r="L86" s="978" t="n"/>
      <c r="M86" s="978" t="n"/>
      <c r="N86" s="978" t="n"/>
      <c r="O86" s="978" t="n"/>
      <c r="P86" s="978" t="n"/>
      <c r="R86" s="946" t="inlineStr">
        <is>
          <t>Ascott BP GOP</t>
        </is>
      </c>
      <c r="S86" s="912" t="n"/>
      <c r="T86" s="1046" t="n">
        <v>5631034.04</v>
      </c>
      <c r="U86" s="1046" t="n">
        <v>5349441.64</v>
      </c>
      <c r="V86" s="1046" t="n">
        <v>3227131.64</v>
      </c>
      <c r="W86" s="1046" t="n">
        <v>3184599.11</v>
      </c>
      <c r="X86" s="1046" t="n">
        <v>2666470.73</v>
      </c>
      <c r="Y86" s="1046" t="n">
        <v>2288520.94</v>
      </c>
      <c r="Z86" s="1046" t="n">
        <v>3306751.99</v>
      </c>
      <c r="AA86" s="1046" t="n">
        <v>3792272.01</v>
      </c>
      <c r="AB86" s="1046" t="n">
        <v>2491499.91</v>
      </c>
      <c r="AC86" s="1046" t="n">
        <v>2924847.85</v>
      </c>
      <c r="AD86" s="1046" t="n">
        <v>5604578.4</v>
      </c>
      <c r="AE86" s="1046" t="n">
        <v>6216097.08</v>
      </c>
      <c r="AF86" s="1047">
        <f>SUM(T86:AE86)</f>
        <v>46683245.339999996</v>
      </c>
    </row>
    <row r="87">
      <c r="B87" s="840" t="inlineStr">
        <is>
          <t>OCC</t>
        </is>
      </c>
      <c r="C87" s="831" t="n"/>
      <c r="D87" s="597" t="n">
        <v>0.880513495720869</v>
      </c>
      <c r="E87" s="572" t="n">
        <v>0.9327623906705539</v>
      </c>
      <c r="F87" s="572" t="n">
        <v>0.7748518762343647</v>
      </c>
      <c r="G87" s="572" t="n">
        <v>0.8261904761904761</v>
      </c>
      <c r="H87" s="572" t="n">
        <v>0.7815997366688611</v>
      </c>
      <c r="I87" s="572" t="n">
        <v>0.7710884353741496</v>
      </c>
      <c r="J87" s="672" t="n">
        <v>0.8051349572086899</v>
      </c>
      <c r="K87" s="672" t="n">
        <v>0.8317972350230415</v>
      </c>
      <c r="L87" s="672" t="n">
        <v>0.7464285714285714</v>
      </c>
      <c r="M87" s="672" t="n">
        <v>0.7511520737327189</v>
      </c>
      <c r="N87" s="672" t="n">
        <v>0.8846938775510204</v>
      </c>
      <c r="O87" s="672" t="n">
        <v>0.8714614878209348</v>
      </c>
      <c r="P87" s="573">
        <f>SUMPRODUCT(D87:O87,$D$19:$O$19)/$P$19</f>
        <v>0.8207156835336874</v>
      </c>
      <c r="R87" s="949" t="inlineStr">
        <is>
          <t>MF Projection GOP</t>
        </is>
      </c>
      <c r="S87" s="912" t="n"/>
      <c r="T87" s="1043" t="n">
        <v>5284779.731616</v>
      </c>
      <c r="U87" s="1043" t="n">
        <v>5085407.48184</v>
      </c>
      <c r="V87" s="1043" t="n">
        <v>2998858.80294</v>
      </c>
      <c r="W87" s="1043" t="n">
        <v>2994408.463199999</v>
      </c>
      <c r="X87" s="1043" t="n">
        <v>2484595.975680001</v>
      </c>
      <c r="Y87" s="1043" t="n">
        <v>2119478.2224</v>
      </c>
      <c r="Z87" s="1043" t="n">
        <v>3133183.213440001</v>
      </c>
      <c r="AA87" s="1043" t="n">
        <v>3565538.249279999</v>
      </c>
      <c r="AB87" s="1043" t="n">
        <v>2323464.507</v>
      </c>
      <c r="AC87" s="1043" t="n">
        <v>2761968.5352</v>
      </c>
      <c r="AD87" s="1043" t="n">
        <v>5270857.542719999</v>
      </c>
      <c r="AE87" s="1043" t="n">
        <v>5908317.46848</v>
      </c>
      <c r="AF87" s="1044">
        <f>SUM(T87:AE87)</f>
        <v>43930858.193795994</v>
      </c>
    </row>
    <row r="88">
      <c r="B88" s="840" t="inlineStr">
        <is>
          <t>ADR</t>
        </is>
      </c>
      <c r="C88" s="831" t="n"/>
      <c r="D88" s="957" t="n">
        <v>1734.005327431776</v>
      </c>
      <c r="E88" s="957" t="n">
        <v>1748.049472885329</v>
      </c>
      <c r="F88" s="957" t="n">
        <v>1424.411145271878</v>
      </c>
      <c r="G88" s="957" t="n">
        <v>1394.449351482092</v>
      </c>
      <c r="H88" s="957" t="n">
        <v>1310.635305327437</v>
      </c>
      <c r="I88" s="957" t="n">
        <v>1265.200643890604</v>
      </c>
      <c r="J88" s="1045" t="n">
        <v>1414.724995369868</v>
      </c>
      <c r="K88" s="1045" t="n">
        <v>1472.950962312903</v>
      </c>
      <c r="L88" s="1045" t="n">
        <v>1350.932395297882</v>
      </c>
      <c r="M88" s="1045" t="n">
        <v>1409.52254214869</v>
      </c>
      <c r="N88" s="1045" t="n">
        <v>1787.093344231128</v>
      </c>
      <c r="O88" s="1045" t="n">
        <v>1862.83988783255</v>
      </c>
      <c r="P88" s="958">
        <f>SUMPRODUCT(D88:O88,$D$19:$O$19)/$P$19</f>
        <v>1513.362883354489</v>
      </c>
      <c r="R88" s="967" t="inlineStr">
        <is>
          <t>GOP</t>
        </is>
      </c>
      <c r="S88" s="912" t="n"/>
      <c r="T88" s="996">
        <f>T82+T85</f>
        <v>4932557.2599999988</v>
      </c>
      <c r="U88" s="996">
        <f>U82+U85</f>
        <v>4571980.4699999988</v>
      </c>
      <c r="V88" s="996">
        <f>V82+V85</f>
        <v>3479346.2199999997</v>
      </c>
      <c r="W88" s="996">
        <f>W82+W85</f>
        <v>1491118.3099999996</v>
      </c>
      <c r="X88" s="996">
        <f>X82+X85</f>
        <v>2248011.1399999992</v>
      </c>
      <c r="Y88" s="996">
        <f>Y82+Y85</f>
        <v>1611044.0299999998</v>
      </c>
      <c r="Z88" s="996">
        <f>Z82+Z85</f>
        <v>0</v>
      </c>
      <c r="AA88" s="996">
        <f>AA82+AA85</f>
        <v>0</v>
      </c>
      <c r="AB88" s="996">
        <f>AB82+AB85</f>
        <v>0</v>
      </c>
      <c r="AC88" s="996">
        <f>AC82+AC85</f>
        <v>0</v>
      </c>
      <c r="AD88" s="996">
        <f>AD82+AD85</f>
        <v>0</v>
      </c>
      <c r="AE88" s="996" t="n"/>
      <c r="AF88" s="996">
        <f>SUM(T88:AE88)</f>
        <v>18334057.429999992</v>
      </c>
    </row>
    <row r="89">
      <c r="B89" s="840" t="inlineStr">
        <is>
          <t>RevPar</t>
        </is>
      </c>
      <c r="C89" s="831" t="n"/>
      <c r="D89" s="957">
        <f>D87*D88</f>
        <v>1526.8150924555632</v>
      </c>
      <c r="E89" s="957">
        <f>E87*E88</f>
        <v>1630.514805338921</v>
      </c>
      <c r="F89" s="957">
        <f>F87*F88</f>
        <v>1103.7076484430549</v>
      </c>
      <c r="G89" s="957">
        <f>G87*G88</f>
        <v>1152.0807737244902</v>
      </c>
      <c r="H89" s="957">
        <f>H87*H88</f>
        <v>1024.3922095128371</v>
      </c>
      <c r="I89" s="957">
        <f>I87*I88</f>
        <v>975.58158493197243</v>
      </c>
      <c r="J89" s="957">
        <f>J87*J88</f>
        <v>1139.0445486091828</v>
      </c>
      <c r="K89" s="957">
        <f>K87*K88</f>
        <v>1225.1965377764009</v>
      </c>
      <c r="L89" s="957">
        <f>L87*L88</f>
        <v>1008.3745379187762</v>
      </c>
      <c r="M89" s="957">
        <f>M87*M88</f>
        <v>1058.7657805080021</v>
      </c>
      <c r="N89" s="957">
        <f>N87*N88</f>
        <v>1581.030540253457</v>
      </c>
      <c r="O89" s="957">
        <f>O87*O88</f>
        <v>1623.3932202227372</v>
      </c>
      <c r="P89" s="958">
        <f>SUMPRODUCT(D89:O89,$D$19:$O$19)/$P$19</f>
        <v>1251.8005584046898</v>
      </c>
      <c r="R89" s="946" t="inlineStr">
        <is>
          <t>Ascott BP % GOP</t>
        </is>
      </c>
      <c r="S89" s="912" t="n"/>
      <c r="T89" s="664" t="n">
        <v>0.58</v>
      </c>
      <c r="U89" s="664" t="n">
        <v>0.57</v>
      </c>
      <c r="V89" s="664" t="n">
        <v>0.45</v>
      </c>
      <c r="W89" s="664" t="n">
        <v>0.44</v>
      </c>
      <c r="X89" s="664" t="n">
        <v>0.4</v>
      </c>
      <c r="Y89" s="664" t="n">
        <v>0.37</v>
      </c>
      <c r="Z89" s="664" t="n">
        <v>0.45</v>
      </c>
      <c r="AA89" s="664" t="n">
        <v>0.48</v>
      </c>
      <c r="AB89" s="664" t="n">
        <v>0.4</v>
      </c>
      <c r="AC89" s="664" t="n">
        <v>0.43</v>
      </c>
      <c r="AD89" s="664" t="n">
        <v>0.57</v>
      </c>
      <c r="AE89" s="664" t="n">
        <v>0.6</v>
      </c>
      <c r="AF89" s="667">
        <f>AVERAGE(T89:AE89)</f>
        <v>0.47833333333333333</v>
      </c>
    </row>
    <row r="90">
      <c r="B90" s="835" t="inlineStr">
        <is>
          <t>Actual Result</t>
        </is>
      </c>
      <c r="C90" s="831" t="n"/>
      <c r="D90" s="962" t="n"/>
      <c r="E90" s="962" t="n"/>
      <c r="F90" s="962" t="n"/>
      <c r="G90" s="962" t="n"/>
      <c r="H90" s="962" t="n"/>
      <c r="I90" s="962" t="n"/>
      <c r="J90" s="962" t="n"/>
      <c r="K90" s="962" t="n"/>
      <c r="L90" s="962" t="n"/>
      <c r="M90" s="962" t="n"/>
      <c r="N90" s="962" t="n"/>
      <c r="O90" s="962" t="n"/>
      <c r="P90" s="962" t="n"/>
      <c r="R90" s="949" t="inlineStr">
        <is>
          <t>MF Projection % GOP</t>
        </is>
      </c>
      <c r="S90" s="912" t="n"/>
      <c r="T90" s="666" t="n">
        <v>0.572053966462765</v>
      </c>
      <c r="U90" s="666" t="n">
        <v>0.5136065525686739</v>
      </c>
      <c r="V90" s="666" t="n">
        <v>0.5326331866461783</v>
      </c>
      <c r="W90" s="666" t="n">
        <v>0.4378579871298449</v>
      </c>
      <c r="X90" s="666" t="n">
        <v>0.4134894769705623</v>
      </c>
      <c r="Y90" s="666" t="n">
        <v>0.3965926853336369</v>
      </c>
      <c r="Z90" s="666" t="n">
        <v>0.4613268835821952</v>
      </c>
      <c r="AA90" s="666" t="n">
        <v>0.4613268835821952</v>
      </c>
      <c r="AB90" s="666" t="n">
        <v>0.4613268835821952</v>
      </c>
      <c r="AC90" s="666" t="n">
        <v>0.4613268835821952</v>
      </c>
      <c r="AD90" s="666" t="n">
        <v>0.4613268835821952</v>
      </c>
      <c r="AE90" s="666" t="n">
        <v>0.4613268835821952</v>
      </c>
      <c r="AF90" s="667">
        <f>AVERAGE(T90:AE90)</f>
        <v>0.46951626305040278</v>
      </c>
    </row>
    <row r="91">
      <c r="B91" s="985" t="inlineStr">
        <is>
          <t>OCC</t>
        </is>
      </c>
      <c r="C91" s="912" t="n"/>
      <c r="D91" s="609" t="n">
        <v>0.9259381171823569</v>
      </c>
      <c r="E91" s="674">
        <f>'[276]LSSS FY26'!D13</f>
        <v>0.94606413994169092</v>
      </c>
      <c r="F91" s="674">
        <f>'[276]LSSS FY26'!E13</f>
        <v>0.87820934825543118</v>
      </c>
      <c r="G91" s="674">
        <f>'[276]LSSS FY26'!F13</f>
        <v>0.50425170068027214</v>
      </c>
      <c r="H91" s="674">
        <f>'[276]LSSS FY26'!G13</f>
        <v>0.73963133640552992</v>
      </c>
      <c r="I91" s="674">
        <f>'[276]LSSS FY26'!H13</f>
        <v>0.69523809523809521</v>
      </c>
      <c r="J91" s="610" t="n"/>
      <c r="K91" s="610" t="n"/>
      <c r="L91" s="610" t="n"/>
      <c r="M91" s="610" t="n"/>
      <c r="N91" s="610" t="n"/>
      <c r="O91" s="610" t="n"/>
      <c r="P91" s="610">
        <f>(D91*31+E91*28+F91*31+G91*30+H91*31+I91*30+J91*31+K91*31+L91*30+M91*31+N91*30+O91*31)/365</f>
        <v>0.38720995247414031</v>
      </c>
      <c r="Q91" s="456" t="n"/>
      <c r="R91" s="967" t="inlineStr">
        <is>
          <t>% GOP Margin</t>
        </is>
      </c>
      <c r="S91" s="912" t="n"/>
      <c r="T91" s="668">
        <f>T88/T82</f>
        <v>0.53130069550853765</v>
      </c>
      <c r="U91" s="668">
        <f>U88/U82</f>
        <v>0.53224950115918945</v>
      </c>
      <c r="V91" s="668">
        <f>V88/V82</f>
        <v>0.48067433299140278</v>
      </c>
      <c r="W91" s="668">
        <f>W88/W82</f>
        <v>0.33182039023832932</v>
      </c>
      <c r="X91" s="668">
        <f>X88/X82</f>
        <v>0.39961471714834523</v>
      </c>
      <c r="Y91" s="668">
        <f>Y88/Y82</f>
        <v>0.34077857335965767</v>
      </c>
      <c r="Z91" s="668" t="e">
        <f>Z88/Z82</f>
        <v>#DIV/0!</v>
      </c>
      <c r="AA91" s="668" t="e">
        <f>AA88/AA82</f>
        <v>#DIV/0!</v>
      </c>
      <c r="AB91" s="668" t="e">
        <f>AB88/AB82</f>
        <v>#DIV/0!</v>
      </c>
      <c r="AC91" s="668" t="e">
        <f>AC88/AC82</f>
        <v>#DIV/0!</v>
      </c>
      <c r="AD91" s="668" t="e">
        <f>AD88/AD82</f>
        <v>#DIV/0!</v>
      </c>
      <c r="AE91" s="673" t="n"/>
      <c r="AF91" s="668">
        <f>AF88/AF82</f>
        <v>0.45882111877052562</v>
      </c>
    </row>
    <row r="92">
      <c r="B92" s="457" t="n"/>
      <c r="C92" s="458" t="inlineStr">
        <is>
          <t>LS</t>
        </is>
      </c>
      <c r="D92" s="459">
        <f>'[276]LSSS FY26'!C35</f>
        <v>5.1020408163265302E-3</v>
      </c>
      <c r="E92" s="497">
        <f>'[276]LSSS FY26'!D35</f>
        <v>5.3929121725731898E-3</v>
      </c>
      <c r="F92" s="497">
        <f>'[276]LSSS FY26'!E35</f>
        <v>5.1020408163265302E-3</v>
      </c>
      <c r="G92" s="497">
        <f>'[276]LSSS FY26'!F35</f>
        <v>5.1020408163265302E-3</v>
      </c>
      <c r="H92" s="497">
        <f>'[276]LSSS FY26'!G35</f>
        <v>5.1020408163265302E-3</v>
      </c>
      <c r="I92" s="497">
        <f>'[276]LSSS FY26'!H35</f>
        <v>5.1020408163265302E-3</v>
      </c>
      <c r="J92" s="497">
        <f>'[276]LSSS FY26'!I35</f>
        <v>0</v>
      </c>
      <c r="K92" s="497">
        <f>'[276]LSSS FY26'!J35</f>
        <v>0</v>
      </c>
      <c r="L92" s="497">
        <f>'[276]LSSS FY26'!K35</f>
        <v>0</v>
      </c>
      <c r="M92" s="459" t="n"/>
      <c r="N92" s="459" t="n"/>
      <c r="O92" s="459" t="n"/>
      <c r="P92" s="459">
        <f>(D92*31+E92*28+F92*31+G92*30+H92*31+I92*30+J92*31+K92*31+L92*30+M92*31+N92*30+O92*31)/365</f>
        <v>2.5523665362465983E-3</v>
      </c>
      <c r="R92" s="946" t="inlineStr">
        <is>
          <t>Ascott BP EBIT</t>
        </is>
      </c>
      <c r="S92" s="912" t="n"/>
      <c r="T92" s="1046" t="n">
        <v>3971003.458342368</v>
      </c>
      <c r="U92" s="1046" t="n">
        <v>3712675.90538987</v>
      </c>
      <c r="V92" s="1046" t="n">
        <v>1763969.121970593</v>
      </c>
      <c r="W92" s="1046" t="n">
        <v>1721612.864135824</v>
      </c>
      <c r="X92" s="1046" t="n">
        <v>1239472.248162576</v>
      </c>
      <c r="Y92" s="1046" t="n">
        <v>888969.5556608238</v>
      </c>
      <c r="Z92" s="1046" t="n">
        <v>1834894.542990076</v>
      </c>
      <c r="AA92" s="1046" t="n">
        <v>2286466.161518326</v>
      </c>
      <c r="AB92" s="1046" t="n">
        <v>1079533.853279077</v>
      </c>
      <c r="AC92" s="1046" t="n">
        <v>1481710.962704326</v>
      </c>
      <c r="AD92" s="1046" t="n">
        <v>3947043.009218813</v>
      </c>
      <c r="AE92" s="1046" t="n">
        <v>4514068.040346308</v>
      </c>
      <c r="AF92" s="1047">
        <f>SUM(T92:AE92)</f>
        <v>28441419.723718978</v>
      </c>
    </row>
    <row r="93">
      <c r="B93" s="613" t="n"/>
      <c r="C93" s="460" t="inlineStr">
        <is>
          <t>SS</t>
        </is>
      </c>
      <c r="D93" s="459">
        <f>'[276]LSSS FY26'!C36</f>
        <v>0.92297564186965109</v>
      </c>
      <c r="E93" s="497">
        <f>'[276]LSSS FY26'!D36</f>
        <v>0.94067122776911771</v>
      </c>
      <c r="F93" s="497">
        <f>'[276]LSSS FY26'!E36</f>
        <v>0.8731073074391047</v>
      </c>
      <c r="G93" s="497">
        <f>'[276]LSSS FY26'!F36</f>
        <v>0.49914965986394561</v>
      </c>
      <c r="H93" s="497">
        <f>'[276]LSSS FY26'!G36</f>
        <v>0.73452929558920343</v>
      </c>
      <c r="I93" s="497">
        <f>'[276]LSSS FY26'!H36</f>
        <v>0.69013605442176873</v>
      </c>
      <c r="J93" s="497">
        <f>'[276]LSSS FY26'!I36</f>
        <v>0</v>
      </c>
      <c r="K93" s="497">
        <f>'[276]LSSS FY26'!J36</f>
        <v>0</v>
      </c>
      <c r="L93" s="497">
        <f>'[276]LSSS FY26'!K36</f>
        <v>0</v>
      </c>
      <c r="M93" s="461" t="n"/>
      <c r="N93" s="461" t="n"/>
      <c r="O93" s="461" t="n"/>
      <c r="P93" s="461">
        <f>(D93*31+E93*28+F93*31+G93*30+H93*31+I93*30+J93*31+K93*31+L93*30+M93*31+N93*30+O93*31)/365</f>
        <v>0.38483930246011905</v>
      </c>
      <c r="R93" s="949" t="inlineStr">
        <is>
          <t>MF Projection EBIT</t>
        </is>
      </c>
      <c r="S93" s="912" t="n"/>
      <c r="T93" s="1043" t="n">
        <v>2815035.984866288</v>
      </c>
      <c r="U93" s="1043" t="n">
        <v>2634243.96957626</v>
      </c>
      <c r="V93" s="1043" t="n">
        <v>710581.5145797643</v>
      </c>
      <c r="W93" s="1043" t="n">
        <v>703190.0271875963</v>
      </c>
      <c r="X93" s="1043" t="n">
        <v>234129.3029151717</v>
      </c>
      <c r="Y93" s="1043" t="n">
        <v>-100502.9902266269</v>
      </c>
      <c r="Z93" s="1043" t="n">
        <v>830973.7972227044</v>
      </c>
      <c r="AA93" s="1043" t="n">
        <v>1229627.275774379</v>
      </c>
      <c r="AB93" s="1043" t="n">
        <v>87366.31111466093</v>
      </c>
      <c r="AC93" s="1043" t="n">
        <v>491838.3227697571</v>
      </c>
      <c r="AD93" s="1043" t="n">
        <v>2802411.256045782</v>
      </c>
      <c r="AE93" s="1043" t="n">
        <v>3392125.095685955</v>
      </c>
      <c r="AF93" s="1044">
        <f>SUM(T93:AE93)</f>
        <v>15831019.867511693</v>
      </c>
    </row>
    <row r="94">
      <c r="B94" s="985" t="inlineStr">
        <is>
          <t>ADR</t>
        </is>
      </c>
      <c r="C94" s="912" t="n"/>
      <c r="D94" s="986" t="n">
        <v>1578.109913105161</v>
      </c>
      <c r="E94" s="1056">
        <f>'[276]LSSS FY26'!D14</f>
        <v>1585.5921764252696</v>
      </c>
      <c r="F94" s="1056">
        <f>'[276]LSSS FY26'!E14</f>
        <v>1289.0616266866568</v>
      </c>
      <c r="G94" s="1056">
        <f>'[276]LSSS FY26'!F14</f>
        <v>1449.7044148397977</v>
      </c>
      <c r="H94" s="1056">
        <f>'[276]LSSS FY26'!G14</f>
        <v>1188.393453493547</v>
      </c>
      <c r="I94" s="1056">
        <f>'[276]LSSS FY26'!H14</f>
        <v>1086.8126345401174</v>
      </c>
      <c r="J94" s="986" t="n"/>
      <c r="K94" s="986" t="n"/>
      <c r="L94" s="986" t="n"/>
      <c r="M94" s="986" t="n"/>
      <c r="N94" s="986" t="n"/>
      <c r="O94" s="986" t="n"/>
      <c r="P94" s="986">
        <f>(D94*31+E94*28+F94*31+G94*30+H94*31+I94*30+J94*31+K94*31+L94*30+M94*31+N94*30+O94*31)/365</f>
        <v>674.56056770726389</v>
      </c>
      <c r="Q94" s="462" t="n"/>
      <c r="R94" s="967" t="inlineStr">
        <is>
          <t>EBIT</t>
        </is>
      </c>
      <c r="S94" s="912" t="n"/>
      <c r="T94" s="996" t="n">
        <v>2558241.090000001</v>
      </c>
      <c r="U94" s="996" t="n">
        <v>2277395.249999998</v>
      </c>
      <c r="V94" s="996" t="n">
        <v>1323699.880000003</v>
      </c>
      <c r="W94" s="996" t="n">
        <v>-533525.450000003</v>
      </c>
      <c r="X94" s="996" t="n">
        <v>91462.91000000108</v>
      </c>
      <c r="Y94" s="1034" t="n">
        <v>-1171425.360000005</v>
      </c>
      <c r="Z94" s="996" t="n"/>
      <c r="AA94" s="996" t="n"/>
      <c r="AB94" s="996" t="n"/>
      <c r="AC94" s="996" t="n"/>
      <c r="AD94" s="996" t="n"/>
      <c r="AE94" s="996" t="n"/>
      <c r="AF94" s="996">
        <f>SUM(T94:AE94)</f>
        <v>4545848.3199999947</v>
      </c>
    </row>
    <row r="95">
      <c r="B95" s="457" t="n"/>
      <c r="C95" s="458" t="inlineStr">
        <is>
          <t>LS</t>
        </is>
      </c>
      <c r="D95" s="463" t="n">
        <v>934.5793548387096</v>
      </c>
      <c r="E95" s="498" t="n">
        <v>934.5796428571429</v>
      </c>
      <c r="F95" s="498" t="n"/>
      <c r="G95" s="498" t="n">
        <v>934.5783333333341</v>
      </c>
      <c r="H95" s="463" t="n">
        <v>958.6958064516126</v>
      </c>
      <c r="I95" s="463" t="n">
        <v>940.8120000000007</v>
      </c>
      <c r="J95" s="463" t="n"/>
      <c r="K95" s="463" t="n"/>
      <c r="L95" s="463" t="n"/>
      <c r="M95" s="463" t="n"/>
      <c r="N95" s="463" t="n"/>
      <c r="O95" s="463" t="n"/>
      <c r="P95" s="463">
        <f>(D95*31+E95*28+F95*31+G95*30+H95*31+I95*30+J95*31+K95*31+L95*30+M95*31+N95*30+O95*31)/365</f>
        <v>386.63416438356171</v>
      </c>
      <c r="Q95" s="462" t="n"/>
      <c r="R95" s="967" t="inlineStr">
        <is>
          <t>NPAT</t>
        </is>
      </c>
      <c r="S95" s="912" t="n"/>
      <c r="T95" s="1034" t="n">
        <v>-129000.3199999989</v>
      </c>
      <c r="U95" s="1041" t="n">
        <v>-153979.9400000018</v>
      </c>
      <c r="V95" s="1034" t="n">
        <v>-1360982.979999997</v>
      </c>
      <c r="W95" s="1034" t="n">
        <v>-2698657.160000003</v>
      </c>
      <c r="X95" s="1034" t="n">
        <v>-976667.71</v>
      </c>
      <c r="Y95" s="1034" t="n">
        <v>-3736400.090000005</v>
      </c>
      <c r="Z95" s="1034" t="n"/>
      <c r="AA95" s="1034" t="n"/>
      <c r="AB95" s="996" t="n"/>
      <c r="AC95" s="996" t="n"/>
      <c r="AD95" s="996" t="n"/>
      <c r="AE95" s="996" t="n"/>
      <c r="AF95" s="1041">
        <f>SUM(T95:AE95)</f>
        <v>-9055688.2000000048</v>
      </c>
    </row>
    <row r="96">
      <c r="B96" s="613" t="n"/>
      <c r="C96" s="460" t="inlineStr">
        <is>
          <t>SS</t>
        </is>
      </c>
      <c r="D96" s="467" t="n">
        <v>1584.297031027103</v>
      </c>
      <c r="E96" s="499" t="n">
        <v>1589.12206622773</v>
      </c>
      <c r="F96" s="499" t="n"/>
      <c r="G96" s="1057" t="n">
        <v>1454.969758091993</v>
      </c>
      <c r="H96" s="467" t="n">
        <v>1189.988933452834</v>
      </c>
      <c r="I96" s="467" t="n">
        <v>1087.891988664367</v>
      </c>
      <c r="J96" s="467" t="n"/>
      <c r="K96" s="467" t="n"/>
      <c r="L96" s="467" t="n"/>
      <c r="M96" s="467" t="n"/>
      <c r="N96" s="467" t="n"/>
      <c r="O96" s="467" t="n"/>
      <c r="P96" s="467">
        <f>(D96*31+E96*28+F96*31+G96*30+H96*31+I96*30+J96*31+K96*31+L96*30+M96*31+N96*30+O96*31)/365</f>
        <v>566.53187713957618</v>
      </c>
      <c r="Q96" s="462" t="n"/>
      <c r="T96" s="441" t="n"/>
      <c r="U96" s="441" t="n"/>
      <c r="V96" s="441" t="n"/>
      <c r="W96" s="441" t="n"/>
      <c r="X96" s="441" t="n"/>
      <c r="Y96" s="441" t="n"/>
    </row>
    <row r="97">
      <c r="B97" s="985" t="inlineStr">
        <is>
          <t>RevPar</t>
        </is>
      </c>
      <c r="C97" s="912" t="n"/>
      <c r="D97" s="986">
        <f>D94*D91</f>
        <v>1461.2321216474056</v>
      </c>
      <c r="E97" s="1056">
        <f>E94*E91</f>
        <v>1500.0718986880465</v>
      </c>
      <c r="F97" s="1056">
        <f>F94*F91</f>
        <v>1132.0659710335749</v>
      </c>
      <c r="G97" s="1056">
        <f>G94*G91</f>
        <v>731.01591666666673</v>
      </c>
      <c r="H97" s="1056">
        <f>H94*H91</f>
        <v>878.97303818301509</v>
      </c>
      <c r="I97" s="1056">
        <f>I94*I91</f>
        <v>755.59354591836734</v>
      </c>
      <c r="J97" s="986" t="n"/>
      <c r="K97" s="986" t="n"/>
      <c r="L97" s="986" t="n"/>
      <c r="M97" s="986" t="n"/>
      <c r="N97" s="986" t="n"/>
      <c r="O97" s="986" t="n"/>
      <c r="P97" s="986">
        <f>P91*P94</f>
        <v>261.19656536285873</v>
      </c>
      <c r="Q97" s="462" t="n"/>
      <c r="R97" s="471" t="n">
        <v>2025</v>
      </c>
      <c r="S97" s="472" t="inlineStr">
        <is>
          <t>Revenue</t>
        </is>
      </c>
      <c r="T97" s="1049">
        <f>'[276]result FY25'!T102</f>
        <v>10057547.08</v>
      </c>
      <c r="U97" s="1049">
        <f>'[276]result FY25'!U102</f>
        <v>8360412.3399999999</v>
      </c>
      <c r="V97" s="1049">
        <f>'[276]result FY25'!V102</f>
        <v>6748527.7300000004</v>
      </c>
      <c r="W97" s="1049">
        <f>'[276]result FY25'!W102</f>
        <v>6301518.4400000004</v>
      </c>
      <c r="X97" s="1049">
        <f>'[276]result FY25'!X102</f>
        <v>5674281.3799999999</v>
      </c>
      <c r="Y97" s="474" t="n"/>
      <c r="Z97" s="474" t="n"/>
      <c r="AA97" s="474" t="n"/>
      <c r="AB97" s="474" t="n"/>
      <c r="AC97" s="474" t="n"/>
      <c r="AD97" s="474" t="n"/>
      <c r="AE97" s="474" t="n"/>
      <c r="AF97" s="1050">
        <f>SUM(T97:AE97)</f>
        <v>37142286.970000006</v>
      </c>
    </row>
    <row r="98">
      <c r="B98" s="457" t="n"/>
      <c r="C98" s="458" t="inlineStr">
        <is>
          <t>LS</t>
        </is>
      </c>
      <c r="D98" s="463">
        <f>D92*D95</f>
        <v>4.768262014483212</v>
      </c>
      <c r="E98" s="463">
        <f>E92*E95</f>
        <v>5.0401059322033905</v>
      </c>
      <c r="F98" s="463">
        <f>F92*F95</f>
        <v>0</v>
      </c>
      <c r="G98" s="463">
        <f>G92*G95</f>
        <v>4.7682568027210914</v>
      </c>
      <c r="H98" s="463">
        <f>H92*H95</f>
        <v>4.8913051349572072</v>
      </c>
      <c r="I98" s="463">
        <f>I92*I95</f>
        <v>4.8000612244897987</v>
      </c>
      <c r="J98" s="463">
        <f>J92*J95</f>
        <v>0</v>
      </c>
      <c r="K98" s="463">
        <f>K92*K95</f>
        <v>0</v>
      </c>
      <c r="L98" s="463">
        <f>L92*L95</f>
        <v>0</v>
      </c>
      <c r="M98" s="463" t="n"/>
      <c r="N98" s="463" t="n"/>
      <c r="O98" s="465" t="n"/>
      <c r="P98" s="463">
        <f>P92*P95</f>
        <v>0.98683210294226931</v>
      </c>
      <c r="R98" s="476" t="n"/>
      <c r="S98" s="477" t="n"/>
      <c r="T98" s="478">
        <f>T82/T97-1</f>
        <v>-7.6919286963954336E-2</v>
      </c>
      <c r="U98" s="478">
        <f>U82/U97-1</f>
        <v>2.7451678298441307E-2</v>
      </c>
      <c r="V98" s="478">
        <f>V82/V97-1</f>
        <v>7.2599715019619371E-2</v>
      </c>
      <c r="W98" s="478">
        <f>W82/W97-1</f>
        <v>-0.28687802110121263</v>
      </c>
      <c r="X98" s="478">
        <f>X82/X97-1</f>
        <v>-8.6063867350900658E-3</v>
      </c>
      <c r="Y98" s="479" t="n"/>
      <c r="Z98" s="479" t="n"/>
      <c r="AA98" s="479" t="n"/>
      <c r="AB98" s="479" t="n"/>
      <c r="AC98" s="479" t="n"/>
      <c r="AD98" s="479" t="n"/>
      <c r="AE98" s="479" t="n"/>
      <c r="AF98" s="480">
        <f>AF82/AF97-1</f>
        <v>7.5837174277262553E-2</v>
      </c>
    </row>
    <row r="99">
      <c r="B99" s="613" t="n"/>
      <c r="C99" s="460" t="inlineStr">
        <is>
          <t>SS</t>
        </is>
      </c>
      <c r="D99" s="467">
        <f>D93*D96</f>
        <v>1462.2675691244228</v>
      </c>
      <c r="E99" s="467">
        <f>E93*E96</f>
        <v>1494.8414051134362</v>
      </c>
      <c r="F99" s="467">
        <f>F93*F96</f>
        <v>0</v>
      </c>
      <c r="G99" s="467">
        <f>G93*G96</f>
        <v>726.24765986394561</v>
      </c>
      <c r="H99" s="467">
        <f>H93*H96</f>
        <v>874.08173304805769</v>
      </c>
      <c r="I99" s="467">
        <f>I93*I96</f>
        <v>750.79348469387787</v>
      </c>
      <c r="J99" s="467">
        <f>J93*J96</f>
        <v>0</v>
      </c>
      <c r="K99" s="467">
        <f>K93*K96</f>
        <v>0</v>
      </c>
      <c r="L99" s="467">
        <f>L93*L96</f>
        <v>0</v>
      </c>
      <c r="M99" s="467" t="n"/>
      <c r="N99" s="467" t="n"/>
      <c r="O99" s="469" t="n"/>
      <c r="P99" s="467">
        <f>P93*P96</f>
        <v>218.02373241981635</v>
      </c>
      <c r="R99" s="481" t="n"/>
      <c r="S99" s="1051" t="inlineStr">
        <is>
          <t>GOP</t>
        </is>
      </c>
      <c r="T99" s="1000">
        <f>'[276]result FY25'!T108</f>
        <v>5753459.7000000002</v>
      </c>
      <c r="U99" s="1000">
        <f>'[276]result FY25'!U108</f>
        <v>4293962.5600000005</v>
      </c>
      <c r="V99" s="1000">
        <f>'[276]result FY25'!V108</f>
        <v>3594489.8300000005</v>
      </c>
      <c r="W99" s="1000">
        <f>'[276]result FY25'!W108</f>
        <v>2759170.1800000006</v>
      </c>
      <c r="X99" s="1000">
        <f>'[276]result FY25'!X108</f>
        <v>2346255.64</v>
      </c>
      <c r="Y99" s="381" t="n"/>
      <c r="Z99" s="381" t="n"/>
      <c r="AA99" s="381" t="n"/>
      <c r="AB99" s="381" t="n"/>
      <c r="AC99" s="381" t="n"/>
      <c r="AD99" s="381" t="n"/>
      <c r="AE99" s="381" t="n"/>
      <c r="AF99" s="1052">
        <f>SUM(T99:AE99)</f>
        <v>18747337.910000004</v>
      </c>
    </row>
    <row r="100">
      <c r="C100" s="124" t="inlineStr">
        <is>
          <t>compset dif</t>
        </is>
      </c>
      <c r="D100" s="484">
        <f>D97/[276]Compset!B277</f>
        <v>0.77753620852923977</v>
      </c>
      <c r="E100" s="484">
        <f>E97/[276]Compset!C277</f>
        <v>0.80613508740719197</v>
      </c>
      <c r="F100" s="484">
        <f>F97/[276]Compset!D277</f>
        <v>0.77022177344562937</v>
      </c>
      <c r="G100" s="484">
        <f>G97/[276]Compset!E277</f>
        <v>0.6081737944932073</v>
      </c>
      <c r="H100" s="484">
        <f>H97/[276]Compset!F277</f>
        <v>0.9218583668661533</v>
      </c>
      <c r="I100" s="484">
        <f>I97/[276]Compset!G277</f>
        <v>0.78772336501685003</v>
      </c>
      <c r="J100" s="484" t="e">
        <f>J97/[276]Compset!H277</f>
        <v>#DIV/0!</v>
      </c>
      <c r="K100" s="484" t="e">
        <f>K97/[276]Compset!I277</f>
        <v>#DIV/0!</v>
      </c>
      <c r="L100" s="484" t="e">
        <f>L97/[276]Compset!J277</f>
        <v>#DIV/0!</v>
      </c>
      <c r="M100" s="484" t="e">
        <f>M97/[276]Compset!K277</f>
        <v>#DIV/0!</v>
      </c>
      <c r="N100" s="484" t="e">
        <f>N97/[276]Compset!L277</f>
        <v>#DIV/0!</v>
      </c>
      <c r="O100" s="484" t="e">
        <f>O97/[276]Compset!M277</f>
        <v>#DIV/0!</v>
      </c>
      <c r="R100" s="486" t="n"/>
      <c r="S100" s="1053" t="n"/>
      <c r="T100" s="488">
        <f>T88/T99-1</f>
        <v>-0.14267979316862189</v>
      </c>
      <c r="U100" s="488">
        <f>U88/U99-1</f>
        <v>6.474623523498968E-2</v>
      </c>
      <c r="V100" s="488">
        <f>V88/V99-1</f>
        <v>-3.2033366470813118E-2</v>
      </c>
      <c r="W100" s="488">
        <f>W88/W99-1</f>
        <v>-0.459577259565773</v>
      </c>
      <c r="X100" s="488">
        <f>X88/X99-1</f>
        <v>-4.1872888156382237E-2</v>
      </c>
      <c r="Y100" s="1054" t="n"/>
      <c r="Z100" s="479" t="n"/>
      <c r="AA100" s="479" t="n"/>
      <c r="AB100" s="479" t="n"/>
      <c r="AC100" s="479" t="n"/>
      <c r="AD100" s="479" t="n"/>
      <c r="AE100" s="479" t="n"/>
      <c r="AF100" s="490">
        <f>AF88/AF99-1</f>
        <v>-2.204475547323248E-2</v>
      </c>
    </row>
    <row r="101">
      <c r="R101" s="494" t="n"/>
      <c r="S101" s="917" t="n"/>
      <c r="T101" s="439" t="n"/>
      <c r="U101" s="439" t="n"/>
      <c r="V101" s="439" t="n"/>
      <c r="W101" s="439" t="n"/>
      <c r="X101" s="439" t="n"/>
      <c r="Y101" s="1029" t="n"/>
      <c r="Z101" s="381" t="n"/>
      <c r="AA101" s="381" t="n"/>
      <c r="AB101" s="381" t="n"/>
      <c r="AC101" s="381" t="n"/>
      <c r="AD101" s="381" t="n"/>
      <c r="AE101" s="381" t="n"/>
      <c r="AF101" s="496" t="n"/>
    </row>
    <row r="102">
      <c r="E102" s="109" t="n">
        <v>324</v>
      </c>
      <c r="T102" s="445" t="n"/>
      <c r="U102" s="445" t="n"/>
      <c r="V102" s="445" t="n"/>
      <c r="W102" s="445" t="n"/>
      <c r="X102" s="445" t="n"/>
      <c r="Y102" s="445" t="n"/>
      <c r="Z102" s="445" t="n"/>
      <c r="AA102" s="445" t="n"/>
      <c r="AB102" s="445" t="n"/>
      <c r="AC102" s="445" t="n"/>
      <c r="AD102" s="445" t="n"/>
      <c r="AE102" s="445" t="n"/>
    </row>
    <row r="103">
      <c r="B103" s="964" t="inlineStr">
        <is>
          <t>SP</t>
        </is>
      </c>
      <c r="C103" s="831" t="n"/>
      <c r="D103" s="940">
        <f>$D$20</f>
        <v>2026</v>
      </c>
      <c r="E103" s="837" t="n"/>
      <c r="F103" s="837" t="n"/>
      <c r="G103" s="837" t="n"/>
      <c r="H103" s="837" t="n"/>
      <c r="I103" s="837" t="n"/>
      <c r="J103" s="837" t="n"/>
      <c r="K103" s="837" t="n"/>
      <c r="L103" s="837" t="n"/>
      <c r="M103" s="837" t="n"/>
      <c r="N103" s="837" t="n"/>
      <c r="O103" s="912" t="n"/>
      <c r="P103" s="941" t="inlineStr">
        <is>
          <t>Avg</t>
        </is>
      </c>
      <c r="R103" s="1033" t="inlineStr">
        <is>
          <t>SP</t>
        </is>
      </c>
      <c r="S103" s="831" t="n"/>
      <c r="T103" s="1016">
        <f>$T$20</f>
        <v>2026</v>
      </c>
      <c r="U103" s="837" t="n"/>
      <c r="V103" s="837" t="n"/>
      <c r="W103" s="837" t="n"/>
      <c r="X103" s="837" t="n"/>
      <c r="Y103" s="837" t="n"/>
      <c r="Z103" s="837" t="n"/>
      <c r="AA103" s="837" t="n"/>
      <c r="AB103" s="837" t="n"/>
      <c r="AC103" s="837" t="n"/>
      <c r="AD103" s="837" t="n"/>
      <c r="AE103" s="912" t="n"/>
      <c r="AF103" s="1017" t="inlineStr">
        <is>
          <t>Total</t>
        </is>
      </c>
    </row>
    <row r="104">
      <c r="B104" s="832" t="n"/>
      <c r="C104" s="833" t="n"/>
      <c r="D104" s="943" t="inlineStr">
        <is>
          <t>Jan</t>
        </is>
      </c>
      <c r="E104" s="943" t="inlineStr">
        <is>
          <t>Feb</t>
        </is>
      </c>
      <c r="F104" s="943" t="inlineStr">
        <is>
          <t>Mar</t>
        </is>
      </c>
      <c r="G104" s="943" t="inlineStr">
        <is>
          <t>Apr</t>
        </is>
      </c>
      <c r="H104" s="943" t="inlineStr">
        <is>
          <t>May</t>
        </is>
      </c>
      <c r="I104" s="943" t="inlineStr">
        <is>
          <t>Jun</t>
        </is>
      </c>
      <c r="J104" s="943" t="inlineStr">
        <is>
          <t>Jul</t>
        </is>
      </c>
      <c r="K104" s="943" t="inlineStr">
        <is>
          <t>Aug</t>
        </is>
      </c>
      <c r="L104" s="943" t="inlineStr">
        <is>
          <t>Sep</t>
        </is>
      </c>
      <c r="M104" s="943" t="inlineStr">
        <is>
          <t>Oct</t>
        </is>
      </c>
      <c r="N104" s="943" t="inlineStr">
        <is>
          <t>Nov</t>
        </is>
      </c>
      <c r="O104" s="943" t="inlineStr">
        <is>
          <t>Dec</t>
        </is>
      </c>
      <c r="P104" s="914" t="n"/>
      <c r="R104" s="832" t="n"/>
      <c r="S104" s="833" t="n"/>
      <c r="T104" s="1018" t="inlineStr">
        <is>
          <t>Jan</t>
        </is>
      </c>
      <c r="U104" s="1018" t="inlineStr">
        <is>
          <t>Feb</t>
        </is>
      </c>
      <c r="V104" s="1018" t="inlineStr">
        <is>
          <t>Mar</t>
        </is>
      </c>
      <c r="W104" s="1018" t="inlineStr">
        <is>
          <t>Apr</t>
        </is>
      </c>
      <c r="X104" s="1018" t="inlineStr">
        <is>
          <t>May</t>
        </is>
      </c>
      <c r="Y104" s="1018" t="inlineStr">
        <is>
          <t>Jun</t>
        </is>
      </c>
      <c r="Z104" s="1018" t="inlineStr">
        <is>
          <t>Jul</t>
        </is>
      </c>
      <c r="AA104" s="1018" t="inlineStr">
        <is>
          <t>Aug</t>
        </is>
      </c>
      <c r="AB104" s="1018" t="inlineStr">
        <is>
          <t>Sep</t>
        </is>
      </c>
      <c r="AC104" s="1018" t="inlineStr">
        <is>
          <t>Oct</t>
        </is>
      </c>
      <c r="AD104" s="1018" t="inlineStr">
        <is>
          <t>Nov</t>
        </is>
      </c>
      <c r="AE104" s="1018" t="inlineStr">
        <is>
          <t>Dec</t>
        </is>
      </c>
      <c r="AF104" s="914" t="n"/>
    </row>
    <row r="105">
      <c r="B105" s="835" t="inlineStr">
        <is>
          <t>Ascott BP</t>
        </is>
      </c>
      <c r="C105" s="831" t="n"/>
      <c r="D105" s="965" t="n"/>
      <c r="E105" s="965" t="n"/>
      <c r="F105" s="965" t="n"/>
      <c r="G105" s="965" t="n"/>
      <c r="H105" s="965" t="n"/>
      <c r="I105" s="965" t="n"/>
      <c r="J105" s="965" t="n"/>
      <c r="K105" s="965" t="n"/>
      <c r="L105" s="965" t="n"/>
      <c r="M105" s="965" t="n"/>
      <c r="N105" s="965" t="n"/>
      <c r="O105" s="965" t="n"/>
      <c r="P105" s="966" t="n"/>
      <c r="R105" s="967" t="inlineStr">
        <is>
          <t>Total Revenue</t>
        </is>
      </c>
      <c r="S105" s="912" t="n"/>
      <c r="T105" s="996" t="n">
        <v>36745342.88</v>
      </c>
      <c r="U105" s="996" t="n">
        <v>32403885.67</v>
      </c>
      <c r="V105" s="996" t="n">
        <v>28025998.97</v>
      </c>
      <c r="W105" s="996" t="n">
        <v>25796931.44</v>
      </c>
      <c r="X105" s="996" t="n">
        <v>22402015.49</v>
      </c>
      <c r="Y105" s="996" t="n">
        <v>21058802.69</v>
      </c>
      <c r="Z105" s="996" t="n"/>
      <c r="AA105" s="996" t="n"/>
      <c r="AB105" s="996" t="n"/>
      <c r="AC105" s="996" t="n"/>
      <c r="AD105" s="996" t="n"/>
      <c r="AE105" s="996" t="n"/>
      <c r="AF105" s="996">
        <f>SUM(T105:AE105)</f>
        <v>166432977.14000002</v>
      </c>
    </row>
    <row r="106">
      <c r="B106" s="845" t="inlineStr">
        <is>
          <t>OCC</t>
        </is>
      </c>
      <c r="C106" s="831" t="n"/>
      <c r="D106" s="654" t="n">
        <v>0.84</v>
      </c>
      <c r="E106" s="654" t="n">
        <v>0.87</v>
      </c>
      <c r="F106" s="654" t="n">
        <v>0.68</v>
      </c>
      <c r="G106" s="654" t="n">
        <v>0.78</v>
      </c>
      <c r="H106" s="654" t="n">
        <v>0.68</v>
      </c>
      <c r="I106" s="654" t="n">
        <v>0.65</v>
      </c>
      <c r="J106" s="654" t="n">
        <v>0.77</v>
      </c>
      <c r="K106" s="654" t="n">
        <v>0.76</v>
      </c>
      <c r="L106" s="654" t="n">
        <v>0.68</v>
      </c>
      <c r="M106" s="654" t="n">
        <v>0.78</v>
      </c>
      <c r="N106" s="654" t="n">
        <v>0.8100000000000001</v>
      </c>
      <c r="O106" s="654" t="n">
        <v>0.84</v>
      </c>
      <c r="P106" s="567">
        <f>SUMPRODUCT(D106:O106,$D$19:$O$19)/$P$19</f>
        <v>0.76112328767123305</v>
      </c>
      <c r="R106" s="946" t="inlineStr">
        <is>
          <t>Ascott BP OPEX</t>
        </is>
      </c>
      <c r="S106" s="912" t="n"/>
      <c r="T106" s="1036" t="n">
        <v>-14814448.28324829</v>
      </c>
      <c r="U106" s="1036" t="n">
        <v>-14380097.78556592</v>
      </c>
      <c r="V106" s="1036" t="n">
        <v>-13565474.18331581</v>
      </c>
      <c r="W106" s="1036" t="n">
        <v>-14042863.11727045</v>
      </c>
      <c r="X106" s="1036" t="n">
        <v>-13130384.35242509</v>
      </c>
      <c r="Y106" s="1036" t="n">
        <v>-12622486.53629614</v>
      </c>
      <c r="Z106" s="1036" t="n">
        <v>-14249649.01947509</v>
      </c>
      <c r="AA106" s="1036" t="n">
        <v>-14086664.07996021</v>
      </c>
      <c r="AB106" s="1036" t="n">
        <v>-13229679.8310434</v>
      </c>
      <c r="AC106" s="1036" t="n">
        <v>-14533028.571924</v>
      </c>
      <c r="AD106" s="1036" t="n">
        <v>-14393882.72540618</v>
      </c>
      <c r="AE106" s="1036" t="n">
        <v>-14798446.43003648</v>
      </c>
      <c r="AF106" s="1037">
        <f>SUM(T106:AE106)</f>
        <v>-167847104.91596705</v>
      </c>
    </row>
    <row r="107">
      <c r="B107" s="845" t="inlineStr">
        <is>
          <t>ADR</t>
        </is>
      </c>
      <c r="C107" s="831" t="n"/>
      <c r="D107" s="951" t="n">
        <v>4103.95</v>
      </c>
      <c r="E107" s="951" t="n">
        <v>4369.13</v>
      </c>
      <c r="F107" s="951" t="n">
        <v>3850.36</v>
      </c>
      <c r="G107" s="951" t="n">
        <v>3857.51</v>
      </c>
      <c r="H107" s="951" t="n">
        <v>3596.56</v>
      </c>
      <c r="I107" s="951" t="n">
        <v>3417.09</v>
      </c>
      <c r="J107" s="951" t="n">
        <v>3779.04</v>
      </c>
      <c r="K107" s="951" t="n">
        <v>3836.14</v>
      </c>
      <c r="L107" s="951" t="n">
        <v>3587.62</v>
      </c>
      <c r="M107" s="951" t="n">
        <v>3825.63</v>
      </c>
      <c r="N107" s="951" t="n">
        <v>4030.4</v>
      </c>
      <c r="O107" s="951" t="n">
        <v>4450.08</v>
      </c>
      <c r="P107" s="952">
        <f>SUMPRODUCT(D107:O107,$D$19:$O$19)/$P$19</f>
        <v>3889.8871232876713</v>
      </c>
      <c r="R107" s="949" t="inlineStr">
        <is>
          <t>MF Projection OPEX</t>
        </is>
      </c>
      <c r="S107" s="912" t="n"/>
      <c r="T107" s="1039" t="n">
        <v>-14958601.5489934</v>
      </c>
      <c r="U107" s="1039" t="n">
        <v>-14496831.16452539</v>
      </c>
      <c r="V107" s="1039" t="n">
        <v>-13633649.42542945</v>
      </c>
      <c r="W107" s="1039" t="n">
        <v>-13896149.06752125</v>
      </c>
      <c r="X107" s="1039" t="n">
        <v>-12981321.31363375</v>
      </c>
      <c r="Y107" s="1039" t="n">
        <v>-12466098.83435827</v>
      </c>
      <c r="Z107" s="1039" t="n">
        <v>-14105713.32071262</v>
      </c>
      <c r="AA107" s="1039" t="n">
        <v>-13953612.84992595</v>
      </c>
      <c r="AB107" s="1039" t="n">
        <v>-13065718.14666735</v>
      </c>
      <c r="AC107" s="1039" t="n">
        <v>-14650210.62336991</v>
      </c>
      <c r="AD107" s="1039" t="n">
        <v>-14512610.26006955</v>
      </c>
      <c r="AE107" s="1039" t="n">
        <v>-14946538.1685938</v>
      </c>
      <c r="AF107" s="1040">
        <f>SUM(T107:AE107)</f>
        <v>-167667054.72380069</v>
      </c>
    </row>
    <row r="108">
      <c r="B108" s="845" t="inlineStr">
        <is>
          <t>RevPar</t>
        </is>
      </c>
      <c r="C108" s="831" t="n"/>
      <c r="D108" s="951">
        <f>D106*D107</f>
        <v>3447.3179999999998</v>
      </c>
      <c r="E108" s="951">
        <f>E106*E107</f>
        <v>3801.1431000000002</v>
      </c>
      <c r="F108" s="951">
        <f>F106*F107</f>
        <v>2618.2448000000004</v>
      </c>
      <c r="G108" s="951">
        <f>G106*G107</f>
        <v>3008.8578000000002</v>
      </c>
      <c r="H108" s="951">
        <f>H106*H107</f>
        <v>2445.6608000000001</v>
      </c>
      <c r="I108" s="951">
        <f>I106*I107</f>
        <v>2221.1085000000003</v>
      </c>
      <c r="J108" s="951">
        <f>J106*J107</f>
        <v>2909.8607999999999</v>
      </c>
      <c r="K108" s="951">
        <f>K106*K107</f>
        <v>2915.4663999999998</v>
      </c>
      <c r="L108" s="951">
        <f>L106*L107</f>
        <v>2439.5816</v>
      </c>
      <c r="M108" s="951">
        <f>M106*M107</f>
        <v>2983.9914000000003</v>
      </c>
      <c r="N108" s="951">
        <f>N106*N107</f>
        <v>3264.6240000000003</v>
      </c>
      <c r="O108" s="951">
        <f>O106*O107</f>
        <v>3738.0672</v>
      </c>
      <c r="P108" s="952">
        <f>SUMPRODUCT(D108:O108,$D$19:$O$19)/$P$19</f>
        <v>2978.8330279452057</v>
      </c>
      <c r="R108" s="967" t="inlineStr">
        <is>
          <t>OPEX</t>
        </is>
      </c>
      <c r="S108" s="912" t="n"/>
      <c r="T108" s="1041" t="n">
        <v>-13807292.45</v>
      </c>
      <c r="U108" s="1041" t="n">
        <v>-12834086.6</v>
      </c>
      <c r="V108" s="1041" t="n">
        <v>-12188074.11</v>
      </c>
      <c r="W108" s="1041" t="n">
        <v>-12567091.05</v>
      </c>
      <c r="X108" s="1041" t="n">
        <v>-11215445.38</v>
      </c>
      <c r="Y108" s="1041" t="n">
        <v>-11743567.74</v>
      </c>
      <c r="Z108" s="1041" t="n"/>
      <c r="AA108" s="1041" t="n"/>
      <c r="AB108" s="1041" t="n"/>
      <c r="AC108" s="1041" t="n"/>
      <c r="AD108" s="1041" t="n"/>
      <c r="AE108" s="1041" t="n"/>
      <c r="AF108" s="1041">
        <f>SUM(T108:AE108)</f>
        <v>-74355557.329999998</v>
      </c>
    </row>
    <row r="109">
      <c r="B109" s="835" t="inlineStr">
        <is>
          <t>MF Projection</t>
        </is>
      </c>
      <c r="C109" s="831" t="n"/>
      <c r="D109" s="978" t="n"/>
      <c r="E109" s="978" t="n"/>
      <c r="F109" s="978" t="n"/>
      <c r="G109" s="978" t="n"/>
      <c r="H109" s="978" t="n"/>
      <c r="I109" s="978" t="n"/>
      <c r="J109" s="978" t="n"/>
      <c r="K109" s="978" t="n"/>
      <c r="L109" s="978" t="n"/>
      <c r="M109" s="978" t="n"/>
      <c r="N109" s="978" t="n"/>
      <c r="O109" s="978" t="n"/>
      <c r="P109" s="978" t="n"/>
      <c r="R109" s="946" t="inlineStr">
        <is>
          <t>Ascott BP GOP</t>
        </is>
      </c>
      <c r="S109" s="912" t="n"/>
      <c r="T109" s="1046" t="n">
        <v>22609394.55372589</v>
      </c>
      <c r="U109" s="1046" t="n">
        <v>22599916.57133176</v>
      </c>
      <c r="V109" s="1046" t="n">
        <v>15259275.19052788</v>
      </c>
      <c r="W109" s="1046" t="n">
        <v>17754513.82442782</v>
      </c>
      <c r="X109" s="1046" t="n">
        <v>13719857.99449442</v>
      </c>
      <c r="Y109" s="1046" t="n">
        <v>11162980.58727922</v>
      </c>
      <c r="Z109" s="1046" t="n">
        <v>17380841.91746172</v>
      </c>
      <c r="AA109" s="1046" t="n">
        <v>17831705.83023422</v>
      </c>
      <c r="AB109" s="1046" t="n">
        <v>12562340.44990032</v>
      </c>
      <c r="AC109" s="1046" t="n">
        <v>18221554.11238717</v>
      </c>
      <c r="AD109" s="1046" t="n">
        <v>20191409.65013298</v>
      </c>
      <c r="AE109" s="1046" t="n">
        <v>25821983.63291651</v>
      </c>
      <c r="AF109" s="1047">
        <f>SUM(T109:AE109)</f>
        <v>215115774.31481993</v>
      </c>
    </row>
    <row r="110">
      <c r="B110" s="840" t="inlineStr">
        <is>
          <t>OCC</t>
        </is>
      </c>
      <c r="C110" s="831" t="n"/>
      <c r="D110" s="597" t="n">
        <v>0.8366188769414575</v>
      </c>
      <c r="E110" s="572" t="n">
        <v>0.8656305114638448</v>
      </c>
      <c r="F110" s="572" t="n">
        <v>0.6848864994026285</v>
      </c>
      <c r="G110" s="572" t="n">
        <v>0.758641975308642</v>
      </c>
      <c r="H110" s="572" t="n">
        <v>0.6545201115093588</v>
      </c>
      <c r="I110" s="572" t="n">
        <v>0.6275720164609053</v>
      </c>
      <c r="J110" s="672" t="n">
        <v>0.7415372361608921</v>
      </c>
      <c r="K110" s="672" t="n">
        <v>0.7395459976105138</v>
      </c>
      <c r="L110" s="672" t="n">
        <v>0.6553497942386831</v>
      </c>
      <c r="M110" s="672" t="n">
        <v>0.7827558741537236</v>
      </c>
      <c r="N110" s="672" t="n">
        <v>0.812037037037037</v>
      </c>
      <c r="O110" s="672" t="n">
        <v>0.8444842692154521</v>
      </c>
      <c r="P110" s="573">
        <f>SUMPRODUCT(D110:O110,$D$19:$O$19)/$P$19</f>
        <v>0.74975477760865872</v>
      </c>
      <c r="R110" s="949" t="inlineStr">
        <is>
          <t>MF Projection GOP</t>
        </is>
      </c>
      <c r="S110" s="912" t="n"/>
      <c r="T110" s="1043" t="n">
        <v>22465241.2879808</v>
      </c>
      <c r="U110" s="1043" t="n">
        <v>22483183.19237228</v>
      </c>
      <c r="V110" s="1043" t="n">
        <v>15191098.384433</v>
      </c>
      <c r="W110" s="1043" t="n">
        <v>16902574.28130656</v>
      </c>
      <c r="X110" s="1043" t="n">
        <v>13038983.25361728</v>
      </c>
      <c r="Y110" s="1043" t="n">
        <v>10587788.59208166</v>
      </c>
      <c r="Z110" s="1043" t="n">
        <v>16536800.29518203</v>
      </c>
      <c r="AA110" s="1043" t="n">
        <v>16964721.37413456</v>
      </c>
      <c r="AB110" s="1043" t="n">
        <v>11922707.84921531</v>
      </c>
      <c r="AC110" s="1043" t="n">
        <v>18104369.48626308</v>
      </c>
      <c r="AD110" s="1043" t="n">
        <v>20072679.33716876</v>
      </c>
      <c r="AE110" s="1043" t="n">
        <v>25673888.78408697</v>
      </c>
      <c r="AF110" s="1044">
        <f>SUM(T110:AE110)</f>
        <v>209944036.11784229</v>
      </c>
    </row>
    <row r="111">
      <c r="B111" s="840" t="inlineStr">
        <is>
          <t>ADR</t>
        </is>
      </c>
      <c r="C111" s="831" t="n"/>
      <c r="D111" s="957" t="n">
        <v>4103.947910592341</v>
      </c>
      <c r="E111" s="957" t="n">
        <v>4369.131260029356</v>
      </c>
      <c r="F111" s="957" t="n">
        <v>3850.358660134656</v>
      </c>
      <c r="G111" s="957" t="n">
        <v>3849.793399130552</v>
      </c>
      <c r="H111" s="957" t="n">
        <v>3588.735849251598</v>
      </c>
      <c r="I111" s="957" t="n">
        <v>3409.236139678071</v>
      </c>
      <c r="J111" s="1045" t="n">
        <v>3770.798034075179</v>
      </c>
      <c r="K111" s="1045" t="n">
        <v>3827.092341264319</v>
      </c>
      <c r="L111" s="1045" t="n">
        <v>3586.106378906172</v>
      </c>
      <c r="M111" s="1045" t="n">
        <v>3825.634556895286</v>
      </c>
      <c r="N111" s="1045" t="n">
        <v>4030.397401179711</v>
      </c>
      <c r="O111" s="1045" t="n">
        <v>4450.079434497031</v>
      </c>
      <c r="P111" s="958">
        <f>SUMPRODUCT(D111:O111,$D$19:$O$19)/$P$19</f>
        <v>3886.3499321525478</v>
      </c>
      <c r="R111" s="967" t="inlineStr">
        <is>
          <t>GOP</t>
        </is>
      </c>
      <c r="S111" s="912" t="n"/>
      <c r="T111" s="996">
        <f>T105+T108</f>
        <v>22938050.430000003</v>
      </c>
      <c r="U111" s="996">
        <f>U105+U108</f>
        <v>19569799.07</v>
      </c>
      <c r="V111" s="996">
        <f>V105+V108</f>
        <v>15837924.859999999</v>
      </c>
      <c r="W111" s="996">
        <f>W105+W108</f>
        <v>13229840.390000001</v>
      </c>
      <c r="X111" s="996">
        <f>X105+X108</f>
        <v>11186570.109999998</v>
      </c>
      <c r="Y111" s="996">
        <f>Y105+Y108</f>
        <v>9315234.9500000011</v>
      </c>
      <c r="Z111" s="996">
        <f>Z105+Z108</f>
        <v>0</v>
      </c>
      <c r="AA111" s="996">
        <f>AA105+AA108</f>
        <v>0</v>
      </c>
      <c r="AB111" s="996">
        <f>AB105+AB108</f>
        <v>0</v>
      </c>
      <c r="AC111" s="996">
        <f>AC105+AC108</f>
        <v>0</v>
      </c>
      <c r="AD111" s="996">
        <f>AD105+AD108</f>
        <v>0</v>
      </c>
      <c r="AE111" s="996" t="n"/>
      <c r="AF111" s="996">
        <f>SUM(T111:AE111)</f>
        <v>92077419.810000002</v>
      </c>
    </row>
    <row r="112">
      <c r="B112" s="840" t="inlineStr">
        <is>
          <t>RevPar</t>
        </is>
      </c>
      <c r="C112" s="831" t="n"/>
      <c r="D112" s="957">
        <f>D110*D111</f>
        <v>3433.4402919860054</v>
      </c>
      <c r="E112" s="957">
        <f>E110*E111</f>
        <v>3782.0533272718844</v>
      </c>
      <c r="F112" s="957">
        <f>F110*F111</f>
        <v>2637.0586641842197</v>
      </c>
      <c r="G112" s="957">
        <f>G110*G111</f>
        <v>2920.6148688465732</v>
      </c>
      <c r="H112" s="957">
        <f>H110*H111</f>
        <v>2348.8997882297895</v>
      </c>
      <c r="I112" s="957">
        <f>I110*I111</f>
        <v>2139.5411987691596</v>
      </c>
      <c r="J112" s="957">
        <f>J110*J111</f>
        <v>2796.1871523090335</v>
      </c>
      <c r="K112" s="957">
        <f>K110*K111</f>
        <v>2830.3108234678775</v>
      </c>
      <c r="L112" s="957">
        <f>L110*L111</f>
        <v>2350.1540775341887</v>
      </c>
      <c r="M112" s="957">
        <f>M110*M111</f>
        <v>2994.5379217752629</v>
      </c>
      <c r="N112" s="957">
        <f>N110*N111</f>
        <v>3272.8319637357467</v>
      </c>
      <c r="O112" s="957">
        <f>O110*O111</f>
        <v>3758.0220791919373</v>
      </c>
      <c r="P112" s="958">
        <f>SUMPRODUCT(D112:O112,$D$19:$O$19)/$P$19</f>
        <v>2934.6408624264404</v>
      </c>
      <c r="R112" s="946" t="inlineStr">
        <is>
          <t>Ascott BP % GOP</t>
        </is>
      </c>
      <c r="S112" s="912" t="n"/>
      <c r="T112" s="664" t="n">
        <v>0.6041441188233122</v>
      </c>
      <c r="U112" s="664" t="n">
        <v>0.6111386640691318</v>
      </c>
      <c r="V112" s="664" t="n">
        <v>0.5293810188120676</v>
      </c>
      <c r="W112" s="664" t="n">
        <v>0.5583641020761371</v>
      </c>
      <c r="X112" s="664" t="n">
        <v>0.5109770637160925</v>
      </c>
      <c r="Y112" s="664" t="n">
        <v>0.4693193759568778</v>
      </c>
      <c r="Z112" s="664" t="n">
        <v>0.5494964321646071</v>
      </c>
      <c r="AA112" s="664" t="n">
        <v>0.5586659306351024</v>
      </c>
      <c r="AB112" s="664" t="n">
        <v>0.4870630649737015</v>
      </c>
      <c r="AC112" s="664" t="n">
        <v>0.5563054882428696</v>
      </c>
      <c r="AD112" s="664" t="n">
        <v>0.5838149185176061</v>
      </c>
      <c r="AE112" s="664" t="n">
        <v>0.6356895678577985</v>
      </c>
      <c r="AF112" s="665">
        <f>AVERAGE(T112:AE112)</f>
        <v>0.55452997882044197</v>
      </c>
    </row>
    <row r="113">
      <c r="B113" s="835" t="inlineStr">
        <is>
          <t>Actual Result</t>
        </is>
      </c>
      <c r="C113" s="831" t="n"/>
      <c r="D113" s="962" t="n"/>
      <c r="E113" s="962" t="n"/>
      <c r="F113" s="962" t="n"/>
      <c r="G113" s="962" t="n"/>
      <c r="H113" s="962" t="n"/>
      <c r="I113" s="962" t="n"/>
      <c r="J113" s="962" t="n"/>
      <c r="K113" s="962" t="n"/>
      <c r="L113" s="962" t="n"/>
      <c r="M113" s="962" t="n"/>
      <c r="N113" s="962" t="n"/>
      <c r="O113" s="962" t="n"/>
      <c r="P113" s="962" t="n"/>
      <c r="R113" s="949" t="inlineStr">
        <is>
          <t>MF Projection % GOP</t>
        </is>
      </c>
      <c r="S113" s="912" t="n"/>
      <c r="T113" s="666" t="n">
        <v>0.6025850787499556</v>
      </c>
      <c r="U113" s="666" t="n">
        <v>0.6102204282843136</v>
      </c>
      <c r="V113" s="666" t="n">
        <v>0.5297013485189935</v>
      </c>
      <c r="W113" s="666" t="n">
        <v>0.5514095951276639</v>
      </c>
      <c r="X113" s="666" t="n">
        <v>0.5040183830260884</v>
      </c>
      <c r="Y113" s="666" t="n">
        <v>0.4624341575892917</v>
      </c>
      <c r="Z113" s="666" t="n">
        <v>0.5422970713219195</v>
      </c>
      <c r="AA113" s="666" t="n">
        <v>0.5512960733752003</v>
      </c>
      <c r="AB113" s="666" t="n">
        <v>0.4801147623374663</v>
      </c>
      <c r="AC113" s="666" t="n">
        <v>0.5552565787696849</v>
      </c>
      <c r="AD113" s="666" t="n">
        <v>0.5827817842175111</v>
      </c>
      <c r="AE113" s="666" t="n">
        <v>0.6341669468255619</v>
      </c>
      <c r="AF113" s="667">
        <f>AVERAGE(T113:AE113)</f>
        <v>0.55052351734530414</v>
      </c>
    </row>
    <row r="114">
      <c r="B114" s="985" t="inlineStr">
        <is>
          <t>OCC</t>
        </is>
      </c>
      <c r="C114" s="912" t="n"/>
      <c r="D114" s="609" t="n">
        <v>0.8807248108323377</v>
      </c>
      <c r="E114" s="610">
        <f>'[276]LSSS FY26'!D17</f>
        <v>0.84490740740740744</v>
      </c>
      <c r="F114" s="610">
        <f>'[276]LSSS FY26'!E17</f>
        <v>0.73874950219036239</v>
      </c>
      <c r="G114" s="610">
        <f>'[276]LSSS FY26'!F17</f>
        <v>0.7069958847736626</v>
      </c>
      <c r="H114" s="610">
        <f>'[276]LSSS FY26'!G17</f>
        <v>0.6376941457586619</v>
      </c>
      <c r="I114" s="610">
        <f>'[276]LSSS FY26'!H17</f>
        <v>0.62397119341563789</v>
      </c>
      <c r="J114" s="610" t="n"/>
      <c r="K114" s="610" t="n"/>
      <c r="L114" s="610" t="n"/>
      <c r="M114" s="610" t="n"/>
      <c r="N114" s="610" t="n"/>
      <c r="O114" s="610" t="n"/>
      <c r="P114" s="610">
        <f>(D114*31+E114*28+F114*31+G114*30+H114*31+I114*30+J114*31+K114*31+L114*30+M114*31+N114*30+O114*31)/365</f>
        <v>0.36591408760358529</v>
      </c>
      <c r="Q114" s="456" t="n"/>
      <c r="R114" s="967" t="inlineStr">
        <is>
          <t>% GOP Margin</t>
        </is>
      </c>
      <c r="S114" s="912" t="n"/>
      <c r="T114" s="668">
        <f>T111/T105</f>
        <v>0.6242437444361113</v>
      </c>
      <c r="U114" s="668">
        <f>U111/U105</f>
        <v>0.60393371552097563</v>
      </c>
      <c r="V114" s="668">
        <f>V111/V105</f>
        <v>0.56511544430417859</v>
      </c>
      <c r="W114" s="668">
        <f>W111/W105</f>
        <v>0.51284550725619171</v>
      </c>
      <c r="X114" s="668">
        <f>X111/X105</f>
        <v>0.49935552071167677</v>
      </c>
      <c r="Y114" s="668">
        <f>Y111/Y105</f>
        <v>0.44234399681342951</v>
      </c>
      <c r="Z114" s="668" t="e">
        <f>Z111/Z105</f>
        <v>#DIV/0!</v>
      </c>
      <c r="AA114" s="668" t="e">
        <f>AA111/AA105</f>
        <v>#DIV/0!</v>
      </c>
      <c r="AB114" s="668" t="e">
        <f>AB111/AB105</f>
        <v>#DIV/0!</v>
      </c>
      <c r="AC114" s="668" t="e">
        <f>AC111/AC105</f>
        <v>#DIV/0!</v>
      </c>
      <c r="AD114" s="668" t="e">
        <f>AD111/AD105</f>
        <v>#DIV/0!</v>
      </c>
      <c r="AE114" s="668" t="e">
        <f>AE111/AE105</f>
        <v>#DIV/0!</v>
      </c>
      <c r="AF114" s="668">
        <f>AF111/AF105</f>
        <v>0.55324023755548368</v>
      </c>
    </row>
    <row r="115">
      <c r="B115" s="457" t="n"/>
      <c r="C115" s="458" t="inlineStr">
        <is>
          <t>LS</t>
        </is>
      </c>
      <c r="D115" s="459">
        <f>'[276]LSSS FY26'!C40</f>
        <v>3.8729589804858619E-2</v>
      </c>
      <c r="E115" s="459">
        <f>'[276]LSSS FY26'!D40</f>
        <v>3.273809523809524E-2</v>
      </c>
      <c r="F115" s="459">
        <f>'[276]LSSS FY26'!E40</f>
        <v>4.2015133412982873E-2</v>
      </c>
      <c r="G115" s="459">
        <f>'[276]LSSS FY26'!F40</f>
        <v>3.6728395061728397E-2</v>
      </c>
      <c r="H115" s="459">
        <f>'[276]LSSS FY26'!G40</f>
        <v>2.1206690561529271E-2</v>
      </c>
      <c r="I115" s="459">
        <f>'[276]LSSS FY26'!H40</f>
        <v>3.1687242798353908E-2</v>
      </c>
      <c r="J115" s="459" t="n"/>
      <c r="K115" s="459" t="n"/>
      <c r="L115" s="501" t="n"/>
      <c r="M115" s="501" t="n"/>
      <c r="N115" s="501" t="n"/>
      <c r="O115" s="459" t="n"/>
      <c r="P115" s="459">
        <f>(D115*31+E115*28+F115*31+G115*30+H115*31+I115*30+J115*31+K115*31+L115*30+M115*31+N115*30+O115*31)/365</f>
        <v>1.6793505834601725E-2</v>
      </c>
      <c r="R115" s="946" t="inlineStr">
        <is>
          <t>Ascott BP EBIT</t>
        </is>
      </c>
      <c r="S115" s="912" t="n"/>
      <c r="T115" s="1046" t="n">
        <v>20258960.24452215</v>
      </c>
      <c r="U115" s="1046" t="n">
        <v>20263955.13952531</v>
      </c>
      <c r="V115" s="1046" t="n">
        <v>13786122.35213685</v>
      </c>
      <c r="W115" s="1046" t="n">
        <v>15917606.72734639</v>
      </c>
      <c r="X115" s="1046" t="n">
        <v>12363843.681461</v>
      </c>
      <c r="Y115" s="1046" t="n">
        <v>9995665.811888549</v>
      </c>
      <c r="Z115" s="1046" t="n">
        <v>15742149.5571058</v>
      </c>
      <c r="AA115" s="1046" t="n">
        <v>15987706.51616606</v>
      </c>
      <c r="AB115" s="1046" t="n">
        <v>11281512.18067948</v>
      </c>
      <c r="AC115" s="1046" t="n">
        <v>16334691.66208596</v>
      </c>
      <c r="AD115" s="1046" t="n">
        <v>18155789.83864065</v>
      </c>
      <c r="AE115" s="1046" t="n">
        <v>23205758.30831064</v>
      </c>
      <c r="AF115" s="1047">
        <f>SUM(T115:AE115)</f>
        <v>193293762.01986882</v>
      </c>
    </row>
    <row r="116">
      <c r="B116" s="613" t="n"/>
      <c r="C116" s="460" t="inlineStr">
        <is>
          <t>SS</t>
        </is>
      </c>
      <c r="D116" s="459">
        <f>'[276]LSSS FY26'!C41</f>
        <v>0.84408602150537637</v>
      </c>
      <c r="E116" s="459">
        <f>'[276]LSSS FY26'!D41</f>
        <v>0.81216931216931221</v>
      </c>
      <c r="F116" s="459">
        <f>'[276]LSSS FY26'!E41</f>
        <v>0.69673436877737949</v>
      </c>
      <c r="G116" s="459">
        <f>'[276]LSSS FY26'!F41</f>
        <v>0.67026748971193417</v>
      </c>
      <c r="H116" s="459">
        <f>'[276]LSSS FY26'!G41</f>
        <v>0.61648745519713266</v>
      </c>
      <c r="I116" s="459">
        <f>'[276]LSSS FY26'!H41</f>
        <v>0.59228395061728401</v>
      </c>
      <c r="J116" s="461" t="n"/>
      <c r="K116" s="461" t="n"/>
      <c r="L116" s="502" t="n"/>
      <c r="M116" s="502" t="n"/>
      <c r="N116" s="502" t="n"/>
      <c r="O116" s="461" t="n"/>
      <c r="P116" s="461">
        <f>(D116*31+E116*28+F116*31+G116*30+H116*31+I116*30+J116*31+K116*31+L116*30+M116*31+N116*30+O116*31)/365</f>
        <v>0.34929815660409269</v>
      </c>
      <c r="R116" s="949" t="inlineStr">
        <is>
          <t>MF Projection EBIT</t>
        </is>
      </c>
      <c r="S116" s="912" t="n"/>
      <c r="T116" s="1043" t="n">
        <v>15100497.0564172</v>
      </c>
      <c r="U116" s="1043" t="n">
        <v>15112025.49214805</v>
      </c>
      <c r="V116" s="1043" t="n">
        <v>8386239.040729092</v>
      </c>
      <c r="W116" s="1043" t="n">
        <v>9955427.880266955</v>
      </c>
      <c r="X116" s="1043" t="n">
        <v>6412600.129380198</v>
      </c>
      <c r="Y116" s="1043" t="n">
        <v>4134590.939975429</v>
      </c>
      <c r="Z116" s="1043" t="n">
        <v>9624872.379241297</v>
      </c>
      <c r="AA116" s="1043" t="n">
        <v>10017440.54031149</v>
      </c>
      <c r="AB116" s="1043" t="n">
        <v>5346878.282437412</v>
      </c>
      <c r="AC116" s="1043" t="n">
        <v>11071176.6223489</v>
      </c>
      <c r="AD116" s="1043" t="n">
        <v>12900418.69224877</v>
      </c>
      <c r="AE116" s="1043" t="n">
        <v>18085207.70602998</v>
      </c>
      <c r="AF116" s="1044">
        <f>SUM(T116:AE116)</f>
        <v>126147374.76153478</v>
      </c>
    </row>
    <row r="117">
      <c r="B117" s="985" t="inlineStr">
        <is>
          <t>ADR</t>
        </is>
      </c>
      <c r="C117" s="912" t="n"/>
      <c r="D117" s="986" t="n">
        <v>3834.757942572914</v>
      </c>
      <c r="E117" s="986">
        <f>'[276]LSSS FY26'!D18</f>
        <v>3910.4876046966729</v>
      </c>
      <c r="F117" s="986">
        <f>'[276]LSSS FY26'!E18</f>
        <v>3477.9462533692727</v>
      </c>
      <c r="G117" s="986">
        <f>'[276]LSSS FY26'!F18</f>
        <v>3452.6353550640279</v>
      </c>
      <c r="H117" s="986">
        <f>'[276]LSSS FY26'!G18</f>
        <v>3221.9670304449651</v>
      </c>
      <c r="I117" s="986">
        <f>'[276]LSSS FY26'!H18</f>
        <v>3201.8888854080801</v>
      </c>
      <c r="J117" s="986" t="n"/>
      <c r="K117" s="986" t="n"/>
      <c r="L117" s="995" t="n"/>
      <c r="M117" s="995" t="n"/>
      <c r="N117" s="995" t="n"/>
      <c r="O117" s="995" t="n"/>
      <c r="P117" s="986">
        <f>(D117*31+E117*28+F117*31+G117*30+H117*31+I117*30+J117*31+K117*31+L117*30+M117*31+N117*30+O117*31)/365</f>
        <v>1741.655310037457</v>
      </c>
      <c r="Q117" s="462" t="n"/>
      <c r="R117" s="967" t="inlineStr">
        <is>
          <t>EBIT</t>
        </is>
      </c>
      <c r="S117" s="912" t="n"/>
      <c r="T117" s="996" t="n">
        <v>15017655.12999999</v>
      </c>
      <c r="U117" s="996" t="n">
        <v>13038588.77</v>
      </c>
      <c r="V117" s="996" t="n">
        <v>8876933.900000012</v>
      </c>
      <c r="W117" s="996" t="n">
        <v>6909223.170000007</v>
      </c>
      <c r="X117" s="996" t="n">
        <v>4850916.45000001</v>
      </c>
      <c r="Y117" s="996" t="n">
        <v>3490965.800000008</v>
      </c>
      <c r="Z117" s="996" t="n"/>
      <c r="AA117" s="996" t="n"/>
      <c r="AB117" s="996" t="n"/>
      <c r="AC117" s="996" t="n"/>
      <c r="AD117" s="996" t="n"/>
      <c r="AE117" s="996" t="n"/>
      <c r="AF117" s="996">
        <f>SUM(T117:AE117)</f>
        <v>52184283.220000029</v>
      </c>
    </row>
    <row r="118">
      <c r="B118" s="457" t="n"/>
      <c r="C118" s="458" t="inlineStr">
        <is>
          <t>LS</t>
        </is>
      </c>
      <c r="D118" s="463" t="n">
        <v>3850.07598844067</v>
      </c>
      <c r="E118" s="463" t="n">
        <v>3013.743737373737</v>
      </c>
      <c r="F118" s="463" t="n"/>
      <c r="G118" s="463" t="n">
        <v>3053.096694677871</v>
      </c>
      <c r="H118" s="503" t="n">
        <v>3338.84338028169</v>
      </c>
      <c r="I118" s="935" t="n">
        <v>3142.889058441559</v>
      </c>
      <c r="J118" s="463" t="n"/>
      <c r="K118" s="463" t="n"/>
      <c r="L118" s="463" t="n"/>
      <c r="M118" s="463" t="n"/>
      <c r="N118" s="463" t="n"/>
      <c r="O118" s="463" t="n"/>
      <c r="P118" s="463" t="e">
        <f>(D118*31+E118*28+F118*31+G118*30+#REF!*31+H118*30+J118*31+K118*31+L119*30+M118*31+N118*30+O118*31)/365</f>
        <v>#REF!</v>
      </c>
      <c r="Q118" s="462" t="n"/>
      <c r="R118" s="967" t="inlineStr">
        <is>
          <t>NPAT</t>
        </is>
      </c>
      <c r="S118" s="912" t="n"/>
      <c r="T118" s="996" t="n">
        <v>9255489.989999995</v>
      </c>
      <c r="U118" s="996" t="n">
        <v>8024574.829999994</v>
      </c>
      <c r="V118" s="996" t="n">
        <v>4271275.550000012</v>
      </c>
      <c r="W118" s="996" t="n">
        <v>2862067.080000007</v>
      </c>
      <c r="X118" s="996" t="n">
        <v>1071407.770000013</v>
      </c>
      <c r="Y118" s="1034" t="n">
        <v>165189.4300000021</v>
      </c>
      <c r="Z118" s="996" t="n"/>
      <c r="AA118" s="996" t="n"/>
      <c r="AB118" s="996" t="n"/>
      <c r="AC118" s="1058" t="n"/>
      <c r="AD118" s="996" t="n"/>
      <c r="AE118" s="996" t="n"/>
      <c r="AF118" s="996">
        <f>SUM(T118:AE118)</f>
        <v>25650004.650000025</v>
      </c>
    </row>
    <row r="119">
      <c r="B119" s="613" t="n"/>
      <c r="C119" s="460" t="inlineStr">
        <is>
          <t>SS</t>
        </is>
      </c>
      <c r="D119" s="467" t="n">
        <v>3318.580334190231</v>
      </c>
      <c r="E119" s="467" t="n">
        <v>3946.634853420195</v>
      </c>
      <c r="F119" s="467" t="n"/>
      <c r="G119" s="467" t="n">
        <v>3474.528724481965</v>
      </c>
      <c r="H119" s="504" t="n">
        <v>3217.946574612403</v>
      </c>
      <c r="I119" s="935" t="n">
        <v>3205.045381274969</v>
      </c>
      <c r="J119" s="467" t="n"/>
      <c r="K119" s="467" t="n"/>
      <c r="L119" s="467" t="n"/>
      <c r="M119" s="467" t="n"/>
      <c r="N119" s="467" t="n"/>
      <c r="O119" s="467" t="n"/>
      <c r="P119" s="467" t="e">
        <f>(D119*31+E119*28+F119*31+G119*30+#REF!*31+H119*30+J119*31+K119*31+L120*30+M119*31+N119*30+O119*31)/365</f>
        <v>#REF!</v>
      </c>
      <c r="Q119" s="462" t="n"/>
      <c r="T119" s="505" t="n">
        <v>22938050.43</v>
      </c>
      <c r="U119" s="505" t="n">
        <v>19569799.07</v>
      </c>
      <c r="V119" s="505" t="n">
        <v>15837924.86</v>
      </c>
      <c r="W119" s="505" t="n">
        <v>13229840.39</v>
      </c>
      <c r="X119" s="505" t="n">
        <v>11186570.11</v>
      </c>
    </row>
    <row r="120">
      <c r="B120" s="985" t="inlineStr">
        <is>
          <t>RevPar</t>
        </is>
      </c>
      <c r="C120" s="912" t="n"/>
      <c r="D120" s="986">
        <f>D117*D114</f>
        <v>3377.3664635603341</v>
      </c>
      <c r="E120" s="986">
        <f>E117*E114</f>
        <v>3303.9999437830688</v>
      </c>
      <c r="F120" s="986">
        <f>F117*F114</f>
        <v>2569.331063321386</v>
      </c>
      <c r="G120" s="986">
        <f>G117*G114</f>
        <v>2440.9989876543209</v>
      </c>
      <c r="H120" s="986">
        <f>H117*H114</f>
        <v>2054.6295131421748</v>
      </c>
      <c r="I120" s="986">
        <f>I117*I114</f>
        <v>1997.8864290123463</v>
      </c>
      <c r="J120" s="986" t="n"/>
      <c r="K120" s="986" t="n"/>
      <c r="L120" s="995" t="n"/>
      <c r="M120" s="995" t="n"/>
      <c r="N120" s="995" t="n"/>
      <c r="O120" s="995" t="n"/>
      <c r="P120" s="986">
        <f>P114*P117</f>
        <v>637.29621369229551</v>
      </c>
      <c r="Q120" s="462" t="n"/>
      <c r="R120" s="471" t="n">
        <v>2025</v>
      </c>
      <c r="S120" s="472" t="inlineStr">
        <is>
          <t>Revenue</t>
        </is>
      </c>
      <c r="T120" s="1049">
        <f>'[276]result FY25'!T124</f>
        <v>40587344.039999999</v>
      </c>
      <c r="U120" s="1049">
        <f>'[276]result FY25'!U124</f>
        <v>32409916.039999999</v>
      </c>
      <c r="V120" s="1049">
        <f>'[276]result FY25'!V124</f>
        <v>25474783.68</v>
      </c>
      <c r="W120" s="1049">
        <f>'[276]result FY25'!W124</f>
        <v>27145089.41</v>
      </c>
      <c r="X120" s="1049">
        <f>'[276]result FY25'!X124</f>
        <v>22399911.440000001</v>
      </c>
      <c r="Y120" s="474" t="n"/>
      <c r="Z120" s="474" t="n"/>
      <c r="AA120" s="474" t="n"/>
      <c r="AB120" s="474" t="n"/>
      <c r="AC120" s="474" t="n"/>
      <c r="AD120" s="474" t="n"/>
      <c r="AE120" s="474" t="n"/>
      <c r="AF120" s="1050">
        <f>SUM(T120:AE120)</f>
        <v>148017044.60999998</v>
      </c>
    </row>
    <row r="121">
      <c r="B121" s="457" t="n"/>
      <c r="C121" s="458" t="inlineStr">
        <is>
          <t>LS</t>
        </is>
      </c>
      <c r="D121" s="463">
        <f>D115*D118</f>
        <v>149.11186374984274</v>
      </c>
      <c r="E121" s="463">
        <f>E115*E118</f>
        <v>98.664229497354498</v>
      </c>
      <c r="F121" s="463">
        <f>F115*F118</f>
        <v>0</v>
      </c>
      <c r="G121" s="463">
        <f>G115*G118</f>
        <v>112.135341563786</v>
      </c>
      <c r="H121" s="463">
        <f>H115*H118</f>
        <v>70.805818399044199</v>
      </c>
      <c r="I121" s="463">
        <f>I115*I118</f>
        <v>99.589488683127584</v>
      </c>
      <c r="J121" s="463" t="n"/>
      <c r="K121" s="463" t="n"/>
      <c r="L121" s="506" t="n"/>
      <c r="M121" s="506" t="n"/>
      <c r="N121" s="506" t="n"/>
      <c r="O121" s="465" t="n"/>
      <c r="P121" s="463" t="e">
        <f>P115*P118</f>
        <v>#REF!</v>
      </c>
      <c r="R121" s="476" t="n"/>
      <c r="S121" s="477" t="n"/>
      <c r="T121" s="478">
        <f>T105/T120-1</f>
        <v>-9.4660078181356022E-2</v>
      </c>
      <c r="U121" s="478">
        <f>U105/U120-1</f>
        <v>-1.8606558537681561E-4</v>
      </c>
      <c r="V121" s="478">
        <f>V105/V120-1</f>
        <v>0.10014669101990981</v>
      </c>
      <c r="W121" s="478">
        <f>W105/W120-1</f>
        <v>-4.9664893330701232E-2</v>
      </c>
      <c r="X121" s="478">
        <f>X105/X120-1</f>
        <v>9.3931174934835937E-5</v>
      </c>
      <c r="Y121" s="479" t="n"/>
      <c r="Z121" s="479" t="n"/>
      <c r="AA121" s="479" t="n"/>
      <c r="AB121" s="479" t="n"/>
      <c r="AC121" s="479" t="n"/>
      <c r="AD121" s="479" t="n"/>
      <c r="AE121" s="479" t="n"/>
      <c r="AF121" s="480">
        <f>AF105/AF120-1</f>
        <v>0.1244176478359158</v>
      </c>
    </row>
    <row r="122">
      <c r="B122" s="613" t="n"/>
      <c r="C122" s="460" t="inlineStr">
        <is>
          <t>SS</t>
        </is>
      </c>
      <c r="D122" s="467">
        <f>D116*D119</f>
        <v>2801.1672713326143</v>
      </c>
      <c r="E122" s="467">
        <f>E116*E119</f>
        <v>3205.3357142857144</v>
      </c>
      <c r="F122" s="467">
        <f>F116*F119</f>
        <v>0</v>
      </c>
      <c r="G122" s="467">
        <f>G116*G119</f>
        <v>2328.8636460905354</v>
      </c>
      <c r="H122" s="467">
        <f>H116*H119</f>
        <v>1983.8236947431303</v>
      </c>
      <c r="I122" s="467">
        <f>I116*I119</f>
        <v>1898.2969403292177</v>
      </c>
      <c r="J122" s="467" t="n"/>
      <c r="K122" s="467" t="n"/>
      <c r="L122" s="507" t="n"/>
      <c r="M122" s="507" t="n"/>
      <c r="N122" s="507" t="n"/>
      <c r="O122" s="469" t="n"/>
      <c r="P122" s="467" t="e">
        <f>P116*P119</f>
        <v>#REF!</v>
      </c>
      <c r="R122" s="481" t="n"/>
      <c r="S122" s="1051" t="inlineStr">
        <is>
          <t>GOP</t>
        </is>
      </c>
      <c r="T122" s="1000">
        <f>'[276]result FY25'!T130</f>
        <v>24978793.57</v>
      </c>
      <c r="U122" s="1000">
        <f>'[276]result FY25'!U130</f>
        <v>18826571.560000002</v>
      </c>
      <c r="V122" s="1000">
        <f>'[276]result FY25'!V130</f>
        <v>14412910.77</v>
      </c>
      <c r="W122" s="1000">
        <f>'[276]result FY25'!W130</f>
        <v>14995095.470000001</v>
      </c>
      <c r="X122" s="1000">
        <f>'[276]result FY25'!X130</f>
        <v>10909710.300000001</v>
      </c>
      <c r="Y122" s="381" t="n"/>
      <c r="Z122" s="381" t="n"/>
      <c r="AA122" s="381" t="n"/>
      <c r="AB122" s="381" t="n"/>
      <c r="AC122" s="381" t="n"/>
      <c r="AD122" s="381" t="n"/>
      <c r="AE122" s="381" t="n"/>
      <c r="AF122" s="1052">
        <f>SUM(T122:AE122)</f>
        <v>84123081.670000002</v>
      </c>
    </row>
    <row r="123">
      <c r="C123" s="124" t="inlineStr">
        <is>
          <t>compset dif</t>
        </is>
      </c>
      <c r="D123" s="484">
        <f>D120/[276]Compset!B348</f>
        <v>0.85170220192020751</v>
      </c>
      <c r="E123" s="484">
        <f>E120/[276]Compset!C348</f>
        <v>0.79454881945868494</v>
      </c>
      <c r="F123" s="484">
        <f>F120/[276]Compset!D348</f>
        <v>0.85883539334718195</v>
      </c>
      <c r="G123" s="484">
        <f>G120/[276]Compset!E348</f>
        <v>0.87700275787543647</v>
      </c>
      <c r="H123" s="484">
        <f>H120/[276]Compset!F348</f>
        <v>0.83298042371773895</v>
      </c>
      <c r="I123" s="484">
        <f>I120/[276]Compset!G348</f>
        <v>0.90328038043483849</v>
      </c>
      <c r="J123" s="484" t="e">
        <f>J120/[276]Compset!H348</f>
        <v>#DIV/0!</v>
      </c>
      <c r="K123" s="484" t="e">
        <f>K120/[276]Compset!I348</f>
        <v>#DIV/0!</v>
      </c>
      <c r="L123" s="484" t="e">
        <f>L120/[276]Compset!J348</f>
        <v>#DIV/0!</v>
      </c>
      <c r="M123" s="484" t="e">
        <f>M120/[276]Compset!K348</f>
        <v>#DIV/0!</v>
      </c>
      <c r="N123" s="484" t="e">
        <f>N120/[276]Compset!L348</f>
        <v>#DIV/0!</v>
      </c>
      <c r="O123" s="484" t="e">
        <f>O120/[276]Compset!M348</f>
        <v>#DIV/0!</v>
      </c>
      <c r="R123" s="486" t="n"/>
      <c r="S123" s="1053" t="n"/>
      <c r="T123" s="488">
        <f>T111/T122-1</f>
        <v>-8.1699027388214884E-2</v>
      </c>
      <c r="U123" s="488">
        <f>U111/U122-1</f>
        <v>3.9477581333985379E-2</v>
      </c>
      <c r="V123" s="488">
        <f>V111/V122-1</f>
        <v>9.8870666220047587E-2</v>
      </c>
      <c r="W123" s="488">
        <f>W111/W122-1</f>
        <v>-0.11772216345882325</v>
      </c>
      <c r="X123" s="488">
        <f>X111/X122-1</f>
        <v>2.5377375052754392E-2</v>
      </c>
      <c r="Y123" s="1054" t="n"/>
      <c r="Z123" s="479" t="n"/>
      <c r="AA123" s="479" t="n"/>
      <c r="AB123" s="479" t="n"/>
      <c r="AC123" s="479" t="n"/>
      <c r="AD123" s="479" t="n"/>
      <c r="AE123" s="479" t="n"/>
      <c r="AF123" s="490">
        <f>AF111/AF122-1</f>
        <v>9.4555952802626297E-2</v>
      </c>
    </row>
    <row r="124">
      <c r="B124" s="985" t="str">
        <f>B55</f>
        <v>ADR BF</v>
      </c>
      <c r="C124" s="912" t="n"/>
      <c r="D124" s="986">
        <f>'[277]Pick Up Pace_SP'!$AI$49</f>
        <v>4063.7815894487653</v>
      </c>
      <c r="E124" s="986">
        <f>'[277]Pick Up Pace_SP'!$AF$50</f>
        <v>4149.7805637478787</v>
      </c>
      <c r="F124" s="986">
        <f>'[277]Pick Up Pace_SP'!$AI$51</f>
        <v>3683.9012150668286</v>
      </c>
      <c r="G124" s="986">
        <f>'[277]Pick Up Pace_SP'!$AH$52</f>
        <v>3641.3037541915728</v>
      </c>
      <c r="H124" s="986">
        <f>'[277]Pick Up Pace_SP'!$AI$53</f>
        <v>3374.1009078080901</v>
      </c>
      <c r="I124" s="986" t="n">
        <v>3381.348295904887</v>
      </c>
      <c r="J124" s="986" t="n"/>
      <c r="K124" s="986" t="n"/>
      <c r="L124" s="995" t="n"/>
      <c r="M124" s="995" t="n"/>
      <c r="N124" s="995" t="n"/>
      <c r="O124" s="995" t="n"/>
      <c r="P124" s="986" t="n"/>
      <c r="T124" s="441" t="n"/>
      <c r="U124" s="441" t="n"/>
    </row>
    <row r="125">
      <c r="T125" s="441">
        <f>-T108/T105</f>
        <v>0.3757562555638887</v>
      </c>
      <c r="U125" s="441">
        <f>-U108/U105</f>
        <v>0.39606628447902431</v>
      </c>
      <c r="V125" s="441">
        <f>-V108/V105</f>
        <v>0.43488455569582146</v>
      </c>
      <c r="W125" s="441">
        <f>-W108/W105</f>
        <v>0.48715449274380829</v>
      </c>
    </row>
    <row r="126">
      <c r="R126" s="124" t="n"/>
      <c r="S126" s="124" t="n"/>
      <c r="T126" s="508" t="n"/>
      <c r="U126" s="508" t="n"/>
      <c r="V126" s="508" t="n"/>
      <c r="W126" s="508" t="n"/>
      <c r="X126" s="508" t="n"/>
      <c r="Y126" s="508" t="n"/>
      <c r="Z126" s="1059" t="n"/>
      <c r="AA126" s="508" t="n"/>
      <c r="AB126" s="508" t="n"/>
      <c r="AC126" s="508" t="n"/>
      <c r="AD126" s="508" t="n"/>
      <c r="AE126" s="508" t="n"/>
      <c r="AF126" s="508" t="n"/>
    </row>
    <row r="127">
      <c r="B127" s="124" t="n"/>
      <c r="C127" s="124" t="n"/>
      <c r="D127" s="124" t="n"/>
      <c r="E127" s="124" t="n"/>
      <c r="F127" s="124" t="n"/>
      <c r="G127" s="124" t="n"/>
      <c r="H127" s="124" t="n"/>
      <c r="I127" s="124" t="n"/>
      <c r="J127" s="124" t="n"/>
      <c r="K127" s="124" t="n"/>
      <c r="L127" s="124" t="n"/>
      <c r="M127" s="124" t="n"/>
      <c r="N127" s="124" t="n"/>
      <c r="O127" s="124" t="n"/>
      <c r="P127" s="124" t="n"/>
      <c r="R127" s="124" t="n"/>
      <c r="S127" s="124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</row>
    <row r="128">
      <c r="B128" s="615" t="n"/>
      <c r="C128" s="677" t="inlineStr">
        <is>
          <t>Compset dif</t>
        </is>
      </c>
      <c r="D128" s="943" t="inlineStr">
        <is>
          <t>Jan</t>
        </is>
      </c>
      <c r="E128" s="943" t="inlineStr">
        <is>
          <t>Feb</t>
        </is>
      </c>
      <c r="F128" s="943" t="inlineStr">
        <is>
          <t>Mar</t>
        </is>
      </c>
      <c r="G128" s="943" t="inlineStr">
        <is>
          <t>Apr</t>
        </is>
      </c>
      <c r="H128" s="943" t="inlineStr">
        <is>
          <t>May</t>
        </is>
      </c>
      <c r="I128" s="943" t="inlineStr">
        <is>
          <t>Jun</t>
        </is>
      </c>
      <c r="J128" s="943" t="inlineStr">
        <is>
          <t>Jul</t>
        </is>
      </c>
      <c r="K128" s="943" t="inlineStr">
        <is>
          <t>Aug</t>
        </is>
      </c>
      <c r="L128" s="943" t="inlineStr">
        <is>
          <t>Sep</t>
        </is>
      </c>
      <c r="M128" s="943" t="inlineStr">
        <is>
          <t>Oct</t>
        </is>
      </c>
      <c r="N128" s="943" t="inlineStr">
        <is>
          <t>Nov</t>
        </is>
      </c>
      <c r="O128" s="943" t="inlineStr">
        <is>
          <t>Dec</t>
        </is>
      </c>
      <c r="P128" s="828" t="inlineStr">
        <is>
          <t>AVG</t>
        </is>
      </c>
      <c r="R128" s="124" t="n"/>
      <c r="S128" s="124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</row>
    <row r="129">
      <c r="B129" s="960" t="n">
        <v>2025</v>
      </c>
      <c r="C129" s="677" t="inlineStr">
        <is>
          <t>SR9</t>
        </is>
      </c>
      <c r="D129" s="678">
        <f>'[276]result FY25'!D54</f>
        <v>1.0015844817975887</v>
      </c>
      <c r="E129" s="678">
        <f>'[276]result FY25'!E54</f>
        <v>0.9679845959879485</v>
      </c>
      <c r="F129" s="678">
        <f>'[276]result FY25'!F54</f>
        <v>0.92509140100168341</v>
      </c>
      <c r="G129" s="678">
        <f>'[276]result FY25'!G54</f>
        <v>0.94715656743962739</v>
      </c>
      <c r="H129" s="678">
        <f>'[276]result FY25'!H54</f>
        <v>0.96600307075466163</v>
      </c>
      <c r="I129" s="678">
        <f>'[276]result FY25'!I54</f>
        <v>0.93159469628411073</v>
      </c>
      <c r="J129" s="678">
        <f>'[276]result FY25'!J54</f>
        <v>1.0414484349283526</v>
      </c>
      <c r="K129" s="678">
        <f>'[276]result FY25'!K54</f>
        <v>0.92813065024002162</v>
      </c>
      <c r="L129" s="678">
        <f>'[276]result FY25'!L54</f>
        <v>0.85824198373820748</v>
      </c>
      <c r="M129" s="678">
        <f>'[276]result FY25'!M54</f>
        <v>0.86473649594491464</v>
      </c>
      <c r="N129" s="678">
        <f>'[276]result FY25'!N54</f>
        <v>0.89362172803313367</v>
      </c>
      <c r="O129" s="678">
        <f>'[276]result FY25'!O54</f>
        <v>1.102477781707079</v>
      </c>
      <c r="P129" s="678">
        <f>AVERAGE(D129:O129)</f>
        <v>0.95233932398811072</v>
      </c>
      <c r="R129" s="124" t="n"/>
      <c r="S129" s="124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</row>
    <row r="130">
      <c r="B130" s="944" t="n"/>
      <c r="C130" s="677" t="inlineStr">
        <is>
          <t>AES</t>
        </is>
      </c>
      <c r="D130" s="678">
        <f>'[276]result FY25'!D98</f>
        <v>1.0387256557332083</v>
      </c>
      <c r="E130" s="678">
        <f>'[276]result FY25'!E98</f>
        <v>0.97155947142736521</v>
      </c>
      <c r="F130" s="678">
        <f>'[276]result FY25'!F98</f>
        <v>0.82907125172712182</v>
      </c>
      <c r="G130" s="678">
        <f>'[276]result FY25'!G98</f>
        <v>1.2936442657108114</v>
      </c>
      <c r="H130" s="678">
        <f>'[276]result FY25'!H98</f>
        <v>1.2829562771928404</v>
      </c>
      <c r="I130" s="678">
        <f>'[276]result FY25'!I98</f>
        <v>1.1810586136448076</v>
      </c>
      <c r="J130" s="678">
        <f>'[276]result FY25'!J98</f>
        <v>1.1918368881093655</v>
      </c>
      <c r="K130" s="678">
        <f>'[276]result FY25'!K98</f>
        <v>1.258761838965313</v>
      </c>
      <c r="L130" s="678">
        <f>'[276]result FY25'!L98</f>
        <v>1.0742331801313947</v>
      </c>
      <c r="M130" s="678">
        <f>'[276]result FY25'!M98</f>
        <v>1.1882940406767166</v>
      </c>
      <c r="N130" s="678">
        <f>'[276]result FY25'!N98</f>
        <v>1.1229892272036464</v>
      </c>
      <c r="O130" s="678">
        <f>'[276]result FY25'!O98</f>
        <v>1.092465549726684</v>
      </c>
      <c r="P130" s="678">
        <f>AVERAGE(D130:O130)</f>
        <v>1.1271330216874396</v>
      </c>
      <c r="R130" s="124" t="n"/>
      <c r="S130" s="124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</row>
    <row r="131">
      <c r="B131" s="944" t="n"/>
      <c r="C131" s="677" t="inlineStr">
        <is>
          <t>lyf</t>
        </is>
      </c>
      <c r="D131" s="678">
        <f>'[276]result FY25'!D120</f>
        <v>0.65615123826849142</v>
      </c>
      <c r="E131" s="678">
        <f>'[276]result FY25'!E120</f>
        <v>0.65200331400574063</v>
      </c>
      <c r="F131" s="678">
        <f>'[276]result FY25'!F120</f>
        <v>0.49924556857115915</v>
      </c>
      <c r="G131" s="678">
        <f>'[276]result FY25'!G120</f>
        <v>0.51015315823356511</v>
      </c>
      <c r="H131" s="678">
        <f>'[276]result FY25'!H120</f>
        <v>0.54111956753680912</v>
      </c>
      <c r="I131" s="678">
        <f>'[276]result FY25'!I120</f>
        <v>0.48858032369504545</v>
      </c>
      <c r="J131" s="678">
        <f>'[276]result FY25'!J120</f>
        <v>0.48500038630419062</v>
      </c>
      <c r="K131" s="678">
        <f>'[276]result FY25'!K120</f>
        <v>0.55439365164850429</v>
      </c>
      <c r="L131" s="678">
        <f>'[276]result FY25'!L120</f>
        <v>0.60443563301067504</v>
      </c>
      <c r="M131" s="678">
        <f>'[276]result FY25'!M120</f>
        <v>0.59275130192713055</v>
      </c>
      <c r="N131" s="678">
        <f>'[276]result FY25'!N120</f>
        <v>0.67200360396401082</v>
      </c>
      <c r="O131" s="678">
        <f>'[276]result FY25'!O120</f>
        <v>0.62270976595566796</v>
      </c>
      <c r="P131" s="678">
        <f>AVERAGE(D131:O131)</f>
        <v>0.57321229276008256</v>
      </c>
      <c r="R131" s="124" t="n"/>
      <c r="S131" s="124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</row>
    <row r="132">
      <c r="B132" s="914" t="n"/>
      <c r="C132" s="677" t="inlineStr">
        <is>
          <t>SP</t>
        </is>
      </c>
      <c r="D132" s="678">
        <f>'[276]result FY25'!D142</f>
        <v>0.8924150008779469</v>
      </c>
      <c r="E132" s="678">
        <f>'[276]result FY25'!E142</f>
        <v>0.91297789701913934</v>
      </c>
      <c r="F132" s="678">
        <f>'[276]result FY25'!F142</f>
        <v>0.73240909991000192</v>
      </c>
      <c r="G132" s="678">
        <f>'[276]result FY25'!G142</f>
        <v>0.86182549123130647</v>
      </c>
      <c r="H132" s="678">
        <f>'[276]result FY25'!H142</f>
        <v>0.80581231132498421</v>
      </c>
      <c r="I132" s="678">
        <f>'[276]result FY25'!I142</f>
        <v>0.77560271211674325</v>
      </c>
      <c r="J132" s="678">
        <f>'[276]result FY25'!J142</f>
        <v>0.85868080601139363</v>
      </c>
      <c r="K132" s="678">
        <f>'[276]result FY25'!K142</f>
        <v>0.89533601197630408</v>
      </c>
      <c r="L132" s="678">
        <f>'[276]result FY25'!L142</f>
        <v>0.9429474212742176</v>
      </c>
      <c r="M132" s="678">
        <f>'[276]result FY25'!M142</f>
        <v>0.8975144088696595</v>
      </c>
      <c r="N132" s="678">
        <f>'[276]result FY25'!N142</f>
        <v>0.87697072389983943</v>
      </c>
      <c r="O132" s="678">
        <f>'[276]result FY25'!O142</f>
        <v>0.84049649710201768</v>
      </c>
      <c r="P132" s="678">
        <f>AVERAGE(D132:O132)</f>
        <v>0.85774903180112949</v>
      </c>
      <c r="R132" s="124" t="n"/>
      <c r="S132" s="124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</row>
    <row r="133">
      <c r="B133" s="124" t="n"/>
      <c r="C133" s="124" t="n"/>
      <c r="D133" s="124" t="n"/>
      <c r="E133" s="124" t="n"/>
      <c r="F133" s="124" t="n"/>
      <c r="G133" s="124" t="n"/>
      <c r="H133" s="124" t="n"/>
      <c r="I133" s="124" t="n"/>
      <c r="J133" s="124" t="n"/>
      <c r="K133" s="124" t="n"/>
      <c r="L133" s="124" t="n"/>
      <c r="M133" s="124" t="n"/>
      <c r="N133" s="124" t="n"/>
      <c r="O133" s="124" t="n"/>
      <c r="P133" s="124" t="n"/>
      <c r="R133" s="124" t="n"/>
      <c r="S133" s="124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</row>
    <row r="134">
      <c r="B134" s="615" t="n"/>
      <c r="C134" s="677" t="inlineStr">
        <is>
          <t>Compset dif</t>
        </is>
      </c>
      <c r="D134" s="943" t="inlineStr">
        <is>
          <t>Jan</t>
        </is>
      </c>
      <c r="E134" s="943" t="inlineStr">
        <is>
          <t>Feb</t>
        </is>
      </c>
      <c r="F134" s="943" t="inlineStr">
        <is>
          <t>Mar</t>
        </is>
      </c>
      <c r="G134" s="943" t="inlineStr">
        <is>
          <t>Apr</t>
        </is>
      </c>
      <c r="H134" s="943" t="inlineStr">
        <is>
          <t>May</t>
        </is>
      </c>
      <c r="I134" s="943" t="inlineStr">
        <is>
          <t>Jun</t>
        </is>
      </c>
      <c r="J134" s="943" t="inlineStr">
        <is>
          <t>Jul</t>
        </is>
      </c>
      <c r="K134" s="943" t="inlineStr">
        <is>
          <t>Aug</t>
        </is>
      </c>
      <c r="L134" s="943" t="inlineStr">
        <is>
          <t>Sep</t>
        </is>
      </c>
      <c r="M134" s="943" t="inlineStr">
        <is>
          <t>Oct</t>
        </is>
      </c>
      <c r="N134" s="943" t="inlineStr">
        <is>
          <t>Nov</t>
        </is>
      </c>
      <c r="O134" s="943" t="inlineStr">
        <is>
          <t>Dec</t>
        </is>
      </c>
      <c r="P134" s="828" t="inlineStr">
        <is>
          <t>AVG</t>
        </is>
      </c>
      <c r="R134" s="124" t="n"/>
      <c r="S134" s="124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</row>
    <row r="135">
      <c r="B135" s="960" t="n">
        <v>2026</v>
      </c>
      <c r="C135" s="677" t="inlineStr">
        <is>
          <t>SR9</t>
        </is>
      </c>
      <c r="D135" s="678">
        <f>D54</f>
        <v>1.085471471046406</v>
      </c>
      <c r="E135" s="678">
        <f>E54</f>
        <v>1.1660262613825554</v>
      </c>
      <c r="F135" s="678">
        <f>F54</f>
        <v>1.0778691032065491</v>
      </c>
      <c r="G135" s="678">
        <f>G54</f>
        <v>1.1424053509547445</v>
      </c>
      <c r="H135" s="678">
        <f>H54</f>
        <v>1.0153570063564552</v>
      </c>
      <c r="I135" s="678">
        <f>I54</f>
        <v>1.1586829015076179</v>
      </c>
      <c r="J135" s="677" t="n"/>
      <c r="K135" s="677" t="n"/>
      <c r="L135" s="677" t="n"/>
      <c r="M135" s="677" t="n"/>
      <c r="N135" s="677" t="n"/>
      <c r="O135" s="677" t="n"/>
      <c r="P135" s="677" t="n"/>
      <c r="R135" s="124" t="n"/>
      <c r="S135" s="124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</row>
    <row r="136">
      <c r="B136" s="944" t="n"/>
      <c r="C136" s="677" t="inlineStr">
        <is>
          <t>AES</t>
        </is>
      </c>
      <c r="D136" s="678">
        <f>D77</f>
        <v>0.99409858852956035</v>
      </c>
      <c r="E136" s="678">
        <f>E77</f>
        <v>0.89430301191259054</v>
      </c>
      <c r="F136" s="678">
        <f>F77</f>
        <v>1.0404212887945985</v>
      </c>
      <c r="G136" s="678">
        <f>G77</f>
        <v>1.077900090947369</v>
      </c>
      <c r="H136" s="678">
        <f>H77</f>
        <v>1.0835923724740864</v>
      </c>
      <c r="I136" s="678">
        <f>I77</f>
        <v>1.2850033791820457</v>
      </c>
      <c r="J136" s="677" t="n"/>
      <c r="K136" s="677" t="n"/>
      <c r="L136" s="677" t="n"/>
      <c r="M136" s="677" t="n"/>
      <c r="N136" s="677" t="n"/>
      <c r="O136" s="677" t="n"/>
      <c r="P136" s="677" t="n"/>
      <c r="R136" s="124" t="n"/>
      <c r="S136" s="124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</row>
    <row r="137">
      <c r="B137" s="944" t="n"/>
      <c r="C137" s="677" t="inlineStr">
        <is>
          <t>lyf</t>
        </is>
      </c>
      <c r="D137" s="678">
        <f>D100</f>
        <v>0.77753620852923977</v>
      </c>
      <c r="E137" s="678">
        <f>E100</f>
        <v>0.80613508740719197</v>
      </c>
      <c r="F137" s="678">
        <f>F100</f>
        <v>0.77022177344562937</v>
      </c>
      <c r="G137" s="678">
        <f>G100</f>
        <v>0.6081737944932073</v>
      </c>
      <c r="H137" s="678">
        <f>H100</f>
        <v>0.9218583668661533</v>
      </c>
      <c r="I137" s="678">
        <f>I100</f>
        <v>0.78772336501685003</v>
      </c>
      <c r="J137" s="677" t="n"/>
      <c r="K137" s="677" t="n"/>
      <c r="L137" s="677" t="n"/>
      <c r="M137" s="677" t="n"/>
      <c r="N137" s="677" t="n"/>
      <c r="O137" s="677" t="n"/>
      <c r="P137" s="677" t="n"/>
      <c r="R137" s="124" t="n"/>
      <c r="S137" s="124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</row>
    <row r="138">
      <c r="B138" s="914" t="n"/>
      <c r="C138" s="677" t="inlineStr">
        <is>
          <t>SP</t>
        </is>
      </c>
      <c r="D138" s="678">
        <f>D123</f>
        <v>0.85170220192020751</v>
      </c>
      <c r="E138" s="678">
        <f>E123</f>
        <v>0.79454881945868494</v>
      </c>
      <c r="F138" s="678">
        <f>F123</f>
        <v>0.85883539334718195</v>
      </c>
      <c r="G138" s="678">
        <f>G123</f>
        <v>0.87700275787543647</v>
      </c>
      <c r="H138" s="678">
        <f>H123</f>
        <v>0.83298042371773895</v>
      </c>
      <c r="I138" s="678">
        <f>I123</f>
        <v>0.90328038043483849</v>
      </c>
      <c r="J138" s="677" t="n"/>
      <c r="K138" s="677" t="n"/>
      <c r="L138" s="677" t="n"/>
      <c r="M138" s="677" t="n"/>
      <c r="N138" s="677" t="n"/>
      <c r="O138" s="677" t="n"/>
      <c r="P138" s="677" t="n"/>
      <c r="R138" s="124" t="n"/>
      <c r="S138" s="124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</row>
    <row r="139">
      <c r="B139" s="124" t="n"/>
      <c r="C139" s="124" t="n"/>
      <c r="D139" s="124" t="n"/>
      <c r="E139" s="124" t="n"/>
      <c r="F139" s="124" t="n"/>
      <c r="G139" s="124" t="n"/>
      <c r="H139" s="124" t="n"/>
      <c r="I139" s="124" t="n"/>
      <c r="J139" s="124" t="n"/>
      <c r="K139" s="124" t="n"/>
      <c r="L139" s="124" t="n"/>
      <c r="M139" s="124" t="n"/>
      <c r="N139" s="124" t="n"/>
      <c r="O139" s="124" t="n"/>
      <c r="P139" s="124" t="n"/>
      <c r="R139" s="124" t="n"/>
      <c r="S139" s="124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</row>
    <row r="140">
      <c r="B140" s="615" t="n"/>
      <c r="C140" s="677" t="inlineStr">
        <is>
          <t>Compset dif</t>
        </is>
      </c>
      <c r="D140" s="943" t="inlineStr">
        <is>
          <t>Jan</t>
        </is>
      </c>
      <c r="E140" s="943" t="inlineStr">
        <is>
          <t>Feb</t>
        </is>
      </c>
      <c r="F140" s="943" t="inlineStr">
        <is>
          <t>Mar</t>
        </is>
      </c>
      <c r="G140" s="943" t="inlineStr">
        <is>
          <t>Apr</t>
        </is>
      </c>
      <c r="H140" s="943" t="inlineStr">
        <is>
          <t>May</t>
        </is>
      </c>
      <c r="I140" s="943" t="inlineStr">
        <is>
          <t>Jun</t>
        </is>
      </c>
      <c r="J140" s="943" t="inlineStr">
        <is>
          <t>Jul</t>
        </is>
      </c>
      <c r="K140" s="943" t="inlineStr">
        <is>
          <t>Aug</t>
        </is>
      </c>
      <c r="L140" s="943" t="inlineStr">
        <is>
          <t>Sep</t>
        </is>
      </c>
      <c r="M140" s="943" t="inlineStr">
        <is>
          <t>Oct</t>
        </is>
      </c>
      <c r="N140" s="943" t="inlineStr">
        <is>
          <t>Nov</t>
        </is>
      </c>
      <c r="O140" s="943" t="inlineStr">
        <is>
          <t>Dec</t>
        </is>
      </c>
      <c r="P140" s="828" t="inlineStr">
        <is>
          <t>AVG</t>
        </is>
      </c>
      <c r="R140" s="124" t="n"/>
      <c r="S140" s="124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</row>
    <row r="141">
      <c r="B141" s="960" t="inlineStr">
        <is>
          <t>25 VS 26</t>
        </is>
      </c>
      <c r="C141" s="677" t="inlineStr">
        <is>
          <t>SR9</t>
        </is>
      </c>
      <c r="D141" s="678">
        <f>D135-D129</f>
        <v>8.3886989248817212E-2</v>
      </c>
      <c r="E141" s="678">
        <f>E135-E129</f>
        <v>0.19804166539460688</v>
      </c>
      <c r="F141" s="678">
        <f>F135-F129</f>
        <v>0.15277770220486564</v>
      </c>
      <c r="G141" s="678">
        <f>G135-G129</f>
        <v>0.1952487835151171</v>
      </c>
      <c r="H141" s="678">
        <f>H135-H129</f>
        <v>4.9353935601793575E-2</v>
      </c>
      <c r="I141" s="678">
        <f>I135-I129</f>
        <v>0.22708820522350714</v>
      </c>
      <c r="J141" s="677" t="n"/>
      <c r="K141" s="677" t="n"/>
      <c r="L141" s="677" t="n"/>
      <c r="M141" s="677" t="n"/>
      <c r="N141" s="677" t="n"/>
      <c r="O141" s="677" t="n"/>
      <c r="P141" s="677" t="n"/>
      <c r="R141" s="124" t="n"/>
      <c r="S141" s="124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</row>
    <row r="142">
      <c r="B142" s="944" t="n"/>
      <c r="C142" s="677" t="inlineStr">
        <is>
          <t>AES</t>
        </is>
      </c>
      <c r="D142" s="678">
        <f>D136-D130</f>
        <v>-4.4627067203647952E-2</v>
      </c>
      <c r="E142" s="678">
        <f>E136-E130</f>
        <v>-7.7256459514774667E-2</v>
      </c>
      <c r="F142" s="678">
        <f>F136-F130</f>
        <v>0.21135003706747668</v>
      </c>
      <c r="G142" s="678">
        <f>G136-G130</f>
        <v>-0.21574417476344232</v>
      </c>
      <c r="H142" s="678">
        <f>H136-H130</f>
        <v>-0.19936390471875409</v>
      </c>
      <c r="I142" s="678">
        <f>I136-I130</f>
        <v>0.10394476553723808</v>
      </c>
      <c r="J142" s="677" t="n"/>
      <c r="K142" s="677" t="n"/>
      <c r="L142" s="677" t="n"/>
      <c r="M142" s="677" t="n"/>
      <c r="N142" s="677" t="n"/>
      <c r="O142" s="677" t="n"/>
      <c r="P142" s="677" t="n"/>
      <c r="R142" s="124" t="n"/>
      <c r="S142" s="124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</row>
    <row r="143">
      <c r="B143" s="944" t="n"/>
      <c r="C143" s="677" t="inlineStr">
        <is>
          <t>lyf</t>
        </is>
      </c>
      <c r="D143" s="678">
        <f>D137-D131</f>
        <v>0.12138497026074835</v>
      </c>
      <c r="E143" s="678">
        <f>E137-E131</f>
        <v>0.15413177340145134</v>
      </c>
      <c r="F143" s="678">
        <f>F137-F131</f>
        <v>0.27097620487447022</v>
      </c>
      <c r="G143" s="678">
        <f>G137-G131</f>
        <v>9.8020636259642191E-2</v>
      </c>
      <c r="H143" s="678">
        <f>H137-H131</f>
        <v>0.38073879932934418</v>
      </c>
      <c r="I143" s="678">
        <f>I137-I131</f>
        <v>0.29914304132180458</v>
      </c>
      <c r="J143" s="677" t="n"/>
      <c r="K143" s="677" t="n"/>
      <c r="L143" s="677" t="n"/>
      <c r="M143" s="677" t="n"/>
      <c r="N143" s="677" t="n"/>
      <c r="O143" s="677" t="n"/>
      <c r="P143" s="677" t="n"/>
      <c r="R143" s="124" t="n"/>
      <c r="S143" s="124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</row>
    <row r="144">
      <c r="B144" s="914" t="n"/>
      <c r="C144" s="677" t="inlineStr">
        <is>
          <t>SP</t>
        </is>
      </c>
      <c r="D144" s="678">
        <f>D138-D132</f>
        <v>-4.0712798957739382E-2</v>
      </c>
      <c r="E144" s="678">
        <f>E138-E132</f>
        <v>-0.1184290775604544</v>
      </c>
      <c r="F144" s="678">
        <f>F138-F132</f>
        <v>0.12642629343718004</v>
      </c>
      <c r="G144" s="678">
        <f>G138-G132</f>
        <v>1.5177266644129994E-2</v>
      </c>
      <c r="H144" s="678">
        <f>H138-H132</f>
        <v>2.716811239275474E-2</v>
      </c>
      <c r="I144" s="678">
        <f>I138-I132</f>
        <v>0.12767766831809524</v>
      </c>
      <c r="J144" s="677" t="n"/>
      <c r="K144" s="677" t="n"/>
      <c r="L144" s="677" t="n"/>
      <c r="M144" s="677" t="n"/>
      <c r="N144" s="677" t="n"/>
      <c r="O144" s="677" t="n"/>
      <c r="P144" s="677" t="n"/>
      <c r="R144" s="124" t="n"/>
      <c r="S144" s="124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</row>
    <row r="145">
      <c r="B145" s="124" t="n"/>
      <c r="C145" s="124" t="n"/>
      <c r="D145" s="124" t="n"/>
      <c r="E145" s="124" t="n"/>
      <c r="F145" s="124" t="n"/>
      <c r="G145" s="124" t="n"/>
      <c r="H145" s="124" t="n"/>
      <c r="I145" s="124" t="n"/>
      <c r="J145" s="124" t="n"/>
      <c r="K145" s="124" t="n"/>
      <c r="L145" s="510" t="n"/>
      <c r="M145" s="124" t="n"/>
      <c r="N145" s="124" t="n"/>
      <c r="O145" s="124" t="n"/>
      <c r="P145" s="124" t="n"/>
      <c r="R145" s="124" t="n"/>
      <c r="S145" s="124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</row>
    <row r="146">
      <c r="B146" s="124" t="n"/>
      <c r="C146" s="124" t="n"/>
      <c r="D146" s="124" t="n"/>
      <c r="E146" s="124" t="n"/>
      <c r="F146" s="124" t="n"/>
      <c r="G146" s="124" t="n"/>
      <c r="H146" s="124" t="n"/>
      <c r="I146" s="124" t="n"/>
      <c r="J146" s="124" t="n"/>
      <c r="K146" s="124" t="n"/>
      <c r="L146" s="510" t="n"/>
      <c r="M146" s="124" t="n"/>
      <c r="N146" s="124" t="n"/>
      <c r="O146" s="124" t="n"/>
      <c r="P146" s="124" t="n"/>
      <c r="R146" s="124" t="n"/>
      <c r="S146" s="124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</row>
    <row r="147">
      <c r="B147" s="124" t="n"/>
      <c r="C147" s="124" t="n"/>
      <c r="D147" s="124" t="n"/>
      <c r="E147" s="124" t="n"/>
      <c r="F147" s="124" t="n"/>
      <c r="G147" s="124" t="n"/>
      <c r="H147" s="124" t="n"/>
      <c r="I147" s="124" t="n"/>
      <c r="J147" s="124" t="n"/>
      <c r="K147" s="124" t="n"/>
      <c r="L147" s="510" t="n"/>
      <c r="M147" s="124" t="n"/>
      <c r="N147" s="124" t="n"/>
      <c r="O147" s="124" t="n"/>
      <c r="P147" s="124" t="n"/>
      <c r="R147" s="124" t="n"/>
      <c r="S147" s="124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</row>
    <row r="148">
      <c r="B148" s="124" t="n"/>
      <c r="C148" s="124" t="n"/>
      <c r="D148" s="124" t="n"/>
      <c r="E148" s="124" t="n"/>
      <c r="F148" s="124" t="n"/>
      <c r="G148" s="124" t="n"/>
      <c r="H148" s="124" t="n"/>
      <c r="I148" s="124" t="n"/>
      <c r="J148" s="124" t="n"/>
      <c r="K148" s="124" t="n"/>
      <c r="L148" s="510" t="n"/>
      <c r="M148" s="124" t="n"/>
      <c r="N148" s="124" t="n"/>
      <c r="O148" s="124" t="n"/>
      <c r="P148" s="124" t="n"/>
      <c r="R148" s="124" t="n"/>
      <c r="S148" s="124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</row>
    <row r="149">
      <c r="B149" s="124" t="n"/>
      <c r="C149" s="124" t="n"/>
      <c r="D149" s="124" t="n"/>
      <c r="E149" s="124" t="n"/>
      <c r="F149" s="124" t="n"/>
      <c r="G149" s="124" t="n"/>
      <c r="H149" s="124" t="n"/>
      <c r="I149" s="124" t="n"/>
      <c r="J149" s="124" t="n"/>
      <c r="K149" s="124" t="n"/>
      <c r="L149" s="510" t="n"/>
      <c r="M149" s="124" t="n"/>
      <c r="N149" s="124" t="n"/>
      <c r="O149" s="124" t="n"/>
      <c r="P149" s="124" t="n"/>
      <c r="R149" s="124" t="n"/>
      <c r="S149" s="124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</row>
    <row r="150">
      <c r="B150" s="124" t="n"/>
      <c r="C150" s="124" t="n"/>
      <c r="D150" s="124" t="n"/>
      <c r="E150" s="124" t="n"/>
      <c r="F150" s="124" t="n"/>
      <c r="G150" s="124" t="n"/>
      <c r="H150" s="124" t="n"/>
      <c r="I150" s="124" t="n"/>
      <c r="J150" s="124" t="n"/>
      <c r="K150" s="124" t="n"/>
      <c r="L150" s="510" t="n"/>
      <c r="M150" s="124" t="n"/>
      <c r="N150" s="124" t="n"/>
      <c r="O150" s="124" t="n"/>
      <c r="P150" s="124" t="n"/>
      <c r="R150" s="124" t="n"/>
      <c r="S150" s="124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</row>
    <row r="151">
      <c r="B151" s="124" t="n"/>
      <c r="C151" s="124" t="n"/>
      <c r="D151" s="124" t="n"/>
      <c r="E151" s="124" t="n"/>
      <c r="F151" s="124" t="n"/>
      <c r="G151" s="124" t="n"/>
      <c r="H151" s="124" t="n"/>
      <c r="I151" s="124" t="n"/>
      <c r="J151" s="124" t="n"/>
      <c r="K151" s="124" t="n"/>
      <c r="L151" s="510" t="n"/>
      <c r="M151" s="124" t="n"/>
      <c r="N151" s="124" t="n"/>
      <c r="O151" s="124" t="n"/>
      <c r="P151" s="124" t="n"/>
      <c r="R151" s="124" t="n"/>
      <c r="S151" s="124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</row>
    <row r="152">
      <c r="B152" s="124" t="n"/>
      <c r="C152" s="511" t="n"/>
      <c r="D152" s="999" t="n"/>
      <c r="E152" s="999" t="n"/>
      <c r="F152" s="513" t="n"/>
      <c r="G152" s="124" t="n"/>
      <c r="H152" s="124" t="n"/>
      <c r="I152" s="124" t="n"/>
      <c r="J152" s="124" t="n"/>
      <c r="K152" s="124" t="n"/>
      <c r="L152" s="510" t="n"/>
      <c r="M152" s="124" t="n"/>
      <c r="N152" s="124" t="n"/>
      <c r="O152" s="124" t="n"/>
      <c r="P152" s="124" t="n"/>
      <c r="R152" s="124" t="n"/>
      <c r="S152" s="124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</row>
    <row r="153">
      <c r="B153" s="124" t="n"/>
      <c r="C153" s="124" t="n"/>
      <c r="D153" s="124" t="n"/>
      <c r="E153" s="124" t="n"/>
      <c r="F153" s="124" t="n"/>
      <c r="G153" s="124" t="n"/>
      <c r="H153" s="124" t="n"/>
      <c r="I153" s="124" t="n"/>
      <c r="J153" s="124" t="n"/>
      <c r="K153" s="124" t="n"/>
      <c r="L153" s="510" t="n"/>
      <c r="M153" s="124" t="n"/>
      <c r="N153" s="124" t="n"/>
      <c r="O153" s="124" t="n"/>
      <c r="P153" s="124" t="n"/>
      <c r="R153" s="124" t="n"/>
      <c r="S153" s="124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</row>
    <row r="154">
      <c r="B154" s="124" t="n"/>
      <c r="C154" s="124" t="n"/>
      <c r="D154" s="124" t="n"/>
      <c r="E154" s="124" t="n"/>
      <c r="F154" s="124" t="n"/>
      <c r="G154" s="124" t="n"/>
      <c r="H154" s="124" t="n"/>
      <c r="I154" s="124" t="n"/>
      <c r="J154" s="124" t="n"/>
      <c r="K154" s="124" t="n"/>
      <c r="L154" s="510" t="n"/>
      <c r="M154" s="124" t="n"/>
      <c r="N154" s="124" t="n"/>
      <c r="O154" s="124" t="n"/>
      <c r="P154" s="124" t="n"/>
      <c r="R154" s="124" t="n"/>
      <c r="S154" s="124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</row>
    <row r="155">
      <c r="B155" s="124" t="n"/>
      <c r="C155" s="124" t="n"/>
      <c r="D155" s="124" t="n"/>
      <c r="E155" s="124" t="n"/>
      <c r="F155" s="124" t="n"/>
      <c r="G155" s="124" t="n"/>
      <c r="H155" s="124" t="n"/>
      <c r="I155" s="124" t="n"/>
      <c r="J155" s="124" t="n"/>
      <c r="K155" s="124" t="n"/>
      <c r="L155" s="510" t="n"/>
      <c r="M155" s="124" t="n"/>
      <c r="N155" s="124" t="n"/>
      <c r="O155" s="124" t="n"/>
      <c r="P155" s="124" t="n"/>
      <c r="R155" s="124" t="n"/>
      <c r="S155" s="124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</row>
    <row r="156">
      <c r="B156" s="124" t="n"/>
      <c r="C156" s="124" t="n"/>
      <c r="D156" s="124" t="n"/>
      <c r="E156" s="124" t="n"/>
      <c r="F156" s="124" t="n"/>
      <c r="G156" s="124" t="n"/>
      <c r="H156" s="124" t="n"/>
      <c r="I156" s="124" t="n"/>
      <c r="J156" s="124" t="n"/>
      <c r="K156" s="124" t="n"/>
      <c r="L156" s="510" t="n"/>
      <c r="M156" s="124" t="n"/>
      <c r="N156" s="124" t="n"/>
      <c r="O156" s="124" t="n"/>
      <c r="P156" s="124" t="n"/>
      <c r="R156" s="124" t="n"/>
      <c r="S156" s="124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</row>
    <row r="157">
      <c r="B157" s="124" t="n"/>
      <c r="C157" s="124" t="n"/>
      <c r="D157" s="124" t="n"/>
      <c r="E157" s="124" t="n"/>
      <c r="F157" s="124" t="n"/>
      <c r="G157" s="124" t="n"/>
      <c r="H157" s="124" t="n"/>
      <c r="I157" s="124" t="n"/>
      <c r="J157" s="124" t="n"/>
      <c r="K157" s="124" t="n"/>
      <c r="L157" s="510" t="n"/>
      <c r="M157" s="124" t="n"/>
      <c r="N157" s="124" t="n"/>
      <c r="O157" s="124" t="n"/>
      <c r="P157" s="124" t="n"/>
      <c r="R157" s="124" t="n"/>
      <c r="S157" s="124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</row>
    <row r="158">
      <c r="B158" s="124" t="n"/>
      <c r="C158" s="124" t="n"/>
      <c r="D158" s="124" t="n"/>
      <c r="E158" s="124" t="n"/>
      <c r="F158" s="124" t="n"/>
      <c r="G158" s="124" t="n"/>
      <c r="H158" s="124" t="n"/>
      <c r="I158" s="124" t="n"/>
      <c r="J158" s="124" t="n"/>
      <c r="K158" s="124" t="n"/>
      <c r="L158" s="510" t="n"/>
      <c r="M158" s="124" t="n"/>
      <c r="N158" s="124" t="n"/>
      <c r="O158" s="124" t="n"/>
      <c r="P158" s="124" t="n"/>
      <c r="R158" s="124" t="n"/>
      <c r="S158" s="124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</row>
    <row r="159">
      <c r="B159" s="124" t="n"/>
      <c r="C159" s="124" t="n"/>
      <c r="D159" s="124" t="n"/>
      <c r="E159" s="124" t="n"/>
      <c r="F159" s="124" t="n"/>
      <c r="G159" s="124" t="n"/>
      <c r="H159" s="124" t="n"/>
      <c r="I159" s="124" t="n"/>
      <c r="J159" s="124" t="n"/>
      <c r="K159" s="124" t="n"/>
      <c r="L159" s="510" t="n"/>
      <c r="M159" s="124" t="n"/>
      <c r="N159" s="124" t="n"/>
      <c r="O159" s="124" t="n"/>
      <c r="P159" s="124" t="n"/>
      <c r="R159" s="124" t="n"/>
      <c r="S159" s="124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</row>
    <row r="160">
      <c r="B160" s="124" t="n"/>
      <c r="C160" s="124" t="n"/>
      <c r="D160" s="124" t="n"/>
      <c r="E160" s="124" t="n"/>
      <c r="F160" s="124" t="n"/>
      <c r="G160" s="124" t="n"/>
      <c r="H160" s="124" t="n"/>
      <c r="I160" s="124" t="n"/>
      <c r="J160" s="124" t="n"/>
      <c r="K160" s="124" t="n"/>
      <c r="L160" s="510" t="n"/>
      <c r="M160" s="124" t="n"/>
      <c r="N160" s="124" t="n"/>
      <c r="O160" s="124" t="n"/>
      <c r="P160" s="124" t="n"/>
      <c r="R160" s="124" t="n"/>
      <c r="S160" s="124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</row>
    <row r="161">
      <c r="B161" s="124" t="n"/>
      <c r="C161" s="124" t="n"/>
      <c r="D161" s="124" t="n"/>
      <c r="E161" s="124" t="n"/>
      <c r="F161" s="124" t="n"/>
      <c r="G161" s="124" t="n"/>
      <c r="H161" s="124" t="n"/>
      <c r="I161" s="124" t="n"/>
      <c r="J161" s="124" t="n"/>
      <c r="K161" s="124" t="n"/>
      <c r="L161" s="510" t="n"/>
      <c r="M161" s="124" t="n"/>
      <c r="N161" s="124" t="n"/>
      <c r="O161" s="124" t="n"/>
      <c r="P161" s="124" t="n"/>
      <c r="R161" s="124" t="n"/>
      <c r="S161" s="124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</row>
    <row r="162">
      <c r="B162" s="124" t="n"/>
      <c r="C162" s="124" t="n"/>
      <c r="D162" s="124" t="n"/>
      <c r="E162" s="124" t="n"/>
      <c r="F162" s="124" t="n"/>
      <c r="G162" s="124" t="n"/>
      <c r="H162" s="124" t="n"/>
      <c r="I162" s="124" t="n"/>
      <c r="J162" s="124" t="n"/>
      <c r="K162" s="124" t="n"/>
      <c r="L162" s="510" t="n"/>
      <c r="M162" s="124" t="n"/>
      <c r="N162" s="124" t="n"/>
      <c r="O162" s="124" t="n"/>
      <c r="P162" s="124" t="n"/>
      <c r="R162" s="124" t="n"/>
      <c r="S162" s="124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</row>
    <row r="163">
      <c r="B163" s="124" t="n"/>
      <c r="C163" s="124" t="n"/>
      <c r="D163" s="124" t="n"/>
      <c r="E163" s="124" t="n"/>
      <c r="F163" s="124" t="n"/>
      <c r="G163" s="124" t="n"/>
      <c r="H163" s="124" t="n"/>
      <c r="I163" s="124" t="n"/>
      <c r="J163" s="124" t="n"/>
      <c r="K163" s="124" t="n"/>
      <c r="L163" s="510" t="n"/>
      <c r="M163" s="124" t="n"/>
      <c r="N163" s="124" t="n"/>
      <c r="O163" s="124" t="n"/>
      <c r="P163" s="124" t="n"/>
      <c r="R163" s="124" t="n"/>
      <c r="S163" s="124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</row>
    <row r="164" hidden="1">
      <c r="B164" s="124" t="n"/>
      <c r="C164" s="511" t="n"/>
      <c r="D164" s="999" t="n"/>
      <c r="E164" s="999" t="n"/>
      <c r="F164" s="513" t="n"/>
      <c r="G164" s="124" t="n"/>
      <c r="H164" s="124" t="n"/>
      <c r="I164" s="124" t="n"/>
      <c r="J164" s="124" t="n"/>
      <c r="K164" s="124" t="n"/>
      <c r="L164" s="510" t="n"/>
      <c r="M164" s="124" t="n"/>
      <c r="N164" s="124" t="n"/>
      <c r="O164" s="124" t="n"/>
      <c r="P164" s="124" t="n"/>
      <c r="R164" s="124" t="n"/>
      <c r="S164" s="124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</row>
    <row r="165" hidden="1">
      <c r="B165" s="124" t="n"/>
      <c r="C165" s="124" t="n"/>
      <c r="D165" s="124" t="n"/>
      <c r="E165" s="124" t="n"/>
      <c r="F165" s="124" t="n"/>
      <c r="G165" s="124" t="n"/>
      <c r="H165" s="124" t="n"/>
      <c r="I165" s="124" t="n"/>
      <c r="J165" s="124" t="n"/>
      <c r="K165" s="124" t="n"/>
      <c r="L165" s="510" t="n"/>
      <c r="M165" s="124" t="n"/>
      <c r="N165" s="124" t="n"/>
      <c r="O165" s="124" t="n"/>
      <c r="P165" s="124" t="n"/>
      <c r="R165" s="124" t="n"/>
      <c r="S165" s="124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</row>
    <row r="166" hidden="1">
      <c r="B166" s="124" t="n"/>
      <c r="C166" s="124" t="n"/>
      <c r="D166" s="124" t="n"/>
      <c r="E166" s="124" t="n"/>
      <c r="F166" s="124" t="n"/>
      <c r="G166" s="124" t="n"/>
      <c r="H166" s="124" t="n"/>
      <c r="I166" s="124" t="n"/>
      <c r="J166" s="124" t="n"/>
      <c r="K166" s="124" t="n"/>
      <c r="L166" s="510" t="n"/>
      <c r="M166" s="124" t="n"/>
      <c r="N166" s="124" t="n"/>
      <c r="O166" s="124" t="n"/>
      <c r="P166" s="124" t="n"/>
      <c r="R166" s="124" t="n"/>
      <c r="S166" s="124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</row>
    <row r="167" hidden="1">
      <c r="B167" s="124" t="n"/>
      <c r="C167" s="124" t="n"/>
      <c r="D167" s="124" t="n"/>
      <c r="E167" s="124" t="n"/>
      <c r="F167" s="124" t="n"/>
      <c r="G167" s="124" t="n"/>
      <c r="H167" s="124" t="n"/>
      <c r="I167" s="124" t="n"/>
      <c r="J167" s="124" t="n"/>
      <c r="K167" s="124" t="n"/>
      <c r="L167" s="510" t="n"/>
      <c r="M167" s="124" t="n"/>
      <c r="N167" s="124" t="n"/>
      <c r="O167" s="124" t="n"/>
      <c r="P167" s="124" t="n"/>
      <c r="R167" s="124" t="n"/>
      <c r="S167" s="124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</row>
    <row r="168" hidden="1">
      <c r="B168" s="124" t="n"/>
      <c r="C168" s="124" t="n"/>
      <c r="D168" s="124" t="n"/>
      <c r="E168" s="124" t="n"/>
      <c r="F168" s="124" t="n"/>
      <c r="G168" s="124" t="n"/>
      <c r="H168" s="124" t="n"/>
      <c r="I168" s="124" t="n"/>
      <c r="J168" s="124" t="n"/>
      <c r="K168" s="124" t="n"/>
      <c r="L168" s="510" t="n"/>
      <c r="M168" s="124" t="n"/>
      <c r="N168" s="124" t="n"/>
      <c r="O168" s="124" t="n"/>
      <c r="P168" s="124" t="n"/>
      <c r="R168" s="124" t="n"/>
      <c r="S168" s="124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</row>
    <row r="169" hidden="1">
      <c r="B169" s="124" t="n"/>
      <c r="C169" s="124" t="n"/>
      <c r="D169" s="124" t="n"/>
      <c r="E169" s="124" t="n"/>
      <c r="F169" s="124" t="n"/>
      <c r="G169" s="124" t="n"/>
      <c r="H169" s="124" t="n"/>
      <c r="I169" s="124" t="n"/>
      <c r="J169" s="124" t="n"/>
      <c r="K169" s="124" t="n"/>
      <c r="L169" s="510" t="n"/>
      <c r="M169" s="124" t="n"/>
      <c r="N169" s="124" t="n"/>
      <c r="O169" s="124" t="n"/>
      <c r="P169" s="124" t="n"/>
      <c r="R169" s="124" t="n"/>
      <c r="S169" s="124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</row>
    <row r="170" hidden="1">
      <c r="B170" s="124" t="n"/>
      <c r="C170" s="124" t="n"/>
      <c r="D170" s="124" t="n"/>
      <c r="E170" s="124" t="n"/>
      <c r="F170" s="124" t="n"/>
      <c r="G170" s="124" t="n"/>
      <c r="H170" s="124" t="n"/>
      <c r="I170" s="124" t="n"/>
      <c r="J170" s="124" t="n"/>
      <c r="K170" s="124" t="n"/>
      <c r="L170" s="510" t="n"/>
      <c r="M170" s="124" t="n"/>
      <c r="N170" s="124" t="n"/>
      <c r="O170" s="124" t="n"/>
      <c r="P170" s="124" t="n"/>
      <c r="R170" s="124" t="n"/>
      <c r="S170" s="124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</row>
    <row r="171" hidden="1">
      <c r="B171" s="124" t="n"/>
      <c r="C171" s="124" t="n"/>
      <c r="D171" s="124" t="n"/>
      <c r="E171" s="124" t="n"/>
      <c r="F171" s="124" t="n"/>
      <c r="G171" s="124" t="n"/>
      <c r="H171" s="124" t="n"/>
      <c r="I171" s="124" t="n"/>
      <c r="J171" s="124" t="n"/>
      <c r="K171" s="124" t="n"/>
      <c r="L171" s="510" t="n"/>
      <c r="M171" s="124" t="n"/>
      <c r="N171" s="124" t="n"/>
      <c r="O171" s="124" t="n"/>
      <c r="P171" s="124" t="n"/>
      <c r="R171" s="124" t="n"/>
      <c r="S171" s="124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</row>
    <row r="172">
      <c r="B172" s="124" t="n"/>
      <c r="C172" s="124" t="n"/>
      <c r="D172" s="124" t="n"/>
      <c r="E172" s="124" t="n"/>
      <c r="F172" s="124" t="n"/>
      <c r="G172" s="124" t="n"/>
      <c r="H172" s="124" t="n"/>
      <c r="I172" s="124" t="n"/>
      <c r="J172" s="124" t="n"/>
      <c r="K172" s="124" t="n"/>
      <c r="L172" s="510" t="n"/>
      <c r="M172" s="124" t="n"/>
      <c r="N172" s="124" t="n"/>
      <c r="O172" s="124" t="n"/>
      <c r="P172" s="124" t="n"/>
      <c r="R172" s="124" t="n"/>
      <c r="S172" s="124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</row>
    <row r="173" customFormat="1" s="124">
      <c r="L173" s="510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</row>
    <row r="174" customFormat="1" s="124">
      <c r="L174" s="510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</row>
    <row r="175" customFormat="1" s="124">
      <c r="L175" s="510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</row>
    <row r="176" customFormat="1" s="124">
      <c r="C176" s="511" t="n"/>
      <c r="D176" s="999" t="n"/>
      <c r="E176" s="999" t="n"/>
      <c r="F176" s="513" t="n"/>
      <c r="L176" s="510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</row>
    <row r="177" customFormat="1" s="124">
      <c r="L177" s="510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</row>
    <row r="178" customFormat="1" s="124">
      <c r="L178" s="510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</row>
    <row r="179" customFormat="1" s="124">
      <c r="L179" s="510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</row>
    <row r="180" customFormat="1" s="124">
      <c r="L180" s="510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</row>
    <row r="181" customFormat="1" s="124">
      <c r="L181" s="510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</row>
    <row r="182" customFormat="1" s="124">
      <c r="L182" s="510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</row>
    <row r="183" customFormat="1" s="124">
      <c r="L183" s="510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</row>
    <row r="184" customFormat="1" s="124">
      <c r="L184" s="510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</row>
    <row r="185" customFormat="1" s="124">
      <c r="L185" s="510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</row>
    <row r="186" customFormat="1" s="124">
      <c r="L186" s="510" t="n"/>
      <c r="R186" s="109" t="n"/>
      <c r="S186" s="109" t="n"/>
      <c r="T186" s="372" t="n"/>
      <c r="U186" s="372" t="n"/>
      <c r="V186" s="372" t="n"/>
      <c r="W186" s="372" t="n"/>
      <c r="X186" s="372" t="n"/>
      <c r="Y186" s="372" t="n"/>
      <c r="Z186" s="372" t="n"/>
      <c r="AA186" s="372" t="n"/>
      <c r="AB186" s="372" t="n"/>
      <c r="AC186" s="372" t="n"/>
      <c r="AD186" s="372" t="n"/>
      <c r="AE186" s="372" t="n"/>
      <c r="AF186" s="372" t="n"/>
    </row>
    <row r="187" customFormat="1" s="124">
      <c r="L187" s="510" t="n"/>
      <c r="R187" s="109" t="n"/>
      <c r="S187" s="109" t="n"/>
      <c r="T187" s="372" t="n"/>
      <c r="U187" s="372" t="n"/>
      <c r="V187" s="372" t="n"/>
      <c r="W187" s="372" t="n"/>
      <c r="X187" s="372" t="n"/>
      <c r="Y187" s="372" t="n"/>
      <c r="Z187" s="372" t="n"/>
      <c r="AA187" s="372" t="n"/>
      <c r="AB187" s="372" t="n"/>
      <c r="AC187" s="372" t="n"/>
      <c r="AD187" s="372" t="n"/>
      <c r="AE187" s="372" t="n"/>
      <c r="AF187" s="372" t="n"/>
    </row>
    <row r="188" customFormat="1" s="124">
      <c r="B188" s="109" t="n"/>
      <c r="C188" s="109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109" t="n"/>
      <c r="N188" s="109" t="n"/>
      <c r="O188" s="109" t="n"/>
      <c r="P188" s="109" t="n"/>
      <c r="R188" s="109" t="n"/>
      <c r="S188" s="109" t="n"/>
      <c r="T188" s="372" t="n"/>
      <c r="U188" s="372" t="n"/>
      <c r="V188" s="372" t="n"/>
      <c r="W188" s="372" t="n"/>
      <c r="X188" s="372" t="n"/>
      <c r="Y188" s="372" t="n"/>
      <c r="Z188" s="372" t="n"/>
      <c r="AA188" s="372" t="n"/>
      <c r="AB188" s="372" t="n"/>
      <c r="AC188" s="372" t="n"/>
      <c r="AD188" s="372" t="n"/>
      <c r="AE188" s="372" t="n"/>
      <c r="AF188" s="372" t="n"/>
    </row>
    <row r="189" customFormat="1" s="124">
      <c r="B189" s="109" t="n"/>
      <c r="C189" s="109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109" t="n"/>
      <c r="N189" s="109" t="n"/>
      <c r="O189" s="109" t="n"/>
      <c r="P189" s="109" t="n"/>
      <c r="R189" s="109" t="n"/>
      <c r="S189" s="109" t="n"/>
      <c r="T189" s="372" t="n"/>
      <c r="U189" s="372" t="n"/>
      <c r="V189" s="372" t="n"/>
      <c r="W189" s="372" t="n"/>
      <c r="X189" s="372" t="n"/>
      <c r="Y189" s="372" t="n"/>
      <c r="Z189" s="372" t="n"/>
      <c r="AA189" s="372" t="n"/>
      <c r="AB189" s="372" t="n"/>
      <c r="AC189" s="372" t="n"/>
      <c r="AD189" s="372" t="n"/>
      <c r="AE189" s="372" t="n"/>
      <c r="AF189" s="372" t="n"/>
    </row>
    <row r="190" customFormat="1" s="124">
      <c r="B190" s="109" t="n"/>
      <c r="C190" s="109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109" t="n"/>
      <c r="N190" s="109" t="n"/>
      <c r="O190" s="109" t="n"/>
      <c r="P190" s="109" t="n"/>
      <c r="R190" s="109" t="n"/>
      <c r="S190" s="109" t="n"/>
      <c r="T190" s="372" t="n"/>
      <c r="U190" s="372" t="n"/>
      <c r="V190" s="372" t="n"/>
      <c r="W190" s="372" t="n"/>
      <c r="X190" s="372" t="n"/>
      <c r="Y190" s="372" t="n"/>
      <c r="Z190" s="372" t="n"/>
      <c r="AA190" s="372" t="n"/>
      <c r="AB190" s="372" t="n"/>
      <c r="AC190" s="372" t="n"/>
      <c r="AD190" s="372" t="n"/>
      <c r="AE190" s="372" t="n"/>
      <c r="AF190" s="372" t="n"/>
    </row>
    <row r="191" customFormat="1" s="124">
      <c r="B191" s="109" t="n"/>
      <c r="C191" s="109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109" t="n"/>
      <c r="N191" s="109" t="n"/>
      <c r="O191" s="109" t="n"/>
      <c r="P191" s="109" t="n"/>
      <c r="R191" s="109" t="n"/>
      <c r="S191" s="109" t="n"/>
      <c r="T191" s="372" t="n"/>
      <c r="U191" s="372" t="n"/>
      <c r="V191" s="372" t="n"/>
      <c r="W191" s="372" t="n"/>
      <c r="X191" s="372" t="n"/>
      <c r="Y191" s="372" t="n"/>
      <c r="Z191" s="372" t="n"/>
      <c r="AA191" s="372" t="n"/>
      <c r="AB191" s="372" t="n"/>
      <c r="AC191" s="372" t="n"/>
      <c r="AD191" s="372" t="n"/>
      <c r="AE191" s="372" t="n"/>
      <c r="AF191" s="372" t="n"/>
    </row>
    <row r="192" customFormat="1" s="124">
      <c r="B192" s="109" t="n"/>
      <c r="C192" s="109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109" t="n"/>
      <c r="N192" s="109" t="n"/>
      <c r="O192" s="109" t="n"/>
      <c r="P192" s="109" t="n"/>
      <c r="R192" s="109" t="n"/>
      <c r="S192" s="109" t="n"/>
      <c r="T192" s="372" t="n"/>
      <c r="U192" s="372" t="n"/>
      <c r="V192" s="372" t="n"/>
      <c r="W192" s="372" t="n"/>
      <c r="X192" s="372" t="n"/>
      <c r="Y192" s="372" t="n"/>
      <c r="Z192" s="372" t="n"/>
      <c r="AA192" s="372" t="n"/>
      <c r="AB192" s="372" t="n"/>
      <c r="AC192" s="372" t="n"/>
      <c r="AD192" s="372" t="n"/>
      <c r="AE192" s="372" t="n"/>
      <c r="AF192" s="372" t="n"/>
    </row>
    <row r="193" customFormat="1" s="124">
      <c r="B193" s="109" t="n"/>
      <c r="C193" s="109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109" t="n"/>
      <c r="N193" s="109" t="n"/>
      <c r="O193" s="109" t="n"/>
      <c r="P193" s="109" t="n"/>
      <c r="R193" s="109" t="n"/>
      <c r="S193" s="109" t="n"/>
      <c r="T193" s="372" t="n"/>
      <c r="U193" s="372" t="n"/>
      <c r="V193" s="372" t="n"/>
      <c r="W193" s="372" t="n"/>
      <c r="X193" s="372" t="n"/>
      <c r="Y193" s="372" t="n"/>
      <c r="Z193" s="372" t="n"/>
      <c r="AA193" s="372" t="n"/>
      <c r="AB193" s="372" t="n"/>
      <c r="AC193" s="372" t="n"/>
      <c r="AD193" s="372" t="n"/>
      <c r="AE193" s="372" t="n"/>
      <c r="AF193" s="372" t="n"/>
    </row>
    <row r="194" customFormat="1" s="124">
      <c r="B194" s="109" t="n"/>
      <c r="C194" s="109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109" t="n"/>
      <c r="N194" s="109" t="n"/>
      <c r="O194" s="109" t="n"/>
      <c r="P194" s="109" t="n"/>
      <c r="R194" s="109" t="n"/>
      <c r="S194" s="109" t="n"/>
      <c r="T194" s="372" t="n"/>
      <c r="U194" s="372" t="n"/>
      <c r="V194" s="372" t="n"/>
      <c r="W194" s="372" t="n"/>
      <c r="X194" s="372" t="n"/>
      <c r="Y194" s="372" t="n"/>
      <c r="Z194" s="372" t="n"/>
      <c r="AA194" s="372" t="n"/>
      <c r="AB194" s="372" t="n"/>
      <c r="AC194" s="372" t="n"/>
      <c r="AD194" s="372" t="n"/>
      <c r="AE194" s="372" t="n"/>
      <c r="AF194" s="372" t="n"/>
    </row>
    <row r="195" customFormat="1" s="124">
      <c r="B195" s="109" t="n"/>
      <c r="C195" s="109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109" t="n"/>
      <c r="N195" s="109" t="n"/>
      <c r="O195" s="109" t="n"/>
      <c r="P195" s="109" t="n"/>
      <c r="R195" s="109" t="n"/>
      <c r="S195" s="109" t="n"/>
      <c r="T195" s="372" t="n"/>
      <c r="U195" s="372" t="n"/>
      <c r="V195" s="372" t="n"/>
      <c r="W195" s="372" t="n"/>
      <c r="X195" s="372" t="n"/>
      <c r="Y195" s="372" t="n"/>
      <c r="Z195" s="372" t="n"/>
      <c r="AA195" s="372" t="n"/>
      <c r="AB195" s="372" t="n"/>
      <c r="AC195" s="372" t="n"/>
      <c r="AD195" s="372" t="n"/>
      <c r="AE195" s="372" t="n"/>
      <c r="AF195" s="372" t="n"/>
    </row>
    <row r="196" customFormat="1" s="124">
      <c r="B196" s="109" t="n"/>
      <c r="C196" s="109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109" t="n"/>
      <c r="N196" s="109" t="n"/>
      <c r="O196" s="109" t="n"/>
      <c r="P196" s="109" t="n"/>
      <c r="R196" s="109" t="n"/>
      <c r="S196" s="109" t="n"/>
      <c r="T196" s="372" t="n"/>
      <c r="U196" s="372" t="n"/>
      <c r="V196" s="372" t="n"/>
      <c r="W196" s="372" t="n"/>
      <c r="X196" s="372" t="n"/>
      <c r="Y196" s="372" t="n"/>
      <c r="Z196" s="372" t="n"/>
      <c r="AA196" s="372" t="n"/>
      <c r="AB196" s="372" t="n"/>
      <c r="AC196" s="372" t="n"/>
      <c r="AD196" s="372" t="n"/>
      <c r="AE196" s="372" t="n"/>
      <c r="AF196" s="372" t="n"/>
    </row>
    <row r="197" customFormat="1" s="124">
      <c r="B197" s="109" t="n"/>
      <c r="C197" s="109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109" t="n"/>
      <c r="N197" s="109" t="n"/>
      <c r="O197" s="109" t="n"/>
      <c r="P197" s="109" t="n"/>
      <c r="R197" s="109" t="n"/>
      <c r="S197" s="109" t="n"/>
      <c r="T197" s="372" t="n"/>
      <c r="U197" s="372" t="n"/>
      <c r="V197" s="372" t="n"/>
      <c r="W197" s="372" t="n"/>
      <c r="X197" s="372" t="n"/>
      <c r="Y197" s="372" t="n"/>
      <c r="Z197" s="372" t="n"/>
      <c r="AA197" s="372" t="n"/>
      <c r="AB197" s="372" t="n"/>
      <c r="AC197" s="372" t="n"/>
      <c r="AD197" s="372" t="n"/>
      <c r="AE197" s="372" t="n"/>
      <c r="AF197" s="372" t="n"/>
    </row>
    <row r="198" customFormat="1" s="124">
      <c r="B198" s="109" t="n"/>
      <c r="C198" s="109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109" t="n"/>
      <c r="N198" s="109" t="n"/>
      <c r="O198" s="109" t="n"/>
      <c r="P198" s="109" t="n"/>
      <c r="R198" s="109" t="n"/>
      <c r="S198" s="109" t="n"/>
      <c r="T198" s="372" t="n"/>
      <c r="U198" s="372" t="n"/>
      <c r="V198" s="372" t="n"/>
      <c r="W198" s="372" t="n"/>
      <c r="X198" s="372" t="n"/>
      <c r="Y198" s="372" t="n"/>
      <c r="Z198" s="372" t="n"/>
      <c r="AA198" s="372" t="n"/>
      <c r="AB198" s="372" t="n"/>
      <c r="AC198" s="372" t="n"/>
      <c r="AD198" s="372" t="n"/>
      <c r="AE198" s="372" t="n"/>
      <c r="AF198" s="372" t="n"/>
    </row>
    <row r="199" customFormat="1" s="124">
      <c r="B199" s="109" t="n"/>
      <c r="C199" s="109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109" t="n"/>
      <c r="N199" s="109" t="n"/>
      <c r="O199" s="109" t="n"/>
      <c r="P199" s="109" t="n"/>
      <c r="R199" s="109" t="n"/>
      <c r="S199" s="109" t="n"/>
      <c r="T199" s="372" t="n"/>
      <c r="U199" s="372" t="n"/>
      <c r="V199" s="372" t="n"/>
      <c r="W199" s="372" t="n"/>
      <c r="X199" s="372" t="n"/>
      <c r="Y199" s="372" t="n"/>
      <c r="Z199" s="372" t="n"/>
      <c r="AA199" s="372" t="n"/>
      <c r="AB199" s="372" t="n"/>
      <c r="AC199" s="372" t="n"/>
      <c r="AD199" s="372" t="n"/>
      <c r="AE199" s="372" t="n"/>
      <c r="AF199" s="372" t="n"/>
    </row>
    <row r="200" customFormat="1" s="124">
      <c r="B200" s="109" t="n"/>
      <c r="C200" s="109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109" t="n"/>
      <c r="N200" s="109" t="n"/>
      <c r="O200" s="109" t="n"/>
      <c r="P200" s="109" t="n"/>
      <c r="R200" s="109" t="n"/>
      <c r="S200" s="109" t="n"/>
      <c r="T200" s="372" t="n"/>
      <c r="U200" s="372" t="n"/>
      <c r="V200" s="372" t="n"/>
      <c r="W200" s="372" t="n"/>
      <c r="X200" s="372" t="n"/>
      <c r="Y200" s="372" t="n"/>
      <c r="Z200" s="372" t="n"/>
      <c r="AA200" s="372" t="n"/>
      <c r="AB200" s="372" t="n"/>
      <c r="AC200" s="372" t="n"/>
      <c r="AD200" s="372" t="n"/>
      <c r="AE200" s="372" t="n"/>
      <c r="AF200" s="372" t="n"/>
    </row>
    <row r="201" customFormat="1" s="124">
      <c r="B201" s="109" t="n"/>
      <c r="C201" s="109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109" t="n"/>
      <c r="N201" s="109" t="n"/>
      <c r="O201" s="109" t="n"/>
      <c r="P201" s="109" t="n"/>
      <c r="R201" s="109" t="n"/>
      <c r="S201" s="109" t="n"/>
      <c r="T201" s="372" t="n"/>
      <c r="U201" s="372" t="n"/>
      <c r="V201" s="372" t="n"/>
      <c r="W201" s="372" t="n"/>
      <c r="X201" s="372" t="n"/>
      <c r="Y201" s="372" t="n"/>
      <c r="Z201" s="372" t="n"/>
      <c r="AA201" s="372" t="n"/>
      <c r="AB201" s="372" t="n"/>
      <c r="AC201" s="372" t="n"/>
      <c r="AD201" s="372" t="n"/>
      <c r="AE201" s="372" t="n"/>
      <c r="AF201" s="372" t="n"/>
    </row>
    <row r="202" customFormat="1" s="124">
      <c r="B202" s="109" t="n"/>
      <c r="C202" s="109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109" t="n"/>
      <c r="N202" s="109" t="n"/>
      <c r="O202" s="109" t="n"/>
      <c r="P202" s="109" t="n"/>
      <c r="R202" s="109" t="n"/>
      <c r="S202" s="109" t="n"/>
      <c r="T202" s="372" t="n"/>
      <c r="U202" s="372" t="n"/>
      <c r="V202" s="372" t="n"/>
      <c r="W202" s="372" t="n"/>
      <c r="X202" s="372" t="n"/>
      <c r="Y202" s="372" t="n"/>
      <c r="Z202" s="372" t="n"/>
      <c r="AA202" s="372" t="n"/>
      <c r="AB202" s="372" t="n"/>
      <c r="AC202" s="372" t="n"/>
      <c r="AD202" s="372" t="n"/>
      <c r="AE202" s="372" t="n"/>
      <c r="AF202" s="372" t="n"/>
    </row>
    <row r="203" customFormat="1" s="124">
      <c r="B203" s="109" t="n"/>
      <c r="C203" s="109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109" t="n"/>
      <c r="N203" s="109" t="n"/>
      <c r="O203" s="109" t="n"/>
      <c r="P203" s="109" t="n"/>
      <c r="R203" s="109" t="n"/>
      <c r="S203" s="109" t="n"/>
      <c r="T203" s="372" t="n"/>
      <c r="U203" s="372" t="n"/>
      <c r="V203" s="372" t="n"/>
      <c r="W203" s="372" t="n"/>
      <c r="X203" s="372" t="n"/>
      <c r="Y203" s="372" t="n"/>
      <c r="Z203" s="372" t="n"/>
      <c r="AA203" s="372" t="n"/>
      <c r="AB203" s="372" t="n"/>
      <c r="AC203" s="372" t="n"/>
      <c r="AD203" s="372" t="n"/>
      <c r="AE203" s="372" t="n"/>
      <c r="AF203" s="372" t="n"/>
    </row>
    <row r="204" customFormat="1" s="124">
      <c r="B204" s="109" t="n"/>
      <c r="C204" s="109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109" t="n"/>
      <c r="N204" s="109" t="n"/>
      <c r="O204" s="109" t="n"/>
      <c r="P204" s="109" t="n"/>
      <c r="R204" s="109" t="n"/>
      <c r="S204" s="109" t="n"/>
      <c r="T204" s="372" t="n"/>
      <c r="U204" s="372" t="n"/>
      <c r="V204" s="372" t="n"/>
      <c r="W204" s="372" t="n"/>
      <c r="X204" s="372" t="n"/>
      <c r="Y204" s="372" t="n"/>
      <c r="Z204" s="372" t="n"/>
      <c r="AA204" s="372" t="n"/>
      <c r="AB204" s="372" t="n"/>
      <c r="AC204" s="372" t="n"/>
      <c r="AD204" s="372" t="n"/>
      <c r="AE204" s="372" t="n"/>
      <c r="AF204" s="372" t="n"/>
    </row>
    <row r="205" customFormat="1" s="124">
      <c r="B205" s="109" t="n"/>
      <c r="C205" s="109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109" t="n"/>
      <c r="N205" s="109" t="n"/>
      <c r="O205" s="109" t="n"/>
      <c r="P205" s="109" t="n"/>
      <c r="R205" s="109" t="n"/>
      <c r="S205" s="109" t="n"/>
      <c r="T205" s="372" t="n"/>
      <c r="U205" s="372" t="n"/>
      <c r="V205" s="372" t="n"/>
      <c r="W205" s="372" t="n"/>
      <c r="X205" s="372" t="n"/>
      <c r="Y205" s="372" t="n"/>
      <c r="Z205" s="372" t="n"/>
      <c r="AA205" s="372" t="n"/>
      <c r="AB205" s="372" t="n"/>
      <c r="AC205" s="372" t="n"/>
      <c r="AD205" s="372" t="n"/>
      <c r="AE205" s="372" t="n"/>
      <c r="AF205" s="372" t="n"/>
    </row>
    <row r="206" customFormat="1" s="124">
      <c r="B206" s="109" t="n"/>
      <c r="C206" s="109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109" t="n"/>
      <c r="N206" s="109" t="n"/>
      <c r="O206" s="109" t="n"/>
      <c r="P206" s="109" t="n"/>
      <c r="R206" s="109" t="n"/>
      <c r="S206" s="109" t="n"/>
      <c r="T206" s="372" t="n"/>
      <c r="U206" s="372" t="n"/>
      <c r="V206" s="372" t="n"/>
      <c r="W206" s="372" t="n"/>
      <c r="X206" s="372" t="n"/>
      <c r="Y206" s="372" t="n"/>
      <c r="Z206" s="372" t="n"/>
      <c r="AA206" s="372" t="n"/>
      <c r="AB206" s="372" t="n"/>
      <c r="AC206" s="372" t="n"/>
      <c r="AD206" s="372" t="n"/>
      <c r="AE206" s="372" t="n"/>
      <c r="AF206" s="372" t="n"/>
    </row>
    <row r="207" customFormat="1" s="124">
      <c r="B207" s="109" t="n"/>
      <c r="C207" s="109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109" t="n"/>
      <c r="N207" s="109" t="n"/>
      <c r="O207" s="109" t="n"/>
      <c r="P207" s="109" t="n"/>
      <c r="R207" s="109" t="n"/>
      <c r="S207" s="109" t="n"/>
      <c r="T207" s="372" t="n"/>
      <c r="U207" s="372" t="n"/>
      <c r="V207" s="372" t="n"/>
      <c r="W207" s="372" t="n"/>
      <c r="X207" s="372" t="n"/>
      <c r="Y207" s="372" t="n"/>
      <c r="Z207" s="372" t="n"/>
      <c r="AA207" s="372" t="n"/>
      <c r="AB207" s="372" t="n"/>
      <c r="AC207" s="372" t="n"/>
      <c r="AD207" s="372" t="n"/>
      <c r="AE207" s="372" t="n"/>
      <c r="AF207" s="372" t="n"/>
    </row>
    <row r="208" customFormat="1" s="124">
      <c r="B208" s="109" t="n"/>
      <c r="C208" s="109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109" t="n"/>
      <c r="N208" s="109" t="n"/>
      <c r="O208" s="109" t="n"/>
      <c r="P208" s="109" t="n"/>
      <c r="R208" s="109" t="n"/>
      <c r="S208" s="109" t="n"/>
      <c r="T208" s="372" t="n"/>
      <c r="U208" s="372" t="n"/>
      <c r="V208" s="372" t="n"/>
      <c r="W208" s="372" t="n"/>
      <c r="X208" s="372" t="n"/>
      <c r="Y208" s="372" t="n"/>
      <c r="Z208" s="372" t="n"/>
      <c r="AA208" s="372" t="n"/>
      <c r="AB208" s="372" t="n"/>
      <c r="AC208" s="372" t="n"/>
      <c r="AD208" s="372" t="n"/>
      <c r="AE208" s="372" t="n"/>
      <c r="AF208" s="372" t="n"/>
    </row>
    <row r="209" customFormat="1" s="124">
      <c r="B209" s="109" t="n"/>
      <c r="C209" s="109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109" t="n"/>
      <c r="N209" s="109" t="n"/>
      <c r="O209" s="109" t="n"/>
      <c r="P209" s="109" t="n"/>
      <c r="R209" s="109" t="n"/>
      <c r="S209" s="109" t="n"/>
      <c r="T209" s="372" t="n"/>
      <c r="U209" s="372" t="n"/>
      <c r="V209" s="372" t="n"/>
      <c r="W209" s="372" t="n"/>
      <c r="X209" s="372" t="n"/>
      <c r="Y209" s="372" t="n"/>
      <c r="Z209" s="372" t="n"/>
      <c r="AA209" s="372" t="n"/>
      <c r="AB209" s="372" t="n"/>
      <c r="AC209" s="372" t="n"/>
      <c r="AD209" s="372" t="n"/>
      <c r="AE209" s="372" t="n"/>
      <c r="AF209" s="372" t="n"/>
    </row>
    <row r="210" customFormat="1" s="124">
      <c r="B210" s="109" t="n"/>
      <c r="C210" s="109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109" t="n"/>
      <c r="N210" s="109" t="n"/>
      <c r="O210" s="109" t="n"/>
      <c r="P210" s="109" t="n"/>
      <c r="R210" s="109" t="n"/>
      <c r="S210" s="109" t="n"/>
      <c r="T210" s="372" t="n"/>
      <c r="U210" s="372" t="n"/>
      <c r="V210" s="372" t="n"/>
      <c r="W210" s="372" t="n"/>
      <c r="X210" s="372" t="n"/>
      <c r="Y210" s="372" t="n"/>
      <c r="Z210" s="372" t="n"/>
      <c r="AA210" s="372" t="n"/>
      <c r="AB210" s="372" t="n"/>
      <c r="AC210" s="372" t="n"/>
      <c r="AD210" s="372" t="n"/>
      <c r="AE210" s="372" t="n"/>
      <c r="AF210" s="372" t="n"/>
    </row>
    <row r="211" customFormat="1" s="124">
      <c r="B211" s="109" t="n"/>
      <c r="C211" s="109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109" t="n"/>
      <c r="N211" s="109" t="n"/>
      <c r="O211" s="109" t="n"/>
      <c r="P211" s="109" t="n"/>
      <c r="R211" s="109" t="n"/>
      <c r="S211" s="109" t="n"/>
      <c r="T211" s="372" t="n"/>
      <c r="U211" s="372" t="n"/>
      <c r="V211" s="372" t="n"/>
      <c r="W211" s="372" t="n"/>
      <c r="X211" s="372" t="n"/>
      <c r="Y211" s="372" t="n"/>
      <c r="Z211" s="372" t="n"/>
      <c r="AA211" s="372" t="n"/>
      <c r="AB211" s="372" t="n"/>
      <c r="AC211" s="372" t="n"/>
      <c r="AD211" s="372" t="n"/>
      <c r="AE211" s="372" t="n"/>
      <c r="AF211" s="372" t="n"/>
    </row>
    <row r="212" customFormat="1" s="124">
      <c r="B212" s="109" t="n"/>
      <c r="C212" s="109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109" t="n"/>
      <c r="N212" s="109" t="n"/>
      <c r="O212" s="109" t="n"/>
      <c r="P212" s="109" t="n"/>
      <c r="R212" s="109" t="n"/>
      <c r="S212" s="109" t="n"/>
      <c r="T212" s="372" t="n"/>
      <c r="U212" s="372" t="n"/>
      <c r="V212" s="372" t="n"/>
      <c r="W212" s="372" t="n"/>
      <c r="X212" s="372" t="n"/>
      <c r="Y212" s="372" t="n"/>
      <c r="Z212" s="372" t="n"/>
      <c r="AA212" s="372" t="n"/>
      <c r="AB212" s="372" t="n"/>
      <c r="AC212" s="372" t="n"/>
      <c r="AD212" s="372" t="n"/>
      <c r="AE212" s="372" t="n"/>
      <c r="AF212" s="372" t="n"/>
    </row>
    <row r="213" customFormat="1" s="124">
      <c r="B213" s="109" t="n"/>
      <c r="C213" s="109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109" t="n"/>
      <c r="N213" s="109" t="n"/>
      <c r="O213" s="109" t="n"/>
      <c r="P213" s="109" t="n"/>
      <c r="R213" s="109" t="n"/>
      <c r="S213" s="109" t="n"/>
      <c r="T213" s="372" t="n"/>
      <c r="U213" s="372" t="n"/>
      <c r="V213" s="372" t="n"/>
      <c r="W213" s="372" t="n"/>
      <c r="X213" s="372" t="n"/>
      <c r="Y213" s="372" t="n"/>
      <c r="Z213" s="372" t="n"/>
      <c r="AA213" s="372" t="n"/>
      <c r="AB213" s="372" t="n"/>
      <c r="AC213" s="372" t="n"/>
      <c r="AD213" s="372" t="n"/>
      <c r="AE213" s="372" t="n"/>
      <c r="AF213" s="372" t="n"/>
    </row>
    <row r="214" customFormat="1" s="124">
      <c r="B214" s="109" t="n"/>
      <c r="C214" s="109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109" t="n"/>
      <c r="N214" s="109" t="n"/>
      <c r="O214" s="109" t="n"/>
      <c r="P214" s="109" t="n"/>
      <c r="R214" s="109" t="n"/>
      <c r="S214" s="109" t="n"/>
      <c r="T214" s="372" t="n"/>
      <c r="U214" s="372" t="n"/>
      <c r="V214" s="372" t="n"/>
      <c r="W214" s="372" t="n"/>
      <c r="X214" s="372" t="n"/>
      <c r="Y214" s="372" t="n"/>
      <c r="Z214" s="372" t="n"/>
      <c r="AA214" s="372" t="n"/>
      <c r="AB214" s="372" t="n"/>
      <c r="AC214" s="372" t="n"/>
      <c r="AD214" s="372" t="n"/>
      <c r="AE214" s="372" t="n"/>
      <c r="AF214" s="372" t="n"/>
    </row>
    <row r="215" customFormat="1" s="124">
      <c r="B215" s="109" t="n"/>
      <c r="C215" s="109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109" t="n"/>
      <c r="N215" s="109" t="n"/>
      <c r="O215" s="109" t="n"/>
      <c r="P215" s="109" t="n"/>
      <c r="R215" s="109" t="n"/>
      <c r="S215" s="109" t="n"/>
      <c r="T215" s="372" t="n"/>
      <c r="U215" s="372" t="n"/>
      <c r="V215" s="372" t="n"/>
      <c r="W215" s="372" t="n"/>
      <c r="X215" s="372" t="n"/>
      <c r="Y215" s="372" t="n"/>
      <c r="Z215" s="372" t="n"/>
      <c r="AA215" s="372" t="n"/>
      <c r="AB215" s="372" t="n"/>
      <c r="AC215" s="372" t="n"/>
      <c r="AD215" s="372" t="n"/>
      <c r="AE215" s="372" t="n"/>
      <c r="AF215" s="372" t="n"/>
    </row>
    <row r="216" customFormat="1" s="124">
      <c r="B216" s="109" t="n"/>
      <c r="C216" s="109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109" t="n"/>
      <c r="N216" s="109" t="n"/>
      <c r="O216" s="109" t="n"/>
      <c r="P216" s="109" t="n"/>
      <c r="R216" s="109" t="n"/>
      <c r="S216" s="109" t="n"/>
      <c r="T216" s="372" t="n"/>
      <c r="U216" s="372" t="n"/>
      <c r="V216" s="372" t="n"/>
      <c r="W216" s="372" t="n"/>
      <c r="X216" s="372" t="n"/>
      <c r="Y216" s="372" t="n"/>
      <c r="Z216" s="372" t="n"/>
      <c r="AA216" s="372" t="n"/>
      <c r="AB216" s="372" t="n"/>
      <c r="AC216" s="372" t="n"/>
      <c r="AD216" s="372" t="n"/>
      <c r="AE216" s="372" t="n"/>
      <c r="AF216" s="372" t="n"/>
    </row>
    <row r="217" customFormat="1" s="124">
      <c r="B217" s="109" t="n"/>
      <c r="C217" s="109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109" t="n"/>
      <c r="N217" s="109" t="n"/>
      <c r="O217" s="109" t="n"/>
      <c r="P217" s="109" t="n"/>
      <c r="R217" s="109" t="n"/>
      <c r="S217" s="109" t="n"/>
      <c r="T217" s="372" t="n"/>
      <c r="U217" s="372" t="n"/>
      <c r="V217" s="372" t="n"/>
      <c r="W217" s="372" t="n"/>
      <c r="X217" s="372" t="n"/>
      <c r="Y217" s="372" t="n"/>
      <c r="Z217" s="372" t="n"/>
      <c r="AA217" s="372" t="n"/>
      <c r="AB217" s="372" t="n"/>
      <c r="AC217" s="372" t="n"/>
      <c r="AD217" s="372" t="n"/>
      <c r="AE217" s="372" t="n"/>
      <c r="AF217" s="372" t="n"/>
    </row>
    <row r="218" customFormat="1" s="124">
      <c r="B218" s="109" t="n"/>
      <c r="C218" s="109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109" t="n"/>
      <c r="N218" s="109" t="n"/>
      <c r="O218" s="109" t="n"/>
      <c r="P218" s="109" t="n"/>
      <c r="R218" s="109" t="n"/>
      <c r="S218" s="109" t="n"/>
      <c r="T218" s="372" t="n"/>
      <c r="U218" s="372" t="n"/>
      <c r="V218" s="372" t="n"/>
      <c r="W218" s="372" t="n"/>
      <c r="X218" s="372" t="n"/>
      <c r="Y218" s="372" t="n"/>
      <c r="Z218" s="372" t="n"/>
      <c r="AA218" s="372" t="n"/>
      <c r="AB218" s="372" t="n"/>
      <c r="AC218" s="372" t="n"/>
      <c r="AD218" s="372" t="n"/>
      <c r="AE218" s="372" t="n"/>
      <c r="AF218" s="372" t="n"/>
    </row>
    <row r="219" customFormat="1" s="124">
      <c r="B219" s="109" t="n"/>
      <c r="C219" s="109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109" t="n"/>
      <c r="N219" s="109" t="n"/>
      <c r="O219" s="109" t="n"/>
      <c r="P219" s="109" t="n"/>
      <c r="R219" s="109" t="n"/>
      <c r="S219" s="109" t="n"/>
      <c r="T219" s="372" t="n"/>
      <c r="U219" s="372" t="n"/>
      <c r="V219" s="372" t="n"/>
      <c r="W219" s="372" t="n"/>
      <c r="X219" s="372" t="n"/>
      <c r="Y219" s="372" t="n"/>
      <c r="Z219" s="372" t="n"/>
      <c r="AA219" s="372" t="n"/>
      <c r="AB219" s="372" t="n"/>
      <c r="AC219" s="372" t="n"/>
      <c r="AD219" s="372" t="n"/>
      <c r="AE219" s="372" t="n"/>
      <c r="AF219" s="372" t="n"/>
    </row>
    <row r="220" customFormat="1" s="124">
      <c r="B220" s="109" t="n"/>
      <c r="C220" s="109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109" t="n"/>
      <c r="N220" s="109" t="n"/>
      <c r="O220" s="109" t="n"/>
      <c r="P220" s="109" t="n"/>
      <c r="R220" s="109" t="n"/>
      <c r="S220" s="109" t="n"/>
      <c r="T220" s="372" t="n"/>
      <c r="U220" s="372" t="n"/>
      <c r="V220" s="372" t="n"/>
      <c r="W220" s="372" t="n"/>
      <c r="X220" s="372" t="n"/>
      <c r="Y220" s="372" t="n"/>
      <c r="Z220" s="372" t="n"/>
      <c r="AA220" s="372" t="n"/>
      <c r="AB220" s="372" t="n"/>
      <c r="AC220" s="372" t="n"/>
      <c r="AD220" s="372" t="n"/>
      <c r="AE220" s="372" t="n"/>
      <c r="AF220" s="372" t="n"/>
    </row>
    <row r="221" customFormat="1" s="124">
      <c r="B221" s="109" t="n"/>
      <c r="C221" s="109" t="n"/>
      <c r="D221" s="109" t="n"/>
      <c r="E221" s="109" t="n"/>
      <c r="F221" s="109" t="n"/>
      <c r="G221" s="109" t="n"/>
      <c r="H221" s="109" t="n"/>
      <c r="I221" s="109" t="n"/>
      <c r="J221" s="109" t="n"/>
      <c r="K221" s="109" t="n"/>
      <c r="L221" s="109" t="n"/>
      <c r="M221" s="109" t="n"/>
      <c r="N221" s="109" t="n"/>
      <c r="O221" s="109" t="n"/>
      <c r="P221" s="109" t="n"/>
      <c r="R221" s="109" t="n"/>
      <c r="S221" s="109" t="n"/>
      <c r="T221" s="372" t="n"/>
      <c r="U221" s="372" t="n"/>
      <c r="V221" s="372" t="n"/>
      <c r="W221" s="372" t="n"/>
      <c r="X221" s="372" t="n"/>
      <c r="Y221" s="372" t="n"/>
      <c r="Z221" s="372" t="n"/>
      <c r="AA221" s="372" t="n"/>
      <c r="AB221" s="372" t="n"/>
      <c r="AC221" s="372" t="n"/>
      <c r="AD221" s="372" t="n"/>
      <c r="AE221" s="372" t="n"/>
      <c r="AF221" s="372" t="n"/>
    </row>
    <row r="222" customFormat="1" s="124">
      <c r="B222" s="109" t="n"/>
      <c r="C222" s="109" t="n"/>
      <c r="D222" s="109" t="n"/>
      <c r="E222" s="109" t="n"/>
      <c r="F222" s="109" t="n"/>
      <c r="G222" s="109" t="n"/>
      <c r="H222" s="109" t="n"/>
      <c r="I222" s="109" t="n"/>
      <c r="J222" s="109" t="n"/>
      <c r="K222" s="109" t="n"/>
      <c r="L222" s="109" t="n"/>
      <c r="M222" s="109" t="n"/>
      <c r="N222" s="109" t="n"/>
      <c r="O222" s="109" t="n"/>
      <c r="P222" s="109" t="n"/>
      <c r="R222" s="109" t="n"/>
      <c r="S222" s="109" t="n"/>
      <c r="T222" s="372" t="n"/>
      <c r="U222" s="372" t="n"/>
      <c r="V222" s="372" t="n"/>
      <c r="W222" s="372" t="n"/>
      <c r="X222" s="372" t="n"/>
      <c r="Y222" s="372" t="n"/>
      <c r="Z222" s="372" t="n"/>
      <c r="AA222" s="372" t="n"/>
      <c r="AB222" s="372" t="n"/>
      <c r="AC222" s="372" t="n"/>
      <c r="AD222" s="372" t="n"/>
      <c r="AE222" s="372" t="n"/>
      <c r="AF222" s="372" t="n"/>
    </row>
    <row r="223" customFormat="1" s="124">
      <c r="B223" s="109" t="n"/>
      <c r="C223" s="109" t="n"/>
      <c r="D223" s="109" t="n"/>
      <c r="E223" s="109" t="n"/>
      <c r="F223" s="109" t="n"/>
      <c r="G223" s="109" t="n"/>
      <c r="H223" s="109" t="n"/>
      <c r="I223" s="109" t="n"/>
      <c r="J223" s="109" t="n"/>
      <c r="K223" s="109" t="n"/>
      <c r="L223" s="109" t="n"/>
      <c r="M223" s="109" t="n"/>
      <c r="N223" s="109" t="n"/>
      <c r="O223" s="109" t="n"/>
      <c r="P223" s="109" t="n"/>
      <c r="R223" s="109" t="n"/>
      <c r="S223" s="109" t="n"/>
      <c r="T223" s="372" t="n"/>
      <c r="U223" s="372" t="n"/>
      <c r="V223" s="372" t="n"/>
      <c r="W223" s="372" t="n"/>
      <c r="X223" s="372" t="n"/>
      <c r="Y223" s="372" t="n"/>
      <c r="Z223" s="372" t="n"/>
      <c r="AA223" s="372" t="n"/>
      <c r="AB223" s="372" t="n"/>
      <c r="AC223" s="372" t="n"/>
      <c r="AD223" s="372" t="n"/>
      <c r="AE223" s="372" t="n"/>
      <c r="AF223" s="372" t="n"/>
    </row>
    <row r="224" customFormat="1" s="124">
      <c r="B224" s="109" t="n"/>
      <c r="C224" s="109" t="n"/>
      <c r="D224" s="109" t="n"/>
      <c r="E224" s="109" t="n"/>
      <c r="F224" s="109" t="n"/>
      <c r="G224" s="109" t="n"/>
      <c r="H224" s="109" t="n"/>
      <c r="I224" s="109" t="n"/>
      <c r="J224" s="109" t="n"/>
      <c r="K224" s="109" t="n"/>
      <c r="L224" s="109" t="n"/>
      <c r="M224" s="109" t="n"/>
      <c r="N224" s="109" t="n"/>
      <c r="O224" s="109" t="n"/>
      <c r="P224" s="109" t="n"/>
      <c r="R224" s="109" t="n"/>
      <c r="S224" s="109" t="n"/>
      <c r="T224" s="372" t="n"/>
      <c r="U224" s="372" t="n"/>
      <c r="V224" s="372" t="n"/>
      <c r="W224" s="372" t="n"/>
      <c r="X224" s="372" t="n"/>
      <c r="Y224" s="372" t="n"/>
      <c r="Z224" s="372" t="n"/>
      <c r="AA224" s="372" t="n"/>
      <c r="AB224" s="372" t="n"/>
      <c r="AC224" s="372" t="n"/>
      <c r="AD224" s="372" t="n"/>
      <c r="AE224" s="372" t="n"/>
      <c r="AF224" s="372" t="n"/>
    </row>
    <row r="225" customFormat="1" s="124">
      <c r="B225" s="109" t="n"/>
      <c r="C225" s="109" t="n"/>
      <c r="D225" s="109" t="n"/>
      <c r="E225" s="109" t="n"/>
      <c r="F225" s="109" t="n"/>
      <c r="G225" s="109" t="n"/>
      <c r="H225" s="109" t="n"/>
      <c r="I225" s="109" t="n"/>
      <c r="J225" s="109" t="n"/>
      <c r="K225" s="109" t="n"/>
      <c r="L225" s="109" t="n"/>
      <c r="M225" s="109" t="n"/>
      <c r="N225" s="109" t="n"/>
      <c r="O225" s="109" t="n"/>
      <c r="P225" s="109" t="n"/>
      <c r="R225" s="109" t="n"/>
      <c r="S225" s="109" t="n"/>
      <c r="T225" s="372" t="n"/>
      <c r="U225" s="372" t="n"/>
      <c r="V225" s="372" t="n"/>
      <c r="W225" s="372" t="n"/>
      <c r="X225" s="372" t="n"/>
      <c r="Y225" s="372" t="n"/>
      <c r="Z225" s="372" t="n"/>
      <c r="AA225" s="372" t="n"/>
      <c r="AB225" s="372" t="n"/>
      <c r="AC225" s="372" t="n"/>
      <c r="AD225" s="372" t="n"/>
      <c r="AE225" s="372" t="n"/>
      <c r="AF225" s="372" t="n"/>
    </row>
    <row r="226" customFormat="1" s="124">
      <c r="B226" s="109" t="n"/>
      <c r="C226" s="109" t="n"/>
      <c r="D226" s="109" t="n"/>
      <c r="E226" s="109" t="n"/>
      <c r="F226" s="109" t="n"/>
      <c r="G226" s="109" t="n"/>
      <c r="H226" s="109" t="n"/>
      <c r="I226" s="109" t="n"/>
      <c r="J226" s="109" t="n"/>
      <c r="K226" s="109" t="n"/>
      <c r="L226" s="109" t="n"/>
      <c r="M226" s="109" t="n"/>
      <c r="N226" s="109" t="n"/>
      <c r="O226" s="109" t="n"/>
      <c r="P226" s="109" t="n"/>
      <c r="R226" s="109" t="n"/>
      <c r="S226" s="109" t="n"/>
      <c r="T226" s="372" t="n"/>
      <c r="U226" s="372" t="n"/>
      <c r="V226" s="372" t="n"/>
      <c r="W226" s="372" t="n"/>
      <c r="X226" s="372" t="n"/>
      <c r="Y226" s="372" t="n"/>
      <c r="Z226" s="372" t="n"/>
      <c r="AA226" s="372" t="n"/>
      <c r="AB226" s="372" t="n"/>
      <c r="AC226" s="372" t="n"/>
      <c r="AD226" s="372" t="n"/>
      <c r="AE226" s="372" t="n"/>
      <c r="AF226" s="372" t="n"/>
    </row>
    <row r="227" customFormat="1" s="124">
      <c r="B227" s="109" t="n"/>
      <c r="C227" s="109" t="n"/>
      <c r="D227" s="109" t="n"/>
      <c r="E227" s="109" t="n"/>
      <c r="F227" s="109" t="n"/>
      <c r="G227" s="109" t="n"/>
      <c r="H227" s="109" t="n"/>
      <c r="I227" s="109" t="n"/>
      <c r="J227" s="109" t="n"/>
      <c r="K227" s="109" t="n"/>
      <c r="L227" s="109" t="n"/>
      <c r="M227" s="109" t="n"/>
      <c r="N227" s="109" t="n"/>
      <c r="O227" s="109" t="n"/>
      <c r="P227" s="109" t="n"/>
      <c r="R227" s="109" t="n"/>
      <c r="S227" s="109" t="n"/>
      <c r="T227" s="372" t="n"/>
      <c r="U227" s="372" t="n"/>
      <c r="V227" s="372" t="n"/>
      <c r="W227" s="372" t="n"/>
      <c r="X227" s="372" t="n"/>
      <c r="Y227" s="372" t="n"/>
      <c r="Z227" s="372" t="n"/>
      <c r="AA227" s="372" t="n"/>
      <c r="AB227" s="372" t="n"/>
      <c r="AC227" s="372" t="n"/>
      <c r="AD227" s="372" t="n"/>
      <c r="AE227" s="372" t="n"/>
      <c r="AF227" s="372" t="n"/>
    </row>
    <row r="228" customFormat="1" s="124">
      <c r="B228" s="109" t="n"/>
      <c r="C228" s="109" t="n"/>
      <c r="D228" s="109" t="n"/>
      <c r="E228" s="109" t="n"/>
      <c r="F228" s="109" t="n"/>
      <c r="G228" s="109" t="n"/>
      <c r="H228" s="109" t="n"/>
      <c r="I228" s="109" t="n"/>
      <c r="J228" s="109" t="n"/>
      <c r="K228" s="109" t="n"/>
      <c r="L228" s="109" t="n"/>
      <c r="M228" s="109" t="n"/>
      <c r="N228" s="109" t="n"/>
      <c r="O228" s="109" t="n"/>
      <c r="P228" s="109" t="n"/>
      <c r="R228" s="109" t="n"/>
      <c r="S228" s="109" t="n"/>
      <c r="T228" s="372" t="n"/>
      <c r="U228" s="372" t="n"/>
      <c r="V228" s="372" t="n"/>
      <c r="W228" s="372" t="n"/>
      <c r="X228" s="372" t="n"/>
      <c r="Y228" s="372" t="n"/>
      <c r="Z228" s="372" t="n"/>
      <c r="AA228" s="372" t="n"/>
      <c r="AB228" s="372" t="n"/>
      <c r="AC228" s="372" t="n"/>
      <c r="AD228" s="372" t="n"/>
      <c r="AE228" s="372" t="n"/>
      <c r="AF228" s="372" t="n"/>
    </row>
    <row r="229" customFormat="1" s="124">
      <c r="B229" s="109" t="n"/>
      <c r="C229" s="109" t="n"/>
      <c r="D229" s="109" t="n"/>
      <c r="E229" s="109" t="n"/>
      <c r="F229" s="109" t="n"/>
      <c r="G229" s="109" t="n"/>
      <c r="H229" s="109" t="n"/>
      <c r="I229" s="109" t="n"/>
      <c r="J229" s="109" t="n"/>
      <c r="K229" s="109" t="n"/>
      <c r="L229" s="109" t="n"/>
      <c r="M229" s="109" t="n"/>
      <c r="N229" s="109" t="n"/>
      <c r="O229" s="109" t="n"/>
      <c r="P229" s="109" t="n"/>
      <c r="R229" s="109" t="n"/>
      <c r="S229" s="109" t="n"/>
      <c r="T229" s="372" t="n"/>
      <c r="U229" s="372" t="n"/>
      <c r="V229" s="372" t="n"/>
      <c r="W229" s="372" t="n"/>
      <c r="X229" s="372" t="n"/>
      <c r="Y229" s="372" t="n"/>
      <c r="Z229" s="372" t="n"/>
      <c r="AA229" s="372" t="n"/>
      <c r="AB229" s="372" t="n"/>
      <c r="AC229" s="372" t="n"/>
      <c r="AD229" s="372" t="n"/>
      <c r="AE229" s="372" t="n"/>
      <c r="AF229" s="372" t="n"/>
    </row>
    <row r="230" customFormat="1" s="124">
      <c r="B230" s="109" t="n"/>
      <c r="C230" s="109" t="n"/>
      <c r="D230" s="109" t="n"/>
      <c r="E230" s="109" t="n"/>
      <c r="F230" s="109" t="n"/>
      <c r="G230" s="109" t="n"/>
      <c r="H230" s="109" t="n"/>
      <c r="I230" s="109" t="n"/>
      <c r="J230" s="109" t="n"/>
      <c r="K230" s="109" t="n"/>
      <c r="L230" s="109" t="n"/>
      <c r="M230" s="109" t="n"/>
      <c r="N230" s="109" t="n"/>
      <c r="O230" s="109" t="n"/>
      <c r="P230" s="109" t="n"/>
      <c r="R230" s="109" t="n"/>
      <c r="S230" s="109" t="n"/>
      <c r="T230" s="372" t="n"/>
      <c r="U230" s="372" t="n"/>
      <c r="V230" s="372" t="n"/>
      <c r="W230" s="372" t="n"/>
      <c r="X230" s="372" t="n"/>
      <c r="Y230" s="372" t="n"/>
      <c r="Z230" s="372" t="n"/>
      <c r="AA230" s="372" t="n"/>
      <c r="AB230" s="372" t="n"/>
      <c r="AC230" s="372" t="n"/>
      <c r="AD230" s="372" t="n"/>
      <c r="AE230" s="372" t="n"/>
      <c r="AF230" s="372" t="n"/>
    </row>
    <row r="231" customFormat="1" s="124">
      <c r="B231" s="109" t="n"/>
      <c r="C231" s="109" t="n"/>
      <c r="D231" s="109" t="n"/>
      <c r="E231" s="109" t="n"/>
      <c r="F231" s="109" t="n"/>
      <c r="G231" s="109" t="n"/>
      <c r="H231" s="109" t="n"/>
      <c r="I231" s="109" t="n"/>
      <c r="J231" s="109" t="n"/>
      <c r="K231" s="109" t="n"/>
      <c r="L231" s="109" t="n"/>
      <c r="M231" s="109" t="n"/>
      <c r="N231" s="109" t="n"/>
      <c r="O231" s="109" t="n"/>
      <c r="P231" s="109" t="n"/>
      <c r="R231" s="109" t="n"/>
      <c r="S231" s="109" t="n"/>
      <c r="T231" s="372" t="n"/>
      <c r="U231" s="372" t="n"/>
      <c r="V231" s="372" t="n"/>
      <c r="W231" s="372" t="n"/>
      <c r="X231" s="372" t="n"/>
      <c r="Y231" s="372" t="n"/>
      <c r="Z231" s="372" t="n"/>
      <c r="AA231" s="372" t="n"/>
      <c r="AB231" s="372" t="n"/>
      <c r="AC231" s="372" t="n"/>
      <c r="AD231" s="372" t="n"/>
      <c r="AE231" s="372" t="n"/>
      <c r="AF231" s="372" t="n"/>
    </row>
    <row r="232" customFormat="1" s="124">
      <c r="B232" s="109" t="n"/>
      <c r="C232" s="109" t="n"/>
      <c r="D232" s="109" t="n"/>
      <c r="E232" s="109" t="n"/>
      <c r="F232" s="109" t="n"/>
      <c r="G232" s="109" t="n"/>
      <c r="H232" s="109" t="n"/>
      <c r="I232" s="109" t="n"/>
      <c r="J232" s="109" t="n"/>
      <c r="K232" s="109" t="n"/>
      <c r="L232" s="109" t="n"/>
      <c r="M232" s="109" t="n"/>
      <c r="N232" s="109" t="n"/>
      <c r="O232" s="109" t="n"/>
      <c r="P232" s="109" t="n"/>
      <c r="R232" s="109" t="n"/>
      <c r="S232" s="109" t="n"/>
      <c r="T232" s="372" t="n"/>
      <c r="U232" s="372" t="n"/>
      <c r="V232" s="372" t="n"/>
      <c r="W232" s="372" t="n"/>
      <c r="X232" s="372" t="n"/>
      <c r="Y232" s="372" t="n"/>
      <c r="Z232" s="372" t="n"/>
      <c r="AA232" s="372" t="n"/>
      <c r="AB232" s="372" t="n"/>
      <c r="AC232" s="372" t="n"/>
      <c r="AD232" s="372" t="n"/>
      <c r="AE232" s="372" t="n"/>
      <c r="AF232" s="372" t="n"/>
    </row>
    <row r="233" customFormat="1" s="124">
      <c r="B233" s="109" t="n"/>
      <c r="C233" s="109" t="n"/>
      <c r="D233" s="109" t="n"/>
      <c r="E233" s="109" t="n"/>
      <c r="F233" s="109" t="n"/>
      <c r="G233" s="109" t="n"/>
      <c r="H233" s="109" t="n"/>
      <c r="I233" s="109" t="n"/>
      <c r="J233" s="109" t="n"/>
      <c r="K233" s="109" t="n"/>
      <c r="L233" s="109" t="n"/>
      <c r="M233" s="109" t="n"/>
      <c r="N233" s="109" t="n"/>
      <c r="O233" s="109" t="n"/>
      <c r="P233" s="109" t="n"/>
      <c r="R233" s="109" t="n"/>
      <c r="S233" s="109" t="n"/>
      <c r="T233" s="372" t="n"/>
      <c r="U233" s="372" t="n"/>
      <c r="V233" s="372" t="n"/>
      <c r="W233" s="372" t="n"/>
      <c r="X233" s="372" t="n"/>
      <c r="Y233" s="372" t="n"/>
      <c r="Z233" s="372" t="n"/>
      <c r="AA233" s="372" t="n"/>
      <c r="AB233" s="372" t="n"/>
      <c r="AC233" s="372" t="n"/>
      <c r="AD233" s="372" t="n"/>
      <c r="AE233" s="372" t="n"/>
      <c r="AF233" s="372" t="n"/>
    </row>
  </sheetData>
  <mergeCells count="165">
    <mergeCell ref="B91:C91"/>
    <mergeCell ref="R92:S92"/>
    <mergeCell ref="R44:S44"/>
    <mergeCell ref="R67:S67"/>
    <mergeCell ref="P34:P35"/>
    <mergeCell ref="B22:C22"/>
    <mergeCell ref="R28:S28"/>
    <mergeCell ref="R94:S94"/>
    <mergeCell ref="B31:C31"/>
    <mergeCell ref="R69:S69"/>
    <mergeCell ref="R84:S84"/>
    <mergeCell ref="B86:C86"/>
    <mergeCell ref="AF80:AF81"/>
    <mergeCell ref="B67:C67"/>
    <mergeCell ref="B61:C61"/>
    <mergeCell ref="P20:P22"/>
    <mergeCell ref="J5:M5"/>
    <mergeCell ref="AB5:AE5"/>
    <mergeCell ref="R95:S95"/>
    <mergeCell ref="R70:S70"/>
    <mergeCell ref="B38:C38"/>
    <mergeCell ref="B78:C78"/>
    <mergeCell ref="T34:AE34"/>
    <mergeCell ref="B112:C112"/>
    <mergeCell ref="P103:P104"/>
    <mergeCell ref="R41:S41"/>
    <mergeCell ref="B40:C40"/>
    <mergeCell ref="R112:S112"/>
    <mergeCell ref="R106:S106"/>
    <mergeCell ref="T57:AE57"/>
    <mergeCell ref="B55:C55"/>
    <mergeCell ref="B24:C24"/>
    <mergeCell ref="R103:S104"/>
    <mergeCell ref="B64:C64"/>
    <mergeCell ref="T20:AE20"/>
    <mergeCell ref="R105:S105"/>
    <mergeCell ref="R43:S43"/>
    <mergeCell ref="B51:C51"/>
    <mergeCell ref="B63:C63"/>
    <mergeCell ref="B26:C26"/>
    <mergeCell ref="B41:C41"/>
    <mergeCell ref="R107:S107"/>
    <mergeCell ref="B57:C58"/>
    <mergeCell ref="B106:C106"/>
    <mergeCell ref="D57:O57"/>
    <mergeCell ref="R82:S82"/>
    <mergeCell ref="B25:C25"/>
    <mergeCell ref="B90:C90"/>
    <mergeCell ref="R60:S60"/>
    <mergeCell ref="R20:S21"/>
    <mergeCell ref="B34:C35"/>
    <mergeCell ref="R63:S63"/>
    <mergeCell ref="B66:C66"/>
    <mergeCell ref="B27:C27"/>
    <mergeCell ref="R59:S59"/>
    <mergeCell ref="R25:S25"/>
    <mergeCell ref="R108:S108"/>
    <mergeCell ref="B117:C117"/>
    <mergeCell ref="B20:C21"/>
    <mergeCell ref="R36:S36"/>
    <mergeCell ref="R118:S118"/>
    <mergeCell ref="R45:S45"/>
    <mergeCell ref="R110:S110"/>
    <mergeCell ref="R86:S86"/>
    <mergeCell ref="B29:C29"/>
    <mergeCell ref="R42:S42"/>
    <mergeCell ref="R109:S109"/>
    <mergeCell ref="B37:C37"/>
    <mergeCell ref="R47:S47"/>
    <mergeCell ref="B84:C84"/>
    <mergeCell ref="R72:S72"/>
    <mergeCell ref="B89:C89"/>
    <mergeCell ref="T103:AE103"/>
    <mergeCell ref="B135:B138"/>
    <mergeCell ref="R71:S71"/>
    <mergeCell ref="D80:O80"/>
    <mergeCell ref="R23:S23"/>
    <mergeCell ref="C5:C6"/>
    <mergeCell ref="B97:C97"/>
    <mergeCell ref="R111:S111"/>
    <mergeCell ref="R64:S64"/>
    <mergeCell ref="AF57:AF58"/>
    <mergeCell ref="T80:AE80"/>
    <mergeCell ref="AF103:AF104"/>
    <mergeCell ref="R88:S88"/>
    <mergeCell ref="B71:C71"/>
    <mergeCell ref="AA5:AA6"/>
    <mergeCell ref="B105:C105"/>
    <mergeCell ref="B43:C43"/>
    <mergeCell ref="R49:S49"/>
    <mergeCell ref="B120:C120"/>
    <mergeCell ref="R90:S90"/>
    <mergeCell ref="B42:C42"/>
    <mergeCell ref="B107:C107"/>
    <mergeCell ref="B60:C60"/>
    <mergeCell ref="R114:S114"/>
    <mergeCell ref="R27:S27"/>
    <mergeCell ref="B88:C88"/>
    <mergeCell ref="R83:S83"/>
    <mergeCell ref="B82:C82"/>
    <mergeCell ref="AF20:AF21"/>
    <mergeCell ref="R57:S58"/>
    <mergeCell ref="B44:C44"/>
    <mergeCell ref="R113:S113"/>
    <mergeCell ref="R91:S91"/>
    <mergeCell ref="R116:S116"/>
    <mergeCell ref="B28:C28"/>
    <mergeCell ref="R85:S85"/>
    <mergeCell ref="B108:C108"/>
    <mergeCell ref="R66:S66"/>
    <mergeCell ref="B83:C83"/>
    <mergeCell ref="R22:S22"/>
    <mergeCell ref="D20:O20"/>
    <mergeCell ref="R62:S62"/>
    <mergeCell ref="D34:O34"/>
    <mergeCell ref="B30:C30"/>
    <mergeCell ref="B124:C124"/>
    <mergeCell ref="R68:S68"/>
    <mergeCell ref="R46:S46"/>
    <mergeCell ref="B45:C45"/>
    <mergeCell ref="R117:S117"/>
    <mergeCell ref="B85:C85"/>
    <mergeCell ref="B94:C94"/>
    <mergeCell ref="R80:S81"/>
    <mergeCell ref="R61:S61"/>
    <mergeCell ref="R39:S39"/>
    <mergeCell ref="B141:B144"/>
    <mergeCell ref="B109:C109"/>
    <mergeCell ref="R48:S48"/>
    <mergeCell ref="B62:C62"/>
    <mergeCell ref="AF34:AF35"/>
    <mergeCell ref="R29:S29"/>
    <mergeCell ref="B59:C59"/>
    <mergeCell ref="R38:S38"/>
    <mergeCell ref="D5:G5"/>
    <mergeCell ref="B80:C81"/>
    <mergeCell ref="B103:C104"/>
    <mergeCell ref="R87:S87"/>
    <mergeCell ref="B39:C39"/>
    <mergeCell ref="R40:S40"/>
    <mergeCell ref="P5:S5"/>
    <mergeCell ref="B48:C48"/>
    <mergeCell ref="D103:O103"/>
    <mergeCell ref="B111:C111"/>
    <mergeCell ref="P80:P81"/>
    <mergeCell ref="R24:S24"/>
    <mergeCell ref="B23:C23"/>
    <mergeCell ref="R37:S37"/>
    <mergeCell ref="R89:S89"/>
    <mergeCell ref="R65:S65"/>
    <mergeCell ref="V5:Y5"/>
    <mergeCell ref="P57:P58"/>
    <mergeCell ref="R26:S26"/>
    <mergeCell ref="B87:C87"/>
    <mergeCell ref="B65:C65"/>
    <mergeCell ref="B74:C74"/>
    <mergeCell ref="B68:C68"/>
    <mergeCell ref="R34:S35"/>
    <mergeCell ref="B114:C114"/>
    <mergeCell ref="B129:B132"/>
    <mergeCell ref="R115:S115"/>
    <mergeCell ref="R93:S93"/>
    <mergeCell ref="B36:C36"/>
    <mergeCell ref="B110:C110"/>
    <mergeCell ref="B113:C113"/>
  </mergeCells>
  <conditionalFormatting sqref="G7:G10">
    <cfRule type="cellIs" priority="5" operator="lessThan" dxfId="4">
      <formula>0</formula>
    </cfRule>
  </conditionalFormatting>
  <conditionalFormatting sqref="M7:M10">
    <cfRule type="cellIs" priority="4" operator="lessThan" dxfId="4">
      <formula>0</formula>
    </cfRule>
  </conditionalFormatting>
  <conditionalFormatting sqref="S7:S10">
    <cfRule type="cellIs" priority="3" operator="lessThan" dxfId="4">
      <formula>0</formula>
    </cfRule>
  </conditionalFormatting>
  <conditionalFormatting sqref="Y7:Y10">
    <cfRule type="cellIs" priority="2" operator="lessThan" dxfId="4">
      <formula>0</formula>
    </cfRule>
  </conditionalFormatting>
  <conditionalFormatting sqref="AE7:AE10">
    <cfRule type="cellIs" priority="1" operator="lessThan" dxfId="4">
      <formula>0</formula>
    </cfRule>
  </conditionalFormatting>
  <pageMargins left="0.7" right="0.7" top="0.75" bottom="0.75" header="0.3" footer="0.3"/>
  <pageSetup orientation="landscape" paperSize="8" scale="39" fitToHeight="0" verticalDpi="300"/>
</worksheet>
</file>

<file path=xl/worksheets/sheet3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B2:AF130"/>
  <sheetViews>
    <sheetView topLeftCell="A32" workbookViewId="0">
      <selection activeCell="Y121" sqref="Y121"/>
    </sheetView>
  </sheetViews>
  <sheetFormatPr baseColWidth="8" defaultRowHeight="14.5"/>
  <cols>
    <col width="8.7265625" customWidth="1" style="192" min="1" max="1"/>
    <col width="15.453125" customWidth="1" min="2" max="2"/>
    <col width="11.54296875" customWidth="1" min="3" max="5"/>
    <col width="13" customWidth="1" min="6" max="6"/>
    <col width="11.54296875" customWidth="1" min="7" max="8"/>
    <col width="13.26953125" customWidth="1" min="9" max="9"/>
    <col width="12.81640625" customWidth="1" min="10" max="10"/>
    <col width="10.81640625" customWidth="1" min="11" max="11"/>
    <col width="10" customWidth="1" min="12" max="14"/>
    <col width="13.26953125" customWidth="1" min="15" max="15"/>
    <col width="12.54296875" customWidth="1" min="16" max="16"/>
    <col width="10" customWidth="1" min="17" max="24"/>
    <col width="14.7265625" customWidth="1" min="25" max="25"/>
  </cols>
  <sheetData>
    <row r="1" customFormat="1" s="192"/>
    <row r="2" ht="16.5" customHeight="1">
      <c r="B2" s="72" t="n"/>
      <c r="C2" s="51" t="n"/>
      <c r="D2" s="51" t="n"/>
      <c r="E2" s="857" t="inlineStr">
        <is>
          <t>COVID-19</t>
        </is>
      </c>
      <c r="F2" s="858" t="n"/>
      <c r="G2" s="51" t="n"/>
      <c r="H2" s="51" t="n"/>
      <c r="I2" s="51" t="n"/>
      <c r="J2" s="76" t="inlineStr">
        <is>
          <t>Earthquake</t>
        </is>
      </c>
      <c r="K2" s="51" t="n"/>
      <c r="L2" s="51" t="n"/>
      <c r="M2" s="51" t="n"/>
      <c r="N2" s="51" t="n"/>
      <c r="O2" s="62" t="n"/>
    </row>
    <row r="3" ht="16.5" customHeight="1">
      <c r="B3" s="72" t="n"/>
      <c r="C3" s="865" t="n">
        <v>2018</v>
      </c>
      <c r="D3" s="865" t="n">
        <v>2019</v>
      </c>
      <c r="E3" s="680" t="n">
        <v>2020</v>
      </c>
      <c r="F3" s="680" t="n">
        <v>2021</v>
      </c>
      <c r="G3" s="865" t="n">
        <v>2022</v>
      </c>
      <c r="H3" s="865" t="n">
        <v>2023</v>
      </c>
      <c r="I3" s="865" t="n">
        <v>2024</v>
      </c>
      <c r="J3" s="865" t="n">
        <v>2025</v>
      </c>
      <c r="K3" s="865" t="n">
        <v>2026</v>
      </c>
      <c r="L3" s="51" t="n"/>
      <c r="M3" s="51" t="n"/>
      <c r="N3" s="51" t="n"/>
      <c r="O3" s="62" t="n"/>
    </row>
    <row r="4" ht="16.5" customHeight="1">
      <c r="B4" s="681" t="inlineStr">
        <is>
          <t>Foreign Arrival*</t>
        </is>
      </c>
      <c r="C4" s="682" t="n">
        <v>38277300</v>
      </c>
      <c r="D4" s="682" t="n">
        <v>39916251</v>
      </c>
      <c r="E4" s="683" t="n">
        <v>6702396</v>
      </c>
      <c r="F4" s="683" t="n">
        <v>427869</v>
      </c>
      <c r="G4" s="682" t="n">
        <v>11153026</v>
      </c>
      <c r="H4" s="682" t="n">
        <v>28099323</v>
      </c>
      <c r="I4" s="682" t="n">
        <v>35545714</v>
      </c>
      <c r="J4" s="682" t="n">
        <v>32974321</v>
      </c>
      <c r="K4" s="682" t="n"/>
      <c r="L4" s="51" t="n"/>
      <c r="M4" s="51" t="n"/>
      <c r="N4" s="51" t="n"/>
      <c r="O4" s="62" t="n"/>
    </row>
    <row r="5" ht="16.5" customHeight="1">
      <c r="B5" s="77" t="inlineStr">
        <is>
          <t>Incl. land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62" t="n"/>
    </row>
    <row r="6" ht="16.5" customHeight="1">
      <c r="B6" s="72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62" t="n"/>
    </row>
    <row r="7" ht="16.5" customHeight="1">
      <c r="B7" s="878" t="inlineStr">
        <is>
          <t>MOTS</t>
        </is>
      </c>
      <c r="C7" s="879" t="inlineStr">
        <is>
          <t>Jan</t>
        </is>
      </c>
      <c r="D7" s="879" t="inlineStr">
        <is>
          <t>Feb</t>
        </is>
      </c>
      <c r="E7" s="879" t="inlineStr">
        <is>
          <t>Mar</t>
        </is>
      </c>
      <c r="F7" s="879" t="inlineStr">
        <is>
          <t>Apr</t>
        </is>
      </c>
      <c r="G7" s="879" t="inlineStr">
        <is>
          <t>May</t>
        </is>
      </c>
      <c r="H7" s="879" t="inlineStr">
        <is>
          <t>Jun</t>
        </is>
      </c>
      <c r="I7" s="879" t="inlineStr">
        <is>
          <t>H1</t>
        </is>
      </c>
      <c r="J7" s="51" t="n"/>
      <c r="K7" s="51" t="n"/>
      <c r="L7" s="51" t="n"/>
      <c r="M7" s="51" t="n"/>
      <c r="N7" s="51" t="n"/>
      <c r="O7" s="62" t="n"/>
    </row>
    <row r="8" hidden="1" ht="16.5" customHeight="1">
      <c r="B8" s="876" t="n">
        <v>2018</v>
      </c>
      <c r="C8" s="880" t="n">
        <v>3544528</v>
      </c>
      <c r="D8" s="880" t="n">
        <v>3566898</v>
      </c>
      <c r="E8" s="880" t="n">
        <v>3497260</v>
      </c>
      <c r="F8" s="880" t="n">
        <v>3092725</v>
      </c>
      <c r="G8" s="880" t="n">
        <v>2755059</v>
      </c>
      <c r="H8" s="880" t="n">
        <v>3025279</v>
      </c>
      <c r="I8" s="809" t="n"/>
      <c r="J8" s="51" t="n"/>
      <c r="K8" s="51" t="n"/>
      <c r="L8" s="51" t="n"/>
      <c r="M8" s="51" t="n"/>
      <c r="N8" s="51" t="n"/>
      <c r="O8" s="62" t="n"/>
    </row>
    <row r="9" hidden="1" ht="16.5" customHeight="1">
      <c r="B9" s="876">
        <f>B8+1</f>
        <v>2019</v>
      </c>
      <c r="C9" s="880" t="n">
        <v>3713172</v>
      </c>
      <c r="D9" s="880" t="n">
        <v>3600922</v>
      </c>
      <c r="E9" s="880" t="n">
        <v>3478687</v>
      </c>
      <c r="F9" s="880" t="n">
        <v>3216929</v>
      </c>
      <c r="G9" s="880" t="n">
        <v>2736598</v>
      </c>
      <c r="H9" s="880" t="n">
        <v>3056697</v>
      </c>
      <c r="I9" s="809" t="n"/>
      <c r="J9" s="51" t="n"/>
      <c r="K9" s="51" t="n"/>
      <c r="L9" s="51" t="n"/>
      <c r="M9" s="51" t="n"/>
      <c r="N9" s="51" t="n"/>
      <c r="O9" s="62" t="n"/>
    </row>
    <row r="10" hidden="1" ht="16.5" customHeight="1">
      <c r="B10" s="881">
        <f>B9+1</f>
        <v>2020</v>
      </c>
      <c r="C10" s="882" t="n">
        <v>3810155</v>
      </c>
      <c r="D10" s="882" t="n">
        <v>2061990</v>
      </c>
      <c r="E10" s="882" t="n">
        <v>819429</v>
      </c>
      <c r="F10" s="882" t="n">
        <v>0</v>
      </c>
      <c r="G10" s="882" t="n">
        <v>0</v>
      </c>
      <c r="H10" s="882" t="n">
        <v>0</v>
      </c>
      <c r="I10" s="809" t="n"/>
      <c r="J10" s="51" t="n"/>
      <c r="K10" s="51" t="n"/>
      <c r="L10" s="51" t="n"/>
      <c r="M10" s="51" t="n"/>
      <c r="N10" s="51" t="n"/>
      <c r="O10" s="62" t="n"/>
    </row>
    <row r="11" hidden="1" ht="16.5" customHeight="1">
      <c r="B11" s="881">
        <f>B10+1</f>
        <v>2021</v>
      </c>
      <c r="C11" s="882" t="n">
        <v>7694</v>
      </c>
      <c r="D11" s="882" t="n">
        <v>5741</v>
      </c>
      <c r="E11" s="882" t="n">
        <v>6737</v>
      </c>
      <c r="F11" s="882" t="n">
        <v>8529</v>
      </c>
      <c r="G11" s="882" t="n">
        <v>6052</v>
      </c>
      <c r="H11" s="882" t="n">
        <v>5694</v>
      </c>
      <c r="I11" s="809" t="n"/>
      <c r="J11" s="51" t="n"/>
      <c r="K11" s="51" t="n"/>
      <c r="L11" s="51" t="n"/>
      <c r="M11" s="51" t="n"/>
      <c r="N11" s="51" t="n"/>
      <c r="O11" s="62" t="n"/>
    </row>
    <row r="12" hidden="1" ht="16.5" customHeight="1">
      <c r="B12" s="876">
        <f>B11+1</f>
        <v>2022</v>
      </c>
      <c r="C12" s="880" t="n">
        <v>133903</v>
      </c>
      <c r="D12" s="880" t="n">
        <v>152954</v>
      </c>
      <c r="E12" s="880" t="n">
        <v>210836</v>
      </c>
      <c r="F12" s="880" t="n">
        <v>293350</v>
      </c>
      <c r="G12" s="880" t="n">
        <v>521410</v>
      </c>
      <c r="H12" s="880" t="n">
        <v>767497</v>
      </c>
      <c r="I12" s="809" t="n"/>
      <c r="J12" s="51" t="n"/>
      <c r="K12" s="51" t="n"/>
      <c r="L12" s="51" t="n"/>
      <c r="M12" s="51" t="n"/>
      <c r="N12" s="51" t="n"/>
      <c r="O12" s="62" t="n"/>
    </row>
    <row r="13" hidden="1" ht="16.5" customHeight="1">
      <c r="B13" s="876">
        <f>B12+1</f>
        <v>2023</v>
      </c>
      <c r="C13" s="880" t="n">
        <v>2144948</v>
      </c>
      <c r="D13" s="880" t="n">
        <v>2113550</v>
      </c>
      <c r="E13" s="880" t="n">
        <v>2219040</v>
      </c>
      <c r="F13" s="880" t="n">
        <v>2182100</v>
      </c>
      <c r="G13" s="880" t="n">
        <v>2013852</v>
      </c>
      <c r="H13" s="880" t="n">
        <v>2241201</v>
      </c>
      <c r="I13" s="809" t="n"/>
      <c r="J13" s="51" t="n"/>
      <c r="K13" s="51" t="n"/>
      <c r="L13" s="51" t="n"/>
      <c r="M13" s="51" t="n"/>
      <c r="N13" s="51" t="n"/>
      <c r="O13" s="62" t="n"/>
    </row>
    <row r="14" ht="16.5" customHeight="1">
      <c r="B14" s="876">
        <f>B13+1</f>
        <v>2024</v>
      </c>
      <c r="C14" s="880" t="n">
        <v>3035296</v>
      </c>
      <c r="D14" s="880" t="n">
        <v>3352302</v>
      </c>
      <c r="E14" s="880" t="n">
        <v>2982721</v>
      </c>
      <c r="F14" s="880" t="n">
        <v>2757128</v>
      </c>
      <c r="G14" s="880" t="n">
        <v>2633464</v>
      </c>
      <c r="H14" s="880" t="n">
        <v>2740372</v>
      </c>
      <c r="I14" s="883">
        <f>SUM(C14:H14)</f>
        <v>17501283</v>
      </c>
      <c r="J14" s="51" t="n"/>
      <c r="K14" s="51" t="n"/>
      <c r="L14" s="51" t="n"/>
      <c r="M14" s="51" t="n"/>
      <c r="N14" s="51" t="n"/>
      <c r="O14" s="62" t="n"/>
    </row>
    <row r="15" ht="16.5" customHeight="1">
      <c r="B15" s="876">
        <f>B14+1</f>
        <v>2025</v>
      </c>
      <c r="C15" s="880" t="n">
        <v>3709102</v>
      </c>
      <c r="D15" s="880" t="n">
        <v>3119445</v>
      </c>
      <c r="E15" s="880" t="n">
        <v>2720457</v>
      </c>
      <c r="F15" s="880" t="n">
        <v>2547116</v>
      </c>
      <c r="G15" s="880" t="n">
        <v>2266574</v>
      </c>
      <c r="H15" s="880" t="n">
        <v>2322775</v>
      </c>
      <c r="I15" s="883">
        <f>SUM(C15:H15)</f>
        <v>16685469</v>
      </c>
      <c r="J15" s="51" t="n"/>
      <c r="K15" s="51" t="n"/>
      <c r="L15" s="51" t="n"/>
      <c r="M15" s="51" t="n"/>
      <c r="N15" s="51" t="n"/>
      <c r="O15" s="62" t="n"/>
    </row>
    <row r="16" ht="17.15" customHeight="1">
      <c r="B16" s="876">
        <f>B15+1</f>
        <v>2026</v>
      </c>
      <c r="C16" s="880" t="n">
        <v>3277908</v>
      </c>
      <c r="D16" s="880" t="n">
        <v>3263802</v>
      </c>
      <c r="E16" s="880" t="n">
        <v>2775199</v>
      </c>
      <c r="F16" s="880" t="n">
        <v>2368895</v>
      </c>
      <c r="G16" s="1060" t="n">
        <v>2346845</v>
      </c>
      <c r="H16" s="1061" t="n">
        <v>1841551</v>
      </c>
      <c r="I16" s="883">
        <f>SUM(C16:H16)</f>
        <v>15874200</v>
      </c>
      <c r="J16" s="51" t="n"/>
      <c r="K16" s="51" t="n"/>
      <c r="L16" s="51" t="n"/>
      <c r="M16" s="51" t="n"/>
      <c r="N16" s="51" t="n"/>
      <c r="O16" s="62" t="n"/>
    </row>
    <row r="17" ht="16.5" customHeight="1">
      <c r="B17" s="72" t="n"/>
      <c r="C17" s="80">
        <f>(C16-C15)/C15</f>
        <v>-0.11625293669465007</v>
      </c>
      <c r="D17" s="80">
        <f>(D16-D15)/D15</f>
        <v>4.6276501108370241E-2</v>
      </c>
      <c r="E17" s="80">
        <f>(E16-E15)/E15</f>
        <v>2.0122354442654304E-2</v>
      </c>
      <c r="F17" s="80">
        <f>(F16-F15)/F15</f>
        <v>-6.996972261962156E-2</v>
      </c>
      <c r="G17" s="80">
        <f>(G16-G15)/G15</f>
        <v>3.5415124324200312E-2</v>
      </c>
      <c r="H17" s="80">
        <f>(H16-H15)/H15</f>
        <v>-0.20717633003627128</v>
      </c>
      <c r="I17" s="80">
        <f>(I16-I15)/I15</f>
        <v>-4.8621288379727297E-2</v>
      </c>
      <c r="J17" s="51" t="n"/>
      <c r="K17" s="51" t="n"/>
      <c r="L17" s="51" t="n"/>
      <c r="M17" s="51" t="n"/>
      <c r="N17" s="51" t="n"/>
      <c r="O17" s="62" t="n"/>
    </row>
    <row r="18" ht="16.5" customHeight="1">
      <c r="B18" s="60" t="inlineStr">
        <is>
          <t>https://www.mots.go.th/more_news_new.php?cid=411</t>
        </is>
      </c>
      <c r="C18" s="61" t="n"/>
      <c r="D18" s="51" t="n"/>
      <c r="E18" s="51" t="n"/>
      <c r="F18" s="51" t="n"/>
      <c r="G18" s="61" t="n"/>
      <c r="H18" s="886" t="inlineStr">
        <is>
          <t>***Data lost 4 days</t>
        </is>
      </c>
      <c r="I18" s="51" t="n"/>
      <c r="J18" s="51" t="n"/>
      <c r="K18" s="51" t="n"/>
      <c r="L18" s="51" t="n"/>
      <c r="M18" s="51" t="n"/>
      <c r="N18" s="51" t="n"/>
      <c r="O18" s="62" t="n"/>
    </row>
    <row r="19" ht="16.5" customHeight="1">
      <c r="B19" s="192" t="n"/>
      <c r="C19" s="192" t="n"/>
      <c r="D19" s="192" t="n"/>
      <c r="E19" s="192" t="n"/>
      <c r="F19" s="51" t="n"/>
      <c r="G19" s="61" t="n"/>
      <c r="H19" s="192" t="n"/>
      <c r="I19" s="192" t="n"/>
      <c r="J19" s="51" t="n"/>
      <c r="K19" s="51" t="n"/>
      <c r="L19" s="51" t="n"/>
      <c r="M19" s="51" t="n"/>
      <c r="N19" s="51" t="n"/>
      <c r="O19" s="62" t="n"/>
    </row>
    <row r="20" ht="16.5" customHeight="1">
      <c r="B20" s="62" t="inlineStr">
        <is>
          <t>Number of Chinese Tourists</t>
        </is>
      </c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62" t="n"/>
    </row>
    <row r="21" ht="16.5" customHeight="1">
      <c r="B21" s="102" t="n"/>
      <c r="C21" s="865" t="inlineStr">
        <is>
          <t>Jan</t>
        </is>
      </c>
      <c r="D21" s="865" t="inlineStr">
        <is>
          <t>Feb</t>
        </is>
      </c>
      <c r="E21" s="865" t="inlineStr">
        <is>
          <t>Mar</t>
        </is>
      </c>
      <c r="F21" s="865" t="inlineStr">
        <is>
          <t>Apr</t>
        </is>
      </c>
      <c r="G21" s="865" t="inlineStr">
        <is>
          <t>May</t>
        </is>
      </c>
      <c r="H21" s="865" t="inlineStr">
        <is>
          <t>Jun</t>
        </is>
      </c>
      <c r="I21" s="688" t="inlineStr">
        <is>
          <t>H1 (Jan-Jun)</t>
        </is>
      </c>
      <c r="J21" s="51" t="n"/>
      <c r="K21" s="51" t="n"/>
      <c r="L21" s="51" t="n"/>
      <c r="M21" s="51" t="n"/>
      <c r="N21" s="51" t="n"/>
      <c r="O21" s="62" t="n"/>
    </row>
    <row r="22" ht="16.5" customHeight="1">
      <c r="B22" s="865" t="n">
        <v>2019</v>
      </c>
      <c r="C22" s="682" t="n">
        <v>1069787</v>
      </c>
      <c r="D22" s="682" t="n">
        <v>1064806</v>
      </c>
      <c r="E22" s="682" t="n">
        <v>985232</v>
      </c>
      <c r="F22" s="682" t="n">
        <v>898994</v>
      </c>
      <c r="G22" s="682" t="n">
        <v>794913</v>
      </c>
      <c r="H22" s="682" t="n">
        <v>894105</v>
      </c>
      <c r="I22" s="688" t="n"/>
      <c r="J22" s="51" t="n"/>
      <c r="K22" s="51" t="n"/>
      <c r="L22" s="51" t="n"/>
      <c r="M22" s="51" t="n"/>
      <c r="N22" s="51" t="n"/>
      <c r="O22" s="62" t="n"/>
    </row>
    <row r="23" ht="16.5" customHeight="1">
      <c r="B23" s="865" t="n">
        <v>2024</v>
      </c>
      <c r="C23" s="682">
        <f>Arrival!C101</f>
        <v>508563</v>
      </c>
      <c r="D23" s="682">
        <f>Arrival!D101</f>
        <v>674558</v>
      </c>
      <c r="E23" s="682">
        <f>Arrival!E101</f>
        <v>573216</v>
      </c>
      <c r="F23" s="682">
        <f>Arrival!F101</f>
        <v>595572</v>
      </c>
      <c r="G23" s="682">
        <f>Arrival!G101</f>
        <v>559461</v>
      </c>
      <c r="H23" s="682">
        <f>Arrival!H101</f>
        <v>528112</v>
      </c>
      <c r="I23" s="689">
        <f>SUM(C23:H23)</f>
        <v>3439482</v>
      </c>
      <c r="J23" s="51" t="n"/>
      <c r="K23" s="51" t="n"/>
      <c r="L23" s="51" t="n"/>
      <c r="M23" s="51" t="n"/>
      <c r="N23" s="51" t="n"/>
      <c r="O23" s="62" t="n"/>
    </row>
    <row r="24" ht="16.5" customHeight="1">
      <c r="B24" s="865" t="n">
        <v>2025</v>
      </c>
      <c r="C24" s="682" t="n">
        <v>662779</v>
      </c>
      <c r="D24" s="682" t="n">
        <v>371542</v>
      </c>
      <c r="E24" s="682" t="n">
        <v>297113</v>
      </c>
      <c r="F24" s="682" t="n">
        <v>317213</v>
      </c>
      <c r="G24" s="682" t="n">
        <v>310292</v>
      </c>
      <c r="H24" s="682" t="n">
        <v>306617</v>
      </c>
      <c r="I24" s="689">
        <f>SUM(C24:H24)</f>
        <v>2265556</v>
      </c>
      <c r="J24" s="51" t="n"/>
      <c r="K24" s="51" t="n"/>
      <c r="L24" s="51" t="n"/>
      <c r="M24" s="51" t="n"/>
      <c r="N24" s="51" t="n"/>
      <c r="O24" s="62" t="n"/>
    </row>
    <row r="25" ht="16.5" customHeight="1">
      <c r="B25" s="865" t="n">
        <v>2026</v>
      </c>
      <c r="C25" s="682" t="n">
        <v>400321</v>
      </c>
      <c r="D25" s="682" t="n">
        <v>677768</v>
      </c>
      <c r="E25" s="682" t="n">
        <v>410624</v>
      </c>
      <c r="F25" s="682" t="n">
        <v>418291</v>
      </c>
      <c r="G25" s="682" t="n">
        <v>411308</v>
      </c>
      <c r="H25" s="682" t="n">
        <v>283297</v>
      </c>
      <c r="I25" s="689">
        <f>SUM(C25:H25)</f>
        <v>2601609</v>
      </c>
      <c r="J25" s="51" t="n"/>
      <c r="K25" s="51" t="n"/>
      <c r="L25" s="51" t="n"/>
      <c r="M25" s="51" t="n"/>
      <c r="N25" s="51" t="n"/>
      <c r="O25" s="62" t="n"/>
    </row>
    <row r="26" ht="16.5" customHeight="1">
      <c r="B26" s="830" t="inlineStr">
        <is>
          <t>25 vs 26 %</t>
        </is>
      </c>
      <c r="C26" s="690">
        <f>(C25-C24)/C24</f>
        <v>-0.39599625214437995</v>
      </c>
      <c r="D26" s="690">
        <f>(D25-D24)/D24</f>
        <v>0.82420291649396304</v>
      </c>
      <c r="E26" s="690">
        <f>(E25-E24)/E24</f>
        <v>0.38204656140929544</v>
      </c>
      <c r="F26" s="690">
        <f>(F25-F24)/F24</f>
        <v>0.31864393956111509</v>
      </c>
      <c r="G26" s="690">
        <f>(G25-G24)/G24</f>
        <v>0.32555141608549365</v>
      </c>
      <c r="H26" s="690">
        <f>(H25-H24)/H24</f>
        <v>-7.6055795993046696E-2</v>
      </c>
      <c r="I26" s="690">
        <f>(I25-I24)/I24</f>
        <v>0.14833135883641807</v>
      </c>
      <c r="J26" s="51" t="n"/>
      <c r="K26" s="51" t="n"/>
      <c r="L26" s="51" t="n"/>
      <c r="M26" s="51" t="n"/>
      <c r="N26" s="51" t="n"/>
      <c r="O26" s="62" t="n"/>
    </row>
    <row r="27" ht="35.5" customHeight="1">
      <c r="B27" s="72" t="n"/>
      <c r="C27" s="51" t="n"/>
      <c r="D27" s="51" t="n"/>
      <c r="E27" s="102" t="inlineStr">
        <is>
          <t>&gt;&gt; Seems Chinese coming back when compare to last year</t>
        </is>
      </c>
      <c r="F27" s="51" t="n"/>
      <c r="G27" s="51" t="n"/>
      <c r="H27" s="886" t="inlineStr">
        <is>
          <t>***Data lost 4 days</t>
        </is>
      </c>
      <c r="I27" s="51" t="n"/>
      <c r="J27" s="51" t="n"/>
      <c r="K27" s="51" t="n"/>
      <c r="L27" s="51" t="n"/>
      <c r="M27" s="51" t="n"/>
      <c r="N27" s="51" t="n"/>
      <c r="O27" s="62" t="n"/>
    </row>
    <row r="28" customFormat="1" s="192"/>
    <row r="29" ht="16.5" customHeight="1">
      <c r="B29" s="62" t="inlineStr">
        <is>
          <t>Number of India</t>
        </is>
      </c>
      <c r="C29" s="51" t="n"/>
      <c r="D29" s="51" t="n"/>
      <c r="E29" s="51" t="n"/>
      <c r="F29" s="51" t="n"/>
      <c r="G29" s="51" t="n"/>
      <c r="H29" s="62" t="inlineStr">
        <is>
          <t>Month of indian season</t>
        </is>
      </c>
      <c r="J29" s="192" t="n"/>
      <c r="K29" s="62" t="inlineStr">
        <is>
          <t>Number of Middle East</t>
        </is>
      </c>
      <c r="L29" s="51" t="n"/>
      <c r="M29" s="51" t="n"/>
      <c r="N29" s="51" t="n"/>
      <c r="O29" s="51" t="n"/>
      <c r="P29" s="51" t="n"/>
      <c r="Q29" s="51" t="n"/>
      <c r="R29" s="51" t="n"/>
      <c r="Z29" s="51" t="n"/>
      <c r="AA29" s="51" t="n"/>
      <c r="AB29" s="51" t="n"/>
      <c r="AC29" s="51" t="n"/>
      <c r="AD29" s="51" t="n"/>
      <c r="AE29" s="51" t="n"/>
      <c r="AF29" s="51" t="n"/>
    </row>
    <row r="30" ht="16.5" customHeight="1">
      <c r="B30" s="102" t="n"/>
      <c r="C30" s="681" t="inlineStr">
        <is>
          <t>Jan</t>
        </is>
      </c>
      <c r="D30" s="681" t="inlineStr">
        <is>
          <t>Feb</t>
        </is>
      </c>
      <c r="E30" s="681" t="inlineStr">
        <is>
          <t>Mar</t>
        </is>
      </c>
      <c r="F30" s="681" t="inlineStr">
        <is>
          <t>Apr</t>
        </is>
      </c>
      <c r="G30" s="681" t="inlineStr">
        <is>
          <t>May</t>
        </is>
      </c>
      <c r="H30" s="691" t="inlineStr">
        <is>
          <t>Jun</t>
        </is>
      </c>
      <c r="I30" s="688" t="inlineStr">
        <is>
          <t>H1 (Jan-Jun)</t>
        </is>
      </c>
      <c r="J30" s="192" t="n"/>
      <c r="K30" s="102" t="n"/>
      <c r="L30" s="681" t="inlineStr">
        <is>
          <t>Jan</t>
        </is>
      </c>
      <c r="M30" s="681" t="inlineStr">
        <is>
          <t>Feb</t>
        </is>
      </c>
      <c r="N30" s="681" t="inlineStr">
        <is>
          <t>Mar</t>
        </is>
      </c>
      <c r="O30" s="865" t="inlineStr">
        <is>
          <t>Apr</t>
        </is>
      </c>
      <c r="P30" s="865" t="inlineStr">
        <is>
          <t>May</t>
        </is>
      </c>
      <c r="Q30" s="865" t="inlineStr">
        <is>
          <t>Jun</t>
        </is>
      </c>
      <c r="R30" s="692" t="inlineStr">
        <is>
          <t>H1 (Jan-Jun)</t>
        </is>
      </c>
      <c r="Z30" s="51" t="n"/>
      <c r="AA30" s="51" t="n"/>
      <c r="AB30" s="51" t="n"/>
      <c r="AC30" s="51" t="n"/>
      <c r="AD30" s="51" t="n"/>
      <c r="AE30" s="51" t="n"/>
      <c r="AF30" s="51" t="n"/>
    </row>
    <row r="31" ht="16.5" customHeight="1">
      <c r="B31" s="865" t="n">
        <v>2024</v>
      </c>
      <c r="C31" s="682" t="n">
        <v>162831</v>
      </c>
      <c r="D31" s="682" t="n">
        <v>148992</v>
      </c>
      <c r="E31" s="682" t="n">
        <v>161129</v>
      </c>
      <c r="F31" s="682" t="n">
        <v>170635</v>
      </c>
      <c r="G31" s="682" t="n">
        <v>198993</v>
      </c>
      <c r="H31" s="682" t="n">
        <v>197489</v>
      </c>
      <c r="I31" s="689">
        <f>SUM(C31:H31)</f>
        <v>1040069</v>
      </c>
      <c r="J31" s="192" t="n"/>
      <c r="K31" s="865" t="n">
        <v>2024</v>
      </c>
      <c r="L31" s="682" t="n">
        <v>44223</v>
      </c>
      <c r="M31" s="682" t="n">
        <v>35346</v>
      </c>
      <c r="N31" s="682" t="n">
        <v>8455</v>
      </c>
      <c r="O31" s="682" t="n">
        <v>45071</v>
      </c>
      <c r="P31" s="682" t="n">
        <v>44106</v>
      </c>
      <c r="Q31" s="682" t="n">
        <v>97083</v>
      </c>
      <c r="R31" s="693">
        <f>SUM(L31:Q31)</f>
        <v>274284</v>
      </c>
      <c r="Z31" s="51" t="n"/>
      <c r="AA31" s="51" t="n"/>
      <c r="AB31" s="51" t="n"/>
      <c r="AC31" s="51" t="n"/>
      <c r="AD31" s="51" t="n"/>
      <c r="AE31" s="51" t="n"/>
      <c r="AF31" s="51" t="n"/>
    </row>
    <row r="33" ht="16.5" customHeight="1">
      <c r="B33" s="865" t="n">
        <v>2025</v>
      </c>
      <c r="C33" s="682" t="n">
        <v>185809</v>
      </c>
      <c r="D33" s="682" t="n">
        <v>169988</v>
      </c>
      <c r="E33" s="682" t="n">
        <v>187973</v>
      </c>
      <c r="F33" s="682" t="n">
        <v>206286</v>
      </c>
      <c r="G33" s="682" t="n">
        <v>228544</v>
      </c>
      <c r="H33" s="682" t="n">
        <v>205299</v>
      </c>
      <c r="I33" s="689">
        <f>SUM(C33:H33)</f>
        <v>1183899</v>
      </c>
      <c r="J33" s="192" t="n"/>
      <c r="K33" s="865" t="n">
        <v>2025</v>
      </c>
      <c r="L33" s="682" t="n">
        <v>49839</v>
      </c>
      <c r="M33" s="682" t="n">
        <v>32831</v>
      </c>
      <c r="N33" s="682" t="n">
        <v>18708</v>
      </c>
      <c r="O33" s="682" t="n">
        <v>50561</v>
      </c>
      <c r="P33" s="682" t="n">
        <v>48650</v>
      </c>
      <c r="Q33" s="682" t="n">
        <v>82462</v>
      </c>
      <c r="R33" s="693">
        <f>SUM(L33:Q33)</f>
        <v>283051</v>
      </c>
      <c r="Z33" s="51" t="n"/>
      <c r="AA33" s="51" t="n"/>
      <c r="AB33" s="51" t="n"/>
      <c r="AC33" s="51" t="n"/>
      <c r="AD33" s="51" t="n"/>
      <c r="AE33" s="51" t="n"/>
      <c r="AF33" s="51" t="n"/>
    </row>
    <row r="34" ht="16.5" customHeight="1">
      <c r="B34" s="865" t="n">
        <v>2026</v>
      </c>
      <c r="C34" s="682" t="n">
        <v>231184</v>
      </c>
      <c r="D34" s="682" t="n">
        <v>185930</v>
      </c>
      <c r="E34" s="682" t="n">
        <v>208484</v>
      </c>
      <c r="F34" s="682" t="n">
        <v>206641</v>
      </c>
      <c r="G34" s="682" t="n">
        <v>224490</v>
      </c>
      <c r="H34" s="682" t="n">
        <v>163378</v>
      </c>
      <c r="I34" s="689">
        <f>SUM(C34:H34)</f>
        <v>1220107</v>
      </c>
      <c r="J34" s="192" t="n"/>
      <c r="K34" s="865" t="n">
        <v>2026</v>
      </c>
      <c r="L34" s="682" t="n">
        <v>52261</v>
      </c>
      <c r="M34" s="682" t="n">
        <v>15814</v>
      </c>
      <c r="N34" s="682" t="n">
        <v>12201</v>
      </c>
      <c r="O34" s="682" t="n">
        <v>21707</v>
      </c>
      <c r="P34" s="682" t="n">
        <v>47726</v>
      </c>
      <c r="Q34" s="682" t="n">
        <v>52702</v>
      </c>
      <c r="R34" s="693">
        <f>SUM(L34:Q34)</f>
        <v>202411</v>
      </c>
      <c r="Z34" s="51" t="n"/>
      <c r="AA34" s="51" t="n"/>
      <c r="AB34" s="51" t="n"/>
      <c r="AC34" s="51" t="n"/>
      <c r="AD34" s="51" t="n"/>
      <c r="AE34" s="51" t="n"/>
      <c r="AF34" s="51" t="n"/>
    </row>
    <row r="35" ht="16.5" customHeight="1">
      <c r="B35" s="830" t="inlineStr">
        <is>
          <t>25 vs 26 %</t>
        </is>
      </c>
      <c r="C35" s="690">
        <f>(C34-C33)/C33</f>
        <v>0.24420237986319285</v>
      </c>
      <c r="D35" s="690">
        <f>(D34-D33)/D33</f>
        <v>9.378309057109914E-2</v>
      </c>
      <c r="E35" s="690">
        <f>(E34-E33)/E33</f>
        <v>0.10911673485021785</v>
      </c>
      <c r="F35" s="690">
        <f>(F34-F33)/F33</f>
        <v>1.7209117438895514E-3</v>
      </c>
      <c r="G35" s="690">
        <f>(G34-G33)/G33</f>
        <v>-1.7738378605432651E-2</v>
      </c>
      <c r="H35" s="690">
        <f>H34/H33</f>
        <v>0.79580514274302361</v>
      </c>
      <c r="I35" s="690">
        <f>(I34-I33)/I33</f>
        <v>3.0583689993825488E-2</v>
      </c>
      <c r="J35" s="192" t="n"/>
      <c r="K35" s="830" t="inlineStr">
        <is>
          <t>25 vs 26 %</t>
        </is>
      </c>
      <c r="L35" s="690">
        <f>(L34-L33)/L33</f>
        <v>4.8596480667750158E-2</v>
      </c>
      <c r="M35" s="690">
        <f>(M34-M33)/M33</f>
        <v>-0.51832109896134748</v>
      </c>
      <c r="N35" s="690">
        <f>(N34-N33)/N33</f>
        <v>-0.34781911481719052</v>
      </c>
      <c r="O35" s="690">
        <f>(O34-O33)/O33</f>
        <v>-0.57067700401495225</v>
      </c>
      <c r="P35" s="690">
        <f>(P34-P33)/P33</f>
        <v>-1.8992805755395685E-2</v>
      </c>
      <c r="Q35" s="690">
        <f>(Q34-Q33)/Q33</f>
        <v>-0.36089350246173996</v>
      </c>
      <c r="R35" s="690">
        <f>(R34-R33)/R33</f>
        <v>-0.28489565484665308</v>
      </c>
      <c r="Z35" s="51" t="n"/>
      <c r="AA35" s="51" t="n"/>
      <c r="AB35" s="51" t="n"/>
      <c r="AC35" s="51" t="n"/>
      <c r="AD35" s="51" t="n"/>
      <c r="AE35" s="51" t="n"/>
      <c r="AF35" s="51" t="n"/>
    </row>
    <row r="36" ht="16.5" customHeight="1">
      <c r="B36" s="51" t="n"/>
      <c r="C36" s="51" t="n"/>
      <c r="D36" s="51" t="n"/>
      <c r="E36" s="51" t="n"/>
      <c r="F36" s="51" t="n"/>
      <c r="G36" s="51" t="inlineStr">
        <is>
          <t>&gt;&gt; mid month  Cancel free visa 60 Days</t>
        </is>
      </c>
      <c r="H36" s="886" t="inlineStr">
        <is>
          <t>***Data lost 4 days</t>
        </is>
      </c>
      <c r="J36" s="192" t="n"/>
      <c r="K36" s="51" t="n"/>
      <c r="L36" s="51" t="n"/>
      <c r="M36" s="51" t="inlineStr">
        <is>
          <t>&gt;&gt; War effected</t>
        </is>
      </c>
      <c r="N36" s="51" t="n"/>
      <c r="O36" s="51" t="n"/>
      <c r="P36" s="51" t="n"/>
      <c r="Q36" s="51" t="inlineStr">
        <is>
          <t>&gt;&gt; ME come but not reach to LY</t>
        </is>
      </c>
      <c r="R36" s="51" t="n"/>
      <c r="Z36" s="51" t="n"/>
      <c r="AA36" s="51" t="n"/>
      <c r="AB36" s="51" t="n"/>
      <c r="AC36" s="51" t="n"/>
      <c r="AD36" s="51" t="n"/>
      <c r="AE36" s="51" t="n"/>
      <c r="AF36" s="51" t="n"/>
    </row>
    <row r="37" customFormat="1" s="192">
      <c r="Q37" s="886" t="inlineStr">
        <is>
          <t>***Data lost 4 days</t>
        </is>
      </c>
    </row>
    <row r="38" ht="16.5" customHeight="1">
      <c r="B38" s="62" t="inlineStr">
        <is>
          <t>Number of Long hual USA</t>
        </is>
      </c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</row>
    <row r="39" ht="16.5" customHeight="1">
      <c r="B39" s="102" t="n"/>
      <c r="C39" s="865" t="inlineStr">
        <is>
          <t>Jan</t>
        </is>
      </c>
      <c r="D39" s="865" t="inlineStr">
        <is>
          <t>Feb</t>
        </is>
      </c>
      <c r="E39" s="865" t="inlineStr">
        <is>
          <t>Mar</t>
        </is>
      </c>
      <c r="F39" s="865" t="inlineStr">
        <is>
          <t>Apr</t>
        </is>
      </c>
      <c r="G39" s="865" t="inlineStr">
        <is>
          <t>May</t>
        </is>
      </c>
      <c r="H39" s="865" t="inlineStr">
        <is>
          <t>Jun</t>
        </is>
      </c>
      <c r="I39" s="688" t="inlineStr">
        <is>
          <t>H1 (Jan-Jun)</t>
        </is>
      </c>
      <c r="J39" s="51" t="n"/>
      <c r="K39" s="51" t="n"/>
      <c r="L39" s="51" t="n"/>
      <c r="M39" s="51" t="n"/>
      <c r="N39" s="51" t="n"/>
      <c r="O39" s="51" t="n"/>
    </row>
    <row r="40" ht="16.5" customHeight="1">
      <c r="B40" s="865" t="n">
        <v>2019</v>
      </c>
      <c r="C40" s="682" t="n"/>
      <c r="D40" s="682" t="n"/>
      <c r="E40" s="682" t="n"/>
      <c r="F40" s="682" t="n"/>
      <c r="G40" s="682" t="n"/>
      <c r="H40" s="682" t="n"/>
      <c r="I40" s="689">
        <f>SUM(C40:H40)</f>
        <v>0</v>
      </c>
      <c r="J40" s="51" t="n"/>
      <c r="K40" s="51" t="n"/>
      <c r="L40" s="51" t="n"/>
      <c r="M40" s="51" t="n"/>
      <c r="N40" s="51" t="n"/>
      <c r="O40" s="51" t="n"/>
    </row>
    <row r="41" ht="16.5" customHeight="1">
      <c r="B41" s="865" t="n">
        <v>2024</v>
      </c>
      <c r="C41" s="682" t="n">
        <v>146288</v>
      </c>
      <c r="D41" s="682" t="n">
        <v>138484</v>
      </c>
      <c r="E41" s="682" t="n">
        <v>135962</v>
      </c>
      <c r="F41" s="682" t="n">
        <v>108172</v>
      </c>
      <c r="G41" s="682" t="n">
        <v>97076</v>
      </c>
      <c r="H41" s="682" t="n">
        <v>107002</v>
      </c>
      <c r="I41" s="689">
        <f>SUM(C41:H41)</f>
        <v>732984</v>
      </c>
      <c r="J41" s="51" t="n"/>
      <c r="K41" s="51" t="n"/>
      <c r="L41" s="51" t="n"/>
      <c r="M41" s="51" t="n"/>
      <c r="N41" s="51" t="n"/>
      <c r="O41" s="51" t="n"/>
    </row>
    <row r="42" ht="16.5" customHeight="1">
      <c r="B42" s="865" t="n">
        <v>2025</v>
      </c>
      <c r="C42" s="682" t="n">
        <v>177614</v>
      </c>
      <c r="D42" s="682" t="n">
        <v>155136</v>
      </c>
      <c r="E42" s="682" t="n">
        <v>151520</v>
      </c>
      <c r="F42" s="682" t="n">
        <v>119491</v>
      </c>
      <c r="G42" s="682" t="n">
        <v>98871</v>
      </c>
      <c r="H42" s="682" t="n">
        <v>106358</v>
      </c>
      <c r="I42" s="689">
        <f>SUM(C42:H42)</f>
        <v>808990</v>
      </c>
      <c r="J42" s="51" t="n"/>
      <c r="K42" s="51" t="n"/>
      <c r="L42" s="51" t="n"/>
      <c r="M42" s="51" t="n"/>
      <c r="N42" s="51" t="n"/>
      <c r="O42" s="51" t="n"/>
    </row>
    <row r="43" ht="16.5" customHeight="1">
      <c r="B43" s="865" t="n">
        <v>2026</v>
      </c>
      <c r="C43" s="682" t="n">
        <v>181692</v>
      </c>
      <c r="D43" s="682" t="n">
        <v>154938</v>
      </c>
      <c r="E43" s="682" t="n">
        <v>148421</v>
      </c>
      <c r="F43" s="682" t="n">
        <v>117349</v>
      </c>
      <c r="G43" s="682" t="n">
        <v>102389</v>
      </c>
      <c r="H43" s="682" t="n">
        <v>90980</v>
      </c>
      <c r="I43" s="689">
        <f>SUM(C43:H43)</f>
        <v>795769</v>
      </c>
      <c r="J43" s="51" t="n"/>
      <c r="K43" s="51" t="n"/>
      <c r="L43" s="51" t="n"/>
      <c r="M43" s="51" t="n"/>
      <c r="N43" s="51" t="n"/>
      <c r="O43" s="51" t="n"/>
    </row>
    <row r="44" ht="16.5" customHeight="1">
      <c r="B44" s="830" t="inlineStr">
        <is>
          <t>25 vs 26 %</t>
        </is>
      </c>
      <c r="C44" s="690">
        <f>(C43-C42)/C42</f>
        <v>2.2959901809542039E-2</v>
      </c>
      <c r="D44" s="690">
        <f>(D43-D42)/D42</f>
        <v>-1.2762995049504951E-3</v>
      </c>
      <c r="E44" s="690">
        <f>(E43-E42)/E42</f>
        <v>-2.045274551214361E-2</v>
      </c>
      <c r="F44" s="690">
        <f>(F43-F42)/F42</f>
        <v>-1.7926036270514097E-2</v>
      </c>
      <c r="G44" s="690">
        <f>(G43-G42)/G42</f>
        <v>3.5581717591609267E-2</v>
      </c>
      <c r="H44" s="690">
        <f>(H43-H42)/H42</f>
        <v>-0.1445871490625999</v>
      </c>
      <c r="I44" s="690">
        <f>(I43-I42)/I42</f>
        <v>-1.6342600032138839E-2</v>
      </c>
      <c r="J44" s="51" t="n"/>
      <c r="K44" s="51" t="n"/>
      <c r="L44" s="51" t="n"/>
      <c r="M44" s="51" t="n"/>
      <c r="N44" s="51" t="n"/>
      <c r="O44" s="51" t="n"/>
    </row>
    <row r="45" ht="16.5" customHeight="1">
      <c r="B45" s="51" t="n"/>
      <c r="C45" s="51" t="n"/>
      <c r="D45" s="51" t="n"/>
      <c r="E45" s="51" t="n"/>
      <c r="F45" s="51" t="n"/>
      <c r="G45" s="51" t="n"/>
      <c r="H45" s="886" t="inlineStr">
        <is>
          <t>***Data lost 4 days</t>
        </is>
      </c>
      <c r="I45" s="192" t="n"/>
      <c r="J45" s="51" t="n"/>
      <c r="K45" s="51" t="n"/>
      <c r="L45" s="51" t="n"/>
      <c r="M45" s="51" t="n"/>
      <c r="N45" s="51" t="n"/>
      <c r="O45" s="51" t="n"/>
    </row>
    <row r="46" ht="16.5" customHeight="1">
      <c r="B46" s="62" t="inlineStr">
        <is>
          <t>Number of Long hual EU</t>
        </is>
      </c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</row>
    <row r="47" ht="16.5" customHeight="1">
      <c r="B47" s="102" t="n"/>
      <c r="C47" s="865" t="inlineStr">
        <is>
          <t>Jan</t>
        </is>
      </c>
      <c r="D47" s="865" t="inlineStr">
        <is>
          <t>Feb</t>
        </is>
      </c>
      <c r="E47" s="865" t="inlineStr">
        <is>
          <t>Mar</t>
        </is>
      </c>
      <c r="F47" s="865" t="inlineStr">
        <is>
          <t>Apr</t>
        </is>
      </c>
      <c r="G47" s="865" t="inlineStr">
        <is>
          <t>May</t>
        </is>
      </c>
      <c r="H47" s="865" t="inlineStr">
        <is>
          <t>Jun</t>
        </is>
      </c>
      <c r="I47" s="688" t="inlineStr">
        <is>
          <t>H1 (Jan-Jun)</t>
        </is>
      </c>
      <c r="J47" s="51" t="n"/>
      <c r="K47" s="51" t="n"/>
      <c r="L47" s="51" t="n"/>
      <c r="M47" s="51" t="n"/>
      <c r="N47" s="51" t="n"/>
      <c r="O47" s="51" t="n"/>
    </row>
    <row r="48" ht="16.5" customHeight="1">
      <c r="B48" s="865" t="n">
        <v>2019</v>
      </c>
      <c r="C48" s="682" t="n"/>
      <c r="D48" s="682" t="n"/>
      <c r="E48" s="682" t="n"/>
      <c r="F48" s="682" t="n"/>
      <c r="G48" s="682" t="n"/>
      <c r="H48" s="682" t="n"/>
      <c r="I48" s="689">
        <f>SUM(C48:H48)</f>
        <v>0</v>
      </c>
      <c r="J48" s="51" t="n"/>
      <c r="K48" s="51" t="n"/>
      <c r="L48" s="51" t="n"/>
      <c r="M48" s="51" t="n"/>
      <c r="N48" s="51" t="n"/>
      <c r="O48" s="51" t="n"/>
    </row>
    <row r="49" ht="16.5" customHeight="1">
      <c r="B49" s="865" t="n">
        <v>2024</v>
      </c>
      <c r="C49" s="682" t="n">
        <v>879741</v>
      </c>
      <c r="D49" s="682" t="n">
        <v>849024</v>
      </c>
      <c r="E49" s="682" t="n">
        <v>765683</v>
      </c>
      <c r="F49" s="682" t="n">
        <v>523160</v>
      </c>
      <c r="G49" s="682" t="n">
        <v>343907</v>
      </c>
      <c r="H49" s="682" t="n">
        <v>325497</v>
      </c>
      <c r="I49" s="689">
        <f>SUM(C49:H49)</f>
        <v>3687012</v>
      </c>
      <c r="J49" s="51" t="n"/>
      <c r="K49" s="51" t="n"/>
      <c r="L49" s="51" t="n"/>
      <c r="M49" s="51" t="n"/>
      <c r="N49" s="51" t="n"/>
      <c r="O49" s="51" t="n"/>
    </row>
    <row r="50" ht="16.5" customHeight="1">
      <c r="B50" s="865" t="n">
        <v>2025</v>
      </c>
      <c r="C50" s="682" t="n">
        <v>1080094</v>
      </c>
      <c r="D50" s="682" t="n">
        <v>1001220</v>
      </c>
      <c r="E50" s="682" t="n">
        <v>854963</v>
      </c>
      <c r="F50" s="682" t="n">
        <v>652062</v>
      </c>
      <c r="G50" s="682" t="n">
        <v>366631</v>
      </c>
      <c r="H50" s="682" t="n">
        <v>345417</v>
      </c>
      <c r="I50" s="689">
        <f>SUM(C50:H50)</f>
        <v>4300387</v>
      </c>
      <c r="J50" s="51" t="n"/>
      <c r="K50" s="51" t="n"/>
      <c r="L50" s="51" t="n"/>
      <c r="M50" s="51" t="n"/>
      <c r="N50" s="51" t="n"/>
      <c r="O50" s="51" t="n"/>
    </row>
    <row r="51" ht="16.5" customHeight="1">
      <c r="B51" s="865" t="n">
        <v>2026</v>
      </c>
      <c r="C51" s="682" t="n">
        <v>1184479</v>
      </c>
      <c r="D51" s="682" t="n">
        <v>1047216</v>
      </c>
      <c r="E51" s="682" t="n">
        <v>819016</v>
      </c>
      <c r="F51" s="682" t="n">
        <v>549123</v>
      </c>
      <c r="G51" s="682" t="n">
        <v>365345</v>
      </c>
      <c r="H51" s="682" t="n">
        <v>289156</v>
      </c>
      <c r="I51" s="689">
        <f>SUM(C51:H51)</f>
        <v>4254335</v>
      </c>
      <c r="J51" s="51" t="n"/>
      <c r="K51" s="51" t="n"/>
      <c r="L51" s="51" t="n"/>
      <c r="M51" s="51" t="n"/>
      <c r="N51" s="51" t="n"/>
      <c r="O51" s="51" t="n"/>
    </row>
    <row r="52" ht="16.5" customHeight="1">
      <c r="B52" s="830" t="inlineStr">
        <is>
          <t>25 vs 26 %</t>
        </is>
      </c>
      <c r="C52" s="690">
        <f>(C51-C50)/C50</f>
        <v>9.664436613850276E-2</v>
      </c>
      <c r="D52" s="690">
        <f>(D51-D50)/D50</f>
        <v>4.5939953257026427E-2</v>
      </c>
      <c r="E52" s="690">
        <f>(E51-E50)/E50</f>
        <v>-4.2045094349112182E-2</v>
      </c>
      <c r="F52" s="690">
        <f>(F51-F50)/F50</f>
        <v>-0.15786688995831685</v>
      </c>
      <c r="G52" s="690">
        <f>(G51-G50)/G50</f>
        <v>-3.5076139224451833E-3</v>
      </c>
      <c r="H52" s="690">
        <f>(H51-H50)/H50</f>
        <v>-0.16287849179397657</v>
      </c>
      <c r="I52" s="690">
        <f>(I51-I50)/I50</f>
        <v>-1.0708803649532007E-2</v>
      </c>
      <c r="J52" s="51" t="n"/>
      <c r="K52" s="51" t="n"/>
      <c r="L52" s="51" t="n"/>
      <c r="M52" s="51" t="n"/>
      <c r="N52" s="51" t="n"/>
      <c r="O52" s="51" t="n"/>
    </row>
    <row r="53" ht="16.5" customHeight="1">
      <c r="B53" s="51" t="n"/>
      <c r="C53" s="51" t="n"/>
      <c r="D53" s="51" t="n"/>
      <c r="E53" s="51" t="n"/>
      <c r="F53" s="51" t="n"/>
      <c r="G53" s="51" t="n"/>
      <c r="H53" s="886" t="inlineStr">
        <is>
          <t>***Data lost 4 days</t>
        </is>
      </c>
      <c r="I53" s="192" t="n"/>
      <c r="J53" s="51" t="n"/>
      <c r="K53" s="51" t="n"/>
      <c r="L53" s="51" t="n"/>
      <c r="M53" s="51" t="n"/>
      <c r="N53" s="51" t="n"/>
      <c r="O53" s="51" t="n"/>
      <c r="P53" s="51" t="n"/>
    </row>
    <row r="54" ht="16.5" customHeight="1">
      <c r="B54" s="62" t="inlineStr">
        <is>
          <t>Number of Long hual (EU+USA)</t>
        </is>
      </c>
      <c r="C54" s="51" t="n"/>
      <c r="D54" s="51" t="n"/>
      <c r="E54" s="51" t="n"/>
      <c r="F54" s="51" t="n"/>
      <c r="G54" s="51" t="n"/>
      <c r="H54" s="51" t="n"/>
      <c r="I54" s="192" t="n"/>
      <c r="J54" s="51" t="n"/>
      <c r="K54" s="51" t="n"/>
      <c r="L54" s="51" t="n"/>
      <c r="M54" s="51" t="n"/>
      <c r="N54" s="51" t="n"/>
      <c r="O54" s="51" t="n"/>
      <c r="P54" s="51" t="n"/>
    </row>
    <row r="55" ht="16.5" customHeight="1">
      <c r="B55" s="102" t="n"/>
      <c r="C55" s="865" t="inlineStr">
        <is>
          <t>Jan</t>
        </is>
      </c>
      <c r="D55" s="865" t="inlineStr">
        <is>
          <t>Feb</t>
        </is>
      </c>
      <c r="E55" s="865" t="inlineStr">
        <is>
          <t>Mar</t>
        </is>
      </c>
      <c r="F55" s="865" t="inlineStr">
        <is>
          <t>Apr</t>
        </is>
      </c>
      <c r="G55" s="865" t="inlineStr">
        <is>
          <t>May</t>
        </is>
      </c>
      <c r="H55" s="865" t="inlineStr">
        <is>
          <t>Jun</t>
        </is>
      </c>
      <c r="I55" s="694" t="inlineStr">
        <is>
          <t>H1 (Jan-Jun)</t>
        </is>
      </c>
      <c r="J55" s="51" t="n"/>
      <c r="K55" s="51" t="n"/>
      <c r="L55" s="51" t="n"/>
      <c r="M55" s="51" t="n"/>
      <c r="N55" s="51" t="n"/>
      <c r="O55" s="51" t="n"/>
      <c r="P55" s="51" t="n"/>
    </row>
    <row r="56" ht="16.5" customHeight="1">
      <c r="B56" s="865" t="n">
        <v>2024</v>
      </c>
      <c r="C56" s="682">
        <f>C49+C41</f>
        <v>1026029</v>
      </c>
      <c r="D56" s="682">
        <f>D49+D41</f>
        <v>987508</v>
      </c>
      <c r="E56" s="682">
        <f>E49+E41</f>
        <v>901645</v>
      </c>
      <c r="F56" s="682">
        <f>F49+F41</f>
        <v>631332</v>
      </c>
      <c r="G56" s="682">
        <f>G49+G41</f>
        <v>440983</v>
      </c>
      <c r="H56" s="682">
        <f>H49+H41</f>
        <v>432499</v>
      </c>
      <c r="I56" s="331">
        <f>SUM(C56:H56)</f>
        <v>4419996</v>
      </c>
      <c r="J56" s="51" t="n"/>
      <c r="K56" s="51" t="n"/>
      <c r="L56" s="51" t="n"/>
      <c r="M56" s="51" t="n"/>
      <c r="N56" s="51" t="n"/>
      <c r="O56" s="51" t="n"/>
      <c r="P56" s="51" t="n"/>
    </row>
    <row r="57" ht="16.5" customHeight="1">
      <c r="B57" s="865" t="n">
        <v>2025</v>
      </c>
      <c r="C57" s="682">
        <f>C50+C42</f>
        <v>1257708</v>
      </c>
      <c r="D57" s="682">
        <f>D50+D42</f>
        <v>1156356</v>
      </c>
      <c r="E57" s="682">
        <f>E50+E42</f>
        <v>1006483</v>
      </c>
      <c r="F57" s="682">
        <f>F50+F42</f>
        <v>771553</v>
      </c>
      <c r="G57" s="682">
        <f>G50+G42</f>
        <v>465502</v>
      </c>
      <c r="H57" s="682">
        <f>H50+H42</f>
        <v>451775</v>
      </c>
      <c r="I57" s="331">
        <f>SUM(C57:H57)</f>
        <v>5109377</v>
      </c>
      <c r="J57" s="51" t="n"/>
      <c r="K57" s="51" t="n"/>
      <c r="L57" s="51" t="n"/>
      <c r="M57" s="51" t="n"/>
      <c r="N57" s="51" t="n"/>
      <c r="O57" s="51" t="n"/>
      <c r="P57" s="51" t="n"/>
    </row>
    <row r="58" ht="16.5" customHeight="1">
      <c r="B58" s="865" t="n">
        <v>2026</v>
      </c>
      <c r="C58" s="682">
        <f>C51+C43</f>
        <v>1366171</v>
      </c>
      <c r="D58" s="682">
        <f>D51+D43</f>
        <v>1202154</v>
      </c>
      <c r="E58" s="682">
        <f>E51+E43</f>
        <v>967437</v>
      </c>
      <c r="F58" s="682">
        <f>F51+F43</f>
        <v>666472</v>
      </c>
      <c r="G58" s="682">
        <f>G51+G43</f>
        <v>467734</v>
      </c>
      <c r="H58" s="682">
        <f>H51+H43</f>
        <v>380136</v>
      </c>
      <c r="I58" s="331">
        <f>SUM(C58:H58)</f>
        <v>5050104</v>
      </c>
      <c r="J58" s="51" t="n"/>
      <c r="K58" s="51" t="n"/>
      <c r="L58" s="51" t="n"/>
      <c r="M58" s="51" t="n"/>
      <c r="N58" s="51" t="n"/>
      <c r="O58" s="51" t="n"/>
      <c r="P58" s="51" t="n"/>
    </row>
    <row r="59" ht="16.5" customHeight="1">
      <c r="B59" s="830" t="inlineStr">
        <is>
          <t>25 vs 26 %</t>
        </is>
      </c>
      <c r="C59" s="690">
        <f>(C58-C57)/C57</f>
        <v>8.6238618184825089E-2</v>
      </c>
      <c r="D59" s="690">
        <f>(D58-D57)/D57</f>
        <v>3.9605450224671296E-2</v>
      </c>
      <c r="E59" s="690">
        <f>(E58-E57)/E57</f>
        <v>-3.8794495287054032E-2</v>
      </c>
      <c r="F59" s="690">
        <f>(F58-F57)/F57</f>
        <v>-0.1361941435001873</v>
      </c>
      <c r="G59" s="690">
        <f>(G58-G57)/G57</f>
        <v>4.7948236527447785E-3</v>
      </c>
      <c r="H59" s="690">
        <f>(H58-H57)/H57</f>
        <v>-0.15857229815726856</v>
      </c>
      <c r="I59" s="690">
        <f>(I58-I57)/I57</f>
        <v>-1.1600827263284741E-2</v>
      </c>
      <c r="J59" s="51" t="n"/>
      <c r="K59" s="51" t="n"/>
      <c r="L59" s="51" t="n"/>
      <c r="M59" s="51" t="n"/>
      <c r="N59" s="51" t="n"/>
      <c r="O59" s="51" t="n"/>
      <c r="P59" s="51" t="n"/>
    </row>
    <row r="60" ht="16.5" customHeight="1">
      <c r="B60" s="192" t="n"/>
      <c r="C60" s="192" t="n"/>
      <c r="D60" s="192" t="n"/>
      <c r="E60" s="192" t="n"/>
      <c r="F60" s="192" t="n"/>
      <c r="G60" s="192" t="n"/>
      <c r="H60" s="886" t="inlineStr">
        <is>
          <t>***Data lost 4 days</t>
        </is>
      </c>
      <c r="I60" s="192" t="n"/>
      <c r="J60" s="51" t="n"/>
      <c r="K60" s="51" t="n"/>
      <c r="L60" s="51" t="n"/>
      <c r="M60" s="51" t="n"/>
      <c r="N60" s="51" t="n"/>
      <c r="O60" s="51" t="n"/>
      <c r="P60" s="51" t="n"/>
    </row>
    <row r="61" ht="16.5" customHeight="1">
      <c r="B61" s="192" t="n"/>
      <c r="C61" s="192" t="n"/>
      <c r="D61" s="192" t="n"/>
      <c r="E61" s="192" t="n"/>
      <c r="F61" s="192" t="n"/>
      <c r="G61" s="192" t="n"/>
      <c r="H61" s="192" t="n"/>
      <c r="I61" s="192" t="n"/>
      <c r="J61" s="192" t="n"/>
    </row>
    <row r="62" ht="16.5" customHeight="1">
      <c r="B62" s="192" t="n"/>
      <c r="C62" s="192" t="n"/>
      <c r="D62" s="192" t="n"/>
      <c r="E62" s="192" t="n"/>
      <c r="F62" s="192" t="n"/>
      <c r="G62" s="192" t="n"/>
      <c r="H62" s="192" t="n"/>
      <c r="I62" s="192" t="n"/>
      <c r="J62" s="192" t="n"/>
      <c r="K62" s="192" t="n"/>
      <c r="L62" s="192" t="n"/>
      <c r="M62" s="192" t="n"/>
      <c r="N62" s="192" t="n"/>
      <c r="O62" s="192" t="n"/>
    </row>
    <row r="63" ht="16.5" customHeight="1">
      <c r="B63" s="192" t="n"/>
      <c r="C63" s="192" t="inlineStr">
        <is>
          <t>YTD total tourist numbers are 2% lower than last year.</t>
        </is>
      </c>
      <c r="D63" s="192" t="n"/>
      <c r="E63" s="192" t="n"/>
      <c r="F63" s="192" t="n"/>
      <c r="G63" s="192" t="n"/>
      <c r="H63" s="192" t="n"/>
      <c r="I63" s="192" t="n"/>
      <c r="J63" s="192" t="n"/>
      <c r="K63" s="192" t="n"/>
      <c r="L63" s="192" t="n"/>
      <c r="M63" s="192" t="n"/>
      <c r="N63" s="192" t="n"/>
      <c r="O63" s="192" t="n"/>
    </row>
    <row r="64">
      <c r="B64" s="192" t="n"/>
      <c r="C64" s="192" t="inlineStr">
        <is>
          <t>YTD Chinese tourist numbers are 18% higher than last year, with the improvement clear from the start of the year.</t>
        </is>
      </c>
      <c r="D64" s="192" t="n"/>
      <c r="E64" s="192" t="n"/>
      <c r="F64" s="192" t="n"/>
      <c r="G64" s="192" t="n"/>
      <c r="H64" s="192" t="n"/>
      <c r="I64" s="192" t="n"/>
      <c r="J64" s="192" t="n"/>
      <c r="K64" s="192" t="n"/>
      <c r="L64" s="192" t="n"/>
      <c r="M64" s="192" t="n"/>
      <c r="N64" s="192" t="n"/>
      <c r="O64" s="192" t="n"/>
    </row>
    <row r="65">
      <c r="B65" s="192" t="n"/>
      <c r="C65" s="192" t="inlineStr">
        <is>
          <t>YTD India: although arrivals began to drop in May after the free-visa scheme started, the year-to-date total is still higher than last year, with growth of 8%.</t>
        </is>
      </c>
      <c r="D65" s="192" t="n"/>
      <c r="E65" s="192" t="n"/>
      <c r="F65" s="192" t="n"/>
      <c r="G65" s="192" t="n"/>
      <c r="H65" s="192" t="n"/>
      <c r="I65" s="192" t="n"/>
      <c r="J65" s="192" t="n"/>
      <c r="K65" s="192" t="n"/>
      <c r="L65" s="192" t="n"/>
      <c r="M65" s="192" t="n"/>
      <c r="N65" s="192" t="n"/>
      <c r="O65" s="192" t="n"/>
    </row>
    <row r="66">
      <c r="B66" s="192" t="n"/>
      <c r="C66" s="192" t="inlineStr">
        <is>
          <t>YTD long-haul remains at a similar level to last year.</t>
        </is>
      </c>
      <c r="D66" s="192" t="n"/>
      <c r="E66" s="192" t="n"/>
      <c r="F66" s="192" t="n"/>
      <c r="G66" s="192" t="n"/>
      <c r="H66" s="192" t="n"/>
      <c r="I66" s="192" t="n"/>
      <c r="J66" s="192" t="n"/>
      <c r="K66" s="192" t="n"/>
      <c r="L66" s="192" t="n"/>
      <c r="M66" s="192" t="n"/>
      <c r="N66" s="192" t="n"/>
      <c r="O66" s="192" t="n"/>
    </row>
    <row r="67">
      <c r="B67" s="192" t="n"/>
      <c r="C67" s="192" t="inlineStr">
        <is>
          <t>YTD Middle East is affected by the war, with H1 numbers 25% lower than last year. In May the gap narrowed to a 2% decline (versus a normal year-over-year change of 30–60%).</t>
        </is>
      </c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</row>
    <row r="69" hidden="1"/>
    <row r="70" hidden="1"/>
    <row r="71"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</row>
    <row r="72" ht="23.5" customHeight="1">
      <c r="B72" s="332" t="inlineStr">
        <is>
          <t>SR9</t>
        </is>
      </c>
      <c r="C72" s="192" t="n"/>
      <c r="D72" s="192" t="n"/>
      <c r="E72" s="192" t="n"/>
      <c r="F72" s="192" t="n"/>
      <c r="G72" s="192" t="n"/>
      <c r="H72" s="192" t="n"/>
      <c r="I72" s="192" t="n"/>
      <c r="J72" s="192" t="n"/>
    </row>
    <row r="73">
      <c r="B73" s="192" t="n"/>
      <c r="C73" s="192" t="n"/>
      <c r="D73" s="192" t="n"/>
      <c r="E73" s="192" t="n"/>
      <c r="F73" s="192" t="n"/>
      <c r="G73" s="192" t="n"/>
      <c r="H73" s="192" t="n"/>
      <c r="I73" s="192" t="n"/>
      <c r="J73" s="192" t="n"/>
    </row>
    <row r="74">
      <c r="I74" s="1062" t="inlineStr">
        <is>
          <t>SR9</t>
        </is>
      </c>
      <c r="J74" s="912" t="n"/>
      <c r="K74" s="695" t="n">
        <v>2026</v>
      </c>
      <c r="L74" s="695" t="n">
        <v>2025</v>
      </c>
      <c r="M74" s="695" t="n">
        <v>2026</v>
      </c>
      <c r="N74" s="695" t="n">
        <v>2025</v>
      </c>
      <c r="O74" s="695" t="n">
        <v>2026</v>
      </c>
      <c r="P74" s="695" t="n">
        <v>2025</v>
      </c>
      <c r="Q74" s="695" t="n">
        <v>2026</v>
      </c>
      <c r="R74" s="695" t="n">
        <v>2025</v>
      </c>
      <c r="S74" s="695" t="n">
        <v>2026</v>
      </c>
      <c r="T74" s="695" t="n">
        <v>2025</v>
      </c>
      <c r="U74" s="695" t="n">
        <v>2026</v>
      </c>
      <c r="V74" s="695" t="n">
        <v>2025</v>
      </c>
      <c r="W74" s="695" t="n">
        <v>2026</v>
      </c>
      <c r="X74" s="695" t="n">
        <v>2025</v>
      </c>
      <c r="Y74" s="695" t="n"/>
    </row>
    <row r="75">
      <c r="I75" s="695" t="inlineStr">
        <is>
          <t>Top 10 Nationality</t>
        </is>
      </c>
      <c r="J75" s="695" t="n"/>
      <c r="K75" s="1062" t="inlineStr">
        <is>
          <t>Jan</t>
        </is>
      </c>
      <c r="L75" s="912" t="n"/>
      <c r="M75" s="1062" t="inlineStr">
        <is>
          <t>Feb</t>
        </is>
      </c>
      <c r="N75" s="912" t="n"/>
      <c r="O75" s="1062" t="inlineStr">
        <is>
          <t>Mar</t>
        </is>
      </c>
      <c r="P75" s="912" t="n"/>
      <c r="Q75" s="1062" t="inlineStr">
        <is>
          <t>Apr</t>
        </is>
      </c>
      <c r="R75" s="912" t="n"/>
      <c r="S75" s="1062" t="inlineStr">
        <is>
          <t>May</t>
        </is>
      </c>
      <c r="T75" s="912" t="n"/>
      <c r="U75" s="1062" t="inlineStr">
        <is>
          <t>Jun</t>
        </is>
      </c>
      <c r="V75" s="912" t="n"/>
      <c r="W75" s="1062" t="inlineStr">
        <is>
          <t>YTD</t>
        </is>
      </c>
      <c r="X75" s="912" t="n"/>
      <c r="Y75" s="695" t="inlineStr">
        <is>
          <t>Chg</t>
        </is>
      </c>
    </row>
    <row r="76">
      <c r="I76" s="694" t="n">
        <v>1</v>
      </c>
      <c r="J76" s="696" t="str">
        <f>'SR9'!$AF38</f>
        <v>China</v>
      </c>
      <c r="K76" s="697">
        <f>INDEX('SR9'!AG$38:AG$47,MATCH($J76,'SR9'!$AF$38:$AF$47,0))</f>
        <v>5852</v>
      </c>
      <c r="L76" s="697">
        <f>INDEX('SR9'!AG$85:AG$94,MATCH($J76,'SR9'!$AF$85:$AF$94,0))</f>
        <v>5997</v>
      </c>
      <c r="M76" s="697">
        <f>INDEX('SR9'!AH$38:AH$47,MATCH($J76,'SR9'!$AF$38:$AF$47,0))</f>
        <v>5730</v>
      </c>
      <c r="N76" s="697">
        <f>INDEX('SR9'!AH$85:AH$94,MATCH($J76,'SR9'!$AF$85:$AF$94,0))</f>
        <v>4841</v>
      </c>
      <c r="O76" s="697">
        <f>INDEX('SR9'!AI$38:AI$47,MATCH($J76,'SR9'!$AF$38:$AF$47,0))</f>
        <v>5609</v>
      </c>
      <c r="P76" s="697">
        <f>INDEX('SR9'!AI$85:AI$94,MATCH($J76,'SR9'!$AF$85:$AF$94,0))</f>
        <v>4995</v>
      </c>
      <c r="Q76" s="697">
        <f>INDEX('SR9'!AJ$38:AJ$47,MATCH($J76,'SR9'!$AF$38:$AF$47,0))</f>
        <v>5440</v>
      </c>
      <c r="R76" s="697">
        <f>INDEX('SR9'!AJ$85:AJ$94,MATCH($J76,'SR9'!$AF$85:$AF$94,0))</f>
        <v>4774</v>
      </c>
      <c r="S76" s="697">
        <f>INDEX('SR9'!AK$38:AK$47,MATCH($J76,'SR9'!$AF$38:$AF$47,0))</f>
        <v>5045</v>
      </c>
      <c r="T76" s="697">
        <f>INDEX('SR9'!AK$85:AK$94,MATCH($J76,'SR9'!$AF$85:$AF$94,0))</f>
        <v>5137</v>
      </c>
      <c r="U76" s="697">
        <f>INDEX('SR9'!AL$38:AL$47,MATCH($J76,'SR9'!$AF$38:$AF$47,0))</f>
        <v>4727</v>
      </c>
      <c r="V76" s="697">
        <f>INDEX('SR9'!AL$85:AL$94,MATCH($J76,'SR9'!$AF$85:$AF$94,0))</f>
        <v>4867</v>
      </c>
      <c r="W76" s="698">
        <f>SUM(K76,M76,O76,Q76,S76,U76)</f>
        <v>32403</v>
      </c>
      <c r="X76" s="698">
        <f>SUM(L76,N76,P76,R76,T76,V76)</f>
        <v>30611</v>
      </c>
      <c r="Y76" s="699">
        <f>(W76-X76)/X76</f>
        <v>5.8541047335924995E-2</v>
      </c>
    </row>
    <row r="77">
      <c r="I77" s="694" t="n">
        <v>2</v>
      </c>
      <c r="J77" s="696" t="str">
        <f>'SR9'!$AF39</f>
        <v>Taiwan</v>
      </c>
      <c r="K77" s="698">
        <f>INDEX('SR9'!AG$38:AG$47,MATCH($J77,'SR9'!$AF$38:$AF$47,0))</f>
        <v>1397</v>
      </c>
      <c r="L77" s="698">
        <f>INDEX('SR9'!AG$85:AG$94,MATCH($J77,'SR9'!$AF$85:$AF$94,0))</f>
        <v>1519</v>
      </c>
      <c r="M77" s="698">
        <f>INDEX('SR9'!AH$38:AH$47,MATCH($J77,'SR9'!$AF$38:$AF$47,0))</f>
        <v>1121</v>
      </c>
      <c r="N77" s="698">
        <f>INDEX('SR9'!AH$85:AH$94,MATCH($J77,'SR9'!$AF$85:$AF$94,0))</f>
        <v>1274</v>
      </c>
      <c r="O77" s="698">
        <f>INDEX('SR9'!AI$38:AI$47,MATCH($J77,'SR9'!$AF$38:$AF$47,0))</f>
        <v>835</v>
      </c>
      <c r="P77" s="698">
        <f>INDEX('SR9'!AI$85:AI$94,MATCH($J77,'SR9'!$AF$85:$AF$94,0))</f>
        <v>1247</v>
      </c>
      <c r="Q77" s="698">
        <f>INDEX('SR9'!AJ$38:AJ$47,MATCH($J77,'SR9'!$AF$38:$AF$47,0))</f>
        <v>764</v>
      </c>
      <c r="R77" s="698">
        <f>INDEX('SR9'!AJ$85:AJ$94,MATCH($J77,'SR9'!$AF$85:$AF$94,0))</f>
        <v>749</v>
      </c>
      <c r="S77" s="698">
        <f>INDEX('SR9'!AK$38:AK$47,MATCH($J77,'SR9'!$AF$38:$AF$47,0))</f>
        <v>879</v>
      </c>
      <c r="T77" s="698">
        <f>INDEX('SR9'!AK$85:AK$94,MATCH($J77,'SR9'!$AF$85:$AF$94,0))</f>
        <v>992</v>
      </c>
      <c r="U77" s="698">
        <f>INDEX('SR9'!AL$38:AL$47,MATCH($J77,'SR9'!$AF$38:$AF$47,0))</f>
        <v>886</v>
      </c>
      <c r="V77" s="698">
        <f>INDEX('SR9'!AL$85:AL$94,MATCH($J77,'SR9'!$AF$85:$AF$94,0))</f>
        <v>755</v>
      </c>
      <c r="W77" s="698">
        <f>SUM(K77,M77,O77,Q77,S77,U77)</f>
        <v>5882</v>
      </c>
      <c r="X77" s="698">
        <f>SUM(L77,N77,P77,R77,T77,V77)</f>
        <v>6536</v>
      </c>
      <c r="Y77" s="699">
        <f>(W77-X77)/X77</f>
        <v>-0.10006119951040392</v>
      </c>
    </row>
    <row r="78">
      <c r="I78" s="694" t="n">
        <v>3</v>
      </c>
      <c r="J78" s="696" t="str">
        <f>'SR9'!$AF40</f>
        <v>Thailand</v>
      </c>
      <c r="K78" s="698">
        <f>INDEX('SR9'!AG$38:AG$47,MATCH($J78,'SR9'!$AF$38:$AF$47,0))</f>
        <v>645</v>
      </c>
      <c r="L78" s="698">
        <f>INDEX('SR9'!AG$85:AG$94,MATCH($J78,'SR9'!$AF$85:$AF$94,0))</f>
        <v>419</v>
      </c>
      <c r="M78" s="698">
        <f>INDEX('SR9'!AH$38:AH$47,MATCH($J78,'SR9'!$AF$38:$AF$47,0))</f>
        <v>556</v>
      </c>
      <c r="N78" s="698">
        <f>INDEX('SR9'!AH$85:AH$94,MATCH($J78,'SR9'!$AF$85:$AF$94,0))</f>
        <v>421</v>
      </c>
      <c r="O78" s="698">
        <f>INDEX('SR9'!AI$38:AI$47,MATCH($J78,'SR9'!$AF$38:$AF$47,0))</f>
        <v>707</v>
      </c>
      <c r="P78" s="698">
        <f>INDEX('SR9'!AI$85:AI$94,MATCH($J78,'SR9'!$AF$85:$AF$94,0))</f>
        <v>512</v>
      </c>
      <c r="Q78" s="698">
        <f>INDEX('SR9'!AJ$38:AJ$47,MATCH($J78,'SR9'!$AF$38:$AF$47,0))</f>
        <v>686</v>
      </c>
      <c r="R78" s="698">
        <f>INDEX('SR9'!AJ$85:AJ$94,MATCH($J78,'SR9'!$AF$85:$AF$94,0))</f>
        <v>513</v>
      </c>
      <c r="S78" s="698">
        <f>INDEX('SR9'!AK$38:AK$47,MATCH($J78,'SR9'!$AF$38:$AF$47,0))</f>
        <v>644</v>
      </c>
      <c r="T78" s="698">
        <f>INDEX('SR9'!AK$85:AK$94,MATCH($J78,'SR9'!$AF$85:$AF$94,0))</f>
        <v>589</v>
      </c>
      <c r="U78" s="698">
        <f>INDEX('SR9'!AL$38:AL$47,MATCH($J78,'SR9'!$AF$38:$AF$47,0))</f>
        <v>568</v>
      </c>
      <c r="V78" s="698">
        <f>INDEX('SR9'!AL$85:AL$94,MATCH($J78,'SR9'!$AF$85:$AF$94,0))</f>
        <v>590</v>
      </c>
      <c r="W78" s="698">
        <f>SUM(K78,M78,O78,Q78,S78,U78)</f>
        <v>3806</v>
      </c>
      <c r="X78" s="698">
        <f>SUM(L78,N78,P78,R78,T78,V78)</f>
        <v>3044</v>
      </c>
      <c r="Y78" s="699">
        <f>(W78-X78)/X78</f>
        <v>0.25032851511169513</v>
      </c>
    </row>
    <row r="79">
      <c r="I79" s="694" t="n">
        <v>4</v>
      </c>
      <c r="J79" s="696" t="str">
        <f>'SR9'!$AF41</f>
        <v>India</v>
      </c>
      <c r="K79" s="698">
        <f>INDEX('SR9'!AG$38:AG$47,MATCH($J79,'SR9'!$AF$38:$AF$47,0))</f>
        <v>294</v>
      </c>
      <c r="L79" s="698">
        <f>INDEX('SR9'!AG$85:AG$94,MATCH($J79,'SR9'!$AF$85:$AF$94,0))</f>
        <v>139</v>
      </c>
      <c r="M79" s="698">
        <f>INDEX('SR9'!AH$38:AH$47,MATCH($J79,'SR9'!$AF$38:$AF$47,0))</f>
        <v>356</v>
      </c>
      <c r="N79" s="698">
        <f>INDEX('SR9'!AH$85:AH$94,MATCH($J79,'SR9'!$AF$85:$AF$94,0))</f>
        <v>344</v>
      </c>
      <c r="O79" s="698">
        <f>INDEX('SR9'!AI$38:AI$47,MATCH($J79,'SR9'!$AF$38:$AF$47,0))</f>
        <v>393</v>
      </c>
      <c r="P79" s="698">
        <f>INDEX('SR9'!AI$85:AI$94,MATCH($J79,'SR9'!$AF$85:$AF$94,0))</f>
        <v>282</v>
      </c>
      <c r="Q79" s="698">
        <f>INDEX('SR9'!AJ$38:AJ$47,MATCH($J79,'SR9'!$AF$38:$AF$47,0))</f>
        <v>451</v>
      </c>
      <c r="R79" s="698">
        <f>INDEX('SR9'!AJ$85:AJ$94,MATCH($J79,'SR9'!$AF$85:$AF$94,0))</f>
        <v>151</v>
      </c>
      <c r="S79" s="698">
        <f>INDEX('SR9'!AK$38:AK$47,MATCH($J79,'SR9'!$AF$38:$AF$47,0))</f>
        <v>754</v>
      </c>
      <c r="T79" s="698">
        <f>INDEX('SR9'!AK$85:AK$94,MATCH($J79,'SR9'!$AF$85:$AF$94,0))</f>
        <v>235</v>
      </c>
      <c r="U79" s="698">
        <f>INDEX('SR9'!AL$38:AL$47,MATCH($J79,'SR9'!$AF$38:$AF$47,0))</f>
        <v>426</v>
      </c>
      <c r="V79" s="698">
        <f>INDEX('SR9'!AL$85:AL$94,MATCH($J79,'SR9'!$AF$85:$AF$94,0))</f>
        <v>304</v>
      </c>
      <c r="W79" s="698">
        <f>SUM(K79,M79,O79,Q79,S79,U79)</f>
        <v>2674</v>
      </c>
      <c r="X79" s="698">
        <f>SUM(L79,N79,P79,R79,T79,V79)</f>
        <v>1455</v>
      </c>
      <c r="Y79" s="699">
        <f>(W79-X79)/X79</f>
        <v>0.83780068728522339</v>
      </c>
    </row>
    <row r="80">
      <c r="I80" s="694" t="n">
        <v>5</v>
      </c>
      <c r="J80" s="696" t="str">
        <f>'SR9'!$AF42</f>
        <v>Japan</v>
      </c>
      <c r="K80" s="698">
        <f>INDEX('SR9'!AG$38:AG$47,MATCH($J80,'SR9'!$AF$38:$AF$47,0))</f>
        <v>427</v>
      </c>
      <c r="L80" s="698">
        <f>INDEX('SR9'!AG$85:AG$94,MATCH($J80,'SR9'!$AF$85:$AF$94,0))</f>
        <v>382</v>
      </c>
      <c r="M80" s="698">
        <f>INDEX('SR9'!AH$38:AH$47,MATCH($J80,'SR9'!$AF$38:$AF$47,0))</f>
        <v>408</v>
      </c>
      <c r="N80" s="698">
        <f>INDEX('SR9'!AH$85:AH$94,MATCH($J80,'SR9'!$AF$85:$AF$94,0))</f>
        <v>357</v>
      </c>
      <c r="O80" s="698">
        <f>INDEX('SR9'!AI$38:AI$47,MATCH($J80,'SR9'!$AF$38:$AF$47,0))</f>
        <v>366</v>
      </c>
      <c r="P80" s="698">
        <f>INDEX('SR9'!AI$85:AI$94,MATCH($J80,'SR9'!$AF$85:$AF$94,0))</f>
        <v>437</v>
      </c>
      <c r="Q80" s="698">
        <f>INDEX('SR9'!AJ$38:AJ$47,MATCH($J80,'SR9'!$AF$38:$AF$47,0))</f>
        <v>489</v>
      </c>
      <c r="R80" s="698">
        <f>INDEX('SR9'!AJ$85:AJ$94,MATCH($J80,'SR9'!$AF$85:$AF$94,0))</f>
        <v>387</v>
      </c>
      <c r="S80" s="698">
        <f>INDEX('SR9'!AK$38:AK$47,MATCH($J80,'SR9'!$AF$38:$AF$47,0))</f>
        <v>485</v>
      </c>
      <c r="T80" s="698">
        <f>INDEX('SR9'!AK$85:AK$94,MATCH($J80,'SR9'!$AF$85:$AF$94,0))</f>
        <v>728</v>
      </c>
      <c r="U80" s="698">
        <f>INDEX('SR9'!AL$38:AL$47,MATCH($J80,'SR9'!$AF$38:$AF$47,0))</f>
        <v>460</v>
      </c>
      <c r="V80" s="698">
        <f>INDEX('SR9'!AL$85:AL$94,MATCH($J80,'SR9'!$AF$85:$AF$94,0))</f>
        <v>388</v>
      </c>
      <c r="W80" s="698">
        <f>SUM(K80,M80,O80,Q80,S80,U80)</f>
        <v>2635</v>
      </c>
      <c r="X80" s="698">
        <f>SUM(L80,N80,P80,R80,T80,V80)</f>
        <v>2679</v>
      </c>
      <c r="Y80" s="699">
        <f>(W80-X80)/X80</f>
        <v>-1.6424038820455393E-2</v>
      </c>
    </row>
    <row r="81">
      <c r="I81" s="694" t="n">
        <v>6</v>
      </c>
      <c r="J81" s="696" t="str">
        <f>'SR9'!$AF43</f>
        <v>Malaysia</v>
      </c>
      <c r="K81" s="698">
        <f>INDEX('SR9'!AG$38:AG$47,MATCH($J81,'SR9'!$AF$38:$AF$47,0))</f>
        <v>428</v>
      </c>
      <c r="L81" s="698">
        <f>INDEX('SR9'!AG$85:AG$94,MATCH($J81,'SR9'!$AF$85:$AF$94,0))</f>
        <v>385</v>
      </c>
      <c r="M81" s="698">
        <f>INDEX('SR9'!AH$38:AH$47,MATCH($J81,'SR9'!$AF$38:$AF$47,0))</f>
        <v>342</v>
      </c>
      <c r="N81" s="698">
        <f>INDEX('SR9'!AH$85:AH$94,MATCH($J81,'SR9'!$AF$85:$AF$94,0))</f>
        <v>405</v>
      </c>
      <c r="O81" s="698">
        <f>INDEX('SR9'!AI$38:AI$47,MATCH($J81,'SR9'!$AF$38:$AF$47,0))</f>
        <v>367</v>
      </c>
      <c r="P81" s="698">
        <f>INDEX('SR9'!AI$85:AI$94,MATCH($J81,'SR9'!$AF$85:$AF$94,0))</f>
        <v>492</v>
      </c>
      <c r="Q81" s="698">
        <f>INDEX('SR9'!AJ$38:AJ$47,MATCH($J81,'SR9'!$AF$38:$AF$47,0))</f>
        <v>307</v>
      </c>
      <c r="R81" s="698">
        <f>INDEX('SR9'!AJ$85:AJ$94,MATCH($J81,'SR9'!$AF$85:$AF$94,0))</f>
        <v>309</v>
      </c>
      <c r="S81" s="698">
        <f>INDEX('SR9'!AK$38:AK$47,MATCH($J81,'SR9'!$AF$38:$AF$47,0))</f>
        <v>405</v>
      </c>
      <c r="T81" s="698">
        <f>INDEX('SR9'!AK$85:AK$94,MATCH($J81,'SR9'!$AF$85:$AF$94,0))</f>
        <v>459</v>
      </c>
      <c r="U81" s="698">
        <f>INDEX('SR9'!AL$38:AL$47,MATCH($J81,'SR9'!$AF$38:$AF$47,0))</f>
        <v>398</v>
      </c>
      <c r="V81" s="698">
        <f>INDEX('SR9'!AL$85:AL$94,MATCH($J81,'SR9'!$AF$85:$AF$94,0))</f>
        <v>436</v>
      </c>
      <c r="W81" s="698">
        <f>SUM(K81,M81,O81,Q81,S81,U81)</f>
        <v>2247</v>
      </c>
      <c r="X81" s="698">
        <f>SUM(L81,N81,P81,R81,T81,V81)</f>
        <v>2486</v>
      </c>
      <c r="Y81" s="699">
        <f>(W81-X81)/X81</f>
        <v>-9.6138374899436843E-2</v>
      </c>
    </row>
    <row r="82">
      <c r="I82" s="694" t="n">
        <v>7</v>
      </c>
      <c r="J82" s="696" t="str">
        <f>'SR9'!$AF44</f>
        <v>Singapore</v>
      </c>
      <c r="K82" s="698">
        <f>INDEX('SR9'!AG$38:AG$47,MATCH($J82,'SR9'!$AF$38:$AF$47,0))</f>
        <v>510</v>
      </c>
      <c r="L82" s="698">
        <f>INDEX('SR9'!AG$85:AG$94,MATCH($J82,'SR9'!$AF$85:$AF$94,0))</f>
        <v>347</v>
      </c>
      <c r="M82" s="698">
        <f>INDEX('SR9'!AH$38:AH$47,MATCH($J82,'SR9'!$AF$38:$AF$47,0))</f>
        <v>289</v>
      </c>
      <c r="N82" s="698">
        <f>INDEX('SR9'!AH$85:AH$94,MATCH($J82,'SR9'!$AF$85:$AF$94,0))</f>
        <v>286</v>
      </c>
      <c r="O82" s="698">
        <f>INDEX('SR9'!AI$38:AI$47,MATCH($J82,'SR9'!$AF$38:$AF$47,0))</f>
        <v>364</v>
      </c>
      <c r="P82" s="698">
        <f>INDEX('SR9'!AI$85:AI$94,MATCH($J82,'SR9'!$AF$85:$AF$94,0))</f>
        <v>366</v>
      </c>
      <c r="Q82" s="698">
        <f>INDEX('SR9'!AJ$38:AJ$47,MATCH($J82,'SR9'!$AF$38:$AF$47,0))</f>
        <v>302</v>
      </c>
      <c r="R82" s="698">
        <f>INDEX('SR9'!AJ$85:AJ$94,MATCH($J82,'SR9'!$AF$85:$AF$94,0))</f>
        <v>367</v>
      </c>
      <c r="S82" s="698">
        <f>INDEX('SR9'!AK$38:AK$47,MATCH($J82,'SR9'!$AF$38:$AF$47,0))</f>
        <v>266</v>
      </c>
      <c r="T82" s="698">
        <f>INDEX('SR9'!AK$85:AK$94,MATCH($J82,'SR9'!$AF$85:$AF$94,0))</f>
        <v>259</v>
      </c>
      <c r="U82" s="698">
        <f>INDEX('SR9'!AL$38:AL$47,MATCH($J82,'SR9'!$AF$38:$AF$47,0))</f>
        <v>438</v>
      </c>
      <c r="V82" s="698">
        <f>INDEX('SR9'!AL$85:AL$94,MATCH($J82,'SR9'!$AF$85:$AF$94,0))</f>
        <v>392</v>
      </c>
      <c r="W82" s="698">
        <f>SUM(K82,M82,O82,Q82,S82,U82)</f>
        <v>2169</v>
      </c>
      <c r="X82" s="698">
        <f>SUM(L82,N82,P82,R82,T82,V82)</f>
        <v>2017</v>
      </c>
      <c r="Y82" s="699">
        <f>(W82-X82)/X82</f>
        <v>7.5359444719881014E-2</v>
      </c>
    </row>
    <row r="83">
      <c r="I83" s="694" t="n">
        <v>8</v>
      </c>
      <c r="J83" s="696" t="str">
        <f>'SR9'!$AF45</f>
        <v>Korea</v>
      </c>
      <c r="K83" s="698">
        <f>INDEX('SR9'!AG$38:AG$47,MATCH($J83,'SR9'!$AF$38:$AF$47,0))</f>
        <v>583</v>
      </c>
      <c r="L83" s="698">
        <f>INDEX('SR9'!AG$85:AG$94,MATCH($J83,'SR9'!$AF$85:$AF$94,0))</f>
        <v>838</v>
      </c>
      <c r="M83" s="698">
        <f>INDEX('SR9'!AH$38:AH$47,MATCH($J83,'SR9'!$AF$38:$AF$47,0))</f>
        <v>481</v>
      </c>
      <c r="N83" s="698">
        <f>INDEX('SR9'!AH$85:AH$94,MATCH($J83,'SR9'!$AF$85:$AF$94,0))</f>
        <v>915</v>
      </c>
      <c r="O83" s="698">
        <f>INDEX('SR9'!AI$38:AI$47,MATCH($J83,'SR9'!$AF$38:$AF$47,0))</f>
        <v>297</v>
      </c>
      <c r="P83" s="698">
        <f>INDEX('SR9'!AI$85:AI$94,MATCH($J83,'SR9'!$AF$85:$AF$94,0))</f>
        <v>357</v>
      </c>
      <c r="Q83" s="698">
        <f>INDEX('SR9'!AJ$38:AJ$47,MATCH($J83,'SR9'!$AF$38:$AF$47,0))</f>
        <v>174</v>
      </c>
      <c r="R83" s="698">
        <f>INDEX('SR9'!AJ$85:AJ$94,MATCH($J83,'SR9'!$AF$85:$AF$94,0))</f>
        <v>176</v>
      </c>
      <c r="S83" s="698">
        <f>INDEX('SR9'!AK$38:AK$47,MATCH($J83,'SR9'!$AF$38:$AF$47,0))</f>
        <v>305</v>
      </c>
      <c r="T83" s="698">
        <f>INDEX('SR9'!AK$85:AK$94,MATCH($J83,'SR9'!$AF$85:$AF$94,0))</f>
        <v>205</v>
      </c>
      <c r="U83" s="698">
        <f>INDEX('SR9'!AL$38:AL$47,MATCH($J83,'SR9'!$AF$38:$AF$47,0))</f>
        <v>266</v>
      </c>
      <c r="V83" s="698">
        <f>INDEX('SR9'!AL$85:AL$94,MATCH($J83,'SR9'!$AF$85:$AF$94,0))</f>
        <v>372</v>
      </c>
      <c r="W83" s="698">
        <f>SUM(K83,M83,O83,Q83,S83,U83)</f>
        <v>2106</v>
      </c>
      <c r="X83" s="698">
        <f>SUM(L83,N83,P83,R83,T83,V83)</f>
        <v>2863</v>
      </c>
      <c r="Y83" s="699">
        <f>(W83-X83)/X83</f>
        <v>-0.26440796367446734</v>
      </c>
    </row>
    <row r="84">
      <c r="I84" s="694" t="n">
        <v>9</v>
      </c>
      <c r="J84" s="696" t="str">
        <f>'SR9'!$AF46</f>
        <v>Indonesia</v>
      </c>
      <c r="K84" s="698">
        <f>INDEX('SR9'!AG$38:AG$47,MATCH($J84,'SR9'!$AF$38:$AF$47,0))</f>
        <v>206</v>
      </c>
      <c r="L84" s="698">
        <f>INDEX('SR9'!AG$85:AG$94,MATCH($J84,'SR9'!$AF$85:$AF$94,0))</f>
        <v>176</v>
      </c>
      <c r="M84" s="698">
        <f>INDEX('SR9'!AH$38:AH$47,MATCH($J84,'SR9'!$AF$38:$AF$47,0))</f>
        <v>226</v>
      </c>
      <c r="N84" s="698">
        <f>INDEX('SR9'!AH$85:AH$94,MATCH($J84,'SR9'!$AF$85:$AF$94,0))</f>
        <v>252</v>
      </c>
      <c r="O84" s="698">
        <f>INDEX('SR9'!AI$38:AI$47,MATCH($J84,'SR9'!$AF$38:$AF$47,0))</f>
        <v>223</v>
      </c>
      <c r="P84" s="698">
        <f>INDEX('SR9'!AI$85:AI$94,MATCH($J84,'SR9'!$AF$85:$AF$94,0))</f>
        <v>176</v>
      </c>
      <c r="Q84" s="698">
        <f>INDEX('SR9'!AJ$38:AJ$47,MATCH($J84,'SR9'!$AF$38:$AF$47,0))</f>
        <v>155</v>
      </c>
      <c r="R84" s="698">
        <f>INDEX('SR9'!AJ$85:AJ$94,MATCH($J84,'SR9'!$AF$85:$AF$94,0))</f>
        <v>90</v>
      </c>
      <c r="S84" s="698">
        <f>INDEX('SR9'!AK$38:AK$47,MATCH($J84,'SR9'!$AF$38:$AF$47,0))</f>
        <v>153</v>
      </c>
      <c r="T84" s="698">
        <f>INDEX('SR9'!AK$85:AK$94,MATCH($J84,'SR9'!$AF$85:$AF$94,0))</f>
        <v>212</v>
      </c>
      <c r="U84" s="698">
        <f>INDEX('SR9'!AL$38:AL$47,MATCH($J84,'SR9'!$AF$38:$AF$47,0))</f>
        <v>310</v>
      </c>
      <c r="V84" s="698">
        <f>INDEX('SR9'!AL$85:AL$94,MATCH($J84,'SR9'!$AF$85:$AF$94,0))</f>
        <v>214</v>
      </c>
      <c r="W84" s="698">
        <f>SUM(K84,M84,O84,Q84,S84,U84)</f>
        <v>1273</v>
      </c>
      <c r="X84" s="698">
        <f>SUM(L84,N84,P84,R84,T84,V84)</f>
        <v>1120</v>
      </c>
      <c r="Y84" s="699">
        <f>(W84-X84)/X84</f>
        <v>0.13660714285714284</v>
      </c>
    </row>
    <row r="85">
      <c r="I85" s="694" t="n">
        <v>10</v>
      </c>
      <c r="J85" s="696" t="str">
        <f>'SR9'!$AF47</f>
        <v>USA</v>
      </c>
      <c r="K85" s="698">
        <f>INDEX('SR9'!AG$38:AG$47,MATCH($J85,'SR9'!$AF$38:$AF$47,0))</f>
        <v>242</v>
      </c>
      <c r="L85" s="698">
        <f>INDEX('SR9'!AG$85:AG$94,MATCH($J85,'SR9'!$AF$85:$AF$94,0))</f>
        <v>241</v>
      </c>
      <c r="M85" s="698">
        <f>INDEX('SR9'!AH$38:AH$47,MATCH($J85,'SR9'!$AF$38:$AF$47,0))</f>
        <v>187</v>
      </c>
      <c r="N85" s="698">
        <f>INDEX('SR9'!AH$85:AH$94,MATCH($J85,'SR9'!$AF$85:$AF$94,0))</f>
        <v>224</v>
      </c>
      <c r="O85" s="698">
        <f>INDEX('SR9'!AI$38:AI$47,MATCH($J85,'SR9'!$AF$38:$AF$47,0))</f>
        <v>200</v>
      </c>
      <c r="P85" s="698">
        <f>INDEX('SR9'!AI$85:AI$94,MATCH($J85,'SR9'!$AF$85:$AF$94,0))</f>
        <v>119</v>
      </c>
      <c r="Q85" s="698">
        <f>INDEX('SR9'!AJ$38:AJ$47,MATCH($J85,'SR9'!$AF$38:$AF$47,0))</f>
        <v>215</v>
      </c>
      <c r="R85" s="698">
        <f>INDEX('SR9'!AJ$85:AJ$94,MATCH($J85,'SR9'!$AF$85:$AF$94,0))</f>
        <v>159</v>
      </c>
      <c r="S85" s="698">
        <f>INDEX('SR9'!AK$38:AK$47,MATCH($J85,'SR9'!$AF$38:$AF$47,0))</f>
        <v>84</v>
      </c>
      <c r="T85" s="698">
        <f>INDEX('SR9'!AK$85:AK$94,MATCH($J85,'SR9'!$AF$85:$AF$94,0))</f>
        <v>176</v>
      </c>
      <c r="U85" s="698">
        <f>INDEX('SR9'!AL$38:AL$47,MATCH($J85,'SR9'!$AF$38:$AF$47,0))</f>
        <v>104</v>
      </c>
      <c r="V85" s="698">
        <f>INDEX('SR9'!AL$85:AL$94,MATCH($J85,'SR9'!$AF$85:$AF$94,0))</f>
        <v>115</v>
      </c>
      <c r="W85" s="698">
        <f>SUM(K85,M85,O85,Q85,S85,U85)</f>
        <v>1032</v>
      </c>
      <c r="X85" s="698">
        <f>SUM(L85,N85,P85,R85,T85,V85)</f>
        <v>1034</v>
      </c>
      <c r="Y85" s="699">
        <f>(W85-X85)/X85</f>
        <v>-1.9342359767891683E-3</v>
      </c>
    </row>
    <row r="87">
      <c r="I87" t="inlineStr">
        <is>
          <t>Chinese room nights increased 6%.</t>
        </is>
      </c>
    </row>
    <row r="88">
      <c r="I88" s="192" t="inlineStr">
        <is>
          <t>Thailand also increased.</t>
        </is>
      </c>
    </row>
    <row r="89">
      <c r="I89" s="192" t="inlineStr">
        <is>
          <t>India increased 84%.</t>
        </is>
      </c>
    </row>
    <row r="90">
      <c r="I90" t="inlineStr">
        <is>
          <t>However, SR9's mix is about 60% China and Taiwan in 2025, and this level is maintained going into 2026.</t>
        </is>
      </c>
    </row>
    <row r="92">
      <c r="B92" s="192" t="n"/>
      <c r="C92" s="192" t="n"/>
      <c r="D92" s="192" t="n"/>
      <c r="E92" s="192" t="n"/>
      <c r="F92" s="192" t="n"/>
      <c r="G92" s="192" t="n"/>
      <c r="H92" s="192" t="n"/>
    </row>
    <row r="93" ht="18.65" customHeight="1">
      <c r="B93" s="339" t="inlineStr">
        <is>
          <t>AES</t>
        </is>
      </c>
      <c r="C93" s="192" t="n"/>
      <c r="D93" s="192" t="n"/>
      <c r="E93" s="192" t="n"/>
      <c r="F93" s="192" t="n"/>
      <c r="G93" s="192" t="n"/>
      <c r="H93" s="192" t="n"/>
      <c r="I93" s="1062" t="inlineStr">
        <is>
          <t>AES</t>
        </is>
      </c>
      <c r="J93" s="912" t="n"/>
      <c r="K93" s="695" t="n">
        <v>2026</v>
      </c>
      <c r="L93" s="695" t="n">
        <v>2025</v>
      </c>
      <c r="M93" s="695" t="n">
        <v>2026</v>
      </c>
      <c r="N93" s="695" t="n">
        <v>2025</v>
      </c>
      <c r="O93" s="695" t="n">
        <v>2026</v>
      </c>
      <c r="P93" s="695" t="n">
        <v>2025</v>
      </c>
      <c r="Q93" s="695" t="n">
        <v>2026</v>
      </c>
      <c r="R93" s="695" t="n">
        <v>2025</v>
      </c>
      <c r="S93" s="695" t="n">
        <v>2026</v>
      </c>
      <c r="T93" s="695" t="n">
        <v>2025</v>
      </c>
      <c r="U93" s="695" t="n">
        <v>2026</v>
      </c>
      <c r="V93" s="695" t="n">
        <v>2025</v>
      </c>
      <c r="W93" s="695" t="n">
        <v>2026</v>
      </c>
      <c r="X93" s="695" t="n">
        <v>2025</v>
      </c>
      <c r="Y93" s="695" t="n"/>
    </row>
    <row r="94">
      <c r="B94" s="192" t="n"/>
      <c r="C94" s="192" t="n"/>
      <c r="D94" s="192" t="n"/>
      <c r="E94" s="192" t="n"/>
      <c r="F94" s="192" t="n"/>
      <c r="G94" s="192" t="n"/>
      <c r="H94" s="192" t="n"/>
      <c r="I94" s="695" t="inlineStr">
        <is>
          <t>Top 10 Nationality</t>
        </is>
      </c>
      <c r="J94" s="695" t="n"/>
      <c r="K94" s="1062" t="inlineStr">
        <is>
          <t>Jan</t>
        </is>
      </c>
      <c r="L94" s="912" t="n"/>
      <c r="M94" s="1062" t="inlineStr">
        <is>
          <t>Feb</t>
        </is>
      </c>
      <c r="N94" s="912" t="n"/>
      <c r="O94" s="1062" t="inlineStr">
        <is>
          <t>Mar</t>
        </is>
      </c>
      <c r="P94" s="912" t="n"/>
      <c r="Q94" s="1062" t="inlineStr">
        <is>
          <t>Apr</t>
        </is>
      </c>
      <c r="R94" s="912" t="n"/>
      <c r="S94" s="1062" t="inlineStr">
        <is>
          <t>May</t>
        </is>
      </c>
      <c r="T94" s="912" t="n"/>
      <c r="U94" s="1062" t="inlineStr">
        <is>
          <t>Jun</t>
        </is>
      </c>
      <c r="V94" s="912" t="n"/>
      <c r="W94" s="1062" t="inlineStr">
        <is>
          <t>YTD</t>
        </is>
      </c>
      <c r="X94" s="912" t="n"/>
      <c r="Y94" s="695" t="inlineStr">
        <is>
          <t>Chg</t>
        </is>
      </c>
    </row>
    <row r="95">
      <c r="B95" s="192" t="n"/>
      <c r="C95" s="192" t="n"/>
      <c r="D95" s="192" t="n"/>
      <c r="E95" s="192" t="n"/>
      <c r="F95" s="192" t="n"/>
      <c r="G95" s="192" t="n"/>
      <c r="H95" s="192" t="n"/>
      <c r="I95" s="694" t="n">
        <v>1</v>
      </c>
      <c r="J95" s="696" t="str">
        <f>AES!$AF34</f>
        <v>China</v>
      </c>
      <c r="K95" s="697">
        <f>INDEX(AES!AG$34:AG$43,MATCH($J95,AES!$AF$34:$AF$43,0))</f>
        <v>2704</v>
      </c>
      <c r="L95" s="697">
        <f>IFERROR(INDEX(AES!AG$79:AG$88,MATCH($J95,AES!$AF$79:$AF$88,0)),"")</f>
        <v>3652</v>
      </c>
      <c r="M95" s="697">
        <f>INDEX(AES!AH$34:AH$43,MATCH($J95,AES!$AF$34:$AF$43,0))</f>
        <v>4314</v>
      </c>
      <c r="N95" s="697">
        <f>IFERROR(INDEX(AES!AH$79:AH$88,MATCH($J95,AES!$AF$79:$AF$88,0)),"")</f>
        <v>2735</v>
      </c>
      <c r="O95" s="697">
        <f>INDEX(AES!AI$34:AI$43,MATCH($J95,AES!$AF$34:$AF$43,0))</f>
        <v>2522</v>
      </c>
      <c r="P95" s="697">
        <f>IFERROR(INDEX(AES!AI$79:AI$88,MATCH($J95,AES!$AF$79:$AF$88,0)),"")</f>
        <v>2039</v>
      </c>
      <c r="Q95" s="697">
        <f>INDEX(AES!AJ$34:AJ$43,MATCH($J95,AES!$AF$34:$AF$43,0))</f>
        <v>3353</v>
      </c>
      <c r="R95" s="697">
        <f>IFERROR(INDEX(AES!AJ$79:AJ$88,MATCH($J95,AES!$AF$79:$AF$88,0)),"")</f>
        <v>2950</v>
      </c>
      <c r="S95" s="697">
        <f>INDEX(AES!AK$34:AK$43,MATCH($J95,AES!$AF$34:$AF$43,0))</f>
        <v>2790</v>
      </c>
      <c r="T95" s="697">
        <f>IFERROR(INDEX(AES!AK$79:AK$88,MATCH($J95,AES!$AF$79:$AF$88,0)),"")</f>
        <v>3177</v>
      </c>
      <c r="U95" s="697">
        <f>INDEX(AES!AL$34:AL$43,MATCH($J95,AES!$AF$34:$AF$43,0))</f>
        <v>2930</v>
      </c>
      <c r="V95" s="697">
        <f>IFERROR(INDEX(AES!AL$79:AL$88,MATCH($J95,AES!$AF$79:$AF$88,0)),"")</f>
        <v>2368</v>
      </c>
      <c r="W95" s="698">
        <f>SUM(K95,M95,O95,Q95,S95,U95)</f>
        <v>18613</v>
      </c>
      <c r="X95" s="698">
        <f>SUM(L95,N95,P95,R95,T95,V95)</f>
        <v>16921</v>
      </c>
      <c r="Y95" s="699">
        <f>(W95-X95)/X95</f>
        <v>9.9994090183795278E-2</v>
      </c>
    </row>
    <row r="96">
      <c r="B96" s="192" t="n"/>
      <c r="C96" s="192" t="n"/>
      <c r="D96" s="192" t="n"/>
      <c r="E96" s="192" t="n"/>
      <c r="F96" s="192" t="n"/>
      <c r="G96" s="192" t="n"/>
      <c r="H96" s="192" t="n"/>
      <c r="I96" s="694" t="n">
        <v>2</v>
      </c>
      <c r="J96" s="696" t="str">
        <f>AES!$AF35</f>
        <v>Japan</v>
      </c>
      <c r="K96" s="697">
        <f>INDEX(AES!AG$34:AG$43,MATCH($J96,AES!$AF$34:$AF$43,0))</f>
        <v>777</v>
      </c>
      <c r="L96" s="697">
        <f>IFERROR(INDEX(AES!AG$79:AG$88,MATCH($J96,AES!$AF$79:$AF$88,0)),"")</f>
        <v>468</v>
      </c>
      <c r="M96" s="697">
        <f>INDEX(AES!AH$34:AH$43,MATCH($J96,AES!$AF$34:$AF$43,0))</f>
        <v>737</v>
      </c>
      <c r="N96" s="697">
        <f>IFERROR(INDEX(AES!AH$79:AH$88,MATCH($J96,AES!$AF$79:$AF$88,0)),"")</f>
        <v>560</v>
      </c>
      <c r="O96" s="697">
        <f>INDEX(AES!AI$34:AI$43,MATCH($J96,AES!$AF$34:$AF$43,0))</f>
        <v>609</v>
      </c>
      <c r="P96" s="697">
        <f>IFERROR(INDEX(AES!AI$79:AI$88,MATCH($J96,AES!$AF$79:$AF$88,0)),"")</f>
        <v>423</v>
      </c>
      <c r="Q96" s="697">
        <f>INDEX(AES!AJ$34:AJ$43,MATCH($J96,AES!$AF$34:$AF$43,0))</f>
        <v>453</v>
      </c>
      <c r="R96" s="697">
        <f>IFERROR(INDEX(AES!AJ$79:AJ$88,MATCH($J96,AES!$AF$79:$AF$88,0)),"")</f>
        <v>436</v>
      </c>
      <c r="S96" s="697">
        <f>INDEX(AES!AK$34:AK$43,MATCH($J96,AES!$AF$34:$AF$43,0))</f>
        <v>472</v>
      </c>
      <c r="T96" s="697">
        <f>IFERROR(INDEX(AES!AK$79:AK$88,MATCH($J96,AES!$AF$79:$AF$88,0)),"")</f>
        <v>411</v>
      </c>
      <c r="U96" s="697">
        <f>INDEX(AES!AL$34:AL$43,MATCH($J96,AES!$AF$34:$AF$43,0))</f>
        <v>552</v>
      </c>
      <c r="V96" s="697">
        <f>IFERROR(INDEX(AES!AL$79:AL$88,MATCH($J96,AES!$AF$79:$AF$88,0)),"")</f>
        <v>425</v>
      </c>
      <c r="W96" s="698">
        <f>SUM(K96,M96,O96,Q96,S96,U96)</f>
        <v>3600</v>
      </c>
      <c r="X96" s="698">
        <f>SUM(L96,N96,P96,R96,T96,V96)</f>
        <v>2723</v>
      </c>
      <c r="Y96" s="699">
        <f>(W96-X96)/X96</f>
        <v>0.32207124495042233</v>
      </c>
    </row>
    <row r="97">
      <c r="B97" s="192" t="n"/>
      <c r="C97" s="192" t="n"/>
      <c r="D97" s="192" t="n"/>
      <c r="E97" s="192" t="n"/>
      <c r="F97" s="192" t="n"/>
      <c r="G97" s="192" t="n"/>
      <c r="H97" s="192" t="n"/>
      <c r="I97" s="694" t="n">
        <v>3</v>
      </c>
      <c r="J97" s="696" t="str">
        <f>AES!$AF36</f>
        <v>Finland</v>
      </c>
      <c r="K97" s="697">
        <f>INDEX(AES!AG$34:AG$43,MATCH($J97,AES!$AF$34:$AF$43,0))</f>
        <v>649</v>
      </c>
      <c r="L97" s="697" t="n">
        <v>17</v>
      </c>
      <c r="M97" s="700">
        <f>INDEX(AES!AH$34:AH$43,MATCH($J97,AES!$AF$34:$AF$43,0))</f>
        <v>1102</v>
      </c>
      <c r="N97" s="697" t="n">
        <v>13</v>
      </c>
      <c r="O97" s="700">
        <f>INDEX(AES!AI$34:AI$43,MATCH($J97,AES!$AF$34:$AF$43,0))</f>
        <v>1158</v>
      </c>
      <c r="P97" s="697" t="n">
        <v>15</v>
      </c>
      <c r="Q97" s="697">
        <f>INDEX(AES!AJ$34:AJ$43,MATCH($J97,AES!$AF$34:$AF$43,0))</f>
        <v>10</v>
      </c>
      <c r="R97" s="697" t="n">
        <v>6</v>
      </c>
      <c r="S97" s="697">
        <f>INDEX(AES!AK$34:AK$43,MATCH($J97,AES!$AF$34:$AF$43,0))</f>
        <v>0</v>
      </c>
      <c r="T97" s="697" t="n">
        <v>4</v>
      </c>
      <c r="U97" s="697">
        <f>INDEX(AES!AL$34:AL$43,MATCH($J97,AES!$AF$34:$AF$43,0))</f>
        <v>3</v>
      </c>
      <c r="V97" s="697" t="n">
        <v>0</v>
      </c>
      <c r="W97" s="698">
        <f>SUM(K97,M97,O97,Q97,S97,U97)</f>
        <v>2922</v>
      </c>
      <c r="X97" s="698">
        <f>SUM(L97,N97,P97,R97,T97,V97)</f>
        <v>55</v>
      </c>
      <c r="Y97" s="699">
        <f>(W97-X97)/X97</f>
        <v>52.127272727272725</v>
      </c>
    </row>
    <row r="98">
      <c r="B98" s="192" t="n"/>
      <c r="C98" s="192" t="n"/>
      <c r="D98" s="192" t="n"/>
      <c r="E98" s="192" t="n"/>
      <c r="F98" s="192" t="n"/>
      <c r="G98" s="192" t="n"/>
      <c r="H98" s="192" t="n"/>
      <c r="I98" s="694" t="n">
        <v>4</v>
      </c>
      <c r="J98" s="696" t="str">
        <f>AES!$AF37</f>
        <v>Singapore</v>
      </c>
      <c r="K98" s="697">
        <f>INDEX(AES!AG$34:AG$43,MATCH($J98,AES!$AF$34:$AF$43,0))</f>
        <v>362</v>
      </c>
      <c r="L98" s="697">
        <f>IFERROR(INDEX(AES!AG$79:AG$88,MATCH($J98,AES!$AF$79:$AF$88,0)),"")</f>
        <v>375</v>
      </c>
      <c r="M98" s="697">
        <f>INDEX(AES!AH$34:AH$43,MATCH($J98,AES!$AF$34:$AF$43,0))</f>
        <v>288</v>
      </c>
      <c r="N98" s="697">
        <f>IFERROR(INDEX(AES!AH$79:AH$88,MATCH($J98,AES!$AF$79:$AF$88,0)),"")</f>
        <v>297</v>
      </c>
      <c r="O98" s="697">
        <f>INDEX(AES!AI$34:AI$43,MATCH($J98,AES!$AF$34:$AF$43,0))</f>
        <v>346</v>
      </c>
      <c r="P98" s="697">
        <f>IFERROR(INDEX(AES!AI$79:AI$88,MATCH($J98,AES!$AF$79:$AF$88,0)),"")</f>
        <v>354</v>
      </c>
      <c r="Q98" s="697">
        <f>INDEX(AES!AJ$34:AJ$43,MATCH($J98,AES!$AF$34:$AF$43,0))</f>
        <v>226</v>
      </c>
      <c r="R98" s="697">
        <f>IFERROR(INDEX(AES!AJ$79:AJ$88,MATCH($J98,AES!$AF$79:$AF$88,0)),"")</f>
        <v>474</v>
      </c>
      <c r="S98" s="697">
        <f>INDEX(AES!AK$34:AK$43,MATCH($J98,AES!$AF$34:$AF$43,0))</f>
        <v>360</v>
      </c>
      <c r="T98" s="697">
        <f>IFERROR(INDEX(AES!AK$79:AK$88,MATCH($J98,AES!$AF$79:$AF$88,0)),"")</f>
        <v>335</v>
      </c>
      <c r="U98" s="697">
        <f>INDEX(AES!AL$34:AL$43,MATCH($J98,AES!$AF$34:$AF$43,0))</f>
        <v>352</v>
      </c>
      <c r="V98" s="697">
        <f>IFERROR(INDEX(AES!AL$79:AL$88,MATCH($J98,AES!$AF$79:$AF$88,0)),"")</f>
        <v>428</v>
      </c>
      <c r="W98" s="698">
        <f>SUM(K98,M98,O98,Q98,S98,U98)</f>
        <v>1934</v>
      </c>
      <c r="X98" s="698">
        <f>SUM(L98,N98,P98,R98,T98,V98)</f>
        <v>2263</v>
      </c>
      <c r="Y98" s="699">
        <f>(W98-X98)/X98</f>
        <v>-0.1453822359699514</v>
      </c>
    </row>
    <row r="99">
      <c r="B99" s="192" t="n"/>
      <c r="C99" s="192" t="n"/>
      <c r="D99" s="192" t="n"/>
      <c r="E99" s="192" t="n"/>
      <c r="F99" s="192" t="n"/>
      <c r="G99" s="192" t="n"/>
      <c r="H99" s="192" t="n"/>
      <c r="I99" s="694" t="n">
        <v>5</v>
      </c>
      <c r="J99" s="696" t="str">
        <f>AES!$AF38</f>
        <v>USA</v>
      </c>
      <c r="K99" s="697">
        <f>INDEX(AES!AG$34:AG$43,MATCH($J99,AES!$AF$34:$AF$43,0))</f>
        <v>280</v>
      </c>
      <c r="L99" s="697">
        <f>IFERROR(INDEX(AES!AG$79:AG$88,MATCH($J99,AES!$AF$79:$AF$88,0)),"")</f>
        <v>368</v>
      </c>
      <c r="M99" s="697">
        <f>INDEX(AES!AH$34:AH$43,MATCH($J99,AES!$AF$34:$AF$43,0))</f>
        <v>307</v>
      </c>
      <c r="N99" s="697">
        <f>IFERROR(INDEX(AES!AH$79:AH$88,MATCH($J99,AES!$AF$79:$AF$88,0)),"")</f>
        <v>295</v>
      </c>
      <c r="O99" s="697">
        <f>INDEX(AES!AI$34:AI$43,MATCH($J99,AES!$AF$34:$AF$43,0))</f>
        <v>360</v>
      </c>
      <c r="P99" s="697">
        <f>IFERROR(INDEX(AES!AI$79:AI$88,MATCH($J99,AES!$AF$79:$AF$88,0)),"")</f>
        <v>403</v>
      </c>
      <c r="Q99" s="697">
        <f>INDEX(AES!AJ$34:AJ$43,MATCH($J99,AES!$AF$34:$AF$43,0))</f>
        <v>290</v>
      </c>
      <c r="R99" s="697">
        <f>IFERROR(INDEX(AES!AJ$79:AJ$88,MATCH($J99,AES!$AF$79:$AF$88,0)),"")</f>
        <v>261</v>
      </c>
      <c r="S99" s="697">
        <f>INDEX(AES!AK$34:AK$43,MATCH($J99,AES!$AF$34:$AF$43,0))</f>
        <v>233</v>
      </c>
      <c r="T99" s="697">
        <f>IFERROR(INDEX(AES!AK$79:AK$88,MATCH($J99,AES!$AF$79:$AF$88,0)),"")</f>
        <v>363</v>
      </c>
      <c r="U99" s="697">
        <f>INDEX(AES!AL$34:AL$43,MATCH($J99,AES!$AF$34:$AF$43,0))</f>
        <v>348</v>
      </c>
      <c r="V99" s="697">
        <f>IFERROR(INDEX(AES!AL$79:AL$88,MATCH($J99,AES!$AF$79:$AF$88,0)),"")</f>
        <v>388</v>
      </c>
      <c r="W99" s="698">
        <f>SUM(K99,M99,O99,Q99,S99,U99)</f>
        <v>1818</v>
      </c>
      <c r="X99" s="698">
        <f>SUM(L99,N99,P99,R99,T99,V99)</f>
        <v>2078</v>
      </c>
      <c r="Y99" s="699">
        <f>(W99-X99)/X99</f>
        <v>-0.12512030798845045</v>
      </c>
    </row>
    <row r="100">
      <c r="B100" s="192" t="n"/>
      <c r="C100" s="192" t="n"/>
      <c r="D100" s="192" t="n"/>
      <c r="E100" s="192" t="n"/>
      <c r="F100" s="192" t="n"/>
      <c r="G100" s="192" t="n"/>
      <c r="H100" s="192" t="n"/>
      <c r="I100" s="694" t="n">
        <v>6</v>
      </c>
      <c r="J100" s="696" t="str">
        <f>AES!$AF39</f>
        <v>Thailand</v>
      </c>
      <c r="K100" s="697">
        <f>INDEX(AES!AG$34:AG$43,MATCH($J100,AES!$AF$34:$AF$43,0))</f>
        <v>328</v>
      </c>
      <c r="L100" s="697">
        <f>IFERROR(INDEX(AES!AG$79:AG$88,MATCH($J100,AES!$AF$79:$AF$88,0)),"")</f>
        <v>189</v>
      </c>
      <c r="M100" s="697">
        <f>INDEX(AES!AH$34:AH$43,MATCH($J100,AES!$AF$34:$AF$43,0))</f>
        <v>235</v>
      </c>
      <c r="N100" s="697">
        <f>IFERROR(INDEX(AES!AH$79:AH$88,MATCH($J100,AES!$AF$79:$AF$88,0)),"")</f>
        <v>250</v>
      </c>
      <c r="O100" s="697">
        <f>INDEX(AES!AI$34:AI$43,MATCH($J100,AES!$AF$34:$AF$43,0))</f>
        <v>271</v>
      </c>
      <c r="P100" s="697">
        <f>IFERROR(INDEX(AES!AI$79:AI$88,MATCH($J100,AES!$AF$79:$AF$88,0)),"")</f>
        <v>275</v>
      </c>
      <c r="Q100" s="697">
        <f>INDEX(AES!AJ$34:AJ$43,MATCH($J100,AES!$AF$34:$AF$43,0))</f>
        <v>297</v>
      </c>
      <c r="R100" s="697">
        <f>IFERROR(INDEX(AES!AJ$79:AJ$88,MATCH($J100,AES!$AF$79:$AF$88,0)),"")</f>
        <v>212</v>
      </c>
      <c r="S100" s="697">
        <f>INDEX(AES!AK$34:AK$43,MATCH($J100,AES!$AF$34:$AF$43,0))</f>
        <v>276</v>
      </c>
      <c r="T100" s="697">
        <f>IFERROR(INDEX(AES!AK$79:AK$88,MATCH($J100,AES!$AF$79:$AF$88,0)),"")</f>
        <v>356</v>
      </c>
      <c r="U100" s="697">
        <f>INDEX(AES!AL$34:AL$43,MATCH($J100,AES!$AF$34:$AF$43,0))</f>
        <v>218</v>
      </c>
      <c r="V100" s="697">
        <f>IFERROR(INDEX(AES!AL$79:AL$88,MATCH($J100,AES!$AF$79:$AF$88,0)),"")</f>
        <v>242</v>
      </c>
      <c r="W100" s="698">
        <f>SUM(K100,M100,O100,Q100,S100,U100)</f>
        <v>1625</v>
      </c>
      <c r="X100" s="698">
        <f>SUM(L100,N100,P100,R100,T100,V100)</f>
        <v>1524</v>
      </c>
      <c r="Y100" s="699">
        <f>(W100-X100)/X100</f>
        <v>6.6272965879265094E-2</v>
      </c>
    </row>
    <row r="101">
      <c r="B101" s="192" t="n"/>
      <c r="C101" s="192" t="n"/>
      <c r="D101" s="192" t="n"/>
      <c r="E101" s="192" t="n"/>
      <c r="F101" s="192" t="n"/>
      <c r="G101" s="192" t="n"/>
      <c r="H101" s="192" t="n"/>
      <c r="I101" s="694" t="n">
        <v>7</v>
      </c>
      <c r="J101" s="696" t="str">
        <f>AES!$AF40</f>
        <v>Germany</v>
      </c>
      <c r="K101" s="697">
        <f>INDEX(AES!AG$34:AG$43,MATCH($J101,AES!$AF$34:$AF$43,0))</f>
        <v>383</v>
      </c>
      <c r="L101" s="697">
        <f>IFERROR(INDEX(AES!AG$79:AG$88,MATCH($J101,AES!$AF$79:$AF$88,0)),"")</f>
        <v>276</v>
      </c>
      <c r="M101" s="697">
        <f>INDEX(AES!AH$34:AH$43,MATCH($J101,AES!$AF$34:$AF$43,0))</f>
        <v>350</v>
      </c>
      <c r="N101" s="697">
        <f>IFERROR(INDEX(AES!AH$79:AH$88,MATCH($J101,AES!$AF$79:$AF$88,0)),"")</f>
        <v>311</v>
      </c>
      <c r="O101" s="697">
        <f>INDEX(AES!AI$34:AI$43,MATCH($J101,AES!$AF$34:$AF$43,0))</f>
        <v>385</v>
      </c>
      <c r="P101" s="697">
        <f>IFERROR(INDEX(AES!AI$79:AI$88,MATCH($J101,AES!$AF$79:$AF$88,0)),"")</f>
        <v>322</v>
      </c>
      <c r="Q101" s="697">
        <f>INDEX(AES!AJ$34:AJ$43,MATCH($J101,AES!$AF$34:$AF$43,0))</f>
        <v>170</v>
      </c>
      <c r="R101" s="697">
        <f>IFERROR(INDEX(AES!AJ$79:AJ$88,MATCH($J101,AES!$AF$79:$AF$88,0)),"")</f>
        <v>149</v>
      </c>
      <c r="S101" s="697">
        <f>INDEX(AES!AK$34:AK$43,MATCH($J101,AES!$AF$34:$AF$43,0))</f>
        <v>125</v>
      </c>
      <c r="T101" s="697">
        <f>IFERROR(INDEX(AES!AK$79:AK$88,MATCH($J101,AES!$AF$79:$AF$88,0)),"")</f>
        <v>256</v>
      </c>
      <c r="U101" s="697">
        <f>INDEX(AES!AL$34:AL$43,MATCH($J101,AES!$AF$34:$AF$43,0))</f>
        <v>113</v>
      </c>
      <c r="V101" s="697">
        <f>IFERROR(INDEX(AES!AL$79:AL$88,MATCH($J101,AES!$AF$79:$AF$88,0)),"")</f>
        <v>222</v>
      </c>
      <c r="W101" s="698">
        <f>SUM(K101,M101,O101,Q101,S101,U101)</f>
        <v>1526</v>
      </c>
      <c r="X101" s="698">
        <f>SUM(L101,N101,P101,R101,T101,V101)</f>
        <v>1536</v>
      </c>
      <c r="Y101" s="699">
        <f>(W101-X101)/X101</f>
        <v>-6.510416666666667E-3</v>
      </c>
    </row>
    <row r="102">
      <c r="B102" s="192" t="n"/>
      <c r="C102" s="192" t="n"/>
      <c r="D102" s="192" t="n"/>
      <c r="E102" s="192" t="n"/>
      <c r="F102" s="192" t="n"/>
      <c r="G102" s="192" t="n"/>
      <c r="H102" s="192" t="n"/>
      <c r="I102" s="694" t="n">
        <v>8</v>
      </c>
      <c r="J102" s="696" t="str">
        <f>AES!$AF41</f>
        <v>UK</v>
      </c>
      <c r="K102" s="697">
        <f>INDEX(AES!AG$34:AG$43,MATCH($J102,AES!$AF$34:$AF$43,0))</f>
        <v>272</v>
      </c>
      <c r="L102" s="697" t="n">
        <v>313</v>
      </c>
      <c r="M102" s="697">
        <f>INDEX(AES!AH$34:AH$43,MATCH($J102,AES!$AF$34:$AF$43,0))</f>
        <v>197</v>
      </c>
      <c r="N102" s="697" t="n">
        <v>308</v>
      </c>
      <c r="O102" s="697">
        <f>INDEX(AES!AI$34:AI$43,MATCH($J102,AES!$AF$34:$AF$43,0))</f>
        <v>324</v>
      </c>
      <c r="P102" s="697" t="n">
        <v>223</v>
      </c>
      <c r="Q102" s="697">
        <f>INDEX(AES!AJ$34:AJ$43,MATCH($J102,AES!$AF$34:$AF$43,0))</f>
        <v>295</v>
      </c>
      <c r="R102" s="697" t="n">
        <v>153</v>
      </c>
      <c r="S102" s="697">
        <f>INDEX(AES!AK$34:AK$43,MATCH($J102,AES!$AF$34:$AF$43,0))</f>
        <v>168</v>
      </c>
      <c r="T102" s="697" t="n">
        <v>94</v>
      </c>
      <c r="U102" s="697">
        <f>INDEX(AES!AL$34:AL$43,MATCH($J102,AES!$AF$34:$AF$43,0))</f>
        <v>129</v>
      </c>
      <c r="V102" s="697" t="n">
        <v>62</v>
      </c>
      <c r="W102" s="698">
        <f>SUM(K102,M102,O102,Q102,S102,U102)</f>
        <v>1385</v>
      </c>
      <c r="X102" s="698">
        <f>SUM(L102,N102,P102,R102,T102,V102)</f>
        <v>1153</v>
      </c>
      <c r="Y102" s="699">
        <f>(W102-X102)/X102</f>
        <v>0.20121422376409367</v>
      </c>
    </row>
    <row r="103">
      <c r="B103" s="192" t="n"/>
      <c r="C103" s="192" t="n"/>
      <c r="D103" s="192" t="n"/>
      <c r="E103" s="192" t="n"/>
      <c r="F103" s="192" t="n"/>
      <c r="G103" s="192" t="n"/>
      <c r="H103" s="192" t="n"/>
      <c r="I103" s="694" t="n">
        <v>9</v>
      </c>
      <c r="J103" s="696" t="str">
        <f>AES!$AF42</f>
        <v>Korea</v>
      </c>
      <c r="K103" s="697">
        <f>INDEX(AES!AG$34:AG$43,MATCH($J103,AES!$AF$34:$AF$43,0))</f>
        <v>285</v>
      </c>
      <c r="L103" s="697">
        <f>IFERROR(INDEX(AES!AG$79:AG$88,MATCH($J103,AES!$AF$79:$AF$88,0)),"")</f>
        <v>609</v>
      </c>
      <c r="M103" s="697">
        <f>INDEX(AES!AH$34:AH$43,MATCH($J103,AES!$AF$34:$AF$43,0))</f>
        <v>281</v>
      </c>
      <c r="N103" s="697">
        <f>IFERROR(INDEX(AES!AH$79:AH$88,MATCH($J103,AES!$AF$79:$AF$88,0)),"")</f>
        <v>429</v>
      </c>
      <c r="O103" s="697">
        <f>INDEX(AES!AI$34:AI$43,MATCH($J103,AES!$AF$34:$AF$43,0))</f>
        <v>191</v>
      </c>
      <c r="P103" s="697">
        <f>IFERROR(INDEX(AES!AI$79:AI$88,MATCH($J103,AES!$AF$79:$AF$88,0)),"")</f>
        <v>247</v>
      </c>
      <c r="Q103" s="697">
        <f>INDEX(AES!AJ$34:AJ$43,MATCH($J103,AES!$AF$34:$AF$43,0))</f>
        <v>176</v>
      </c>
      <c r="R103" s="697">
        <f>IFERROR(INDEX(AES!AJ$79:AJ$88,MATCH($J103,AES!$AF$79:$AF$88,0)),"")</f>
        <v>253</v>
      </c>
      <c r="S103" s="697">
        <f>INDEX(AES!AK$34:AK$43,MATCH($J103,AES!$AF$34:$AF$43,0))</f>
        <v>256</v>
      </c>
      <c r="T103" s="697">
        <f>IFERROR(INDEX(AES!AK$79:AK$88,MATCH($J103,AES!$AF$79:$AF$88,0)),"")</f>
        <v>388</v>
      </c>
      <c r="U103" s="697">
        <f>INDEX(AES!AL$34:AL$43,MATCH($J103,AES!$AF$34:$AF$43,0))</f>
        <v>115</v>
      </c>
      <c r="V103" s="697">
        <f>IFERROR(INDEX(AES!AL$79:AL$88,MATCH($J103,AES!$AF$79:$AF$88,0)),"")</f>
        <v>288</v>
      </c>
      <c r="W103" s="698">
        <f>SUM(K103,M103,O103,Q103,S103,U103)</f>
        <v>1304</v>
      </c>
      <c r="X103" s="698">
        <f>SUM(L103,N103,P103,R103,T103,V103)</f>
        <v>2214</v>
      </c>
      <c r="Y103" s="699">
        <f>(W103-X103)/X103</f>
        <v>-0.41102077687443539</v>
      </c>
    </row>
    <row r="104" ht="23.5" customHeight="1">
      <c r="B104" s="192" t="n"/>
      <c r="C104" s="192" t="n"/>
      <c r="D104" s="192" t="n"/>
      <c r="E104" s="192" t="n"/>
      <c r="F104" s="192" t="n"/>
      <c r="G104" s="192" t="n"/>
      <c r="H104" s="192" t="n"/>
      <c r="I104" s="694" t="n">
        <v>10</v>
      </c>
      <c r="J104" s="696" t="str">
        <f>AES!$AF43</f>
        <v>Taiwan</v>
      </c>
      <c r="K104" s="697">
        <f>INDEX(AES!AG$34:AG$43,MATCH($J104,AES!$AF$34:$AF$43,0))</f>
        <v>155</v>
      </c>
      <c r="L104" s="697" t="n">
        <v>477</v>
      </c>
      <c r="M104" s="697">
        <f>INDEX(AES!AH$34:AH$43,MATCH($J104,AES!$AF$34:$AF$43,0))</f>
        <v>329</v>
      </c>
      <c r="N104" s="697" t="n">
        <v>249</v>
      </c>
      <c r="O104" s="697">
        <f>INDEX(AES!AI$34:AI$43,MATCH($J104,AES!$AF$34:$AF$43,0))</f>
        <v>186</v>
      </c>
      <c r="P104" s="697" t="n">
        <v>167</v>
      </c>
      <c r="Q104" s="697">
        <f>INDEX(AES!AJ$34:AJ$43,MATCH($J104,AES!$AF$34:$AF$43,0))</f>
        <v>226</v>
      </c>
      <c r="R104" s="697" t="n">
        <v>169</v>
      </c>
      <c r="S104" s="697">
        <f>INDEX(AES!AK$34:AK$43,MATCH($J104,AES!$AF$34:$AF$43,0))</f>
        <v>155</v>
      </c>
      <c r="T104" s="697" t="n">
        <v>216</v>
      </c>
      <c r="U104" s="697">
        <f>INDEX(AES!AL$34:AL$43,MATCH($J104,AES!$AF$34:$AF$43,0))</f>
        <v>165</v>
      </c>
      <c r="V104" s="697" t="n">
        <v>148</v>
      </c>
      <c r="W104" s="698">
        <f>SUM(K104,M104,O104,Q104,S104,U104)</f>
        <v>1216</v>
      </c>
      <c r="X104" s="698">
        <f>SUM(L104,N104,P104,R104,T104,V104)</f>
        <v>1426</v>
      </c>
      <c r="Y104" s="699">
        <f>(W104-X104)/X104</f>
        <v>-0.14726507713884993</v>
      </c>
    </row>
    <row r="105">
      <c r="B105" s="192" t="n"/>
      <c r="C105" s="192" t="n"/>
      <c r="D105" s="192" t="n"/>
      <c r="E105" s="192" t="n"/>
      <c r="F105" s="192" t="n"/>
      <c r="G105" s="192" t="n"/>
      <c r="H105" s="192" t="n"/>
    </row>
    <row r="106" ht="18.5" customHeight="1">
      <c r="B106" s="339" t="inlineStr">
        <is>
          <t>L8</t>
        </is>
      </c>
      <c r="I106" s="1062" t="inlineStr">
        <is>
          <t>LYF</t>
        </is>
      </c>
      <c r="J106" s="912" t="n"/>
      <c r="K106" s="695" t="n">
        <v>2026</v>
      </c>
      <c r="L106" s="695" t="n">
        <v>2025</v>
      </c>
      <c r="M106" s="695" t="n">
        <v>2026</v>
      </c>
      <c r="N106" s="695" t="n">
        <v>2025</v>
      </c>
      <c r="O106" s="695" t="n">
        <v>2026</v>
      </c>
      <c r="P106" s="695" t="n">
        <v>2025</v>
      </c>
      <c r="Q106" s="695" t="n">
        <v>2026</v>
      </c>
      <c r="R106" s="695" t="n">
        <v>2025</v>
      </c>
      <c r="S106" s="695" t="n">
        <v>2026</v>
      </c>
      <c r="T106" s="695" t="n">
        <v>2025</v>
      </c>
      <c r="U106" s="695" t="n">
        <v>2026</v>
      </c>
      <c r="V106" s="695" t="n">
        <v>2025</v>
      </c>
      <c r="W106" s="695" t="n">
        <v>2026</v>
      </c>
      <c r="X106" s="695" t="n">
        <v>2025</v>
      </c>
      <c r="Y106" s="695" t="n"/>
    </row>
    <row r="107">
      <c r="I107" s="695" t="inlineStr">
        <is>
          <t>Top 10 Nationality</t>
        </is>
      </c>
      <c r="J107" s="695" t="n"/>
      <c r="K107" s="1062" t="inlineStr">
        <is>
          <t>Jan</t>
        </is>
      </c>
      <c r="L107" s="912" t="n"/>
      <c r="M107" s="1062" t="inlineStr">
        <is>
          <t>Feb</t>
        </is>
      </c>
      <c r="N107" s="912" t="n"/>
      <c r="O107" s="1062" t="inlineStr">
        <is>
          <t>Mar</t>
        </is>
      </c>
      <c r="P107" s="912" t="n"/>
      <c r="Q107" s="1062" t="inlineStr">
        <is>
          <t>Apr</t>
        </is>
      </c>
      <c r="R107" s="912" t="n"/>
      <c r="S107" s="1062" t="inlineStr">
        <is>
          <t>May</t>
        </is>
      </c>
      <c r="T107" s="912" t="n"/>
      <c r="U107" s="1062" t="inlineStr">
        <is>
          <t>Jun</t>
        </is>
      </c>
      <c r="V107" s="912" t="n"/>
      <c r="W107" s="1062" t="inlineStr">
        <is>
          <t>YTD</t>
        </is>
      </c>
      <c r="X107" s="912" t="n"/>
      <c r="Y107" s="695" t="inlineStr">
        <is>
          <t>Chg</t>
        </is>
      </c>
    </row>
    <row r="108">
      <c r="I108" s="694" t="n">
        <v>1</v>
      </c>
      <c r="J108" s="696" t="str">
        <f>LYF!$AF34</f>
        <v>China</v>
      </c>
      <c r="K108" s="697">
        <f>INDEX(LYF!AG$34:AG$43,MATCH($J108,LYF!$AF$34:$AF$43,0))</f>
        <v>808</v>
      </c>
      <c r="L108" s="697">
        <f>IFERROR(INDEX(LYF!AG$78:AG$87,MATCH($J108,LYF!$AF$78:$AF$87,0)),"")</f>
        <v>973</v>
      </c>
      <c r="M108" s="697">
        <f>INDEX(LYF!AH$34:AH$43,MATCH($J108,LYF!$AF$34:$AF$43,0))</f>
        <v>1267</v>
      </c>
      <c r="N108" s="697">
        <f>IFERROR(INDEX(LYF!AH$78:AH$87,MATCH($J108,LYF!$AF$78:$AF$87,0)),"")</f>
        <v>803</v>
      </c>
      <c r="O108" s="697">
        <f>INDEX(LYF!AI$34:AI$43,MATCH($J108,LYF!$AF$34:$AF$43,0))</f>
        <v>1117</v>
      </c>
      <c r="P108" s="697">
        <f>IFERROR(INDEX(LYF!AI$78:AI$87,MATCH($J108,LYF!$AF$78:$AF$87,0)),"")</f>
        <v>754</v>
      </c>
      <c r="Q108" s="697">
        <f>INDEX(LYF!AJ$34:AJ$43,MATCH($J108,LYF!$AF$34:$AF$43,0))</f>
        <v>654</v>
      </c>
      <c r="R108" s="697">
        <f>IFERROR(INDEX(LYF!AJ$78:AJ$87,MATCH($J108,LYF!$AF$78:$AF$87,0)),"")</f>
        <v>667</v>
      </c>
      <c r="S108" s="697">
        <f>INDEX(LYF!AK$34:AK$43,MATCH($J108,LYF!$AF$34:$AF$43,0))</f>
        <v>1010</v>
      </c>
      <c r="T108" s="697">
        <f>IFERROR(INDEX(LYF!AK$78:AK$87,MATCH($J108,LYF!$AF$78:$AF$87,0)),"")</f>
        <v>743</v>
      </c>
      <c r="U108" s="697">
        <f>INDEX(LYF!AL$34:AL$43,MATCH($J108,LYF!$AF$34:$AF$43,0))</f>
        <v>1098</v>
      </c>
      <c r="V108" s="697">
        <f>IFERROR(INDEX(LYF!AL$78:AL$87,MATCH($J108,LYF!$AF$78:$AF$87,0)),"")</f>
        <v>702</v>
      </c>
      <c r="W108" s="698">
        <f>SUM(K108,M108,O108,Q108,S108,U108)</f>
        <v>5954</v>
      </c>
      <c r="X108" s="698">
        <f>SUM(L108,N108,P108,R108,T108,V108)</f>
        <v>4642</v>
      </c>
      <c r="Y108" s="699">
        <f>(W108-X108)/X108</f>
        <v>0.28263679448513573</v>
      </c>
    </row>
    <row r="109">
      <c r="I109" s="694" t="n">
        <v>2</v>
      </c>
      <c r="J109" s="696" t="str">
        <f>LYF!$AF35</f>
        <v>Indonesia</v>
      </c>
      <c r="K109" s="697">
        <f>INDEX(LYF!AG$34:AG$43,MATCH($J109,LYF!$AF$34:$AF$43,0))</f>
        <v>439</v>
      </c>
      <c r="L109" s="697">
        <f>IFERROR(INDEX(LYF!AG$78:AG$87,MATCH($J109,LYF!$AF$78:$AF$87,0)),"")</f>
        <v>163</v>
      </c>
      <c r="M109" s="697">
        <f>INDEX(LYF!AH$34:AH$43,MATCH($J109,LYF!$AF$34:$AF$43,0))</f>
        <v>315</v>
      </c>
      <c r="N109" s="697">
        <f>IFERROR(INDEX(LYF!AH$78:AH$87,MATCH($J109,LYF!$AF$78:$AF$87,0)),"")</f>
        <v>150</v>
      </c>
      <c r="O109" s="697">
        <f>INDEX(LYF!AI$34:AI$43,MATCH($J109,LYF!$AF$34:$AF$43,0))</f>
        <v>446</v>
      </c>
      <c r="P109" s="697">
        <f>IFERROR(INDEX(LYF!AI$78:AI$87,MATCH($J109,LYF!$AF$78:$AF$87,0)),"")</f>
        <v>124</v>
      </c>
      <c r="Q109" s="697">
        <f>INDEX(LYF!AJ$34:AJ$43,MATCH($J109,LYF!$AF$34:$AF$43,0))</f>
        <v>368</v>
      </c>
      <c r="R109" s="697">
        <f>IFERROR(INDEX(LYF!AJ$78:AJ$87,MATCH($J109,LYF!$AF$78:$AF$87,0)),"")</f>
        <v>162</v>
      </c>
      <c r="S109" s="697">
        <f>INDEX(LYF!AK$34:AK$43,MATCH($J109,LYF!$AF$34:$AF$43,0))</f>
        <v>898</v>
      </c>
      <c r="T109" s="697">
        <f>IFERROR(INDEX(LYF!AK$78:AK$87,MATCH($J109,LYF!$AF$78:$AF$87,0)),"")</f>
        <v>211</v>
      </c>
      <c r="U109" s="697">
        <f>INDEX(LYF!AL$34:AL$43,MATCH($J109,LYF!$AF$34:$AF$43,0))</f>
        <v>568</v>
      </c>
      <c r="V109" s="697">
        <f>IFERROR(INDEX(LYF!AL$78:AL$87,MATCH($J109,LYF!$AF$78:$AF$87,0)),"")</f>
        <v>207</v>
      </c>
      <c r="W109" s="698">
        <f>SUM(K109,M109,O109,Q109,S109,U109)</f>
        <v>3034</v>
      </c>
      <c r="X109" s="698">
        <f>SUM(L109,N109,P109,R109,T109,V109)</f>
        <v>1017</v>
      </c>
      <c r="Y109" s="699">
        <f>(W109-X109)/X109</f>
        <v>1.983284169124877</v>
      </c>
    </row>
    <row r="110">
      <c r="I110" s="694" t="n">
        <v>3</v>
      </c>
      <c r="J110" s="696" t="str">
        <f>LYF!$AF36</f>
        <v>Singapore</v>
      </c>
      <c r="K110" s="697">
        <f>INDEX(LYF!AG$34:AG$43,MATCH($J110,LYF!$AF$34:$AF$43,0))</f>
        <v>521</v>
      </c>
      <c r="L110" s="697">
        <f>IFERROR(INDEX(LYF!AG$78:AG$87,MATCH($J110,LYF!$AF$78:$AF$87,0)),"")</f>
        <v>493</v>
      </c>
      <c r="M110" s="697">
        <f>INDEX(LYF!AH$34:AH$43,MATCH($J110,LYF!$AF$34:$AF$43,0))</f>
        <v>427</v>
      </c>
      <c r="N110" s="697">
        <f>IFERROR(INDEX(LYF!AH$78:AH$87,MATCH($J110,LYF!$AF$78:$AF$87,0)),"")</f>
        <v>439</v>
      </c>
      <c r="O110" s="697">
        <f>INDEX(LYF!AI$34:AI$43,MATCH($J110,LYF!$AF$34:$AF$43,0))</f>
        <v>524</v>
      </c>
      <c r="P110" s="697">
        <f>IFERROR(INDEX(LYF!AI$78:AI$87,MATCH($J110,LYF!$AF$78:$AF$87,0)),"")</f>
        <v>561</v>
      </c>
      <c r="Q110" s="697">
        <f>INDEX(LYF!AJ$34:AJ$43,MATCH($J110,LYF!$AF$34:$AF$43,0))</f>
        <v>221</v>
      </c>
      <c r="R110" s="697">
        <f>IFERROR(INDEX(LYF!AJ$78:AJ$87,MATCH($J110,LYF!$AF$78:$AF$87,0)),"")</f>
        <v>391</v>
      </c>
      <c r="S110" s="697">
        <f>INDEX(LYF!AK$34:AK$43,MATCH($J110,LYF!$AF$34:$AF$43,0))</f>
        <v>381</v>
      </c>
      <c r="T110" s="697">
        <f>IFERROR(INDEX(LYF!AK$78:AK$87,MATCH($J110,LYF!$AF$78:$AF$87,0)),"")</f>
        <v>419</v>
      </c>
      <c r="U110" s="697">
        <f>INDEX(LYF!AL$34:AL$43,MATCH($J110,LYF!$AF$34:$AF$43,0))</f>
        <v>262</v>
      </c>
      <c r="V110" s="697">
        <f>IFERROR(INDEX(LYF!AL$78:AL$87,MATCH($J110,LYF!$AF$78:$AF$87,0)),"")</f>
        <v>459</v>
      </c>
      <c r="W110" s="698">
        <f>SUM(K110,M110,O110,Q110,S110,U110)</f>
        <v>2336</v>
      </c>
      <c r="X110" s="698">
        <f>SUM(L110,N110,P110,R110,T110,V110)</f>
        <v>2762</v>
      </c>
      <c r="Y110" s="699">
        <f>(W110-X110)/X110</f>
        <v>-0.15423606082548877</v>
      </c>
    </row>
    <row r="111">
      <c r="I111" s="694" t="n">
        <v>4</v>
      </c>
      <c r="J111" s="696" t="str">
        <f>LYF!$AF37</f>
        <v>Malaysia</v>
      </c>
      <c r="K111" s="697">
        <f>INDEX(LYF!AG$34:AG$43,MATCH($J111,LYF!$AF$34:$AF$43,0))</f>
        <v>432</v>
      </c>
      <c r="L111" s="697">
        <f>IFERROR(INDEX(LYF!AG$78:AG$87,MATCH($J111,LYF!$AF$78:$AF$87,0)),"")</f>
        <v>328</v>
      </c>
      <c r="M111" s="697">
        <f>INDEX(LYF!AH$34:AH$43,MATCH($J111,LYF!$AF$34:$AF$43,0))</f>
        <v>322</v>
      </c>
      <c r="N111" s="697">
        <f>IFERROR(INDEX(LYF!AH$78:AH$87,MATCH($J111,LYF!$AF$78:$AF$87,0)),"")</f>
        <v>387</v>
      </c>
      <c r="O111" s="697">
        <f>INDEX(LYF!AI$34:AI$43,MATCH($J111,LYF!$AF$34:$AF$43,0))</f>
        <v>391</v>
      </c>
      <c r="P111" s="697">
        <f>IFERROR(INDEX(LYF!AI$78:AI$87,MATCH($J111,LYF!$AF$78:$AF$87,0)),"")</f>
        <v>397</v>
      </c>
      <c r="Q111" s="697">
        <f>INDEX(LYF!AJ$34:AJ$43,MATCH($J111,LYF!$AF$34:$AF$43,0))</f>
        <v>265</v>
      </c>
      <c r="R111" s="697">
        <f>IFERROR(INDEX(LYF!AJ$78:AJ$87,MATCH($J111,LYF!$AF$78:$AF$87,0)),"")</f>
        <v>391</v>
      </c>
      <c r="S111" s="697">
        <f>INDEX(LYF!AK$34:AK$43,MATCH($J111,LYF!$AF$34:$AF$43,0))</f>
        <v>402</v>
      </c>
      <c r="T111" s="697">
        <f>IFERROR(INDEX(LYF!AK$78:AK$87,MATCH($J111,LYF!$AF$78:$AF$87,0)),"")</f>
        <v>358</v>
      </c>
      <c r="U111" s="697">
        <f>INDEX(LYF!AL$34:AL$43,MATCH($J111,LYF!$AF$34:$AF$43,0))</f>
        <v>308</v>
      </c>
      <c r="V111" s="697">
        <f>IFERROR(INDEX(LYF!AL$78:AL$87,MATCH($J111,LYF!$AF$78:$AF$87,0)),"")</f>
        <v>277</v>
      </c>
      <c r="W111" s="698">
        <f>SUM(K111,M111,O111,Q111,S111,U111)</f>
        <v>2120</v>
      </c>
      <c r="X111" s="698">
        <f>SUM(L111,N111,P111,R111,T111,V111)</f>
        <v>2138</v>
      </c>
      <c r="Y111" s="699">
        <f>(W111-X111)/X111</f>
        <v>-8.4190832553788595E-3</v>
      </c>
    </row>
    <row r="112">
      <c r="I112" s="694" t="n">
        <v>5</v>
      </c>
      <c r="J112" s="696" t="str">
        <f>LYF!$AF38</f>
        <v>Taiwan</v>
      </c>
      <c r="K112" s="697">
        <f>INDEX(LYF!AG$34:AG$43,MATCH($J112,LYF!$AF$34:$AF$43,0))</f>
        <v>258</v>
      </c>
      <c r="L112" s="697">
        <f>IFERROR(INDEX(LYF!AG$78:AG$87,MATCH($J112,LYF!$AF$78:$AF$87,0)),"")</f>
        <v>246</v>
      </c>
      <c r="M112" s="697">
        <f>INDEX(LYF!AH$34:AH$43,MATCH($J112,LYF!$AF$34:$AF$43,0))</f>
        <v>316</v>
      </c>
      <c r="N112" s="697">
        <f>IFERROR(INDEX(LYF!AH$78:AH$87,MATCH($J112,LYF!$AF$78:$AF$87,0)),"")</f>
        <v>183</v>
      </c>
      <c r="O112" s="697">
        <f>INDEX(LYF!AI$34:AI$43,MATCH($J112,LYF!$AF$34:$AF$43,0))</f>
        <v>364</v>
      </c>
      <c r="P112" s="697">
        <f>IFERROR(INDEX(LYF!AI$78:AI$87,MATCH($J112,LYF!$AF$78:$AF$87,0)),"")</f>
        <v>182</v>
      </c>
      <c r="Q112" s="697">
        <f>INDEX(LYF!AJ$34:AJ$43,MATCH($J112,LYF!$AF$34:$AF$43,0))</f>
        <v>179</v>
      </c>
      <c r="R112" s="697">
        <f>IFERROR(INDEX(LYF!AJ$78:AJ$87,MATCH($J112,LYF!$AF$78:$AF$87,0)),"")</f>
        <v>172</v>
      </c>
      <c r="S112" s="697">
        <f>INDEX(LYF!AK$34:AK$43,MATCH($J112,LYF!$AF$34:$AF$43,0))</f>
        <v>186</v>
      </c>
      <c r="T112" s="697">
        <f>IFERROR(INDEX(LYF!AK$78:AK$87,MATCH($J112,LYF!$AF$78:$AF$87,0)),"")</f>
        <v>210</v>
      </c>
      <c r="U112" s="697">
        <f>INDEX(LYF!AL$34:AL$43,MATCH($J112,LYF!$AF$34:$AF$43,0))</f>
        <v>221</v>
      </c>
      <c r="V112" s="697">
        <f>IFERROR(INDEX(LYF!AL$78:AL$87,MATCH($J112,LYF!$AF$78:$AF$87,0)),"")</f>
        <v>207</v>
      </c>
      <c r="W112" s="698">
        <f>SUM(K112,M112,O112,Q112,S112,U112)</f>
        <v>1524</v>
      </c>
      <c r="X112" s="698">
        <f>SUM(L112,N112,P112,R112,T112,V112)</f>
        <v>1200</v>
      </c>
      <c r="Y112" s="699">
        <f>(W112-X112)/X112</f>
        <v>0.27</v>
      </c>
    </row>
    <row r="113">
      <c r="I113" s="694" t="n">
        <v>6</v>
      </c>
      <c r="J113" s="696" t="str">
        <f>LYF!$AF39</f>
        <v>Thailand</v>
      </c>
      <c r="K113" s="697">
        <f>INDEX(LYF!AG$34:AG$43,MATCH($J113,LYF!$AF$34:$AF$43,0))</f>
        <v>214</v>
      </c>
      <c r="L113" s="697">
        <f>IFERROR(INDEX(LYF!AG$78:AG$87,MATCH($J113,LYF!$AF$78:$AF$87,0)),"")</f>
        <v>218</v>
      </c>
      <c r="M113" s="697">
        <f>INDEX(LYF!AH$34:AH$43,MATCH($J113,LYF!$AF$34:$AF$43,0))</f>
        <v>227</v>
      </c>
      <c r="N113" s="697">
        <f>IFERROR(INDEX(LYF!AH$78:AH$87,MATCH($J113,LYF!$AF$78:$AF$87,0)),"")</f>
        <v>251</v>
      </c>
      <c r="O113" s="697">
        <f>INDEX(LYF!AI$34:AI$43,MATCH($J113,LYF!$AF$34:$AF$43,0))</f>
        <v>279</v>
      </c>
      <c r="P113" s="697">
        <f>IFERROR(INDEX(LYF!AI$78:AI$87,MATCH($J113,LYF!$AF$78:$AF$87,0)),"")</f>
        <v>305</v>
      </c>
      <c r="Q113" s="697">
        <f>INDEX(LYF!AJ$34:AJ$43,MATCH($J113,LYF!$AF$34:$AF$43,0))</f>
        <v>162</v>
      </c>
      <c r="R113" s="697">
        <f>IFERROR(INDEX(LYF!AJ$78:AJ$87,MATCH($J113,LYF!$AF$78:$AF$87,0)),"")</f>
        <v>301</v>
      </c>
      <c r="S113" s="697">
        <f>INDEX(LYF!AK$34:AK$43,MATCH($J113,LYF!$AF$34:$AF$43,0))</f>
        <v>262</v>
      </c>
      <c r="T113" s="697">
        <f>IFERROR(INDEX(LYF!AK$78:AK$87,MATCH($J113,LYF!$AF$78:$AF$87,0)),"")</f>
        <v>364</v>
      </c>
      <c r="U113" s="697">
        <f>INDEX(LYF!AL$34:AL$43,MATCH($J113,LYF!$AF$34:$AF$43,0))</f>
        <v>319</v>
      </c>
      <c r="V113" s="697">
        <f>IFERROR(INDEX(LYF!AL$78:AL$87,MATCH($J113,LYF!$AF$78:$AF$87,0)),"")</f>
        <v>434</v>
      </c>
      <c r="W113" s="698">
        <f>SUM(K113,M113,O113,Q113,S113,U113)</f>
        <v>1463</v>
      </c>
      <c r="X113" s="698">
        <f>SUM(L113,N113,P113,R113,T113,V113)</f>
        <v>1873</v>
      </c>
      <c r="Y113" s="699">
        <f>(W113-X113)/X113</f>
        <v>-0.2189001601708489</v>
      </c>
    </row>
    <row r="114">
      <c r="I114" s="694" t="n">
        <v>7</v>
      </c>
      <c r="J114" s="696" t="str">
        <f>LYF!$AF40</f>
        <v>USA</v>
      </c>
      <c r="K114" s="697">
        <f>INDEX(LYF!AG$34:AG$43,MATCH($J114,LYF!$AF$34:$AF$43,0))</f>
        <v>518</v>
      </c>
      <c r="L114" s="697">
        <f>IFERROR(INDEX(LYF!AG$78:AG$87,MATCH($J114,LYF!$AF$78:$AF$87,0)),"")</f>
        <v>608</v>
      </c>
      <c r="M114" s="697">
        <f>INDEX(LYF!AH$34:AH$43,MATCH($J114,LYF!$AF$34:$AF$43,0))</f>
        <v>320</v>
      </c>
      <c r="N114" s="697">
        <f>IFERROR(INDEX(LYF!AH$78:AH$87,MATCH($J114,LYF!$AF$78:$AF$87,0)),"")</f>
        <v>356</v>
      </c>
      <c r="O114" s="697">
        <f>INDEX(LYF!AI$34:AI$43,MATCH($J114,LYF!$AF$34:$AF$43,0))</f>
        <v>192</v>
      </c>
      <c r="P114" s="697">
        <f>IFERROR(INDEX(LYF!AI$78:AI$87,MATCH($J114,LYF!$AF$78:$AF$87,0)),"")</f>
        <v>346</v>
      </c>
      <c r="Q114" s="697">
        <f>INDEX(LYF!AJ$34:AJ$43,MATCH($J114,LYF!$AF$34:$AF$43,0))</f>
        <v>102</v>
      </c>
      <c r="R114" s="697">
        <f>IFERROR(INDEX(LYF!AJ$78:AJ$87,MATCH($J114,LYF!$AF$78:$AF$87,0)),"")</f>
        <v>301</v>
      </c>
      <c r="S114" s="697">
        <f>INDEX(LYF!AK$34:AK$43,MATCH($J114,LYF!$AF$34:$AF$43,0))</f>
        <v>135</v>
      </c>
      <c r="T114" s="697">
        <f>IFERROR(INDEX(LYF!AK$78:AK$87,MATCH($J114,LYF!$AF$78:$AF$87,0)),"")</f>
        <v>183</v>
      </c>
      <c r="U114" s="697">
        <f>INDEX(LYF!AL$34:AL$43,MATCH($J114,LYF!$AF$34:$AF$43,0))</f>
        <v>173</v>
      </c>
      <c r="V114" s="697">
        <f>IFERROR(INDEX(LYF!AL$78:AL$87,MATCH($J114,LYF!$AF$78:$AF$87,0)),"")</f>
        <v>205</v>
      </c>
      <c r="W114" s="698">
        <f>SUM(K114,M114,O114,Q114,S114,U114)</f>
        <v>1440</v>
      </c>
      <c r="X114" s="698">
        <f>SUM(L114,N114,P114,R114,T114,V114)</f>
        <v>1999</v>
      </c>
      <c r="Y114" s="699">
        <f>(W114-X114)/X114</f>
        <v>-0.27963981990995496</v>
      </c>
    </row>
    <row r="115">
      <c r="I115" s="694" t="n">
        <v>8</v>
      </c>
      <c r="J115" s="696" t="str">
        <f>LYF!$AF41</f>
        <v>Japan</v>
      </c>
      <c r="K115" s="697">
        <f>INDEX(LYF!AG$34:AG$43,MATCH($J115,LYF!$AF$34:$AF$43,0))</f>
        <v>191</v>
      </c>
      <c r="L115" s="697">
        <f>IFERROR(INDEX(LYF!AG$78:AG$87,MATCH($J115,LYF!$AF$78:$AF$87,0)),"")</f>
        <v>125</v>
      </c>
      <c r="M115" s="697">
        <f>INDEX(LYF!AH$34:AH$43,MATCH($J115,LYF!$AF$34:$AF$43,0))</f>
        <v>233</v>
      </c>
      <c r="N115" s="697">
        <f>IFERROR(INDEX(LYF!AH$78:AH$87,MATCH($J115,LYF!$AF$78:$AF$87,0)),"")</f>
        <v>223</v>
      </c>
      <c r="O115" s="697">
        <f>INDEX(LYF!AI$34:AI$43,MATCH($J115,LYF!$AF$34:$AF$43,0))</f>
        <v>233</v>
      </c>
      <c r="P115" s="697">
        <f>IFERROR(INDEX(LYF!AI$78:AI$87,MATCH($J115,LYF!$AF$78:$AF$87,0)),"")</f>
        <v>154</v>
      </c>
      <c r="Q115" s="697">
        <f>INDEX(LYF!AJ$34:AJ$43,MATCH($J115,LYF!$AF$34:$AF$43,0))</f>
        <v>140</v>
      </c>
      <c r="R115" s="697">
        <f>IFERROR(INDEX(LYF!AJ$78:AJ$87,MATCH($J115,LYF!$AF$78:$AF$87,0)),"")</f>
        <v>125</v>
      </c>
      <c r="S115" s="697">
        <f>INDEX(LYF!AK$34:AK$43,MATCH($J115,LYF!$AF$34:$AF$43,0))</f>
        <v>144</v>
      </c>
      <c r="T115" s="697">
        <f>IFERROR(INDEX(LYF!AK$78:AK$87,MATCH($J115,LYF!$AF$78:$AF$87,0)),"")</f>
        <v>164</v>
      </c>
      <c r="U115" s="697">
        <f>INDEX(LYF!AL$34:AL$43,MATCH($J115,LYF!$AF$34:$AF$43,0))</f>
        <v>97</v>
      </c>
      <c r="V115" s="697">
        <f>IFERROR(INDEX(LYF!AL$78:AL$87,MATCH($J115,LYF!$AF$78:$AF$87,0)),"")</f>
        <v>135</v>
      </c>
      <c r="W115" s="698">
        <f>SUM(K115,M115,O115,Q115,S115,U115)</f>
        <v>1038</v>
      </c>
      <c r="X115" s="698">
        <f>SUM(L115,N115,P115,R115,T115,V115)</f>
        <v>926</v>
      </c>
      <c r="Y115" s="699">
        <f>(W115-X115)/X115</f>
        <v>0.12095032397408208</v>
      </c>
    </row>
    <row r="116">
      <c r="I116" s="694" t="n">
        <v>9</v>
      </c>
      <c r="J116" s="696" t="str">
        <f>LYF!$AF42</f>
        <v>UK</v>
      </c>
      <c r="K116" s="697">
        <f>INDEX(LYF!AG$34:AG$43,MATCH($J116,LYF!$AF$34:$AF$43,0))</f>
        <v>250</v>
      </c>
      <c r="L116" s="697">
        <f>IFERROR(INDEX(LYF!AG$78:AG$87,MATCH($J116,LYF!$AF$78:$AF$87,0)),"")</f>
        <v>253</v>
      </c>
      <c r="M116" s="697">
        <f>INDEX(LYF!AH$34:AH$43,MATCH($J116,LYF!$AF$34:$AF$43,0))</f>
        <v>150</v>
      </c>
      <c r="N116" s="697">
        <f>IFERROR(INDEX(LYF!AH$78:AH$87,MATCH($J116,LYF!$AF$78:$AF$87,0)),"")</f>
        <v>243</v>
      </c>
      <c r="O116" s="697">
        <f>INDEX(LYF!AI$34:AI$43,MATCH($J116,LYF!$AF$34:$AF$43,0))</f>
        <v>152</v>
      </c>
      <c r="P116" s="697">
        <f>IFERROR(INDEX(LYF!AI$78:AI$87,MATCH($J116,LYF!$AF$78:$AF$87,0)),"")</f>
        <v>211</v>
      </c>
      <c r="Q116" s="697">
        <f>INDEX(LYF!AJ$34:AJ$43,MATCH($J116,LYF!$AF$34:$AF$43,0))</f>
        <v>82</v>
      </c>
      <c r="R116" s="697">
        <f>IFERROR(INDEX(LYF!AJ$78:AJ$87,MATCH($J116,LYF!$AF$78:$AF$87,0)),"")</f>
        <v>221</v>
      </c>
      <c r="S116" s="697">
        <f>INDEX(LYF!AK$34:AK$43,MATCH($J116,LYF!$AF$34:$AF$43,0))</f>
        <v>91</v>
      </c>
      <c r="T116" s="697">
        <f>IFERROR(INDEX(LYF!AK$78:AK$87,MATCH($J116,LYF!$AF$78:$AF$87,0)),"")</f>
        <v>168</v>
      </c>
      <c r="U116" s="697">
        <f>INDEX(LYF!AL$34:AL$43,MATCH($J116,LYF!$AF$34:$AF$43,0))</f>
        <v>84</v>
      </c>
      <c r="V116" s="697">
        <f>IFERROR(INDEX(LYF!AL$78:AL$87,MATCH($J116,LYF!$AF$78:$AF$87,0)),"")</f>
        <v>105</v>
      </c>
      <c r="W116" s="698">
        <f>SUM(K116,M116,O116,Q116,S116,U116)</f>
        <v>809</v>
      </c>
      <c r="X116" s="698">
        <f>SUM(L116,N116,P116,R116,T116,V116)</f>
        <v>1201</v>
      </c>
      <c r="Y116" s="699">
        <f>(W116-X116)/X116</f>
        <v>-0.32639467110741049</v>
      </c>
    </row>
    <row r="117">
      <c r="I117" s="694" t="n">
        <v>10</v>
      </c>
      <c r="J117" s="696" t="str">
        <f>LYF!$AF43</f>
        <v>Germany</v>
      </c>
      <c r="K117" s="697">
        <f>INDEX(LYF!AG$34:AG$43,MATCH($J117,LYF!$AF$34:$AF$43,0))</f>
        <v>253</v>
      </c>
      <c r="L117" s="697" t="n">
        <v>192</v>
      </c>
      <c r="M117" s="697">
        <f>INDEX(LYF!AH$34:AH$43,MATCH($J117,LYF!$AF$34:$AF$43,0))</f>
        <v>147</v>
      </c>
      <c r="N117" s="697" t="n">
        <v>178</v>
      </c>
      <c r="O117" s="697">
        <f>INDEX(LYF!AI$34:AI$43,MATCH($J117,LYF!$AF$34:$AF$43,0))</f>
        <v>163</v>
      </c>
      <c r="P117" s="697" t="n">
        <v>151</v>
      </c>
      <c r="Q117" s="697">
        <f>INDEX(LYF!AJ$34:AJ$43,MATCH($J117,LYF!$AF$34:$AF$43,0))</f>
        <v>68</v>
      </c>
      <c r="R117" s="697" t="n">
        <v>119</v>
      </c>
      <c r="S117" s="697">
        <f>INDEX(LYF!AK$34:AK$43,MATCH($J117,LYF!$AF$34:$AF$43,0))</f>
        <v>78</v>
      </c>
      <c r="T117" s="697" t="n">
        <v>47</v>
      </c>
      <c r="U117" s="697">
        <f>INDEX(LYF!AL$34:AL$43,MATCH($J117,LYF!$AF$34:$AF$43,0))</f>
        <v>32</v>
      </c>
      <c r="V117" s="697" t="n">
        <v>68</v>
      </c>
      <c r="W117" s="698">
        <f>SUM(K117,M117,O117,Q117,S117,U117)</f>
        <v>741</v>
      </c>
      <c r="X117" s="698">
        <f>SUM(L117,N117,P117,R117,T117,V117)</f>
        <v>755</v>
      </c>
      <c r="Y117" s="699">
        <f>(W117-X117)/X117</f>
        <v>-1.8543046357615896E-2</v>
      </c>
    </row>
    <row r="119" ht="18.5" customHeight="1">
      <c r="B119" s="339" t="inlineStr">
        <is>
          <t>Sp</t>
        </is>
      </c>
      <c r="I119" s="1062" t="inlineStr">
        <is>
          <t>SP</t>
        </is>
      </c>
      <c r="J119" s="912" t="n"/>
      <c r="K119" s="695" t="n">
        <v>2026</v>
      </c>
      <c r="L119" s="695" t="n">
        <v>2025</v>
      </c>
      <c r="M119" s="695" t="n">
        <v>2026</v>
      </c>
      <c r="N119" s="695" t="n">
        <v>2025</v>
      </c>
      <c r="O119" s="695" t="n">
        <v>2026</v>
      </c>
      <c r="P119" s="695" t="n">
        <v>2025</v>
      </c>
      <c r="Q119" s="695" t="n">
        <v>2026</v>
      </c>
      <c r="R119" s="695" t="n">
        <v>2025</v>
      </c>
      <c r="S119" s="695" t="n">
        <v>2026</v>
      </c>
      <c r="T119" s="695" t="n">
        <v>2025</v>
      </c>
      <c r="U119" s="695" t="n">
        <v>2026</v>
      </c>
      <c r="V119" s="695" t="n">
        <v>2025</v>
      </c>
      <c r="W119" s="695" t="n">
        <v>2026</v>
      </c>
      <c r="X119" s="695" t="n">
        <v>2025</v>
      </c>
      <c r="Y119" s="695" t="n"/>
    </row>
    <row r="120">
      <c r="I120" s="695" t="inlineStr">
        <is>
          <t>Top 10 Nationality</t>
        </is>
      </c>
      <c r="J120" s="695" t="n"/>
      <c r="K120" s="1062" t="inlineStr">
        <is>
          <t>Jan</t>
        </is>
      </c>
      <c r="L120" s="912" t="n"/>
      <c r="M120" s="1062" t="inlineStr">
        <is>
          <t>Feb</t>
        </is>
      </c>
      <c r="N120" s="912" t="n"/>
      <c r="O120" s="1062" t="inlineStr">
        <is>
          <t>Mar</t>
        </is>
      </c>
      <c r="P120" s="912" t="n"/>
      <c r="Q120" s="1062" t="inlineStr">
        <is>
          <t>Apr</t>
        </is>
      </c>
      <c r="R120" s="912" t="n"/>
      <c r="S120" s="1062" t="inlineStr">
        <is>
          <t>May</t>
        </is>
      </c>
      <c r="T120" s="912" t="n"/>
      <c r="U120" s="1062" t="inlineStr">
        <is>
          <t>Jun</t>
        </is>
      </c>
      <c r="V120" s="912" t="n"/>
      <c r="W120" s="1062" t="inlineStr">
        <is>
          <t>YTD</t>
        </is>
      </c>
      <c r="X120" s="912" t="n"/>
      <c r="Y120" s="695" t="inlineStr">
        <is>
          <t>Chg</t>
        </is>
      </c>
    </row>
    <row r="121">
      <c r="I121" s="694" t="n">
        <v>1</v>
      </c>
      <c r="J121" s="696" t="str">
        <f>SP!$AF40</f>
        <v>China</v>
      </c>
      <c r="K121" s="697">
        <f>INDEX(SP!AG$40:AG$49,MATCH($J121,SP!$AF$40:$AF$49,0))</f>
        <v>1466</v>
      </c>
      <c r="L121" s="697">
        <f>IFERROR(INDEX(SP!AG$91:AG$100,MATCH($J121,SP!$AF$91:$AF$100,0)),"")</f>
        <v>2101</v>
      </c>
      <c r="M121" s="697">
        <f>INDEX(SP!AH$40:AH$49,MATCH($J121,SP!$AF$40:$AF$49,0))</f>
        <v>2559</v>
      </c>
      <c r="N121" s="697">
        <f>IFERROR(INDEX(SP!AH$91:AH$100,MATCH($J121,SP!$AF$91:$AF$100,0)),"")</f>
        <v>1768</v>
      </c>
      <c r="O121" s="697">
        <f>INDEX(SP!AI$40:AI$49,MATCH($J121,SP!$AF$40:$AF$49,0))</f>
        <v>1488</v>
      </c>
      <c r="P121" s="697">
        <f>IFERROR(INDEX(SP!AI$91:AI$100,MATCH($J121,SP!$AF$91:$AF$100,0)),"")</f>
        <v>1389</v>
      </c>
      <c r="Q121" s="697">
        <f>INDEX(SP!AJ$40:AJ$49,MATCH($J121,SP!$AF$40:$AF$49,0))</f>
        <v>1862</v>
      </c>
      <c r="R121" s="697">
        <f>IFERROR(INDEX(SP!AJ$91:AJ$100,MATCH($J121,SP!$AF$91:$AF$100,0)),"")</f>
        <v>1773</v>
      </c>
      <c r="S121" s="697">
        <f>INDEX(SP!AK$40:AK$49,MATCH($J121,SP!$AF$40:$AF$49,0))</f>
        <v>1870</v>
      </c>
      <c r="T121" s="697">
        <f>IFERROR(INDEX(SP!AK$91:AK$100,MATCH($J121,SP!$AF$91:$AF$100,0)),"")</f>
        <v>1704</v>
      </c>
      <c r="U121" s="697">
        <f>INDEX(SP!AL$40:AL$49,MATCH($J121,SP!$AF$40:$AF$49,0))</f>
        <v>1200</v>
      </c>
      <c r="V121" s="697">
        <f>IFERROR(INDEX(SP!AL$91:AL$100,MATCH($J121,SP!$AF$91:$AF$100,0)),"")</f>
        <v>905</v>
      </c>
      <c r="W121" s="698">
        <f>SUM(K121,M121,O121,Q121,S121,U121)</f>
        <v>10445</v>
      </c>
      <c r="X121" s="698">
        <f>SUM(L121,N121,P121,R121,T121,V121)</f>
        <v>9640</v>
      </c>
      <c r="Y121" s="699">
        <f>(W121-X121)/X121</f>
        <v>8.3506224066390036E-2</v>
      </c>
    </row>
    <row r="122">
      <c r="I122" s="694" t="n">
        <v>2</v>
      </c>
      <c r="J122" s="696" t="str">
        <f>SP!$AF41</f>
        <v>India</v>
      </c>
      <c r="K122" s="697">
        <f>INDEX(SP!AG$40:AG$49,MATCH($J122,SP!$AF$40:$AF$49,0))</f>
        <v>616</v>
      </c>
      <c r="L122" s="697">
        <f>IFERROR(INDEX(SP!AG$91:AG$100,MATCH($J122,SP!$AF$91:$AF$100,0)),"")</f>
        <v>490</v>
      </c>
      <c r="M122" s="697">
        <f>INDEX(SP!AH$40:AH$49,MATCH($J122,SP!$AF$40:$AF$49,0))</f>
        <v>431</v>
      </c>
      <c r="N122" s="697">
        <f>IFERROR(INDEX(SP!AH$91:AH$100,MATCH($J122,SP!$AF$91:$AF$100,0)),"")</f>
        <v>422</v>
      </c>
      <c r="O122" s="697">
        <f>INDEX(SP!AI$40:AI$49,MATCH($J122,SP!$AF$40:$AF$49,0))</f>
        <v>464</v>
      </c>
      <c r="P122" s="697">
        <f>IFERROR(INDEX(SP!AI$91:AI$100,MATCH($J122,SP!$AF$91:$AF$100,0)),"")</f>
        <v>436</v>
      </c>
      <c r="Q122" s="697">
        <f>INDEX(SP!AJ$40:AJ$49,MATCH($J122,SP!$AF$40:$AF$49,0))</f>
        <v>834</v>
      </c>
      <c r="R122" s="697">
        <f>IFERROR(INDEX(SP!AJ$91:AJ$100,MATCH($J122,SP!$AF$91:$AF$100,0)),"")</f>
        <v>681</v>
      </c>
      <c r="S122" s="697">
        <f>INDEX(SP!AK$40:AK$49,MATCH($J122,SP!$AF$40:$AF$49,0))</f>
        <v>608</v>
      </c>
      <c r="T122" s="697">
        <f>IFERROR(INDEX(SP!AK$91:AK$100,MATCH($J122,SP!$AF$91:$AF$100,0)),"")</f>
        <v>944</v>
      </c>
      <c r="U122" s="697">
        <f>INDEX(SP!AL$40:AL$49,MATCH($J122,SP!$AF$40:$AF$49,0))</f>
        <v>811</v>
      </c>
      <c r="V122" s="697">
        <f>IFERROR(INDEX(SP!AL$91:AL$100,MATCH($J122,SP!$AF$91:$AF$100,0)),"")</f>
        <v>1245</v>
      </c>
      <c r="W122" s="698">
        <f>SUM(K122,M122,O122,Q122,S122,U122)</f>
        <v>3764</v>
      </c>
      <c r="X122" s="698">
        <f>SUM(L122,N122,P122,R122,T122,V122)</f>
        <v>4218</v>
      </c>
      <c r="Y122" s="699">
        <f>(W122-X122)/X122</f>
        <v>-0.10763394973921289</v>
      </c>
    </row>
    <row r="123">
      <c r="I123" s="694" t="n">
        <v>3</v>
      </c>
      <c r="J123" s="696" t="str">
        <f>SP!$AF42</f>
        <v>Thailand</v>
      </c>
      <c r="K123" s="697">
        <f>INDEX(SP!AG$40:AG$49,MATCH($J123,SP!$AF$40:$AF$49,0))</f>
        <v>335</v>
      </c>
      <c r="L123" s="697">
        <f>IFERROR(INDEX(SP!AG$91:AG$100,MATCH($J123,SP!$AF$91:$AF$100,0)),"")</f>
        <v>513</v>
      </c>
      <c r="M123" s="697">
        <f>INDEX(SP!AH$40:AH$49,MATCH($J123,SP!$AF$40:$AF$49,0))</f>
        <v>448</v>
      </c>
      <c r="N123" s="697">
        <f>IFERROR(INDEX(SP!AH$91:AH$100,MATCH($J123,SP!$AF$91:$AF$100,0)),"")</f>
        <v>351</v>
      </c>
      <c r="O123" s="697">
        <f>INDEX(SP!AI$40:AI$49,MATCH($J123,SP!$AF$40:$AF$49,0))</f>
        <v>801</v>
      </c>
      <c r="P123" s="697">
        <f>IFERROR(INDEX(SP!AI$91:AI$100,MATCH($J123,SP!$AF$91:$AF$100,0)),"")</f>
        <v>446</v>
      </c>
      <c r="Q123" s="697">
        <f>INDEX(SP!AJ$40:AJ$49,MATCH($J123,SP!$AF$40:$AF$49,0))</f>
        <v>868</v>
      </c>
      <c r="R123" s="697">
        <f>IFERROR(INDEX(SP!AJ$91:AJ$100,MATCH($J123,SP!$AF$91:$AF$100,0)),"")</f>
        <v>635</v>
      </c>
      <c r="S123" s="697">
        <f>INDEX(SP!AK$40:AK$49,MATCH($J123,SP!$AF$40:$AF$49,0))</f>
        <v>709</v>
      </c>
      <c r="T123" s="697">
        <f>IFERROR(INDEX(SP!AK$91:AK$100,MATCH($J123,SP!$AF$91:$AF$100,0)),"")</f>
        <v>602</v>
      </c>
      <c r="U123" s="697">
        <f>INDEX(SP!AL$40:AL$49,MATCH($J123,SP!$AF$40:$AF$49,0))</f>
        <v>461</v>
      </c>
      <c r="V123" s="697">
        <f>IFERROR(INDEX(SP!AL$91:AL$100,MATCH($J123,SP!$AF$91:$AF$100,0)),"")</f>
        <v>416</v>
      </c>
      <c r="W123" s="698">
        <f>SUM(K123,M123,O123,Q123,S123,U123)</f>
        <v>3622</v>
      </c>
      <c r="X123" s="698">
        <f>SUM(L123,N123,P123,R123,T123,V123)</f>
        <v>2963</v>
      </c>
      <c r="Y123" s="699">
        <f>(W123-X123)/X123</f>
        <v>0.22240971987850153</v>
      </c>
    </row>
    <row r="124">
      <c r="I124" s="694" t="n">
        <v>4</v>
      </c>
      <c r="J124" s="696" t="str">
        <f>SP!$AF43</f>
        <v>Israel</v>
      </c>
      <c r="K124" s="697">
        <f>INDEX(SP!AG$40:AG$49,MATCH($J124,SP!$AF$40:$AF$49,0))</f>
        <v>660</v>
      </c>
      <c r="L124" s="697">
        <f>IFERROR(INDEX(SP!AG$91:AG$100,MATCH($J124,SP!$AF$91:$AF$100,0)),"")</f>
        <v>459</v>
      </c>
      <c r="M124" s="697">
        <f>INDEX(SP!AH$40:AH$49,MATCH($J124,SP!$AF$40:$AF$49,0))</f>
        <v>695</v>
      </c>
      <c r="N124" s="697">
        <f>IFERROR(INDEX(SP!AH$91:AH$100,MATCH($J124,SP!$AF$91:$AF$100,0)),"")</f>
        <v>476</v>
      </c>
      <c r="O124" s="697">
        <f>INDEX(SP!AI$40:AI$49,MATCH($J124,SP!$AF$40:$AF$49,0))</f>
        <v>766</v>
      </c>
      <c r="P124" s="697">
        <f>IFERROR(INDEX(SP!AI$91:AI$100,MATCH($J124,SP!$AF$91:$AF$100,0)),"")</f>
        <v>530</v>
      </c>
      <c r="Q124" s="700">
        <f>INDEX(SP!AJ$40:AJ$49,MATCH($J124,SP!$AF$40:$AF$49,0))</f>
        <v>235</v>
      </c>
      <c r="R124" s="697">
        <f>IFERROR(INDEX(SP!AJ$91:AJ$100,MATCH($J124,SP!$AF$91:$AF$100,0)),"")</f>
        <v>479</v>
      </c>
      <c r="S124" s="697">
        <f>INDEX(SP!AK$40:AK$49,MATCH($J124,SP!$AF$40:$AF$49,0))</f>
        <v>423</v>
      </c>
      <c r="T124" s="697">
        <f>IFERROR(INDEX(SP!AK$91:AK$100,MATCH($J124,SP!$AF$91:$AF$100,0)),"")</f>
        <v>274</v>
      </c>
      <c r="U124" s="697">
        <f>INDEX(SP!AL$40:AL$49,MATCH($J124,SP!$AF$40:$AF$49,0))</f>
        <v>369</v>
      </c>
      <c r="V124" s="697">
        <f>IFERROR(INDEX(SP!AL$91:AL$100,MATCH($J124,SP!$AF$91:$AF$100,0)),"")</f>
        <v>291</v>
      </c>
      <c r="W124" s="698">
        <f>SUM(K124,M124,O124,Q124,S124,U124)</f>
        <v>3148</v>
      </c>
      <c r="X124" s="698">
        <f>SUM(L124,N124,P124,R124,T124,V124)</f>
        <v>2509</v>
      </c>
      <c r="Y124" s="699">
        <f>(W124-X124)/X124</f>
        <v>0.2546831406935034</v>
      </c>
    </row>
    <row r="125">
      <c r="I125" s="694" t="n">
        <v>5</v>
      </c>
      <c r="J125" s="696" t="str">
        <f>SP!$AF44</f>
        <v>United States</v>
      </c>
      <c r="K125" s="697">
        <f>INDEX(SP!AG$40:AG$49,MATCH($J125,SP!$AF$40:$AF$49,0))</f>
        <v>556</v>
      </c>
      <c r="L125" s="697">
        <f>IFERROR(INDEX(SP!AG$91:AG$100,MATCH($J125,SP!$AF$91:$AF$100,0)),"")</f>
        <v>810</v>
      </c>
      <c r="M125" s="697">
        <f>INDEX(SP!AH$40:AH$49,MATCH($J125,SP!$AF$40:$AF$49,0))</f>
        <v>355</v>
      </c>
      <c r="N125" s="697">
        <f>IFERROR(INDEX(SP!AH$91:AH$100,MATCH($J125,SP!$AF$91:$AF$100,0)),"")</f>
        <v>574</v>
      </c>
      <c r="O125" s="697">
        <f>INDEX(SP!AI$40:AI$49,MATCH($J125,SP!$AF$40:$AF$49,0))</f>
        <v>429</v>
      </c>
      <c r="P125" s="697">
        <f>IFERROR(INDEX(SP!AI$91:AI$100,MATCH($J125,SP!$AF$91:$AF$100,0)),"")</f>
        <v>595</v>
      </c>
      <c r="Q125" s="697">
        <f>INDEX(SP!AJ$40:AJ$49,MATCH($J125,SP!$AF$40:$AF$49,0))</f>
        <v>395</v>
      </c>
      <c r="R125" s="697">
        <f>IFERROR(INDEX(SP!AJ$91:AJ$100,MATCH($J125,SP!$AF$91:$AF$100,0)),"")</f>
        <v>780</v>
      </c>
      <c r="S125" s="697">
        <f>INDEX(SP!AK$40:AK$49,MATCH($J125,SP!$AF$40:$AF$49,0))</f>
        <v>314</v>
      </c>
      <c r="T125" s="697">
        <f>IFERROR(INDEX(SP!AK$91:AK$100,MATCH($J125,SP!$AF$91:$AF$100,0)),"")</f>
        <v>334</v>
      </c>
      <c r="U125" s="697">
        <f>INDEX(SP!AL$40:AL$49,MATCH($J125,SP!$AF$40:$AF$49,0))</f>
        <v>332</v>
      </c>
      <c r="V125" s="697">
        <f>IFERROR(INDEX(SP!AL$91:AL$100,MATCH($J125,SP!$AF$91:$AF$100,0)),"")</f>
        <v>253</v>
      </c>
      <c r="W125" s="698">
        <f>SUM(K125,M125,O125,Q125,S125,U125)</f>
        <v>2381</v>
      </c>
      <c r="X125" s="698">
        <f>SUM(L125,N125,P125,R125,T125,V125)</f>
        <v>3346</v>
      </c>
      <c r="Y125" s="699">
        <f>(W125-X125)/X125</f>
        <v>-0.2884040645546922</v>
      </c>
    </row>
    <row r="126">
      <c r="I126" s="694" t="n">
        <v>6</v>
      </c>
      <c r="J126" s="696" t="str">
        <f>SP!$AF45</f>
        <v>Russia</v>
      </c>
      <c r="K126" s="697">
        <f>INDEX(SP!AG$40:AG$49,MATCH($J126,SP!$AF$40:$AF$49,0))</f>
        <v>947</v>
      </c>
      <c r="L126" s="697">
        <f>IFERROR(INDEX(SP!AG$91:AG$100,MATCH($J126,SP!$AF$91:$AF$100,0)),"")</f>
        <v>608</v>
      </c>
      <c r="M126" s="697">
        <f>INDEX(SP!AH$40:AH$49,MATCH($J126,SP!$AF$40:$AF$49,0))</f>
        <v>469</v>
      </c>
      <c r="N126" s="697">
        <f>IFERROR(INDEX(SP!AH$91:AH$100,MATCH($J126,SP!$AF$91:$AF$100,0)),"")</f>
        <v>493</v>
      </c>
      <c r="O126" s="697">
        <f>INDEX(SP!AI$40:AI$49,MATCH($J126,SP!$AF$40:$AF$49,0))</f>
        <v>298</v>
      </c>
      <c r="P126" s="697">
        <f>IFERROR(INDEX(SP!AI$91:AI$100,MATCH($J126,SP!$AF$91:$AF$100,0)),"")</f>
        <v>315</v>
      </c>
      <c r="Q126" s="697">
        <f>INDEX(SP!AJ$40:AJ$49,MATCH($J126,SP!$AF$40:$AF$49,0))</f>
        <v>232</v>
      </c>
      <c r="R126" s="697">
        <f>IFERROR(INDEX(SP!AJ$91:AJ$100,MATCH($J126,SP!$AF$91:$AF$100,0)),"")</f>
        <v>228</v>
      </c>
      <c r="S126" s="697">
        <f>INDEX(SP!AK$40:AK$49,MATCH($J126,SP!$AF$40:$AF$49,0))</f>
        <v>142</v>
      </c>
      <c r="T126" s="697">
        <f>IFERROR(INDEX(SP!AK$91:AK$100,MATCH($J126,SP!$AF$91:$AF$100,0)),"")</f>
        <v>163</v>
      </c>
      <c r="U126" s="697">
        <f>INDEX(SP!AL$40:AL$49,MATCH($J126,SP!$AF$40:$AF$49,0))</f>
        <v>207</v>
      </c>
      <c r="V126" s="697">
        <f>IFERROR(INDEX(SP!AL$91:AL$100,MATCH($J126,SP!$AF$91:$AF$100,0)),"")</f>
        <v>223</v>
      </c>
      <c r="W126" s="698">
        <f>SUM(K126,M126,O126,Q126,S126,U126)</f>
        <v>2295</v>
      </c>
      <c r="X126" s="698">
        <f>SUM(L126,N126,P126,R126,T126,V126)</f>
        <v>2030</v>
      </c>
      <c r="Y126" s="699">
        <f>(W126-X126)/X126</f>
        <v>0.13054187192118227</v>
      </c>
    </row>
    <row r="127">
      <c r="I127" s="694" t="n">
        <v>7</v>
      </c>
      <c r="J127" s="696" t="str">
        <f>SP!$AF46</f>
        <v>Taiwan</v>
      </c>
      <c r="K127" s="697">
        <f>INDEX(SP!AG$40:AG$49,MATCH($J127,SP!$AF$40:$AF$49,0))</f>
        <v>273</v>
      </c>
      <c r="L127" s="697">
        <f>IFERROR(INDEX(SP!AG$91:AG$100,MATCH($J127,SP!$AF$91:$AF$100,0)),"")</f>
        <v>603</v>
      </c>
      <c r="M127" s="697">
        <f>INDEX(SP!AH$40:AH$49,MATCH($J127,SP!$AF$40:$AF$49,0))</f>
        <v>490</v>
      </c>
      <c r="N127" s="697">
        <f>IFERROR(INDEX(SP!AH$91:AH$100,MATCH($J127,SP!$AF$91:$AF$100,0)),"")</f>
        <v>557</v>
      </c>
      <c r="O127" s="697">
        <f>INDEX(SP!AI$40:AI$49,MATCH($J127,SP!$AF$40:$AF$49,0))</f>
        <v>460</v>
      </c>
      <c r="P127" s="697">
        <f>IFERROR(INDEX(SP!AI$91:AI$100,MATCH($J127,SP!$AF$91:$AF$100,0)),"")</f>
        <v>406</v>
      </c>
      <c r="Q127" s="697">
        <f>INDEX(SP!AJ$40:AJ$49,MATCH($J127,SP!$AF$40:$AF$49,0))</f>
        <v>348</v>
      </c>
      <c r="R127" s="697">
        <f>IFERROR(INDEX(SP!AJ$91:AJ$100,MATCH($J127,SP!$AF$91:$AF$100,0)),"")</f>
        <v>226</v>
      </c>
      <c r="S127" s="697">
        <f>INDEX(SP!AK$40:AK$49,MATCH($J127,SP!$AF$40:$AF$49,0))</f>
        <v>295</v>
      </c>
      <c r="T127" s="697">
        <f>IFERROR(INDEX(SP!AK$91:AK$100,MATCH($J127,SP!$AF$91:$AF$100,0)),"")</f>
        <v>268</v>
      </c>
      <c r="U127" s="697">
        <f>INDEX(SP!AL$40:AL$49,MATCH($J127,SP!$AF$40:$AF$49,0))</f>
        <v>309</v>
      </c>
      <c r="V127" s="697">
        <f>IFERROR(INDEX(SP!AL$91:AL$100,MATCH($J127,SP!$AF$91:$AF$100,0)),"")</f>
        <v>309</v>
      </c>
      <c r="W127" s="698">
        <f>SUM(K127,M127,O127,Q127,S127,U127)</f>
        <v>2175</v>
      </c>
      <c r="X127" s="698">
        <f>SUM(L127,N127,P127,R127,T127,V127)</f>
        <v>2369</v>
      </c>
      <c r="Y127" s="699">
        <f>(W127-X127)/X127</f>
        <v>-8.1891093288307307E-2</v>
      </c>
    </row>
    <row r="128">
      <c r="I128" s="694" t="n">
        <v>8</v>
      </c>
      <c r="J128" s="696" t="str">
        <f>SP!$AF47</f>
        <v>Republic of Korea</v>
      </c>
      <c r="K128" s="697">
        <f>INDEX(SP!AG$40:AG$49,MATCH($J128,SP!$AF$40:$AF$49,0))</f>
        <v>607</v>
      </c>
      <c r="L128" s="697">
        <f>IFERROR(INDEX(SP!AG$91:AG$100,MATCH($J128,SP!$AF$91:$AF$100,0)),"")</f>
        <v>493</v>
      </c>
      <c r="M128" s="697">
        <f>INDEX(SP!AH$40:AH$49,MATCH($J128,SP!$AF$40:$AF$49,0))</f>
        <v>263</v>
      </c>
      <c r="N128" s="697">
        <f>IFERROR(INDEX(SP!AH$91:AH$100,MATCH($J128,SP!$AF$91:$AF$100,0)),"")</f>
        <v>380</v>
      </c>
      <c r="O128" s="697">
        <f>INDEX(SP!AI$40:AI$49,MATCH($J128,SP!$AF$40:$AF$49,0))</f>
        <v>441</v>
      </c>
      <c r="P128" s="697">
        <f>IFERROR(INDEX(SP!AI$91:AI$100,MATCH($J128,SP!$AF$91:$AF$100,0)),"")</f>
        <v>357</v>
      </c>
      <c r="Q128" s="697">
        <f>INDEX(SP!AJ$40:AJ$49,MATCH($J128,SP!$AF$40:$AF$49,0))</f>
        <v>186</v>
      </c>
      <c r="R128" s="697">
        <f>IFERROR(INDEX(SP!AJ$91:AJ$100,MATCH($J128,SP!$AF$91:$AF$100,0)),"")</f>
        <v>299</v>
      </c>
      <c r="S128" s="697">
        <f>INDEX(SP!AK$40:AK$49,MATCH($J128,SP!$AF$40:$AF$49,0))</f>
        <v>209</v>
      </c>
      <c r="T128" s="697">
        <f>IFERROR(INDEX(SP!AK$91:AK$100,MATCH($J128,SP!$AF$91:$AF$100,0)),"")</f>
        <v>286</v>
      </c>
      <c r="U128" s="697">
        <f>INDEX(SP!AL$40:AL$49,MATCH($J128,SP!$AF$40:$AF$49,0))</f>
        <v>244</v>
      </c>
      <c r="V128" s="697">
        <f>IFERROR(INDEX(SP!AL$91:AL$100,MATCH($J128,SP!$AF$91:$AF$100,0)),"")</f>
        <v>225</v>
      </c>
      <c r="W128" s="698">
        <f>SUM(K128,M128,O128,Q128,S128,U128)</f>
        <v>1950</v>
      </c>
      <c r="X128" s="698">
        <f>SUM(L128,N128,P128,R128,T128,V128)</f>
        <v>2040</v>
      </c>
      <c r="Y128" s="699">
        <f>(W128-X128)/X128</f>
        <v>-4.4117647058823532E-2</v>
      </c>
    </row>
    <row r="129">
      <c r="I129" s="694" t="n">
        <v>9</v>
      </c>
      <c r="J129" s="696" t="str">
        <f>SP!$AF48</f>
        <v>Australia</v>
      </c>
      <c r="K129" s="697">
        <f>INDEX(SP!AG$40:AG$49,MATCH($J129,SP!$AF$40:$AF$49,0))</f>
        <v>395</v>
      </c>
      <c r="L129" s="697">
        <f>IFERROR(INDEX(SP!AG$91:AG$100,MATCH($J129,SP!$AF$91:$AF$100,0)),"")</f>
        <v>249</v>
      </c>
      <c r="M129" s="697">
        <f>INDEX(SP!AH$40:AH$49,MATCH($J129,SP!$AF$40:$AF$49,0))</f>
        <v>214</v>
      </c>
      <c r="N129" s="697">
        <f>IFERROR(INDEX(SP!AH$91:AH$100,MATCH($J129,SP!$AF$91:$AF$100,0)),"")</f>
        <v>204</v>
      </c>
      <c r="O129" s="697">
        <f>INDEX(SP!AI$40:AI$49,MATCH($J129,SP!$AF$40:$AF$49,0))</f>
        <v>433</v>
      </c>
      <c r="P129" s="697">
        <f>IFERROR(INDEX(SP!AI$91:AI$100,MATCH($J129,SP!$AF$91:$AF$100,0)),"")</f>
        <v>244</v>
      </c>
      <c r="Q129" s="697">
        <f>INDEX(SP!AJ$40:AJ$49,MATCH($J129,SP!$AF$40:$AF$49,0))</f>
        <v>387</v>
      </c>
      <c r="R129" s="697">
        <f>IFERROR(INDEX(SP!AJ$91:AJ$100,MATCH($J129,SP!$AF$91:$AF$100,0)),"")</f>
        <v>211</v>
      </c>
      <c r="S129" s="697">
        <f>INDEX(SP!AK$40:AK$49,MATCH($J129,SP!$AF$40:$AF$49,0))</f>
        <v>213</v>
      </c>
      <c r="T129" s="697">
        <f>IFERROR(INDEX(SP!AK$91:AK$100,MATCH($J129,SP!$AF$91:$AF$100,0)),"")</f>
        <v>202</v>
      </c>
      <c r="U129" s="697">
        <f>INDEX(SP!AL$40:AL$49,MATCH($J129,SP!$AF$40:$AF$49,0))</f>
        <v>240</v>
      </c>
      <c r="V129" s="697">
        <f>IFERROR(INDEX(SP!AL$91:AL$100,MATCH($J129,SP!$AF$91:$AF$100,0)),"")</f>
        <v>200</v>
      </c>
      <c r="W129" s="698">
        <f>SUM(K129,M129,O129,Q129,S129,U129)</f>
        <v>1882</v>
      </c>
      <c r="X129" s="698">
        <f>SUM(L129,N129,P129,R129,T129,V129)</f>
        <v>1310</v>
      </c>
      <c r="Y129" s="699">
        <f>(W129-X129)/X129</f>
        <v>0.43664122137404582</v>
      </c>
    </row>
    <row r="130">
      <c r="I130" s="694" t="n">
        <v>10</v>
      </c>
      <c r="J130" s="696" t="str">
        <f>SP!$AF49</f>
        <v>Japan</v>
      </c>
      <c r="K130" s="697">
        <f>INDEX(SP!AG$40:AG$49,MATCH($J130,SP!$AF$40:$AF$49,0))</f>
        <v>343</v>
      </c>
      <c r="L130" s="697">
        <f>IFERROR(INDEX(SP!AG$91:AG$100,MATCH($J130,SP!$AF$91:$AF$100,0)),"")</f>
        <v>273</v>
      </c>
      <c r="M130" s="697">
        <f>INDEX(SP!AH$40:AH$49,MATCH($J130,SP!$AF$40:$AF$49,0))</f>
        <v>286</v>
      </c>
      <c r="N130" s="697">
        <f>IFERROR(INDEX(SP!AH$91:AH$100,MATCH($J130,SP!$AF$91:$AF$100,0)),"")</f>
        <v>442</v>
      </c>
      <c r="O130" s="697">
        <f>INDEX(SP!AI$40:AI$49,MATCH($J130,SP!$AF$40:$AF$49,0))</f>
        <v>291</v>
      </c>
      <c r="P130" s="697">
        <f>IFERROR(INDEX(SP!AI$91:AI$100,MATCH($J130,SP!$AF$91:$AF$100,0)),"")</f>
        <v>266</v>
      </c>
      <c r="Q130" s="697">
        <f>INDEX(SP!AJ$40:AJ$49,MATCH($J130,SP!$AF$40:$AF$49,0))</f>
        <v>260</v>
      </c>
      <c r="R130" s="697">
        <f>IFERROR(INDEX(SP!AJ$91:AJ$100,MATCH($J130,SP!$AF$91:$AF$100,0)),"")</f>
        <v>194</v>
      </c>
      <c r="S130" s="697">
        <f>INDEX(SP!AK$40:AK$49,MATCH($J130,SP!$AF$40:$AF$49,0))</f>
        <v>229</v>
      </c>
      <c r="T130" s="697">
        <f>IFERROR(INDEX(SP!AK$91:AK$100,MATCH($J130,SP!$AF$91:$AF$100,0)),"")</f>
        <v>257</v>
      </c>
      <c r="U130" s="697">
        <f>INDEX(SP!AL$40:AL$49,MATCH($J130,SP!$AF$40:$AF$49,0))</f>
        <v>211</v>
      </c>
      <c r="V130" s="697">
        <f>IFERROR(INDEX(SP!AL$91:AL$100,MATCH($J130,SP!$AF$91:$AF$100,0)),"")</f>
        <v>231</v>
      </c>
      <c r="W130" s="698">
        <f>SUM(K130,M130,O130,Q130,S130,U130)</f>
        <v>1620</v>
      </c>
      <c r="X130" s="698">
        <f>SUM(L130,N130,P130,R130,T130,V130)</f>
        <v>1663</v>
      </c>
      <c r="Y130" s="699">
        <f>(W130-X130)/X130</f>
        <v>-2.5856885147324114E-2</v>
      </c>
    </row>
  </sheetData>
  <mergeCells count="33">
    <mergeCell ref="O120:P120"/>
    <mergeCell ref="M107:N107"/>
    <mergeCell ref="O107:P107"/>
    <mergeCell ref="I106:J106"/>
    <mergeCell ref="S120:T120"/>
    <mergeCell ref="U120:V120"/>
    <mergeCell ref="K94:L94"/>
    <mergeCell ref="W94:X94"/>
    <mergeCell ref="M94:N94"/>
    <mergeCell ref="S107:T107"/>
    <mergeCell ref="U107:V107"/>
    <mergeCell ref="Q94:R94"/>
    <mergeCell ref="K75:L75"/>
    <mergeCell ref="I93:J93"/>
    <mergeCell ref="M75:N75"/>
    <mergeCell ref="O75:P75"/>
    <mergeCell ref="U75:V75"/>
    <mergeCell ref="W75:X75"/>
    <mergeCell ref="E2:F2"/>
    <mergeCell ref="K120:L120"/>
    <mergeCell ref="M120:N120"/>
    <mergeCell ref="O94:P94"/>
    <mergeCell ref="K107:L107"/>
    <mergeCell ref="Q120:R120"/>
    <mergeCell ref="W120:X120"/>
    <mergeCell ref="S94:T94"/>
    <mergeCell ref="Q107:R107"/>
    <mergeCell ref="W107:X107"/>
    <mergeCell ref="U94:V94"/>
    <mergeCell ref="I119:J119"/>
    <mergeCell ref="Q75:R75"/>
    <mergeCell ref="I74:J74"/>
    <mergeCell ref="S75:T75"/>
  </mergeCells>
  <conditionalFormatting sqref="Y76:Y85">
    <cfRule type="cellIs" priority="4" operator="greaterThan" dxfId="0">
      <formula>0</formula>
    </cfRule>
  </conditionalFormatting>
  <conditionalFormatting sqref="Y95:Y104">
    <cfRule type="cellIs" priority="3" operator="greaterThan" dxfId="0">
      <formula>0</formula>
    </cfRule>
  </conditionalFormatting>
  <conditionalFormatting sqref="Y108:Y117">
    <cfRule type="cellIs" priority="2" operator="greaterThan" dxfId="0">
      <formula>0</formula>
    </cfRule>
  </conditionalFormatting>
  <conditionalFormatting sqref="Y121:Y130">
    <cfRule type="cellIs" priority="1" operator="greaterThan" dxfId="0">
      <formula>0</formula>
    </cfRule>
  </conditionalFormatting>
  <hyperlinks>
    <hyperlink xmlns:r="http://schemas.openxmlformats.org/officeDocument/2006/relationships" ref="B18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2:N76"/>
  <sheetViews>
    <sheetView tabSelected="1" topLeftCell="A12" workbookViewId="0">
      <selection activeCell="S29" sqref="S29"/>
    </sheetView>
  </sheetViews>
  <sheetFormatPr baseColWidth="8" defaultRowHeight="14.5"/>
  <cols>
    <col width="13.6328125" customWidth="1" min="1" max="1"/>
    <col width="11.6328125" customWidth="1" min="2" max="13"/>
    <col width="12" customWidth="1" min="14" max="14"/>
  </cols>
  <sheetData>
    <row r="2" ht="49.5" customHeight="1">
      <c r="A2" s="887" t="inlineStr">
        <is>
          <t>Bangkok Arrivals</t>
        </is>
      </c>
      <c r="B2" s="879" t="inlineStr">
        <is>
          <t>Jan</t>
        </is>
      </c>
      <c r="C2" s="879" t="inlineStr">
        <is>
          <t>Feb</t>
        </is>
      </c>
      <c r="D2" s="879" t="inlineStr">
        <is>
          <t>Mar</t>
        </is>
      </c>
      <c r="E2" s="879" t="inlineStr">
        <is>
          <t>Apr</t>
        </is>
      </c>
      <c r="F2" s="879" t="inlineStr">
        <is>
          <t>May</t>
        </is>
      </c>
      <c r="G2" s="879" t="inlineStr">
        <is>
          <t>Jun</t>
        </is>
      </c>
      <c r="H2" s="879" t="inlineStr">
        <is>
          <t>Jul</t>
        </is>
      </c>
      <c r="I2" s="879" t="inlineStr">
        <is>
          <t>Aug</t>
        </is>
      </c>
      <c r="J2" s="879" t="inlineStr">
        <is>
          <t>Sep</t>
        </is>
      </c>
      <c r="K2" s="879" t="inlineStr">
        <is>
          <t>Oct</t>
        </is>
      </c>
      <c r="L2" s="879" t="inlineStr">
        <is>
          <t>Nov</t>
        </is>
      </c>
      <c r="M2" s="879" t="inlineStr">
        <is>
          <t>Dec</t>
        </is>
      </c>
      <c r="N2" s="879" t="inlineStr">
        <is>
          <t>Total</t>
        </is>
      </c>
    </row>
    <row r="3" ht="16.5" customHeight="1">
      <c r="A3" s="876" t="n">
        <v>2019</v>
      </c>
      <c r="B3" s="877">
        <f>SUM(B4:B5)</f>
        <v>0</v>
      </c>
      <c r="C3" s="877">
        <f>SUM(C4:C5)</f>
        <v>0</v>
      </c>
      <c r="D3" s="877">
        <f>SUM(D4:D5)</f>
        <v>0</v>
      </c>
      <c r="E3" s="877">
        <f>SUM(E4:E5)</f>
        <v>0</v>
      </c>
      <c r="F3" s="877">
        <f>SUM(F4:F5)</f>
        <v>0</v>
      </c>
      <c r="G3" s="877">
        <f>SUM(G4:G5)</f>
        <v>0</v>
      </c>
      <c r="H3" s="877">
        <f>SUM(H4:H5)</f>
        <v>0</v>
      </c>
      <c r="I3" s="877">
        <f>SUM(I4:I5)</f>
        <v>0</v>
      </c>
      <c r="J3" s="877">
        <f>SUM(J4:J5)</f>
        <v>0</v>
      </c>
      <c r="K3" s="877">
        <f>SUM(K4:K5)</f>
        <v>0</v>
      </c>
      <c r="L3" s="877">
        <f>SUM(L4:L5)</f>
        <v>0</v>
      </c>
      <c r="M3" s="877">
        <f>SUM(M4:M5)</f>
        <v>0</v>
      </c>
      <c r="N3" s="877">
        <f>SUM(B3:M3)</f>
        <v>0</v>
      </c>
    </row>
    <row r="4" ht="16.5" customHeight="1">
      <c r="A4" s="888" t="inlineStr">
        <is>
          <t>- Domestics</t>
        </is>
      </c>
      <c r="B4" s="880" t="n"/>
      <c r="C4" s="880" t="n"/>
      <c r="D4" s="880" t="n"/>
      <c r="E4" s="880" t="n"/>
      <c r="F4" s="880" t="n"/>
      <c r="G4" s="880" t="n"/>
      <c r="H4" s="880" t="n"/>
      <c r="I4" s="880" t="n"/>
      <c r="J4" s="880" t="n"/>
      <c r="K4" s="880" t="n"/>
      <c r="L4" s="880" t="n"/>
      <c r="M4" s="880" t="n"/>
      <c r="N4" s="877">
        <f>SUM(B4:M4)</f>
        <v>0</v>
      </c>
    </row>
    <row r="5" ht="16.5" customHeight="1">
      <c r="A5" s="888" t="inlineStr">
        <is>
          <t>- International</t>
        </is>
      </c>
      <c r="B5" s="880" t="n"/>
      <c r="C5" s="880" t="n"/>
      <c r="D5" s="880" t="n"/>
      <c r="E5" s="880" t="n"/>
      <c r="F5" s="880" t="n"/>
      <c r="G5" s="880" t="n"/>
      <c r="H5" s="880" t="n"/>
      <c r="I5" s="880" t="n"/>
      <c r="J5" s="880" t="n"/>
      <c r="K5" s="880" t="n"/>
      <c r="L5" s="880" t="n"/>
      <c r="M5" s="880" t="n"/>
      <c r="N5" s="877">
        <f>SUM(B5:M5)</f>
        <v>0</v>
      </c>
    </row>
    <row r="6" ht="16.5" customHeight="1">
      <c r="A6" s="99" t="inlineStr">
        <is>
          <t>% Domestic</t>
        </is>
      </c>
      <c r="B6" s="100" t="e">
        <f>B4/B3</f>
        <v>#DIV/0!</v>
      </c>
      <c r="C6" s="100" t="e">
        <f>C4/C3</f>
        <v>#DIV/0!</v>
      </c>
      <c r="D6" s="100" t="e">
        <f>D4/D3</f>
        <v>#DIV/0!</v>
      </c>
      <c r="E6" s="101" t="e">
        <f>E4/E3</f>
        <v>#DIV/0!</v>
      </c>
      <c r="F6" s="101" t="e">
        <f>F4/F3</f>
        <v>#DIV/0!</v>
      </c>
      <c r="G6" s="100" t="e">
        <f>G4/G3</f>
        <v>#DIV/0!</v>
      </c>
      <c r="H6" s="51" t="n"/>
      <c r="I6" s="51" t="n"/>
      <c r="J6" s="51" t="n"/>
      <c r="K6" s="51" t="n"/>
      <c r="L6" s="51" t="n"/>
      <c r="M6" s="51" t="n"/>
      <c r="N6" s="62" t="n"/>
    </row>
    <row r="7" ht="16.5" customHeight="1">
      <c r="A7" s="876" t="n">
        <v>2023</v>
      </c>
      <c r="B7" s="877">
        <f>SUM(B8:B9)</f>
        <v>4440412</v>
      </c>
      <c r="C7" s="877">
        <f>SUM(C8:C9)</f>
        <v>4240162</v>
      </c>
      <c r="D7" s="877">
        <f>SUM(D8:D9)</f>
        <v>4874409</v>
      </c>
      <c r="E7" s="877">
        <f>SUM(E8:E9)</f>
        <v>4679594</v>
      </c>
      <c r="F7" s="877">
        <f>SUM(F8:F9)</f>
        <v>4576767</v>
      </c>
      <c r="G7" s="877">
        <f>SUM(G8:G9)</f>
        <v>4421785</v>
      </c>
      <c r="H7" s="877" t="n"/>
      <c r="I7" s="877" t="n"/>
      <c r="J7" s="877" t="n"/>
      <c r="K7" s="877" t="n"/>
      <c r="L7" s="877" t="n"/>
      <c r="M7" s="877" t="n"/>
      <c r="N7" s="877">
        <f>SUM(B7:M7)</f>
        <v>27233129</v>
      </c>
    </row>
    <row r="8" ht="16.5" customHeight="1">
      <c r="A8" s="888" t="inlineStr">
        <is>
          <t>- Domestics</t>
        </is>
      </c>
      <c r="B8" s="880" t="n">
        <v>2487365</v>
      </c>
      <c r="C8" s="880" t="n">
        <v>2281696</v>
      </c>
      <c r="D8" s="880" t="n">
        <v>2808837</v>
      </c>
      <c r="E8" s="880" t="n">
        <v>2789539</v>
      </c>
      <c r="F8" s="880" t="n">
        <v>2802826</v>
      </c>
      <c r="G8" s="880" t="n">
        <v>2447327</v>
      </c>
      <c r="H8" s="880" t="n"/>
      <c r="I8" s="880" t="n"/>
      <c r="J8" s="880" t="n"/>
      <c r="K8" s="880" t="n"/>
      <c r="L8" s="880" t="n"/>
      <c r="M8" s="880" t="n"/>
      <c r="N8" s="877">
        <f>SUM(B8:M8)</f>
        <v>15617590</v>
      </c>
    </row>
    <row r="9" ht="16.5" customHeight="1">
      <c r="A9" s="888" t="inlineStr">
        <is>
          <t>- International</t>
        </is>
      </c>
      <c r="B9" s="880" t="n">
        <v>1953047</v>
      </c>
      <c r="C9" s="880" t="n">
        <v>1958466</v>
      </c>
      <c r="D9" s="880" t="n">
        <v>2065572</v>
      </c>
      <c r="E9" s="880" t="n">
        <v>1890055</v>
      </c>
      <c r="F9" s="880" t="n">
        <v>1773941</v>
      </c>
      <c r="G9" s="880" t="n">
        <v>1974458</v>
      </c>
      <c r="H9" s="880" t="n"/>
      <c r="I9" s="880" t="n"/>
      <c r="J9" s="880" t="n"/>
      <c r="K9" s="880" t="n"/>
      <c r="L9" s="880" t="n"/>
      <c r="M9" s="880" t="n"/>
      <c r="N9" s="877">
        <f>SUM(B9:M9)</f>
        <v>11615539</v>
      </c>
    </row>
    <row r="10" ht="16.5" customHeight="1">
      <c r="A10" s="99" t="inlineStr">
        <is>
          <t>% Domestic</t>
        </is>
      </c>
      <c r="B10" s="100">
        <f>B8/B7</f>
        <v>0.56016536303388065</v>
      </c>
      <c r="C10" s="100">
        <f>C8/C7</f>
        <v>0.53811528899131689</v>
      </c>
      <c r="D10" s="100">
        <f>D8/D7</f>
        <v>0.57624155051412385</v>
      </c>
      <c r="E10" s="101">
        <f>E8/E7</f>
        <v>0.5961070554411344</v>
      </c>
      <c r="F10" s="101">
        <f>F8/F7</f>
        <v>0.61240303471861246</v>
      </c>
      <c r="G10" s="100">
        <f>G8/G7</f>
        <v>0.55347037452069692</v>
      </c>
      <c r="H10" s="100" t="n"/>
      <c r="I10" s="100" t="n"/>
      <c r="J10" s="100" t="n"/>
      <c r="K10" s="101" t="n"/>
      <c r="L10" s="100" t="n"/>
      <c r="M10" s="100" t="n"/>
      <c r="N10" s="100">
        <f>N8/N7</f>
        <v>0.57347761985044021</v>
      </c>
    </row>
    <row r="11" ht="16.5" customHeight="1">
      <c r="A11" s="876" t="n">
        <v>2024</v>
      </c>
      <c r="B11" s="877">
        <f>SUM(B12:B13)</f>
        <v>5097274</v>
      </c>
      <c r="C11" s="877">
        <f>SUM(C12:C13)</f>
        <v>4740224</v>
      </c>
      <c r="D11" s="877">
        <f>SUM(D12:D13)</f>
        <v>4585853</v>
      </c>
      <c r="E11" s="877">
        <f>SUM(E12:E13)</f>
        <v>4772088</v>
      </c>
      <c r="F11" s="877">
        <f>SUM(F12:F13)</f>
        <v>4657051</v>
      </c>
      <c r="G11" s="877">
        <f>SUM(G12:G13)</f>
        <v>4468565</v>
      </c>
      <c r="H11" s="877" t="n"/>
      <c r="I11" s="877" t="n"/>
      <c r="J11" s="877" t="n"/>
      <c r="K11" s="877" t="n"/>
      <c r="L11" s="877" t="n"/>
      <c r="M11" s="877" t="n"/>
      <c r="N11" s="877">
        <f>SUM(B11:M11)</f>
        <v>28321055</v>
      </c>
    </row>
    <row r="12" ht="16.5" customHeight="1">
      <c r="A12" s="888" t="inlineStr">
        <is>
          <t>- Domestics</t>
        </is>
      </c>
      <c r="B12" s="880" t="n">
        <v>2665097</v>
      </c>
      <c r="C12" s="880" t="n">
        <v>2206042</v>
      </c>
      <c r="D12" s="880" t="n">
        <v>2342580</v>
      </c>
      <c r="E12" s="880" t="n">
        <v>2649470</v>
      </c>
      <c r="F12" s="880" t="n">
        <v>2639221</v>
      </c>
      <c r="G12" s="880" t="n">
        <v>2325320</v>
      </c>
      <c r="H12" s="880" t="n"/>
      <c r="I12" s="880" t="n"/>
      <c r="J12" s="880" t="n"/>
      <c r="K12" s="880" t="n"/>
      <c r="L12" s="880" t="n"/>
      <c r="M12" s="880" t="n"/>
      <c r="N12" s="877">
        <f>SUM(B12:M12)</f>
        <v>14827730</v>
      </c>
    </row>
    <row r="13" ht="16.5" customHeight="1">
      <c r="A13" s="888" t="inlineStr">
        <is>
          <t>- International</t>
        </is>
      </c>
      <c r="B13" s="880" t="n">
        <v>2432177</v>
      </c>
      <c r="C13" s="880" t="n">
        <v>2534182</v>
      </c>
      <c r="D13" s="880" t="n">
        <v>2243273</v>
      </c>
      <c r="E13" s="880" t="n">
        <v>2122618</v>
      </c>
      <c r="F13" s="880" t="n">
        <v>2017830</v>
      </c>
      <c r="G13" s="880" t="n">
        <v>2143245</v>
      </c>
      <c r="H13" s="880" t="n"/>
      <c r="I13" s="880" t="n"/>
      <c r="J13" s="880" t="n"/>
      <c r="K13" s="880" t="n"/>
      <c r="L13" s="880" t="n"/>
      <c r="M13" s="880" t="n"/>
      <c r="N13" s="877">
        <f>SUM(B13:M13)</f>
        <v>13493325</v>
      </c>
    </row>
    <row r="14" ht="16.5" customHeight="1">
      <c r="A14" s="99" t="inlineStr">
        <is>
          <t>% Domestic</t>
        </is>
      </c>
      <c r="B14" s="100">
        <f>B12/B11</f>
        <v>0.52284750633377763</v>
      </c>
      <c r="C14" s="100">
        <f>C12/C11</f>
        <v>0.4653877116355683</v>
      </c>
      <c r="D14" s="100">
        <f>D12/D11</f>
        <v>0.5108275385190062</v>
      </c>
      <c r="E14" s="101">
        <f>E12/E11</f>
        <v>0.55520141288257885</v>
      </c>
      <c r="F14" s="101">
        <f>F12/F11</f>
        <v>0.56671507355191086</v>
      </c>
      <c r="G14" s="100">
        <f>G12/G11</f>
        <v>0.52037287138040955</v>
      </c>
      <c r="H14" s="100" t="n"/>
      <c r="I14" s="100" t="n"/>
      <c r="J14" s="100" t="n"/>
      <c r="K14" s="101" t="n"/>
      <c r="L14" s="100" t="n"/>
      <c r="M14" s="100" t="n"/>
      <c r="N14" s="100">
        <f>N12/N11</f>
        <v>0.52355853268884223</v>
      </c>
    </row>
    <row r="15" ht="16.5" customHeight="1">
      <c r="A15" s="876" t="n">
        <v>2025</v>
      </c>
      <c r="B15" s="877">
        <f>SUM(B16:B17)</f>
        <v>4788549</v>
      </c>
      <c r="C15" s="877">
        <f>SUM(C16:C17)</f>
        <v>4660225</v>
      </c>
      <c r="D15" s="877">
        <f>SUM(D16:D17)</f>
        <v>4645416</v>
      </c>
      <c r="E15" s="877">
        <f>SUM(E16:E17)</f>
        <v>4300436</v>
      </c>
      <c r="F15" s="877">
        <f>SUM(F16:F17)</f>
        <v>4406680</v>
      </c>
      <c r="G15" s="877">
        <f>SUM(G16:G17)</f>
        <v>4177945</v>
      </c>
      <c r="H15" s="877">
        <f>SUM(H16:H17)</f>
        <v>0</v>
      </c>
      <c r="I15" s="877">
        <f>SUM(I16:I17)</f>
        <v>0</v>
      </c>
      <c r="J15" s="877">
        <f>SUM(J16:J17)</f>
        <v>0</v>
      </c>
      <c r="K15" s="877">
        <f>SUM(K16:K17)</f>
        <v>0</v>
      </c>
      <c r="L15" s="877">
        <f>SUM(L16:L17)</f>
        <v>0</v>
      </c>
      <c r="M15" s="877">
        <f>SUM(M16:M17)</f>
        <v>0</v>
      </c>
      <c r="N15" s="877">
        <f>SUM(B15:M15)</f>
        <v>26979251</v>
      </c>
    </row>
    <row r="16" ht="16.5" customHeight="1">
      <c r="A16" s="888" t="inlineStr">
        <is>
          <t>- Domestics</t>
        </is>
      </c>
      <c r="B16" s="880" t="n">
        <v>2157546</v>
      </c>
      <c r="C16" s="880" t="n">
        <v>2379572</v>
      </c>
      <c r="D16" s="880" t="n">
        <v>2650644</v>
      </c>
      <c r="E16" s="880" t="n">
        <v>2343256</v>
      </c>
      <c r="F16" s="880" t="n">
        <v>2645108</v>
      </c>
      <c r="G16" s="880" t="n">
        <v>2370875</v>
      </c>
      <c r="H16" s="880" t="n"/>
      <c r="I16" s="889" t="n"/>
      <c r="J16" s="889" t="n"/>
      <c r="K16" s="880" t="n"/>
      <c r="L16" s="880" t="n"/>
      <c r="M16" s="880" t="n"/>
      <c r="N16" s="877">
        <f>SUM(B16:M16)</f>
        <v>14547001</v>
      </c>
    </row>
    <row r="17" ht="16.5" customHeight="1">
      <c r="A17" s="888" t="inlineStr">
        <is>
          <t>- International</t>
        </is>
      </c>
      <c r="B17" s="880" t="n">
        <v>2631003</v>
      </c>
      <c r="C17" s="880" t="n">
        <v>2280653</v>
      </c>
      <c r="D17" s="880" t="n">
        <v>1994772</v>
      </c>
      <c r="E17" s="880" t="n">
        <v>1957180</v>
      </c>
      <c r="F17" s="880" t="n">
        <v>1761572</v>
      </c>
      <c r="G17" s="880" t="n">
        <v>1807070</v>
      </c>
      <c r="H17" s="880" t="n"/>
      <c r="I17" s="889" t="n"/>
      <c r="J17" s="889" t="n"/>
      <c r="K17" s="880" t="n"/>
      <c r="L17" s="880" t="n"/>
      <c r="M17" s="880" t="n"/>
      <c r="N17" s="877">
        <f>SUM(B17:M17)</f>
        <v>12432250</v>
      </c>
    </row>
    <row r="18" ht="16.5" customHeight="1">
      <c r="A18" s="99" t="inlineStr">
        <is>
          <t>% Domestic</t>
        </is>
      </c>
      <c r="B18" s="100">
        <f>B16/B15</f>
        <v>0.45056362584991821</v>
      </c>
      <c r="C18" s="100">
        <f>C16/C15</f>
        <v>0.51061311417367183</v>
      </c>
      <c r="D18" s="100">
        <f>D16/D15</f>
        <v>0.5705934624584752</v>
      </c>
      <c r="E18" s="100">
        <f>E16/E15</f>
        <v>0.54488800670443649</v>
      </c>
      <c r="F18" s="100">
        <f>F16/F15</f>
        <v>0.60024962102989099</v>
      </c>
      <c r="G18" s="100">
        <f>G16/G15</f>
        <v>0.5674739614810631</v>
      </c>
      <c r="H18" s="61" t="n"/>
      <c r="I18" s="61" t="n"/>
      <c r="J18" s="51" t="n"/>
      <c r="K18" s="61" t="n"/>
      <c r="L18" s="61" t="n"/>
      <c r="M18" s="61" t="n"/>
      <c r="N18" s="100">
        <f>N16/N15</f>
        <v>0.53919217401550545</v>
      </c>
    </row>
    <row r="19" ht="16.5" customHeight="1">
      <c r="A19" s="876" t="n">
        <v>2026</v>
      </c>
      <c r="B19" s="877">
        <f>SUM(B20:B21)</f>
        <v>4804054</v>
      </c>
      <c r="C19" s="877">
        <f>SUM(C20:C21)</f>
        <v>4979158</v>
      </c>
      <c r="D19" s="877">
        <f>SUM(D20:D21)</f>
        <v>5003513</v>
      </c>
      <c r="E19" s="877">
        <f>SUM(E20:E21)</f>
        <v>4294250</v>
      </c>
      <c r="F19" s="877">
        <f>SUM(F20:F21)</f>
        <v>4536642</v>
      </c>
      <c r="G19" s="877">
        <f>SUM(G20:G21)</f>
        <v>4246420</v>
      </c>
      <c r="H19" s="877">
        <f>SUM(H20:H21)</f>
        <v>0</v>
      </c>
      <c r="I19" s="877">
        <f>SUM(I20:I21)</f>
        <v>0</v>
      </c>
      <c r="J19" s="877">
        <f>SUM(J20:J21)</f>
        <v>0</v>
      </c>
      <c r="K19" s="877">
        <f>SUM(K20:K21)</f>
        <v>0</v>
      </c>
      <c r="L19" s="877">
        <f>SUM(L20:L21)</f>
        <v>0</v>
      </c>
      <c r="M19" s="877">
        <f>SUM(M20:M21)</f>
        <v>0</v>
      </c>
      <c r="N19" s="877">
        <f>SUM(B19:M19)</f>
        <v>27864037</v>
      </c>
    </row>
    <row r="20" ht="16.5" customHeight="1">
      <c r="A20" s="888" t="inlineStr">
        <is>
          <t>- Domestics</t>
        </is>
      </c>
      <c r="B20" s="880" t="n">
        <v>2334187</v>
      </c>
      <c r="C20" s="880" t="n">
        <v>2499572</v>
      </c>
      <c r="D20" s="880" t="n">
        <v>2907661</v>
      </c>
      <c r="E20" s="880" t="n">
        <v>2472364</v>
      </c>
      <c r="F20" s="880" t="n">
        <v>2718774</v>
      </c>
      <c r="G20" s="880" t="n">
        <v>2512532</v>
      </c>
      <c r="H20" s="880" t="n"/>
      <c r="I20" s="889" t="n"/>
      <c r="J20" s="889" t="n"/>
      <c r="K20" s="880" t="n"/>
      <c r="L20" s="880" t="n"/>
      <c r="M20" s="880" t="n"/>
      <c r="N20" s="877">
        <f>SUM(B20:M20)</f>
        <v>15445090</v>
      </c>
    </row>
    <row r="21" ht="16.5" customHeight="1">
      <c r="A21" s="888" t="inlineStr">
        <is>
          <t>- International</t>
        </is>
      </c>
      <c r="B21" s="880" t="n">
        <v>2469867</v>
      </c>
      <c r="C21" s="880" t="n">
        <v>2479586</v>
      </c>
      <c r="D21" s="880" t="n">
        <v>2095852</v>
      </c>
      <c r="E21" s="880" t="n">
        <v>1821886</v>
      </c>
      <c r="F21" s="880" t="n">
        <v>1817868</v>
      </c>
      <c r="G21" s="880" t="n">
        <v>1733888</v>
      </c>
      <c r="H21" s="880" t="n"/>
      <c r="I21" s="889" t="n"/>
      <c r="J21" s="889" t="n"/>
      <c r="K21" s="880" t="n"/>
      <c r="L21" s="880" t="n"/>
      <c r="M21" s="880" t="n"/>
      <c r="N21" s="877">
        <f>SUM(B21:M21)</f>
        <v>12418947</v>
      </c>
    </row>
    <row r="22" ht="16.5" customHeight="1">
      <c r="A22" s="99" t="inlineStr">
        <is>
          <t>% Domestic</t>
        </is>
      </c>
      <c r="B22" s="100">
        <f>B20/B19</f>
        <v>0.48587859337134842</v>
      </c>
      <c r="C22" s="100">
        <f>C20/C19</f>
        <v>0.50200696583639237</v>
      </c>
      <c r="D22" s="100">
        <f>D20/D19</f>
        <v>0.58112390234621158</v>
      </c>
      <c r="E22" s="100">
        <f>E20/E19</f>
        <v>0.57573825464283634</v>
      </c>
      <c r="F22" s="100">
        <f>F20/F19</f>
        <v>0.59929216367524707</v>
      </c>
      <c r="G22" s="100">
        <f>G20/G19</f>
        <v>0.59168240541444328</v>
      </c>
      <c r="H22" s="51" t="n"/>
      <c r="I22" s="51" t="n"/>
      <c r="J22" s="51" t="n"/>
      <c r="K22" s="51" t="n"/>
      <c r="L22" s="51" t="n"/>
      <c r="M22" s="51" t="n"/>
      <c r="N22" s="100">
        <f>N20/N19</f>
        <v>0.55430194842190317</v>
      </c>
    </row>
    <row r="23" ht="16.5" customHeight="1">
      <c r="A23" s="99" t="inlineStr">
        <is>
          <t>Total</t>
        </is>
      </c>
      <c r="B23" s="100" t="n"/>
      <c r="C23" s="100" t="n"/>
      <c r="D23" s="100" t="n"/>
      <c r="E23" s="100" t="n"/>
      <c r="F23" s="100" t="n"/>
      <c r="G23" s="100" t="n"/>
      <c r="H23" s="51" t="n"/>
      <c r="I23" s="51" t="n"/>
      <c r="J23" s="51" t="n"/>
      <c r="K23" s="51" t="n"/>
      <c r="L23" s="51" t="n"/>
      <c r="M23" s="51" t="n"/>
      <c r="N23" s="100" t="n"/>
    </row>
    <row r="24" ht="16.5" customHeight="1">
      <c r="A24" s="99" t="inlineStr">
        <is>
          <t>26 Vs 25</t>
        </is>
      </c>
      <c r="B24" s="890">
        <f>(B19-B15)/B15</f>
        <v>3.2379328268333477E-3</v>
      </c>
      <c r="C24" s="890">
        <f>(C19-C15)/C15</f>
        <v>6.8437253566083184E-2</v>
      </c>
      <c r="D24" s="890">
        <f>(D19-D15)/D15</f>
        <v>7.7086099501099584E-2</v>
      </c>
      <c r="E24" s="890">
        <f>(E19-E15)/E15</f>
        <v>-1.4384587981311663E-3</v>
      </c>
      <c r="F24" s="890">
        <f>(F19-F15)/F15</f>
        <v>2.9492043896992746E-2</v>
      </c>
      <c r="G24" s="890">
        <f>(G19-G15)/G15</f>
        <v>1.6389636531835627E-2</v>
      </c>
      <c r="H24" s="51" t="n"/>
      <c r="I24" s="51" t="n"/>
      <c r="J24" s="51" t="n"/>
      <c r="K24" s="51" t="n"/>
      <c r="L24" s="51" t="n"/>
      <c r="M24" s="51" t="n"/>
      <c r="N24" s="890">
        <f>(N19-N15)/N15</f>
        <v>3.2795054243722331E-2</v>
      </c>
    </row>
    <row r="25" ht="16.5" customHeight="1">
      <c r="A25" s="99" t="inlineStr">
        <is>
          <t>26 Vs 24</t>
        </is>
      </c>
      <c r="B25" s="890">
        <f>(B19-B11)/B11</f>
        <v>-5.752486525150502E-2</v>
      </c>
      <c r="C25" s="890">
        <f>(C19-C11)/C11</f>
        <v>5.0405634839197473E-2</v>
      </c>
      <c r="D25" s="890">
        <f>(D19-D11)/D11</f>
        <v>9.1075749702399969E-2</v>
      </c>
      <c r="E25" s="890">
        <f>(E19-E11)/E11</f>
        <v>-0.10013185004132363</v>
      </c>
      <c r="F25" s="890">
        <f>(F19-F11)/F11</f>
        <v>-2.5855203217658558E-2</v>
      </c>
      <c r="G25" s="890">
        <f>(G19-G11)/G11</f>
        <v>-4.9712827272289872E-2</v>
      </c>
      <c r="H25" s="51" t="n"/>
      <c r="I25" s="51" t="n"/>
      <c r="J25" s="51" t="n"/>
      <c r="K25" s="51" t="n"/>
      <c r="L25" s="51" t="n"/>
      <c r="M25" s="51" t="n"/>
      <c r="N25" s="890">
        <f>(N19-N11)/N11</f>
        <v>-1.6137040092609543E-2</v>
      </c>
    </row>
    <row r="26" ht="16.5" customHeight="1">
      <c r="A26" s="99" t="inlineStr">
        <is>
          <t>FR</t>
        </is>
      </c>
      <c r="B26" s="890" t="n"/>
      <c r="C26" s="890" t="n"/>
      <c r="D26" s="890" t="n"/>
      <c r="E26" s="890" t="n"/>
      <c r="F26" s="890" t="n"/>
      <c r="G26" s="890" t="n"/>
      <c r="H26" s="51" t="n"/>
      <c r="I26" s="51" t="n"/>
      <c r="J26" s="51" t="n"/>
      <c r="K26" s="51" t="n"/>
      <c r="L26" s="51" t="n"/>
      <c r="M26" s="51" t="n"/>
      <c r="N26" s="890" t="n"/>
    </row>
    <row r="27" ht="16.5" customHeight="1">
      <c r="A27" s="99" t="inlineStr">
        <is>
          <t>26 Vs 25</t>
        </is>
      </c>
      <c r="B27" s="890">
        <f>(B21-B17)/B17</f>
        <v>-6.124508409910593E-2</v>
      </c>
      <c r="C27" s="890">
        <f>(C21-C17)/C17</f>
        <v>8.722633386139847E-2</v>
      </c>
      <c r="D27" s="890">
        <f>(D21-D17)/D17</f>
        <v>5.067245780470149E-2</v>
      </c>
      <c r="E27" s="890">
        <f>(E21-E17)/E17</f>
        <v>-6.9127009268437248E-2</v>
      </c>
      <c r="F27" s="890">
        <f>(F21-F17)/F17</f>
        <v>3.1957819493043715E-2</v>
      </c>
      <c r="G27" s="890">
        <f>(G21-G17)/G17</f>
        <v>-4.0497601089055764E-2</v>
      </c>
      <c r="H27" s="51" t="n"/>
      <c r="I27" s="51" t="n"/>
      <c r="J27" s="51" t="n"/>
      <c r="K27" s="51" t="n"/>
      <c r="L27" s="51" t="n"/>
      <c r="M27" s="51" t="n"/>
      <c r="N27" s="890">
        <f>(N21-N17)/N17</f>
        <v>-1.0700396147117375E-3</v>
      </c>
    </row>
    <row r="28" ht="16.5" customHeight="1">
      <c r="A28" s="99" t="inlineStr">
        <is>
          <t>26 Vs 24</t>
        </is>
      </c>
      <c r="B28" s="890">
        <f>(B22-B18)/B18</f>
        <v>7.8379535087445232E-2</v>
      </c>
      <c r="C28" s="890">
        <f>(C22-C18)/C18</f>
        <v>-1.6854538393920496E-2</v>
      </c>
      <c r="D28" s="890">
        <f>(D22-D18)/D18</f>
        <v>1.8455241043885493E-2</v>
      </c>
      <c r="E28" s="890">
        <f>(E22-E18)/E18</f>
        <v>5.6617593998786526E-2</v>
      </c>
      <c r="F28" s="890">
        <f>(F22-F18)/F18</f>
        <v>-1.5950986407973777E-3</v>
      </c>
      <c r="G28" s="890">
        <f>(G22-G18)/G18</f>
        <v>4.2660008346811211E-2</v>
      </c>
      <c r="H28" s="51" t="n"/>
      <c r="I28" s="51" t="n"/>
      <c r="J28" s="51" t="n"/>
      <c r="K28" s="51" t="n"/>
      <c r="L28" s="51" t="n"/>
      <c r="M28" s="51" t="n"/>
      <c r="N28" s="890">
        <f>(N21-N13)/N13</f>
        <v>-7.9622924668308226E-2</v>
      </c>
    </row>
    <row r="29" ht="33" customHeight="1">
      <c r="A29" s="887" t="inlineStr">
        <is>
          <t>Phuket Arrivals</t>
        </is>
      </c>
      <c r="B29" s="879" t="inlineStr">
        <is>
          <t>Jan</t>
        </is>
      </c>
      <c r="C29" s="879" t="inlineStr">
        <is>
          <t>Feb</t>
        </is>
      </c>
      <c r="D29" s="879" t="inlineStr">
        <is>
          <t>Mar</t>
        </is>
      </c>
      <c r="E29" s="879" t="inlineStr">
        <is>
          <t>Apr</t>
        </is>
      </c>
      <c r="F29" s="879" t="inlineStr">
        <is>
          <t>May</t>
        </is>
      </c>
      <c r="G29" s="879" t="inlineStr">
        <is>
          <t>Jun</t>
        </is>
      </c>
      <c r="H29" s="879" t="inlineStr">
        <is>
          <t>Jul</t>
        </is>
      </c>
      <c r="I29" s="879" t="inlineStr">
        <is>
          <t>Aug</t>
        </is>
      </c>
      <c r="J29" s="879" t="inlineStr">
        <is>
          <t>Sep</t>
        </is>
      </c>
      <c r="K29" s="879" t="inlineStr">
        <is>
          <t>Oct</t>
        </is>
      </c>
      <c r="L29" s="879" t="inlineStr">
        <is>
          <t>Nov</t>
        </is>
      </c>
      <c r="M29" s="879" t="inlineStr">
        <is>
          <t>Dec</t>
        </is>
      </c>
      <c r="N29" s="879" t="inlineStr">
        <is>
          <t>Total</t>
        </is>
      </c>
    </row>
    <row r="30" ht="16.5" customHeight="1">
      <c r="A30" s="876" t="n">
        <v>2019</v>
      </c>
      <c r="B30" s="877">
        <f>SUM(B31:B32)</f>
        <v>0</v>
      </c>
      <c r="C30" s="877">
        <f>SUM(C31:C32)</f>
        <v>0</v>
      </c>
      <c r="D30" s="877">
        <f>SUM(D31:D32)</f>
        <v>0</v>
      </c>
      <c r="E30" s="877">
        <f>SUM(E31:E32)</f>
        <v>0</v>
      </c>
      <c r="F30" s="877">
        <f>SUM(F31:F32)</f>
        <v>0</v>
      </c>
      <c r="G30" s="877">
        <f>SUM(G31:G32)</f>
        <v>0</v>
      </c>
      <c r="H30" s="877">
        <f>SUM(H31:H32)</f>
        <v>0</v>
      </c>
      <c r="I30" s="877">
        <f>SUM(I31:I32)</f>
        <v>0</v>
      </c>
      <c r="J30" s="877">
        <f>SUM(J31:J32)</f>
        <v>0</v>
      </c>
      <c r="K30" s="877">
        <f>SUM(K31:K32)</f>
        <v>0</v>
      </c>
      <c r="L30" s="877">
        <f>SUM(L31:L32)</f>
        <v>0</v>
      </c>
      <c r="M30" s="877">
        <f>SUM(M31:M32)</f>
        <v>0</v>
      </c>
      <c r="N30" s="877">
        <f>SUM(B30:M30)</f>
        <v>0</v>
      </c>
    </row>
    <row r="31" ht="16.5" customHeight="1">
      <c r="A31" s="888" t="inlineStr">
        <is>
          <t>- Domestics</t>
        </is>
      </c>
      <c r="B31" s="880" t="n"/>
      <c r="C31" s="880" t="n"/>
      <c r="D31" s="880" t="n"/>
      <c r="E31" s="880" t="n"/>
      <c r="F31" s="880" t="n"/>
      <c r="G31" s="880" t="n"/>
      <c r="H31" s="880" t="n"/>
      <c r="I31" s="880" t="n"/>
      <c r="J31" s="880" t="n"/>
      <c r="K31" s="880" t="n"/>
      <c r="L31" s="880" t="n"/>
      <c r="M31" s="880" t="n"/>
      <c r="N31" s="877">
        <f>SUM(B31:M31)</f>
        <v>0</v>
      </c>
    </row>
    <row r="32" ht="16.5" customHeight="1">
      <c r="A32" s="888" t="inlineStr">
        <is>
          <t>- International</t>
        </is>
      </c>
      <c r="B32" s="880" t="n"/>
      <c r="C32" s="880" t="n"/>
      <c r="D32" s="880" t="n"/>
      <c r="E32" s="880" t="n"/>
      <c r="F32" s="880" t="n"/>
      <c r="G32" s="880" t="n"/>
      <c r="H32" s="880" t="n"/>
      <c r="I32" s="880" t="n"/>
      <c r="J32" s="880" t="n"/>
      <c r="K32" s="880" t="n"/>
      <c r="L32" s="880" t="n"/>
      <c r="M32" s="880" t="n"/>
      <c r="N32" s="877">
        <f>SUM(B32:M32)</f>
        <v>0</v>
      </c>
    </row>
    <row r="33" ht="16.5" customHeight="1">
      <c r="A33" s="99" t="inlineStr">
        <is>
          <t>% Domestic</t>
        </is>
      </c>
      <c r="B33" s="100" t="e">
        <f>B31/B30</f>
        <v>#DIV/0!</v>
      </c>
      <c r="C33" s="100" t="e">
        <f>C31/C30</f>
        <v>#DIV/0!</v>
      </c>
      <c r="D33" s="100" t="e">
        <f>D31/D30</f>
        <v>#DIV/0!</v>
      </c>
      <c r="E33" s="100" t="e">
        <f>E31/E30</f>
        <v>#DIV/0!</v>
      </c>
      <c r="F33" s="100" t="e">
        <f>F31/F30</f>
        <v>#DIV/0!</v>
      </c>
      <c r="G33" s="100" t="e">
        <f>G31/G30</f>
        <v>#DIV/0!</v>
      </c>
      <c r="H33" s="51" t="n"/>
      <c r="I33" s="51" t="n"/>
      <c r="J33" s="51" t="n"/>
      <c r="K33" s="51" t="n"/>
      <c r="L33" s="51" t="n"/>
      <c r="M33" s="51" t="n"/>
      <c r="N33" s="62" t="n"/>
    </row>
    <row r="34" ht="16.5" customHeight="1">
      <c r="A34" s="876" t="n">
        <v>2023</v>
      </c>
      <c r="B34" s="877">
        <f>SUM(B35:B36)</f>
        <v>985536</v>
      </c>
      <c r="C34" s="877">
        <f>SUM(C35:C36)</f>
        <v>1037736</v>
      </c>
      <c r="D34" s="877">
        <f>SUM(D35:D36)</f>
        <v>1065712</v>
      </c>
      <c r="E34" s="877">
        <f>SUM(E35:E36)</f>
        <v>1057691</v>
      </c>
      <c r="F34" s="877">
        <f>SUM(F35:F36)</f>
        <v>1053550</v>
      </c>
      <c r="G34" s="877">
        <f>SUM(G35:G36)</f>
        <v>1021758</v>
      </c>
      <c r="H34" s="877" t="n"/>
      <c r="I34" s="877" t="n"/>
      <c r="J34" s="877" t="n"/>
      <c r="K34" s="877" t="n"/>
      <c r="L34" s="877" t="n"/>
      <c r="M34" s="877" t="n"/>
      <c r="N34" s="877">
        <f>SUM(B34:M34)</f>
        <v>6221983</v>
      </c>
    </row>
    <row r="35" ht="16.5" customHeight="1">
      <c r="A35" s="888" t="inlineStr">
        <is>
          <t>- Domestics</t>
        </is>
      </c>
      <c r="B35" s="880" t="n">
        <v>313221</v>
      </c>
      <c r="C35" s="880" t="n">
        <v>315450</v>
      </c>
      <c r="D35" s="880" t="n">
        <v>332029</v>
      </c>
      <c r="E35" s="880" t="n">
        <v>258774</v>
      </c>
      <c r="F35" s="880" t="n">
        <v>310898</v>
      </c>
      <c r="G35" s="880" t="n">
        <v>277694</v>
      </c>
      <c r="H35" s="880" t="n"/>
      <c r="I35" s="880" t="n"/>
      <c r="J35" s="880" t="n"/>
      <c r="K35" s="880" t="n"/>
      <c r="L35" s="880" t="n"/>
      <c r="M35" s="880" t="n"/>
      <c r="N35" s="877">
        <f>SUM(B35:M35)</f>
        <v>1808066</v>
      </c>
    </row>
    <row r="36" ht="16.5" customHeight="1">
      <c r="A36" s="888" t="inlineStr">
        <is>
          <t>- International</t>
        </is>
      </c>
      <c r="B36" s="880" t="n">
        <v>672315</v>
      </c>
      <c r="C36" s="880" t="n">
        <v>722286</v>
      </c>
      <c r="D36" s="880" t="n">
        <v>733683</v>
      </c>
      <c r="E36" s="880" t="n">
        <v>798917</v>
      </c>
      <c r="F36" s="880" t="n">
        <v>742652</v>
      </c>
      <c r="G36" s="880" t="n">
        <v>744064</v>
      </c>
      <c r="H36" s="880" t="n"/>
      <c r="I36" s="880" t="n"/>
      <c r="J36" s="880" t="n"/>
      <c r="K36" s="880" t="n"/>
      <c r="L36" s="880" t="n"/>
      <c r="M36" s="880" t="n"/>
      <c r="N36" s="877">
        <f>SUM(B36:M36)</f>
        <v>4413917</v>
      </c>
    </row>
    <row r="37" ht="16.5" customHeight="1">
      <c r="A37" s="99" t="inlineStr">
        <is>
          <t>% Domestic</t>
        </is>
      </c>
      <c r="B37" s="100">
        <f>B35/B34</f>
        <v>0.31781791837132284</v>
      </c>
      <c r="C37" s="100">
        <f>C35/C34</f>
        <v>0.30397904669395687</v>
      </c>
      <c r="D37" s="100">
        <f>D35/D34</f>
        <v>0.31155603014698152</v>
      </c>
      <c r="E37" s="100">
        <f>E35/E34</f>
        <v>0.24465935703338687</v>
      </c>
      <c r="F37" s="100">
        <f>F35/F34</f>
        <v>0.29509562906364195</v>
      </c>
      <c r="G37" s="100">
        <f>G35/G34</f>
        <v>0.27178059775406699</v>
      </c>
      <c r="H37" s="100" t="e">
        <f>H35/H34</f>
        <v>#DIV/0!</v>
      </c>
      <c r="I37" s="100" t="e">
        <f>I35/I34</f>
        <v>#DIV/0!</v>
      </c>
      <c r="J37" s="100" t="e">
        <f>J35/J34</f>
        <v>#DIV/0!</v>
      </c>
      <c r="K37" s="100" t="e">
        <f>K35/K34</f>
        <v>#DIV/0!</v>
      </c>
      <c r="L37" s="100" t="e">
        <f>L35/L34</f>
        <v>#DIV/0!</v>
      </c>
      <c r="M37" s="100" t="e">
        <f>M35/M34</f>
        <v>#DIV/0!</v>
      </c>
      <c r="N37" s="100">
        <f>N35/N34</f>
        <v>0.29059320798529986</v>
      </c>
    </row>
    <row r="38" ht="16.5" customHeight="1">
      <c r="A38" s="876" t="n">
        <v>2024</v>
      </c>
      <c r="B38" s="877">
        <f>SUM(B39:B40)</f>
        <v>1213907</v>
      </c>
      <c r="C38" s="877">
        <f>SUM(C39:C40)</f>
        <v>1245852</v>
      </c>
      <c r="D38" s="877">
        <f>SUM(D39:D40)</f>
        <v>1178697</v>
      </c>
      <c r="E38" s="877">
        <f>SUM(E39:E40)</f>
        <v>1216157</v>
      </c>
      <c r="F38" s="877">
        <f>SUM(F39:F40)</f>
        <v>1143864</v>
      </c>
      <c r="G38" s="877">
        <f>SUM(G39:G40)</f>
        <v>1207119</v>
      </c>
      <c r="H38" s="877" t="n"/>
      <c r="I38" s="877" t="n"/>
      <c r="J38" s="877" t="n"/>
      <c r="K38" s="877" t="n"/>
      <c r="L38" s="877" t="n"/>
      <c r="M38" s="877" t="n"/>
      <c r="N38" s="877">
        <f>SUM(B38:M38)</f>
        <v>7205596</v>
      </c>
    </row>
    <row r="39" ht="16.5" customHeight="1">
      <c r="A39" s="888" t="inlineStr">
        <is>
          <t>- Domestics</t>
        </is>
      </c>
      <c r="B39" s="880" t="n">
        <v>287306</v>
      </c>
      <c r="C39" s="880" t="n">
        <v>340760</v>
      </c>
      <c r="D39" s="880" t="n">
        <v>350780</v>
      </c>
      <c r="E39" s="880" t="n">
        <v>295050</v>
      </c>
      <c r="F39" s="880" t="n">
        <v>278343</v>
      </c>
      <c r="G39" s="880" t="n">
        <v>327396</v>
      </c>
      <c r="H39" s="880" t="n"/>
      <c r="I39" s="880" t="n"/>
      <c r="J39" s="880" t="n"/>
      <c r="K39" s="880" t="n"/>
      <c r="L39" s="880" t="n"/>
      <c r="M39" s="880" t="n"/>
      <c r="N39" s="877">
        <f>SUM(B39:M39)</f>
        <v>1879635</v>
      </c>
    </row>
    <row r="40" ht="16.5" customHeight="1">
      <c r="A40" s="888" t="inlineStr">
        <is>
          <t>- International</t>
        </is>
      </c>
      <c r="B40" s="880" t="n">
        <v>926601</v>
      </c>
      <c r="C40" s="880" t="n">
        <v>905092</v>
      </c>
      <c r="D40" s="880" t="n">
        <v>827917</v>
      </c>
      <c r="E40" s="880" t="n">
        <v>921107</v>
      </c>
      <c r="F40" s="880" t="n">
        <v>865521</v>
      </c>
      <c r="G40" s="880" t="n">
        <v>879723</v>
      </c>
      <c r="H40" s="880" t="n"/>
      <c r="I40" s="880" t="n"/>
      <c r="J40" s="880" t="n"/>
      <c r="K40" s="880" t="n"/>
      <c r="L40" s="880" t="n"/>
      <c r="M40" s="880" t="n"/>
      <c r="N40" s="877">
        <f>SUM(B40:M40)</f>
        <v>5325961</v>
      </c>
    </row>
    <row r="41" ht="16.5" customHeight="1">
      <c r="A41" s="99" t="inlineStr">
        <is>
          <t>% Domestic</t>
        </is>
      </c>
      <c r="B41" s="100">
        <f>B39/B38</f>
        <v>0.23667875710412742</v>
      </c>
      <c r="C41" s="100">
        <f>C39/C38</f>
        <v>0.27351563428079739</v>
      </c>
      <c r="D41" s="100">
        <f>D39/D38</f>
        <v>0.29759980724477963</v>
      </c>
      <c r="E41" s="100">
        <f>E39/E38</f>
        <v>0.24260847900394439</v>
      </c>
      <c r="F41" s="100">
        <f>F39/F38</f>
        <v>0.2433357462075911</v>
      </c>
      <c r="G41" s="100">
        <f>G39/G38</f>
        <v>0.27122098152709051</v>
      </c>
      <c r="H41" s="100" t="e">
        <f>H39/H38</f>
        <v>#DIV/0!</v>
      </c>
      <c r="I41" s="100" t="e">
        <f>I39/I38</f>
        <v>#DIV/0!</v>
      </c>
      <c r="J41" s="100" t="e">
        <f>J39/J38</f>
        <v>#DIV/0!</v>
      </c>
      <c r="K41" s="100" t="e">
        <f>K39/K38</f>
        <v>#DIV/0!</v>
      </c>
      <c r="L41" s="100" t="e">
        <f>L39/L38</f>
        <v>#DIV/0!</v>
      </c>
      <c r="M41" s="100" t="e">
        <f>M39/M38</f>
        <v>#DIV/0!</v>
      </c>
      <c r="N41" s="100">
        <f>N39/N38</f>
        <v>0.26085767228692808</v>
      </c>
    </row>
    <row r="42" ht="16.5" customHeight="1">
      <c r="A42" s="876" t="n">
        <v>2025</v>
      </c>
      <c r="B42" s="877">
        <f>SUM(B43:B44)</f>
        <v>1330782</v>
      </c>
      <c r="C42" s="877">
        <f>SUM(C43:C44)</f>
        <v>1263436</v>
      </c>
      <c r="D42" s="877">
        <f>SUM(D43:D44)</f>
        <v>1150397</v>
      </c>
      <c r="E42" s="877">
        <f>SUM(E43:E44)</f>
        <v>1174215</v>
      </c>
      <c r="F42" s="877">
        <f>SUM(F43:F44)</f>
        <v>1118618</v>
      </c>
      <c r="G42" s="877">
        <f>SUM(G43:G44)</f>
        <v>1046614</v>
      </c>
      <c r="H42" s="877">
        <f>SUM(H43:H44)</f>
        <v>0</v>
      </c>
      <c r="I42" s="877">
        <f>SUM(I43:I44)</f>
        <v>0</v>
      </c>
      <c r="J42" s="877">
        <f>SUM(J43:J44)</f>
        <v>0</v>
      </c>
      <c r="K42" s="877">
        <f>SUM(K43:K44)</f>
        <v>0</v>
      </c>
      <c r="L42" s="877">
        <f>SUM(L43:L44)</f>
        <v>0</v>
      </c>
      <c r="M42" s="877">
        <f>SUM(M43:M44)</f>
        <v>0</v>
      </c>
      <c r="N42" s="877">
        <f>SUM(B42:M42)</f>
        <v>7084062</v>
      </c>
    </row>
    <row r="43" ht="16.5" customHeight="1">
      <c r="A43" s="888" t="inlineStr">
        <is>
          <t>- Domestics</t>
        </is>
      </c>
      <c r="B43" s="880" t="n">
        <v>264110</v>
      </c>
      <c r="C43" s="880" t="n">
        <v>329335</v>
      </c>
      <c r="D43" s="880" t="n">
        <v>355294</v>
      </c>
      <c r="E43" s="880" t="n">
        <v>307492</v>
      </c>
      <c r="F43" s="880" t="n">
        <v>301130</v>
      </c>
      <c r="G43" s="880" t="n">
        <v>320771</v>
      </c>
      <c r="H43" s="880" t="n"/>
      <c r="I43" s="889" t="n"/>
      <c r="J43" s="889" t="n"/>
      <c r="K43" s="880" t="n"/>
      <c r="L43" s="880" t="n"/>
      <c r="M43" s="880" t="n"/>
      <c r="N43" s="877">
        <f>SUM(B43:M43)</f>
        <v>1878132</v>
      </c>
    </row>
    <row r="44" ht="16.5" customHeight="1">
      <c r="A44" s="888" t="inlineStr">
        <is>
          <t>- International</t>
        </is>
      </c>
      <c r="B44" s="880" t="n">
        <v>1066672</v>
      </c>
      <c r="C44" s="880" t="n">
        <v>934101</v>
      </c>
      <c r="D44" s="880" t="n">
        <v>795103</v>
      </c>
      <c r="E44" s="880" t="n">
        <v>866723</v>
      </c>
      <c r="F44" s="880" t="n">
        <v>817488</v>
      </c>
      <c r="G44" s="880" t="n">
        <v>725843</v>
      </c>
      <c r="H44" s="880" t="n"/>
      <c r="I44" s="889" t="n"/>
      <c r="J44" s="889" t="n"/>
      <c r="K44" s="880" t="n"/>
      <c r="L44" s="880" t="n"/>
      <c r="M44" s="880" t="n"/>
      <c r="N44" s="877">
        <f>SUM(B44:M44)</f>
        <v>5205930</v>
      </c>
    </row>
    <row r="45" ht="16.5" customHeight="1">
      <c r="A45" s="99" t="inlineStr">
        <is>
          <t>% Domestic</t>
        </is>
      </c>
      <c r="B45" s="100">
        <f>B43/B42</f>
        <v>0.19846225752978325</v>
      </c>
      <c r="C45" s="100">
        <f>C43/C42</f>
        <v>0.26066615166894092</v>
      </c>
      <c r="D45" s="100">
        <f>D43/D42</f>
        <v>0.3088446857910791</v>
      </c>
      <c r="E45" s="100">
        <f>E43/E42</f>
        <v>0.26187027077664654</v>
      </c>
      <c r="F45" s="100">
        <f>F43/F42</f>
        <v>0.26919824283177995</v>
      </c>
      <c r="G45" s="100">
        <f>G43/G42</f>
        <v>0.30648453011329868</v>
      </c>
      <c r="H45" s="100" t="e">
        <f>H43/H42</f>
        <v>#DIV/0!</v>
      </c>
      <c r="I45" s="100" t="e">
        <f>I43/I42</f>
        <v>#DIV/0!</v>
      </c>
      <c r="J45" s="100" t="e">
        <f>J43/J42</f>
        <v>#DIV/0!</v>
      </c>
      <c r="K45" s="100" t="e">
        <f>K43/K42</f>
        <v>#DIV/0!</v>
      </c>
      <c r="L45" s="100" t="e">
        <f>L43/L42</f>
        <v>#DIV/0!</v>
      </c>
      <c r="M45" s="100" t="e">
        <f>M43/M42</f>
        <v>#DIV/0!</v>
      </c>
      <c r="N45" s="100">
        <f>N43/N42</f>
        <v>0.26512077392885608</v>
      </c>
    </row>
    <row r="46" ht="16.5" customHeight="1">
      <c r="A46" s="876" t="n">
        <v>2026</v>
      </c>
      <c r="B46" s="877">
        <f>SUM(B47:B48)</f>
        <v>1318929</v>
      </c>
      <c r="C46" s="877">
        <f>SUM(C47:C48)</f>
        <v>1320701</v>
      </c>
      <c r="D46" s="877">
        <f>SUM(D47:D48)</f>
        <v>1127519</v>
      </c>
      <c r="E46" s="877">
        <f>SUM(E47:E48)</f>
        <v>1127817</v>
      </c>
      <c r="F46" s="877">
        <f>SUM(F47:F48)</f>
        <v>1088322</v>
      </c>
      <c r="G46" s="877">
        <f>SUM(G47:G48)</f>
        <v>979389</v>
      </c>
      <c r="H46" s="877">
        <f>SUM(H47:H48)</f>
        <v>0</v>
      </c>
      <c r="I46" s="877">
        <f>SUM(I47:I48)</f>
        <v>0</v>
      </c>
      <c r="J46" s="877">
        <f>SUM(J47:J48)</f>
        <v>0</v>
      </c>
      <c r="K46" s="877">
        <f>SUM(K47:K48)</f>
        <v>0</v>
      </c>
      <c r="L46" s="877">
        <f>SUM(L47:L48)</f>
        <v>0</v>
      </c>
      <c r="M46" s="877">
        <f>SUM(M47:M48)</f>
        <v>0</v>
      </c>
      <c r="N46" s="877">
        <f>SUM(B46:M46)</f>
        <v>6962677</v>
      </c>
    </row>
    <row r="47" ht="16.5" customHeight="1">
      <c r="A47" s="888" t="inlineStr">
        <is>
          <t>- Domestics</t>
        </is>
      </c>
      <c r="B47" s="880" t="n">
        <v>276027</v>
      </c>
      <c r="C47" s="880" t="n">
        <v>384121</v>
      </c>
      <c r="D47" s="880" t="n">
        <v>344081</v>
      </c>
      <c r="E47" s="880" t="n">
        <v>300106</v>
      </c>
      <c r="F47" s="880" t="n">
        <v>292548</v>
      </c>
      <c r="G47" s="880" t="n">
        <v>306229</v>
      </c>
      <c r="H47" s="880" t="n"/>
      <c r="I47" s="889" t="n"/>
      <c r="J47" s="889" t="n"/>
      <c r="K47" s="880" t="n"/>
      <c r="L47" s="880" t="n"/>
      <c r="M47" s="880" t="n"/>
      <c r="N47" s="877">
        <f>SUM(B47:M47)</f>
        <v>1903112</v>
      </c>
    </row>
    <row r="48" ht="16.5" customHeight="1">
      <c r="A48" s="888" t="inlineStr">
        <is>
          <t>- International</t>
        </is>
      </c>
      <c r="B48" s="880" t="n">
        <v>1042902</v>
      </c>
      <c r="C48" s="880" t="n">
        <v>936580</v>
      </c>
      <c r="D48" s="880" t="n">
        <v>783438</v>
      </c>
      <c r="E48" s="880" t="n">
        <v>827711</v>
      </c>
      <c r="F48" s="880" t="n">
        <v>795774</v>
      </c>
      <c r="G48" s="880" t="n">
        <v>673160</v>
      </c>
      <c r="H48" s="880" t="n"/>
      <c r="I48" s="889" t="n"/>
      <c r="J48" s="889" t="n"/>
      <c r="K48" s="880" t="n"/>
      <c r="L48" s="880" t="n"/>
      <c r="M48" s="880" t="n"/>
      <c r="N48" s="877">
        <f>SUM(B48:M48)</f>
        <v>5059565</v>
      </c>
    </row>
    <row r="49" ht="16.5" customHeight="1">
      <c r="A49" s="99" t="inlineStr">
        <is>
          <t>% Domestic</t>
        </is>
      </c>
      <c r="B49" s="100">
        <f>B47/B46</f>
        <v>0.20928116676485239</v>
      </c>
      <c r="C49" s="100">
        <f>C47/C46</f>
        <v>0.29084630056311006</v>
      </c>
      <c r="D49" s="100">
        <f>D47/D46</f>
        <v>0.30516647613033571</v>
      </c>
      <c r="E49" s="100">
        <f>E47/E46</f>
        <v>0.26609458804043562</v>
      </c>
      <c r="F49" s="100">
        <f>F47/F46</f>
        <v>0.26880647455440576</v>
      </c>
      <c r="G49" s="100">
        <f>G47/G46</f>
        <v>0.31267351379278308</v>
      </c>
      <c r="H49" s="100" t="e">
        <f>H47/H46</f>
        <v>#DIV/0!</v>
      </c>
      <c r="I49" s="100" t="e">
        <f>I47/I46</f>
        <v>#DIV/0!</v>
      </c>
      <c r="J49" s="100" t="e">
        <f>J47/J46</f>
        <v>#DIV/0!</v>
      </c>
      <c r="K49" s="100" t="e">
        <f>K47/K46</f>
        <v>#DIV/0!</v>
      </c>
      <c r="L49" s="100" t="e">
        <f>L47/L46</f>
        <v>#DIV/0!</v>
      </c>
      <c r="M49" s="100" t="e">
        <f>M47/M46</f>
        <v>#DIV/0!</v>
      </c>
      <c r="N49" s="100">
        <f>N47/N46</f>
        <v>0.27333050204684206</v>
      </c>
    </row>
    <row r="50" ht="16.5" customHeight="1">
      <c r="A50" s="99" t="inlineStr">
        <is>
          <t>26 Vs 25</t>
        </is>
      </c>
      <c r="B50" s="890">
        <f>(B46-B42)/B42</f>
        <v>-8.9067931486900183E-3</v>
      </c>
      <c r="C50" s="890">
        <f>(C46-C42)/C42</f>
        <v>4.5324812653747402E-2</v>
      </c>
      <c r="D50" s="890">
        <f>(D46-D42)/D42</f>
        <v>-1.9887047688754406E-2</v>
      </c>
      <c r="E50" s="890">
        <f>(E46-E42)/E42</f>
        <v>-3.9514058328329993E-2</v>
      </c>
      <c r="F50" s="890">
        <f>(F46-F42)/F42</f>
        <v>-2.7083419004521651E-2</v>
      </c>
      <c r="G50" s="890">
        <f>(G46-G42)/G42</f>
        <v>-6.4230939009032942E-2</v>
      </c>
      <c r="H50" s="890" t="e">
        <f>(H46-H42)/H42</f>
        <v>#DIV/0!</v>
      </c>
      <c r="I50" s="890" t="e">
        <f>(I46-I42)/I42</f>
        <v>#DIV/0!</v>
      </c>
      <c r="J50" s="890" t="e">
        <f>(J46-J42)/J42</f>
        <v>#DIV/0!</v>
      </c>
      <c r="K50" s="890" t="e">
        <f>(K46-K42)/K42</f>
        <v>#DIV/0!</v>
      </c>
      <c r="L50" s="890" t="e">
        <f>(L46-L42)/L42</f>
        <v>#DIV/0!</v>
      </c>
      <c r="M50" s="890" t="e">
        <f>(M46-M42)/M42</f>
        <v>#DIV/0!</v>
      </c>
      <c r="N50" s="890">
        <f>(N46-N42)/N42</f>
        <v>-1.7134943200666511E-2</v>
      </c>
    </row>
    <row r="51" ht="16.5" customHeight="1">
      <c r="A51" s="99" t="inlineStr">
        <is>
          <t>26 Vs 24</t>
        </is>
      </c>
      <c r="B51" s="890">
        <f>(B46-B38)/B38</f>
        <v>8.6515688598879481E-2</v>
      </c>
      <c r="C51" s="890">
        <f>(C46-C38)/C38</f>
        <v>6.0078564709130783E-2</v>
      </c>
      <c r="D51" s="890">
        <f>(D46-D38)/D38</f>
        <v>-4.3419131464659706E-2</v>
      </c>
      <c r="E51" s="890">
        <f>(E46-E38)/E38</f>
        <v>-7.2638647806163179E-2</v>
      </c>
      <c r="F51" s="890">
        <f>(F46-F38)/F38</f>
        <v>-4.8556471748389667E-2</v>
      </c>
      <c r="G51" s="890">
        <f>(G46-G38)/G38</f>
        <v>-0.18865579946964633</v>
      </c>
      <c r="H51" s="890" t="e">
        <f>(H46-H38)/H38</f>
        <v>#DIV/0!</v>
      </c>
      <c r="I51" s="890" t="e">
        <f>(I46-I38)/I38</f>
        <v>#DIV/0!</v>
      </c>
      <c r="J51" s="890" t="e">
        <f>(J46-J38)/J38</f>
        <v>#DIV/0!</v>
      </c>
      <c r="K51" s="890" t="e">
        <f>(K46-K38)/K38</f>
        <v>#DIV/0!</v>
      </c>
      <c r="L51" s="890" t="e">
        <f>(L46-L38)/L38</f>
        <v>#DIV/0!</v>
      </c>
      <c r="M51" s="890" t="e">
        <f>(M46-M38)/M38</f>
        <v>#DIV/0!</v>
      </c>
      <c r="N51" s="890">
        <f>(N46-N38)/N38</f>
        <v>-3.3712547858636539E-2</v>
      </c>
    </row>
    <row r="52" ht="49.5" customHeight="1">
      <c r="A52" s="887" t="inlineStr">
        <is>
          <t>Pattaya (Chonburi) Arrival</t>
        </is>
      </c>
      <c r="B52" s="879" t="inlineStr">
        <is>
          <t>Jan</t>
        </is>
      </c>
      <c r="C52" s="879" t="inlineStr">
        <is>
          <t>Feb</t>
        </is>
      </c>
      <c r="D52" s="879" t="inlineStr">
        <is>
          <t>Mar</t>
        </is>
      </c>
      <c r="E52" s="891" t="inlineStr">
        <is>
          <t>Apr</t>
        </is>
      </c>
      <c r="F52" s="891" t="inlineStr">
        <is>
          <t>May</t>
        </is>
      </c>
      <c r="G52" s="879" t="inlineStr">
        <is>
          <t>Jun</t>
        </is>
      </c>
      <c r="H52" s="879" t="inlineStr">
        <is>
          <t>Jul</t>
        </is>
      </c>
      <c r="I52" s="879" t="inlineStr">
        <is>
          <t>Aug</t>
        </is>
      </c>
      <c r="J52" s="879" t="inlineStr">
        <is>
          <t>Sep</t>
        </is>
      </c>
      <c r="K52" s="891" t="inlineStr">
        <is>
          <t>Oct</t>
        </is>
      </c>
      <c r="L52" s="879" t="inlineStr">
        <is>
          <t>Nov</t>
        </is>
      </c>
      <c r="M52" s="879" t="inlineStr">
        <is>
          <t>Dec</t>
        </is>
      </c>
      <c r="N52" s="879" t="inlineStr">
        <is>
          <t>Total</t>
        </is>
      </c>
    </row>
    <row r="53" ht="16.5" customHeight="1">
      <c r="A53" s="876" t="n">
        <v>2019</v>
      </c>
      <c r="B53" s="877">
        <f>SUM(B54:B55)</f>
        <v>0</v>
      </c>
      <c r="C53" s="877">
        <f>SUM(C54:C55)</f>
        <v>0</v>
      </c>
      <c r="D53" s="877">
        <f>SUM(D54:D55)</f>
        <v>0</v>
      </c>
      <c r="E53" s="877">
        <f>SUM(E54:E55)</f>
        <v>0</v>
      </c>
      <c r="F53" s="877">
        <f>SUM(F54:F55)</f>
        <v>0</v>
      </c>
      <c r="G53" s="877">
        <f>SUM(G54:G55)</f>
        <v>0</v>
      </c>
      <c r="H53" s="877">
        <f>SUM(H54:H55)</f>
        <v>0</v>
      </c>
      <c r="I53" s="877">
        <f>SUM(I54:I55)</f>
        <v>0</v>
      </c>
      <c r="J53" s="877">
        <f>SUM(J54:J55)</f>
        <v>0</v>
      </c>
      <c r="K53" s="877">
        <f>SUM(K54:K55)</f>
        <v>0</v>
      </c>
      <c r="L53" s="877">
        <f>SUM(L54:L55)</f>
        <v>0</v>
      </c>
      <c r="M53" s="877">
        <f>SUM(M54:M55)</f>
        <v>0</v>
      </c>
      <c r="N53" s="877">
        <f>SUM(B53:M53)</f>
        <v>0</v>
      </c>
    </row>
    <row r="54" ht="16.5" customHeight="1">
      <c r="A54" s="888" t="inlineStr">
        <is>
          <t>- Domestics</t>
        </is>
      </c>
      <c r="B54" s="880" t="n"/>
      <c r="C54" s="880" t="n"/>
      <c r="D54" s="880" t="n"/>
      <c r="E54" s="880" t="n"/>
      <c r="F54" s="880" t="n"/>
      <c r="G54" s="880" t="n"/>
      <c r="H54" s="880" t="n"/>
      <c r="I54" s="880" t="n"/>
      <c r="J54" s="880" t="n"/>
      <c r="K54" s="880" t="n"/>
      <c r="L54" s="880" t="n"/>
      <c r="M54" s="880" t="n"/>
      <c r="N54" s="877">
        <f>SUM(B54:M54)</f>
        <v>0</v>
      </c>
    </row>
    <row r="55" ht="16.5" customHeight="1">
      <c r="A55" s="888" t="inlineStr">
        <is>
          <t>- International</t>
        </is>
      </c>
      <c r="B55" s="880" t="n"/>
      <c r="C55" s="880" t="n"/>
      <c r="D55" s="880" t="n"/>
      <c r="E55" s="880" t="n"/>
      <c r="F55" s="880" t="n"/>
      <c r="G55" s="880" t="n"/>
      <c r="H55" s="880" t="n"/>
      <c r="I55" s="880" t="n"/>
      <c r="J55" s="880" t="n"/>
      <c r="K55" s="880" t="n"/>
      <c r="L55" s="880" t="n"/>
      <c r="M55" s="880" t="n"/>
      <c r="N55" s="877">
        <f>SUM(B55:M55)</f>
        <v>0</v>
      </c>
    </row>
    <row r="56" ht="16.5" customHeight="1">
      <c r="A56" s="99" t="inlineStr">
        <is>
          <t>% Domestic</t>
        </is>
      </c>
      <c r="B56" s="100" t="e">
        <f>B54/B53</f>
        <v>#DIV/0!</v>
      </c>
      <c r="C56" s="100" t="e">
        <f>C54/C53</f>
        <v>#DIV/0!</v>
      </c>
      <c r="D56" s="100" t="e">
        <f>D54/D53</f>
        <v>#DIV/0!</v>
      </c>
      <c r="E56" s="100" t="e">
        <f>E54/E53</f>
        <v>#DIV/0!</v>
      </c>
      <c r="F56" s="100" t="e">
        <f>F54/F53</f>
        <v>#DIV/0!</v>
      </c>
      <c r="G56" s="100" t="e">
        <f>G54/G53</f>
        <v>#DIV/0!</v>
      </c>
      <c r="H56" s="51" t="n"/>
      <c r="I56" s="51" t="n"/>
      <c r="J56" s="51" t="n"/>
      <c r="K56" s="51" t="n"/>
      <c r="L56" s="51" t="n"/>
      <c r="M56" s="51" t="n"/>
      <c r="N56" s="62" t="n"/>
    </row>
    <row r="57" ht="16.5" customHeight="1">
      <c r="A57" s="876" t="n">
        <v>2023</v>
      </c>
      <c r="B57" s="877">
        <f>SUM(B58:B59)</f>
        <v>2135864</v>
      </c>
      <c r="C57" s="877">
        <f>SUM(C58:C59)</f>
        <v>1845288</v>
      </c>
      <c r="D57" s="877">
        <f>SUM(D58:D59)</f>
        <v>1961835</v>
      </c>
      <c r="E57" s="877">
        <f>SUM(E58:E59)</f>
        <v>1964973</v>
      </c>
      <c r="F57" s="877">
        <f>SUM(F58:F59)</f>
        <v>1945847</v>
      </c>
      <c r="G57" s="877">
        <f>SUM(G58:G59)</f>
        <v>1965559</v>
      </c>
      <c r="H57" s="877" t="n"/>
      <c r="I57" s="877" t="n"/>
      <c r="J57" s="877" t="n"/>
      <c r="K57" s="877" t="n"/>
      <c r="L57" s="877" t="n"/>
      <c r="M57" s="877" t="n"/>
      <c r="N57" s="877">
        <f>SUM(B57:M57)</f>
        <v>11819366</v>
      </c>
    </row>
    <row r="58" ht="16.5" customHeight="1">
      <c r="A58" s="888" t="inlineStr">
        <is>
          <t>- Domestics</t>
        </is>
      </c>
      <c r="B58" s="880" t="n">
        <v>1388394</v>
      </c>
      <c r="C58" s="880" t="n">
        <v>1095770</v>
      </c>
      <c r="D58" s="880" t="n">
        <v>1129687</v>
      </c>
      <c r="E58" s="880" t="n">
        <v>1152479</v>
      </c>
      <c r="F58" s="880" t="n">
        <v>1184150</v>
      </c>
      <c r="G58" s="880" t="n">
        <v>1170560</v>
      </c>
      <c r="H58" s="880" t="n"/>
      <c r="I58" s="880" t="n"/>
      <c r="J58" s="880" t="n"/>
      <c r="K58" s="880" t="n"/>
      <c r="L58" s="880" t="n"/>
      <c r="M58" s="880" t="n"/>
      <c r="N58" s="877">
        <f>SUM(B58:M58)</f>
        <v>7121040</v>
      </c>
    </row>
    <row r="59" ht="16.5" customHeight="1">
      <c r="A59" s="888" t="inlineStr">
        <is>
          <t>- International</t>
        </is>
      </c>
      <c r="B59" s="880" t="n">
        <v>747470</v>
      </c>
      <c r="C59" s="880" t="n">
        <v>749518</v>
      </c>
      <c r="D59" s="880" t="n">
        <v>832148</v>
      </c>
      <c r="E59" s="880" t="n">
        <v>812494</v>
      </c>
      <c r="F59" s="880" t="n">
        <v>761697</v>
      </c>
      <c r="G59" s="880" t="n">
        <v>794999</v>
      </c>
      <c r="H59" s="880" t="n"/>
      <c r="I59" s="880" t="n"/>
      <c r="J59" s="880" t="n"/>
      <c r="K59" s="880" t="n"/>
      <c r="L59" s="880" t="n"/>
      <c r="M59" s="880" t="n"/>
      <c r="N59" s="877">
        <f>SUM(B59:M59)</f>
        <v>4698326</v>
      </c>
    </row>
    <row r="60" ht="16.5" customHeight="1">
      <c r="A60" s="99" t="inlineStr">
        <is>
          <t>% Domestic</t>
        </is>
      </c>
      <c r="B60" s="100">
        <f>B58/B57</f>
        <v>0.650038579235382</v>
      </c>
      <c r="C60" s="100">
        <f>C58/C57</f>
        <v>0.59382058518778635</v>
      </c>
      <c r="D60" s="100">
        <f>D58/D57</f>
        <v>0.57583181052433052</v>
      </c>
      <c r="E60" s="100">
        <f>E58/E57</f>
        <v>0.58651136682285199</v>
      </c>
      <c r="F60" s="100">
        <f>F58/F57</f>
        <v>0.60855247098050358</v>
      </c>
      <c r="G60" s="100">
        <f>G58/G57</f>
        <v>0.59553541765981077</v>
      </c>
      <c r="H60" s="100" t="e">
        <f>H58/H57</f>
        <v>#DIV/0!</v>
      </c>
      <c r="I60" s="100" t="e">
        <f>I58/I57</f>
        <v>#DIV/0!</v>
      </c>
      <c r="J60" s="100" t="e">
        <f>J58/J57</f>
        <v>#DIV/0!</v>
      </c>
      <c r="K60" s="100" t="e">
        <f>K58/K57</f>
        <v>#DIV/0!</v>
      </c>
      <c r="L60" s="100" t="e">
        <f>L58/L57</f>
        <v>#DIV/0!</v>
      </c>
      <c r="M60" s="100" t="e">
        <f>M58/M57</f>
        <v>#DIV/0!</v>
      </c>
      <c r="N60" s="100">
        <f>N58/N57</f>
        <v>0.60248916904679994</v>
      </c>
    </row>
    <row r="61" ht="16.5" customHeight="1">
      <c r="A61" s="876" t="n">
        <v>2024</v>
      </c>
      <c r="B61" s="877">
        <f>SUM(B62:B63)</f>
        <v>2163066</v>
      </c>
      <c r="C61" s="877">
        <f>SUM(C62:C63)</f>
        <v>2135992</v>
      </c>
      <c r="D61" s="877">
        <f>SUM(D62:D63)</f>
        <v>2275036</v>
      </c>
      <c r="E61" s="877">
        <f>SUM(E62:E63)</f>
        <v>2428315</v>
      </c>
      <c r="F61" s="877">
        <f>SUM(F62:F63)</f>
        <v>2294207</v>
      </c>
      <c r="G61" s="877">
        <f>SUM(G62:G63)</f>
        <v>2050297</v>
      </c>
      <c r="H61" s="877" t="n"/>
      <c r="I61" s="877" t="n"/>
      <c r="J61" s="877" t="n"/>
      <c r="K61" s="877" t="n"/>
      <c r="L61" s="877" t="n"/>
      <c r="M61" s="877" t="n"/>
      <c r="N61" s="877">
        <f>SUM(B61:M61)</f>
        <v>13346913</v>
      </c>
    </row>
    <row r="62" ht="16.5" customHeight="1">
      <c r="A62" s="888" t="inlineStr">
        <is>
          <t>- Domestics</t>
        </is>
      </c>
      <c r="B62" s="880" t="n">
        <v>1143640</v>
      </c>
      <c r="C62" s="880" t="n">
        <v>1038036</v>
      </c>
      <c r="D62" s="880" t="n">
        <v>1230795</v>
      </c>
      <c r="E62" s="880" t="n">
        <v>1419211</v>
      </c>
      <c r="F62" s="880" t="n">
        <v>1437662</v>
      </c>
      <c r="G62" s="880" t="n">
        <v>1297317</v>
      </c>
      <c r="H62" s="880" t="n"/>
      <c r="I62" s="880" t="n"/>
      <c r="J62" s="880" t="n"/>
      <c r="K62" s="880" t="n"/>
      <c r="L62" s="880" t="n"/>
      <c r="M62" s="880" t="n"/>
      <c r="N62" s="877">
        <f>SUM(B62:M62)</f>
        <v>7566661</v>
      </c>
    </row>
    <row r="63" ht="16.5" customHeight="1">
      <c r="A63" s="888" t="inlineStr">
        <is>
          <t>- International</t>
        </is>
      </c>
      <c r="B63" s="880" t="n">
        <v>1019426</v>
      </c>
      <c r="C63" s="880" t="n">
        <v>1097956</v>
      </c>
      <c r="D63" s="880" t="n">
        <v>1044241</v>
      </c>
      <c r="E63" s="880" t="n">
        <v>1009104</v>
      </c>
      <c r="F63" s="880" t="n">
        <v>856545</v>
      </c>
      <c r="G63" s="880" t="n">
        <v>752980</v>
      </c>
      <c r="H63" s="880" t="n"/>
      <c r="I63" s="880" t="n"/>
      <c r="J63" s="880" t="n"/>
      <c r="K63" s="880" t="n"/>
      <c r="L63" s="880" t="n"/>
      <c r="M63" s="880" t="n"/>
      <c r="N63" s="877">
        <f>SUM(B63:M63)</f>
        <v>5780252</v>
      </c>
    </row>
    <row r="64" ht="16.5" customHeight="1">
      <c r="A64" s="99" t="inlineStr">
        <is>
          <t>% Domestic</t>
        </is>
      </c>
      <c r="B64" s="100">
        <f>B62/B61</f>
        <v>0.52871248496347312</v>
      </c>
      <c r="C64" s="100">
        <f>C62/C61</f>
        <v>0.48597373023869</v>
      </c>
      <c r="D64" s="100">
        <f>D62/D61</f>
        <v>0.54100023032602562</v>
      </c>
      <c r="E64" s="101">
        <f>E62/E61</f>
        <v>0.58444271027440842</v>
      </c>
      <c r="F64" s="101">
        <f>F62/F61</f>
        <v>0.62664877232089344</v>
      </c>
      <c r="G64" s="100">
        <f>G62/G61</f>
        <v>0.63274588998569481</v>
      </c>
      <c r="H64" s="100" t="e">
        <f>H62/H61</f>
        <v>#DIV/0!</v>
      </c>
      <c r="I64" s="100" t="e">
        <f>I62/I61</f>
        <v>#DIV/0!</v>
      </c>
      <c r="J64" s="100" t="e">
        <f>J62/J61</f>
        <v>#DIV/0!</v>
      </c>
      <c r="K64" s="100" t="e">
        <f>K62/K61</f>
        <v>#DIV/0!</v>
      </c>
      <c r="L64" s="100" t="e">
        <f>L62/L61</f>
        <v>#DIV/0!</v>
      </c>
      <c r="M64" s="100" t="e">
        <f>M62/M61</f>
        <v>#DIV/0!</v>
      </c>
      <c r="N64" s="100">
        <f>N62/N61</f>
        <v>0.56692217893381036</v>
      </c>
    </row>
    <row r="65" ht="16.5" customHeight="1">
      <c r="A65" s="876" t="n">
        <v>2025</v>
      </c>
      <c r="B65" s="877">
        <f>SUM(B66:B67)</f>
        <v>2262654</v>
      </c>
      <c r="C65" s="877">
        <f>SUM(C66:C67)</f>
        <v>2213324</v>
      </c>
      <c r="D65" s="877">
        <f>SUM(D66:D67)</f>
        <v>2406473</v>
      </c>
      <c r="E65" s="877">
        <f>SUM(E66:E67)</f>
        <v>2615454</v>
      </c>
      <c r="F65" s="877">
        <f>SUM(F66:F67)</f>
        <v>2394099</v>
      </c>
      <c r="G65" s="877">
        <f>SUM(G66:G67)</f>
        <v>1982886</v>
      </c>
      <c r="H65" s="877">
        <f>SUM(H66:H67)</f>
        <v>0</v>
      </c>
      <c r="I65" s="877">
        <f>SUM(I66:I67)</f>
        <v>0</v>
      </c>
      <c r="J65" s="877">
        <f>SUM(J66:J67)</f>
        <v>0</v>
      </c>
      <c r="K65" s="877">
        <f>SUM(K66:K67)</f>
        <v>0</v>
      </c>
      <c r="L65" s="877">
        <f>SUM(L66:L67)</f>
        <v>0</v>
      </c>
      <c r="M65" s="877">
        <f>SUM(M66:M67)</f>
        <v>0</v>
      </c>
      <c r="N65" s="877">
        <f>SUM(B65:M65)</f>
        <v>13874890</v>
      </c>
    </row>
    <row r="66" ht="16.5" customHeight="1">
      <c r="A66" s="888" t="inlineStr">
        <is>
          <t>- Domestics</t>
        </is>
      </c>
      <c r="B66" s="880" t="n">
        <v>1185508</v>
      </c>
      <c r="C66" s="880" t="n">
        <v>1182365</v>
      </c>
      <c r="D66" s="880" t="n">
        <v>1376266</v>
      </c>
      <c r="E66" s="880" t="n">
        <v>1764642</v>
      </c>
      <c r="F66" s="880" t="n">
        <v>1651588</v>
      </c>
      <c r="G66" s="880" t="n">
        <v>1292830</v>
      </c>
      <c r="H66" s="880" t="n"/>
      <c r="I66" s="889" t="n"/>
      <c r="J66" s="889" t="n"/>
      <c r="K66" s="880" t="n"/>
      <c r="L66" s="880" t="n"/>
      <c r="M66" s="880" t="n"/>
      <c r="N66" s="877">
        <f>SUM(B66:M66)</f>
        <v>8453199</v>
      </c>
    </row>
    <row r="67" ht="16.5" customHeight="1">
      <c r="A67" s="888" t="inlineStr">
        <is>
          <t>- International</t>
        </is>
      </c>
      <c r="B67" s="880" t="n">
        <v>1077146</v>
      </c>
      <c r="C67" s="880" t="n">
        <v>1030959</v>
      </c>
      <c r="D67" s="880" t="n">
        <v>1030207</v>
      </c>
      <c r="E67" s="880" t="n">
        <v>850812</v>
      </c>
      <c r="F67" s="880" t="n">
        <v>742511</v>
      </c>
      <c r="G67" s="880" t="n">
        <v>690056</v>
      </c>
      <c r="H67" s="880" t="n"/>
      <c r="I67" s="889" t="n"/>
      <c r="J67" s="889" t="n"/>
      <c r="K67" s="880" t="n"/>
      <c r="L67" s="880" t="n"/>
      <c r="M67" s="880" t="n"/>
      <c r="N67" s="877">
        <f>SUM(B67:M67)</f>
        <v>5421691</v>
      </c>
    </row>
    <row r="68" ht="16.5" customHeight="1">
      <c r="A68" s="99" t="inlineStr">
        <is>
          <t>% Domestic</t>
        </is>
      </c>
      <c r="B68" s="100">
        <f>B66/B65</f>
        <v>0.52394577341475979</v>
      </c>
      <c r="C68" s="100">
        <f>C66/C65</f>
        <v>0.5342033068814146</v>
      </c>
      <c r="D68" s="100">
        <f>D66/D65</f>
        <v>0.57190170012296004</v>
      </c>
      <c r="E68" s="101">
        <f>E66/E65</f>
        <v>0.67469815947823975</v>
      </c>
      <c r="F68" s="101">
        <f>F66/F65</f>
        <v>0.6898578546668287</v>
      </c>
      <c r="G68" s="100">
        <f>G66/G65</f>
        <v>0.65199411363033477</v>
      </c>
      <c r="H68" s="100" t="e">
        <f>H66/H65</f>
        <v>#DIV/0!</v>
      </c>
      <c r="I68" s="100" t="e">
        <f>I66/I65</f>
        <v>#DIV/0!</v>
      </c>
      <c r="J68" s="100" t="e">
        <f>J66/J65</f>
        <v>#DIV/0!</v>
      </c>
      <c r="K68" s="100" t="e">
        <f>K66/K65</f>
        <v>#DIV/0!</v>
      </c>
      <c r="L68" s="100" t="e">
        <f>L66/L65</f>
        <v>#DIV/0!</v>
      </c>
      <c r="M68" s="100" t="e">
        <f>M66/M65</f>
        <v>#DIV/0!</v>
      </c>
      <c r="N68" s="100">
        <f>N66/N65</f>
        <v>0.60924439761324234</v>
      </c>
    </row>
    <row r="69" ht="16.5" customHeight="1">
      <c r="A69" s="876" t="n">
        <v>2026</v>
      </c>
      <c r="B69" s="877">
        <f>SUM(B70:B71)</f>
        <v>2128326</v>
      </c>
      <c r="C69" s="877">
        <f>SUM(C70:C71)</f>
        <v>2212684</v>
      </c>
      <c r="D69" s="877">
        <f>SUM(D70:D71)</f>
        <v>2264574</v>
      </c>
      <c r="E69" s="877">
        <f>SUM(E70:E71)</f>
        <v>2570359</v>
      </c>
      <c r="F69" s="877">
        <f>SUM(F70:F71)</f>
        <v>2355099</v>
      </c>
      <c r="G69" s="877">
        <f>SUM(G70:G71)</f>
        <v>1975570</v>
      </c>
      <c r="H69" s="877">
        <f>SUM(H70:H71)</f>
        <v>0</v>
      </c>
      <c r="I69" s="877">
        <f>SUM(I70:I71)</f>
        <v>0</v>
      </c>
      <c r="J69" s="877">
        <f>SUM(J70:J71)</f>
        <v>0</v>
      </c>
      <c r="K69" s="877">
        <f>SUM(K70:K71)</f>
        <v>0</v>
      </c>
      <c r="L69" s="877">
        <f>SUM(L70:L71)</f>
        <v>0</v>
      </c>
      <c r="M69" s="877">
        <f>SUM(M70:M71)</f>
        <v>0</v>
      </c>
      <c r="N69" s="877">
        <f>SUM(B69:M69)</f>
        <v>13506612</v>
      </c>
    </row>
    <row r="70" ht="16.5" customHeight="1">
      <c r="A70" s="888" t="inlineStr">
        <is>
          <t>- Domestics</t>
        </is>
      </c>
      <c r="B70" s="880" t="n">
        <v>1187042</v>
      </c>
      <c r="C70" s="880" t="n">
        <v>1131059</v>
      </c>
      <c r="D70" s="880" t="n">
        <v>1289860</v>
      </c>
      <c r="E70" s="880" t="n">
        <v>1829691</v>
      </c>
      <c r="F70" s="880" t="n">
        <v>1607296</v>
      </c>
      <c r="G70" s="880" t="n">
        <v>1331330</v>
      </c>
      <c r="H70" s="880" t="n"/>
      <c r="I70" s="889" t="n"/>
      <c r="J70" s="889" t="n"/>
      <c r="K70" s="880" t="n"/>
      <c r="L70" s="880" t="n"/>
      <c r="M70" s="880" t="n"/>
      <c r="N70" s="877">
        <f>SUM(B70:M70)</f>
        <v>8376278</v>
      </c>
    </row>
    <row r="71" ht="16.5" customHeight="1">
      <c r="A71" s="888" t="inlineStr">
        <is>
          <t>- International</t>
        </is>
      </c>
      <c r="B71" s="880" t="n">
        <v>941284</v>
      </c>
      <c r="C71" s="880" t="n">
        <v>1081625</v>
      </c>
      <c r="D71" s="880" t="n">
        <v>974714</v>
      </c>
      <c r="E71" s="880" t="n">
        <v>740668</v>
      </c>
      <c r="F71" s="880" t="n">
        <v>747803</v>
      </c>
      <c r="G71" s="880" t="n">
        <v>644240</v>
      </c>
      <c r="H71" s="880" t="n"/>
      <c r="I71" s="889" t="n"/>
      <c r="J71" s="889" t="n"/>
      <c r="K71" s="880" t="n"/>
      <c r="L71" s="880" t="n"/>
      <c r="M71" s="880" t="n"/>
      <c r="N71" s="877">
        <f>SUM(B71:M71)</f>
        <v>5130334</v>
      </c>
    </row>
    <row r="72" ht="16.5" customHeight="1">
      <c r="A72" s="99" t="inlineStr">
        <is>
          <t>% Domestic</t>
        </is>
      </c>
      <c r="B72" s="100">
        <f>B70/B69</f>
        <v>0.5577350462288202</v>
      </c>
      <c r="C72" s="100">
        <f>C70/C69</f>
        <v>0.51117059643401408</v>
      </c>
      <c r="D72" s="100">
        <f>D70/D69</f>
        <v>0.56958174031848818</v>
      </c>
      <c r="E72" s="101">
        <f>E70/E69</f>
        <v>0.71184258696936886</v>
      </c>
      <c r="F72" s="101">
        <f>F70/F69</f>
        <v>0.68247491931337068</v>
      </c>
      <c r="G72" s="100">
        <f>G70/G69</f>
        <v>0.67389664754982104</v>
      </c>
      <c r="H72" s="100" t="e">
        <f>H70/H69</f>
        <v>#DIV/0!</v>
      </c>
      <c r="I72" s="100" t="e">
        <f>I70/I69</f>
        <v>#DIV/0!</v>
      </c>
      <c r="J72" s="100" t="e">
        <f>J70/J69</f>
        <v>#DIV/0!</v>
      </c>
      <c r="K72" s="100" t="e">
        <f>K70/K69</f>
        <v>#DIV/0!</v>
      </c>
      <c r="L72" s="100" t="e">
        <f>L70/L69</f>
        <v>#DIV/0!</v>
      </c>
      <c r="M72" s="100" t="e">
        <f>M70/M69</f>
        <v>#DIV/0!</v>
      </c>
      <c r="N72" s="100">
        <f>N70/N69</f>
        <v>0.62016129581570867</v>
      </c>
    </row>
    <row r="73" ht="16.5" customHeight="1">
      <c r="A73" s="99" t="inlineStr">
        <is>
          <t>26 Vs 25</t>
        </is>
      </c>
      <c r="B73" s="890">
        <f>(B69-B65)/B65</f>
        <v>-5.9367450790089871E-2</v>
      </c>
      <c r="C73" s="890">
        <f>(C69-C65)/C65</f>
        <v>-2.8915784584633791E-4</v>
      </c>
      <c r="D73" s="890">
        <f>(D69-D65)/D65</f>
        <v>-5.896554833567632E-2</v>
      </c>
      <c r="E73" s="890">
        <f>(E69-E65)/E65</f>
        <v>-1.7241748468908268E-2</v>
      </c>
      <c r="F73" s="890">
        <f>(F69-F65)/F65</f>
        <v>-1.6290053168227379E-2</v>
      </c>
      <c r="G73" s="890">
        <f>(G69-G65)/G65</f>
        <v>-3.6895716647351385E-3</v>
      </c>
      <c r="H73" s="890" t="e">
        <f>(H69-H65)/H65</f>
        <v>#DIV/0!</v>
      </c>
      <c r="I73" s="890" t="e">
        <f>(I69-I65)/I65</f>
        <v>#DIV/0!</v>
      </c>
      <c r="J73" s="890" t="e">
        <f>(J69-J65)/J65</f>
        <v>#DIV/0!</v>
      </c>
      <c r="K73" s="890" t="e">
        <f>(K69-K65)/K65</f>
        <v>#DIV/0!</v>
      </c>
      <c r="L73" s="890" t="e">
        <f>(L69-L65)/L65</f>
        <v>#DIV/0!</v>
      </c>
      <c r="M73" s="890" t="e">
        <f>(M69-M65)/M65</f>
        <v>#DIV/0!</v>
      </c>
      <c r="N73" s="890">
        <f>(N69-N65)/N65</f>
        <v>-2.65427689877181E-2</v>
      </c>
    </row>
    <row r="74" ht="16.5" customHeight="1" thickBot="1">
      <c r="A74" s="99" t="inlineStr">
        <is>
          <t>26 Vs 24</t>
        </is>
      </c>
      <c r="B74" s="890">
        <f>(B69-B61)/B61</f>
        <v>-1.6060536294315569E-2</v>
      </c>
      <c r="C74" s="890">
        <f>(C69-C61)/C61</f>
        <v>3.5904628856287854E-2</v>
      </c>
      <c r="D74" s="890">
        <f>(D69-D61)/D61</f>
        <v>-4.5986085494910851E-3</v>
      </c>
      <c r="E74" s="890">
        <f>(E69-E61)/E61</f>
        <v>5.849488225374385E-2</v>
      </c>
      <c r="F74" s="890">
        <f>(F69-F61)/F61</f>
        <v>2.6541632904092786E-2</v>
      </c>
      <c r="G74" s="890">
        <f>(G69-G61)/G61</f>
        <v>-3.6446914764056135E-2</v>
      </c>
      <c r="H74" s="890" t="e">
        <f>(H69-H61)/H61</f>
        <v>#DIV/0!</v>
      </c>
      <c r="I74" s="890" t="e">
        <f>(I69-I61)/I61</f>
        <v>#DIV/0!</v>
      </c>
      <c r="J74" s="890" t="e">
        <f>(J69-J61)/J61</f>
        <v>#DIV/0!</v>
      </c>
      <c r="K74" s="890" t="e">
        <f>(K69-K61)/K61</f>
        <v>#DIV/0!</v>
      </c>
      <c r="L74" s="890" t="e">
        <f>(L69-L61)/L61</f>
        <v>#DIV/0!</v>
      </c>
      <c r="M74" s="890" t="e">
        <f>(M69-M61)/M61</f>
        <v>#DIV/0!</v>
      </c>
      <c r="N74" s="890">
        <f>(N69-N61)/N61</f>
        <v>1.1965238703511441E-2</v>
      </c>
    </row>
    <row r="75" ht="16.5" customHeight="1" thickBot="1">
      <c r="A75" s="99" t="n"/>
      <c r="B75" s="890" t="n"/>
      <c r="C75" s="890" t="n"/>
      <c r="D75" s="890" t="n"/>
      <c r="E75" s="875" t="inlineStr">
        <is>
          <t>Thai school break</t>
        </is>
      </c>
      <c r="F75" s="874" t="n"/>
      <c r="G75" s="890" t="n"/>
      <c r="H75" s="890" t="n"/>
      <c r="I75" s="890" t="n"/>
      <c r="J75" s="890" t="n"/>
      <c r="K75" s="892" t="inlineStr">
        <is>
          <t>Thai school break</t>
        </is>
      </c>
      <c r="L75" s="890" t="n"/>
      <c r="M75" s="890" t="n"/>
      <c r="N75" s="890" t="n"/>
    </row>
    <row r="76" ht="13" customHeight="1">
      <c r="A76" t="inlineStr">
        <is>
          <t>Source: MOTS provincial visitor statistics (ผู้เยี่ยมเยือน) — 2025+2026 Jan-Jun filled; Jan-Mar 2026 final (R), Apr-Jun preliminary (p). 2019/2024 await those year editions. Chonburi province = Pattaya per Mae.</t>
        </is>
      </c>
    </row>
  </sheetData>
  <mergeCells count="1">
    <mergeCell ref="E75:F7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N65"/>
  <sheetViews>
    <sheetView topLeftCell="A13" zoomScale="136" zoomScaleNormal="136" workbookViewId="0">
      <selection activeCell="N24" sqref="N24"/>
    </sheetView>
  </sheetViews>
  <sheetFormatPr baseColWidth="8" defaultRowHeight="14.5"/>
  <cols>
    <col width="16" customWidth="1" min="1" max="1"/>
    <col width="10.54296875" customWidth="1" style="1063" min="14" max="14"/>
  </cols>
  <sheetData>
    <row r="1">
      <c r="A1" t="inlineStr">
        <is>
          <t>Revenue from tourists (รายได้จากผู้เยี่ยมเยือน) — Unit: Million THB</t>
        </is>
      </c>
    </row>
    <row r="2">
      <c r="A2" t="inlineStr">
        <is>
          <t>Sources: MOTS provincial files (2567 full year R; 2569 Jan-Jun, Apr-Jun preliminary; 2023/2025 from comparison columns). Domestics = คนไทย, International = ชาวต่างชาติ.</t>
        </is>
      </c>
    </row>
    <row r="4" ht="49.5" customHeight="1">
      <c r="A4" s="887" t="inlineStr">
        <is>
          <t>Bangkok — Revenue (M THB)</t>
        </is>
      </c>
      <c r="B4" s="879" t="inlineStr">
        <is>
          <t>Jan</t>
        </is>
      </c>
      <c r="C4" s="879" t="inlineStr">
        <is>
          <t>Feb</t>
        </is>
      </c>
      <c r="D4" s="879" t="inlineStr">
        <is>
          <t>Mar</t>
        </is>
      </c>
      <c r="E4" s="879" t="inlineStr">
        <is>
          <t>Apr</t>
        </is>
      </c>
      <c r="F4" s="879" t="inlineStr">
        <is>
          <t>May</t>
        </is>
      </c>
      <c r="G4" s="879" t="inlineStr">
        <is>
          <t>Jun</t>
        </is>
      </c>
      <c r="H4" s="879" t="inlineStr">
        <is>
          <t>Jul</t>
        </is>
      </c>
      <c r="I4" s="879" t="inlineStr">
        <is>
          <t>Aug</t>
        </is>
      </c>
      <c r="J4" s="879" t="inlineStr">
        <is>
          <t>Sep</t>
        </is>
      </c>
      <c r="K4" s="879" t="inlineStr">
        <is>
          <t>Oct</t>
        </is>
      </c>
      <c r="L4" s="879" t="inlineStr">
        <is>
          <t>Nov</t>
        </is>
      </c>
      <c r="M4" s="879" t="inlineStr">
        <is>
          <t>Dec</t>
        </is>
      </c>
      <c r="N4" s="1064" t="inlineStr">
        <is>
          <t>Total H1</t>
        </is>
      </c>
    </row>
    <row r="5">
      <c r="A5" s="895" t="n">
        <v>2023</v>
      </c>
      <c r="B5">
        <f>SUM(B6:B7)</f>
        <v>62268.22</v>
      </c>
      <c r="C5">
        <f>SUM(C6:C7)</f>
        <v>61093.21</v>
      </c>
      <c r="D5">
        <f>SUM(D6:D7)</f>
        <v>66985.440000000002</v>
      </c>
      <c r="E5">
        <f>SUM(E6:E7)</f>
        <v>71888.850000000006</v>
      </c>
      <c r="F5">
        <f>SUM(F6:F7)</f>
        <v>69251.239999999991</v>
      </c>
      <c r="G5">
        <f>SUM(G6:G7)</f>
        <v>70602.649999999994</v>
      </c>
      <c r="H5">
        <f>SUM(H6:H7)</f>
        <v>74164.510000000009</v>
      </c>
      <c r="I5">
        <f>SUM(I6:I7)</f>
        <v>77688.97</v>
      </c>
      <c r="J5">
        <f>SUM(J6:J7)</f>
        <v>71819.320000000007</v>
      </c>
      <c r="K5">
        <f>SUM(K6:K7)</f>
        <v>69340.459999999992</v>
      </c>
      <c r="L5">
        <f>SUM(L6:L7)</f>
        <v>77747.59</v>
      </c>
      <c r="M5">
        <f>SUM(M6:M7)</f>
        <v>83453.61</v>
      </c>
      <c r="N5" s="1063">
        <f>SUM(B5:G5)</f>
        <v>402089.61</v>
      </c>
    </row>
    <row r="6">
      <c r="A6" t="inlineStr">
        <is>
          <t>- Domestics</t>
        </is>
      </c>
      <c r="B6" t="n">
        <v>15770.84</v>
      </c>
      <c r="C6" t="n">
        <v>14466.82</v>
      </c>
      <c r="D6" t="n">
        <v>17809.1</v>
      </c>
      <c r="E6" t="n">
        <v>26871.5</v>
      </c>
      <c r="F6" t="n">
        <v>26999.5</v>
      </c>
      <c r="G6" t="n">
        <v>23575</v>
      </c>
      <c r="H6" t="n">
        <v>19847.97</v>
      </c>
      <c r="I6" t="n">
        <v>23941.35</v>
      </c>
      <c r="J6" t="n">
        <v>24644.66</v>
      </c>
      <c r="K6" t="n">
        <v>20052.22</v>
      </c>
      <c r="L6" t="n">
        <v>23663.02</v>
      </c>
      <c r="M6" t="n">
        <v>23040.8</v>
      </c>
      <c r="N6" s="1063">
        <f>SUM(B6:G6)</f>
        <v>125492.76</v>
      </c>
    </row>
    <row r="7">
      <c r="A7" t="inlineStr">
        <is>
          <t>- International</t>
        </is>
      </c>
      <c r="B7" t="n">
        <v>46497.38</v>
      </c>
      <c r="C7" t="n">
        <v>46626.39</v>
      </c>
      <c r="D7" t="n">
        <v>49176.34</v>
      </c>
      <c r="E7" t="n">
        <v>45017.35</v>
      </c>
      <c r="F7" t="n">
        <v>42251.74</v>
      </c>
      <c r="G7" t="n">
        <v>47027.65</v>
      </c>
      <c r="H7" t="n">
        <v>54316.54</v>
      </c>
      <c r="I7" t="n">
        <v>53747.62</v>
      </c>
      <c r="J7" t="n">
        <v>47174.66</v>
      </c>
      <c r="K7" t="n">
        <v>49288.24</v>
      </c>
      <c r="L7" t="n">
        <v>54084.57</v>
      </c>
      <c r="M7" t="n">
        <v>60412.81</v>
      </c>
      <c r="N7" s="1063">
        <f>SUM(B7:G7)</f>
        <v>276596.84999999998</v>
      </c>
    </row>
    <row r="8">
      <c r="B8" s="164" t="n"/>
      <c r="C8" s="164" t="n"/>
      <c r="D8" s="164" t="n"/>
      <c r="E8" s="164" t="n"/>
      <c r="F8" s="164" t="n"/>
      <c r="G8" s="164" t="n"/>
      <c r="H8" s="164" t="n"/>
      <c r="I8" s="164" t="n"/>
      <c r="J8" s="164" t="n"/>
      <c r="K8" s="164" t="n"/>
      <c r="L8" s="164" t="n"/>
      <c r="M8" s="164" t="n"/>
    </row>
    <row r="9">
      <c r="A9" s="895" t="n">
        <v>2024</v>
      </c>
      <c r="B9">
        <f>SUM(B10:B11)</f>
        <v>76337.799999999988</v>
      </c>
      <c r="C9">
        <f>SUM(C10:C11)</f>
        <v>75690.27</v>
      </c>
      <c r="D9">
        <f>SUM(D10:D11)</f>
        <v>69629.78</v>
      </c>
      <c r="E9">
        <f>SUM(E10:E11)</f>
        <v>78091.58</v>
      </c>
      <c r="F9">
        <f>SUM(F10:F11)</f>
        <v>75436.91</v>
      </c>
      <c r="G9">
        <f>SUM(G10:G11)</f>
        <v>75365.84</v>
      </c>
      <c r="H9">
        <f>SUM(H10:H11)</f>
        <v>76227.34</v>
      </c>
      <c r="I9">
        <f>SUM(I10:I11)</f>
        <v>79553.679999999993</v>
      </c>
      <c r="J9">
        <f>SUM(J10:J11)</f>
        <v>73167.399999999994</v>
      </c>
      <c r="K9">
        <f>SUM(K10:K11)</f>
        <v>82876.899999999994</v>
      </c>
      <c r="L9">
        <f>SUM(L10:L11)</f>
        <v>84854.12</v>
      </c>
      <c r="M9">
        <f>SUM(M10:M11)</f>
        <v>94961.51999999999</v>
      </c>
      <c r="N9" s="1063">
        <f>SUM(B9:G9)</f>
        <v>450552.17999999993</v>
      </c>
    </row>
    <row r="10">
      <c r="A10" t="inlineStr">
        <is>
          <t>- Domestics</t>
        </is>
      </c>
      <c r="B10" t="n">
        <v>17970.96</v>
      </c>
      <c r="C10" t="n">
        <v>14875.52</v>
      </c>
      <c r="D10" t="n">
        <v>15796.22</v>
      </c>
      <c r="E10" t="n">
        <v>26385.77</v>
      </c>
      <c r="F10" t="n">
        <v>26283.7</v>
      </c>
      <c r="G10" t="n">
        <v>23157.58</v>
      </c>
      <c r="H10" t="n">
        <v>21284.7</v>
      </c>
      <c r="I10" t="n">
        <v>25665.4</v>
      </c>
      <c r="J10" t="n">
        <v>25871.12</v>
      </c>
      <c r="K10" t="n">
        <v>26334.91</v>
      </c>
      <c r="L10" t="n">
        <v>22288.42</v>
      </c>
      <c r="M10" t="n">
        <v>26376.43</v>
      </c>
      <c r="N10" s="1063">
        <f>SUM(B10:G10)</f>
        <v>124469.75</v>
      </c>
    </row>
    <row r="11">
      <c r="A11" t="inlineStr">
        <is>
          <t>- International</t>
        </is>
      </c>
      <c r="B11" t="n">
        <v>58366.84</v>
      </c>
      <c r="C11" t="n">
        <v>60814.75</v>
      </c>
      <c r="D11" t="n">
        <v>53833.56</v>
      </c>
      <c r="E11" t="n">
        <v>51705.81</v>
      </c>
      <c r="F11" t="n">
        <v>49153.21</v>
      </c>
      <c r="G11" t="n">
        <v>52208.26</v>
      </c>
      <c r="H11" t="n">
        <v>54942.64</v>
      </c>
      <c r="I11" t="n">
        <v>53888.28</v>
      </c>
      <c r="J11" t="n">
        <v>47296.28</v>
      </c>
      <c r="K11" t="n">
        <v>56541.99</v>
      </c>
      <c r="L11" t="n">
        <v>62565.7</v>
      </c>
      <c r="M11" t="n">
        <v>68585.09</v>
      </c>
      <c r="N11" s="1063">
        <f>SUM(B11:G11)</f>
        <v>326082.43</v>
      </c>
    </row>
    <row r="12">
      <c r="B12" s="164" t="n"/>
      <c r="C12" s="164" t="n"/>
      <c r="D12" s="164" t="n"/>
      <c r="E12" s="164" t="n"/>
      <c r="F12" s="164" t="n"/>
      <c r="G12" s="164" t="n"/>
      <c r="H12" s="164" t="n"/>
      <c r="I12" s="164" t="n"/>
      <c r="J12" s="164" t="n"/>
      <c r="K12" s="164" t="n"/>
      <c r="L12" s="164" t="n"/>
      <c r="M12" s="164" t="n"/>
    </row>
    <row r="13">
      <c r="A13" s="895" t="n">
        <v>2025</v>
      </c>
      <c r="B13">
        <f>SUM(B14:B15)</f>
        <v>80528.28</v>
      </c>
      <c r="C13">
        <f>SUM(C14:C15)</f>
        <v>73295.42</v>
      </c>
      <c r="D13">
        <f>SUM(D14:D15)</f>
        <v>68009.64</v>
      </c>
      <c r="E13">
        <f>SUM(E14:E15)</f>
        <v>69817.72</v>
      </c>
      <c r="F13">
        <f>SUM(F14:F15)</f>
        <v>68165.710000000006</v>
      </c>
      <c r="G13">
        <f>SUM(G14:G15)</f>
        <v>66522.91</v>
      </c>
      <c r="H13">
        <f>SUM(H14:H15)</f>
        <v>0</v>
      </c>
      <c r="I13">
        <f>SUM(I14:I15)</f>
        <v>0</v>
      </c>
      <c r="J13">
        <f>SUM(J14:J15)</f>
        <v>0</v>
      </c>
      <c r="K13">
        <f>SUM(K14:K15)</f>
        <v>0</v>
      </c>
      <c r="L13">
        <f>SUM(L14:L15)</f>
        <v>0</v>
      </c>
      <c r="M13">
        <f>SUM(M14:M15)</f>
        <v>0</v>
      </c>
      <c r="N13" s="1063">
        <f>SUM(B13:M13)</f>
        <v>426339.68000000005</v>
      </c>
    </row>
    <row r="14">
      <c r="A14" t="inlineStr">
        <is>
          <t>- Domestics</t>
        </is>
      </c>
      <c r="B14" t="n">
        <v>14785.79</v>
      </c>
      <c r="C14" t="n">
        <v>16307.35</v>
      </c>
      <c r="D14" t="n">
        <v>18165.02</v>
      </c>
      <c r="E14" t="n">
        <v>23281.21</v>
      </c>
      <c r="F14" t="n">
        <v>26280.24</v>
      </c>
      <c r="G14" t="n">
        <v>23555.64</v>
      </c>
      <c r="N14" s="1063">
        <f>SUM(B14:M14)</f>
        <v>122375.25</v>
      </c>
    </row>
    <row r="15">
      <c r="A15" t="inlineStr">
        <is>
          <t>- International</t>
        </is>
      </c>
      <c r="B15" t="n">
        <v>65742.49000000001</v>
      </c>
      <c r="C15" t="n">
        <v>56988.07</v>
      </c>
      <c r="D15" t="n">
        <v>49844.62</v>
      </c>
      <c r="E15" t="n">
        <v>46536.51</v>
      </c>
      <c r="F15" t="n">
        <v>41885.47</v>
      </c>
      <c r="G15" t="n">
        <v>42967.27</v>
      </c>
      <c r="N15" s="1063">
        <f>SUM(B15:M15)</f>
        <v>303964.43</v>
      </c>
    </row>
    <row r="16">
      <c r="B16" s="164" t="n"/>
      <c r="C16" s="164" t="n"/>
      <c r="D16" s="164" t="n"/>
      <c r="E16" s="164" t="n"/>
      <c r="F16" s="164" t="n"/>
      <c r="G16" s="164" t="n"/>
    </row>
    <row r="17">
      <c r="A17" s="895" t="n">
        <v>2026</v>
      </c>
      <c r="B17">
        <f>SUM(B18:B19)</f>
        <v>81187.820000000007</v>
      </c>
      <c r="C17">
        <f>SUM(C18:C19)</f>
        <v>82589.179999999993</v>
      </c>
      <c r="D17">
        <f>SUM(D18:D19)</f>
        <v>75954.22</v>
      </c>
      <c r="E17">
        <f>SUM(E18:E19)</f>
        <v>67596.95</v>
      </c>
      <c r="F17">
        <f>SUM(F18:F19)</f>
        <v>71100.040000000008</v>
      </c>
      <c r="G17">
        <f>SUM(G18:G19)</f>
        <v>66406.77</v>
      </c>
      <c r="H17">
        <f>SUM(H18:H19)</f>
        <v>0</v>
      </c>
      <c r="I17">
        <f>SUM(I18:I19)</f>
        <v>0</v>
      </c>
      <c r="J17">
        <f>SUM(J18:J19)</f>
        <v>0</v>
      </c>
      <c r="K17">
        <f>SUM(K18:K19)</f>
        <v>0</v>
      </c>
      <c r="L17">
        <f>SUM(L18:L19)</f>
        <v>0</v>
      </c>
      <c r="M17">
        <f>SUM(M18:M19)</f>
        <v>0</v>
      </c>
      <c r="N17" s="1063">
        <f>SUM(B17:M17)</f>
        <v>444834.98</v>
      </c>
    </row>
    <row r="18">
      <c r="A18" t="inlineStr">
        <is>
          <t>- Domestics</t>
        </is>
      </c>
      <c r="B18" t="n">
        <v>17051.47</v>
      </c>
      <c r="C18" t="n">
        <v>18200.47</v>
      </c>
      <c r="D18" t="n">
        <v>21530.13</v>
      </c>
      <c r="E18" t="n">
        <v>24277.37</v>
      </c>
      <c r="F18" t="n">
        <v>27127.32</v>
      </c>
      <c r="G18" t="n">
        <v>25179.56</v>
      </c>
      <c r="N18" s="1063">
        <f>SUM(B18:M18)</f>
        <v>133366.32</v>
      </c>
    </row>
    <row r="19">
      <c r="A19" t="inlineStr">
        <is>
          <t>- International</t>
        </is>
      </c>
      <c r="B19" t="n">
        <v>64136.35</v>
      </c>
      <c r="C19" t="n">
        <v>64388.71</v>
      </c>
      <c r="D19" t="n">
        <v>54424.09</v>
      </c>
      <c r="E19" t="n">
        <v>43319.58</v>
      </c>
      <c r="F19" t="n">
        <v>43972.72</v>
      </c>
      <c r="G19" t="n">
        <v>41227.21</v>
      </c>
      <c r="N19" s="1063">
        <f>SUM(B19:M19)</f>
        <v>311468.65999999997</v>
      </c>
    </row>
    <row r="20">
      <c r="A20" t="inlineStr">
        <is>
          <t>Total</t>
        </is>
      </c>
      <c r="B20" s="164" t="n"/>
      <c r="C20" s="164" t="n"/>
      <c r="D20" s="164" t="n"/>
      <c r="E20" s="164" t="n"/>
      <c r="F20" s="164" t="n"/>
      <c r="G20" s="164" t="n"/>
      <c r="N20" s="1063">
        <f>SUM(B20:M20)</f>
        <v>0</v>
      </c>
    </row>
    <row r="21">
      <c r="A21" t="inlineStr">
        <is>
          <t>26 Vs 25</t>
        </is>
      </c>
      <c r="B21" s="896">
        <f>(B17-B13)/B13</f>
        <v>8.1901662372524057E-3</v>
      </c>
      <c r="C21" s="896">
        <f>(C17-C13)/C13</f>
        <v>0.12679864580897407</v>
      </c>
      <c r="D21" s="896">
        <f>(D17-D13)/D13</f>
        <v>0.11681549850874084</v>
      </c>
      <c r="E21" s="896">
        <f>(E17-E13)/E13</f>
        <v>-3.1808114043254405E-2</v>
      </c>
      <c r="F21" s="896">
        <f>(F17-F13)/F13</f>
        <v>4.304700999960246E-2</v>
      </c>
      <c r="G21" s="896">
        <f>(G17-G13)/G13</f>
        <v>-1.7458646953357785E-3</v>
      </c>
      <c r="H21" s="896" t="e">
        <f>(H17-H13)/H13</f>
        <v>#DIV/0!</v>
      </c>
      <c r="I21" s="896" t="e">
        <f>(I17-I13)/I13</f>
        <v>#DIV/0!</v>
      </c>
      <c r="J21" s="896" t="e">
        <f>(J17-J13)/J13</f>
        <v>#DIV/0!</v>
      </c>
      <c r="K21" s="896" t="e">
        <f>(K17-K13)/K13</f>
        <v>#DIV/0!</v>
      </c>
      <c r="L21" s="896" t="e">
        <f>(L17-L13)/L13</f>
        <v>#DIV/0!</v>
      </c>
      <c r="M21" s="896" t="e">
        <f>(M17-M13)/M13</f>
        <v>#DIV/0!</v>
      </c>
      <c r="N21" s="897">
        <f>(N17-N13)/N13</f>
        <v>4.3381605953262264E-2</v>
      </c>
    </row>
    <row r="22">
      <c r="A22" t="inlineStr">
        <is>
          <t>26 Vs 24</t>
        </is>
      </c>
      <c r="B22" s="896">
        <f>(B17-B9)/B9</f>
        <v>6.353366222238549E-2</v>
      </c>
      <c r="C22" s="896">
        <f>(C17-C9)/C9</f>
        <v>9.1146589911754686E-2</v>
      </c>
      <c r="D22" s="896">
        <f>(D17-D9)/D9</f>
        <v>9.0829527251127348E-2</v>
      </c>
      <c r="E22" s="896">
        <f>(E17-E9)/E9</f>
        <v>-0.13438875228289662</v>
      </c>
      <c r="F22" s="896">
        <f>(F17-F9)/F9</f>
        <v>-5.7490027096815007E-2</v>
      </c>
      <c r="G22" s="896">
        <f>(G17-G9)/G9</f>
        <v>-0.11887441312934338</v>
      </c>
      <c r="H22" s="896">
        <f>(H17-H9)/H9</f>
        <v>-1</v>
      </c>
      <c r="I22" s="896">
        <f>(I17-I9)/I9</f>
        <v>-1</v>
      </c>
      <c r="J22" s="896">
        <f>(J17-J9)/J9</f>
        <v>-1</v>
      </c>
      <c r="K22" s="896">
        <f>(K17-K9)/K9</f>
        <v>-1</v>
      </c>
      <c r="L22" s="896">
        <f>(L17-L9)/L9</f>
        <v>-1</v>
      </c>
      <c r="M22" s="896">
        <f>(M17-M9)/M9</f>
        <v>-1</v>
      </c>
      <c r="N22" s="897">
        <f>(N17-N9)/N9</f>
        <v>-1.2689318249442172E-2</v>
      </c>
    </row>
    <row r="23">
      <c r="A23" t="inlineStr">
        <is>
          <t>FR</t>
        </is>
      </c>
      <c r="B23" s="896" t="n"/>
      <c r="C23" s="896" t="n"/>
      <c r="D23" s="896" t="n"/>
      <c r="E23" s="896" t="n"/>
      <c r="F23" s="896" t="n"/>
      <c r="G23" s="896" t="n"/>
      <c r="H23" s="896" t="n"/>
      <c r="I23" s="896" t="n"/>
      <c r="J23" s="896" t="n"/>
      <c r="K23" s="896" t="n"/>
      <c r="L23" s="896" t="n"/>
      <c r="M23" s="896" t="n"/>
      <c r="N23" s="897" t="n"/>
    </row>
    <row r="24">
      <c r="A24" t="inlineStr">
        <is>
          <t>26 Vs 25</t>
        </is>
      </c>
      <c r="B24" s="896">
        <f>(B19-B15)/B15</f>
        <v>-2.4430775287032885E-2</v>
      </c>
      <c r="C24" s="896">
        <f>(C19-C15)/C15</f>
        <v>0.12986296956538446</v>
      </c>
      <c r="D24" s="896">
        <f>(D19-D15)/D15</f>
        <v>9.1874910471781979E-2</v>
      </c>
      <c r="E24" s="896">
        <f>(E19-E15)/E15</f>
        <v>-6.9127014466705827E-2</v>
      </c>
      <c r="F24" s="896">
        <f>(F19-F15)/F15</f>
        <v>4.9832316552732965E-2</v>
      </c>
      <c r="G24" s="896">
        <f>(G19-G15)/G15</f>
        <v>-4.0497336693720541E-2</v>
      </c>
      <c r="H24" s="896" t="e">
        <f>(H19-H15)/H15</f>
        <v>#DIV/0!</v>
      </c>
      <c r="I24" s="896" t="e">
        <f>(I19-I15)/I15</f>
        <v>#DIV/0!</v>
      </c>
      <c r="J24" s="896" t="e">
        <f>(J19-J15)/J15</f>
        <v>#DIV/0!</v>
      </c>
      <c r="K24" s="896" t="e">
        <f>(K19-K15)/K15</f>
        <v>#DIV/0!</v>
      </c>
      <c r="L24" s="896" t="e">
        <f>(L19-L15)/L15</f>
        <v>#DIV/0!</v>
      </c>
      <c r="M24" s="896" t="e">
        <f>(M19-M15)/M15</f>
        <v>#DIV/0!</v>
      </c>
      <c r="N24" s="896">
        <f>(N19-N15)/N15</f>
        <v>2.4687855746805577E-2</v>
      </c>
    </row>
    <row r="25">
      <c r="A25" t="inlineStr">
        <is>
          <t>26 Vs 24</t>
        </is>
      </c>
      <c r="B25" s="896">
        <f>(B19-B11)/B11</f>
        <v>9.8849106787347096E-2</v>
      </c>
      <c r="C25" s="896">
        <f>(C19-C11)/C11</f>
        <v>5.8767979807530228E-2</v>
      </c>
      <c r="D25" s="896">
        <f>(D19-D11)/D11</f>
        <v>1.0969551335635222E-2</v>
      </c>
      <c r="E25" s="896">
        <f>(E19-E11)/E11</f>
        <v>-0.16219125084782535</v>
      </c>
      <c r="F25" s="896">
        <f>(F19-F11)/F11</f>
        <v>-0.10539474431069706</v>
      </c>
      <c r="G25" s="896">
        <f>(G19-G11)/G11</f>
        <v>-0.21033166016258734</v>
      </c>
      <c r="H25" s="896">
        <f>(H19-H11)/H11</f>
        <v>-1</v>
      </c>
      <c r="I25" s="896">
        <f>(I19-I11)/I11</f>
        <v>-1</v>
      </c>
      <c r="J25" s="896">
        <f>(J19-J11)/J11</f>
        <v>-1</v>
      </c>
      <c r="K25" s="896">
        <f>(K19-K11)/K11</f>
        <v>-1</v>
      </c>
      <c r="L25" s="896">
        <f>(L19-L11)/L11</f>
        <v>-1</v>
      </c>
      <c r="M25" s="896">
        <f>(M19-M11)/M11</f>
        <v>-1</v>
      </c>
      <c r="N25" s="896">
        <f>(N19-N11)/N11</f>
        <v>-4.4816183441714473E-2</v>
      </c>
    </row>
    <row r="26">
      <c r="B26" s="896" t="n"/>
      <c r="C26" s="896" t="n"/>
      <c r="D26" s="896" t="n"/>
      <c r="E26" s="896" t="n"/>
      <c r="F26" s="896" t="n"/>
      <c r="G26" s="896" t="n"/>
      <c r="H26" s="896" t="n"/>
      <c r="I26" s="896" t="n"/>
      <c r="J26" s="896" t="n"/>
      <c r="K26" s="896" t="n"/>
      <c r="L26" s="896" t="n"/>
      <c r="M26" s="896" t="n"/>
      <c r="N26" s="896" t="n"/>
    </row>
    <row r="27" ht="49.5" customHeight="1">
      <c r="A27" s="887" t="inlineStr">
        <is>
          <t>Phuket — Revenue (M THB)</t>
        </is>
      </c>
      <c r="B27" s="879" t="inlineStr">
        <is>
          <t>Jan</t>
        </is>
      </c>
      <c r="C27" s="879" t="inlineStr">
        <is>
          <t>Feb</t>
        </is>
      </c>
      <c r="D27" s="879" t="inlineStr">
        <is>
          <t>Mar</t>
        </is>
      </c>
      <c r="E27" s="879" t="inlineStr">
        <is>
          <t>Apr</t>
        </is>
      </c>
      <c r="F27" s="879" t="inlineStr">
        <is>
          <t>May</t>
        </is>
      </c>
      <c r="G27" s="879" t="inlineStr">
        <is>
          <t>Jun</t>
        </is>
      </c>
      <c r="H27" s="879" t="inlineStr">
        <is>
          <t>Jul</t>
        </is>
      </c>
      <c r="I27" s="879" t="inlineStr">
        <is>
          <t>Aug</t>
        </is>
      </c>
      <c r="J27" s="879" t="inlineStr">
        <is>
          <t>Sep</t>
        </is>
      </c>
      <c r="K27" s="879" t="inlineStr">
        <is>
          <t>Oct</t>
        </is>
      </c>
      <c r="L27" s="879" t="inlineStr">
        <is>
          <t>Nov</t>
        </is>
      </c>
      <c r="M27" s="879" t="inlineStr">
        <is>
          <t>Dec</t>
        </is>
      </c>
      <c r="N27" s="1064" t="inlineStr">
        <is>
          <t>Total H1</t>
        </is>
      </c>
    </row>
    <row r="28">
      <c r="A28" s="895" t="n">
        <v>2023</v>
      </c>
      <c r="B28">
        <f>SUM(B29:B30)</f>
        <v>35079.46</v>
      </c>
      <c r="C28">
        <f>SUM(C29:C30)</f>
        <v>37473.769999999997</v>
      </c>
      <c r="D28">
        <f>SUM(D29:D30)</f>
        <v>38182.509999999995</v>
      </c>
      <c r="E28">
        <f>SUM(E29:E30)</f>
        <v>40097.870000000003</v>
      </c>
      <c r="F28">
        <f>SUM(F29:F30)</f>
        <v>37997.65</v>
      </c>
      <c r="G28">
        <f>SUM(G29:G30)</f>
        <v>37722.239999999998</v>
      </c>
      <c r="H28">
        <f>SUM(H29:H30)</f>
        <v>34992.61</v>
      </c>
      <c r="I28">
        <f>SUM(I29:I30)</f>
        <v>35473.949999999997</v>
      </c>
      <c r="J28">
        <f>SUM(J29:J30)</f>
        <v>34349.06</v>
      </c>
      <c r="K28">
        <f>SUM(K29:K30)</f>
        <v>34036.620000000003</v>
      </c>
      <c r="L28">
        <f>SUM(L29:L30)</f>
        <v>38348.89</v>
      </c>
      <c r="M28">
        <f>SUM(M29:M30)</f>
        <v>42943.55</v>
      </c>
      <c r="N28" s="1063">
        <f>SUM(B28:G28)</f>
        <v>226553.49999999997</v>
      </c>
    </row>
    <row r="29">
      <c r="A29" t="inlineStr">
        <is>
          <t>- Domestics</t>
        </is>
      </c>
      <c r="B29" t="n">
        <v>3170.01</v>
      </c>
      <c r="C29" t="n">
        <v>3192.57</v>
      </c>
      <c r="D29" t="n">
        <v>3360.38</v>
      </c>
      <c r="E29" t="n">
        <v>2662.25</v>
      </c>
      <c r="F29" t="n">
        <v>3198.5</v>
      </c>
      <c r="G29" t="n">
        <v>2856.93</v>
      </c>
      <c r="H29" t="n">
        <v>4158.41</v>
      </c>
      <c r="I29" t="n">
        <v>3303.29</v>
      </c>
      <c r="J29" t="n">
        <v>3316.68</v>
      </c>
      <c r="K29" t="n">
        <v>2772.87</v>
      </c>
      <c r="L29" t="n">
        <v>2375.54</v>
      </c>
      <c r="M29" t="n">
        <v>2680.09</v>
      </c>
      <c r="N29" s="1063">
        <f>SUM(B29:G29)</f>
        <v>18440.64</v>
      </c>
    </row>
    <row r="30">
      <c r="A30" t="inlineStr">
        <is>
          <t>- International</t>
        </is>
      </c>
      <c r="B30" t="n">
        <v>31909.45</v>
      </c>
      <c r="C30" t="n">
        <v>34281.2</v>
      </c>
      <c r="D30" t="n">
        <v>34822.13</v>
      </c>
      <c r="E30" t="n">
        <v>37435.62</v>
      </c>
      <c r="F30" t="n">
        <v>34799.15</v>
      </c>
      <c r="G30" t="n">
        <v>34865.31</v>
      </c>
      <c r="H30" t="n">
        <v>30834.2</v>
      </c>
      <c r="I30" t="n">
        <v>32170.66</v>
      </c>
      <c r="J30" t="n">
        <v>31032.38</v>
      </c>
      <c r="K30" t="n">
        <v>31263.75</v>
      </c>
      <c r="L30" t="n">
        <v>35973.35</v>
      </c>
      <c r="M30" t="n">
        <v>40263.46</v>
      </c>
      <c r="N30" s="1063">
        <f>SUM(B30:G30)</f>
        <v>208112.86</v>
      </c>
    </row>
    <row r="31">
      <c r="B31" s="164" t="n"/>
      <c r="C31" s="164" t="n"/>
      <c r="D31" s="164" t="n"/>
      <c r="E31" s="164" t="n"/>
      <c r="F31" s="164" t="n"/>
      <c r="G31" s="164" t="n"/>
      <c r="H31" s="164" t="n"/>
      <c r="I31" s="164" t="n"/>
      <c r="J31" s="164" t="n"/>
      <c r="K31" s="164" t="n"/>
      <c r="L31" s="164" t="n"/>
      <c r="M31" s="164" t="n"/>
    </row>
    <row r="32">
      <c r="A32" s="895" t="n">
        <v>2024</v>
      </c>
      <c r="B32">
        <f>SUM(B33:B34)</f>
        <v>47181.35</v>
      </c>
      <c r="C32">
        <f>SUM(C33:C34)</f>
        <v>46675.69</v>
      </c>
      <c r="D32">
        <f>SUM(D33:D34)</f>
        <v>43079</v>
      </c>
      <c r="E32">
        <f>SUM(E33:E34)</f>
        <v>47407.14</v>
      </c>
      <c r="F32">
        <f>SUM(F33:F34)</f>
        <v>44558.89</v>
      </c>
      <c r="G32">
        <f>SUM(G33:G34)</f>
        <v>45801.04</v>
      </c>
      <c r="H32">
        <f>SUM(H33:H34)</f>
        <v>49662.21</v>
      </c>
      <c r="I32">
        <f>SUM(I33:I34)</f>
        <v>50112.01</v>
      </c>
      <c r="J32">
        <f>SUM(J33:J34)</f>
        <v>47681.090000000004</v>
      </c>
      <c r="K32">
        <f>SUM(K33:K34)</f>
        <v>43368.19</v>
      </c>
      <c r="L32">
        <f>SUM(L33:L34)</f>
        <v>51860.38</v>
      </c>
      <c r="M32">
        <f>SUM(M33:M34)</f>
        <v>54163.01</v>
      </c>
      <c r="N32" s="1063">
        <f>SUM(B32:G32)</f>
        <v>274703.11</v>
      </c>
    </row>
    <row r="33">
      <c r="A33" t="inlineStr">
        <is>
          <t>- Domestics</t>
        </is>
      </c>
      <c r="B33" t="n">
        <v>2817.32</v>
      </c>
      <c r="C33" t="n">
        <v>3341.5</v>
      </c>
      <c r="D33" t="n">
        <v>3439.77</v>
      </c>
      <c r="E33" t="n">
        <v>3389.21</v>
      </c>
      <c r="F33" t="n">
        <v>3197.3</v>
      </c>
      <c r="G33" t="n">
        <v>3760.78</v>
      </c>
      <c r="H33" t="n">
        <v>2729.67</v>
      </c>
      <c r="I33" t="n">
        <v>3492.08</v>
      </c>
      <c r="J33" t="n">
        <v>3289.08</v>
      </c>
      <c r="K33" t="n">
        <v>2946.59</v>
      </c>
      <c r="L33" t="n">
        <v>2925.56</v>
      </c>
      <c r="M33" t="n">
        <v>3304</v>
      </c>
      <c r="N33" s="1063">
        <f>SUM(B33:G33)</f>
        <v>19945.879999999997</v>
      </c>
    </row>
    <row r="34">
      <c r="A34" t="inlineStr">
        <is>
          <t>- International</t>
        </is>
      </c>
      <c r="B34" t="n">
        <v>44364.03</v>
      </c>
      <c r="C34" t="n">
        <v>43334.19</v>
      </c>
      <c r="D34" t="n">
        <v>39639.23</v>
      </c>
      <c r="E34" t="n">
        <v>44017.93</v>
      </c>
      <c r="F34" t="n">
        <v>41361.59</v>
      </c>
      <c r="G34" t="n">
        <v>42040.26</v>
      </c>
      <c r="H34" t="n">
        <v>46932.54</v>
      </c>
      <c r="I34" t="n">
        <v>46619.93</v>
      </c>
      <c r="J34" t="n">
        <v>44392.01</v>
      </c>
      <c r="K34" t="n">
        <v>40421.6</v>
      </c>
      <c r="L34" t="n">
        <v>48934.82</v>
      </c>
      <c r="M34" t="n">
        <v>50859.01</v>
      </c>
      <c r="N34" s="1063">
        <f>SUM(B34:G34)</f>
        <v>254757.23</v>
      </c>
    </row>
    <row r="35">
      <c r="B35" s="164" t="n"/>
      <c r="C35" s="164" t="n"/>
      <c r="D35" s="164" t="n"/>
      <c r="E35" s="164" t="n"/>
      <c r="F35" s="164" t="n"/>
      <c r="G35" s="164" t="n"/>
      <c r="H35" s="164" t="n"/>
      <c r="I35" s="164" t="n"/>
      <c r="J35" s="164" t="n"/>
      <c r="K35" s="164" t="n"/>
      <c r="L35" s="164" t="n"/>
      <c r="M35" s="164" t="n"/>
    </row>
    <row r="36">
      <c r="A36" s="895" t="n">
        <v>2025</v>
      </c>
      <c r="B36">
        <f>SUM(B37:B38)</f>
        <v>52118.130000000005</v>
      </c>
      <c r="C36">
        <f>SUM(C37:C38)</f>
        <v>46590.59</v>
      </c>
      <c r="D36">
        <f>SUM(D37:D38)</f>
        <v>40383.97</v>
      </c>
      <c r="E36">
        <f>SUM(E37:E38)</f>
        <v>44919.199999999997</v>
      </c>
      <c r="F36">
        <f>SUM(F37:F38)</f>
        <v>42495.6</v>
      </c>
      <c r="G36">
        <f>SUM(G37:G38)</f>
        <v>38347.380000000005</v>
      </c>
      <c r="H36">
        <f>SUM(H37:H38)</f>
        <v>0</v>
      </c>
      <c r="I36">
        <f>SUM(I37:I38)</f>
        <v>0</v>
      </c>
      <c r="J36">
        <f>SUM(J37:J38)</f>
        <v>0</v>
      </c>
      <c r="K36">
        <f>SUM(K37:K38)</f>
        <v>0</v>
      </c>
      <c r="L36">
        <f>SUM(L37:L38)</f>
        <v>0</v>
      </c>
      <c r="M36">
        <f>SUM(M37:M38)</f>
        <v>0</v>
      </c>
      <c r="N36" s="1063">
        <f>SUM(B36:M36)</f>
        <v>264854.87</v>
      </c>
    </row>
    <row r="37">
      <c r="A37" t="inlineStr">
        <is>
          <t>- Domestics</t>
        </is>
      </c>
      <c r="B37" t="n">
        <v>2558.73</v>
      </c>
      <c r="C37" t="n">
        <v>3190.64</v>
      </c>
      <c r="D37" t="n">
        <v>3442.14</v>
      </c>
      <c r="E37" t="n">
        <v>3546.28</v>
      </c>
      <c r="F37" t="n">
        <v>3472.9</v>
      </c>
      <c r="G37" t="n">
        <v>3699.41</v>
      </c>
      <c r="N37" s="1063">
        <f>SUM(B37:M37)</f>
        <v>19910.099999999999</v>
      </c>
    </row>
    <row r="38">
      <c r="A38" t="inlineStr">
        <is>
          <t>- International</t>
        </is>
      </c>
      <c r="B38" t="n">
        <v>49559.4</v>
      </c>
      <c r="C38" t="n">
        <v>43399.95</v>
      </c>
      <c r="D38" t="n">
        <v>36941.83</v>
      </c>
      <c r="E38" t="n">
        <v>41372.92</v>
      </c>
      <c r="F38" t="n">
        <v>39022.7</v>
      </c>
      <c r="G38" t="n">
        <v>34647.97</v>
      </c>
      <c r="N38" s="1063">
        <f>SUM(B38:M38)</f>
        <v>244944.77</v>
      </c>
    </row>
    <row r="39">
      <c r="B39" s="164" t="n"/>
      <c r="C39" s="164" t="n"/>
      <c r="D39" s="164" t="n"/>
      <c r="E39" s="164" t="n"/>
      <c r="F39" s="164" t="n"/>
      <c r="G39" s="164" t="n"/>
    </row>
    <row r="40">
      <c r="A40" s="895" t="n">
        <v>2026</v>
      </c>
      <c r="B40">
        <f>SUM(B41:B42)</f>
        <v>52806.720000000001</v>
      </c>
      <c r="C40">
        <f>SUM(C41:C42)</f>
        <v>48806.020000000004</v>
      </c>
      <c r="D40">
        <f>SUM(D41:D42)</f>
        <v>41056.799999999996</v>
      </c>
      <c r="E40">
        <f>SUM(E41:E42)</f>
        <v>43280.799999999996</v>
      </c>
      <c r="F40">
        <f>SUM(F41:F42)</f>
        <v>41391.369999999995</v>
      </c>
      <c r="G40">
        <f>SUM(G41:G42)</f>
        <v>35664.93</v>
      </c>
      <c r="H40">
        <f>SUM(H41:H42)</f>
        <v>0</v>
      </c>
      <c r="I40">
        <f>SUM(I41:I42)</f>
        <v>0</v>
      </c>
      <c r="J40">
        <f>SUM(J41:J42)</f>
        <v>0</v>
      </c>
      <c r="K40">
        <f>SUM(K41:K42)</f>
        <v>0</v>
      </c>
      <c r="L40">
        <f>SUM(L41:L42)</f>
        <v>0</v>
      </c>
      <c r="M40">
        <f>SUM(M41:M42)</f>
        <v>0</v>
      </c>
      <c r="N40" s="1063">
        <f>SUM(B40:M40)</f>
        <v>263006.64</v>
      </c>
    </row>
    <row r="41">
      <c r="A41" t="inlineStr">
        <is>
          <t>- Domestics</t>
        </is>
      </c>
      <c r="B41" t="n">
        <v>2801.91</v>
      </c>
      <c r="C41" t="n">
        <v>3899.15</v>
      </c>
      <c r="D41" t="n">
        <v>3492.74</v>
      </c>
      <c r="E41" t="n">
        <v>3442.17</v>
      </c>
      <c r="F41" t="n">
        <v>3397.06</v>
      </c>
      <c r="G41" t="n">
        <v>3531.71</v>
      </c>
      <c r="N41" s="1063">
        <f>SUM(B41:M41)</f>
        <v>20564.739999999998</v>
      </c>
    </row>
    <row r="42">
      <c r="A42" t="inlineStr">
        <is>
          <t>- International</t>
        </is>
      </c>
      <c r="B42" t="n">
        <v>50004.81</v>
      </c>
      <c r="C42" t="n">
        <v>44906.87</v>
      </c>
      <c r="D42" t="n">
        <v>37564.06</v>
      </c>
      <c r="E42" t="n">
        <v>39838.63</v>
      </c>
      <c r="F42" t="n">
        <v>37994.31</v>
      </c>
      <c r="G42" t="n">
        <v>32133.22</v>
      </c>
      <c r="N42" s="1063">
        <f>SUM(B42:M42)</f>
        <v>242441.9</v>
      </c>
    </row>
    <row r="43">
      <c r="B43" s="164" t="n"/>
      <c r="C43" s="164" t="n"/>
      <c r="D43" s="164" t="n"/>
      <c r="E43" s="164" t="n"/>
      <c r="F43" s="164" t="n"/>
      <c r="G43" s="164" t="n"/>
    </row>
    <row r="44">
      <c r="A44" t="inlineStr">
        <is>
          <t>26 Vs 25</t>
        </is>
      </c>
      <c r="B44" s="896">
        <f>(B40-B36)/B36</f>
        <v>1.3212101048138076E-2</v>
      </c>
      <c r="C44" s="896">
        <f>(C40-C36)/C36</f>
        <v>4.7551018349413644E-2</v>
      </c>
      <c r="D44" s="896">
        <f>(D40-D36)/D36</f>
        <v>1.6660818636701505E-2</v>
      </c>
      <c r="E44" s="896">
        <f>(E40-E36)/E36</f>
        <v>-3.6474380665728723E-2</v>
      </c>
      <c r="F44" s="896">
        <f>(F40-F36)/F36</f>
        <v>-2.5984572520449251E-2</v>
      </c>
      <c r="G44" s="896">
        <f>(G40-G36)/G36</f>
        <v>-6.995132392356411E-2</v>
      </c>
      <c r="H44" s="896" t="e">
        <f>(H40-H36)/H36</f>
        <v>#DIV/0!</v>
      </c>
      <c r="I44" s="896" t="e">
        <f>(I40-I36)/I36</f>
        <v>#DIV/0!</v>
      </c>
      <c r="J44" s="896" t="e">
        <f>(J40-J36)/J36</f>
        <v>#DIV/0!</v>
      </c>
      <c r="K44" s="896" t="e">
        <f>(K40-K36)/K36</f>
        <v>#DIV/0!</v>
      </c>
      <c r="L44" s="896" t="e">
        <f>(L40-L36)/L36</f>
        <v>#DIV/0!</v>
      </c>
      <c r="M44" s="896" t="e">
        <f>(M40-M36)/M36</f>
        <v>#DIV/0!</v>
      </c>
      <c r="N44" s="897">
        <f>(N40-N36)/N36</f>
        <v>-6.9782745546645274E-3</v>
      </c>
    </row>
    <row r="45">
      <c r="A45" t="inlineStr">
        <is>
          <t>26 Vs 24</t>
        </is>
      </c>
      <c r="B45" s="896">
        <f>(B40-B32)/B32</f>
        <v>0.11922867828071904</v>
      </c>
      <c r="C45" s="896">
        <f>(C40-C32)/C32</f>
        <v>4.564110353805164E-2</v>
      </c>
      <c r="D45" s="896">
        <f>(D40-D32)/D32</f>
        <v>-4.6941665312565391E-2</v>
      </c>
      <c r="E45" s="896">
        <f>(E40-E32)/E32</f>
        <v>-8.7040475337681278E-2</v>
      </c>
      <c r="F45" s="896">
        <f>(F40-F32)/F32</f>
        <v>-7.1086151383034993E-2</v>
      </c>
      <c r="G45" s="896">
        <f>(G40-G32)/G32</f>
        <v>-0.22130742009351753</v>
      </c>
      <c r="H45" s="896">
        <f>(H40-H32)/H32</f>
        <v>-1</v>
      </c>
      <c r="I45" s="896">
        <f>(I40-I32)/I32</f>
        <v>-1</v>
      </c>
      <c r="J45" s="896">
        <f>(J40-J32)/J32</f>
        <v>-1</v>
      </c>
      <c r="K45" s="896">
        <f>(K40-K32)/K32</f>
        <v>-1</v>
      </c>
      <c r="L45" s="896">
        <f>(L40-L32)/L32</f>
        <v>-1</v>
      </c>
      <c r="M45" s="896">
        <f>(M40-M32)/M32</f>
        <v>-1</v>
      </c>
      <c r="N45" s="897">
        <f>(N40-N32)/N32</f>
        <v>-4.2578586023288824E-2</v>
      </c>
    </row>
    <row r="47" ht="66" customHeight="1">
      <c r="A47" s="887" t="inlineStr">
        <is>
          <t>Pattaya (Chonburi) — Revenue (M THB)</t>
        </is>
      </c>
      <c r="B47" s="879" t="inlineStr">
        <is>
          <t>Jan</t>
        </is>
      </c>
      <c r="C47" s="879" t="inlineStr">
        <is>
          <t>Feb</t>
        </is>
      </c>
      <c r="D47" s="879" t="inlineStr">
        <is>
          <t>Mar</t>
        </is>
      </c>
      <c r="E47" s="879" t="inlineStr">
        <is>
          <t>Apr</t>
        </is>
      </c>
      <c r="F47" s="879" t="inlineStr">
        <is>
          <t>May</t>
        </is>
      </c>
      <c r="G47" s="879" t="inlineStr">
        <is>
          <t>Jun</t>
        </is>
      </c>
      <c r="H47" s="879" t="inlineStr">
        <is>
          <t>Jul</t>
        </is>
      </c>
      <c r="I47" s="879" t="inlineStr">
        <is>
          <t>Aug</t>
        </is>
      </c>
      <c r="J47" s="879" t="inlineStr">
        <is>
          <t>Sep</t>
        </is>
      </c>
      <c r="K47" s="879" t="inlineStr">
        <is>
          <t>Oct</t>
        </is>
      </c>
      <c r="L47" s="879" t="inlineStr">
        <is>
          <t>Nov</t>
        </is>
      </c>
      <c r="M47" s="879" t="inlineStr">
        <is>
          <t>Dec</t>
        </is>
      </c>
      <c r="N47" s="1064" t="inlineStr">
        <is>
          <t>Total H1</t>
        </is>
      </c>
    </row>
    <row r="48">
      <c r="A48" s="895" t="n">
        <v>2023</v>
      </c>
      <c r="B48">
        <f>SUM(B49:B50)</f>
        <v>23573.739999999998</v>
      </c>
      <c r="C48">
        <f>SUM(C49:C50)</f>
        <v>21957.42</v>
      </c>
      <c r="D48">
        <f>SUM(D49:D50)</f>
        <v>23829.65</v>
      </c>
      <c r="E48">
        <f>SUM(E49:E50)</f>
        <v>26601.37</v>
      </c>
      <c r="F48">
        <f>SUM(F49:F50)</f>
        <v>25593.29</v>
      </c>
      <c r="G48">
        <f>SUM(G49:G50)</f>
        <v>26346.06</v>
      </c>
      <c r="H48">
        <f>SUM(H49:H50)</f>
        <v>24220.400000000001</v>
      </c>
      <c r="I48">
        <f>SUM(I49:I50)</f>
        <v>25372.71</v>
      </c>
      <c r="J48">
        <f>SUM(J49:J50)</f>
        <v>22911.34</v>
      </c>
      <c r="K48">
        <f>SUM(K49:K50)</f>
        <v>23278.52</v>
      </c>
      <c r="L48">
        <f>SUM(L49:L50)</f>
        <v>25616.639999999999</v>
      </c>
      <c r="M48">
        <f>SUM(M49:M50)</f>
        <v>28670.04</v>
      </c>
      <c r="N48" s="1063">
        <f>SUM(B48:G48)</f>
        <v>147901.53</v>
      </c>
    </row>
    <row r="49">
      <c r="A49" t="inlineStr">
        <is>
          <t>- Domestics</t>
        </is>
      </c>
      <c r="B49" t="n">
        <v>7872.94</v>
      </c>
      <c r="C49" t="n">
        <v>6213.61</v>
      </c>
      <c r="D49" t="n">
        <v>6405.91</v>
      </c>
      <c r="E49" t="n">
        <v>7278.19</v>
      </c>
      <c r="F49" t="n">
        <v>7478.2</v>
      </c>
      <c r="G49" t="n">
        <v>7392.38</v>
      </c>
      <c r="H49" t="n">
        <v>5235.32</v>
      </c>
      <c r="I49" t="n">
        <v>7579.15</v>
      </c>
      <c r="J49" t="n">
        <v>5667.97</v>
      </c>
      <c r="K49" t="n">
        <v>7974.47</v>
      </c>
      <c r="L49" t="n">
        <v>9197.75</v>
      </c>
      <c r="M49" t="n">
        <v>10307.82</v>
      </c>
      <c r="N49" s="1063">
        <f>SUM(B49:G49)</f>
        <v>42641.229999999996</v>
      </c>
    </row>
    <row r="50">
      <c r="A50" t="inlineStr">
        <is>
          <t>- International</t>
        </is>
      </c>
      <c r="B50" t="n">
        <v>15700.8</v>
      </c>
      <c r="C50" t="n">
        <v>15743.81</v>
      </c>
      <c r="D50" t="n">
        <v>17423.74</v>
      </c>
      <c r="E50" t="n">
        <v>19323.18</v>
      </c>
      <c r="F50" t="n">
        <v>18115.09</v>
      </c>
      <c r="G50" t="n">
        <v>18953.68</v>
      </c>
      <c r="H50" t="n">
        <v>18985.08</v>
      </c>
      <c r="I50" t="n">
        <v>17793.56</v>
      </c>
      <c r="J50" t="n">
        <v>17243.37</v>
      </c>
      <c r="K50" t="n">
        <v>15304.05</v>
      </c>
      <c r="L50" t="n">
        <v>16418.89</v>
      </c>
      <c r="M50" t="n">
        <v>18362.22</v>
      </c>
      <c r="N50" s="1063">
        <f>SUM(B50:G50)</f>
        <v>105260.29999999999</v>
      </c>
    </row>
    <row r="51">
      <c r="B51" s="164" t="n"/>
      <c r="C51" s="164" t="n"/>
      <c r="D51" s="164" t="n"/>
      <c r="E51" s="164" t="n"/>
      <c r="F51" s="164" t="n"/>
      <c r="G51" s="164" t="n"/>
      <c r="H51" s="164" t="n"/>
      <c r="I51" s="164" t="n"/>
      <c r="J51" s="164" t="n"/>
      <c r="K51" s="164" t="n"/>
      <c r="L51" s="164" t="n"/>
      <c r="M51" s="164" t="n"/>
    </row>
    <row r="52">
      <c r="A52" s="895" t="n">
        <v>2024</v>
      </c>
      <c r="B52">
        <f>SUM(B53:B54)</f>
        <v>28931.9</v>
      </c>
      <c r="C52">
        <f>SUM(C53:C54)</f>
        <v>29971.71</v>
      </c>
      <c r="D52">
        <f>SUM(D53:D54)</f>
        <v>30065.13</v>
      </c>
      <c r="E52">
        <f>SUM(E53:E54)</f>
        <v>31887.370000000003</v>
      </c>
      <c r="F52">
        <f>SUM(F53:F54)</f>
        <v>28596.67</v>
      </c>
      <c r="G52">
        <f>SUM(G53:G54)</f>
        <v>25389.260000000002</v>
      </c>
      <c r="H52">
        <f>SUM(H53:H54)</f>
        <v>27711.95</v>
      </c>
      <c r="I52">
        <f>SUM(I53:I54)</f>
        <v>26622.25</v>
      </c>
      <c r="J52">
        <f>SUM(J53:J54)</f>
        <v>26960.1</v>
      </c>
      <c r="K52">
        <f>SUM(K53:K54)</f>
        <v>27388.559999999998</v>
      </c>
      <c r="L52">
        <f>SUM(L53:L54)</f>
        <v>28764.239999999998</v>
      </c>
      <c r="M52">
        <f>SUM(M53:M54)</f>
        <v>31014</v>
      </c>
      <c r="N52" s="1063">
        <f>SUM(B52:G52)</f>
        <v>174842.04000000004</v>
      </c>
    </row>
    <row r="53">
      <c r="A53" t="inlineStr">
        <is>
          <t>- Domestics</t>
        </is>
      </c>
      <c r="B53" t="n">
        <v>7019.43</v>
      </c>
      <c r="C53" t="n">
        <v>6371.26</v>
      </c>
      <c r="D53" t="n">
        <v>7554.39</v>
      </c>
      <c r="E53" t="n">
        <v>9319.559999999999</v>
      </c>
      <c r="F53" t="n">
        <v>9440.73</v>
      </c>
      <c r="G53" t="n">
        <v>8519.120000000001</v>
      </c>
      <c r="H53" t="n">
        <v>7727.16</v>
      </c>
      <c r="I53" t="n">
        <v>9040.52</v>
      </c>
      <c r="J53" t="n">
        <v>8759.33</v>
      </c>
      <c r="K53" t="n">
        <v>9175.889999999999</v>
      </c>
      <c r="L53" t="n">
        <v>9982.35</v>
      </c>
      <c r="M53" t="n">
        <v>10983.61</v>
      </c>
      <c r="N53" s="1063">
        <f>SUM(B53:G53)</f>
        <v>48224.49</v>
      </c>
    </row>
    <row r="54">
      <c r="A54" t="inlineStr">
        <is>
          <t>- International</t>
        </is>
      </c>
      <c r="B54" t="n">
        <v>21912.47</v>
      </c>
      <c r="C54" t="n">
        <v>23600.45</v>
      </c>
      <c r="D54" t="n">
        <v>22510.74</v>
      </c>
      <c r="E54" t="n">
        <v>22567.81</v>
      </c>
      <c r="F54" t="n">
        <v>19155.94</v>
      </c>
      <c r="G54" t="n">
        <v>16870.14</v>
      </c>
      <c r="H54" t="n">
        <v>19984.79</v>
      </c>
      <c r="I54" t="n">
        <v>17581.73</v>
      </c>
      <c r="J54" t="n">
        <v>18200.77</v>
      </c>
      <c r="K54" t="n">
        <v>18212.67</v>
      </c>
      <c r="L54" t="n">
        <v>18781.89</v>
      </c>
      <c r="M54" t="n">
        <v>20030.39</v>
      </c>
      <c r="N54" s="1063">
        <f>SUM(B54:G54)</f>
        <v>126617.55</v>
      </c>
    </row>
    <row r="55">
      <c r="B55" s="164" t="n"/>
      <c r="C55" s="164" t="n"/>
      <c r="D55" s="164" t="n"/>
      <c r="E55" s="164" t="n"/>
      <c r="F55" s="164" t="n"/>
      <c r="G55" s="164" t="n"/>
      <c r="H55" s="164" t="n"/>
      <c r="I55" s="164" t="n"/>
      <c r="J55" s="164" t="n"/>
      <c r="K55" s="164" t="n"/>
      <c r="L55" s="164" t="n"/>
      <c r="M55" s="164" t="n"/>
    </row>
    <row r="56">
      <c r="A56" s="895" t="n">
        <v>2025</v>
      </c>
      <c r="B56">
        <f>SUM(B57:B58)</f>
        <v>30954.800000000003</v>
      </c>
      <c r="C56">
        <f>SUM(C57:C58)</f>
        <v>29944.71</v>
      </c>
      <c r="D56">
        <f>SUM(D57:D58)</f>
        <v>31249.08</v>
      </c>
      <c r="E56">
        <f>SUM(E57:E58)</f>
        <v>31231.800000000003</v>
      </c>
      <c r="F56">
        <f>SUM(F57:F58)</f>
        <v>28022.489999999998</v>
      </c>
      <c r="G56">
        <f>SUM(G57:G58)</f>
        <v>24380.34</v>
      </c>
      <c r="H56">
        <f>SUM(H57:H58)</f>
        <v>0</v>
      </c>
      <c r="I56">
        <f>SUM(I57:I58)</f>
        <v>0</v>
      </c>
      <c r="J56">
        <f>SUM(J57:J58)</f>
        <v>0</v>
      </c>
      <c r="K56">
        <f>SUM(K57:K58)</f>
        <v>0</v>
      </c>
      <c r="L56">
        <f>SUM(L57:L58)</f>
        <v>0</v>
      </c>
      <c r="M56">
        <f>SUM(M57:M58)</f>
        <v>0</v>
      </c>
      <c r="N56" s="1063">
        <f>SUM(B56:M56)</f>
        <v>175783.22</v>
      </c>
    </row>
    <row r="57">
      <c r="A57" t="inlineStr">
        <is>
          <t>- Domestics</t>
        </is>
      </c>
      <c r="B57" t="n">
        <v>7885.24</v>
      </c>
      <c r="C57" t="n">
        <v>7864.34</v>
      </c>
      <c r="D57" t="n">
        <v>9154.08</v>
      </c>
      <c r="E57" t="n">
        <v>12119.08</v>
      </c>
      <c r="F57" t="n">
        <v>11342.65</v>
      </c>
      <c r="G57" t="n">
        <v>8878.83</v>
      </c>
      <c r="N57" s="1063">
        <f>SUM(B57:M57)</f>
        <v>57244.22</v>
      </c>
    </row>
    <row r="58">
      <c r="A58" t="inlineStr">
        <is>
          <t>- International</t>
        </is>
      </c>
      <c r="B58" t="n">
        <v>23069.56</v>
      </c>
      <c r="C58" t="n">
        <v>22080.37</v>
      </c>
      <c r="D58" t="n">
        <v>22095</v>
      </c>
      <c r="E58" t="n">
        <v>19112.72</v>
      </c>
      <c r="F58" t="n">
        <v>16679.84</v>
      </c>
      <c r="G58" t="n">
        <v>15501.51</v>
      </c>
      <c r="N58" s="1063">
        <f>SUM(B58:M58)</f>
        <v>118538.99999999999</v>
      </c>
    </row>
    <row r="59">
      <c r="B59" s="164" t="n"/>
      <c r="C59" s="164" t="n"/>
      <c r="D59" s="164" t="n"/>
      <c r="E59" s="164" t="n"/>
      <c r="F59" s="164" t="n"/>
      <c r="G59" s="164" t="n"/>
    </row>
    <row r="60">
      <c r="A60" s="895" t="n">
        <v>2026</v>
      </c>
      <c r="B60">
        <f>SUM(B61:B62)</f>
        <v>28627.09</v>
      </c>
      <c r="C60">
        <f>SUM(C61:C62)</f>
        <v>31340.47</v>
      </c>
      <c r="D60">
        <f>SUM(D61:D62)</f>
        <v>30100.95</v>
      </c>
      <c r="E60">
        <f>SUM(E61:E62)</f>
        <v>28521.54</v>
      </c>
      <c r="F60">
        <f>SUM(F61:F62)</f>
        <v>28016.04</v>
      </c>
      <c r="G60">
        <f>SUM(G61:G62)</f>
        <v>23555.35</v>
      </c>
      <c r="H60">
        <f>SUM(H61:H62)</f>
        <v>0</v>
      </c>
      <c r="I60">
        <f>SUM(I61:I62)</f>
        <v>0</v>
      </c>
      <c r="J60">
        <f>SUM(J61:J62)</f>
        <v>0</v>
      </c>
      <c r="K60">
        <f>SUM(K61:K62)</f>
        <v>0</v>
      </c>
      <c r="L60">
        <f>SUM(L61:L62)</f>
        <v>0</v>
      </c>
      <c r="M60">
        <f>SUM(M61:M62)</f>
        <v>0</v>
      </c>
      <c r="N60" s="1063">
        <f>SUM(B60:M60)</f>
        <v>170161.44</v>
      </c>
    </row>
    <row r="61">
      <c r="A61" t="inlineStr">
        <is>
          <t>- Domestics</t>
        </is>
      </c>
      <c r="B61" t="n">
        <v>7922.19</v>
      </c>
      <c r="C61" t="n">
        <v>7548.57</v>
      </c>
      <c r="D61" t="n">
        <v>8608.43</v>
      </c>
      <c r="E61" t="n">
        <v>12581.91</v>
      </c>
      <c r="F61" t="n">
        <v>11105.26</v>
      </c>
      <c r="G61" t="n">
        <v>9072.809999999999</v>
      </c>
      <c r="N61" s="1063">
        <f>SUM(B61:M61)</f>
        <v>56839.17</v>
      </c>
    </row>
    <row r="62">
      <c r="A62" t="inlineStr">
        <is>
          <t>- International</t>
        </is>
      </c>
      <c r="B62" t="n">
        <v>20704.9</v>
      </c>
      <c r="C62" t="n">
        <v>23791.9</v>
      </c>
      <c r="D62" t="n">
        <v>21492.52</v>
      </c>
      <c r="E62" t="n">
        <v>15939.63</v>
      </c>
      <c r="F62" t="n">
        <v>16910.78</v>
      </c>
      <c r="G62" t="n">
        <v>14482.54</v>
      </c>
      <c r="N62" s="1063">
        <f>SUM(B62:M62)</f>
        <v>113322.27000000002</v>
      </c>
    </row>
    <row r="63">
      <c r="B63" s="164" t="n"/>
      <c r="C63" s="164" t="n"/>
      <c r="D63" s="164" t="n"/>
      <c r="E63" s="164" t="n"/>
      <c r="F63" s="164" t="n"/>
      <c r="G63" s="164" t="n"/>
    </row>
    <row r="64">
      <c r="A64" t="inlineStr">
        <is>
          <t>26 Vs 25</t>
        </is>
      </c>
      <c r="B64" s="896">
        <f>(B60-B56)/B56</f>
        <v>-7.5197061521961137E-2</v>
      </c>
      <c r="C64" s="896">
        <f>(C60-C56)/C56</f>
        <v>4.6611237844681151E-2</v>
      </c>
      <c r="D64" s="896">
        <f>(D60-D56)/D56</f>
        <v>-3.6741241662154561E-2</v>
      </c>
      <c r="E64" s="896">
        <f>(E60-E56)/E56</f>
        <v>-8.6778860008068753E-2</v>
      </c>
      <c r="F64" s="896">
        <f>(F60-F56)/F56</f>
        <v>-2.301722652054507E-4</v>
      </c>
      <c r="G64" s="896">
        <f>(G60-G56)/G56</f>
        <v>-3.383833039243922E-2</v>
      </c>
      <c r="H64" s="896" t="e">
        <f>(H60-H56)/H56</f>
        <v>#DIV/0!</v>
      </c>
      <c r="I64" s="896" t="e">
        <f>(I60-I56)/I56</f>
        <v>#DIV/0!</v>
      </c>
      <c r="J64" s="896" t="e">
        <f>(J60-J56)/J56</f>
        <v>#DIV/0!</v>
      </c>
      <c r="K64" s="896" t="e">
        <f>(K60-K56)/K56</f>
        <v>#DIV/0!</v>
      </c>
      <c r="L64" s="896" t="e">
        <f>(L60-L56)/L56</f>
        <v>#DIV/0!</v>
      </c>
      <c r="M64" s="896" t="e">
        <f>(M60-M56)/M56</f>
        <v>#DIV/0!</v>
      </c>
      <c r="N64" s="897">
        <f>(N60-N56)/N56</f>
        <v>-3.1981323359533402E-2</v>
      </c>
    </row>
    <row r="65">
      <c r="A65" t="inlineStr">
        <is>
          <t>26 Vs 24</t>
        </is>
      </c>
      <c r="B65" s="896">
        <f>(B60-B52)/B52</f>
        <v>-1.0535429750552203E-2</v>
      </c>
      <c r="C65" s="896">
        <f>(C60-C52)/C52</f>
        <v>4.5668398633244553E-2</v>
      </c>
      <c r="D65" s="896">
        <f>(D60-D52)/D52</f>
        <v>1.1914134414186704E-3</v>
      </c>
      <c r="E65" s="896">
        <f>(E60-E52)/E52</f>
        <v>-0.10555370355096709</v>
      </c>
      <c r="F65" s="896">
        <f>(F60-F52)/F52</f>
        <v>-2.030411233196024E-2</v>
      </c>
      <c r="G65" s="896">
        <f>(G60-G52)/G52</f>
        <v>-7.2231723177438145E-2</v>
      </c>
      <c r="H65" s="896">
        <f>(H60-H52)/H52</f>
        <v>-1</v>
      </c>
      <c r="I65" s="896">
        <f>(I60-I52)/I52</f>
        <v>-1</v>
      </c>
      <c r="J65" s="896">
        <f>(J60-J52)/J52</f>
        <v>-1</v>
      </c>
      <c r="K65" s="896">
        <f>(K60-K52)/K52</f>
        <v>-1</v>
      </c>
      <c r="L65" s="896">
        <f>(L60-L52)/L52</f>
        <v>-1</v>
      </c>
      <c r="M65" s="896">
        <f>(M60-M52)/M52</f>
        <v>-1</v>
      </c>
      <c r="N65" s="897">
        <f>(N60-N52)/N52</f>
        <v>-2.6770449486862736E-2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B2:CE120"/>
  <sheetViews>
    <sheetView topLeftCell="A86" zoomScale="78" zoomScaleNormal="78" workbookViewId="0">
      <selection activeCell="I105" sqref="I105"/>
    </sheetView>
  </sheetViews>
  <sheetFormatPr baseColWidth="8" defaultColWidth="8.81640625" defaultRowHeight="16.5"/>
  <cols>
    <col width="10.453125" customWidth="1" style="51" min="1" max="1"/>
    <col width="16.1796875" customWidth="1" style="72" min="2" max="2"/>
    <col width="12.453125" customWidth="1" style="51" min="3" max="4"/>
    <col width="15.81640625" customWidth="1" style="51" min="5" max="5"/>
    <col width="13.453125" bestFit="1" customWidth="1" style="51" min="6" max="6"/>
    <col width="12.453125" customWidth="1" style="51" min="7" max="8"/>
    <col width="15.453125" customWidth="1" style="51" min="9" max="9"/>
    <col width="11.81640625" customWidth="1" style="51" min="10" max="10"/>
    <col width="12.453125" customWidth="1" style="51" min="11" max="14"/>
    <col width="14.81640625" customWidth="1" style="62" min="15" max="15"/>
    <col width="10.54296875" bestFit="1" customWidth="1" style="51" min="16" max="16"/>
    <col width="12.81640625" customWidth="1" style="51" min="17" max="17"/>
    <col width="12.453125" customWidth="1" style="51" min="18" max="18"/>
    <col width="11.1796875" customWidth="1" style="51" min="19" max="19"/>
    <col width="11.453125" customWidth="1" style="51" min="20" max="21"/>
    <col width="10.54296875" customWidth="1" style="51" min="22" max="22"/>
    <col width="10.453125" customWidth="1" style="51" min="23" max="23"/>
    <col width="9.453125" customWidth="1" style="51" min="24" max="24"/>
    <col width="12.81640625" customWidth="1" style="51" min="25" max="25"/>
    <col width="7.453125" customWidth="1" style="51" min="26" max="27"/>
    <col width="16" bestFit="1" customWidth="1" style="51" min="28" max="28"/>
    <col width="12.453125" bestFit="1" customWidth="1" style="51" min="29" max="29"/>
    <col width="12.1796875" customWidth="1" style="51" min="30" max="30"/>
    <col width="7.453125" customWidth="1" style="51" min="31" max="31"/>
    <col width="12.81640625" customWidth="1" style="51" min="32" max="32"/>
    <col width="12.54296875" customWidth="1" style="51" min="33" max="33"/>
    <col width="13.453125" bestFit="1" customWidth="1" style="51" min="34" max="34"/>
    <col width="9.81640625" customWidth="1" style="51" min="35" max="35"/>
    <col width="10.453125" customWidth="1" style="51" min="36" max="36"/>
    <col width="10.81640625" customWidth="1" style="51" min="37" max="37"/>
    <col width="10.453125" customWidth="1" style="51" min="38" max="38"/>
    <col width="13.453125" bestFit="1" customWidth="1" style="51" min="39" max="39"/>
    <col width="10.1796875" customWidth="1" style="51" min="40" max="40"/>
    <col width="9.54296875" customWidth="1" style="51" min="41" max="41"/>
    <col width="10.1796875" customWidth="1" style="51" min="42" max="42"/>
    <col width="16" bestFit="1" customWidth="1" style="51" min="43" max="43"/>
    <col width="15.1796875" customWidth="1" style="51" min="44" max="44"/>
    <col width="11.453125" customWidth="1" style="51" min="45" max="45"/>
    <col width="7.453125" customWidth="1" style="51" min="46" max="46"/>
    <col width="9.453125" customWidth="1" style="51" min="47" max="47"/>
    <col width="20.81640625" customWidth="1" style="51" min="48" max="48"/>
    <col width="12.453125" customWidth="1" style="51" min="49" max="49"/>
    <col width="13.453125" customWidth="1" style="51" min="50" max="50"/>
    <col width="17.453125" customWidth="1" style="51" min="51" max="51"/>
    <col width="13.453125" customWidth="1" style="51" min="52" max="52"/>
    <col width="8.453125" customWidth="1" style="51" min="53" max="53"/>
    <col width="17.453125" customWidth="1" style="51" min="54" max="54"/>
    <col width="12.453125" customWidth="1" style="51" min="55" max="55"/>
    <col width="8.81640625" customWidth="1" style="51" min="56" max="56"/>
    <col width="17.453125" customWidth="1" style="51" min="57" max="57"/>
    <col width="12.453125" customWidth="1" style="51" min="58" max="58"/>
    <col width="8.81640625" customWidth="1" style="51" min="59" max="59"/>
    <col width="17.453125" customWidth="1" style="51" min="60" max="60"/>
    <col width="12.453125" customWidth="1" style="51" min="61" max="61"/>
    <col width="8.81640625" customWidth="1" style="51" min="62" max="62"/>
    <col width="12.453125" customWidth="1" style="51" min="63" max="64"/>
    <col width="8.81640625" customWidth="1" style="51" min="65" max="65"/>
    <col width="16.453125" bestFit="1" customWidth="1" style="51" min="66" max="66"/>
    <col width="12.81640625" customWidth="1" style="51" min="67" max="67"/>
    <col width="8.453125" customWidth="1" style="51" min="68" max="68"/>
    <col width="19" customWidth="1" style="51" min="69" max="69"/>
    <col width="13.453125" customWidth="1" style="51" min="70" max="70"/>
    <col width="8.81640625" customWidth="1" style="51" min="71" max="71"/>
    <col width="19.453125" customWidth="1" style="51" min="72" max="72"/>
    <col width="13.453125" customWidth="1" style="51" min="73" max="73"/>
    <col width="8.81640625" customWidth="1" style="51" min="74" max="74"/>
    <col width="14.453125" customWidth="1" style="51" min="75" max="75"/>
    <col width="11.453125" bestFit="1" customWidth="1" style="51" min="76" max="76"/>
    <col width="10.453125" customWidth="1" style="51" min="77" max="77"/>
    <col width="13.453125" customWidth="1" style="51" min="78" max="78"/>
    <col width="12.453125" bestFit="1" customWidth="1" style="51" min="79" max="79"/>
    <col width="10.453125" customWidth="1" style="51" min="80" max="80"/>
    <col width="14" customWidth="1" style="51" min="81" max="81"/>
    <col width="12.1796875" customWidth="1" style="51" min="82" max="82"/>
    <col width="8.81640625" customWidth="1" style="51" min="83" max="83"/>
    <col width="8.81640625" customWidth="1" style="51" min="84" max="16384"/>
  </cols>
  <sheetData>
    <row r="2" customFormat="1" s="50">
      <c r="B2" s="684" t="inlineStr">
        <is>
          <t>AOT Data</t>
        </is>
      </c>
      <c r="C2" s="681" t="inlineStr">
        <is>
          <t>Jan</t>
        </is>
      </c>
      <c r="D2" s="681" t="inlineStr">
        <is>
          <t>Feb</t>
        </is>
      </c>
      <c r="E2" s="681" t="inlineStr">
        <is>
          <t>Mar</t>
        </is>
      </c>
      <c r="F2" s="681" t="inlineStr">
        <is>
          <t>Apr</t>
        </is>
      </c>
      <c r="G2" s="681" t="inlineStr">
        <is>
          <t>May</t>
        </is>
      </c>
      <c r="H2" s="681" t="inlineStr">
        <is>
          <t>Jun</t>
        </is>
      </c>
      <c r="I2" s="681" t="inlineStr">
        <is>
          <t>Jul</t>
        </is>
      </c>
      <c r="J2" s="681" t="inlineStr">
        <is>
          <t>Aug</t>
        </is>
      </c>
      <c r="K2" s="681" t="inlineStr">
        <is>
          <t>Sep</t>
        </is>
      </c>
      <c r="L2" s="681" t="inlineStr">
        <is>
          <t>Oct</t>
        </is>
      </c>
      <c r="M2" s="681" t="inlineStr">
        <is>
          <t>Nov</t>
        </is>
      </c>
      <c r="N2" s="681" t="inlineStr">
        <is>
          <t>Dec</t>
        </is>
      </c>
      <c r="O2" s="681" t="inlineStr">
        <is>
          <t>Total</t>
        </is>
      </c>
    </row>
    <row r="3">
      <c r="B3" s="865" t="n">
        <v>2019</v>
      </c>
      <c r="C3" s="682" t="n">
        <v>3212983</v>
      </c>
      <c r="D3" s="682" t="n">
        <v>2926838</v>
      </c>
      <c r="E3" s="682" t="n">
        <v>3068856</v>
      </c>
      <c r="F3" s="682" t="n">
        <v>2992203</v>
      </c>
      <c r="G3" s="682" t="n">
        <v>2557618</v>
      </c>
      <c r="H3" s="682" t="n">
        <v>2684801</v>
      </c>
      <c r="I3" s="682" t="n">
        <v>2994417</v>
      </c>
      <c r="J3" s="682" t="n">
        <v>2996390</v>
      </c>
      <c r="K3" s="682" t="n">
        <v>2614898</v>
      </c>
      <c r="L3" s="682" t="n">
        <v>2933784</v>
      </c>
      <c r="M3" s="682" t="n">
        <v>3029088</v>
      </c>
      <c r="N3" s="682" t="n">
        <v>3350162</v>
      </c>
      <c r="O3" s="685">
        <f>SUM(C3:N3)</f>
        <v>35362038</v>
      </c>
    </row>
    <row r="4" hidden="1" ht="16.5" customHeight="1">
      <c r="B4" s="865" t="n">
        <v>2020</v>
      </c>
      <c r="C4" s="682" t="n">
        <v>3255085</v>
      </c>
      <c r="D4" s="682" t="n">
        <v>1852474</v>
      </c>
      <c r="E4" s="682" t="n">
        <v>657642</v>
      </c>
      <c r="F4" s="682" t="n">
        <v>5087</v>
      </c>
      <c r="G4" s="682" t="n">
        <v>10685</v>
      </c>
      <c r="H4" s="682" t="n">
        <v>14554</v>
      </c>
      <c r="I4" s="682" t="n">
        <v>16412</v>
      </c>
      <c r="J4" s="682" t="n">
        <v>20088</v>
      </c>
      <c r="K4" s="682" t="n">
        <v>21125</v>
      </c>
      <c r="L4" s="682" t="n">
        <v>27851</v>
      </c>
      <c r="M4" s="682" t="n">
        <v>26572</v>
      </c>
      <c r="N4" s="682" t="n">
        <v>32311</v>
      </c>
      <c r="O4" s="685">
        <f>SUM(C4:N4)</f>
        <v>5939886</v>
      </c>
    </row>
    <row r="5" hidden="1" ht="16.5" customHeight="1">
      <c r="B5" s="865" t="n">
        <v>2021</v>
      </c>
      <c r="C5" s="682" t="n">
        <v>30109</v>
      </c>
      <c r="D5" s="682" t="n">
        <v>24173</v>
      </c>
      <c r="E5" s="682" t="n">
        <v>30565</v>
      </c>
      <c r="F5" s="682" t="n">
        <v>29724</v>
      </c>
      <c r="G5" s="682" t="n">
        <v>23817</v>
      </c>
      <c r="H5" s="682" t="n">
        <v>23615</v>
      </c>
      <c r="I5" s="682" t="n">
        <v>22203</v>
      </c>
      <c r="J5" s="682" t="n">
        <v>18553</v>
      </c>
      <c r="K5" s="682" t="n">
        <v>24136</v>
      </c>
      <c r="L5" s="682" t="n">
        <v>31981</v>
      </c>
      <c r="M5" s="682" t="n">
        <v>102542</v>
      </c>
      <c r="N5" s="682" t="n">
        <v>217200</v>
      </c>
      <c r="O5" s="685">
        <f>SUM(C5:N5)</f>
        <v>578618</v>
      </c>
    </row>
    <row r="6">
      <c r="B6" s="865" t="n">
        <v>2022</v>
      </c>
      <c r="C6" s="682" t="n">
        <v>107583</v>
      </c>
      <c r="D6" s="682" t="n">
        <v>129306</v>
      </c>
      <c r="E6" s="682" t="n">
        <v>219933</v>
      </c>
      <c r="F6" s="682" t="n">
        <v>361849</v>
      </c>
      <c r="G6" s="682" t="n">
        <v>567679</v>
      </c>
      <c r="H6" s="682" t="n">
        <v>767075</v>
      </c>
      <c r="I6" s="682" t="n">
        <v>1044613</v>
      </c>
      <c r="J6" s="682" t="n">
        <v>1114039</v>
      </c>
      <c r="K6" s="682" t="n">
        <v>1123351</v>
      </c>
      <c r="L6" s="682" t="n">
        <v>1375723</v>
      </c>
      <c r="M6" s="682" t="n">
        <v>1552954</v>
      </c>
      <c r="N6" s="682" t="n">
        <v>1877245</v>
      </c>
      <c r="O6" s="685">
        <f>SUM(C6:N6)</f>
        <v>10241350</v>
      </c>
      <c r="Q6" s="860" t="inlineStr">
        <is>
          <t>No</t>
        </is>
      </c>
      <c r="R6" s="1065" t="inlineStr">
        <is>
          <t>2019</t>
        </is>
      </c>
      <c r="S6" s="837" t="n"/>
      <c r="T6" s="912" t="n"/>
      <c r="V6" s="860" t="inlineStr">
        <is>
          <t>No</t>
        </is>
      </c>
      <c r="W6" s="1066" t="inlineStr">
        <is>
          <t>2022</t>
        </is>
      </c>
      <c r="X6" s="837" t="n"/>
      <c r="Y6" s="912" t="n"/>
      <c r="AA6" s="860" t="inlineStr">
        <is>
          <t>No</t>
        </is>
      </c>
      <c r="AB6" s="1066" t="inlineStr">
        <is>
          <t>2023</t>
        </is>
      </c>
      <c r="AC6" s="837" t="n"/>
      <c r="AD6" s="912" t="n"/>
      <c r="AF6" s="860" t="inlineStr">
        <is>
          <t>No</t>
        </is>
      </c>
      <c r="AG6" s="1066" t="inlineStr">
        <is>
          <t>2024</t>
        </is>
      </c>
      <c r="AH6" s="837" t="n"/>
      <c r="AI6" s="912" t="n"/>
      <c r="AK6" s="860" t="inlineStr">
        <is>
          <t>No</t>
        </is>
      </c>
      <c r="AL6" s="1066" t="inlineStr">
        <is>
          <t xml:space="preserve">2025 </t>
        </is>
      </c>
      <c r="AM6" s="837" t="n"/>
      <c r="AN6" s="912" t="n"/>
      <c r="AP6" s="860" t="inlineStr">
        <is>
          <t>No</t>
        </is>
      </c>
      <c r="AQ6" s="1066" t="inlineStr">
        <is>
          <t>2026 (Jan-May)</t>
        </is>
      </c>
      <c r="AR6" s="837" t="n"/>
      <c r="AS6" s="912" t="n"/>
      <c r="AU6" s="1067" t="inlineStr">
        <is>
          <t>No</t>
        </is>
      </c>
      <c r="AV6" s="1068" t="n">
        <v>44652</v>
      </c>
      <c r="AW6" s="837" t="n"/>
      <c r="AX6" s="912" t="n"/>
      <c r="AY6" s="1068" t="n">
        <v>44682</v>
      </c>
      <c r="AZ6" s="837" t="n"/>
      <c r="BA6" s="912" t="n"/>
      <c r="BB6" s="1068" t="n">
        <v>44713</v>
      </c>
      <c r="BC6" s="837" t="n"/>
      <c r="BD6" s="912" t="n"/>
      <c r="BE6" s="1068" t="n">
        <v>44743</v>
      </c>
      <c r="BF6" s="837" t="n"/>
      <c r="BG6" s="912" t="n"/>
      <c r="BH6" s="1068" t="n">
        <v>44774</v>
      </c>
      <c r="BI6" s="837" t="n"/>
      <c r="BJ6" s="912" t="n"/>
      <c r="BK6" s="1068" t="n">
        <v>44805</v>
      </c>
      <c r="BL6" s="837" t="n"/>
      <c r="BM6" s="912" t="n"/>
      <c r="BN6" s="1068" t="n">
        <v>44835</v>
      </c>
      <c r="BO6" s="837" t="n"/>
      <c r="BP6" s="912" t="n"/>
      <c r="BQ6" s="1068" t="n">
        <v>44866</v>
      </c>
      <c r="BR6" s="837" t="n"/>
      <c r="BS6" s="912" t="n"/>
      <c r="BT6" s="1068" t="n">
        <v>44896</v>
      </c>
      <c r="BU6" s="837" t="n"/>
      <c r="BV6" s="912" t="n"/>
    </row>
    <row r="7">
      <c r="B7" s="830" t="inlineStr">
        <is>
          <t>19 vs 22 %</t>
        </is>
      </c>
      <c r="C7" s="701">
        <f>C6/C3</f>
        <v>3.3483837293879243E-2</v>
      </c>
      <c r="D7" s="701">
        <f>D6/D3</f>
        <v>4.4179418198069045E-2</v>
      </c>
      <c r="E7" s="701">
        <f>E6/E3</f>
        <v>7.1666119231400885E-2</v>
      </c>
      <c r="F7" s="701">
        <f>F6/F3</f>
        <v>0.12093063204602095</v>
      </c>
      <c r="G7" s="701">
        <f>G6/G3</f>
        <v>0.22195613262027403</v>
      </c>
      <c r="H7" s="701">
        <f>H6/H3</f>
        <v>0.28571018857636005</v>
      </c>
      <c r="I7" s="701">
        <f>I6/I3</f>
        <v>0.34885354978949157</v>
      </c>
      <c r="J7" s="701">
        <f>J6/J3</f>
        <v>0.37179372511588943</v>
      </c>
      <c r="K7" s="701">
        <f>K6/K3</f>
        <v>0.42959648904087272</v>
      </c>
      <c r="L7" s="701">
        <f>L6/L3</f>
        <v>0.46892443342795515</v>
      </c>
      <c r="M7" s="701">
        <f>M6/M3</f>
        <v>0.51268038432689966</v>
      </c>
      <c r="N7" s="701">
        <f>N6/N3</f>
        <v>0.5603445445324734</v>
      </c>
      <c r="O7" s="701">
        <f>O6/O3</f>
        <v>0.28961424678068609</v>
      </c>
      <c r="Q7" s="944" t="n"/>
      <c r="R7" s="702" t="inlineStr">
        <is>
          <t>Nationality</t>
        </is>
      </c>
      <c r="S7" s="702" t="inlineStr">
        <is>
          <t>Number</t>
        </is>
      </c>
      <c r="T7" s="1069" t="inlineStr">
        <is>
          <t>%</t>
        </is>
      </c>
      <c r="V7" s="944" t="n"/>
      <c r="W7" s="704" t="inlineStr">
        <is>
          <t>Nationality</t>
        </is>
      </c>
      <c r="X7" s="704" t="inlineStr">
        <is>
          <t>Number</t>
        </is>
      </c>
      <c r="Y7" s="1069" t="inlineStr">
        <is>
          <t>%</t>
        </is>
      </c>
      <c r="AA7" s="944" t="n"/>
      <c r="AB7" s="704" t="inlineStr">
        <is>
          <t>Nationality</t>
        </is>
      </c>
      <c r="AC7" s="704" t="inlineStr">
        <is>
          <t>Number</t>
        </is>
      </c>
      <c r="AD7" s="1069" t="inlineStr">
        <is>
          <t>%</t>
        </is>
      </c>
      <c r="AF7" s="944" t="n"/>
      <c r="AG7" s="704" t="inlineStr">
        <is>
          <t>Nationality</t>
        </is>
      </c>
      <c r="AH7" s="704" t="inlineStr">
        <is>
          <t>Number</t>
        </is>
      </c>
      <c r="AI7" s="1069" t="inlineStr">
        <is>
          <t>%</t>
        </is>
      </c>
      <c r="AK7" s="944" t="n"/>
      <c r="AL7" s="704" t="inlineStr">
        <is>
          <t>Nationality</t>
        </is>
      </c>
      <c r="AM7" s="704" t="inlineStr">
        <is>
          <t>Number</t>
        </is>
      </c>
      <c r="AN7" s="1069" t="inlineStr">
        <is>
          <t>%</t>
        </is>
      </c>
      <c r="AP7" s="944" t="n"/>
      <c r="AQ7" s="704" t="inlineStr">
        <is>
          <t>Nationality</t>
        </is>
      </c>
      <c r="AR7" s="704" t="inlineStr">
        <is>
          <t>Number</t>
        </is>
      </c>
      <c r="AS7" s="1069" t="inlineStr">
        <is>
          <t>%</t>
        </is>
      </c>
      <c r="AU7" s="914" t="n"/>
      <c r="AV7" s="702" t="inlineStr">
        <is>
          <t>Nationality</t>
        </is>
      </c>
      <c r="AW7" s="702" t="inlineStr">
        <is>
          <t>Number</t>
        </is>
      </c>
      <c r="AX7" s="1070" t="inlineStr">
        <is>
          <t>%</t>
        </is>
      </c>
      <c r="AY7" s="702" t="inlineStr">
        <is>
          <t>Nationality</t>
        </is>
      </c>
      <c r="AZ7" s="702" t="inlineStr">
        <is>
          <t>Number</t>
        </is>
      </c>
      <c r="BA7" s="1071" t="inlineStr">
        <is>
          <t>%</t>
        </is>
      </c>
      <c r="BB7" s="52" t="inlineStr">
        <is>
          <t>Nationality</t>
        </is>
      </c>
      <c r="BC7" s="702" t="inlineStr">
        <is>
          <t>Number</t>
        </is>
      </c>
      <c r="BD7" s="1070" t="inlineStr">
        <is>
          <t>%</t>
        </is>
      </c>
      <c r="BE7" s="702" t="inlineStr">
        <is>
          <t>Nationality</t>
        </is>
      </c>
      <c r="BF7" s="702" t="inlineStr">
        <is>
          <t>Number</t>
        </is>
      </c>
      <c r="BG7" s="1070" t="inlineStr">
        <is>
          <t>%</t>
        </is>
      </c>
      <c r="BH7" s="702" t="inlineStr">
        <is>
          <t>Nationality</t>
        </is>
      </c>
      <c r="BI7" s="702" t="inlineStr">
        <is>
          <t>Number</t>
        </is>
      </c>
      <c r="BJ7" s="1070" t="inlineStr">
        <is>
          <t>%</t>
        </is>
      </c>
      <c r="BK7" s="702" t="inlineStr">
        <is>
          <t>Nationality</t>
        </is>
      </c>
      <c r="BL7" s="702" t="inlineStr">
        <is>
          <t>Number</t>
        </is>
      </c>
      <c r="BM7" s="1070" t="inlineStr">
        <is>
          <t>%</t>
        </is>
      </c>
      <c r="BN7" s="702" t="inlineStr">
        <is>
          <t>Nationality</t>
        </is>
      </c>
      <c r="BO7" s="702" t="inlineStr">
        <is>
          <t>Number</t>
        </is>
      </c>
      <c r="BP7" s="1070" t="inlineStr">
        <is>
          <t>%</t>
        </is>
      </c>
      <c r="BQ7" s="702" t="inlineStr">
        <is>
          <t>Nationality</t>
        </is>
      </c>
      <c r="BR7" s="702" t="inlineStr">
        <is>
          <t>Number</t>
        </is>
      </c>
      <c r="BS7" s="1070" t="inlineStr">
        <is>
          <t>%</t>
        </is>
      </c>
      <c r="BT7" s="702" t="inlineStr">
        <is>
          <t>Nationality</t>
        </is>
      </c>
      <c r="BU7" s="702" t="inlineStr">
        <is>
          <t>Number</t>
        </is>
      </c>
      <c r="BV7" s="1070" t="inlineStr">
        <is>
          <t>%</t>
        </is>
      </c>
    </row>
    <row r="8">
      <c r="B8" s="865" t="n">
        <v>2023</v>
      </c>
      <c r="C8" s="682" t="n">
        <v>1852179</v>
      </c>
      <c r="D8" s="682" t="n">
        <v>1760744</v>
      </c>
      <c r="E8" s="682" t="n">
        <v>1951234</v>
      </c>
      <c r="F8" s="682" t="n">
        <v>1993717</v>
      </c>
      <c r="G8" s="682" t="n">
        <v>1902761</v>
      </c>
      <c r="H8" s="682" t="n">
        <v>1985941</v>
      </c>
      <c r="I8" s="682" t="n">
        <v>2223052</v>
      </c>
      <c r="J8" s="682" t="n">
        <v>2156970</v>
      </c>
      <c r="K8" s="687" t="n">
        <v>1946206</v>
      </c>
      <c r="L8" s="682" t="n">
        <v>2200260</v>
      </c>
      <c r="M8" s="682" t="n">
        <v>2315423</v>
      </c>
      <c r="N8" s="682" t="n">
        <v>2678220</v>
      </c>
      <c r="O8" s="685">
        <f>SUM(C8:N8)</f>
        <v>24966707</v>
      </c>
      <c r="P8" s="53" t="n"/>
      <c r="Q8" s="707" t="n">
        <v>1</v>
      </c>
      <c r="R8" s="708" t="inlineStr">
        <is>
          <t>China</t>
        </is>
      </c>
      <c r="S8" s="709" t="n">
        <v>10997338</v>
      </c>
      <c r="T8" s="710">
        <f>S8/$S$56</f>
        <v>0.27551029278776706</v>
      </c>
      <c r="V8" s="711" t="n">
        <v>1</v>
      </c>
      <c r="W8" s="712" t="inlineStr">
        <is>
          <t>Malaysia</t>
        </is>
      </c>
      <c r="X8" s="713" t="n">
        <v>1949530</v>
      </c>
      <c r="Y8" s="714">
        <f>X8/$X$56</f>
        <v>0.17618528532539687</v>
      </c>
      <c r="AA8" s="711" t="n">
        <v>1</v>
      </c>
      <c r="AB8" s="712" t="inlineStr">
        <is>
          <t>Malaysia</t>
        </is>
      </c>
      <c r="AC8" s="713" t="n">
        <v>4626422</v>
      </c>
      <c r="AD8" s="714">
        <f>AC8/$AC$56</f>
        <v>0.16434882310546467</v>
      </c>
      <c r="AF8" s="707" t="n">
        <v>1</v>
      </c>
      <c r="AG8" s="708" t="inlineStr">
        <is>
          <t>China</t>
        </is>
      </c>
      <c r="AH8" s="709" t="n">
        <v>6733162</v>
      </c>
      <c r="AI8" s="710">
        <f>AH8/$AH$56</f>
        <v>0.18942261224517815</v>
      </c>
      <c r="AK8" s="711" t="n">
        <v>1</v>
      </c>
      <c r="AL8" s="712" t="inlineStr">
        <is>
          <t>Malaysia</t>
        </is>
      </c>
      <c r="AM8" s="713" t="n">
        <v>4520856</v>
      </c>
      <c r="AN8" s="714">
        <f>AM8/AM$56</f>
        <v>0.13710232274381026</v>
      </c>
      <c r="AP8" s="711" t="n">
        <v>1</v>
      </c>
      <c r="AQ8" s="712" t="inlineStr">
        <is>
          <t>China</t>
        </is>
      </c>
      <c r="AR8" s="713" t="n">
        <v>2318312</v>
      </c>
      <c r="AS8" s="714">
        <f>AR8/AR$56</f>
        <v>0.16520843641140029</v>
      </c>
      <c r="AU8" s="715" t="n">
        <v>1</v>
      </c>
      <c r="AV8" s="716" t="inlineStr">
        <is>
          <t>UK</t>
        </is>
      </c>
      <c r="AW8" s="717" t="n">
        <v>29647</v>
      </c>
      <c r="AX8" s="718">
        <f>AW8/$AW$20</f>
        <v>0.10106357593318561</v>
      </c>
      <c r="AY8" s="719" t="inlineStr">
        <is>
          <t>India</t>
        </is>
      </c>
      <c r="AZ8" s="1072" t="n">
        <v>78286</v>
      </c>
      <c r="BA8" s="721" t="n">
        <v>0.1501428818012696</v>
      </c>
      <c r="BB8" s="722" t="inlineStr">
        <is>
          <t>Malaysia</t>
        </is>
      </c>
      <c r="BC8" s="1072" t="n">
        <v>124211</v>
      </c>
      <c r="BD8" s="723">
        <f>BC8/$BC$20</f>
        <v>0.16183906907779444</v>
      </c>
      <c r="BE8" s="719" t="inlineStr">
        <is>
          <t>Malaysia</t>
        </is>
      </c>
      <c r="BF8" s="1072" t="n">
        <v>220554</v>
      </c>
      <c r="BG8" s="723">
        <f>BF8/$BF$20</f>
        <v>0.19618279938126376</v>
      </c>
      <c r="BH8" s="719" t="inlineStr">
        <is>
          <t>Malaysia</t>
        </is>
      </c>
      <c r="BI8" s="1072" t="n">
        <v>221166</v>
      </c>
      <c r="BJ8" s="723">
        <f>BI8/$BI$20</f>
        <v>0.18826756150068569</v>
      </c>
      <c r="BK8" s="719" t="inlineStr">
        <is>
          <t>Malaysia</t>
        </is>
      </c>
      <c r="BL8" s="1072" t="n">
        <v>332493</v>
      </c>
      <c r="BM8" s="723">
        <f>BL8/$BL$20</f>
        <v>0.25398303433999303</v>
      </c>
      <c r="BN8" s="719" t="inlineStr">
        <is>
          <t>Malaysia</t>
        </is>
      </c>
      <c r="BO8" s="1072" t="n">
        <v>316537</v>
      </c>
      <c r="BP8" s="723">
        <f>BO8/$BO$20</f>
        <v>0.21453881241400813</v>
      </c>
      <c r="BQ8" s="719" t="inlineStr">
        <is>
          <t>Malaysia</t>
        </is>
      </c>
      <c r="BR8" s="1072" t="n">
        <v>258873</v>
      </c>
      <c r="BS8" s="723">
        <f>BR8/$BR$20</f>
        <v>0.14806567961170602</v>
      </c>
      <c r="BT8" s="719" t="inlineStr">
        <is>
          <t>Malaysia</t>
        </is>
      </c>
      <c r="BU8" s="1072" t="n">
        <v>398295</v>
      </c>
      <c r="BV8" s="723">
        <f>BU8/$BU$20</f>
        <v>0.17771545983281239</v>
      </c>
    </row>
    <row r="9">
      <c r="B9" s="830" t="inlineStr">
        <is>
          <t>19 vs 23 %</t>
        </is>
      </c>
      <c r="C9" s="701">
        <f>C8/C3</f>
        <v>0.57646710237807042</v>
      </c>
      <c r="D9" s="701">
        <f>D8/D3</f>
        <v>0.60158573860254649</v>
      </c>
      <c r="E9" s="701">
        <f>E8/E3</f>
        <v>0.63581803773132395</v>
      </c>
      <c r="F9" s="701">
        <f>F8/F3</f>
        <v>0.66630405757898115</v>
      </c>
      <c r="G9" s="701">
        <f>G8/G3</f>
        <v>0.74395824552376466</v>
      </c>
      <c r="H9" s="701">
        <f>H8/H3</f>
        <v>0.73969765356910999</v>
      </c>
      <c r="I9" s="701">
        <f>I8/I3</f>
        <v>0.74239893775649812</v>
      </c>
      <c r="J9" s="701">
        <f>J8/J3</f>
        <v>0.71985622699314844</v>
      </c>
      <c r="K9" s="701">
        <f>K8/K3</f>
        <v>0.74427606736476914</v>
      </c>
      <c r="L9" s="701">
        <f>L8/L3</f>
        <v>0.74997341317561206</v>
      </c>
      <c r="M9" s="701">
        <f>M8/M3</f>
        <v>0.76439608225314026</v>
      </c>
      <c r="N9" s="701">
        <f>N8/N3</f>
        <v>0.79942999771354339</v>
      </c>
      <c r="O9" s="701">
        <f>O8/O3</f>
        <v>0.70603133789969907</v>
      </c>
      <c r="Q9" s="724" t="n">
        <v>2</v>
      </c>
      <c r="R9" s="725" t="inlineStr">
        <is>
          <t>Malaysia</t>
        </is>
      </c>
      <c r="S9" s="54" t="n">
        <v>4265574</v>
      </c>
      <c r="T9" s="726">
        <f>S9/$S$56</f>
        <v>0.10686309192714516</v>
      </c>
      <c r="V9" s="727" t="n">
        <v>2</v>
      </c>
      <c r="W9" s="728" t="inlineStr">
        <is>
          <t>India</t>
        </is>
      </c>
      <c r="X9" s="55" t="n">
        <v>980281</v>
      </c>
      <c r="Y9" s="729">
        <f>X9/$X$56</f>
        <v>8.8591141292550191E-2</v>
      </c>
      <c r="AA9" s="730" t="n">
        <v>2</v>
      </c>
      <c r="AB9" s="731" t="inlineStr">
        <is>
          <t>China</t>
        </is>
      </c>
      <c r="AC9" s="56" t="n">
        <v>3521095</v>
      </c>
      <c r="AD9" s="732">
        <f>AC9/$AC$56</f>
        <v>0.12508323263475232</v>
      </c>
      <c r="AF9" s="727" t="n">
        <v>2</v>
      </c>
      <c r="AG9" s="728" t="inlineStr">
        <is>
          <t>Malaysia</t>
        </is>
      </c>
      <c r="AH9" s="55" t="n">
        <v>4952078</v>
      </c>
      <c r="AI9" s="729">
        <f>AH9/$AH$56</f>
        <v>0.13931575548039349</v>
      </c>
      <c r="AK9" s="730" t="n">
        <v>2</v>
      </c>
      <c r="AL9" s="731" t="inlineStr">
        <is>
          <t>China</t>
        </is>
      </c>
      <c r="AM9" s="56" t="n">
        <v>4473992</v>
      </c>
      <c r="AN9" s="732">
        <f>AM9/AM$56</f>
        <v>0.13568109560163499</v>
      </c>
      <c r="AP9" s="730" t="n">
        <v>2</v>
      </c>
      <c r="AQ9" s="731" t="inlineStr">
        <is>
          <t>Malaysia</t>
        </is>
      </c>
      <c r="AR9" s="56" t="n">
        <v>1737938</v>
      </c>
      <c r="AS9" s="729">
        <f>AR9/AR$56</f>
        <v>0.12384960245211007</v>
      </c>
      <c r="AU9" s="733" t="n">
        <v>2</v>
      </c>
      <c r="AV9" s="716" t="inlineStr">
        <is>
          <t>India</t>
        </is>
      </c>
      <c r="AW9" s="57" t="n">
        <v>27309</v>
      </c>
      <c r="AX9" s="734">
        <f>AW9/$AW$20</f>
        <v>9.3093574228737E-2</v>
      </c>
      <c r="AY9" s="716" t="inlineStr">
        <is>
          <t>Malaysia</t>
        </is>
      </c>
      <c r="AZ9" s="922" t="n">
        <v>57869</v>
      </c>
      <c r="BA9" s="721" t="n">
        <v>0.1109855967472814</v>
      </c>
      <c r="BB9" s="58" t="inlineStr">
        <is>
          <t>India</t>
        </is>
      </c>
      <c r="BC9" s="922" t="n">
        <v>113394</v>
      </c>
      <c r="BD9" s="723">
        <f>BC9/$BC$20</f>
        <v>0.14774520291284526</v>
      </c>
      <c r="BE9" s="716" t="inlineStr">
        <is>
          <t>India</t>
        </is>
      </c>
      <c r="BF9" s="922" t="n">
        <v>106139</v>
      </c>
      <c r="BG9" s="723">
        <f>BF9/$BF$20</f>
        <v>9.4410648383289136E-2</v>
      </c>
      <c r="BH9" s="716" t="inlineStr">
        <is>
          <t>India</t>
        </is>
      </c>
      <c r="BI9" s="922" t="n">
        <v>113769</v>
      </c>
      <c r="BJ9" s="723">
        <f>BI9/$BI$20</f>
        <v>9.6845863307974595E-2</v>
      </c>
      <c r="BK9" s="716" t="inlineStr">
        <is>
          <t>India</t>
        </is>
      </c>
      <c r="BL9" s="922" t="n">
        <v>116386</v>
      </c>
      <c r="BM9" s="723">
        <f>BL9/$BL$20</f>
        <v>8.8904336135480835E-2</v>
      </c>
      <c r="BN9" s="716" t="inlineStr">
        <is>
          <t>India</t>
        </is>
      </c>
      <c r="BO9" s="922" t="n">
        <v>126606</v>
      </c>
      <c r="BP9" s="723">
        <f>BO9/$BO$20</f>
        <v>8.5809560602671767E-2</v>
      </c>
      <c r="BQ9" s="716" t="inlineStr">
        <is>
          <t>India</t>
        </is>
      </c>
      <c r="BR9" s="922" t="n">
        <v>145628</v>
      </c>
      <c r="BS9" s="723">
        <f>BR9/$BR$20</f>
        <v>8.3293772585374001E-2</v>
      </c>
      <c r="BT9" s="716" t="inlineStr">
        <is>
          <t>Russia</t>
        </is>
      </c>
      <c r="BU9" s="922" t="n">
        <v>178324</v>
      </c>
      <c r="BV9" s="723">
        <f>BU9/$BU$20</f>
        <v>7.9566481274498654E-2</v>
      </c>
    </row>
    <row r="10">
      <c r="B10" s="865" t="n">
        <v>2024</v>
      </c>
      <c r="C10" s="682" t="n">
        <v>2647669</v>
      </c>
      <c r="D10" s="682" t="n">
        <v>2625441</v>
      </c>
      <c r="E10" s="682" t="n">
        <v>2682018</v>
      </c>
      <c r="F10" s="682" t="n">
        <v>2607071</v>
      </c>
      <c r="G10" s="682" t="n">
        <v>2404729</v>
      </c>
      <c r="H10" s="682" t="n">
        <v>2411407</v>
      </c>
      <c r="I10" s="682" t="n">
        <v>2707169</v>
      </c>
      <c r="J10" s="682" t="n">
        <v>2558599</v>
      </c>
      <c r="K10" s="687" t="n">
        <v>2240979</v>
      </c>
      <c r="L10" s="682" t="n">
        <v>2633579</v>
      </c>
      <c r="M10" s="682" t="n">
        <v>2865879</v>
      </c>
      <c r="N10" s="682" t="n">
        <v>3242340</v>
      </c>
      <c r="O10" s="685">
        <f>SUM(C10:N10)</f>
        <v>31626880</v>
      </c>
      <c r="Q10" s="724" t="n">
        <v>3</v>
      </c>
      <c r="R10" s="725" t="inlineStr">
        <is>
          <t>India</t>
        </is>
      </c>
      <c r="S10" s="54" t="n">
        <v>1996842</v>
      </c>
      <c r="T10" s="726">
        <f>S10/$S$56</f>
        <v>5.0025790247686337E-2</v>
      </c>
      <c r="V10" s="727" t="n">
        <v>3</v>
      </c>
      <c r="W10" s="728" t="inlineStr">
        <is>
          <t>Singapore</t>
        </is>
      </c>
      <c r="X10" s="55" t="n">
        <v>610169</v>
      </c>
      <c r="Y10" s="729">
        <f>X10/$X$56</f>
        <v>5.5142931558740872E-2</v>
      </c>
      <c r="AA10" s="727" t="n">
        <v>3</v>
      </c>
      <c r="AB10" s="728" t="inlineStr">
        <is>
          <t>Korea</t>
        </is>
      </c>
      <c r="AC10" s="55" t="n">
        <v>1660042</v>
      </c>
      <c r="AD10" s="729">
        <f>AC10/$AC$56</f>
        <v>5.8971263106919726E-2</v>
      </c>
      <c r="AF10" s="727" t="n">
        <v>3</v>
      </c>
      <c r="AG10" s="728" t="inlineStr">
        <is>
          <t>India</t>
        </is>
      </c>
      <c r="AH10" s="55" t="n">
        <v>2129149</v>
      </c>
      <c r="AI10" s="729">
        <f>AH10/$AH$56</f>
        <v>5.9898895264841212E-2</v>
      </c>
      <c r="AK10" s="727" t="n">
        <v>3</v>
      </c>
      <c r="AL10" s="728" t="inlineStr">
        <is>
          <t>India</t>
        </is>
      </c>
      <c r="AM10" s="55" t="n">
        <v>2487319</v>
      </c>
      <c r="AN10" s="729">
        <f>AM10/AM$56</f>
        <v>7.5432000555826453E-2</v>
      </c>
      <c r="AP10" s="727" t="n">
        <v>3</v>
      </c>
      <c r="AQ10" s="728" t="inlineStr">
        <is>
          <t>India</t>
        </is>
      </c>
      <c r="AR10" s="55" t="n">
        <v>1056729</v>
      </c>
      <c r="AS10" s="729">
        <f>AR10/AR$56</f>
        <v>7.5305026157213795E-2</v>
      </c>
      <c r="AU10" s="733" t="n">
        <v>3</v>
      </c>
      <c r="AV10" s="716" t="inlineStr">
        <is>
          <t>Germany</t>
        </is>
      </c>
      <c r="AW10" s="57" t="n">
        <v>19769</v>
      </c>
      <c r="AX10" s="734">
        <f>AW10/$AW$20</f>
        <v>6.739048917675132E-2</v>
      </c>
      <c r="AY10" s="716" t="inlineStr">
        <is>
          <t>Singapore</t>
        </is>
      </c>
      <c r="AZ10" s="922" t="n">
        <v>38032</v>
      </c>
      <c r="BA10" s="721" t="n">
        <v>0.07294068007901651</v>
      </c>
      <c r="BB10" s="58" t="inlineStr">
        <is>
          <t>Singapore</t>
        </is>
      </c>
      <c r="BC10" s="922" t="n">
        <v>60165</v>
      </c>
      <c r="BD10" s="723">
        <f>BC10/$BC$20</f>
        <v>7.8391185893886231E-2</v>
      </c>
      <c r="BE10" s="716" t="inlineStr">
        <is>
          <t>Vietnam</t>
        </is>
      </c>
      <c r="BF10" s="922" t="n">
        <v>60981</v>
      </c>
      <c r="BG10" s="723">
        <f>BF10/$BF$20</f>
        <v>5.4242604029257437E-2</v>
      </c>
      <c r="BH10" s="716" t="inlineStr">
        <is>
          <t>Vietnam</t>
        </is>
      </c>
      <c r="BI10" s="922" t="n">
        <v>73897</v>
      </c>
      <c r="BJ10" s="723">
        <f>BI10/$BI$20</f>
        <v>6.2904822586727485E-2</v>
      </c>
      <c r="BK10" s="716" t="inlineStr">
        <is>
          <t>Laos</t>
        </is>
      </c>
      <c r="BL10" s="922" t="n">
        <v>83891</v>
      </c>
      <c r="BM10" s="723">
        <f>BL10/$BL$20</f>
        <v>6.4082223486859449E-2</v>
      </c>
      <c r="BN10" s="716" t="inlineStr">
        <is>
          <t>Laos</t>
        </is>
      </c>
      <c r="BO10" s="922" t="n">
        <v>86591</v>
      </c>
      <c r="BP10" s="723">
        <f>BO10/$BO$20</f>
        <v>5.8688653477291367E-2</v>
      </c>
      <c r="BQ10" s="716" t="inlineStr">
        <is>
          <t>Russia</t>
        </is>
      </c>
      <c r="BR10" s="922" t="n">
        <v>108985</v>
      </c>
      <c r="BS10" s="723">
        <f>BR10/$BR$20</f>
        <v>6.2335346260451188E-2</v>
      </c>
      <c r="BT10" s="716" t="inlineStr">
        <is>
          <t>India</t>
        </is>
      </c>
      <c r="BU10" s="922" t="n">
        <v>153528</v>
      </c>
      <c r="BV10" s="723">
        <f>BU10/$BU$20</f>
        <v>6.8502740725371949E-2</v>
      </c>
    </row>
    <row r="11">
      <c r="B11" s="830" t="inlineStr">
        <is>
          <t>19 vs 24 %</t>
        </is>
      </c>
      <c r="C11" s="701">
        <f>C10/C3</f>
        <v>0.82405322406000903</v>
      </c>
      <c r="D11" s="701">
        <f>D10/D3</f>
        <v>0.8970229988813867</v>
      </c>
      <c r="E11" s="701">
        <f>E10/E3</f>
        <v>0.87394716467634848</v>
      </c>
      <c r="F11" s="701">
        <f>F10/F3</f>
        <v>0.87128814455436343</v>
      </c>
      <c r="G11" s="701">
        <f>G10/G3</f>
        <v>0.94022211291913027</v>
      </c>
      <c r="H11" s="701">
        <f>H10/H3</f>
        <v>0.89816973399518252</v>
      </c>
      <c r="I11" s="701">
        <f>I10/I3</f>
        <v>0.9040721449283784</v>
      </c>
      <c r="J11" s="701">
        <f>J10/J3</f>
        <v>0.85389385226889691</v>
      </c>
      <c r="K11" s="701">
        <f>K10/K3</f>
        <v>0.85700436498861521</v>
      </c>
      <c r="L11" s="701">
        <f>L10/L3</f>
        <v>0.89767310749530305</v>
      </c>
      <c r="M11" s="701">
        <f>M10/M3</f>
        <v>0.94611942604506705</v>
      </c>
      <c r="N11" s="701">
        <f>N10/N3</f>
        <v>0.96781588472438052</v>
      </c>
      <c r="O11" s="701">
        <f>O10/O3</f>
        <v>0.89437379146529961</v>
      </c>
      <c r="Q11" s="724" t="n">
        <v>4</v>
      </c>
      <c r="R11" s="725" t="inlineStr">
        <is>
          <t>Korea</t>
        </is>
      </c>
      <c r="S11" s="54" t="n">
        <v>1890973</v>
      </c>
      <c r="T11" s="726">
        <f>S11/$S$56</f>
        <v>4.7373512106635464E-2</v>
      </c>
      <c r="V11" s="727" t="n">
        <v>4</v>
      </c>
      <c r="W11" s="728" t="inlineStr">
        <is>
          <t>Korea</t>
        </is>
      </c>
      <c r="X11" s="55" t="n">
        <v>531685</v>
      </c>
      <c r="Y11" s="729">
        <f>X11/$X$56</f>
        <v>4.8050080495418708E-2</v>
      </c>
      <c r="AA11" s="727" t="n">
        <v>4</v>
      </c>
      <c r="AB11" s="728" t="inlineStr">
        <is>
          <t>India</t>
        </is>
      </c>
      <c r="AC11" s="55" t="n">
        <v>1628542</v>
      </c>
      <c r="AD11" s="729">
        <f>AC11/$AC$56</f>
        <v>5.7852258414346908E-2</v>
      </c>
      <c r="AF11" s="727" t="n">
        <v>4</v>
      </c>
      <c r="AG11" s="728" t="inlineStr">
        <is>
          <t>Korea</t>
        </is>
      </c>
      <c r="AH11" s="55" t="n">
        <v>1868945</v>
      </c>
      <c r="AI11" s="729">
        <f>AH11/$AH$56</f>
        <v>5.2578631561599802E-2</v>
      </c>
      <c r="AK11" s="727" t="n">
        <v>4</v>
      </c>
      <c r="AL11" s="728" t="inlineStr">
        <is>
          <t>Russian Federation</t>
        </is>
      </c>
      <c r="AM11" s="55" t="n">
        <v>1898837</v>
      </c>
      <c r="AN11" s="729">
        <f>AM11/AM$56</f>
        <v>5.7585325259616411E-2</v>
      </c>
      <c r="AP11" s="727" t="n">
        <v>4</v>
      </c>
      <c r="AQ11" s="728" t="inlineStr">
        <is>
          <t>Russian Federation</t>
        </is>
      </c>
      <c r="AR11" s="55" t="n">
        <v>946732</v>
      </c>
      <c r="AS11" s="729">
        <f>AR11/AR$56</f>
        <v>6.7466377873486319E-2</v>
      </c>
      <c r="AU11" s="733" t="n">
        <v>4</v>
      </c>
      <c r="AV11" s="716" t="inlineStr">
        <is>
          <t>Singapore</t>
        </is>
      </c>
      <c r="AW11" s="57" t="n">
        <v>17943</v>
      </c>
      <c r="AX11" s="734">
        <f>AW11/$AW$20</f>
        <v>6.116584284983808E-2</v>
      </c>
      <c r="AY11" s="716" t="inlineStr">
        <is>
          <t>Cambodia</t>
        </is>
      </c>
      <c r="AZ11" s="922" t="n">
        <v>25255</v>
      </c>
      <c r="BA11" s="721" t="n">
        <v>0.04843597169214246</v>
      </c>
      <c r="BB11" s="58" t="inlineStr">
        <is>
          <t>Vietnam</t>
        </is>
      </c>
      <c r="BC11" s="922" t="n">
        <v>40832</v>
      </c>
      <c r="BD11" s="723">
        <f>BC11/$BC$20</f>
        <v>5.3201510885384572E-2</v>
      </c>
      <c r="BE11" s="716" t="inlineStr">
        <is>
          <t>Korea</t>
        </is>
      </c>
      <c r="BF11" s="922" t="n">
        <v>59226</v>
      </c>
      <c r="BG11" s="723">
        <f>BF11/$BF$20</f>
        <v>5.2681531398907869E-2</v>
      </c>
      <c r="BH11" s="716" t="inlineStr">
        <is>
          <t>Laos</t>
        </is>
      </c>
      <c r="BI11" s="922" t="n">
        <v>72419</v>
      </c>
      <c r="BJ11" s="723">
        <f>BI11/$BI$20</f>
        <v>6.1646675059991843E-2</v>
      </c>
      <c r="BK11" s="716" t="inlineStr">
        <is>
          <t>Singapore</t>
        </is>
      </c>
      <c r="BL11" s="922" t="n">
        <v>69957</v>
      </c>
      <c r="BM11" s="723">
        <f>BL11/$BL$20</f>
        <v>5.3438391585154857E-2</v>
      </c>
      <c r="BN11" s="716" t="inlineStr">
        <is>
          <t>Korea</t>
        </is>
      </c>
      <c r="BO11" s="922" t="n">
        <v>73225</v>
      </c>
      <c r="BP11" s="723">
        <f>BO11/$BO$20</f>
        <v>4.9629599506584521E-2</v>
      </c>
      <c r="BQ11" s="716" t="inlineStr">
        <is>
          <t>Singapore</t>
        </is>
      </c>
      <c r="BR11" s="922" t="n">
        <v>101203</v>
      </c>
      <c r="BS11" s="723">
        <f>BR11/$BR$20</f>
        <v>5.7884333143060435E-2</v>
      </c>
      <c r="BT11" s="716" t="inlineStr">
        <is>
          <t>Singapore</t>
        </is>
      </c>
      <c r="BU11" s="922" t="n">
        <v>131484</v>
      </c>
      <c r="BV11" s="723">
        <f>BU11/$BU$20</f>
        <v>5.8666916533367246E-2</v>
      </c>
    </row>
    <row r="12">
      <c r="B12" s="865" t="n">
        <v>2025</v>
      </c>
      <c r="C12" s="682" t="n">
        <v>3153058</v>
      </c>
      <c r="D12" s="682" t="n">
        <v>2644682</v>
      </c>
      <c r="E12" s="682" t="n">
        <v>2577224</v>
      </c>
      <c r="F12" s="682" t="n">
        <v>2606253</v>
      </c>
      <c r="G12" s="682" t="n">
        <v>2271028</v>
      </c>
      <c r="H12" s="682" t="n">
        <v>2215178</v>
      </c>
      <c r="I12" s="682" t="n">
        <v>2512117</v>
      </c>
      <c r="J12" s="687" t="n">
        <v>2424308</v>
      </c>
      <c r="K12" s="687" t="n">
        <v>2217271</v>
      </c>
      <c r="L12" s="682" t="n">
        <v>2687230</v>
      </c>
      <c r="M12" s="682" t="n">
        <v>2811736</v>
      </c>
      <c r="N12" s="682" t="n">
        <v>3205968</v>
      </c>
      <c r="O12" s="685">
        <f>SUM(C12:N12)</f>
        <v>31326053</v>
      </c>
      <c r="Q12" s="724" t="n">
        <v>5</v>
      </c>
      <c r="R12" s="725" t="inlineStr">
        <is>
          <t>Laos</t>
        </is>
      </c>
      <c r="S12" s="54" t="n">
        <v>1854792</v>
      </c>
      <c r="T12" s="726">
        <f>S12/$S$56</f>
        <v>4.6467089306558372E-2</v>
      </c>
      <c r="V12" s="727" t="n">
        <v>5</v>
      </c>
      <c r="W12" s="728" t="inlineStr">
        <is>
          <t>Laos</t>
        </is>
      </c>
      <c r="X12" s="55" t="n">
        <v>487215</v>
      </c>
      <c r="Y12" s="729">
        <f>X12/$X$56</f>
        <v>4.4031183818568187E-2</v>
      </c>
      <c r="AA12" s="727" t="n">
        <v>5</v>
      </c>
      <c r="AB12" s="728" t="inlineStr">
        <is>
          <t>Russia</t>
        </is>
      </c>
      <c r="AC12" s="55" t="n">
        <v>1482611</v>
      </c>
      <c r="AD12" s="729">
        <f>AC12/$AC$56</f>
        <v>5.2668211627304229E-2</v>
      </c>
      <c r="AF12" s="727" t="n">
        <v>5</v>
      </c>
      <c r="AG12" s="728" t="inlineStr">
        <is>
          <t>Russia</t>
        </is>
      </c>
      <c r="AH12" s="55" t="n">
        <v>1745327</v>
      </c>
      <c r="AI12" s="729">
        <f>AH12/$AH$56</f>
        <v>4.9100912700754867E-2</v>
      </c>
      <c r="AK12" s="727" t="n">
        <v>5</v>
      </c>
      <c r="AL12" s="728" t="inlineStr">
        <is>
          <t>Korea (Republic of)</t>
        </is>
      </c>
      <c r="AM12" s="55" t="n">
        <v>1555227</v>
      </c>
      <c r="AN12" s="729">
        <f>AM12/AM$56</f>
        <v>4.716479226365268E-2</v>
      </c>
      <c r="AP12" s="727" t="n">
        <v>5</v>
      </c>
      <c r="AQ12" s="728" t="inlineStr">
        <is>
          <t>Korea (Republic of)</t>
        </is>
      </c>
      <c r="AR12" s="55" t="n">
        <v>539848</v>
      </c>
      <c r="AS12" s="729">
        <f>AR12/AR$56</f>
        <v>3.8470854647615002E-2</v>
      </c>
      <c r="AU12" s="733" t="n">
        <v>5</v>
      </c>
      <c r="AV12" s="716" t="inlineStr">
        <is>
          <t>Australia</t>
        </is>
      </c>
      <c r="AW12" s="57" t="n">
        <v>17182</v>
      </c>
      <c r="AX12" s="734">
        <f>AW12/$AW$20</f>
        <v>5.8571672064087268E-2</v>
      </c>
      <c r="AY12" s="716" t="inlineStr">
        <is>
          <t>USA</t>
        </is>
      </c>
      <c r="AZ12" s="922" t="n">
        <v>24333</v>
      </c>
      <c r="BA12" s="721" t="n">
        <v>0.04666768953414779</v>
      </c>
      <c r="BB12" s="58" t="inlineStr">
        <is>
          <t>USA</t>
        </is>
      </c>
      <c r="BC12" s="922" t="n">
        <v>34430</v>
      </c>
      <c r="BD12" s="723">
        <f>BC12/$BC$20</f>
        <v>4.4860110202385159E-2</v>
      </c>
      <c r="BE12" s="716" t="inlineStr">
        <is>
          <t>Singapore</t>
        </is>
      </c>
      <c r="BF12" s="922" t="n">
        <v>56673</v>
      </c>
      <c r="BG12" s="723">
        <f>BF12/$BF$20</f>
        <v>5.0410637709288247E-2</v>
      </c>
      <c r="BH12" s="716" t="inlineStr">
        <is>
          <t>Korea</t>
        </is>
      </c>
      <c r="BI12" s="922" t="n">
        <v>66573</v>
      </c>
      <c r="BJ12" s="723">
        <f>BI12/$BI$20</f>
        <v>5.6670267454243181E-2</v>
      </c>
      <c r="BK12" s="716" t="inlineStr">
        <is>
          <t>Vietnam</t>
        </is>
      </c>
      <c r="BL12" s="922" t="n">
        <v>64559</v>
      </c>
      <c r="BM12" s="723">
        <f>BL12/$BL$20</f>
        <v>4.9314995244879173E-2</v>
      </c>
      <c r="BN12" s="716" t="inlineStr">
        <is>
          <t>Vietnam</t>
        </is>
      </c>
      <c r="BO12" s="922" t="n">
        <v>71228</v>
      </c>
      <c r="BP12" s="723">
        <f>BO12/$BO$20</f>
        <v>4.8276095782246529E-2</v>
      </c>
      <c r="BQ12" s="716" t="inlineStr">
        <is>
          <t>Korea</t>
        </is>
      </c>
      <c r="BR12" s="922" t="n">
        <v>92009</v>
      </c>
      <c r="BS12" s="723">
        <f>BR12/$BR$20</f>
        <v>5.2625708804678199E-2</v>
      </c>
      <c r="BT12" s="716" t="inlineStr">
        <is>
          <t>Korea</t>
        </is>
      </c>
      <c r="BU12" s="922" t="n">
        <v>130517</v>
      </c>
      <c r="BV12" s="723">
        <f>BU12/$BU$20</f>
        <v>5.8235450284334918E-2</v>
      </c>
    </row>
    <row r="13">
      <c r="B13" s="830" t="inlineStr">
        <is>
          <t>19 vs 25 %</t>
        </is>
      </c>
      <c r="C13" s="701">
        <f>C12/C3</f>
        <v>0.98134910766723638</v>
      </c>
      <c r="D13" s="701">
        <f>D12/D3</f>
        <v>0.90359698760232032</v>
      </c>
      <c r="E13" s="701">
        <f>E12/E3</f>
        <v>0.8397995865560326</v>
      </c>
      <c r="F13" s="701">
        <f>F12/F3</f>
        <v>0.87101476738042172</v>
      </c>
      <c r="G13" s="701">
        <f>G12/G3</f>
        <v>0.88794651898758925</v>
      </c>
      <c r="H13" s="701">
        <f>H12/H3</f>
        <v>0.8250808905390008</v>
      </c>
      <c r="I13" s="701">
        <f>I12/I3</f>
        <v>0.83893358874198221</v>
      </c>
      <c r="J13" s="701">
        <f>J12/J3</f>
        <v>0.80907625509362935</v>
      </c>
      <c r="K13" s="701">
        <f>K12/K3</f>
        <v>0.84793785455493864</v>
      </c>
      <c r="L13" s="701">
        <f>L12/L3</f>
        <v>0.91596041153677299</v>
      </c>
      <c r="M13" s="701">
        <f>M12/M3</f>
        <v>0.9282450691429236</v>
      </c>
      <c r="N13" s="701">
        <f>N12/N3</f>
        <v>0.95695909630638754</v>
      </c>
      <c r="O13" s="701">
        <f>O12/O3</f>
        <v>0.88586673087111101</v>
      </c>
      <c r="Q13" s="724" t="n">
        <v>6</v>
      </c>
      <c r="R13" s="725" t="inlineStr">
        <is>
          <t>Japan</t>
        </is>
      </c>
      <c r="S13" s="54" t="n">
        <v>1806438</v>
      </c>
      <c r="T13" s="726">
        <f>S13/$S$56</f>
        <v>4.5255702996756887E-2</v>
      </c>
      <c r="V13" s="727" t="n">
        <v>6</v>
      </c>
      <c r="W13" s="728" t="inlineStr">
        <is>
          <t>Cambodia</t>
        </is>
      </c>
      <c r="X13" s="55" t="n">
        <v>464141</v>
      </c>
      <c r="Y13" s="729">
        <f>X13/$X$56</f>
        <v>4.1945912356421818E-2</v>
      </c>
      <c r="AA13" s="727" t="n">
        <v>6</v>
      </c>
      <c r="AB13" s="728" t="inlineStr">
        <is>
          <t>Vietnam</t>
        </is>
      </c>
      <c r="AC13" s="55" t="n">
        <v>1033688</v>
      </c>
      <c r="AD13" s="729">
        <f>AC13/$AC$56</f>
        <v>3.6720689608133794E-2</v>
      </c>
      <c r="AF13" s="727" t="n">
        <v>6</v>
      </c>
      <c r="AG13" s="728" t="inlineStr">
        <is>
          <t>Laos</t>
        </is>
      </c>
      <c r="AH13" s="55" t="n">
        <v>1124202</v>
      </c>
      <c r="AI13" s="729">
        <f>AH13/$AH$56</f>
        <v>3.1626935388047069E-2</v>
      </c>
      <c r="AK13" s="735" t="n">
        <v>6</v>
      </c>
      <c r="AL13" s="736" t="inlineStr">
        <is>
          <t>Japan</t>
        </is>
      </c>
      <c r="AM13" s="59" t="n">
        <v>1091227</v>
      </c>
      <c r="AN13" s="737">
        <f>AM13/AM$56</f>
        <v>3.309323640053119E-2</v>
      </c>
      <c r="AP13" s="735" t="n">
        <v>6</v>
      </c>
      <c r="AQ13" s="736" t="inlineStr">
        <is>
          <t>United Kingdom</t>
        </is>
      </c>
      <c r="AR13" s="59" t="n">
        <v>497589</v>
      </c>
      <c r="AS13" s="729">
        <f>AR13/AR$56</f>
        <v>3.545937762713227E-2</v>
      </c>
      <c r="AU13" s="733" t="n">
        <v>6</v>
      </c>
      <c r="AV13" s="716" t="inlineStr">
        <is>
          <t>USA</t>
        </is>
      </c>
      <c r="AW13" s="57" t="n">
        <v>17116</v>
      </c>
      <c r="AX13" s="734">
        <f>AW13/$AW$20</f>
        <v>5.8346684847451848E-2</v>
      </c>
      <c r="AY13" s="716" t="inlineStr">
        <is>
          <t>UK</t>
        </is>
      </c>
      <c r="AZ13" s="922" t="n">
        <v>23739</v>
      </c>
      <c r="BA13" s="721" t="n">
        <v>0.04552847087704494</v>
      </c>
      <c r="BB13" s="58" t="inlineStr">
        <is>
          <t>Laos</t>
        </is>
      </c>
      <c r="BC13" s="922" t="n">
        <v>31304</v>
      </c>
      <c r="BD13" s="723">
        <f>BC13/$BC$20</f>
        <v>4.0787130112560702E-2</v>
      </c>
      <c r="BE13" s="716" t="inlineStr">
        <is>
          <t>Cambodia</t>
        </is>
      </c>
      <c r="BF13" s="922" t="n">
        <v>51841</v>
      </c>
      <c r="BG13" s="723">
        <f>BF13/$BF$20</f>
        <v>4.6112573350399873E-2</v>
      </c>
      <c r="BH13" s="716" t="inlineStr">
        <is>
          <t>Singapore</t>
        </is>
      </c>
      <c r="BI13" s="922" t="n">
        <v>58930</v>
      </c>
      <c r="BJ13" s="723">
        <f>BI13/$BI$20</f>
        <v>5.0164163565988476E-2</v>
      </c>
      <c r="BK13" s="716" t="inlineStr">
        <is>
          <t>Korea</t>
        </is>
      </c>
      <c r="BL13" s="922" t="n">
        <v>58552</v>
      </c>
      <c r="BM13" s="723">
        <f>BL13/$BL$20</f>
        <v>4.4726399132238193E-2</v>
      </c>
      <c r="BN13" s="716" t="inlineStr">
        <is>
          <t>Singapore</t>
        </is>
      </c>
      <c r="BO13" s="922" t="n">
        <v>68148</v>
      </c>
      <c r="BP13" s="723">
        <f>BO13/$BO$20</f>
        <v>4.6188568756226997E-2</v>
      </c>
      <c r="BQ13" s="716" t="inlineStr">
        <is>
          <t>USA</t>
        </is>
      </c>
      <c r="BR13" s="922" t="n">
        <v>79624</v>
      </c>
      <c r="BS13" s="723">
        <f>BR13/$BR$20</f>
        <v>4.5541951742369732E-2</v>
      </c>
      <c r="BT13" s="716" t="inlineStr">
        <is>
          <t>USA</t>
        </is>
      </c>
      <c r="BU13" s="922" t="n">
        <v>90843</v>
      </c>
      <c r="BV13" s="723">
        <f>BU13/$BU$20</f>
        <v>4.0533286929517513E-2</v>
      </c>
    </row>
    <row r="14">
      <c r="B14" s="865" t="n">
        <v>2026</v>
      </c>
      <c r="C14" s="682" t="n">
        <v>3099420</v>
      </c>
      <c r="D14" s="682" t="n">
        <v>2830997</v>
      </c>
      <c r="E14" s="682" t="n">
        <v>2850123</v>
      </c>
      <c r="F14" s="682" t="n">
        <v>2632415</v>
      </c>
      <c r="G14" s="682" t="n">
        <v>2103393</v>
      </c>
      <c r="H14" s="682" t="n"/>
      <c r="I14" s="682" t="n"/>
      <c r="J14" s="687" t="n"/>
      <c r="K14" s="687" t="n"/>
      <c r="L14" s="682" t="n"/>
      <c r="M14" s="682" t="n"/>
      <c r="N14" s="682" t="n"/>
      <c r="O14" s="685">
        <f>SUM(C14:N14)</f>
        <v>13516348</v>
      </c>
      <c r="Q14" s="724" t="n">
        <v>7</v>
      </c>
      <c r="R14" s="725" t="inlineStr">
        <is>
          <t>Russia</t>
        </is>
      </c>
      <c r="S14" s="54" t="n">
        <v>1483337</v>
      </c>
      <c r="T14" s="726">
        <f>S14/$S$56</f>
        <v>3.7161230397113193E-2</v>
      </c>
      <c r="V14" s="727" t="n">
        <v>7</v>
      </c>
      <c r="W14" s="728" t="inlineStr">
        <is>
          <t>Vietnam</t>
        </is>
      </c>
      <c r="X14" s="55" t="n">
        <v>458789</v>
      </c>
      <c r="Y14" s="729">
        <f>X14/$X$56</f>
        <v>4.1462234933113885E-2</v>
      </c>
      <c r="AA14" s="727" t="n">
        <v>7</v>
      </c>
      <c r="AB14" s="728" t="inlineStr">
        <is>
          <t>Singapore</t>
        </is>
      </c>
      <c r="AC14" s="55" t="n">
        <v>1027424</v>
      </c>
      <c r="AD14" s="729">
        <f>AC14/$AC$56</f>
        <v>3.649816753212503E-2</v>
      </c>
      <c r="AF14" s="727" t="n">
        <v>7</v>
      </c>
      <c r="AG14" s="728" t="inlineStr">
        <is>
          <t>Taiwan</t>
        </is>
      </c>
      <c r="AH14" s="55" t="n">
        <v>1089910</v>
      </c>
      <c r="AI14" s="729">
        <f>AH14/$AH$56</f>
        <v>3.0662205856942414E-2</v>
      </c>
      <c r="AK14" s="727" t="n">
        <v>7</v>
      </c>
      <c r="AL14" s="731" t="inlineStr">
        <is>
          <t>United Kingdom</t>
        </is>
      </c>
      <c r="AM14" s="56" t="n">
        <v>1083162</v>
      </c>
      <c r="AN14" s="729">
        <f>AM14/AM$56</f>
        <v>3.2848652137522409E-2</v>
      </c>
      <c r="AP14" s="727" t="n">
        <v>7</v>
      </c>
      <c r="AQ14" s="731" t="inlineStr">
        <is>
          <t>United States of America</t>
        </is>
      </c>
      <c r="AR14" s="56" t="n">
        <v>471254</v>
      </c>
      <c r="AS14" s="729">
        <f>AR14/AR$56</f>
        <v>3.3582682784982366E-2</v>
      </c>
      <c r="AU14" s="733" t="n">
        <v>5</v>
      </c>
      <c r="AV14" s="716" t="inlineStr">
        <is>
          <t>Australia</t>
        </is>
      </c>
      <c r="AW14" s="57" t="n">
        <v>17182</v>
      </c>
      <c r="AX14" s="734">
        <f>AW14/$AW$20</f>
        <v>5.8571672064087268E-2</v>
      </c>
      <c r="AY14" s="716" t="inlineStr">
        <is>
          <t>USA</t>
        </is>
      </c>
      <c r="AZ14" s="922" t="n">
        <v>24333</v>
      </c>
      <c r="BA14" s="721" t="n">
        <v>0.04666768953414779</v>
      </c>
      <c r="BB14" s="58" t="inlineStr">
        <is>
          <t>USA</t>
        </is>
      </c>
      <c r="BC14" s="922" t="n">
        <v>34430</v>
      </c>
      <c r="BD14" s="723">
        <f>BC14/$BC$20</f>
        <v>4.4860110202385159E-2</v>
      </c>
      <c r="BE14" s="716" t="inlineStr">
        <is>
          <t>Singapore</t>
        </is>
      </c>
      <c r="BF14" s="922" t="n">
        <v>56673</v>
      </c>
      <c r="BG14" s="723">
        <f>BF14/$BF$20</f>
        <v>5.0410637709288247E-2</v>
      </c>
      <c r="BH14" s="716" t="inlineStr">
        <is>
          <t>Korea</t>
        </is>
      </c>
      <c r="BI14" s="922" t="n">
        <v>66573</v>
      </c>
      <c r="BJ14" s="723">
        <f>BI14/$BI$20</f>
        <v>5.6670267454243181E-2</v>
      </c>
      <c r="BK14" s="716" t="inlineStr">
        <is>
          <t>Vietnam</t>
        </is>
      </c>
      <c r="BL14" s="922" t="n">
        <v>64559</v>
      </c>
      <c r="BM14" s="723">
        <f>BL14/$BL$20</f>
        <v>4.9314995244879173E-2</v>
      </c>
      <c r="BN14" s="716" t="inlineStr">
        <is>
          <t>Vietnam</t>
        </is>
      </c>
      <c r="BO14" s="922" t="n">
        <v>71228</v>
      </c>
      <c r="BP14" s="723">
        <f>BO14/$BO$20</f>
        <v>4.8276095782246529E-2</v>
      </c>
      <c r="BQ14" s="716" t="inlineStr">
        <is>
          <t>Korea</t>
        </is>
      </c>
      <c r="BR14" s="922" t="n">
        <v>92009</v>
      </c>
      <c r="BS14" s="723">
        <f>BR14/$BR$20</f>
        <v>5.2625708804678199E-2</v>
      </c>
      <c r="BT14" s="716" t="inlineStr">
        <is>
          <t>Korea</t>
        </is>
      </c>
      <c r="BU14" s="922" t="n">
        <v>130517</v>
      </c>
      <c r="BV14" s="723">
        <f>BU14/$BU$20</f>
        <v>5.8235450284334918E-2</v>
      </c>
    </row>
    <row r="15">
      <c r="B15" s="830" t="inlineStr">
        <is>
          <t>19 vs 26 %</t>
        </is>
      </c>
      <c r="C15" s="701">
        <f>C14/C3</f>
        <v>0.96465496393849581</v>
      </c>
      <c r="D15" s="701">
        <f>D14/D3</f>
        <v>0.96725442269097228</v>
      </c>
      <c r="E15" s="701">
        <f>E14/E3</f>
        <v>0.92872490595844182</v>
      </c>
      <c r="F15" s="701">
        <f>F14/F3</f>
        <v>0.87975815811961955</v>
      </c>
      <c r="G15" s="701">
        <f>G14/G3</f>
        <v>0.82240311101970665</v>
      </c>
      <c r="H15" s="701">
        <f>H14/H3</f>
        <v>0</v>
      </c>
      <c r="I15" s="701">
        <f>I14/I3</f>
        <v>0</v>
      </c>
      <c r="J15" s="701">
        <f>J14/J3</f>
        <v>0</v>
      </c>
      <c r="K15" s="701">
        <f>K14/K3</f>
        <v>0</v>
      </c>
      <c r="L15" s="701">
        <f>L14/L3</f>
        <v>0</v>
      </c>
      <c r="M15" s="701">
        <f>M14/M3</f>
        <v>0</v>
      </c>
      <c r="N15" s="701">
        <f>N14/N3</f>
        <v>0</v>
      </c>
      <c r="O15" s="701">
        <f>O14/O3</f>
        <v>0.38222763065861759</v>
      </c>
      <c r="Q15" s="724" t="n">
        <v>8</v>
      </c>
      <c r="R15" s="725" t="inlineStr">
        <is>
          <t>USA</t>
        </is>
      </c>
      <c r="S15" s="54" t="n">
        <v>1165950</v>
      </c>
      <c r="T15" s="726">
        <f>S15/$S$56</f>
        <v>2.920990751360893E-2</v>
      </c>
      <c r="V15" s="727" t="n">
        <v>8</v>
      </c>
      <c r="W15" s="728" t="inlineStr">
        <is>
          <t>USA</t>
        </is>
      </c>
      <c r="X15" s="55" t="n">
        <v>437409</v>
      </c>
      <c r="Y15" s="729">
        <f>X15/$X$56</f>
        <v>3.953005568977986E-2</v>
      </c>
      <c r="AA15" s="727" t="n">
        <v>8</v>
      </c>
      <c r="AB15" s="728" t="inlineStr">
        <is>
          <t>USA</t>
        </is>
      </c>
      <c r="AC15" s="55" t="n">
        <v>930206</v>
      </c>
      <c r="AD15" s="729">
        <f>AC15/$AC$56</f>
        <v>3.3044599335218854E-2</v>
      </c>
      <c r="AF15" s="735" t="n">
        <v>8</v>
      </c>
      <c r="AG15" s="736" t="inlineStr">
        <is>
          <t>Japan</t>
        </is>
      </c>
      <c r="AH15" s="59" t="n">
        <v>1050904</v>
      </c>
      <c r="AI15" s="737">
        <f>AH15/$AH$56</f>
        <v>2.9564858368015902E-2</v>
      </c>
      <c r="AK15" s="727" t="n">
        <v>8</v>
      </c>
      <c r="AL15" s="731" t="inlineStr">
        <is>
          <t>The United States of America</t>
        </is>
      </c>
      <c r="AM15" s="56" t="n">
        <v>1081929</v>
      </c>
      <c r="AN15" s="729">
        <f>AM15/AM$56</f>
        <v>3.2811259403946483E-2</v>
      </c>
      <c r="AP15" s="727" t="n">
        <v>8</v>
      </c>
      <c r="AQ15" s="731" t="inlineStr">
        <is>
          <t>Germany</t>
        </is>
      </c>
      <c r="AR15" s="56" t="n">
        <v>449076</v>
      </c>
      <c r="AS15" s="729">
        <f>AR15/AR$56</f>
        <v>3.200222566672907E-2</v>
      </c>
      <c r="AU15" s="733" t="n">
        <v>6</v>
      </c>
      <c r="AV15" s="716" t="inlineStr">
        <is>
          <t>USA</t>
        </is>
      </c>
      <c r="AW15" s="57" t="n">
        <v>17116</v>
      </c>
      <c r="AX15" s="734">
        <f>AW15/$AW$20</f>
        <v>5.8346684847451848E-2</v>
      </c>
      <c r="AY15" s="716" t="inlineStr">
        <is>
          <t>UK</t>
        </is>
      </c>
      <c r="AZ15" s="922" t="n">
        <v>23739</v>
      </c>
      <c r="BA15" s="721" t="n">
        <v>0.04552847087704494</v>
      </c>
      <c r="BB15" s="58" t="inlineStr">
        <is>
          <t>Laos</t>
        </is>
      </c>
      <c r="BC15" s="922" t="n">
        <v>31304</v>
      </c>
      <c r="BD15" s="723">
        <f>BC15/$BC$20</f>
        <v>4.0787130112560702E-2</v>
      </c>
      <c r="BE15" s="716" t="inlineStr">
        <is>
          <t>Cambodia</t>
        </is>
      </c>
      <c r="BF15" s="922" t="n">
        <v>51841</v>
      </c>
      <c r="BG15" s="723">
        <f>BF15/$BF$20</f>
        <v>4.6112573350399873E-2</v>
      </c>
      <c r="BH15" s="716" t="inlineStr">
        <is>
          <t>Singapore</t>
        </is>
      </c>
      <c r="BI15" s="922" t="n">
        <v>58930</v>
      </c>
      <c r="BJ15" s="723">
        <f>BI15/$BI$20</f>
        <v>5.0164163565988476E-2</v>
      </c>
      <c r="BK15" s="716" t="inlineStr">
        <is>
          <t>Korea</t>
        </is>
      </c>
      <c r="BL15" s="922" t="n">
        <v>58552</v>
      </c>
      <c r="BM15" s="723">
        <f>BL15/$BL$20</f>
        <v>4.4726399132238193E-2</v>
      </c>
      <c r="BN15" s="716" t="inlineStr">
        <is>
          <t>Singapore</t>
        </is>
      </c>
      <c r="BO15" s="922" t="n">
        <v>68148</v>
      </c>
      <c r="BP15" s="723">
        <f>BO15/$BO$20</f>
        <v>4.6188568756226997E-2</v>
      </c>
      <c r="BQ15" s="716" t="inlineStr">
        <is>
          <t>USA</t>
        </is>
      </c>
      <c r="BR15" s="922" t="n">
        <v>79624</v>
      </c>
      <c r="BS15" s="723">
        <f>BR15/$BR$20</f>
        <v>4.5541951742369732E-2</v>
      </c>
      <c r="BT15" s="716" t="inlineStr">
        <is>
          <t>USA</t>
        </is>
      </c>
      <c r="BU15" s="922" t="n">
        <v>90843</v>
      </c>
      <c r="BV15" s="723">
        <f>BU15/$BU$20</f>
        <v>4.0533286929517513E-2</v>
      </c>
    </row>
    <row r="16">
      <c r="B16" s="60" t="inlineStr">
        <is>
          <t>https://investor.airportthai.co.th/transport.html</t>
        </is>
      </c>
      <c r="G16" s="61" t="n"/>
      <c r="Q16" s="724" t="n">
        <v>9</v>
      </c>
      <c r="R16" s="725" t="inlineStr">
        <is>
          <t>Singapore</t>
        </is>
      </c>
      <c r="S16" s="54" t="n">
        <v>1059484</v>
      </c>
      <c r="T16" s="726">
        <f>S16/$S$56</f>
        <v>2.6542673058148673E-2</v>
      </c>
      <c r="V16" s="727" t="n">
        <v>9</v>
      </c>
      <c r="W16" s="728" t="inlineStr">
        <is>
          <t>United Kingdom</t>
        </is>
      </c>
      <c r="X16" s="55" t="n">
        <v>434333</v>
      </c>
      <c r="Y16" s="729">
        <f>X16/$X$56</f>
        <v>3.9252067693872676E-2</v>
      </c>
      <c r="AA16" s="727" t="n">
        <v>9</v>
      </c>
      <c r="AB16" s="728" t="inlineStr">
        <is>
          <t>Laos</t>
        </is>
      </c>
      <c r="AC16" s="55" t="n">
        <v>919401</v>
      </c>
      <c r="AD16" s="729">
        <f>AC16/$AC$56</f>
        <v>3.2660762963687126E-2</v>
      </c>
      <c r="AF16" s="727" t="n">
        <v>9</v>
      </c>
      <c r="AG16" s="728" t="inlineStr">
        <is>
          <t>USA</t>
        </is>
      </c>
      <c r="AH16" s="55" t="n">
        <v>1030733</v>
      </c>
      <c r="AI16" s="729">
        <f>AH16/$AH$56</f>
        <v>2.8997391921850267E-2</v>
      </c>
      <c r="AK16" s="727" t="n">
        <v>9</v>
      </c>
      <c r="AL16" s="728" t="inlineStr">
        <is>
          <t>Taiwan</t>
        </is>
      </c>
      <c r="AM16" s="55" t="n">
        <v>987633</v>
      </c>
      <c r="AN16" s="729">
        <f>AM16/AM$56</f>
        <v>2.9951579594315225E-2</v>
      </c>
      <c r="AP16" s="727" t="n">
        <v>9</v>
      </c>
      <c r="AQ16" s="728" t="inlineStr">
        <is>
          <t>Taiwan</t>
        </is>
      </c>
      <c r="AR16" s="55" t="n">
        <v>443997</v>
      </c>
      <c r="AS16" s="729">
        <f>AR16/AR$56</f>
        <v>3.1640284026202038E-2</v>
      </c>
      <c r="AU16" s="733" t="n">
        <v>7</v>
      </c>
      <c r="AV16" s="716" t="inlineStr">
        <is>
          <t>France</t>
        </is>
      </c>
      <c r="AW16" s="57" t="n">
        <v>14132</v>
      </c>
      <c r="AX16" s="734">
        <f>AW16/$AW$20</f>
        <v>4.8174535537753534E-2</v>
      </c>
      <c r="AY16" s="716" t="inlineStr">
        <is>
          <t>Australia</t>
        </is>
      </c>
      <c r="AZ16" s="922" t="n">
        <v>18962</v>
      </c>
      <c r="BA16" s="721" t="n">
        <v>0.03636677470704436</v>
      </c>
      <c r="BB16" s="58" t="inlineStr">
        <is>
          <t>UK</t>
        </is>
      </c>
      <c r="BC16" s="922" t="n">
        <v>27901</v>
      </c>
      <c r="BD16" s="723">
        <f>BC16/$BC$20</f>
        <v>3.6353236559882318E-2</v>
      </c>
      <c r="BE16" s="716" t="inlineStr">
        <is>
          <t>Laos</t>
        </is>
      </c>
      <c r="BF16" s="922" t="n">
        <v>49299</v>
      </c>
      <c r="BG16" s="723">
        <f>BF16/$BF$20</f>
        <v>4.3851464161597256E-2</v>
      </c>
      <c r="BH16" s="716" t="inlineStr">
        <is>
          <t>UK</t>
        </is>
      </c>
      <c r="BI16" s="922" t="n">
        <v>41130</v>
      </c>
      <c r="BJ16" s="723">
        <f>BI16/$BI$20</f>
        <v>3.5011913244003157E-2</v>
      </c>
      <c r="BK16" s="716" t="inlineStr">
        <is>
          <t>Cambodia</t>
        </is>
      </c>
      <c r="BL16" s="922" t="n">
        <v>54379</v>
      </c>
      <c r="BM16" s="723">
        <f>BL16/$BL$20</f>
        <v>4.1538749460513398E-2</v>
      </c>
      <c r="BN16" s="716" t="inlineStr">
        <is>
          <t>USA</t>
        </is>
      </c>
      <c r="BO16" s="922" t="n">
        <v>57302</v>
      </c>
      <c r="BP16" s="723">
        <f>BO16/$BO$20</f>
        <v>3.88374914431725E-2</v>
      </c>
      <c r="BQ16" s="716" t="inlineStr">
        <is>
          <t>Laos</t>
        </is>
      </c>
      <c r="BR16" s="922" t="n">
        <v>78606</v>
      </c>
      <c r="BS16" s="723">
        <f>BR16/$BR$20</f>
        <v>4.495969379409117E-2</v>
      </c>
      <c r="BT16" s="716" t="inlineStr">
        <is>
          <t>UK</t>
        </is>
      </c>
      <c r="BU16" s="922" t="n">
        <v>87376</v>
      </c>
      <c r="BV16" s="723">
        <f>BU16/$BU$20</f>
        <v>3.8986344338622921E-2</v>
      </c>
    </row>
    <row r="17">
      <c r="G17" s="61" t="n"/>
      <c r="O17" s="63" t="n"/>
      <c r="Q17" s="724" t="n">
        <v>10</v>
      </c>
      <c r="R17" s="725" t="inlineStr">
        <is>
          <t>Vietnam</t>
        </is>
      </c>
      <c r="S17" s="54" t="n">
        <v>1048181</v>
      </c>
      <c r="T17" s="726">
        <f>S17/$S$56</f>
        <v>2.6259505182488204E-2</v>
      </c>
      <c r="V17" s="727" t="n">
        <v>10</v>
      </c>
      <c r="W17" s="728" t="inlineStr">
        <is>
          <t>Russia</t>
        </is>
      </c>
      <c r="X17" s="55" t="n">
        <v>429359</v>
      </c>
      <c r="Y17" s="729">
        <f>X17/$X$56</f>
        <v>3.8802551344184026E-2</v>
      </c>
      <c r="AA17" s="727" t="n">
        <v>10</v>
      </c>
      <c r="AB17" s="728" t="inlineStr">
        <is>
          <t>United Kingdom</t>
        </is>
      </c>
      <c r="AC17" s="55" t="n">
        <v>817220</v>
      </c>
      <c r="AD17" s="729">
        <f>AC17/$AC$56</f>
        <v>2.9030889360773367E-2</v>
      </c>
      <c r="AF17" s="727" t="n">
        <v>10</v>
      </c>
      <c r="AG17" s="728" t="inlineStr">
        <is>
          <t>Singapore</t>
        </is>
      </c>
      <c r="AH17" s="55" t="n">
        <v>1009640</v>
      </c>
      <c r="AI17" s="729">
        <f>AH17/$AH$56</f>
        <v>2.840398704608944E-2</v>
      </c>
      <c r="AK17" s="727" t="n">
        <v>10</v>
      </c>
      <c r="AL17" s="728" t="inlineStr">
        <is>
          <t>Singapore</t>
        </is>
      </c>
      <c r="AM17" s="55" t="n">
        <v>967341</v>
      </c>
      <c r="AN17" s="729">
        <f>AM17/AM$56</f>
        <v>2.9336191638335781E-2</v>
      </c>
      <c r="AP17" s="727" t="n">
        <v>10</v>
      </c>
      <c r="AQ17" s="728" t="inlineStr">
        <is>
          <t>Japan</t>
        </is>
      </c>
      <c r="AR17" s="55" t="n">
        <v>434980</v>
      </c>
      <c r="AS17" s="729">
        <f>AR17/AR$56</f>
        <v>3.0997711123537688E-2</v>
      </c>
      <c r="AU17" s="733" t="n">
        <v>8</v>
      </c>
      <c r="AV17" s="716" t="inlineStr">
        <is>
          <t>Japan</t>
        </is>
      </c>
      <c r="AW17" s="57" t="n">
        <v>11164</v>
      </c>
      <c r="AX17" s="734">
        <f>AW17/$AW$20</f>
        <v>3.8056928583603204E-2</v>
      </c>
      <c r="AY17" s="716" t="inlineStr">
        <is>
          <t>Vietnam</t>
        </is>
      </c>
      <c r="AZ17" s="922" t="n">
        <v>18905</v>
      </c>
      <c r="BA17" s="721" t="n">
        <v>0.03625745574499914</v>
      </c>
      <c r="BB17" s="58" t="inlineStr">
        <is>
          <t>Cambodia</t>
        </is>
      </c>
      <c r="BC17" s="922" t="n">
        <v>27564</v>
      </c>
      <c r="BD17" s="723">
        <f>BC17/$BC$20</f>
        <v>3.5914146895688191E-2</v>
      </c>
      <c r="BE17" s="716" t="inlineStr">
        <is>
          <t>USA</t>
        </is>
      </c>
      <c r="BF17" s="922" t="n">
        <v>43923</v>
      </c>
      <c r="BG17" s="723">
        <f>BF17/$BF$20</f>
        <v>3.9069511762304235E-2</v>
      </c>
      <c r="BH17" s="716" t="inlineStr">
        <is>
          <t>Japan</t>
        </is>
      </c>
      <c r="BI17" s="922" t="n">
        <v>39297</v>
      </c>
      <c r="BJ17" s="723">
        <f>BI17/$BI$20</f>
        <v>3.3451571960845902E-2</v>
      </c>
      <c r="BK17" s="716" t="inlineStr">
        <is>
          <t>USA</t>
        </is>
      </c>
      <c r="BL17" s="922" t="n">
        <v>38704</v>
      </c>
      <c r="BM17" s="723">
        <f>BL17/$BL$20</f>
        <v>2.9565011477219343E-2</v>
      </c>
      <c r="BN17" s="716" t="inlineStr">
        <is>
          <t>UK</t>
        </is>
      </c>
      <c r="BO17" s="922" t="n">
        <v>51992</v>
      </c>
      <c r="BP17" s="723">
        <f>BO17/$BO$20</f>
        <v>3.523854062883363E-2</v>
      </c>
      <c r="BQ17" s="716" t="inlineStr">
        <is>
          <t>Vietnam</t>
        </is>
      </c>
      <c r="BR17" s="922" t="n">
        <v>67925</v>
      </c>
      <c r="BS17" s="723">
        <f>BR17/$BR$20</f>
        <v>3.8850561038135036E-2</v>
      </c>
      <c r="BT17" s="716" t="inlineStr">
        <is>
          <t>Laos</t>
        </is>
      </c>
      <c r="BU17" s="922" t="n">
        <v>77809</v>
      </c>
      <c r="BV17" s="723">
        <f>BU17/$BU$20</f>
        <v>3.4717639473584402E-2</v>
      </c>
    </row>
    <row r="18">
      <c r="G18" s="61" t="n"/>
      <c r="Q18" s="733" t="n">
        <v>11</v>
      </c>
      <c r="R18" s="716" t="inlineStr">
        <is>
          <t>Hong Kong</t>
        </is>
      </c>
      <c r="S18" s="57" t="n">
        <v>1045361</v>
      </c>
      <c r="T18" s="734">
        <f>S18/$S$56</f>
        <v>2.6188857265177532E-2</v>
      </c>
      <c r="V18" s="733" t="n">
        <v>11</v>
      </c>
      <c r="W18" s="716" t="inlineStr">
        <is>
          <t>Germany</t>
        </is>
      </c>
      <c r="X18" s="57" t="n">
        <v>356889</v>
      </c>
      <c r="Y18" s="734">
        <f>X18/$X$56</f>
        <v>3.2253204769608863E-2</v>
      </c>
      <c r="AA18" s="733" t="n">
        <v>11</v>
      </c>
      <c r="AB18" s="716" t="inlineStr">
        <is>
          <t>Japan</t>
        </is>
      </c>
      <c r="AC18" s="57" t="n">
        <v>805768</v>
      </c>
      <c r="AD18" s="734">
        <f>AC18/$AC$56</f>
        <v>2.8624068988095778E-2</v>
      </c>
      <c r="AF18" s="733" t="n">
        <v>11</v>
      </c>
      <c r="AG18" s="716" t="inlineStr">
        <is>
          <t>Vietnam</t>
        </is>
      </c>
      <c r="AH18" s="57" t="n">
        <v>984248</v>
      </c>
      <c r="AI18" s="734">
        <f>AH18/$AH$56</f>
        <v>2.7689639319103281E-2</v>
      </c>
      <c r="AK18" s="733" t="n">
        <v>11</v>
      </c>
      <c r="AL18" s="716" t="inlineStr">
        <is>
          <t>Germany</t>
        </is>
      </c>
      <c r="AM18" s="57" t="n">
        <v>965898</v>
      </c>
      <c r="AN18" s="734">
        <f>AM18/AM$56</f>
        <v>2.9292430312666637E-2</v>
      </c>
      <c r="AP18" s="733" t="n">
        <v>11</v>
      </c>
      <c r="AQ18" s="716" t="inlineStr">
        <is>
          <t>France</t>
        </is>
      </c>
      <c r="AR18" s="57" t="n">
        <v>417343</v>
      </c>
      <c r="AS18" s="734">
        <f>AR18/AR$56</f>
        <v>2.9740856484046597E-2</v>
      </c>
      <c r="AU18" s="733" t="n">
        <v>9</v>
      </c>
      <c r="AV18" s="716" t="inlineStr">
        <is>
          <t>Malaysia</t>
        </is>
      </c>
      <c r="AW18" s="57" t="n">
        <v>10793</v>
      </c>
      <c r="AX18" s="734">
        <f>AW18/$AW$20</f>
        <v>3.6792227714334415E-2</v>
      </c>
      <c r="AY18" s="716" t="inlineStr">
        <is>
          <t>Laos</t>
        </is>
      </c>
      <c r="AZ18" s="922" t="n">
        <v>18645</v>
      </c>
      <c r="BA18" s="721" t="n">
        <v>0.03575880784795075</v>
      </c>
      <c r="BB18" s="58" t="inlineStr">
        <is>
          <t>Australia</t>
        </is>
      </c>
      <c r="BC18" s="922" t="n">
        <v>26795</v>
      </c>
      <c r="BD18" s="723">
        <f>BC18/$BC$20</f>
        <v>3.4912188581844618E-2</v>
      </c>
      <c r="BE18" s="716" t="inlineStr">
        <is>
          <t>UK</t>
        </is>
      </c>
      <c r="BF18" s="922" t="n">
        <v>40596</v>
      </c>
      <c r="BG18" s="723">
        <f>BF18/$BF$20</f>
        <v>3.6110145015197111E-2</v>
      </c>
      <c r="BH18" s="716" t="inlineStr">
        <is>
          <t>Cambodia</t>
        </is>
      </c>
      <c r="BI18" s="922" t="n">
        <v>38302</v>
      </c>
      <c r="BJ18" s="723">
        <f>BI18/$BI$20</f>
        <v>3.2604578192847289E-2</v>
      </c>
      <c r="BK18" s="716" t="inlineStr">
        <is>
          <t>Australia</t>
        </is>
      </c>
      <c r="BL18" s="922" t="n">
        <v>38041</v>
      </c>
      <c r="BM18" s="723">
        <f>BL18/$BL$20</f>
        <v>2.9058562463954656E-2</v>
      </c>
      <c r="BN18" s="716" t="inlineStr">
        <is>
          <t>Germany</t>
        </is>
      </c>
      <c r="BO18" s="922" t="n">
        <v>45707</v>
      </c>
      <c r="BP18" s="723">
        <f>BO18/$BO$20</f>
        <v>3.0978765512426884E-2</v>
      </c>
      <c r="BQ18" s="716" t="inlineStr">
        <is>
          <t>UK</t>
        </is>
      </c>
      <c r="BR18" s="922" t="n">
        <v>65303</v>
      </c>
      <c r="BS18" s="723">
        <f>BR18/$BR$20</f>
        <v>3.7350875045614018E-2</v>
      </c>
      <c r="BT18" s="716" t="inlineStr">
        <is>
          <t>Cambodia</t>
        </is>
      </c>
      <c r="BU18" s="922" t="n">
        <v>71896</v>
      </c>
      <c r="BV18" s="723">
        <f>BU18/$BU$20</f>
        <v>3.2079314829811773E-2</v>
      </c>
    </row>
    <row r="19">
      <c r="Q19" s="733" t="n">
        <v>12</v>
      </c>
      <c r="R19" s="716" t="inlineStr">
        <is>
          <t>United Kingdom</t>
        </is>
      </c>
      <c r="S19" s="57" t="n">
        <v>992574</v>
      </c>
      <c r="T19" s="734">
        <f>S19/$S$56</f>
        <v>2.4866413431461787E-2</v>
      </c>
      <c r="V19" s="733" t="n">
        <v>12</v>
      </c>
      <c r="W19" s="716" t="inlineStr">
        <is>
          <t>Australia</t>
        </is>
      </c>
      <c r="X19" s="57" t="n">
        <v>330597</v>
      </c>
      <c r="Y19" s="734">
        <f>X19/$X$56</f>
        <v>2.9877112315645427E-2</v>
      </c>
      <c r="AA19" s="733" t="n">
        <v>12</v>
      </c>
      <c r="AB19" s="716" t="inlineStr">
        <is>
          <t>Hong Kong</t>
        </is>
      </c>
      <c r="AC19" s="57" t="n">
        <v>802368</v>
      </c>
      <c r="AD19" s="734">
        <f>AC19/$AC$56</f>
        <v>2.8503287529214903E-2</v>
      </c>
      <c r="AF19" s="733" t="n">
        <v>12</v>
      </c>
      <c r="AG19" s="716" t="inlineStr">
        <is>
          <t>UK</t>
        </is>
      </c>
      <c r="AH19" s="57" t="n">
        <v>965862</v>
      </c>
      <c r="AI19" s="734">
        <f>AH19/$AH$56</f>
        <v>2.7172389897696245E-2</v>
      </c>
      <c r="AK19" s="733" t="n">
        <v>12</v>
      </c>
      <c r="AL19" s="716" t="inlineStr">
        <is>
          <t>Laos</t>
        </is>
      </c>
      <c r="AM19" s="57" t="n">
        <v>868368</v>
      </c>
      <c r="AN19" s="734">
        <f>AM19/AM$56</f>
        <v>2.633467418479974E-2</v>
      </c>
      <c r="AP19" s="733" t="n">
        <v>12</v>
      </c>
      <c r="AQ19" s="716" t="inlineStr">
        <is>
          <t>Singapore</t>
        </is>
      </c>
      <c r="AR19" s="57" t="n">
        <v>348136</v>
      </c>
      <c r="AS19" s="734">
        <f>AR19/AR$56</f>
        <v>2.4809000780964451E-2</v>
      </c>
      <c r="AU19" s="738" t="n">
        <v>10</v>
      </c>
      <c r="AV19" s="739" t="inlineStr">
        <is>
          <t>Israel</t>
        </is>
      </c>
      <c r="AW19" s="64" t="n">
        <v>9850</v>
      </c>
      <c r="AX19" s="740">
        <f>AW19/$AW$20</f>
        <v>3.3577637634225325E-2</v>
      </c>
      <c r="AY19" s="739" t="inlineStr">
        <is>
          <t>Korea</t>
        </is>
      </c>
      <c r="AZ19" s="922" t="n">
        <v>16184</v>
      </c>
      <c r="BA19" s="741" t="n">
        <v>0.03103891371473505</v>
      </c>
      <c r="BB19" s="65" t="inlineStr">
        <is>
          <t>Korea</t>
        </is>
      </c>
      <c r="BC19" s="922" t="n">
        <v>25702</v>
      </c>
      <c r="BD19" s="742">
        <f>BC19/$BC$20</f>
        <v>3.3488078780763965E-2</v>
      </c>
      <c r="BE19" s="739" t="inlineStr">
        <is>
          <t>Australia</t>
        </is>
      </c>
      <c r="BF19" s="1073" t="n">
        <v>36525</v>
      </c>
      <c r="BG19" s="742">
        <f>BF19/$BF$20</f>
        <v>3.2488990212830686E-2</v>
      </c>
      <c r="BH19" s="739" t="inlineStr">
        <is>
          <t>USA</t>
        </is>
      </c>
      <c r="BI19" s="1073" t="n">
        <v>37659</v>
      </c>
      <c r="BJ19" s="742">
        <f>BI19/$BI$20</f>
        <v>3.2057224431216017E-2</v>
      </c>
      <c r="BK19" s="739" t="inlineStr">
        <is>
          <t>Japan</t>
        </is>
      </c>
      <c r="BL19" s="1073" t="n">
        <v>36535</v>
      </c>
      <c r="BM19" s="742">
        <f>BL19/$BL$20</f>
        <v>2.7908166967760661E-2</v>
      </c>
      <c r="BN19" s="739" t="inlineStr">
        <is>
          <t>Cambodia</t>
        </is>
      </c>
      <c r="BO19" s="1073" t="n">
        <v>44540</v>
      </c>
      <c r="BP19" s="742">
        <f>BO19/$BO$20</f>
        <v>3.0187809655490262E-2</v>
      </c>
      <c r="BQ19" s="739" t="inlineStr">
        <is>
          <t>Germany</t>
        </is>
      </c>
      <c r="BR19" s="1073" t="n">
        <v>62108</v>
      </c>
      <c r="BS19" s="742">
        <f>BR19/$BR$20</f>
        <v>3.5523454471203399E-2</v>
      </c>
      <c r="BT19" s="739" t="inlineStr">
        <is>
          <t>Germany</t>
        </is>
      </c>
      <c r="BU19" s="1073" t="n">
        <v>67326</v>
      </c>
      <c r="BV19" s="742">
        <f>BU19/$BU$20</f>
        <v>3.0040224076887553E-2</v>
      </c>
    </row>
    <row r="20" ht="18" customHeight="1">
      <c r="Q20" s="733" t="n">
        <v>13</v>
      </c>
      <c r="R20" s="716" t="inlineStr">
        <is>
          <t>Cambodia</t>
        </is>
      </c>
      <c r="S20" s="57" t="n">
        <v>910696</v>
      </c>
      <c r="T20" s="734">
        <f>S20/$S$56</f>
        <v>2.2815168689063508E-2</v>
      </c>
      <c r="V20" s="733" t="n">
        <v>13</v>
      </c>
      <c r="W20" s="716" t="inlineStr">
        <is>
          <t>Japan</t>
        </is>
      </c>
      <c r="X20" s="57" t="n">
        <v>288342</v>
      </c>
      <c r="Y20" s="734">
        <f>X20/$X$56</f>
        <v>2.6058392300347052E-2</v>
      </c>
      <c r="AA20" s="733" t="n">
        <v>13</v>
      </c>
      <c r="AB20" s="716" t="inlineStr">
        <is>
          <t>Indonesia</t>
        </is>
      </c>
      <c r="AC20" s="57" t="n">
        <v>762118</v>
      </c>
      <c r="AD20" s="734">
        <f>AC20/$AC$56</f>
        <v>2.7073448199816299E-2</v>
      </c>
      <c r="AF20" s="733" t="n">
        <v>13</v>
      </c>
      <c r="AG20" s="716" t="inlineStr">
        <is>
          <t>Indonesia</t>
        </is>
      </c>
      <c r="AH20" s="57" t="n">
        <v>876610</v>
      </c>
      <c r="AI20" s="734">
        <f>AH20/$AH$56</f>
        <v>2.4661482394192448E-2</v>
      </c>
      <c r="AK20" s="733" t="n">
        <v>13</v>
      </c>
      <c r="AL20" s="716" t="inlineStr">
        <is>
          <t>France</t>
        </is>
      </c>
      <c r="AM20" s="57" t="n">
        <v>816935</v>
      </c>
      <c r="AN20" s="734">
        <f>AM20/AM$56</f>
        <v>2.4774884674653348E-2</v>
      </c>
      <c r="AP20" s="733" t="n">
        <v>13</v>
      </c>
      <c r="AQ20" s="716" t="inlineStr">
        <is>
          <t>Australia</t>
        </is>
      </c>
      <c r="AR20" s="57" t="n">
        <v>323789</v>
      </c>
      <c r="AS20" s="734">
        <f>AR20/AR$56</f>
        <v>2.3073975555149992E-2</v>
      </c>
      <c r="AU20" s="66" t="n"/>
      <c r="AV20" s="66" t="inlineStr">
        <is>
          <t>Total</t>
        </is>
      </c>
      <c r="AW20" s="1074" t="n">
        <v>293350</v>
      </c>
      <c r="AX20" s="67" t="n"/>
      <c r="AZ20" s="1074" t="n">
        <v>521410</v>
      </c>
      <c r="BC20" s="1074" t="n">
        <v>767497</v>
      </c>
      <c r="BF20" s="1074" t="n">
        <v>1124227</v>
      </c>
      <c r="BI20" s="1074" t="n">
        <v>1174743</v>
      </c>
      <c r="BL20" s="1074" t="n">
        <v>1309115</v>
      </c>
      <c r="BO20" s="1074" t="n">
        <v>1475430</v>
      </c>
      <c r="BR20" s="1074" t="n">
        <v>1748366</v>
      </c>
      <c r="BU20" s="1074" t="n">
        <v>2241195</v>
      </c>
    </row>
    <row r="21">
      <c r="Q21" s="733" t="n">
        <v>14</v>
      </c>
      <c r="R21" s="716" t="inlineStr">
        <is>
          <t>Germany</t>
        </is>
      </c>
      <c r="S21" s="57" t="n">
        <v>852481</v>
      </c>
      <c r="T21" s="734">
        <f>S21/$S$56</f>
        <v>2.1356740140751194E-2</v>
      </c>
      <c r="V21" s="733" t="n">
        <v>14</v>
      </c>
      <c r="W21" s="716" t="inlineStr">
        <is>
          <t>France</t>
        </is>
      </c>
      <c r="X21" s="57" t="n">
        <v>260223</v>
      </c>
      <c r="Y21" s="734">
        <f>X21/$X$56</f>
        <v>2.3517187990557083E-2</v>
      </c>
      <c r="AA21" s="733" t="n">
        <v>14</v>
      </c>
      <c r="AB21" s="716" t="inlineStr">
        <is>
          <t>Germany</t>
        </is>
      </c>
      <c r="AC21" s="57" t="n">
        <v>729163</v>
      </c>
      <c r="AD21" s="734">
        <f>AC21/$AC$56</f>
        <v>2.5902756147634161E-2</v>
      </c>
      <c r="AF21" s="733" t="n">
        <v>14</v>
      </c>
      <c r="AG21" s="716" t="inlineStr">
        <is>
          <t>Hong Kong</t>
        </is>
      </c>
      <c r="AH21" s="57" t="n">
        <v>876076</v>
      </c>
      <c r="AI21" s="734">
        <f>AH21/$AH$56</f>
        <v>2.4646459485945339E-2</v>
      </c>
      <c r="AK21" s="733" t="n">
        <v>14</v>
      </c>
      <c r="AL21" s="716" t="inlineStr">
        <is>
          <t>Australia</t>
        </is>
      </c>
      <c r="AM21" s="57" t="n">
        <v>808682</v>
      </c>
      <c r="AN21" s="734">
        <f>AM21/AM$56</f>
        <v>2.4524599005389679E-2</v>
      </c>
      <c r="AP21" s="733" t="n">
        <v>14</v>
      </c>
      <c r="AQ21" s="716" t="inlineStr">
        <is>
          <t>Myanmar</t>
        </is>
      </c>
      <c r="AR21" s="57" t="n">
        <v>317634</v>
      </c>
      <c r="AS21" s="734">
        <f>AR21/AR$56</f>
        <v>2.2635355591093313E-2</v>
      </c>
    </row>
    <row r="22">
      <c r="Q22" s="733" t="n">
        <v>15</v>
      </c>
      <c r="R22" s="716" t="inlineStr">
        <is>
          <t>Taiwan</t>
        </is>
      </c>
      <c r="S22" s="57" t="n">
        <v>790039</v>
      </c>
      <c r="T22" s="734">
        <f>S22/$S$56</f>
        <v>1.9792414873831713E-2</v>
      </c>
      <c r="V22" s="733" t="n">
        <v>15</v>
      </c>
      <c r="W22" s="716" t="inlineStr">
        <is>
          <t>China</t>
        </is>
      </c>
      <c r="X22" s="57" t="n">
        <v>258586</v>
      </c>
      <c r="Y22" s="734">
        <f>X22/$X$56</f>
        <v>2.3369247044750827E-2</v>
      </c>
      <c r="AA22" s="733" t="n">
        <v>15</v>
      </c>
      <c r="AB22" s="716" t="inlineStr">
        <is>
          <t>Taiwan</t>
        </is>
      </c>
      <c r="AC22" s="57" t="n">
        <v>724594</v>
      </c>
      <c r="AD22" s="734">
        <f>AC22/$AC$56</f>
        <v>2.5740447181273361E-2</v>
      </c>
      <c r="AF22" s="733" t="n">
        <v>15</v>
      </c>
      <c r="AG22" s="716" t="inlineStr">
        <is>
          <t>Germany</t>
        </is>
      </c>
      <c r="AH22" s="57" t="n">
        <v>873364</v>
      </c>
      <c r="AI22" s="734">
        <f>AH22/$AH$56</f>
        <v>2.4570163367656647E-2</v>
      </c>
      <c r="AK22" s="733" t="n">
        <v>15</v>
      </c>
      <c r="AL22" s="716" t="inlineStr">
        <is>
          <t>Indonesia</t>
        </is>
      </c>
      <c r="AM22" s="57" t="n">
        <v>787524</v>
      </c>
      <c r="AN22" s="734">
        <f>AM22/AM$56</f>
        <v>2.3882948188682945E-2</v>
      </c>
      <c r="AP22" s="733" t="n">
        <v>15</v>
      </c>
      <c r="AQ22" s="716" t="inlineStr">
        <is>
          <t>Laos</t>
        </is>
      </c>
      <c r="AR22" s="57" t="n">
        <v>305785</v>
      </c>
      <c r="AS22" s="734">
        <f>AR22/AR$56</f>
        <v>2.1790967621295166E-2</v>
      </c>
    </row>
    <row r="23">
      <c r="Q23" s="733" t="n">
        <v>16</v>
      </c>
      <c r="R23" s="716" t="inlineStr">
        <is>
          <t>Australia</t>
        </is>
      </c>
      <c r="S23" s="57" t="n">
        <v>767291</v>
      </c>
      <c r="T23" s="734">
        <f>S23/$S$56</f>
        <v>1.9222521674192299E-2</v>
      </c>
      <c r="V23" s="733" t="n">
        <v>16</v>
      </c>
      <c r="W23" s="716" t="inlineStr">
        <is>
          <t>Indonesia</t>
        </is>
      </c>
      <c r="X23" s="57" t="n">
        <v>231747</v>
      </c>
      <c r="Y23" s="734">
        <f>X23/$X$56</f>
        <v>2.0943720444571129E-2</v>
      </c>
      <c r="Z23" s="68" t="n"/>
      <c r="AA23" s="733" t="n">
        <v>16</v>
      </c>
      <c r="AB23" s="716" t="inlineStr">
        <is>
          <t>Australia</t>
        </is>
      </c>
      <c r="AC23" s="57" t="n">
        <v>687745</v>
      </c>
      <c r="AD23" s="734">
        <f>AC23/$AC$56</f>
        <v>2.4431424834714124E-2</v>
      </c>
      <c r="AE23" s="68" t="n"/>
      <c r="AF23" s="733" t="n">
        <v>16</v>
      </c>
      <c r="AG23" s="716" t="inlineStr">
        <is>
          <t>Australia</t>
        </is>
      </c>
      <c r="AH23" s="57" t="n">
        <v>775010</v>
      </c>
      <c r="AI23" s="734">
        <f>AH23/$AH$56</f>
        <v>2.1803191237064475E-2</v>
      </c>
      <c r="AJ23" s="68" t="n"/>
      <c r="AK23" s="733" t="n">
        <v>16</v>
      </c>
      <c r="AL23" s="716" t="inlineStr">
        <is>
          <t>Philippines</t>
        </is>
      </c>
      <c r="AM23" s="57" t="n">
        <v>704575</v>
      </c>
      <c r="AN23" s="734">
        <f>AM23/AM$56</f>
        <v>2.1367384638488841E-2</v>
      </c>
      <c r="AP23" s="733" t="n">
        <v>16</v>
      </c>
      <c r="AQ23" s="716" t="inlineStr">
        <is>
          <t>Indonesia</t>
        </is>
      </c>
      <c r="AR23" s="57" t="n">
        <v>288026</v>
      </c>
      <c r="AS23" s="734">
        <f>AR23/AR$56</f>
        <v>2.0525418971143652E-2</v>
      </c>
      <c r="AU23" s="1067" t="inlineStr">
        <is>
          <t>No</t>
        </is>
      </c>
      <c r="AV23" s="1068" t="n">
        <v>44927</v>
      </c>
      <c r="AW23" s="837" t="n"/>
      <c r="AX23" s="912" t="n"/>
      <c r="AY23" s="1068" t="n">
        <v>44958</v>
      </c>
      <c r="AZ23" s="837" t="n"/>
      <c r="BA23" s="912" t="n"/>
      <c r="BB23" s="1068" t="n">
        <v>44986</v>
      </c>
      <c r="BC23" s="837" t="n"/>
      <c r="BD23" s="912" t="n"/>
      <c r="BE23" s="1068" t="n">
        <v>45017</v>
      </c>
      <c r="BF23" s="837" t="n"/>
      <c r="BG23" s="912" t="n"/>
      <c r="BH23" s="1068" t="n">
        <v>45047</v>
      </c>
      <c r="BI23" s="837" t="n"/>
      <c r="BJ23" s="912" t="n"/>
      <c r="BK23" s="1068" t="n">
        <v>45078</v>
      </c>
      <c r="BL23" s="837" t="n"/>
      <c r="BM23" s="912" t="n"/>
      <c r="BN23" s="1068" t="n">
        <v>45108</v>
      </c>
      <c r="BO23" s="837" t="n"/>
      <c r="BP23" s="912" t="n"/>
      <c r="BQ23" s="1068" t="n">
        <v>45139</v>
      </c>
      <c r="BR23" s="837" t="n"/>
      <c r="BS23" s="912" t="n"/>
      <c r="BT23" s="1068" t="n">
        <v>45170</v>
      </c>
      <c r="BU23" s="837" t="n"/>
      <c r="BV23" s="912" t="n"/>
      <c r="BW23" s="1068" t="n">
        <v>45200</v>
      </c>
      <c r="BX23" s="837" t="n"/>
      <c r="BY23" s="912" t="n"/>
      <c r="BZ23" s="1068" t="n">
        <v>45231</v>
      </c>
      <c r="CA23" s="837" t="n"/>
      <c r="CB23" s="912" t="n"/>
      <c r="CC23" s="1068" t="n">
        <v>45261</v>
      </c>
      <c r="CD23" s="837" t="n"/>
      <c r="CE23" s="912" t="n"/>
    </row>
    <row r="24">
      <c r="Q24" s="733" t="n">
        <v>17</v>
      </c>
      <c r="R24" s="716" t="inlineStr">
        <is>
          <t>France</t>
        </is>
      </c>
      <c r="S24" s="57" t="n">
        <v>745346</v>
      </c>
      <c r="T24" s="734">
        <f>S24/$S$56</f>
        <v>1.867274559426936E-2</v>
      </c>
      <c r="V24" s="733" t="n">
        <v>17</v>
      </c>
      <c r="W24" s="716" t="inlineStr">
        <is>
          <t>Myanmar</t>
        </is>
      </c>
      <c r="X24" s="57" t="n">
        <v>211925</v>
      </c>
      <c r="Y24" s="734">
        <f>X24/$X$56</f>
        <v>1.9152342663403349E-2</v>
      </c>
      <c r="Z24" s="1075" t="n"/>
      <c r="AA24" s="733" t="n">
        <v>17</v>
      </c>
      <c r="AB24" s="716" t="inlineStr">
        <is>
          <t>Cambodia</t>
        </is>
      </c>
      <c r="AC24" s="57" t="n">
        <v>583708</v>
      </c>
      <c r="AD24" s="734">
        <f>AC24/$AC$56</f>
        <v>2.0735618764834804E-2</v>
      </c>
      <c r="AE24" s="1075" t="n"/>
      <c r="AF24" s="733" t="n">
        <v>17</v>
      </c>
      <c r="AG24" s="716" t="inlineStr">
        <is>
          <t>France</t>
        </is>
      </c>
      <c r="AH24" s="57" t="n">
        <v>720806</v>
      </c>
      <c r="AI24" s="734">
        <f>AH24/$AH$56</f>
        <v>2.0278281651621908E-2</v>
      </c>
      <c r="AJ24" s="1075" t="n"/>
      <c r="AK24" s="733" t="n">
        <v>17</v>
      </c>
      <c r="AL24" s="716" t="inlineStr">
        <is>
          <t>Myanmar</t>
        </is>
      </c>
      <c r="AM24" s="57" t="n">
        <v>688678</v>
      </c>
      <c r="AN24" s="734">
        <f>AM24/AM$56</f>
        <v>2.0885282217031852E-2</v>
      </c>
      <c r="AP24" s="733" t="n">
        <v>17</v>
      </c>
      <c r="AQ24" s="716" t="inlineStr">
        <is>
          <t>Philippines</t>
        </is>
      </c>
      <c r="AR24" s="57" t="n">
        <v>270344</v>
      </c>
      <c r="AS24" s="734">
        <f>AR24/AR$56</f>
        <v>1.9265357524441751E-2</v>
      </c>
      <c r="AU24" s="914" t="n"/>
      <c r="AV24" s="702" t="inlineStr">
        <is>
          <t>Nationality</t>
        </is>
      </c>
      <c r="AW24" s="702" t="inlineStr">
        <is>
          <t>Number</t>
        </is>
      </c>
      <c r="AX24" s="1069" t="inlineStr">
        <is>
          <t>%</t>
        </is>
      </c>
      <c r="AY24" s="702" t="inlineStr">
        <is>
          <t>Nationality</t>
        </is>
      </c>
      <c r="AZ24" s="702" t="inlineStr">
        <is>
          <t>Number</t>
        </is>
      </c>
      <c r="BA24" s="1071" t="inlineStr">
        <is>
          <t>%</t>
        </is>
      </c>
      <c r="BB24" s="52" t="inlineStr">
        <is>
          <t>Nationality</t>
        </is>
      </c>
      <c r="BC24" s="702" t="inlineStr">
        <is>
          <t>Number</t>
        </is>
      </c>
      <c r="BD24" s="1070" t="inlineStr">
        <is>
          <t>%</t>
        </is>
      </c>
      <c r="BE24" s="702" t="inlineStr">
        <is>
          <t>Nationality</t>
        </is>
      </c>
      <c r="BF24" s="702" t="inlineStr">
        <is>
          <t>Number</t>
        </is>
      </c>
      <c r="BG24" s="1070" t="inlineStr">
        <is>
          <t>%</t>
        </is>
      </c>
      <c r="BH24" s="702" t="inlineStr">
        <is>
          <t>Nationality</t>
        </is>
      </c>
      <c r="BI24" s="702" t="inlineStr">
        <is>
          <t>Number</t>
        </is>
      </c>
      <c r="BJ24" s="1070" t="inlineStr">
        <is>
          <t>%</t>
        </is>
      </c>
      <c r="BK24" s="702" t="inlineStr">
        <is>
          <t>Nationality</t>
        </is>
      </c>
      <c r="BL24" s="702" t="inlineStr">
        <is>
          <t>Number</t>
        </is>
      </c>
      <c r="BM24" s="1070" t="inlineStr">
        <is>
          <t>%</t>
        </is>
      </c>
      <c r="BN24" s="702" t="inlineStr">
        <is>
          <t>Nationality</t>
        </is>
      </c>
      <c r="BO24" s="702" t="inlineStr">
        <is>
          <t>Number</t>
        </is>
      </c>
      <c r="BP24" s="1070" t="inlineStr">
        <is>
          <t>%</t>
        </is>
      </c>
      <c r="BQ24" s="702" t="inlineStr">
        <is>
          <t>Nationality</t>
        </is>
      </c>
      <c r="BR24" s="702" t="inlineStr">
        <is>
          <t>Number</t>
        </is>
      </c>
      <c r="BS24" s="1070" t="inlineStr">
        <is>
          <t>%</t>
        </is>
      </c>
      <c r="BT24" s="702" t="inlineStr">
        <is>
          <t>Nationality</t>
        </is>
      </c>
      <c r="BU24" s="702" t="inlineStr">
        <is>
          <t>Number</t>
        </is>
      </c>
      <c r="BV24" s="1070" t="inlineStr">
        <is>
          <t>%</t>
        </is>
      </c>
      <c r="BW24" s="702" t="inlineStr">
        <is>
          <t>Nationality</t>
        </is>
      </c>
      <c r="BX24" s="702" t="inlineStr">
        <is>
          <t>Number</t>
        </is>
      </c>
      <c r="BY24" s="1070" t="inlineStr">
        <is>
          <t>%</t>
        </is>
      </c>
      <c r="BZ24" s="702" t="inlineStr">
        <is>
          <t>Nationality</t>
        </is>
      </c>
      <c r="CA24" s="702" t="inlineStr">
        <is>
          <t>Number</t>
        </is>
      </c>
      <c r="CB24" s="1070" t="inlineStr">
        <is>
          <t>%</t>
        </is>
      </c>
      <c r="CC24" s="702" t="inlineStr">
        <is>
          <t>Nationality</t>
        </is>
      </c>
      <c r="CD24" s="702" t="inlineStr">
        <is>
          <t>Number</t>
        </is>
      </c>
      <c r="CE24" s="1070" t="inlineStr">
        <is>
          <t>%</t>
        </is>
      </c>
    </row>
    <row r="25">
      <c r="Q25" s="733" t="n">
        <v>18</v>
      </c>
      <c r="R25" s="716" t="inlineStr">
        <is>
          <t>Indonesia</t>
        </is>
      </c>
      <c r="S25" s="57" t="n">
        <v>710494</v>
      </c>
      <c r="T25" s="734">
        <f>S25/$S$56</f>
        <v>1.7799617504158895E-2</v>
      </c>
      <c r="U25" s="68" t="n"/>
      <c r="V25" s="733" t="n">
        <v>18</v>
      </c>
      <c r="W25" s="716" t="inlineStr">
        <is>
          <t>Philippines</t>
        </is>
      </c>
      <c r="X25" s="57" t="n">
        <v>168970</v>
      </c>
      <c r="Y25" s="734">
        <f>X25/$X$56</f>
        <v>1.5270361400661858E-2</v>
      </c>
      <c r="Z25" s="70" t="n"/>
      <c r="AA25" s="733" t="n">
        <v>18</v>
      </c>
      <c r="AB25" s="716" t="inlineStr">
        <is>
          <t>France</t>
        </is>
      </c>
      <c r="AC25" s="57" t="n">
        <v>545003</v>
      </c>
      <c r="AD25" s="734">
        <f>AC25/$AC$56</f>
        <v>1.936066395131001E-2</v>
      </c>
      <c r="AE25" s="70" t="n"/>
      <c r="AF25" s="733" t="n">
        <v>18</v>
      </c>
      <c r="AG25" s="716" t="inlineStr">
        <is>
          <t>Philippines</t>
        </is>
      </c>
      <c r="AH25" s="57" t="n">
        <v>598124</v>
      </c>
      <c r="AI25" s="734">
        <f>AH25/$AH$56</f>
        <v>1.6826895079389882E-2</v>
      </c>
      <c r="AJ25" s="70" t="n"/>
      <c r="AK25" s="733" t="n">
        <v>18</v>
      </c>
      <c r="AL25" s="716" t="inlineStr">
        <is>
          <t>Vietnam</t>
        </is>
      </c>
      <c r="AM25" s="57" t="n">
        <v>660386</v>
      </c>
      <c r="AN25" s="734">
        <f>AM25/AM$56</f>
        <v>2.0027281228929626E-2</v>
      </c>
      <c r="AO25" s="68" t="n"/>
      <c r="AP25" s="733" t="n">
        <v>18</v>
      </c>
      <c r="AQ25" s="716" t="inlineStr">
        <is>
          <t>Hong Kong (China)</t>
        </is>
      </c>
      <c r="AR25" s="57" t="n">
        <v>245903</v>
      </c>
      <c r="AS25" s="734">
        <f>AR25/AR$56</f>
        <v>1.7523633634675819E-2</v>
      </c>
      <c r="AT25" s="68" t="n"/>
      <c r="AU25" s="715" t="n">
        <v>1</v>
      </c>
      <c r="AV25" s="719" t="inlineStr">
        <is>
          <t>Malaysia</t>
        </is>
      </c>
      <c r="AW25" s="717" t="n">
        <v>288745</v>
      </c>
      <c r="AX25" s="718">
        <f>AW25/$AW$35</f>
        <v>0.13461631703892121</v>
      </c>
      <c r="AY25" s="719" t="inlineStr">
        <is>
          <t>Malaysia</t>
        </is>
      </c>
      <c r="AZ25" s="1072" t="n">
        <v>305367</v>
      </c>
      <c r="BA25" s="721">
        <f>AZ25/$AZ$35</f>
        <v>0.14448061318634525</v>
      </c>
      <c r="BB25" s="722" t="inlineStr">
        <is>
          <t>Malaysia</t>
        </is>
      </c>
      <c r="BC25" s="1072" t="n">
        <v>326930</v>
      </c>
      <c r="BD25" s="723">
        <f>BC25/$BC$35</f>
        <v>0.14732947580935901</v>
      </c>
      <c r="BE25" s="719" t="inlineStr">
        <is>
          <t>Malaysia</t>
        </is>
      </c>
      <c r="BF25" s="1072" t="n">
        <v>401394</v>
      </c>
      <c r="BG25" s="723">
        <f>BF25/$BF$35</f>
        <v>0.18394848998671004</v>
      </c>
      <c r="BH25" s="719" t="inlineStr">
        <is>
          <t>Malaysia</t>
        </is>
      </c>
      <c r="BI25" s="1072" t="n">
        <v>373922</v>
      </c>
      <c r="BJ25" s="723">
        <f>BI25/$BI$35</f>
        <v>0.1856750148471685</v>
      </c>
      <c r="BK25" s="719" t="inlineStr">
        <is>
          <t>Malaysia</t>
        </is>
      </c>
      <c r="BL25" s="1072" t="n">
        <v>408356</v>
      </c>
      <c r="BM25" s="723">
        <f>BL25/$BL$35</f>
        <v>0.18220409503654514</v>
      </c>
      <c r="BN25" s="745" t="inlineStr">
        <is>
          <t>China</t>
        </is>
      </c>
      <c r="BO25" s="1076" t="n">
        <v>410311</v>
      </c>
      <c r="BP25" s="747">
        <f>BO25/$BO$35</f>
        <v>0.16474099258705482</v>
      </c>
      <c r="BQ25" s="719" t="inlineStr">
        <is>
          <t>Malaysia</t>
        </is>
      </c>
      <c r="BR25" s="1072" t="n">
        <v>438556</v>
      </c>
      <c r="BS25" s="723">
        <f>BR25/$BR$35</f>
        <v>0.17769389661926338</v>
      </c>
      <c r="BT25" s="719" t="inlineStr">
        <is>
          <t>Malaysia</t>
        </is>
      </c>
      <c r="BU25" s="1072" t="n">
        <v>388197</v>
      </c>
      <c r="BV25" s="723">
        <f>BU25/$BU$35</f>
        <v>0.18220113057566992</v>
      </c>
      <c r="BW25" s="719" t="inlineStr">
        <is>
          <t>Malaysia</t>
        </is>
      </c>
      <c r="BX25" s="1072" t="n">
        <v>348403</v>
      </c>
      <c r="BY25" s="723">
        <f>BX25/$BX$35</f>
        <v>0.15858002009087777</v>
      </c>
      <c r="BZ25" s="719" t="inlineStr">
        <is>
          <t>Malaysia</t>
        </is>
      </c>
      <c r="CA25" s="1072" t="n">
        <v>392969</v>
      </c>
      <c r="CB25" s="723">
        <f>CA25/$CA$35</f>
        <v>0.14901688498288065</v>
      </c>
      <c r="CC25" s="719" t="inlineStr">
        <is>
          <t>Malaysia</t>
        </is>
      </c>
      <c r="CD25" s="1072" t="n">
        <v>547243</v>
      </c>
      <c r="CE25" s="723">
        <f>CD25/$CD$35</f>
        <v>0.16780124964085935</v>
      </c>
    </row>
    <row r="26">
      <c r="Q26" s="733" t="n">
        <v>19</v>
      </c>
      <c r="R26" s="716" t="inlineStr">
        <is>
          <t>Eastern Europe</t>
        </is>
      </c>
      <c r="S26" s="748" t="n">
        <v>559149</v>
      </c>
      <c r="T26" s="734">
        <f>S26/$S$56</f>
        <v>1.4008054012888134E-2</v>
      </c>
      <c r="U26" s="1075" t="n"/>
      <c r="V26" s="733" t="n">
        <v>19</v>
      </c>
      <c r="W26" s="716" t="inlineStr">
        <is>
          <t>Hong Kong (China)</t>
        </is>
      </c>
      <c r="X26" s="57" t="n">
        <v>157176</v>
      </c>
      <c r="Y26" s="734">
        <f>X26/$X$56</f>
        <v>1.4204499754455986E-2</v>
      </c>
      <c r="Z26" s="70" t="n"/>
      <c r="AA26" s="733" t="n">
        <v>19</v>
      </c>
      <c r="AB26" s="716" t="inlineStr">
        <is>
          <t>Philippines</t>
        </is>
      </c>
      <c r="AC26" s="57" t="n">
        <v>461251</v>
      </c>
      <c r="AD26" s="734">
        <f>AC26/$AC$56</f>
        <v>1.638546137948909E-2</v>
      </c>
      <c r="AE26" s="70" t="n"/>
      <c r="AF26" s="733" t="n">
        <v>19</v>
      </c>
      <c r="AG26" s="716" t="inlineStr">
        <is>
          <t>Cambodia</t>
        </is>
      </c>
      <c r="AH26" s="57" t="n">
        <v>553060</v>
      </c>
      <c r="AI26" s="734">
        <f>AH26/$AH$56</f>
        <v>1.5559119166940914E-2</v>
      </c>
      <c r="AJ26" s="70" t="n"/>
      <c r="AK26" s="733" t="n">
        <v>19</v>
      </c>
      <c r="AL26" s="716" t="inlineStr">
        <is>
          <t>Hong Kong (China)</t>
        </is>
      </c>
      <c r="AM26" s="57" t="n">
        <v>643158</v>
      </c>
      <c r="AN26" s="734">
        <f>AM26/AM$56</f>
        <v>1.9504814064253209E-2</v>
      </c>
      <c r="AO26" s="1075" t="n"/>
      <c r="AP26" s="733" t="n">
        <v>19</v>
      </c>
      <c r="AQ26" s="716" t="inlineStr">
        <is>
          <t>Vietnam</t>
        </is>
      </c>
      <c r="AR26" s="57" t="n">
        <v>231297</v>
      </c>
      <c r="AS26" s="734">
        <f>AR26/AR$56</f>
        <v>1.6482775276428562E-2</v>
      </c>
      <c r="AT26" s="1075" t="n"/>
      <c r="AU26" s="733" t="n">
        <v>2</v>
      </c>
      <c r="AV26" s="716" t="inlineStr">
        <is>
          <t>Russia</t>
        </is>
      </c>
      <c r="AW26" s="57" t="n">
        <v>202759</v>
      </c>
      <c r="AX26" s="734">
        <f>AW26/$AW$35</f>
        <v>9.4528631929538615E-2</v>
      </c>
      <c r="AY26" s="716" t="inlineStr">
        <is>
          <t>Russia</t>
        </is>
      </c>
      <c r="AZ26" s="922" t="n">
        <v>186103</v>
      </c>
      <c r="BA26" s="721">
        <f>AZ26/$AZ$35</f>
        <v>8.8052329019895431E-2</v>
      </c>
      <c r="BB26" s="71" t="inlineStr">
        <is>
          <t>China</t>
        </is>
      </c>
      <c r="BC26" s="1077" t="n">
        <v>269773</v>
      </c>
      <c r="BD26" s="747">
        <f>BC26/$BC$35</f>
        <v>0.12157194101953998</v>
      </c>
      <c r="BE26" s="725" t="inlineStr">
        <is>
          <t>China</t>
        </is>
      </c>
      <c r="BF26" s="1077" t="n">
        <v>328414</v>
      </c>
      <c r="BG26" s="747">
        <f>BF26/$BF$35</f>
        <v>0.15050364327940974</v>
      </c>
      <c r="BH26" s="725" t="inlineStr">
        <is>
          <t>China</t>
        </is>
      </c>
      <c r="BI26" s="1077" t="n">
        <v>285547</v>
      </c>
      <c r="BJ26" s="747">
        <f>BI26/$BI$35</f>
        <v>0.14179145240067295</v>
      </c>
      <c r="BK26" s="725" t="inlineStr">
        <is>
          <t>China</t>
        </is>
      </c>
      <c r="BL26" s="1077" t="n">
        <v>311888</v>
      </c>
      <c r="BM26" s="747">
        <f>BL26/$BL$35</f>
        <v>0.13916110157009567</v>
      </c>
      <c r="BN26" s="716" t="inlineStr">
        <is>
          <t>Malaysia</t>
        </is>
      </c>
      <c r="BO26" s="922" t="n">
        <v>371200</v>
      </c>
      <c r="BP26" s="723">
        <f>BO26/$BO$35</f>
        <v>0.14903781874801006</v>
      </c>
      <c r="BQ26" s="725" t="inlineStr">
        <is>
          <t>China</t>
        </is>
      </c>
      <c r="BR26" s="1077" t="n">
        <v>355146</v>
      </c>
      <c r="BS26" s="747">
        <f>BR26/$BR$35</f>
        <v>0.1438978753197879</v>
      </c>
      <c r="BT26" s="725" t="inlineStr">
        <is>
          <t>China</t>
        </is>
      </c>
      <c r="BU26" s="1077" t="n">
        <v>284989</v>
      </c>
      <c r="BV26" s="747">
        <f>BU26/$BU$35</f>
        <v>0.13376022483849589</v>
      </c>
      <c r="BW26" s="725" t="inlineStr">
        <is>
          <t>China</t>
        </is>
      </c>
      <c r="BX26" s="1077" t="n">
        <v>291323</v>
      </c>
      <c r="BY26" s="747">
        <f>BX26/$BX$35</f>
        <v>0.13259933810252719</v>
      </c>
      <c r="BZ26" s="725" t="inlineStr">
        <is>
          <t>China</t>
        </is>
      </c>
      <c r="CA26" s="1077" t="n">
        <v>310266</v>
      </c>
      <c r="CB26" s="747">
        <f>CA26/$CA$35</f>
        <v>0.11765526755570656</v>
      </c>
      <c r="CC26" s="725" t="inlineStr">
        <is>
          <t>China</t>
        </is>
      </c>
      <c r="CD26" s="1077" t="n">
        <v>425941</v>
      </c>
      <c r="CE26" s="747">
        <f>CD26/$CD$35</f>
        <v>0.13060638888624845</v>
      </c>
    </row>
    <row r="27">
      <c r="Q27" s="733" t="n">
        <v>20</v>
      </c>
      <c r="R27" s="750" t="inlineStr">
        <is>
          <t>Pilippines</t>
        </is>
      </c>
      <c r="S27" s="748" t="n">
        <v>506430</v>
      </c>
      <c r="T27" s="734">
        <f>S27/$S$56</f>
        <v>1.2687313745972787E-2</v>
      </c>
      <c r="U27" s="70" t="n"/>
      <c r="V27" s="733" t="n">
        <v>20</v>
      </c>
      <c r="W27" s="750" t="inlineStr">
        <is>
          <t>Israel</t>
        </is>
      </c>
      <c r="X27" s="57" t="n">
        <v>145107</v>
      </c>
      <c r="Y27" s="734">
        <f>X27/$X$56</f>
        <v>1.3113785475326035E-2</v>
      </c>
      <c r="Z27" s="70" t="n"/>
      <c r="AA27" s="733" t="n">
        <v>20</v>
      </c>
      <c r="AB27" s="750" t="inlineStr">
        <is>
          <t>Myanmar</t>
        </is>
      </c>
      <c r="AC27" s="57" t="n">
        <v>394134</v>
      </c>
      <c r="AD27" s="734">
        <f>AC27/$AC$56</f>
        <v>1.4001199857222106E-2</v>
      </c>
      <c r="AE27" s="70" t="n"/>
      <c r="AF27" s="733" t="n">
        <v>20</v>
      </c>
      <c r="AG27" s="750" t="inlineStr">
        <is>
          <t>Myanmar</t>
        </is>
      </c>
      <c r="AH27" s="57" t="n">
        <v>546629</v>
      </c>
      <c r="AI27" s="734">
        <f>AH27/$AH$56</f>
        <v>1.5378197213875068E-2</v>
      </c>
      <c r="AJ27" s="70" t="n"/>
      <c r="AK27" s="733" t="n">
        <v>20</v>
      </c>
      <c r="AL27" s="750" t="inlineStr">
        <is>
          <t>Israel</t>
        </is>
      </c>
      <c r="AM27" s="57" t="n">
        <v>410125</v>
      </c>
      <c r="AN27" s="734">
        <f>AM27/AM$56</f>
        <v>1.2437708724919613E-2</v>
      </c>
      <c r="AO27" s="70" t="n"/>
      <c r="AP27" s="733" t="n">
        <v>20</v>
      </c>
      <c r="AQ27" s="750" t="inlineStr">
        <is>
          <t>Israel</t>
        </is>
      </c>
      <c r="AR27" s="57" t="n">
        <v>150529</v>
      </c>
      <c r="AS27" s="734">
        <f>AR27/AR$56</f>
        <v>1.0727055169697467E-2</v>
      </c>
      <c r="AT27" s="70" t="n"/>
      <c r="AU27" s="733" t="n">
        <v>3</v>
      </c>
      <c r="AV27" s="716" t="inlineStr">
        <is>
          <t>Korea</t>
        </is>
      </c>
      <c r="AW27" s="57" t="n">
        <v>169462</v>
      </c>
      <c r="AX27" s="734">
        <f>AW27/$AW$35</f>
        <v>7.9005178680322322E-2</v>
      </c>
      <c r="AY27" s="716" t="inlineStr">
        <is>
          <t>Korea</t>
        </is>
      </c>
      <c r="AZ27" s="922" t="n">
        <v>157440</v>
      </c>
      <c r="BA27" s="721">
        <f>AZ27/$AZ$35</f>
        <v>7.4490785645004845E-2</v>
      </c>
      <c r="BB27" s="58" t="inlineStr">
        <is>
          <t>Russia</t>
        </is>
      </c>
      <c r="BC27" s="922" t="n">
        <v>177805</v>
      </c>
      <c r="BD27" s="723">
        <f>BC27/$BC$35</f>
        <v>8.0126991852332546E-2</v>
      </c>
      <c r="BE27" s="716" t="inlineStr">
        <is>
          <t>India</t>
        </is>
      </c>
      <c r="BF27" s="922" t="n">
        <v>133312</v>
      </c>
      <c r="BG27" s="723">
        <f>BF27/$BF$35</f>
        <v>6.109344209706246E-2</v>
      </c>
      <c r="BH27" s="716" t="inlineStr">
        <is>
          <t>India</t>
        </is>
      </c>
      <c r="BI27" s="922" t="n">
        <v>149053</v>
      </c>
      <c r="BJ27" s="723">
        <f>BI27/$BI$35</f>
        <v>7.4013879868033997E-2</v>
      </c>
      <c r="BK27" s="716" t="inlineStr">
        <is>
          <t>India</t>
        </is>
      </c>
      <c r="BL27" s="922" t="n">
        <v>156500</v>
      </c>
      <c r="BM27" s="723">
        <f>BL27/$BL$35</f>
        <v>6.9828632059328904E-2</v>
      </c>
      <c r="BN27" s="716" t="inlineStr">
        <is>
          <t>Korea</t>
        </is>
      </c>
      <c r="BO27" s="922" t="n">
        <v>150385</v>
      </c>
      <c r="BP27" s="723">
        <f>BO27/$BO$35</f>
        <v>6.03799902274232E-2</v>
      </c>
      <c r="BQ27" s="716" t="inlineStr">
        <is>
          <t>Korea</t>
        </is>
      </c>
      <c r="BR27" s="922" t="n">
        <v>146387</v>
      </c>
      <c r="BS27" s="723">
        <f>BR27/$BR$35</f>
        <v>5.9313010070331053E-2</v>
      </c>
      <c r="BT27" s="716" t="inlineStr">
        <is>
          <t>India</t>
        </is>
      </c>
      <c r="BU27" s="922" t="n">
        <v>142051</v>
      </c>
      <c r="BV27" s="723">
        <f>BU27/$BU$35</f>
        <v>6.667195470187684E-2</v>
      </c>
      <c r="BW27" s="716" t="inlineStr">
        <is>
          <t>India</t>
        </is>
      </c>
      <c r="BX27" s="922" t="n">
        <v>141878</v>
      </c>
      <c r="BY27" s="723">
        <f>BX27/$BX$35</f>
        <v>6.4577561302438719E-2</v>
      </c>
      <c r="BZ27" s="716" t="inlineStr">
        <is>
          <t>Russia</t>
        </is>
      </c>
      <c r="CA27" s="922" t="n">
        <v>177517</v>
      </c>
      <c r="CB27" s="723">
        <f>CA27/$CA$35</f>
        <v>6.7315819750428219E-2</v>
      </c>
      <c r="CC27" s="716" t="inlineStr">
        <is>
          <t>Russia</t>
        </is>
      </c>
      <c r="CD27" s="922" t="n">
        <v>205810</v>
      </c>
      <c r="CE27" s="723">
        <f>CD27/$CD$35</f>
        <v>6.3107568646077264E-2</v>
      </c>
    </row>
    <row r="28">
      <c r="Q28" s="733" t="n">
        <v>21</v>
      </c>
      <c r="R28" s="750" t="inlineStr">
        <is>
          <t>Myanmar</t>
        </is>
      </c>
      <c r="S28" s="748" t="n">
        <v>378232</v>
      </c>
      <c r="T28" s="734">
        <f>S28/$S$56</f>
        <v>9.4756393830673132E-3</v>
      </c>
      <c r="U28" s="70" t="n"/>
      <c r="V28" s="733" t="n">
        <v>21</v>
      </c>
      <c r="W28" s="750" t="inlineStr">
        <is>
          <t>Netherlands</t>
        </is>
      </c>
      <c r="X28" s="57" t="n">
        <v>113566</v>
      </c>
      <c r="Y28" s="734">
        <f>X28/$X$56</f>
        <v>1.0263324038749863E-2</v>
      </c>
      <c r="Z28" s="70" t="n"/>
      <c r="AA28" s="733" t="n">
        <v>21</v>
      </c>
      <c r="AB28" s="750" t="inlineStr">
        <is>
          <t>Netherlands</t>
        </is>
      </c>
      <c r="AC28" s="57" t="n">
        <v>229539</v>
      </c>
      <c r="AD28" s="734">
        <f>AC28/$AC$56</f>
        <v>8.1541339088404066E-3</v>
      </c>
      <c r="AE28" s="70" t="n"/>
      <c r="AF28" s="733" t="n">
        <v>21</v>
      </c>
      <c r="AG28" s="750" t="inlineStr">
        <is>
          <t>Israel</t>
        </is>
      </c>
      <c r="AH28" s="57" t="n">
        <v>281803</v>
      </c>
      <c r="AI28" s="734">
        <f>AH28/$AH$56</f>
        <v>7.92790376921392E-3</v>
      </c>
      <c r="AJ28" s="70" t="n"/>
      <c r="AK28" s="733" t="n">
        <v>21</v>
      </c>
      <c r="AL28" s="750" t="inlineStr">
        <is>
          <t>Italy</t>
        </is>
      </c>
      <c r="AM28" s="57" t="n">
        <v>311852</v>
      </c>
      <c r="AN28" s="734">
        <f>AM28/AM$56</f>
        <v>9.4574199116943154E-3</v>
      </c>
      <c r="AO28" s="70" t="n"/>
      <c r="AP28" s="733" t="n">
        <v>21</v>
      </c>
      <c r="AQ28" s="750" t="inlineStr">
        <is>
          <t>Poland</t>
        </is>
      </c>
      <c r="AR28" s="57" t="n">
        <v>139888</v>
      </c>
      <c r="AS28" s="734">
        <f>AR28/AR$56</f>
        <v>9.9687521579140195E-3</v>
      </c>
      <c r="AT28" s="70" t="n"/>
      <c r="AU28" s="733" t="n">
        <v>4</v>
      </c>
      <c r="AV28" s="716" t="inlineStr">
        <is>
          <t>India</t>
        </is>
      </c>
      <c r="AW28" s="57" t="n">
        <v>103316</v>
      </c>
      <c r="AX28" s="734">
        <f>AW28/$AW$35</f>
        <v>4.8167135054089892E-2</v>
      </c>
      <c r="AY28" s="725" t="inlineStr">
        <is>
          <t>China</t>
        </is>
      </c>
      <c r="AZ28" s="1077" t="n">
        <v>155656</v>
      </c>
      <c r="BA28" s="751">
        <f>AZ28/$AZ$35</f>
        <v>7.3646708145063994E-2</v>
      </c>
      <c r="BB28" s="58" t="inlineStr">
        <is>
          <t>India</t>
        </is>
      </c>
      <c r="BC28" s="922" t="n">
        <v>119474</v>
      </c>
      <c r="BD28" s="723">
        <f>BC28/$BC$35</f>
        <v>5.3840399452015283E-2</v>
      </c>
      <c r="BE28" s="716" t="inlineStr">
        <is>
          <t>Russia</t>
        </is>
      </c>
      <c r="BF28" s="922" t="n">
        <v>115706</v>
      </c>
      <c r="BG28" s="723">
        <f>BF28/$BF$35</f>
        <v>5.3025067595435592E-2</v>
      </c>
      <c r="BH28" s="716" t="inlineStr">
        <is>
          <t>Korea</t>
        </is>
      </c>
      <c r="BI28" s="922" t="n">
        <v>103031</v>
      </c>
      <c r="BJ28" s="723">
        <f>BI28/$BI$35</f>
        <v>5.1161157820932224E-2</v>
      </c>
      <c r="BK28" s="716" t="inlineStr">
        <is>
          <t>Korea</t>
        </is>
      </c>
      <c r="BL28" s="922" t="n">
        <v>122278</v>
      </c>
      <c r="BM28" s="723">
        <f>BL28/$BL$35</f>
        <v>5.4559140389460831E-2</v>
      </c>
      <c r="BN28" s="716" t="inlineStr">
        <is>
          <t>India</t>
        </is>
      </c>
      <c r="BO28" s="922" t="n">
        <v>128070</v>
      </c>
      <c r="BP28" s="723">
        <f>BO28/$BO$35</f>
        <v>5.1420456484530301E-2</v>
      </c>
      <c r="BQ28" s="716" t="inlineStr">
        <is>
          <t>India</t>
        </is>
      </c>
      <c r="BR28" s="922" t="n">
        <v>130667</v>
      </c>
      <c r="BS28" s="723">
        <f>BR28/$BR$35</f>
        <v>5.2943588480260872E-2</v>
      </c>
      <c r="BT28" s="716" t="inlineStr">
        <is>
          <t>Korea</t>
        </is>
      </c>
      <c r="BU28" s="922" t="n">
        <v>133135</v>
      </c>
      <c r="BV28" s="723">
        <f>BU28/$BU$35</f>
        <v>6.2487210151525675E-2</v>
      </c>
      <c r="BW28" s="716" t="inlineStr">
        <is>
          <t>Korea</t>
        </is>
      </c>
      <c r="BX28" s="922" t="n">
        <v>128215</v>
      </c>
      <c r="BY28" s="723">
        <f>BX28/$BX$35</f>
        <v>5.8358674511849479E-2</v>
      </c>
      <c r="BZ28" s="716" t="inlineStr">
        <is>
          <t>Korea</t>
        </is>
      </c>
      <c r="CA28" s="922" t="n">
        <v>148212</v>
      </c>
      <c r="CB28" s="723">
        <f>CA28/$CA$35</f>
        <v>5.6203137033920512E-2</v>
      </c>
      <c r="CC28" s="716" t="inlineStr">
        <is>
          <t>Korea</t>
        </is>
      </c>
      <c r="CD28" s="922" t="n">
        <v>191643</v>
      </c>
      <c r="CE28" s="723">
        <f>CD28/$CD$35</f>
        <v>5.8763538108158909E-2</v>
      </c>
    </row>
    <row r="29">
      <c r="Q29" s="733" t="n">
        <v>22</v>
      </c>
      <c r="R29" s="750" t="inlineStr">
        <is>
          <t>Sweden</t>
        </is>
      </c>
      <c r="S29" s="748" t="n">
        <v>287341</v>
      </c>
      <c r="T29" s="734">
        <f>S29/$S$56</f>
        <v>7.1985968822573044E-3</v>
      </c>
      <c r="U29" s="70" t="n"/>
      <c r="V29" s="733" t="n">
        <v>22</v>
      </c>
      <c r="W29" s="750" t="inlineStr">
        <is>
          <t>Saudi Arabia</t>
        </is>
      </c>
      <c r="X29" s="57" t="n">
        <v>96158</v>
      </c>
      <c r="Y29" s="734">
        <f>X29/$X$56</f>
        <v>8.6901071880502029E-3</v>
      </c>
      <c r="Z29" s="70" t="n"/>
      <c r="AA29" s="733" t="n">
        <v>22</v>
      </c>
      <c r="AB29" s="750" t="inlineStr">
        <is>
          <t>Israel</t>
        </is>
      </c>
      <c r="AC29" s="57" t="n">
        <v>217084</v>
      </c>
      <c r="AD29" s="734">
        <f>AC29/$AC$56</f>
        <v>7.7116830057929629E-3</v>
      </c>
      <c r="AE29" s="70" t="n"/>
      <c r="AF29" s="733" t="n">
        <v>22</v>
      </c>
      <c r="AG29" s="750" t="inlineStr">
        <is>
          <t>Italy</t>
        </is>
      </c>
      <c r="AH29" s="57" t="n">
        <v>267474</v>
      </c>
      <c r="AI29" s="734">
        <f>AH29/$AH$56</f>
        <v>7.5247890645831449E-3</v>
      </c>
      <c r="AJ29" s="70" t="n"/>
      <c r="AK29" s="733" t="n">
        <v>22</v>
      </c>
      <c r="AL29" s="750" t="inlineStr">
        <is>
          <t>Netherlands</t>
        </is>
      </c>
      <c r="AM29" s="57" t="n">
        <v>284343</v>
      </c>
      <c r="AN29" s="734">
        <f>AM29/AM$56</f>
        <v>8.6231646741111063E-3</v>
      </c>
      <c r="AO29" s="70" t="n"/>
      <c r="AP29" s="733" t="n">
        <v>22</v>
      </c>
      <c r="AQ29" s="750" t="inlineStr">
        <is>
          <t>Canada</t>
        </is>
      </c>
      <c r="AR29" s="57" t="n">
        <v>134231</v>
      </c>
      <c r="AS29" s="734">
        <f>AR29/AR$56</f>
        <v>9.5656208603236634E-3</v>
      </c>
      <c r="AT29" s="70" t="n"/>
      <c r="AU29" s="733" t="n">
        <v>5</v>
      </c>
      <c r="AV29" s="725" t="inlineStr">
        <is>
          <t>China</t>
        </is>
      </c>
      <c r="AW29" s="54" t="n">
        <v>91841</v>
      </c>
      <c r="AX29" s="726">
        <f>AW29/$AW$35</f>
        <v>4.2817355012802177E-2</v>
      </c>
      <c r="AY29" s="716" t="inlineStr">
        <is>
          <t>India</t>
        </is>
      </c>
      <c r="AZ29" s="922" t="n">
        <v>99808</v>
      </c>
      <c r="BA29" s="721">
        <f>AZ29/$AZ$35</f>
        <v>4.7222918785928887E-2</v>
      </c>
      <c r="BB29" s="58" t="inlineStr">
        <is>
          <t>Korea</t>
        </is>
      </c>
      <c r="BC29" s="922" t="n">
        <v>115038</v>
      </c>
      <c r="BD29" s="723">
        <f>BC29/$BC$35</f>
        <v>5.1841336794289421E-2</v>
      </c>
      <c r="BE29" s="716" t="inlineStr">
        <is>
          <t>Korea</t>
        </is>
      </c>
      <c r="BF29" s="922" t="n">
        <v>95830</v>
      </c>
      <c r="BG29" s="723">
        <f>BF29/$BF$35</f>
        <v>4.3916410796938726E-2</v>
      </c>
      <c r="BH29" s="716" t="inlineStr">
        <is>
          <t>Vietnam</t>
        </is>
      </c>
      <c r="BI29" s="922" t="n">
        <v>91661</v>
      </c>
      <c r="BJ29" s="723">
        <f>BI29/$BI$35</f>
        <v>4.5515261300234575E-2</v>
      </c>
      <c r="BK29" s="716" t="inlineStr">
        <is>
          <t>Singapore</t>
        </is>
      </c>
      <c r="BL29" s="922" t="n">
        <v>115636</v>
      </c>
      <c r="BM29" s="723">
        <f>BL29/$BL$35</f>
        <v>5.1595550778354995E-2</v>
      </c>
      <c r="BN29" s="716" t="inlineStr">
        <is>
          <t>Vietnam</t>
        </is>
      </c>
      <c r="BO29" s="922" t="n">
        <v>121784</v>
      </c>
      <c r="BP29" s="723">
        <f>BO29/$BO$35</f>
        <v>4.8896610232779247E-2</v>
      </c>
      <c r="BQ29" s="716" t="inlineStr">
        <is>
          <t>Vietnam</t>
        </is>
      </c>
      <c r="BR29" s="922" t="n">
        <v>113239</v>
      </c>
      <c r="BS29" s="723">
        <f>BR29/$BR$35</f>
        <v>4.5882120320480772E-2</v>
      </c>
      <c r="BT29" s="716" t="inlineStr">
        <is>
          <t>Singapore</t>
        </is>
      </c>
      <c r="BU29" s="922" t="n">
        <v>87296</v>
      </c>
      <c r="BV29" s="723">
        <f>BU29/$BU$35</f>
        <v>4.0972572932644197E-2</v>
      </c>
      <c r="BW29" s="716" t="inlineStr">
        <is>
          <t>Russia</t>
        </is>
      </c>
      <c r="BX29" s="922" t="n">
        <v>107511</v>
      </c>
      <c r="BY29" s="723">
        <f>BX29/$BX$35</f>
        <v>4.8934987758401507E-2</v>
      </c>
      <c r="BZ29" s="716" t="inlineStr">
        <is>
          <t>India</t>
        </is>
      </c>
      <c r="CA29" s="922" t="n">
        <v>147198</v>
      </c>
      <c r="CB29" s="723">
        <f>CA29/$CA$35</f>
        <v>5.5818620389165734E-2</v>
      </c>
      <c r="CC29" s="716" t="inlineStr">
        <is>
          <t>India</t>
        </is>
      </c>
      <c r="CD29" s="922" t="n">
        <v>176201</v>
      </c>
      <c r="CE29" s="723">
        <f>CD29/$CD$35</f>
        <v>5.4028554020734948E-2</v>
      </c>
    </row>
    <row r="30">
      <c r="Q30" s="733" t="n">
        <v>23</v>
      </c>
      <c r="R30" s="750" t="inlineStr">
        <is>
          <t>Canada</t>
        </is>
      </c>
      <c r="S30" s="748" t="n">
        <v>273214</v>
      </c>
      <c r="T30" s="734">
        <f>S30/$S$56</f>
        <v>6.8446808794743776E-3</v>
      </c>
      <c r="U30" s="70" t="n"/>
      <c r="V30" s="733" t="n">
        <v>23</v>
      </c>
      <c r="W30" s="750" t="inlineStr">
        <is>
          <t>Sweden</t>
        </is>
      </c>
      <c r="X30" s="57" t="n">
        <v>94851</v>
      </c>
      <c r="Y30" s="734">
        <f>X30/$X$56</f>
        <v>8.5719894017528431E-3</v>
      </c>
      <c r="Z30" s="70" t="n"/>
      <c r="AA30" s="733" t="n">
        <v>23</v>
      </c>
      <c r="AB30" s="750" t="inlineStr">
        <is>
          <t>Canada</t>
        </is>
      </c>
      <c r="AC30" s="57" t="n">
        <v>214264</v>
      </c>
      <c r="AD30" s="734">
        <f>AC30/$AC$56</f>
        <v>7.6115054428388248E-3</v>
      </c>
      <c r="AE30" s="70" t="n"/>
      <c r="AF30" s="733" t="n">
        <v>23</v>
      </c>
      <c r="AG30" s="750" t="inlineStr">
        <is>
          <t>Netherlands</t>
        </is>
      </c>
      <c r="AH30" s="57" t="n">
        <v>261467</v>
      </c>
      <c r="AI30" s="734">
        <f>AH30/$AH$56</f>
        <v>7.3557954131966514E-3</v>
      </c>
      <c r="AJ30" s="70" t="n"/>
      <c r="AK30" s="733" t="n">
        <v>23</v>
      </c>
      <c r="AL30" s="750" t="inlineStr">
        <is>
          <t>Canada</t>
        </is>
      </c>
      <c r="AM30" s="57" t="n">
        <v>263954</v>
      </c>
      <c r="AN30" s="734">
        <f>AM30/AM$56</f>
        <v>8.0048350351171749E-3</v>
      </c>
      <c r="AO30" s="70" t="n"/>
      <c r="AP30" s="733" t="n">
        <v>23</v>
      </c>
      <c r="AQ30" s="750" t="inlineStr">
        <is>
          <t>Sweden</t>
        </is>
      </c>
      <c r="AR30" s="57" t="n">
        <v>132125</v>
      </c>
      <c r="AS30" s="734">
        <f>AR30/AR$56</f>
        <v>9.4155422828576408E-3</v>
      </c>
      <c r="AT30" s="70" t="n"/>
      <c r="AU30" s="733" t="n">
        <v>6</v>
      </c>
      <c r="AV30" s="716" t="inlineStr">
        <is>
          <t>Laos</t>
        </is>
      </c>
      <c r="AW30" s="57" t="n">
        <v>85353</v>
      </c>
      <c r="AX30" s="734">
        <f>AW30/$AW$35</f>
        <v>3.9792573060046209E-2</v>
      </c>
      <c r="AY30" s="716" t="inlineStr">
        <is>
          <t>USA</t>
        </is>
      </c>
      <c r="AZ30" s="922" t="n">
        <v>81946</v>
      </c>
      <c r="BA30" s="721">
        <f>AZ30/$AZ$35</f>
        <v>3.8771734759054668E-2</v>
      </c>
      <c r="BB30" s="58" t="inlineStr">
        <is>
          <t>USA</t>
        </is>
      </c>
      <c r="BC30" s="922" t="n">
        <v>84101</v>
      </c>
      <c r="BD30" s="723">
        <f>BC30/$BC$35</f>
        <v>3.7899722402480351E-2</v>
      </c>
      <c r="BE30" s="716" t="inlineStr">
        <is>
          <t>Vietnam</t>
        </is>
      </c>
      <c r="BF30" s="922" t="n">
        <v>84346</v>
      </c>
      <c r="BG30" s="723">
        <f>BF30/$BF$35</f>
        <v>3.8653590577883687E-2</v>
      </c>
      <c r="BH30" s="716" t="inlineStr">
        <is>
          <t>Singapore</t>
        </is>
      </c>
      <c r="BI30" s="922" t="n">
        <v>79864</v>
      </c>
      <c r="BJ30" s="723">
        <f>BI30/$BI$35</f>
        <v>3.9657333309498416E-2</v>
      </c>
      <c r="BK30" s="716" t="inlineStr">
        <is>
          <t>Vietnam</t>
        </is>
      </c>
      <c r="BL30" s="922" t="n">
        <v>110241</v>
      </c>
      <c r="BM30" s="723">
        <f>BL30/$BL$35</f>
        <v>4.9188359277012636E-2</v>
      </c>
      <c r="BN30" s="716" t="inlineStr">
        <is>
          <t>Hong Kong</t>
        </is>
      </c>
      <c r="BO30" s="922" t="n">
        <v>93907</v>
      </c>
      <c r="BP30" s="723">
        <f>BO30/$BO$35</f>
        <v>3.7703918225133026E-2</v>
      </c>
      <c r="BQ30" s="716" t="inlineStr">
        <is>
          <t>Japan</t>
        </is>
      </c>
      <c r="BR30" s="922" t="n">
        <v>101847</v>
      </c>
      <c r="BS30" s="723">
        <f>BR30/$BR$35</f>
        <v>4.1266315565132196E-2</v>
      </c>
      <c r="BT30" s="716" t="inlineStr">
        <is>
          <t>Vietnam</t>
        </is>
      </c>
      <c r="BU30" s="922" t="n">
        <v>82062</v>
      </c>
      <c r="BV30" s="723">
        <f>BU30/$BU$35</f>
        <v>3.8515983321098887E-2</v>
      </c>
      <c r="BW30" s="716" t="inlineStr">
        <is>
          <t>Laos</t>
        </is>
      </c>
      <c r="BX30" s="922" t="n">
        <v>82985</v>
      </c>
      <c r="BY30" s="723">
        <f>BX30/$BX$35</f>
        <v>3.7771669495502314E-2</v>
      </c>
      <c r="BZ30" s="716" t="inlineStr">
        <is>
          <t>Singapore</t>
        </is>
      </c>
      <c r="CA30" s="922" t="n">
        <v>109508</v>
      </c>
      <c r="CB30" s="723">
        <f>CA30/$CA$35</f>
        <v>4.1526280802570419E-2</v>
      </c>
      <c r="CC30" s="716" t="inlineStr">
        <is>
          <t>Singapore</t>
        </is>
      </c>
      <c r="CD30" s="922" t="n">
        <v>128737</v>
      </c>
      <c r="CE30" s="723">
        <f>CD30/$CD$35</f>
        <v>3.9474656551139638E-2</v>
      </c>
    </row>
    <row r="31">
      <c r="Q31" s="733" t="n">
        <v>24</v>
      </c>
      <c r="R31" s="750" t="inlineStr">
        <is>
          <t>Italy</t>
        </is>
      </c>
      <c r="S31" s="748" t="n">
        <v>272374</v>
      </c>
      <c r="T31" s="734">
        <f>S31/$S$56</f>
        <v>6.8236368189988584E-3</v>
      </c>
      <c r="U31" s="70" t="n"/>
      <c r="V31" s="733" t="n">
        <v>24</v>
      </c>
      <c r="W31" s="750" t="inlineStr">
        <is>
          <t>Taiwan Province of China</t>
        </is>
      </c>
      <c r="X31" s="57" t="n">
        <v>89655</v>
      </c>
      <c r="Y31" s="734">
        <f>X31/$X$56</f>
        <v>8.102410199303656E-3</v>
      </c>
      <c r="Z31" s="70" t="n"/>
      <c r="AA31" s="733" t="n">
        <v>24</v>
      </c>
      <c r="AB31" s="750" t="inlineStr">
        <is>
          <t>Italy</t>
        </is>
      </c>
      <c r="AC31" s="57" t="n">
        <v>191983</v>
      </c>
      <c r="AD31" s="734">
        <f>AC31/$AC$56</f>
        <v>6.8199961236256488E-3</v>
      </c>
      <c r="AE31" s="70" t="n"/>
      <c r="AF31" s="733" t="n">
        <v>24</v>
      </c>
      <c r="AG31" s="750" t="inlineStr">
        <is>
          <t>Canada</t>
        </is>
      </c>
      <c r="AH31" s="57" t="n">
        <v>251336</v>
      </c>
      <c r="AI31" s="734">
        <f>AH31/$AH$56</f>
        <v>7.0707821483062625E-3</v>
      </c>
      <c r="AJ31" s="70" t="n"/>
      <c r="AK31" s="733" t="n">
        <v>24</v>
      </c>
      <c r="AL31" s="750" t="inlineStr">
        <is>
          <t>Cambodia</t>
        </is>
      </c>
      <c r="AM31" s="57" t="n">
        <v>253557</v>
      </c>
      <c r="AN31" s="734">
        <f>AM31/AM$56</f>
        <v>7.6895290732446019E-3</v>
      </c>
      <c r="AO31" s="70" t="n"/>
      <c r="AP31" s="733" t="n">
        <v>24</v>
      </c>
      <c r="AQ31" s="750" t="inlineStr">
        <is>
          <t>Italy</t>
        </is>
      </c>
      <c r="AR31" s="57" t="n">
        <v>120971</v>
      </c>
      <c r="AS31" s="734">
        <f>AR31/AR$56</f>
        <v>8.6206816688709307E-3</v>
      </c>
      <c r="AT31" s="70" t="n"/>
      <c r="AU31" s="733" t="n">
        <v>7</v>
      </c>
      <c r="AV31" s="716" t="inlineStr">
        <is>
          <t>USA</t>
        </is>
      </c>
      <c r="AW31" s="57" t="n">
        <v>82470</v>
      </c>
      <c r="AX31" s="734">
        <f>AW31/$AW$35</f>
        <v>3.8448484532025949E-2</v>
      </c>
      <c r="AY31" s="716" t="inlineStr">
        <is>
          <t>Germany</t>
        </is>
      </c>
      <c r="AZ31" s="922" t="n">
        <v>80284</v>
      </c>
      <c r="BA31" s="721">
        <f>AZ31/$AZ$35</f>
        <v>3.7985380047786899E-2</v>
      </c>
      <c r="BB31" s="58" t="inlineStr">
        <is>
          <t>Singapore</t>
        </is>
      </c>
      <c r="BC31" s="922" t="n">
        <v>83250</v>
      </c>
      <c r="BD31" s="723">
        <f>BC31/$BC$35</f>
        <v>3.7516223231667749E-2</v>
      </c>
      <c r="BE31" s="716" t="inlineStr">
        <is>
          <t>USA</t>
        </is>
      </c>
      <c r="BF31" s="922" t="n">
        <v>72139</v>
      </c>
      <c r="BG31" s="723">
        <f>BF31/$BF$35</f>
        <v>3.3059438155904862E-2</v>
      </c>
      <c r="BH31" s="716" t="inlineStr">
        <is>
          <t>Laos</t>
        </is>
      </c>
      <c r="BI31" s="922" t="n">
        <v>77328</v>
      </c>
      <c r="BJ31" s="723">
        <f>BI31/$BI$35</f>
        <v>3.8398055070581152E-2</v>
      </c>
      <c r="BK31" s="716" t="inlineStr">
        <is>
          <t>Laos</t>
        </is>
      </c>
      <c r="BL31" s="922" t="n">
        <v>78382</v>
      </c>
      <c r="BM31" s="723">
        <f>BL31/$BL$35</f>
        <v>3.4973213022839095E-2</v>
      </c>
      <c r="BN31" s="716" t="inlineStr">
        <is>
          <t>Laos</t>
        </is>
      </c>
      <c r="BO31" s="922" t="n">
        <v>83014</v>
      </c>
      <c r="BP31" s="723">
        <f>BO31/$BO$35</f>
        <v>3.3330348829599427E-2</v>
      </c>
      <c r="BQ31" s="716" t="inlineStr">
        <is>
          <t>Hong Kong</t>
        </is>
      </c>
      <c r="BR31" s="922" t="n">
        <v>100437</v>
      </c>
      <c r="BS31" s="723">
        <f>BR31/$BR$35</f>
        <v>4.0695012483580102E-2</v>
      </c>
      <c r="BT31" s="716" t="inlineStr">
        <is>
          <t>Japan</t>
        </is>
      </c>
      <c r="BU31" s="922" t="n">
        <v>80010</v>
      </c>
      <c r="BV31" s="723">
        <f>BU31/$BU$35</f>
        <v>3.7552872529564497E-2</v>
      </c>
      <c r="BW31" s="716" t="inlineStr">
        <is>
          <t>Singapore</t>
        </is>
      </c>
      <c r="BX31" s="922" t="n">
        <v>78386</v>
      </c>
      <c r="BY31" s="723">
        <f>BX31/$BX$35</f>
        <v>3.5678376635228583E-2</v>
      </c>
      <c r="BZ31" s="716" t="inlineStr">
        <is>
          <t>USA</t>
        </is>
      </c>
      <c r="CA31" s="922" t="n">
        <v>103726</v>
      </c>
      <c r="CB31" s="723">
        <f>CA31/$CA$35</f>
        <v>3.9333701670448001E-2</v>
      </c>
      <c r="CC31" s="716" t="inlineStr">
        <is>
          <t>USA</t>
        </is>
      </c>
      <c r="CD31" s="922" t="n">
        <v>114811</v>
      </c>
      <c r="CE31" s="723">
        <f>CD31/$CD$35</f>
        <v>3.5204523899833716E-2</v>
      </c>
    </row>
    <row r="32">
      <c r="N32" s="51" t="inlineStr">
        <is>
          <t xml:space="preserve"> </t>
        </is>
      </c>
      <c r="Q32" s="733" t="n">
        <v>25</v>
      </c>
      <c r="R32" s="750" t="inlineStr">
        <is>
          <t>Netherlands</t>
        </is>
      </c>
      <c r="S32" s="748" t="n">
        <v>241608</v>
      </c>
      <c r="T32" s="734">
        <f>S32/$S$56</f>
        <v>6.0528730516300243E-3</v>
      </c>
      <c r="U32" s="70" t="n"/>
      <c r="V32" s="733" t="n">
        <v>25</v>
      </c>
      <c r="W32" s="750" t="inlineStr">
        <is>
          <t>Canada</t>
        </is>
      </c>
      <c r="X32" s="57" t="n">
        <v>87832</v>
      </c>
      <c r="Y32" s="734">
        <f>X32/$X$56</f>
        <v>7.9376598363196556E-3</v>
      </c>
      <c r="Z32" s="70" t="n"/>
      <c r="AA32" s="733" t="n">
        <v>25</v>
      </c>
      <c r="AB32" s="750" t="inlineStr">
        <is>
          <t>Sweden</t>
        </is>
      </c>
      <c r="AC32" s="57" t="n">
        <v>178259</v>
      </c>
      <c r="AD32" s="734">
        <f>AC32/$AC$56</f>
        <v>6.3324653172488424E-3</v>
      </c>
      <c r="AE32" s="70" t="n"/>
      <c r="AF32" s="733" t="n">
        <v>25</v>
      </c>
      <c r="AG32" s="750" t="inlineStr">
        <is>
          <t>Saudi Arabia</t>
        </is>
      </c>
      <c r="AH32" s="57" t="n">
        <v>228032</v>
      </c>
      <c r="AI32" s="734">
        <f>AH32/$AH$56</f>
        <v>6.415175680533524E-3</v>
      </c>
      <c r="AJ32" s="70" t="n"/>
      <c r="AK32" s="733" t="n">
        <v>25</v>
      </c>
      <c r="AL32" s="750" t="inlineStr">
        <is>
          <t>Poland</t>
        </is>
      </c>
      <c r="AM32" s="57" t="n">
        <v>237570</v>
      </c>
      <c r="AN32" s="734">
        <f>AM32/AM$56</f>
        <v>7.2046972551762321E-3</v>
      </c>
      <c r="AO32" s="70" t="n"/>
      <c r="AP32" s="733" t="n">
        <v>25</v>
      </c>
      <c r="AQ32" s="750" t="inlineStr">
        <is>
          <t>Netherlands</t>
        </is>
      </c>
      <c r="AR32" s="57" t="n">
        <v>113878</v>
      </c>
      <c r="AS32" s="734">
        <f>AR32/AR$56</f>
        <v>8.1152175900644271E-3</v>
      </c>
      <c r="AT32" s="70" t="n"/>
      <c r="AU32" s="733" t="n">
        <v>8</v>
      </c>
      <c r="AV32" s="716" t="inlineStr">
        <is>
          <t>UK</t>
        </is>
      </c>
      <c r="AW32" s="57" t="n">
        <v>76815</v>
      </c>
      <c r="AX32" s="734">
        <f>AW32/$AW$35</f>
        <v>3.5812056982267172E-2</v>
      </c>
      <c r="AY32" s="716" t="inlineStr">
        <is>
          <t>France</t>
        </is>
      </c>
      <c r="AZ32" s="922" t="n">
        <v>75188</v>
      </c>
      <c r="BA32" s="721">
        <f>AZ32/$AZ$35</f>
        <v>3.5574270776655391E-2</v>
      </c>
      <c r="BB32" s="58" t="inlineStr">
        <is>
          <t>Vietnam</t>
        </is>
      </c>
      <c r="BC32" s="922" t="n">
        <v>82576</v>
      </c>
      <c r="BD32" s="723">
        <f>BC32/$BC$35</f>
        <v>3.7212488283221573E-2</v>
      </c>
      <c r="BE32" s="716" t="inlineStr">
        <is>
          <t>UK</t>
        </is>
      </c>
      <c r="BF32" s="922" t="n">
        <v>71640</v>
      </c>
      <c r="BG32" s="723">
        <f>BF32/$BF$35</f>
        <v>3.2830759360249304E-2</v>
      </c>
      <c r="BH32" s="716" t="inlineStr">
        <is>
          <t>Indonesia</t>
        </is>
      </c>
      <c r="BI32" s="922" t="n">
        <v>62203</v>
      </c>
      <c r="BJ32" s="723">
        <f>BI32/$BI$35</f>
        <v>3.0887572671675974E-2</v>
      </c>
      <c r="BK32" s="716" t="inlineStr">
        <is>
          <t>Hong Kong</t>
        </is>
      </c>
      <c r="BL32" s="922" t="n">
        <v>76006</v>
      </c>
      <c r="BM32" s="723">
        <f>BL32/$BL$35</f>
        <v>3.3913067145695544E-2</v>
      </c>
      <c r="BN32" s="716" t="inlineStr">
        <is>
          <t>USA</t>
        </is>
      </c>
      <c r="BO32" s="922" t="n">
        <v>75914</v>
      </c>
      <c r="BP32" s="723">
        <f>BO32/$BO$35</f>
        <v>3.0479679343848154E-2</v>
      </c>
      <c r="BQ32" s="716" t="inlineStr">
        <is>
          <t>Laos</t>
        </is>
      </c>
      <c r="BR32" s="922" t="n">
        <v>84275</v>
      </c>
      <c r="BS32" s="723">
        <f>BR32/$BR$35</f>
        <v>3.4146501558725499E-2</v>
      </c>
      <c r="BT32" s="716" t="inlineStr">
        <is>
          <t>Laos</t>
        </is>
      </c>
      <c r="BU32" s="922" t="n">
        <v>78996</v>
      </c>
      <c r="BV32" s="723">
        <f>BU32/$BU$35</f>
        <v>3.7076949360648384E-2</v>
      </c>
      <c r="BW32" s="716" t="inlineStr">
        <is>
          <t>USA</t>
        </is>
      </c>
      <c r="BX32" s="922" t="n">
        <v>68563</v>
      </c>
      <c r="BY32" s="723">
        <f>BX32/$BX$35</f>
        <v>3.1207314281136649E-2</v>
      </c>
      <c r="BZ32" s="716" t="inlineStr">
        <is>
          <t>Germany</t>
        </is>
      </c>
      <c r="CA32" s="922" t="n">
        <v>87850</v>
      </c>
      <c r="CB32" s="723">
        <f>CA32/$CA$35</f>
        <v>3.3313399646654231E-2</v>
      </c>
      <c r="CC32" s="716" t="inlineStr">
        <is>
          <t>UK</t>
        </is>
      </c>
      <c r="CD32" s="922" t="n">
        <v>111618</v>
      </c>
      <c r="CE32" s="723">
        <f>CD32/$CD$35</f>
        <v>3.422545355977772E-2</v>
      </c>
    </row>
    <row r="33">
      <c r="Q33" s="733" t="n">
        <v>26</v>
      </c>
      <c r="R33" s="750" t="inlineStr">
        <is>
          <t>Israel</t>
        </is>
      </c>
      <c r="S33" s="748" t="n">
        <v>195856</v>
      </c>
      <c r="T33" s="734">
        <f>S33/$S$56</f>
        <v>4.9066732243967497E-3</v>
      </c>
      <c r="U33" s="70" t="n"/>
      <c r="V33" s="733" t="n">
        <v>26</v>
      </c>
      <c r="W33" s="750" t="inlineStr">
        <is>
          <t>Spain</t>
        </is>
      </c>
      <c r="X33" s="57" t="n">
        <v>86197</v>
      </c>
      <c r="Y33" s="734">
        <f>X33/$X$56</f>
        <v>7.7898996369346633E-3</v>
      </c>
      <c r="Z33" s="70" t="n"/>
      <c r="AA33" s="733" t="n">
        <v>26</v>
      </c>
      <c r="AB33" s="750" t="inlineStr">
        <is>
          <t>Saudi Arabia</t>
        </is>
      </c>
      <c r="AC33" s="57" t="n">
        <v>178113</v>
      </c>
      <c r="AD33" s="734">
        <f>AC33/$AC$56</f>
        <v>6.3272788193086639E-3</v>
      </c>
      <c r="AE33" s="70" t="n"/>
      <c r="AF33" s="733" t="n">
        <v>26</v>
      </c>
      <c r="AG33" s="750" t="inlineStr">
        <is>
          <t>Sweden</t>
        </is>
      </c>
      <c r="AH33" s="57" t="n">
        <v>212523</v>
      </c>
      <c r="AI33" s="734">
        <f>AH33/$AH$56</f>
        <v>5.978864287266814E-3</v>
      </c>
      <c r="AJ33" s="70" t="n"/>
      <c r="AK33" s="733" t="n">
        <v>26</v>
      </c>
      <c r="AL33" s="750" t="inlineStr">
        <is>
          <t>Sweden</t>
        </is>
      </c>
      <c r="AM33" s="57" t="n">
        <v>236833</v>
      </c>
      <c r="AN33" s="734">
        <f>AM33/AM$56</f>
        <v>7.1823465295919207E-3</v>
      </c>
      <c r="AO33" s="70" t="n"/>
      <c r="AP33" s="733" t="n">
        <v>26</v>
      </c>
      <c r="AQ33" s="750" t="inlineStr">
        <is>
          <t>Kazakhstan</t>
        </is>
      </c>
      <c r="AR33" s="57" t="n">
        <v>105545</v>
      </c>
      <c r="AS33" s="734">
        <f>AR33/AR$56</f>
        <v>7.5213881570044255E-3</v>
      </c>
      <c r="AT33" s="70" t="n"/>
      <c r="AU33" s="733" t="n">
        <v>9</v>
      </c>
      <c r="AV33" s="716" t="inlineStr">
        <is>
          <t>Germany</t>
        </is>
      </c>
      <c r="AW33" s="57" t="n">
        <v>73045</v>
      </c>
      <c r="AX33" s="734">
        <f>AW33/$AW$35</f>
        <v>3.4054438615761316E-2</v>
      </c>
      <c r="AY33" s="716" t="inlineStr">
        <is>
          <t>UK</t>
        </is>
      </c>
      <c r="AZ33" s="922" t="n">
        <v>74775</v>
      </c>
      <c r="BA33" s="721">
        <f>AZ33/$AZ$35</f>
        <v>3.5378864942868633E-2</v>
      </c>
      <c r="BB33" s="58" t="inlineStr">
        <is>
          <t>UK</t>
        </is>
      </c>
      <c r="BC33" s="922" t="n">
        <v>81751</v>
      </c>
      <c r="BD33" s="723">
        <f>BC33/$BC$35</f>
        <v>3.6840705890835677E-2</v>
      </c>
      <c r="BE33" s="716" t="inlineStr">
        <is>
          <t>Laos</t>
        </is>
      </c>
      <c r="BF33" s="922" t="n">
        <v>67930</v>
      </c>
      <c r="BG33" s="723">
        <f>BF33/$BF$35</f>
        <v>3.1130562302369276E-2</v>
      </c>
      <c r="BH33" s="716" t="inlineStr">
        <is>
          <t>USA</t>
        </is>
      </c>
      <c r="BI33" s="922" t="n">
        <v>62058</v>
      </c>
      <c r="BJ33" s="723">
        <f>BI33/$BI$35</f>
        <v>3.0815571352810434E-2</v>
      </c>
      <c r="BK33" s="716" t="inlineStr">
        <is>
          <t>USA</t>
        </is>
      </c>
      <c r="BL33" s="922" t="n">
        <v>75623</v>
      </c>
      <c r="BM33" s="723">
        <f>BL33/$BL$35</f>
        <v>3.3742176627620635E-2</v>
      </c>
      <c r="BN33" s="716" t="inlineStr">
        <is>
          <t>Singapore</t>
        </is>
      </c>
      <c r="BO33" s="922" t="n">
        <v>75307</v>
      </c>
      <c r="BP33" s="723">
        <f>BO33/$BO$35</f>
        <v>3.0235967177953644E-2</v>
      </c>
      <c r="BQ33" s="716" t="inlineStr">
        <is>
          <t>Singapore</t>
        </is>
      </c>
      <c r="BR33" s="922" t="n">
        <v>76697</v>
      </c>
      <c r="BS33" s="723">
        <f>BR33/$BR$35</f>
        <v>3.1076051380000826E-2</v>
      </c>
      <c r="BT33" s="716" t="inlineStr">
        <is>
          <t>Russia</t>
        </is>
      </c>
      <c r="BU33" s="922" t="n">
        <v>68660</v>
      </c>
      <c r="BV33" s="723">
        <f>BU33/$BU$35</f>
        <v>3.2225724632919617E-2</v>
      </c>
      <c r="BW33" s="716" t="inlineStr">
        <is>
          <t>Vietnam</t>
        </is>
      </c>
      <c r="BX33" s="922" t="n">
        <v>67761</v>
      </c>
      <c r="BY33" s="723">
        <f>BX33/$BX$35</f>
        <v>3.0842273864972368E-2</v>
      </c>
      <c r="BZ33" s="716" t="inlineStr">
        <is>
          <t>Japan</t>
        </is>
      </c>
      <c r="CA33" s="922" t="n">
        <v>87230</v>
      </c>
      <c r="CB33" s="723">
        <f>CA33/$CA$35</f>
        <v>3.3078290850058603E-2</v>
      </c>
      <c r="CC33" s="716" t="inlineStr">
        <is>
          <t>Germany</t>
        </is>
      </c>
      <c r="CD33" s="922" t="n">
        <v>100942</v>
      </c>
      <c r="CE33" s="723">
        <f>CD33/$CD$35</f>
        <v>3.0951869171917452E-2</v>
      </c>
    </row>
    <row r="34">
      <c r="Q34" s="733" t="n">
        <v>27</v>
      </c>
      <c r="R34" s="750" t="inlineStr">
        <is>
          <t>Switzerland</t>
        </is>
      </c>
      <c r="S34" s="748" t="n">
        <v>192130</v>
      </c>
      <c r="T34" s="734">
        <f>S34/$S$56</f>
        <v>4.8133277847160543E-3</v>
      </c>
      <c r="U34" s="70" t="n"/>
      <c r="V34" s="733" t="n">
        <v>27</v>
      </c>
      <c r="W34" s="750" t="inlineStr">
        <is>
          <t>Italy</t>
        </is>
      </c>
      <c r="X34" s="57" t="n">
        <v>82225</v>
      </c>
      <c r="Y34" s="734">
        <f>X34/$X$56</f>
        <v>7.4309372443002973E-3</v>
      </c>
      <c r="Z34" s="70" t="n"/>
      <c r="AA34" s="733" t="n">
        <v>27</v>
      </c>
      <c r="AB34" s="750" t="inlineStr">
        <is>
          <t>Kazakhstan</t>
        </is>
      </c>
      <c r="AC34" s="57" t="n">
        <v>172489</v>
      </c>
      <c r="AD34" s="734">
        <f>AC34/$AC$56</f>
        <v>6.127492076736297E-3</v>
      </c>
      <c r="AE34" s="70" t="n"/>
      <c r="AF34" s="733" t="n">
        <v>27</v>
      </c>
      <c r="AG34" s="750" t="inlineStr">
        <is>
          <t>Spain</t>
        </is>
      </c>
      <c r="AH34" s="57" t="n">
        <v>207710</v>
      </c>
      <c r="AI34" s="734">
        <f>AH34/$AH$56</f>
        <v>5.8434611835339696E-3</v>
      </c>
      <c r="AJ34" s="70" t="n"/>
      <c r="AK34" s="733" t="n">
        <v>27</v>
      </c>
      <c r="AL34" s="750" t="inlineStr">
        <is>
          <t>Spain</t>
        </is>
      </c>
      <c r="AM34" s="57" t="n">
        <v>216249</v>
      </c>
      <c r="AN34" s="734">
        <f>AM34/AM$56</f>
        <v>6.5581031979399969E-3</v>
      </c>
      <c r="AO34" s="70" t="n"/>
      <c r="AP34" s="733" t="n">
        <v>27</v>
      </c>
      <c r="AQ34" s="750" t="inlineStr">
        <is>
          <t>Switzerland</t>
        </is>
      </c>
      <c r="AR34" s="57" t="n">
        <v>93127</v>
      </c>
      <c r="AS34" s="734">
        <f>AR34/AR$56</f>
        <v>6.6364518915851172E-3</v>
      </c>
      <c r="AT34" s="70" t="n"/>
      <c r="AU34" s="738" t="n">
        <v>10</v>
      </c>
      <c r="AV34" s="739" t="inlineStr">
        <is>
          <t>Vietnam</t>
        </is>
      </c>
      <c r="AW34" s="64" t="n">
        <v>71189</v>
      </c>
      <c r="AX34" s="740">
        <f>AW34/$AW$35</f>
        <v>3.3189149573789205E-2</v>
      </c>
      <c r="AY34" s="739" t="inlineStr">
        <is>
          <t>Vietnam</t>
        </is>
      </c>
      <c r="AZ34" s="922" t="n">
        <v>69730</v>
      </c>
      <c r="BA34" s="741">
        <f>AZ34/$AZ$35</f>
        <v>3.299188568995292E-2</v>
      </c>
      <c r="BB34" s="65" t="inlineStr">
        <is>
          <t>Germany</t>
        </is>
      </c>
      <c r="BC34" s="922" t="n">
        <v>81511</v>
      </c>
      <c r="BD34" s="742">
        <f>BC34/$BC$35</f>
        <v>3.6732551013050688E-2</v>
      </c>
      <c r="BE34" s="739" t="inlineStr">
        <is>
          <t>Hong Kong</t>
        </is>
      </c>
      <c r="BF34" s="922" t="n">
        <v>67897</v>
      </c>
      <c r="BG34" s="742">
        <f>BF34/$BF$35</f>
        <v>3.1115439255762798E-2</v>
      </c>
      <c r="BH34" s="739" t="inlineStr">
        <is>
          <t>Hong Kong</t>
        </is>
      </c>
      <c r="BI34" s="922" t="n">
        <v>59242</v>
      </c>
      <c r="BJ34" s="742">
        <f>BI34/$BI$35</f>
        <v>2.9417256084359723E-2</v>
      </c>
      <c r="BK34" s="739" t="inlineStr">
        <is>
          <t>Indonesia</t>
        </is>
      </c>
      <c r="BL34" s="922" t="n">
        <v>72061</v>
      </c>
      <c r="BM34" s="742">
        <f>BL34/$BL$35</f>
        <v>3.2152850190589777E-2</v>
      </c>
      <c r="BN34" s="739" t="inlineStr">
        <is>
          <t>Indonesia</t>
        </is>
      </c>
      <c r="BO34" s="922" t="n">
        <v>71526</v>
      </c>
      <c r="BP34" s="742">
        <f>BO34/$BO$35</f>
        <v>2.8717885301104976E-2</v>
      </c>
      <c r="BQ34" s="739" t="inlineStr">
        <is>
          <t>Taiwan</t>
        </is>
      </c>
      <c r="BR34" s="922" t="n">
        <v>73195</v>
      </c>
      <c r="BS34" s="742">
        <f>BR34/$BR$35</f>
        <v>2.9657112804401222E-2</v>
      </c>
      <c r="BT34" s="739" t="inlineStr">
        <is>
          <t>Indonesia</t>
        </is>
      </c>
      <c r="BU34" s="922" t="n">
        <v>65709</v>
      </c>
      <c r="BV34" s="742">
        <f>BU34/$BU$35</f>
        <v>3.0840666179791944E-2</v>
      </c>
      <c r="BW34" s="739" t="inlineStr">
        <is>
          <t>Taiwan</t>
        </is>
      </c>
      <c r="BX34" s="922" t="n">
        <v>64785</v>
      </c>
      <c r="BY34" s="742">
        <f>BX34/$BX$35</f>
        <v>2.9487709926686957E-2</v>
      </c>
      <c r="BZ34" s="739" t="inlineStr">
        <is>
          <t>UK</t>
        </is>
      </c>
      <c r="CA34" s="922" t="n">
        <v>81964</v>
      </c>
      <c r="CB34" s="742">
        <f>CA34/$CA$35</f>
        <v>3.1081382909941575E-2</v>
      </c>
      <c r="CC34" s="739" t="inlineStr">
        <is>
          <t>Laos</t>
        </is>
      </c>
      <c r="CD34" s="922" t="n">
        <v>88727</v>
      </c>
      <c r="CE34" s="742">
        <f>CD34/$CD$35</f>
        <v>2.7206380852536308E-2</v>
      </c>
    </row>
    <row r="35" ht="18" customHeight="1">
      <c r="Q35" s="733" t="n">
        <v>28</v>
      </c>
      <c r="R35" s="750" t="inlineStr">
        <is>
          <t>Spain</t>
        </is>
      </c>
      <c r="S35" s="748" t="n">
        <v>188997</v>
      </c>
      <c r="T35" s="734">
        <f>S35/$S$56</f>
        <v>4.7348384496329575E-3</v>
      </c>
      <c r="U35" s="70" t="n"/>
      <c r="V35" s="733" t="n">
        <v>28</v>
      </c>
      <c r="W35" s="750" t="inlineStr">
        <is>
          <t>Bangladesh</t>
        </is>
      </c>
      <c r="X35" s="57" t="n">
        <v>78748</v>
      </c>
      <c r="Y35" s="734">
        <f>X35/$X$56</f>
        <v>7.1167095909292766E-3</v>
      </c>
      <c r="Z35" s="70" t="n"/>
      <c r="AA35" s="733" t="n">
        <v>28</v>
      </c>
      <c r="AB35" s="750" t="inlineStr">
        <is>
          <t>Switzerland</t>
        </is>
      </c>
      <c r="AC35" s="57" t="n">
        <v>156337</v>
      </c>
      <c r="AD35" s="734">
        <f>AC35/$AC$56</f>
        <v>5.5537090991351476E-3</v>
      </c>
      <c r="AE35" s="70" t="n"/>
      <c r="AF35" s="733" t="n">
        <v>28</v>
      </c>
      <c r="AG35" s="750" t="inlineStr">
        <is>
          <t>Kazakhstan</t>
        </is>
      </c>
      <c r="AH35" s="57" t="n">
        <v>195089</v>
      </c>
      <c r="AI35" s="734">
        <f>AH35/$AH$56</f>
        <v>5.4883972790643618E-3</v>
      </c>
      <c r="AJ35" s="70" t="n"/>
      <c r="AK35" s="733" t="n">
        <v>28</v>
      </c>
      <c r="AL35" s="750" t="inlineStr">
        <is>
          <t>Saudi Arabia</t>
        </is>
      </c>
      <c r="AM35" s="57" t="n">
        <v>213055</v>
      </c>
      <c r="AN35" s="734">
        <f>AM35/AM$56</f>
        <v>6.461239944864975E-3</v>
      </c>
      <c r="AO35" s="70" t="n"/>
      <c r="AP35" s="733" t="n">
        <v>28</v>
      </c>
      <c r="AQ35" s="750" t="inlineStr">
        <is>
          <t>Denmark</t>
        </is>
      </c>
      <c r="AR35" s="57" t="n">
        <v>86879</v>
      </c>
      <c r="AS35" s="734">
        <f>AR35/AR$56</f>
        <v>6.1912045259594249E-3</v>
      </c>
      <c r="AT35" s="70" t="n"/>
      <c r="AU35" s="66" t="n"/>
      <c r="AV35" s="66" t="inlineStr">
        <is>
          <t>Total</t>
        </is>
      </c>
      <c r="AW35" s="1074" t="n">
        <v>2144948</v>
      </c>
      <c r="AX35" s="67" t="n"/>
      <c r="AZ35" s="1074" t="n">
        <v>2113550</v>
      </c>
      <c r="BA35" s="73" t="n"/>
      <c r="BC35" s="1074" t="n">
        <v>2219040</v>
      </c>
      <c r="BD35" s="73" t="n"/>
      <c r="BF35" s="1074" t="n">
        <v>2182100</v>
      </c>
      <c r="BG35" s="73" t="n"/>
      <c r="BI35" s="1074" t="n">
        <v>2013852</v>
      </c>
      <c r="BJ35" s="73" t="n"/>
      <c r="BL35" s="1074" t="n">
        <v>2241201</v>
      </c>
      <c r="BM35" s="73" t="n"/>
      <c r="BO35" s="1074" t="n">
        <v>2490643</v>
      </c>
      <c r="BP35" s="73" t="n"/>
      <c r="BR35" s="1074" t="n">
        <v>2468042</v>
      </c>
      <c r="BS35" s="73" t="n"/>
      <c r="BU35" s="1074" t="n">
        <v>2130596</v>
      </c>
      <c r="BV35" s="73" t="n"/>
      <c r="BX35" s="1074" t="n">
        <v>2197017</v>
      </c>
      <c r="BY35" s="73" t="n"/>
      <c r="CA35" s="1074" t="n">
        <v>2637077</v>
      </c>
      <c r="CB35" s="73" t="n"/>
      <c r="CC35" s="74" t="n"/>
      <c r="CD35" s="1074" t="n">
        <v>3261257</v>
      </c>
      <c r="CE35" s="73" t="n"/>
    </row>
    <row r="36">
      <c r="Q36" s="733" t="n">
        <v>29</v>
      </c>
      <c r="R36" s="750" t="inlineStr">
        <is>
          <t>Denmark</t>
        </is>
      </c>
      <c r="S36" s="748" t="n">
        <v>162456</v>
      </c>
      <c r="T36" s="734">
        <f>S36/$S$56</f>
        <v>4.0699212959653952E-3</v>
      </c>
      <c r="U36" s="70" t="n"/>
      <c r="V36" s="733" t="n">
        <v>29</v>
      </c>
      <c r="W36" s="750" t="inlineStr">
        <is>
          <t>Switzerland</t>
        </is>
      </c>
      <c r="X36" s="57" t="n">
        <v>78507</v>
      </c>
      <c r="Y36" s="734">
        <f>X36/$X$56</f>
        <v>7.0949296471667185E-3</v>
      </c>
      <c r="AA36" s="733" t="n">
        <v>29</v>
      </c>
      <c r="AB36" s="750" t="inlineStr">
        <is>
          <t>Spain</t>
        </is>
      </c>
      <c r="AC36" s="57" t="n">
        <v>153458</v>
      </c>
      <c r="AD36" s="734">
        <f>AC36/$AC$56</f>
        <v>5.4514356226298419E-3</v>
      </c>
      <c r="AF36" s="733" t="n">
        <v>29</v>
      </c>
      <c r="AG36" s="750" t="inlineStr">
        <is>
          <t>Switzerland</t>
        </is>
      </c>
      <c r="AH36" s="57" t="n">
        <v>184046</v>
      </c>
      <c r="AI36" s="734">
        <f>AH36/$AH$56</f>
        <v>5.177726912448573E-3</v>
      </c>
      <c r="AK36" s="733" t="n">
        <v>29</v>
      </c>
      <c r="AL36" s="750" t="inlineStr">
        <is>
          <t>Switzerland</t>
        </is>
      </c>
      <c r="AM36" s="57" t="n">
        <v>194911</v>
      </c>
      <c r="AN36" s="734">
        <f>AM36/AM$56</f>
        <v>5.9109935880105003E-3</v>
      </c>
      <c r="AO36" s="70" t="n"/>
      <c r="AP36" s="733" t="n">
        <v>29</v>
      </c>
      <c r="AQ36" s="750" t="inlineStr">
        <is>
          <t>Norway</t>
        </is>
      </c>
      <c r="AR36" s="57" t="n">
        <v>63462</v>
      </c>
      <c r="AS36" s="734">
        <f>AR36/AR$56</f>
        <v>4.5224533158350925E-3</v>
      </c>
      <c r="AT36" s="70" t="n"/>
    </row>
    <row r="37">
      <c r="C37" s="61" t="n"/>
      <c r="Q37" s="733" t="n">
        <v>30</v>
      </c>
      <c r="R37" s="750" t="inlineStr">
        <is>
          <t>Bangladesh</t>
        </is>
      </c>
      <c r="S37" s="748" t="n">
        <v>136677</v>
      </c>
      <c r="T37" s="734">
        <f>S37/$S$56</f>
        <v>3.424094111443482E-3</v>
      </c>
      <c r="U37" s="70" t="n"/>
      <c r="V37" s="733" t="n">
        <v>30</v>
      </c>
      <c r="W37" s="750" t="inlineStr">
        <is>
          <t>U.A.E.</t>
        </is>
      </c>
      <c r="X37" s="57" t="n">
        <v>65762</v>
      </c>
      <c r="Y37" s="734">
        <f>X37/$X$56</f>
        <v>5.9431230776488429E-3</v>
      </c>
      <c r="AA37" s="733" t="n">
        <v>30</v>
      </c>
      <c r="AB37" s="750" t="inlineStr">
        <is>
          <t>Bangladesh</t>
        </is>
      </c>
      <c r="AC37" s="57" t="n">
        <v>140657</v>
      </c>
      <c r="AD37" s="734">
        <f>AC37/$AC$56</f>
        <v>4.9966934299433439E-3</v>
      </c>
      <c r="AF37" s="733" t="n">
        <v>30</v>
      </c>
      <c r="AG37" s="750" t="inlineStr">
        <is>
          <t>Poland</t>
        </is>
      </c>
      <c r="AH37" s="57" t="n">
        <v>180722</v>
      </c>
      <c r="AI37" s="734">
        <f>AH37/$AH$56</f>
        <v>5.0842135285283623E-3</v>
      </c>
      <c r="AK37" s="733" t="n">
        <v>30</v>
      </c>
      <c r="AL37" s="750" t="inlineStr">
        <is>
          <t>U.A.E.</t>
        </is>
      </c>
      <c r="AM37" s="57" t="n">
        <v>172979</v>
      </c>
      <c r="AN37" s="734">
        <f>AM37/AM$56</f>
        <v>5.245869960445888E-3</v>
      </c>
      <c r="AO37" s="70" t="n"/>
      <c r="AP37" s="733" t="n">
        <v>30</v>
      </c>
      <c r="AQ37" s="750" t="inlineStr">
        <is>
          <t>Bangladesh</t>
        </is>
      </c>
      <c r="AR37" s="57" t="n">
        <v>62245</v>
      </c>
      <c r="AS37" s="734">
        <f>AR37/AR$56</f>
        <v>4.4357269963782317E-3</v>
      </c>
      <c r="AT37" s="70" t="n"/>
      <c r="AW37" s="1078" t="n"/>
      <c r="BC37" s="1078" t="n"/>
    </row>
    <row r="38">
      <c r="C38" s="61" t="n"/>
      <c r="Q38" s="733" t="n">
        <v>31</v>
      </c>
      <c r="R38" s="750" t="inlineStr">
        <is>
          <t>UAE</t>
        </is>
      </c>
      <c r="S38" s="748" t="n">
        <v>130158</v>
      </c>
      <c r="T38" s="734">
        <f>S38/$S$56</f>
        <v>3.2607771706816857E-3</v>
      </c>
      <c r="V38" s="733" t="n">
        <v>31</v>
      </c>
      <c r="W38" s="750" t="inlineStr">
        <is>
          <t>Denmark</t>
        </is>
      </c>
      <c r="X38" s="57" t="n">
        <v>62958</v>
      </c>
      <c r="Y38" s="734">
        <f>X38/$X$56</f>
        <v>5.6897165950338478E-3</v>
      </c>
      <c r="AA38" s="733" t="n">
        <v>31</v>
      </c>
      <c r="AB38" s="750" t="inlineStr">
        <is>
          <t>UAE</t>
        </is>
      </c>
      <c r="AC38" s="57" t="n">
        <v>138934</v>
      </c>
      <c r="AD38" s="734">
        <f>AC38/$AC$56</f>
        <v>4.9354856494575354E-3</v>
      </c>
      <c r="AF38" s="733" t="n">
        <v>31</v>
      </c>
      <c r="AG38" s="750" t="inlineStr">
        <is>
          <t>U.A.E.</t>
        </is>
      </c>
      <c r="AH38" s="57" t="n">
        <v>169927</v>
      </c>
      <c r="AI38" s="734">
        <f>AH38/$AH$56</f>
        <v>4.7805200930835148E-3</v>
      </c>
      <c r="AK38" s="733" t="n">
        <v>31</v>
      </c>
      <c r="AL38" s="750" t="inlineStr">
        <is>
          <t>Kazakhstan</t>
        </is>
      </c>
      <c r="AM38" s="57" t="n">
        <v>166620</v>
      </c>
      <c r="AN38" s="734">
        <f>AM38/AM$56</f>
        <v>5.0530229265372895E-3</v>
      </c>
      <c r="AP38" s="733" t="n">
        <v>31</v>
      </c>
      <c r="AQ38" s="750" t="inlineStr">
        <is>
          <t>Turkey</t>
        </is>
      </c>
      <c r="AR38" s="57" t="n">
        <v>61566</v>
      </c>
      <c r="AS38" s="734">
        <f>AR38/AR$56</f>
        <v>4.3873398386861957E-3</v>
      </c>
      <c r="AZ38" s="1078" t="n"/>
      <c r="BA38" s="1078" t="n"/>
      <c r="BB38" s="1078" t="n"/>
      <c r="BC38" s="1078" t="n"/>
      <c r="BD38" s="1078" t="n"/>
      <c r="BE38" s="1078" t="n"/>
      <c r="BF38" s="61" t="n"/>
    </row>
    <row r="39">
      <c r="C39" s="61" t="n"/>
      <c r="Q39" s="733" t="n">
        <v>32</v>
      </c>
      <c r="R39" s="750" t="inlineStr">
        <is>
          <t>Finland</t>
        </is>
      </c>
      <c r="S39" s="748" t="n">
        <v>128014</v>
      </c>
      <c r="T39" s="734">
        <f>S39/$S$56</f>
        <v>3.2070647115632176E-3</v>
      </c>
      <c r="V39" s="733" t="n">
        <v>32</v>
      </c>
      <c r="W39" s="750" t="inlineStr">
        <is>
          <t>Kazakhstan</t>
        </is>
      </c>
      <c r="X39" s="57" t="n">
        <v>59468</v>
      </c>
      <c r="Y39" s="734">
        <f>X39/$X$56</f>
        <v>5.374314089924598E-3</v>
      </c>
      <c r="AA39" s="733" t="n">
        <v>32</v>
      </c>
      <c r="AB39" s="750" t="inlineStr">
        <is>
          <t>Poland</t>
        </is>
      </c>
      <c r="AC39" s="57" t="n">
        <v>121700</v>
      </c>
      <c r="AD39" s="734">
        <f>AC39/$AC$56</f>
        <v>4.3232657487654712E-3</v>
      </c>
      <c r="AF39" s="733" t="n">
        <v>32</v>
      </c>
      <c r="AG39" s="750" t="inlineStr">
        <is>
          <t>Bangladesh</t>
        </is>
      </c>
      <c r="AH39" s="57" t="n">
        <v>142268</v>
      </c>
      <c r="AI39" s="734">
        <f>AH39/$AH$56</f>
        <v>4.0023953380145917E-3</v>
      </c>
      <c r="AK39" s="733" t="n">
        <v>32</v>
      </c>
      <c r="AL39" s="750" t="inlineStr">
        <is>
          <t>Denmark</t>
        </is>
      </c>
      <c r="AM39" s="57" t="n">
        <v>148337</v>
      </c>
      <c r="AN39" s="734">
        <f>AM39/AM$56</f>
        <v>4.4985611682496814E-3</v>
      </c>
      <c r="AP39" s="733" t="n">
        <v>32</v>
      </c>
      <c r="AQ39" s="750" t="inlineStr">
        <is>
          <t>Spain</t>
        </is>
      </c>
      <c r="AR39" s="57" t="n">
        <v>59496</v>
      </c>
      <c r="AS39" s="734">
        <f>AR39/AR$56</f>
        <v>4.2398267069888229E-3</v>
      </c>
      <c r="AU39" s="1067" t="inlineStr">
        <is>
          <t>No</t>
        </is>
      </c>
      <c r="AV39" s="1068" t="n">
        <v>45292</v>
      </c>
      <c r="AW39" s="837" t="n"/>
      <c r="AX39" s="912" t="n"/>
      <c r="AY39" s="1068" t="n">
        <v>45323</v>
      </c>
      <c r="AZ39" s="837" t="n"/>
      <c r="BA39" s="912" t="n"/>
      <c r="BB39" s="1068" t="n">
        <v>45352</v>
      </c>
      <c r="BC39" s="837" t="n"/>
      <c r="BD39" s="912" t="n"/>
      <c r="BE39" s="1068" t="n">
        <v>45383</v>
      </c>
      <c r="BF39" s="837" t="n"/>
      <c r="BG39" s="912" t="n"/>
      <c r="BH39" s="1068" t="n">
        <v>45413</v>
      </c>
      <c r="BI39" s="837" t="n"/>
      <c r="BJ39" s="912" t="n"/>
      <c r="BK39" s="1068" t="n">
        <v>45444</v>
      </c>
      <c r="BL39" s="837" t="n"/>
      <c r="BM39" s="912" t="n"/>
      <c r="BN39" s="1068" t="n">
        <v>45474</v>
      </c>
      <c r="BO39" s="837" t="n"/>
      <c r="BP39" s="912" t="n"/>
      <c r="BQ39" s="1068" t="n">
        <v>45505</v>
      </c>
      <c r="BR39" s="837" t="n"/>
      <c r="BS39" s="912" t="n"/>
      <c r="BT39" s="1068" t="n">
        <v>45536</v>
      </c>
      <c r="BU39" s="837" t="n"/>
      <c r="BV39" s="912" t="n"/>
      <c r="BW39" s="1068" t="n">
        <v>45566</v>
      </c>
      <c r="BX39" s="837" t="n"/>
      <c r="BY39" s="912" t="n"/>
      <c r="BZ39" s="1068" t="n">
        <v>45597</v>
      </c>
      <c r="CA39" s="837" t="n"/>
      <c r="CB39" s="912" t="n"/>
      <c r="CC39" s="1068" t="n">
        <v>45627</v>
      </c>
      <c r="CD39" s="837" t="n"/>
      <c r="CE39" s="912" t="n"/>
    </row>
    <row r="40">
      <c r="C40" s="61" t="n"/>
      <c r="Q40" s="733" t="n">
        <v>33</v>
      </c>
      <c r="R40" s="750" t="inlineStr">
        <is>
          <t>Norway</t>
        </is>
      </c>
      <c r="S40" s="748" t="n">
        <v>127992</v>
      </c>
      <c r="T40" s="734">
        <f>S40/$S$56</f>
        <v>3.2065135575983826E-3</v>
      </c>
      <c r="V40" s="733" t="n">
        <v>33</v>
      </c>
      <c r="W40" s="750" t="inlineStr">
        <is>
          <t>Poland</t>
        </is>
      </c>
      <c r="X40" s="57" t="n">
        <v>49469</v>
      </c>
      <c r="Y40" s="734">
        <f>X40/$X$56</f>
        <v>4.4706723568050033E-3</v>
      </c>
      <c r="AA40" s="733" t="n">
        <v>33</v>
      </c>
      <c r="AB40" s="750" t="inlineStr">
        <is>
          <t>Denmark</t>
        </is>
      </c>
      <c r="AC40" s="57" t="n">
        <v>115224</v>
      </c>
      <c r="AD40" s="734">
        <f>AC40/$AC$56</f>
        <v>4.0932125935558969E-3</v>
      </c>
      <c r="AF40" s="733" t="n">
        <v>33</v>
      </c>
      <c r="AG40" s="750" t="inlineStr">
        <is>
          <t>Denmark</t>
        </is>
      </c>
      <c r="AH40" s="57" t="n">
        <v>138278</v>
      </c>
      <c r="AI40" s="734">
        <f>AH40/$AH$56</f>
        <v>3.8901455179659633E-3</v>
      </c>
      <c r="AK40" s="733" t="n">
        <v>33</v>
      </c>
      <c r="AL40" s="750" t="inlineStr">
        <is>
          <t>Bangladesh</t>
        </is>
      </c>
      <c r="AM40" s="57" t="n">
        <v>144333</v>
      </c>
      <c r="AN40" s="734">
        <f>AM40/AM$56</f>
        <v>4.3771333456722279E-3</v>
      </c>
      <c r="AP40" s="733" t="n">
        <v>33</v>
      </c>
      <c r="AQ40" s="750" t="inlineStr">
        <is>
          <t>Austria</t>
        </is>
      </c>
      <c r="AR40" s="57" t="n">
        <v>54723</v>
      </c>
      <c r="AS40" s="734">
        <f>AR40/AR$56</f>
        <v>3.8996913554953166E-3</v>
      </c>
      <c r="AU40" s="914" t="n"/>
      <c r="AV40" s="702" t="inlineStr">
        <is>
          <t>Nationality</t>
        </is>
      </c>
      <c r="AW40" s="702" t="inlineStr">
        <is>
          <t>Number</t>
        </is>
      </c>
      <c r="AX40" s="1069" t="inlineStr">
        <is>
          <t>%</t>
        </is>
      </c>
      <c r="AY40" s="702" t="inlineStr">
        <is>
          <t>Nationality</t>
        </is>
      </c>
      <c r="AZ40" s="702" t="inlineStr">
        <is>
          <t>Number</t>
        </is>
      </c>
      <c r="BA40" s="1079" t="inlineStr">
        <is>
          <t>%</t>
        </is>
      </c>
      <c r="BB40" s="52" t="inlineStr">
        <is>
          <t>Nationality</t>
        </is>
      </c>
      <c r="BC40" s="702" t="inlineStr">
        <is>
          <t>Number</t>
        </is>
      </c>
      <c r="BD40" s="1069" t="inlineStr">
        <is>
          <t>%</t>
        </is>
      </c>
      <c r="BE40" s="702" t="inlineStr">
        <is>
          <t>Nationality</t>
        </is>
      </c>
      <c r="BF40" s="702" t="inlineStr">
        <is>
          <t>Number</t>
        </is>
      </c>
      <c r="BG40" s="1069" t="inlineStr">
        <is>
          <t>%</t>
        </is>
      </c>
      <c r="BH40" s="702" t="inlineStr">
        <is>
          <t>Nationality</t>
        </is>
      </c>
      <c r="BI40" s="702" t="inlineStr">
        <is>
          <t>Number</t>
        </is>
      </c>
      <c r="BJ40" s="1069" t="inlineStr">
        <is>
          <t>%</t>
        </is>
      </c>
      <c r="BK40" s="702" t="inlineStr">
        <is>
          <t>Nationality</t>
        </is>
      </c>
      <c r="BL40" s="702" t="inlineStr">
        <is>
          <t>Number</t>
        </is>
      </c>
      <c r="BM40" s="1069" t="inlineStr">
        <is>
          <t>%</t>
        </is>
      </c>
      <c r="BN40" s="702" t="inlineStr">
        <is>
          <t>Nationality</t>
        </is>
      </c>
      <c r="BO40" s="702" t="inlineStr">
        <is>
          <t>Number</t>
        </is>
      </c>
      <c r="BP40" s="1069" t="inlineStr">
        <is>
          <t>%</t>
        </is>
      </c>
      <c r="BQ40" s="702" t="inlineStr">
        <is>
          <t>Nationality</t>
        </is>
      </c>
      <c r="BR40" s="702" t="inlineStr">
        <is>
          <t>Number</t>
        </is>
      </c>
      <c r="BS40" s="1069" t="inlineStr">
        <is>
          <t>%</t>
        </is>
      </c>
      <c r="BT40" s="702" t="inlineStr">
        <is>
          <t>Nationality</t>
        </is>
      </c>
      <c r="BU40" s="702" t="inlineStr">
        <is>
          <t>Number</t>
        </is>
      </c>
      <c r="BV40" s="1069" t="inlineStr">
        <is>
          <t>%</t>
        </is>
      </c>
      <c r="BW40" s="702" t="inlineStr">
        <is>
          <t>Nationality</t>
        </is>
      </c>
      <c r="BX40" s="702" t="inlineStr">
        <is>
          <t>Number</t>
        </is>
      </c>
      <c r="BY40" s="1069" t="inlineStr">
        <is>
          <t>%</t>
        </is>
      </c>
      <c r="BZ40" s="702" t="inlineStr">
        <is>
          <t>Nationality</t>
        </is>
      </c>
      <c r="CA40" s="702" t="inlineStr">
        <is>
          <t>Number</t>
        </is>
      </c>
      <c r="CB40" s="1069" t="inlineStr">
        <is>
          <t>%</t>
        </is>
      </c>
      <c r="CC40" s="702" t="inlineStr">
        <is>
          <t>Nationality</t>
        </is>
      </c>
      <c r="CD40" s="702" t="inlineStr">
        <is>
          <t>Number</t>
        </is>
      </c>
      <c r="CE40" s="1069" t="inlineStr">
        <is>
          <t>%</t>
        </is>
      </c>
    </row>
    <row r="41">
      <c r="Q41" s="733" t="n">
        <v>34</v>
      </c>
      <c r="R41" s="750" t="inlineStr">
        <is>
          <t>Belgium</t>
        </is>
      </c>
      <c r="S41" s="748" t="n">
        <v>114669</v>
      </c>
      <c r="T41" s="734">
        <f>S41/$S$56</f>
        <v>2.8727397269848816E-3</v>
      </c>
      <c r="V41" s="733" t="n">
        <v>34</v>
      </c>
      <c r="W41" s="750" t="inlineStr">
        <is>
          <t>Pakistan</t>
        </is>
      </c>
      <c r="X41" s="57" t="n">
        <v>48224</v>
      </c>
      <c r="Y41" s="734">
        <f>X41/$X$56</f>
        <v>4.3581577095668901E-3</v>
      </c>
      <c r="AA41" s="733" t="n">
        <v>34</v>
      </c>
      <c r="AB41" s="750" t="inlineStr">
        <is>
          <t>Austria</t>
        </is>
      </c>
      <c r="AC41" s="57" t="n">
        <v>88706</v>
      </c>
      <c r="AD41" s="734">
        <f>AC41/$AC$56</f>
        <v>3.1511882622020536E-3</v>
      </c>
      <c r="AF41" s="733" t="n">
        <v>34</v>
      </c>
      <c r="AG41" s="750" t="inlineStr">
        <is>
          <t>Oman</t>
        </is>
      </c>
      <c r="AH41" s="57" t="n">
        <v>110308</v>
      </c>
      <c r="AI41" s="734">
        <f>AH41/$AH$56</f>
        <v>3.1032714661463827E-3</v>
      </c>
      <c r="AK41" s="733" t="n">
        <v>34</v>
      </c>
      <c r="AL41" s="750" t="inlineStr">
        <is>
          <t>Turkey</t>
        </is>
      </c>
      <c r="AM41" s="57" t="n">
        <v>127525</v>
      </c>
      <c r="AN41" s="734">
        <f>AM41/AM$56</f>
        <v>3.8674033651822579E-3</v>
      </c>
      <c r="AP41" s="733" t="n">
        <v>34</v>
      </c>
      <c r="AQ41" s="750" t="inlineStr">
        <is>
          <t>Finland</t>
        </is>
      </c>
      <c r="AR41" s="57" t="n">
        <v>53510</v>
      </c>
      <c r="AS41" s="734">
        <f>AR41/AR$56</f>
        <v>3.8132500855683057E-3</v>
      </c>
      <c r="AU41" s="715" t="n">
        <v>1</v>
      </c>
      <c r="AV41" s="745" t="inlineStr">
        <is>
          <t>China</t>
        </is>
      </c>
      <c r="AW41" s="753" t="n">
        <v>508563</v>
      </c>
      <c r="AX41" s="754">
        <f>AW41/$AW$51</f>
        <v>0.1675497216745912</v>
      </c>
      <c r="AY41" s="745" t="inlineStr">
        <is>
          <t>China</t>
        </is>
      </c>
      <c r="AZ41" s="753" t="n">
        <v>674558</v>
      </c>
      <c r="BA41" s="755">
        <f>AZ41/$AZ$51</f>
        <v>0.20122232424167036</v>
      </c>
      <c r="BB41" s="756" t="inlineStr">
        <is>
          <t>China</t>
        </is>
      </c>
      <c r="BC41" s="753" t="n">
        <v>573216</v>
      </c>
      <c r="BD41" s="754">
        <f>BC41/$BC$51</f>
        <v>0.19217888632560673</v>
      </c>
      <c r="BE41" s="745" t="inlineStr">
        <is>
          <t>China</t>
        </is>
      </c>
      <c r="BF41" s="753" t="n">
        <v>595572</v>
      </c>
      <c r="BG41" s="754">
        <f>BF41/$BF$51</f>
        <v>0.21601173394923992</v>
      </c>
      <c r="BH41" s="745" t="inlineStr">
        <is>
          <t>China</t>
        </is>
      </c>
      <c r="BI41" s="753" t="n">
        <v>559461</v>
      </c>
      <c r="BJ41" s="754">
        <f>BI41/$BI$51</f>
        <v>0.2124430028282141</v>
      </c>
      <c r="BK41" s="745" t="inlineStr">
        <is>
          <t>China</t>
        </is>
      </c>
      <c r="BL41" s="753" t="n">
        <v>528112</v>
      </c>
      <c r="BM41" s="754">
        <f>BL41/$BL$51</f>
        <v>0.19271544155319059</v>
      </c>
      <c r="BN41" s="745" t="inlineStr">
        <is>
          <t>China</t>
        </is>
      </c>
      <c r="BO41" s="753" t="n">
        <v>688248</v>
      </c>
      <c r="BP41" s="754">
        <f>BO41/$BO$51</f>
        <v>0.22177082057858749</v>
      </c>
      <c r="BQ41" s="745" t="inlineStr">
        <is>
          <t>China</t>
        </is>
      </c>
      <c r="BR41" s="753" t="n">
        <v>657366</v>
      </c>
      <c r="BS41" s="754">
        <f>BR41/$BR$51</f>
        <v>0.22184724551296309</v>
      </c>
      <c r="BT41" s="719" t="inlineStr">
        <is>
          <t>Malaysia</t>
        </is>
      </c>
      <c r="BU41" s="717" t="n">
        <v>472899</v>
      </c>
      <c r="BV41" s="718">
        <f>BU41/$BU$51</f>
        <v>0.18758352323775637</v>
      </c>
      <c r="BW41" s="745" t="inlineStr">
        <is>
          <t>China</t>
        </is>
      </c>
      <c r="BX41" s="753" t="n">
        <v>459819</v>
      </c>
      <c r="BY41" s="754">
        <f>BX41/$BX$51</f>
        <v>0.17162676639867422</v>
      </c>
      <c r="BZ41" s="745" t="inlineStr">
        <is>
          <t>China</t>
        </is>
      </c>
      <c r="CA41" s="753" t="n">
        <v>483364</v>
      </c>
      <c r="CB41" s="754">
        <f>CA41/$CA$51</f>
        <v>0.15343734455534616</v>
      </c>
      <c r="CC41" s="745" t="inlineStr">
        <is>
          <t>China</t>
        </is>
      </c>
      <c r="CD41" s="753" t="n">
        <v>535215</v>
      </c>
      <c r="CE41" s="754">
        <f>CD41/$CD$51</f>
        <v>0.1475461627080909</v>
      </c>
    </row>
    <row r="42">
      <c r="E42" s="857" t="inlineStr">
        <is>
          <t>COVID-19</t>
        </is>
      </c>
      <c r="F42" s="858" t="n"/>
      <c r="J42" s="76" t="inlineStr">
        <is>
          <t>Earthquake</t>
        </is>
      </c>
      <c r="Q42" s="733" t="n">
        <v>35</v>
      </c>
      <c r="R42" s="750" t="inlineStr">
        <is>
          <t>New Zealand</t>
        </is>
      </c>
      <c r="S42" s="748" t="n">
        <v>112680</v>
      </c>
      <c r="T42" s="734">
        <f>S42/$S$56</f>
        <v>2.822910398073206E-3</v>
      </c>
      <c r="V42" s="733" t="n">
        <v>35</v>
      </c>
      <c r="W42" s="750" t="inlineStr">
        <is>
          <t>Belgiun</t>
        </is>
      </c>
      <c r="X42" s="57" t="n">
        <v>47021</v>
      </c>
      <c r="Y42" s="734">
        <f>X42/$X$56</f>
        <v>4.2494387371753636E-3</v>
      </c>
      <c r="AA42" s="733" t="n">
        <v>35</v>
      </c>
      <c r="AB42" s="750" t="inlineStr">
        <is>
          <t>Oman</t>
        </is>
      </c>
      <c r="AC42" s="57" t="n">
        <v>86488</v>
      </c>
      <c r="AD42" s="734">
        <f>AC42/$AC$56</f>
        <v>3.0723961222615293E-3</v>
      </c>
      <c r="AF42" s="733" t="n">
        <v>35</v>
      </c>
      <c r="AG42" s="750" t="inlineStr">
        <is>
          <t>Norway</t>
        </is>
      </c>
      <c r="AH42" s="57" t="n">
        <v>109731</v>
      </c>
      <c r="AI42" s="734">
        <f>AH42/$AH$56</f>
        <v>3.0870388480591501E-3</v>
      </c>
      <c r="AK42" s="733" t="n">
        <v>35</v>
      </c>
      <c r="AL42" s="750" t="inlineStr">
        <is>
          <t>Norway</t>
        </is>
      </c>
      <c r="AM42" s="57" t="n">
        <v>122734</v>
      </c>
      <c r="AN42" s="734">
        <f>AM42/AM$56</f>
        <v>3.7221084855697255E-3</v>
      </c>
      <c r="AP42" s="733" t="n">
        <v>35</v>
      </c>
      <c r="AQ42" s="750" t="inlineStr">
        <is>
          <t>Belgium</t>
        </is>
      </c>
      <c r="AR42" s="57" t="n">
        <v>50040</v>
      </c>
      <c r="AS42" s="734">
        <f>AR42/AR$56</f>
        <v>3.5659696184234353E-3</v>
      </c>
      <c r="AU42" s="733" t="n">
        <v>2</v>
      </c>
      <c r="AV42" s="716" t="inlineStr">
        <is>
          <t>Malaysia</t>
        </is>
      </c>
      <c r="AW42" s="57" t="n">
        <v>321704</v>
      </c>
      <c r="AX42" s="734">
        <f>AW42/$AW$51</f>
        <v>0.10598768620918685</v>
      </c>
      <c r="AY42" s="716" t="inlineStr">
        <is>
          <t>Malaysia</t>
        </is>
      </c>
      <c r="AZ42" s="57" t="n">
        <v>501120</v>
      </c>
      <c r="BA42" s="757">
        <f>AZ42/$AZ$51</f>
        <v>0.14948533873141501</v>
      </c>
      <c r="BB42" s="58" t="inlineStr">
        <is>
          <t>Malaysia</t>
        </is>
      </c>
      <c r="BC42" s="57" t="n">
        <v>345750</v>
      </c>
      <c r="BD42" s="734">
        <f>BC42/$BC$51</f>
        <v>0.11591764700754781</v>
      </c>
      <c r="BE42" s="716" t="inlineStr">
        <is>
          <t>Malaysia</t>
        </is>
      </c>
      <c r="BF42" s="57" t="n">
        <v>401282</v>
      </c>
      <c r="BG42" s="734">
        <f>BF42/$BF$51</f>
        <v>0.1455434785762576</v>
      </c>
      <c r="BH42" s="716" t="inlineStr">
        <is>
          <t>Malaysia</t>
        </is>
      </c>
      <c r="BI42" s="57" t="n">
        <v>442550</v>
      </c>
      <c r="BJ42" s="734">
        <f>BI42/$BI$51</f>
        <v>0.1680486234100789</v>
      </c>
      <c r="BK42" s="716" t="inlineStr">
        <is>
          <t>Malaysia</t>
        </is>
      </c>
      <c r="BL42" s="57" t="n">
        <v>423554</v>
      </c>
      <c r="BM42" s="734">
        <f>BL42/$BL$51</f>
        <v>0.15456076766220062</v>
      </c>
      <c r="BN42" s="716" t="inlineStr">
        <is>
          <t>Malaysia</t>
        </is>
      </c>
      <c r="BO42" s="57" t="n">
        <v>427863</v>
      </c>
      <c r="BP42" s="734">
        <f>BO42/$BL$51</f>
        <v>0.15613318191836728</v>
      </c>
      <c r="BQ42" s="716" t="inlineStr">
        <is>
          <t>Malaysia</t>
        </is>
      </c>
      <c r="BR42" s="57" t="n">
        <v>405752</v>
      </c>
      <c r="BS42" s="734">
        <f>BR42/$BR$51</f>
        <v>0.13693279476178535</v>
      </c>
      <c r="BT42" s="725" t="inlineStr">
        <is>
          <t>China</t>
        </is>
      </c>
      <c r="BU42" s="54" t="n">
        <v>469668</v>
      </c>
      <c r="BV42" s="726">
        <f>BU42/$BU$51</f>
        <v>0.18630189150755352</v>
      </c>
      <c r="BW42" s="716" t="inlineStr">
        <is>
          <t>Malaysia</t>
        </is>
      </c>
      <c r="BX42" s="57" t="n">
        <v>402575</v>
      </c>
      <c r="BY42" s="734">
        <f>BX42/$BX$51</f>
        <v>0.15026052747482438</v>
      </c>
      <c r="BZ42" s="716" t="inlineStr">
        <is>
          <t>Malaysia</t>
        </is>
      </c>
      <c r="CA42" s="57" t="n">
        <v>354892</v>
      </c>
      <c r="CB42" s="734">
        <f>CA42/$CA$51</f>
        <v>0.11265565098752887</v>
      </c>
      <c r="CC42" s="716" t="inlineStr">
        <is>
          <t>Malaysia</t>
        </is>
      </c>
      <c r="CD42" s="57" t="n">
        <v>452137</v>
      </c>
      <c r="CE42" s="734">
        <f>CD42/$CD$51</f>
        <v>0.12464351591107892</v>
      </c>
    </row>
    <row r="43">
      <c r="C43" s="865" t="n">
        <v>2018</v>
      </c>
      <c r="D43" s="865" t="n">
        <v>2019</v>
      </c>
      <c r="E43" s="680" t="n">
        <v>2020</v>
      </c>
      <c r="F43" s="680" t="n">
        <v>2021</v>
      </c>
      <c r="G43" s="865" t="n">
        <v>2022</v>
      </c>
      <c r="H43" s="865" t="n">
        <v>2023</v>
      </c>
      <c r="I43" s="865" t="n">
        <v>2024</v>
      </c>
      <c r="J43" s="865" t="n">
        <v>2025</v>
      </c>
      <c r="K43" s="865" t="n">
        <v>2026</v>
      </c>
      <c r="Q43" s="733" t="n">
        <v>36</v>
      </c>
      <c r="R43" s="750" t="inlineStr">
        <is>
          <t>Austria</t>
        </is>
      </c>
      <c r="S43" s="748" t="n">
        <v>111428</v>
      </c>
      <c r="T43" s="734">
        <f>S43/$S$56</f>
        <v>2.7915447269835037E-3</v>
      </c>
      <c r="V43" s="733" t="n">
        <v>36</v>
      </c>
      <c r="W43" s="750" t="inlineStr">
        <is>
          <t>Norway</t>
        </is>
      </c>
      <c r="X43" s="57" t="n">
        <v>45174</v>
      </c>
      <c r="Y43" s="734">
        <f>X43/$X$56</f>
        <v>4.0825194171361708E-3</v>
      </c>
      <c r="AA43" s="733" t="n">
        <v>36</v>
      </c>
      <c r="AB43" s="750" t="inlineStr">
        <is>
          <t>New Zealand</t>
        </is>
      </c>
      <c r="AC43" s="57" t="n">
        <v>85897</v>
      </c>
      <c r="AD43" s="734">
        <f>AC43/$AC$56</f>
        <v>3.0514014627913534E-3</v>
      </c>
      <c r="AF43" s="733" t="n">
        <v>36</v>
      </c>
      <c r="AG43" s="750" t="inlineStr">
        <is>
          <t>Belgium</t>
        </is>
      </c>
      <c r="AH43" s="57" t="n">
        <v>108046</v>
      </c>
      <c r="AI43" s="734">
        <f>AH43/$AH$56</f>
        <v>3.039635101998514E-3</v>
      </c>
      <c r="AK43" s="733" t="n">
        <v>36</v>
      </c>
      <c r="AL43" s="750" t="inlineStr">
        <is>
          <t>Belgium</t>
        </is>
      </c>
      <c r="AM43" s="57" t="n">
        <v>122347</v>
      </c>
      <c r="AN43" s="734">
        <f>AM43/AM$56</f>
        <v>3.7103720801407859E-3</v>
      </c>
      <c r="AP43" s="733" t="n">
        <v>36</v>
      </c>
      <c r="AQ43" s="750" t="inlineStr">
        <is>
          <t>Saudi Arabia</t>
        </is>
      </c>
      <c r="AR43" s="57" t="n">
        <v>45107</v>
      </c>
      <c r="AS43" s="734">
        <f>AR43/AR$56</f>
        <v>3.214432285735929E-3</v>
      </c>
      <c r="AU43" s="733" t="n">
        <v>3</v>
      </c>
      <c r="AV43" s="716" t="inlineStr">
        <is>
          <t>Korea</t>
        </is>
      </c>
      <c r="AW43" s="57" t="n">
        <v>222571</v>
      </c>
      <c r="AX43" s="734">
        <f>AW43/$AW$51</f>
        <v>7.3327609564273144E-2</v>
      </c>
      <c r="AY43" s="716" t="inlineStr">
        <is>
          <t>Russia</t>
        </is>
      </c>
      <c r="AZ43" s="57" t="n">
        <v>204742</v>
      </c>
      <c r="BA43" s="757">
        <f>AZ43/$AZ$51</f>
        <v>6.1075046341290254E-2</v>
      </c>
      <c r="BB43" s="58" t="inlineStr">
        <is>
          <t>Russia</t>
        </is>
      </c>
      <c r="BC43" s="57" t="n">
        <v>198904</v>
      </c>
      <c r="BD43" s="734">
        <f>BC43/$BC$51</f>
        <v>6.668541911898565E-2</v>
      </c>
      <c r="BE43" s="716" t="inlineStr">
        <is>
          <t>India</t>
        </is>
      </c>
      <c r="BF43" s="57" t="n">
        <v>170635</v>
      </c>
      <c r="BG43" s="734">
        <f>BF43/$BF$51</f>
        <v>6.1888675462292646E-2</v>
      </c>
      <c r="BH43" s="716" t="inlineStr">
        <is>
          <t>India</t>
        </is>
      </c>
      <c r="BI43" s="57" t="n">
        <v>198993</v>
      </c>
      <c r="BJ43" s="734">
        <f>BI43/$BI$51</f>
        <v>7.5563212559579318E-2</v>
      </c>
      <c r="BK43" s="716" t="inlineStr">
        <is>
          <t>India</t>
        </is>
      </c>
      <c r="BL43" s="57" t="n">
        <v>197489</v>
      </c>
      <c r="BM43" s="734">
        <f>BL43/$BL$51</f>
        <v>7.2066493162242201E-2</v>
      </c>
      <c r="BN43" s="716" t="inlineStr">
        <is>
          <t>India</t>
        </is>
      </c>
      <c r="BO43" s="57" t="n">
        <v>158676</v>
      </c>
      <c r="BP43" s="734">
        <f>BO43/$BL$51</f>
        <v>5.7903087610003311E-2</v>
      </c>
      <c r="BQ43" s="716" t="inlineStr">
        <is>
          <t>India</t>
        </is>
      </c>
      <c r="BR43" s="57" t="n">
        <v>165757</v>
      </c>
      <c r="BS43" s="734">
        <f>BR43/$BR$51</f>
        <v>5.5939512957001461E-2</v>
      </c>
      <c r="BT43" s="716" t="inlineStr">
        <is>
          <t>India</t>
        </is>
      </c>
      <c r="BU43" s="57" t="n">
        <v>171694</v>
      </c>
      <c r="BV43" s="734">
        <f>BU43/$BU$51</f>
        <v>6.8105378608927791E-2</v>
      </c>
      <c r="BW43" s="716" t="inlineStr">
        <is>
          <t>India</t>
        </is>
      </c>
      <c r="BX43" s="57" t="n">
        <v>168747</v>
      </c>
      <c r="BY43" s="734">
        <f>BX43/$BX$51</f>
        <v>6.2984569905717422E-2</v>
      </c>
      <c r="BZ43" s="716" t="inlineStr">
        <is>
          <t>Russia</t>
        </is>
      </c>
      <c r="CA43" s="57" t="n">
        <v>205766</v>
      </c>
      <c r="CB43" s="734">
        <f>CA43/$CA$51</f>
        <v>6.5317625308825969E-2</v>
      </c>
      <c r="CC43" s="716" t="inlineStr">
        <is>
          <t>Russia</t>
        </is>
      </c>
      <c r="CD43" s="57" t="n">
        <v>249910</v>
      </c>
      <c r="CE43" s="734">
        <f>CD43/$CD$51</f>
        <v>6.8894297660527071E-2</v>
      </c>
    </row>
    <row r="44">
      <c r="B44" s="681" t="inlineStr">
        <is>
          <t>Foreign Arrival*</t>
        </is>
      </c>
      <c r="C44" s="682" t="n">
        <v>38277300</v>
      </c>
      <c r="D44" s="682" t="n">
        <v>39916251</v>
      </c>
      <c r="E44" s="683" t="n">
        <v>6702396</v>
      </c>
      <c r="F44" s="683" t="n">
        <v>427869</v>
      </c>
      <c r="G44" s="682" t="n">
        <v>11153026</v>
      </c>
      <c r="H44" s="682" t="n">
        <v>28099323</v>
      </c>
      <c r="I44" s="682">
        <f>O54</f>
        <v>35545714</v>
      </c>
      <c r="J44" s="682" t="n">
        <v>32974321</v>
      </c>
      <c r="K44" s="682" t="n"/>
      <c r="Q44" s="733" t="n">
        <v>37</v>
      </c>
      <c r="R44" s="750" t="inlineStr">
        <is>
          <t>South Africa</t>
        </is>
      </c>
      <c r="S44" s="748" t="n">
        <v>96452</v>
      </c>
      <c r="T44" s="734">
        <f>S44/$S$56</f>
        <v>2.4163591916485342E-3</v>
      </c>
      <c r="V44" s="733" t="n">
        <v>37</v>
      </c>
      <c r="W44" s="750" t="inlineStr">
        <is>
          <t>Kuwait</t>
        </is>
      </c>
      <c r="X44" s="57" t="n">
        <v>44334</v>
      </c>
      <c r="Y44" s="734">
        <f>X44/$X$56</f>
        <v>4.0066059202044316E-3</v>
      </c>
      <c r="AA44" s="733" t="n">
        <v>37</v>
      </c>
      <c r="AB44" s="750" t="inlineStr">
        <is>
          <t>Belgiun</t>
        </is>
      </c>
      <c r="AC44" s="57" t="n">
        <v>85512</v>
      </c>
      <c r="AD44" s="734">
        <f>AC44/$AC$56</f>
        <v>3.0377247387710186E-3</v>
      </c>
      <c r="AF44" s="733" t="n">
        <v>37</v>
      </c>
      <c r="AG44" s="750" t="inlineStr">
        <is>
          <t>Austria</t>
        </is>
      </c>
      <c r="AH44" s="57" t="n">
        <v>107074</v>
      </c>
      <c r="AI44" s="734">
        <f>AH44/$AH$56</f>
        <v>3.0122900330543365E-3</v>
      </c>
      <c r="AK44" s="733" t="n">
        <v>37</v>
      </c>
      <c r="AL44" s="750" t="inlineStr">
        <is>
          <t>Oman</t>
        </is>
      </c>
      <c r="AM44" s="57" t="n">
        <v>119577</v>
      </c>
      <c r="AN44" s="734">
        <f>AM44/AM$56</f>
        <v>3.6263673177682719E-3</v>
      </c>
      <c r="AP44" s="733" t="n">
        <v>37</v>
      </c>
      <c r="AQ44" s="750" t="inlineStr">
        <is>
          <t>Sri Lanka</t>
        </is>
      </c>
      <c r="AR44" s="57" t="n">
        <v>43122</v>
      </c>
      <c r="AS44" s="734">
        <f>AR44/AR$56</f>
        <v>3.0729764565478692E-3</v>
      </c>
      <c r="AU44" s="733" t="n">
        <v>4</v>
      </c>
      <c r="AV44" s="716" t="inlineStr">
        <is>
          <t>Russia</t>
        </is>
      </c>
      <c r="AW44" s="57" t="n">
        <v>219167</v>
      </c>
      <c r="AX44" s="734">
        <f>AW44/$AW$51</f>
        <v>7.2206137391542705E-2</v>
      </c>
      <c r="AY44" s="716" t="inlineStr">
        <is>
          <t>Korea</t>
        </is>
      </c>
      <c r="AZ44" s="57" t="n">
        <v>189727</v>
      </c>
      <c r="BA44" s="757">
        <f>AZ44/$AZ$51</f>
        <v>5.6596034605474091E-2</v>
      </c>
      <c r="BB44" s="58" t="inlineStr">
        <is>
          <t>India</t>
        </is>
      </c>
      <c r="BC44" s="57" t="n">
        <v>161129</v>
      </c>
      <c r="BD44" s="734">
        <f>BC44/$BC$51</f>
        <v>5.4020808516787186E-2</v>
      </c>
      <c r="BE44" s="716" t="inlineStr">
        <is>
          <t>Russia</t>
        </is>
      </c>
      <c r="BF44" s="57" t="n">
        <v>144397</v>
      </c>
      <c r="BG44" s="734">
        <f>BF44/$BF$51</f>
        <v>5.2372251125083785E-2</v>
      </c>
      <c r="BH44" s="716" t="inlineStr">
        <is>
          <t>Korea</t>
        </is>
      </c>
      <c r="BI44" s="57" t="n">
        <v>124093</v>
      </c>
      <c r="BJ44" s="734">
        <f>BI44/$BI$51</f>
        <v>4.7121585865612742E-2</v>
      </c>
      <c r="BK44" s="716" t="inlineStr">
        <is>
          <t>Korea</t>
        </is>
      </c>
      <c r="BL44" s="57" t="n">
        <v>131409</v>
      </c>
      <c r="BM44" s="734">
        <f>BL44/$BL$51</f>
        <v>4.7952978646694684E-2</v>
      </c>
      <c r="BN44" s="716" t="inlineStr">
        <is>
          <t>Korea</t>
        </is>
      </c>
      <c r="BO44" s="57" t="n">
        <v>157909</v>
      </c>
      <c r="BP44" s="734">
        <f>BO44/$BL$51</f>
        <v>5.7623198602233562E-2</v>
      </c>
      <c r="BQ44" s="716" t="inlineStr">
        <is>
          <t>Korea</t>
        </is>
      </c>
      <c r="BR44" s="57" t="n">
        <v>156152</v>
      </c>
      <c r="BS44" s="734">
        <f>BR44/$BR$51</f>
        <v>5.2698026793810769E-2</v>
      </c>
      <c r="BT44" s="716" t="inlineStr">
        <is>
          <t>Korea</t>
        </is>
      </c>
      <c r="BU44" s="57" t="n">
        <v>133741</v>
      </c>
      <c r="BV44" s="734">
        <f>BU44/$BU$51</f>
        <v>5.3050668285068853E-2</v>
      </c>
      <c r="BW44" s="716" t="inlineStr">
        <is>
          <t>Korea</t>
        </is>
      </c>
      <c r="BX44" s="57" t="n">
        <v>142327</v>
      </c>
      <c r="BY44" s="734">
        <f>BX44/$BX$51</f>
        <v>5.3123343709642501E-2</v>
      </c>
      <c r="BZ44" s="716" t="inlineStr">
        <is>
          <t>India</t>
        </is>
      </c>
      <c r="CA44" s="57" t="n">
        <v>203489</v>
      </c>
      <c r="CB44" s="734">
        <f>CA44/$CA$51</f>
        <v>6.4594822548271771E-2</v>
      </c>
      <c r="CC44" s="716" t="inlineStr">
        <is>
          <t>India</t>
        </is>
      </c>
      <c r="CD44" s="57" t="n">
        <v>220717</v>
      </c>
      <c r="CE44" s="734">
        <f>CD44/$CD$51</f>
        <v>6.084647551814075E-2</v>
      </c>
    </row>
    <row r="45">
      <c r="B45" s="77" t="inlineStr">
        <is>
          <t>Incl. land</t>
        </is>
      </c>
      <c r="Q45" s="733" t="n">
        <v>38</v>
      </c>
      <c r="R45" s="750" t="inlineStr">
        <is>
          <t>Pakistan</t>
        </is>
      </c>
      <c r="S45" s="748" t="n">
        <v>79843</v>
      </c>
      <c r="T45" s="734">
        <f>S45/$S$56</f>
        <v>2.0002630006510382E-3</v>
      </c>
      <c r="V45" s="733" t="n">
        <v>38</v>
      </c>
      <c r="W45" s="750" t="inlineStr">
        <is>
          <t>Austria</t>
        </is>
      </c>
      <c r="X45" s="57" t="n">
        <v>41520</v>
      </c>
      <c r="Y45" s="734">
        <f>X45/$X$56</f>
        <v>3.7522957054831052E-3</v>
      </c>
      <c r="AA45" s="733" t="n">
        <v>38</v>
      </c>
      <c r="AB45" s="750" t="inlineStr">
        <is>
          <t>Norway</t>
        </is>
      </c>
      <c r="AC45" s="57" t="n">
        <v>83952</v>
      </c>
      <c r="AD45" s="734">
        <f>AC45/$AC$56</f>
        <v>2.9823073635197933E-3</v>
      </c>
      <c r="AF45" s="733" t="n">
        <v>38</v>
      </c>
      <c r="AG45" s="750" t="inlineStr">
        <is>
          <t>Turkey</t>
        </is>
      </c>
      <c r="AH45" s="57" t="n">
        <v>103692</v>
      </c>
      <c r="AI45" s="734">
        <f>AH45/$AH$56</f>
        <v>2.9171449474893092E-3</v>
      </c>
      <c r="AK45" s="733" t="n">
        <v>38</v>
      </c>
      <c r="AL45" s="750" t="inlineStr">
        <is>
          <t>Austria</t>
        </is>
      </c>
      <c r="AM45" s="57" t="n">
        <v>114715</v>
      </c>
      <c r="AN45" s="734">
        <f>AM45/AM$56</f>
        <v>3.4789192474956499E-3</v>
      </c>
      <c r="AP45" s="733" t="n">
        <v>38</v>
      </c>
      <c r="AQ45" s="750" t="inlineStr">
        <is>
          <t>Czech Republic</t>
        </is>
      </c>
      <c r="AR45" s="57" t="n">
        <v>39412</v>
      </c>
      <c r="AS45" s="734">
        <f>AR45/AR$56</f>
        <v>2.808593017611999E-3</v>
      </c>
      <c r="AU45" s="733" t="n">
        <v>5</v>
      </c>
      <c r="AV45" s="716" t="inlineStr">
        <is>
          <t>India</t>
        </is>
      </c>
      <c r="AW45" s="57" t="n">
        <v>162831</v>
      </c>
      <c r="AX45" s="734">
        <f>AW45/$AW$51</f>
        <v>5.3645838824286002E-2</v>
      </c>
      <c r="AY45" s="716" t="inlineStr">
        <is>
          <t>India</t>
        </is>
      </c>
      <c r="AZ45" s="57" t="n">
        <v>148992</v>
      </c>
      <c r="BA45" s="757">
        <f>AZ45/$AZ$51</f>
        <v>4.444468308642837E-2</v>
      </c>
      <c r="BB45" s="58" t="inlineStr">
        <is>
          <t>Korea</t>
        </is>
      </c>
      <c r="BC45" s="57" t="n">
        <v>146575</v>
      </c>
      <c r="BD45" s="734">
        <f>BC45/$BC$51</f>
        <v>4.9141371251283643E-2</v>
      </c>
      <c r="BE45" s="716" t="inlineStr">
        <is>
          <t>Korea</t>
        </is>
      </c>
      <c r="BF45" s="57" t="n">
        <v>120608</v>
      </c>
      <c r="BG45" s="734">
        <f>BF45/$BF$51</f>
        <v>4.374406991623167E-2</v>
      </c>
      <c r="BH45" s="716" t="inlineStr">
        <is>
          <t>Laos</t>
        </is>
      </c>
      <c r="BI45" s="57" t="n">
        <v>104273</v>
      </c>
      <c r="BJ45" s="734">
        <f>BI45/$BI$51</f>
        <v>3.9595377039519049E-2</v>
      </c>
      <c r="BK45" s="716" t="inlineStr">
        <is>
          <t>Laos</t>
        </is>
      </c>
      <c r="BL45" s="57" t="n">
        <v>111412</v>
      </c>
      <c r="BM45" s="734">
        <f>BL45/$BL$51</f>
        <v>4.0655794176848982E-2</v>
      </c>
      <c r="BN45" s="716" t="inlineStr">
        <is>
          <t>Laos</t>
        </is>
      </c>
      <c r="BO45" s="57" t="n">
        <v>118503</v>
      </c>
      <c r="BP45" s="734">
        <f>BO45/$BL$51</f>
        <v>4.3243399071366956E-2</v>
      </c>
      <c r="BQ45" s="716" t="inlineStr">
        <is>
          <t>Japan</t>
        </is>
      </c>
      <c r="BR45" s="57" t="n">
        <v>122382</v>
      </c>
      <c r="BS45" s="734">
        <f>BR45/$BR$51</f>
        <v>4.1301359669297544E-2</v>
      </c>
      <c r="BT45" s="716" t="inlineStr">
        <is>
          <t>Japan</t>
        </is>
      </c>
      <c r="BU45" s="57" t="n">
        <v>93827</v>
      </c>
      <c r="BV45" s="734">
        <f>BU45/$BU$51</f>
        <v>3.721809357775966E-2</v>
      </c>
      <c r="BW45" s="716" t="inlineStr">
        <is>
          <t>Russia</t>
        </is>
      </c>
      <c r="BX45" s="57" t="n">
        <v>129893</v>
      </c>
      <c r="BY45" s="734">
        <f>BX45/$BX$51</f>
        <v>4.8482371471868256E-2</v>
      </c>
      <c r="BZ45" s="716" t="inlineStr">
        <is>
          <t>Korea</t>
        </is>
      </c>
      <c r="CA45" s="57" t="n">
        <v>154509</v>
      </c>
      <c r="CB45" s="734">
        <f>CA45/$CA$51</f>
        <v>4.9046786003719721E-2</v>
      </c>
      <c r="CC45" s="716" t="inlineStr">
        <is>
          <t>Korea</t>
        </is>
      </c>
      <c r="CD45" s="57" t="n">
        <v>189324</v>
      </c>
      <c r="CE45" s="734">
        <f>CD45/$CD$51</f>
        <v>5.2192165220605928E-2</v>
      </c>
    </row>
    <row r="46">
      <c r="Q46" s="733" t="n">
        <v>39</v>
      </c>
      <c r="R46" s="750" t="inlineStr">
        <is>
          <t xml:space="preserve">Kuwait </t>
        </is>
      </c>
      <c r="S46" s="748" t="n">
        <v>78199</v>
      </c>
      <c r="T46" s="734">
        <f>S46/$S$56</f>
        <v>1.9590767680060938E-3</v>
      </c>
      <c r="V46" s="733" t="n">
        <v>39</v>
      </c>
      <c r="W46" s="750" t="inlineStr">
        <is>
          <t>Finland</t>
        </is>
      </c>
      <c r="X46" s="57" t="n">
        <v>37648</v>
      </c>
      <c r="Y46" s="734">
        <f>X46/$X$56</f>
        <v>3.4023706339120414E-3</v>
      </c>
      <c r="AA46" s="733" t="n">
        <v>39</v>
      </c>
      <c r="AB46" s="750" t="inlineStr">
        <is>
          <t>Kuwait</t>
        </is>
      </c>
      <c r="AC46" s="57" t="n">
        <v>79255</v>
      </c>
      <c r="AD46" s="734">
        <f>AC46/$AC$56</f>
        <v>2.8154513304717126E-3</v>
      </c>
      <c r="AF46" s="733" t="n">
        <v>39</v>
      </c>
      <c r="AG46" s="750" t="inlineStr">
        <is>
          <t>New Zealand</t>
        </is>
      </c>
      <c r="AH46" s="57" t="n">
        <v>96733</v>
      </c>
      <c r="AI46" s="734">
        <f>AH46/$AH$56</f>
        <v>2.7213688828982307E-3</v>
      </c>
      <c r="AK46" s="733" t="n">
        <v>39</v>
      </c>
      <c r="AL46" s="750" t="inlineStr">
        <is>
          <t>New Zealand</t>
        </is>
      </c>
      <c r="AM46" s="57" t="n">
        <v>101137</v>
      </c>
      <c r="AN46" s="734">
        <f>AM46/AM$56</f>
        <v>3.0671442787252542E-3</v>
      </c>
      <c r="AP46" s="733" t="n">
        <v>39</v>
      </c>
      <c r="AQ46" s="750" t="inlineStr">
        <is>
          <t>Uzbekistan</t>
        </is>
      </c>
      <c r="AR46" s="57" t="n">
        <v>36503</v>
      </c>
      <c r="AS46" s="734">
        <f>AR46/AR$56</f>
        <v>2.6012907470285901E-3</v>
      </c>
      <c r="AU46" s="733" t="n">
        <v>6</v>
      </c>
      <c r="AV46" s="716" t="inlineStr">
        <is>
          <t>Laos</t>
        </is>
      </c>
      <c r="AW46" s="57" t="n">
        <v>102319</v>
      </c>
      <c r="AX46" s="734">
        <f>AW46/$AW$51</f>
        <v>3.3709727156758351E-2</v>
      </c>
      <c r="AY46" s="716" t="inlineStr">
        <is>
          <t>France</t>
        </is>
      </c>
      <c r="AZ46" s="57" t="n">
        <v>105918</v>
      </c>
      <c r="BA46" s="757">
        <f>AZ46/$AZ$51</f>
        <v>3.1595602066878226E-2</v>
      </c>
      <c r="BB46" s="58" t="inlineStr">
        <is>
          <t>Germany</t>
        </is>
      </c>
      <c r="BC46" s="57" t="n">
        <v>115470</v>
      </c>
      <c r="BD46" s="734">
        <f>BC46/$BC$51</f>
        <v>3.8712973824906856E-2</v>
      </c>
      <c r="BE46" s="716" t="inlineStr">
        <is>
          <t>Laos</t>
        </is>
      </c>
      <c r="BF46" s="57" t="n">
        <v>95010</v>
      </c>
      <c r="BG46" s="734">
        <f>BF46/$BF$51</f>
        <v>3.4459771182186683E-2</v>
      </c>
      <c r="BH46" s="716" t="inlineStr">
        <is>
          <t>Vietnam</t>
        </is>
      </c>
      <c r="BI46" s="57" t="n">
        <v>100246</v>
      </c>
      <c r="BJ46" s="734">
        <f>BI46/$BI$51</f>
        <v>3.8066212410725948E-2</v>
      </c>
      <c r="BK46" s="716" t="inlineStr">
        <is>
          <t>Vietnam</t>
        </is>
      </c>
      <c r="BL46" s="57" t="n">
        <v>110624</v>
      </c>
      <c r="BM46" s="734">
        <f>BL46/$BL$51</f>
        <v>4.0368241975906924E-2</v>
      </c>
      <c r="BN46" s="716" t="inlineStr">
        <is>
          <t>Vietnam</t>
        </is>
      </c>
      <c r="BO46" s="57" t="n">
        <v>116548</v>
      </c>
      <c r="BP46" s="734">
        <f>BO46/$BL$51</f>
        <v>4.2529992278420595E-2</v>
      </c>
      <c r="BQ46" s="716" t="inlineStr">
        <is>
          <t>Hong Kong</t>
        </is>
      </c>
      <c r="BR46" s="57" t="n">
        <v>107831</v>
      </c>
      <c r="BS46" s="734">
        <f>BR46/$BR$51</f>
        <v>3.6390702182510691E-2</v>
      </c>
      <c r="BT46" s="716" t="inlineStr">
        <is>
          <t>Taiwan</t>
        </is>
      </c>
      <c r="BU46" s="57" t="n">
        <v>81821</v>
      </c>
      <c r="BV46" s="734">
        <f>BU46/$BU$51</f>
        <v>3.2455707148537981E-2</v>
      </c>
      <c r="BW46" s="716" t="inlineStr">
        <is>
          <t>Taiwan</t>
        </is>
      </c>
      <c r="BX46" s="57" t="n">
        <v>94793</v>
      </c>
      <c r="BY46" s="734">
        <f>BX46/$BX$51</f>
        <v>3.5381348024395527E-2</v>
      </c>
      <c r="BZ46" s="716" t="inlineStr">
        <is>
          <t>USA</t>
        </is>
      </c>
      <c r="CA46" s="57" t="n">
        <v>118423</v>
      </c>
      <c r="CB46" s="734">
        <f>CA46/$CA$51</f>
        <v>3.7591774841067516E-2</v>
      </c>
      <c r="CC46" s="716" t="inlineStr">
        <is>
          <t>Singapore</t>
        </is>
      </c>
      <c r="CD46" s="57" t="n">
        <v>131642</v>
      </c>
      <c r="CE46" s="734">
        <f>CD46/$CD$51</f>
        <v>3.6290597145480795E-2</v>
      </c>
    </row>
    <row r="47">
      <c r="B47" s="684" t="inlineStr">
        <is>
          <t>MOTS</t>
        </is>
      </c>
      <c r="C47" s="681" t="inlineStr">
        <is>
          <t>Jan</t>
        </is>
      </c>
      <c r="D47" s="681" t="inlineStr">
        <is>
          <t>Feb</t>
        </is>
      </c>
      <c r="E47" s="681" t="inlineStr">
        <is>
          <t>Mar</t>
        </is>
      </c>
      <c r="F47" s="681" t="inlineStr">
        <is>
          <t>Apr</t>
        </is>
      </c>
      <c r="G47" s="681" t="inlineStr">
        <is>
          <t>May</t>
        </is>
      </c>
      <c r="H47" s="681" t="inlineStr">
        <is>
          <t>Jun</t>
        </is>
      </c>
      <c r="I47" s="681" t="inlineStr">
        <is>
          <t>Jul</t>
        </is>
      </c>
      <c r="J47" s="681" t="inlineStr">
        <is>
          <t>Aug</t>
        </is>
      </c>
      <c r="K47" s="681" t="inlineStr">
        <is>
          <t>Sep</t>
        </is>
      </c>
      <c r="L47" s="681" t="inlineStr">
        <is>
          <t>Oct</t>
        </is>
      </c>
      <c r="M47" s="681" t="inlineStr">
        <is>
          <t>Nov</t>
        </is>
      </c>
      <c r="N47" s="681" t="inlineStr">
        <is>
          <t>Dec</t>
        </is>
      </c>
      <c r="O47" s="681" t="inlineStr">
        <is>
          <t>Total</t>
        </is>
      </c>
      <c r="Q47" s="733" t="n">
        <v>40</v>
      </c>
      <c r="R47" s="750" t="inlineStr">
        <is>
          <t>Sri Lanka</t>
        </is>
      </c>
      <c r="S47" s="748" t="n">
        <v>71043</v>
      </c>
      <c r="T47" s="734">
        <f>S47/$S$56</f>
        <v>1.7798014147170284E-3</v>
      </c>
      <c r="V47" s="733" t="n">
        <v>40</v>
      </c>
      <c r="W47" s="750" t="inlineStr">
        <is>
          <t>Oman</t>
        </is>
      </c>
      <c r="X47" s="57" t="n">
        <v>35204</v>
      </c>
      <c r="Y47" s="734">
        <f>X47/$X$56</f>
        <v>3.1814985071249337E-3</v>
      </c>
      <c r="AA47" s="733" t="n">
        <v>40</v>
      </c>
      <c r="AB47" s="750" t="inlineStr">
        <is>
          <t>Finland</t>
        </is>
      </c>
      <c r="AC47" s="57" t="n">
        <v>76193</v>
      </c>
      <c r="AD47" s="734">
        <f>AC47/$AC$56</f>
        <v>2.7066769695619354E-3</v>
      </c>
      <c r="AF47" s="733" t="n">
        <v>40</v>
      </c>
      <c r="AG47" s="750" t="inlineStr">
        <is>
          <t>Kuwait</t>
        </is>
      </c>
      <c r="AH47" s="57" t="n">
        <v>90949</v>
      </c>
      <c r="AI47" s="734">
        <f>AH47/$AH$56</f>
        <v>2.5586488430081895E-3</v>
      </c>
      <c r="AK47" s="733" t="n">
        <v>40</v>
      </c>
      <c r="AL47" s="750" t="inlineStr">
        <is>
          <t>Sri Lanka</t>
        </is>
      </c>
      <c r="AM47" s="57" t="n">
        <v>98826</v>
      </c>
      <c r="AN47" s="734">
        <f>AM47/AM$56</f>
        <v>2.9970594390707848E-3</v>
      </c>
      <c r="AP47" s="733" t="n">
        <v>40</v>
      </c>
      <c r="AQ47" s="750" t="inlineStr">
        <is>
          <t>New Zealand</t>
        </is>
      </c>
      <c r="AR47" s="57" t="n">
        <v>36151</v>
      </c>
      <c r="AS47" s="734">
        <f>AR47/AR$56</f>
        <v>2.5762063884017909E-3</v>
      </c>
      <c r="AU47" s="733" t="n">
        <v>7</v>
      </c>
      <c r="AV47" s="716" t="inlineStr">
        <is>
          <t>USA</t>
        </is>
      </c>
      <c r="AW47" s="57" t="n">
        <v>97046</v>
      </c>
      <c r="AX47" s="734">
        <f>AW47/$AW$51</f>
        <v>3.197249955193826E-2</v>
      </c>
      <c r="AY47" s="716" t="inlineStr">
        <is>
          <t>Japan</t>
        </is>
      </c>
      <c r="AZ47" s="57" t="n">
        <v>104086</v>
      </c>
      <c r="BA47" s="757">
        <f>AZ47/$AZ$51</f>
        <v>3.1049111923687065E-2</v>
      </c>
      <c r="BB47" s="58" t="inlineStr">
        <is>
          <t>UK</t>
        </is>
      </c>
      <c r="BC47" s="57" t="n">
        <v>105679</v>
      </c>
      <c r="BD47" s="734">
        <f>BC47/$BC$51</f>
        <v>3.5430400630833393E-2</v>
      </c>
      <c r="BE47" s="716" t="inlineStr">
        <is>
          <t>Taiwan</t>
        </is>
      </c>
      <c r="BF47" s="57" t="n">
        <v>90970</v>
      </c>
      <c r="BG47" s="734">
        <f>BF47/$BF$51</f>
        <v>3.2994478312214741E-2</v>
      </c>
      <c r="BH47" s="716" t="inlineStr">
        <is>
          <t>Singapore</t>
        </is>
      </c>
      <c r="BI47" s="57" t="n">
        <v>82219</v>
      </c>
      <c r="BJ47" s="734">
        <f>BI47/$BI$51</f>
        <v>3.1220855876518534E-2</v>
      </c>
      <c r="BK47" s="716" t="inlineStr">
        <is>
          <t>Singapore</t>
        </is>
      </c>
      <c r="BL47" s="57" t="n">
        <v>105202</v>
      </c>
      <c r="BM47" s="734">
        <f>BL47/$BL$51</f>
        <v>3.8389678481607604E-2</v>
      </c>
      <c r="BN47" s="716" t="inlineStr">
        <is>
          <t>Hong Kong</t>
        </is>
      </c>
      <c r="BO47" s="57" t="n">
        <v>97896</v>
      </c>
      <c r="BP47" s="734">
        <f>BO47/$BL$51</f>
        <v>3.5723617085563562E-2</v>
      </c>
      <c r="BQ47" s="716" t="inlineStr">
        <is>
          <t>Taiwan</t>
        </is>
      </c>
      <c r="BR47" s="57" t="n">
        <v>101102</v>
      </c>
      <c r="BS47" s="734">
        <f>BR47/$BR$51</f>
        <v>3.411980573356637E-2</v>
      </c>
      <c r="BT47" s="716" t="inlineStr">
        <is>
          <t>Laos</t>
        </is>
      </c>
      <c r="BU47" s="57" t="n">
        <v>79490</v>
      </c>
      <c r="BV47" s="734">
        <f>BU47/$BU$51</f>
        <v>3.1531075900285796E-2</v>
      </c>
      <c r="BW47" s="716" t="inlineStr">
        <is>
          <t>USA</t>
        </is>
      </c>
      <c r="BX47" s="57" t="n">
        <v>80999</v>
      </c>
      <c r="BY47" s="734">
        <f>BX47/$BX$51</f>
        <v>3.0232757784098119E-2</v>
      </c>
      <c r="BZ47" s="716" t="inlineStr">
        <is>
          <t>Japan</t>
        </is>
      </c>
      <c r="CA47" s="57" t="n">
        <v>109639</v>
      </c>
      <c r="CB47" s="734">
        <f>CA47/$CA$51</f>
        <v>3.480341320351453E-2</v>
      </c>
      <c r="CC47" s="716" t="inlineStr">
        <is>
          <t>UK</t>
        </is>
      </c>
      <c r="CD47" s="57" t="n">
        <v>127398</v>
      </c>
      <c r="CE47" s="734">
        <f>CD47/$CD$51</f>
        <v>3.512062635891252E-2</v>
      </c>
    </row>
    <row r="48">
      <c r="B48" s="865" t="n">
        <v>2018</v>
      </c>
      <c r="C48" s="682" t="n">
        <v>3544528</v>
      </c>
      <c r="D48" s="682" t="n">
        <v>3566898</v>
      </c>
      <c r="E48" s="682" t="n">
        <v>3497260</v>
      </c>
      <c r="F48" s="682" t="n">
        <v>3092725</v>
      </c>
      <c r="G48" s="682" t="n">
        <v>2755059</v>
      </c>
      <c r="H48" s="682" t="n">
        <v>3025279</v>
      </c>
      <c r="I48" s="682" t="n">
        <v>3175981</v>
      </c>
      <c r="J48" s="682" t="n">
        <v>3228595</v>
      </c>
      <c r="K48" s="682" t="n">
        <v>2655562</v>
      </c>
      <c r="L48" s="682" t="n">
        <v>2712033</v>
      </c>
      <c r="M48" s="682" t="n">
        <v>3177569</v>
      </c>
      <c r="N48" s="682" t="n">
        <v>3845811</v>
      </c>
      <c r="O48" s="685">
        <f>SUM(C48:N48)</f>
        <v>38277300</v>
      </c>
      <c r="Q48" s="733" t="n">
        <v>41</v>
      </c>
      <c r="R48" s="750" t="inlineStr">
        <is>
          <t>Brazil</t>
        </is>
      </c>
      <c r="S48" s="748" t="n">
        <v>69714</v>
      </c>
      <c r="T48" s="734">
        <f>S48/$S$56</f>
        <v>1.7465067047504035E-3</v>
      </c>
      <c r="V48" s="733" t="n">
        <v>41</v>
      </c>
      <c r="W48" s="750" t="inlineStr">
        <is>
          <t>New Zealand</t>
        </is>
      </c>
      <c r="X48" s="57" t="n">
        <v>35008</v>
      </c>
      <c r="Y48" s="734">
        <f>X48/$X$56</f>
        <v>3.1637853578408612E-3</v>
      </c>
      <c r="AA48" s="733" t="n">
        <v>41</v>
      </c>
      <c r="AB48" s="750" t="inlineStr">
        <is>
          <t>Turkey</t>
        </is>
      </c>
      <c r="AC48" s="57" t="n">
        <v>69108</v>
      </c>
      <c r="AD48" s="734">
        <f>AC48/$AC$56</f>
        <v>2.4549897236292866E-3</v>
      </c>
      <c r="AF48" s="733" t="n">
        <v>41</v>
      </c>
      <c r="AG48" s="750" t="inlineStr">
        <is>
          <t>Finland</t>
        </is>
      </c>
      <c r="AH48" s="57" t="n">
        <v>87528</v>
      </c>
      <c r="AI48" s="734">
        <f>AH48/$AH$56</f>
        <v>2.4624065787509572E-3</v>
      </c>
      <c r="AK48" s="733" t="n">
        <v>41</v>
      </c>
      <c r="AL48" s="750" t="inlineStr">
        <is>
          <t>Pakistan</t>
        </is>
      </c>
      <c r="AM48" s="57" t="n">
        <v>94055</v>
      </c>
      <c r="AN48" s="734">
        <f>AM48/AM$56</f>
        <v>2.8523710920385593E-3</v>
      </c>
      <c r="AP48" s="733" t="n">
        <v>41</v>
      </c>
      <c r="AQ48" s="750" t="inlineStr">
        <is>
          <t>Ireland</t>
        </is>
      </c>
      <c r="AR48" s="57" t="n">
        <v>35137</v>
      </c>
      <c r="AS48" s="734">
        <f>AR48/AR$56</f>
        <v>2.5039463325848168E-3</v>
      </c>
      <c r="AU48" s="733" t="n">
        <v>8</v>
      </c>
      <c r="AV48" s="716" t="inlineStr">
        <is>
          <t>Germany</t>
        </is>
      </c>
      <c r="AW48" s="57" t="n">
        <v>95817</v>
      </c>
      <c r="AX48" s="734">
        <f>AW48/$AW$51</f>
        <v>3.156759670226561E-2</v>
      </c>
      <c r="AY48" s="716" t="inlineStr">
        <is>
          <t>Germany</t>
        </is>
      </c>
      <c r="AZ48" s="57" t="n">
        <v>103746</v>
      </c>
      <c r="BA48" s="757">
        <f>AZ48/$AZ$51</f>
        <v>3.0947689080518401E-2</v>
      </c>
      <c r="BB48" s="58" t="inlineStr">
        <is>
          <t>Laos</t>
        </is>
      </c>
      <c r="BC48" s="57" t="n">
        <v>105165</v>
      </c>
      <c r="BD48" s="734">
        <f>BC48/$BC$51</f>
        <v>3.5258074757913996E-2</v>
      </c>
      <c r="BE48" s="716" t="inlineStr">
        <is>
          <t>Vietnam</t>
        </is>
      </c>
      <c r="BF48" s="57" t="n">
        <v>81699</v>
      </c>
      <c r="BG48" s="734">
        <f>BF48/$BF$51</f>
        <v>2.9631921332633086E-2</v>
      </c>
      <c r="BH48" s="716" t="inlineStr">
        <is>
          <t>Russia</t>
        </is>
      </c>
      <c r="BI48" s="57" t="n">
        <v>81263</v>
      </c>
      <c r="BJ48" s="734">
        <f>BI48/$BI$51</f>
        <v>3.0857835914977382E-2</v>
      </c>
      <c r="BK48" s="716" t="inlineStr">
        <is>
          <t>Taiwan</t>
        </is>
      </c>
      <c r="BL48" s="57" t="n">
        <v>94334</v>
      </c>
      <c r="BM48" s="734">
        <f>BL48/$BL$51</f>
        <v>3.4423793557954906E-2</v>
      </c>
      <c r="BN48" s="716" t="inlineStr">
        <is>
          <t>Taiwan</t>
        </is>
      </c>
      <c r="BO48" s="57" t="n">
        <v>97052</v>
      </c>
      <c r="BP48" s="734">
        <f>BO48/$BL$51</f>
        <v>3.5415629702828667E-2</v>
      </c>
      <c r="BQ48" s="716" t="inlineStr">
        <is>
          <t>Vietnam</t>
        </is>
      </c>
      <c r="BR48" s="57" t="n">
        <v>100566</v>
      </c>
      <c r="BS48" s="734">
        <f>BR48/$BR$51</f>
        <v>3.393891696901976E-2</v>
      </c>
      <c r="BT48" s="716" t="inlineStr">
        <is>
          <t>Russia</t>
        </is>
      </c>
      <c r="BU48" s="57" t="n">
        <v>76974</v>
      </c>
      <c r="BV48" s="734">
        <f>BU48/$BU$51</f>
        <v>3.0533061219632646E-2</v>
      </c>
      <c r="BW48" s="716" t="inlineStr">
        <is>
          <t>Singapore</t>
        </is>
      </c>
      <c r="BX48" s="57" t="n">
        <v>79144</v>
      </c>
      <c r="BY48" s="734">
        <f>BX48/$BX$51</f>
        <v>2.9540381758597779E-2</v>
      </c>
      <c r="BZ48" s="716" t="inlineStr">
        <is>
          <t>Germany</t>
        </is>
      </c>
      <c r="CA48" s="57" t="n">
        <v>103356</v>
      </c>
      <c r="CB48" s="734">
        <f>CA48/$CA$51</f>
        <v>3.2808960087764828E-2</v>
      </c>
      <c r="CC48" s="716" t="inlineStr">
        <is>
          <t>USA</t>
        </is>
      </c>
      <c r="CD48" s="57" t="n">
        <v>124207</v>
      </c>
      <c r="CE48" s="734">
        <f>CD48/$CD$51</f>
        <v>3.424094285751305E-2</v>
      </c>
    </row>
    <row r="49">
      <c r="B49" s="865">
        <f>B48+1</f>
        <v>2019</v>
      </c>
      <c r="C49" s="682" t="n">
        <v>3713172</v>
      </c>
      <c r="D49" s="682" t="n">
        <v>3600922</v>
      </c>
      <c r="E49" s="682" t="n">
        <v>3478687</v>
      </c>
      <c r="F49" s="682" t="n">
        <v>3216929</v>
      </c>
      <c r="G49" s="682" t="n">
        <v>2736598</v>
      </c>
      <c r="H49" s="682" t="n">
        <v>3056697</v>
      </c>
      <c r="I49" s="682" t="n">
        <v>3342750</v>
      </c>
      <c r="J49" s="682" t="n">
        <v>3472655</v>
      </c>
      <c r="K49" s="682" t="n">
        <v>2890039</v>
      </c>
      <c r="L49" s="682" t="n">
        <v>3074099</v>
      </c>
      <c r="M49" s="682" t="n">
        <v>3386366</v>
      </c>
      <c r="N49" s="682" t="n">
        <v>3947337</v>
      </c>
      <c r="O49" s="685">
        <f>SUM(C49:N49)</f>
        <v>39916251</v>
      </c>
      <c r="Q49" s="733" t="n">
        <v>42</v>
      </c>
      <c r="R49" s="750" t="inlineStr">
        <is>
          <t xml:space="preserve">Ireland </t>
        </is>
      </c>
      <c r="S49" s="748" t="n">
        <v>69655</v>
      </c>
      <c r="T49" s="734">
        <f>S49/$S$56</f>
        <v>1.7450286100265278E-3</v>
      </c>
      <c r="V49" s="733" t="n">
        <v>42</v>
      </c>
      <c r="W49" s="750" t="inlineStr">
        <is>
          <t>Ireland</t>
        </is>
      </c>
      <c r="X49" s="57" t="n">
        <v>34048</v>
      </c>
      <c r="Y49" s="734">
        <f>X49/$X$56</f>
        <v>3.0770270756331594E-3</v>
      </c>
      <c r="AA49" s="733" t="n">
        <v>42</v>
      </c>
      <c r="AB49" s="750" t="inlineStr">
        <is>
          <t>Ireland</t>
        </is>
      </c>
      <c r="AC49" s="57" t="n">
        <v>67638</v>
      </c>
      <c r="AD49" s="734">
        <f>AC49/$AC$56</f>
        <v>2.4027695046425551E-3</v>
      </c>
      <c r="AF49" s="733" t="n">
        <v>42</v>
      </c>
      <c r="AG49" s="750" t="inlineStr">
        <is>
          <t>Ireland</t>
        </is>
      </c>
      <c r="AH49" s="57" t="n">
        <v>80350</v>
      </c>
      <c r="AI49" s="734">
        <f>AH49/$AH$56</f>
        <v>2.2604694338113451E-3</v>
      </c>
      <c r="AK49" s="733" t="n">
        <v>42</v>
      </c>
      <c r="AL49" s="750" t="inlineStr">
        <is>
          <t>Finland</t>
        </is>
      </c>
      <c r="AM49" s="57" t="n">
        <v>93906</v>
      </c>
      <c r="AN49" s="734">
        <f>AM49/AM$56</f>
        <v>2.8478524243152727E-3</v>
      </c>
      <c r="AP49" s="733" t="n">
        <v>42</v>
      </c>
      <c r="AQ49" s="750" t="inlineStr">
        <is>
          <t>Romania</t>
        </is>
      </c>
      <c r="AR49" s="57" t="n">
        <v>30830</v>
      </c>
      <c r="AS49" s="734">
        <f>AR49/AR$56</f>
        <v>2.1970192513188352E-3</v>
      </c>
      <c r="AU49" s="733" t="n">
        <v>9</v>
      </c>
      <c r="AV49" s="716" t="inlineStr">
        <is>
          <t>UK</t>
        </is>
      </c>
      <c r="AW49" s="57" t="n">
        <v>95120</v>
      </c>
      <c r="AX49" s="734">
        <f>AW49/$AW$51</f>
        <v>3.1337965061727091E-2</v>
      </c>
      <c r="AY49" s="716" t="inlineStr">
        <is>
          <t>Laos</t>
        </is>
      </c>
      <c r="AZ49" s="57" t="n">
        <v>100613</v>
      </c>
      <c r="BA49" s="757">
        <f>AZ49/$AZ$51</f>
        <v>3.001310741096715E-2</v>
      </c>
      <c r="BB49" s="58" t="inlineStr">
        <is>
          <t>Japan</t>
        </is>
      </c>
      <c r="BC49" s="57" t="n">
        <v>93136</v>
      </c>
      <c r="BD49" s="734">
        <f>BC49/$BC$51</f>
        <v>3.122517996151836E-2</v>
      </c>
      <c r="BE49" s="716" t="inlineStr">
        <is>
          <t>UK</t>
        </is>
      </c>
      <c r="BF49" s="57" t="n">
        <v>78078</v>
      </c>
      <c r="BG49" s="734">
        <f>BF49/$BF$51</f>
        <v>2.8318598193482494E-2</v>
      </c>
      <c r="BH49" s="716" t="inlineStr">
        <is>
          <t>Taiwan</t>
        </is>
      </c>
      <c r="BI49" s="57" t="n">
        <v>79956</v>
      </c>
      <c r="BJ49" s="734">
        <f>BI49/$BI$51</f>
        <v>3.0361531427807634E-2</v>
      </c>
      <c r="BK49" s="716" t="inlineStr">
        <is>
          <t>USA</t>
        </is>
      </c>
      <c r="BL49" s="57" t="n">
        <v>83542</v>
      </c>
      <c r="BM49" s="734">
        <f>BL49/$BL$51</f>
        <v>3.048564209530677E-2</v>
      </c>
      <c r="BN49" s="716" t="inlineStr">
        <is>
          <t>Russia</t>
        </is>
      </c>
      <c r="BO49" s="57" t="n">
        <v>83358</v>
      </c>
      <c r="BP49" s="734">
        <f>BO49/$BL$51</f>
        <v>3.0418497926558877E-2</v>
      </c>
      <c r="BQ49" s="716" t="inlineStr">
        <is>
          <t>Singapore</t>
        </is>
      </c>
      <c r="BR49" s="57" t="n">
        <v>84267</v>
      </c>
      <c r="BS49" s="734">
        <f>BR49/$BR$51</f>
        <v>2.8438346123226422E-2</v>
      </c>
      <c r="BT49" s="716" t="inlineStr">
        <is>
          <t>Singapore</t>
        </is>
      </c>
      <c r="BU49" s="57" t="n">
        <v>72993</v>
      </c>
      <c r="BV49" s="734">
        <f>BU49/$BU$51</f>
        <v>2.8953929087804267E-2</v>
      </c>
      <c r="BW49" s="716" t="inlineStr">
        <is>
          <t>Japan</t>
        </is>
      </c>
      <c r="BX49" s="57" t="n">
        <v>74005</v>
      </c>
      <c r="BY49" s="734">
        <f>BX49/$BX$51</f>
        <v>2.7622257556416514E-2</v>
      </c>
      <c r="BZ49" s="716" t="inlineStr">
        <is>
          <t>Singapore</t>
        </is>
      </c>
      <c r="CA49" s="57" t="n">
        <v>100968</v>
      </c>
      <c r="CB49" s="734">
        <f>CA49/$CA$51</f>
        <v>3.2050921883020229E-2</v>
      </c>
      <c r="CC49" s="716" t="inlineStr">
        <is>
          <t>Germany</t>
        </is>
      </c>
      <c r="CD49" s="57" t="n">
        <v>111611</v>
      </c>
      <c r="CE49" s="734">
        <f>CD49/$CD$51</f>
        <v>3.0768522492853778E-2</v>
      </c>
    </row>
    <row r="50">
      <c r="B50" s="680">
        <f>B49+1</f>
        <v>2020</v>
      </c>
      <c r="C50" s="683" t="n">
        <v>3810155</v>
      </c>
      <c r="D50" s="683" t="n">
        <v>2061990</v>
      </c>
      <c r="E50" s="683" t="n">
        <v>819429</v>
      </c>
      <c r="F50" s="683" t="n">
        <v>0</v>
      </c>
      <c r="G50" s="683" t="n">
        <v>0</v>
      </c>
      <c r="H50" s="683" t="n">
        <v>0</v>
      </c>
      <c r="I50" s="683" t="n">
        <v>0</v>
      </c>
      <c r="J50" s="683" t="n">
        <v>0</v>
      </c>
      <c r="K50" s="683" t="n">
        <v>0</v>
      </c>
      <c r="L50" s="683" t="n">
        <v>1201</v>
      </c>
      <c r="M50" s="683" t="n">
        <v>3065</v>
      </c>
      <c r="N50" s="683" t="n">
        <v>6556</v>
      </c>
      <c r="O50" s="686">
        <f>SUM(C50:N50)</f>
        <v>6702396</v>
      </c>
      <c r="Q50" s="733" t="n">
        <v>43</v>
      </c>
      <c r="R50" s="750" t="inlineStr">
        <is>
          <t>Nepal</t>
        </is>
      </c>
      <c r="S50" s="748" t="n">
        <v>60377</v>
      </c>
      <c r="T50" s="734">
        <f>S50/$S$56</f>
        <v>1.5125919515838299E-3</v>
      </c>
      <c r="V50" s="733" t="n">
        <v>43</v>
      </c>
      <c r="W50" s="750" t="inlineStr">
        <is>
          <t>South  Africa</t>
        </is>
      </c>
      <c r="X50" s="57" t="n">
        <v>32213</v>
      </c>
      <c r="Y50" s="734">
        <f>X50/$X$56</f>
        <v>2.9111922341215624E-3</v>
      </c>
      <c r="AA50" s="733" t="n">
        <v>43</v>
      </c>
      <c r="AB50" s="750" t="inlineStr">
        <is>
          <t>Pakistan</t>
        </is>
      </c>
      <c r="AC50" s="57" t="n">
        <v>66129</v>
      </c>
      <c r="AD50" s="734">
        <f>AC50/$AC$56</f>
        <v>2.3491638512745426E-3</v>
      </c>
      <c r="AF50" s="733" t="n">
        <v>43</v>
      </c>
      <c r="AG50" s="750" t="inlineStr">
        <is>
          <t>Pakistan</t>
        </is>
      </c>
      <c r="AH50" s="57" t="n">
        <v>75114</v>
      </c>
      <c r="AI50" s="734">
        <f>AH50/$AH$56</f>
        <v>2.1131661611861279E-3</v>
      </c>
      <c r="AK50" s="733" t="n">
        <v>43</v>
      </c>
      <c r="AL50" s="750" t="inlineStr">
        <is>
          <t>Kuwait</t>
        </is>
      </c>
      <c r="AM50" s="57" t="n">
        <v>87232</v>
      </c>
      <c r="AN50" s="734">
        <f>AM50/AM$56</f>
        <v>2.6454525022668396E-3</v>
      </c>
      <c r="AP50" s="733" t="n">
        <v>43</v>
      </c>
      <c r="AQ50" s="750" t="inlineStr">
        <is>
          <t>Pakistan</t>
        </is>
      </c>
      <c r="AR50" s="57" t="n">
        <v>28860</v>
      </c>
      <c r="AS50" s="734">
        <f>AR50/AR$56</f>
        <v>2.0566323578677125E-3</v>
      </c>
      <c r="AU50" s="738" t="n">
        <v>10</v>
      </c>
      <c r="AV50" s="739" t="inlineStr">
        <is>
          <t>France</t>
        </is>
      </c>
      <c r="AW50" s="64" t="n">
        <v>86504</v>
      </c>
      <c r="AX50" s="740">
        <f>AW50/$AW$51</f>
        <v>2.8499362170938188E-2</v>
      </c>
      <c r="AY50" s="739" t="inlineStr">
        <is>
          <t>Taiwan</t>
        </is>
      </c>
      <c r="AZ50" s="64" t="n">
        <v>94248</v>
      </c>
      <c r="BA50" s="758">
        <f>AZ50/$AZ$51</f>
        <v>2.811441212635377E-2</v>
      </c>
      <c r="BB50" s="65" t="inlineStr">
        <is>
          <t>USA</t>
        </is>
      </c>
      <c r="BC50" s="64" t="n">
        <v>91719</v>
      </c>
      <c r="BD50" s="740">
        <f>BC50/$BC$51</f>
        <v>3.0750110385785328E-2</v>
      </c>
      <c r="BE50" s="739" t="inlineStr">
        <is>
          <t>USA</t>
        </is>
      </c>
      <c r="BF50" s="64" t="n">
        <v>75204</v>
      </c>
      <c r="BG50" s="740">
        <f>BF50/$BF$51</f>
        <v>2.7276209156774731E-2</v>
      </c>
      <c r="BH50" s="739" t="inlineStr">
        <is>
          <t>Indonesia</t>
        </is>
      </c>
      <c r="BI50" s="64" t="n">
        <v>75162</v>
      </c>
      <c r="BJ50" s="740">
        <f>BI50/$BI$51</f>
        <v>2.8541115428196474E-2</v>
      </c>
      <c r="BK50" s="739" t="inlineStr">
        <is>
          <t>Hong Kong</t>
        </is>
      </c>
      <c r="BL50" s="64" t="n">
        <v>81602</v>
      </c>
      <c r="BM50" s="740">
        <f>BL50/$BL$51</f>
        <v>2.9777709011769207E-2</v>
      </c>
      <c r="BN50" s="739" t="inlineStr">
        <is>
          <t>USA</t>
        </is>
      </c>
      <c r="BO50" s="64" t="n">
        <v>81334</v>
      </c>
      <c r="BP50" s="740">
        <f>BO50/$BL$51</f>
        <v>2.9679912070332055E-2</v>
      </c>
      <c r="BQ50" s="739" t="inlineStr">
        <is>
          <t>Laos</t>
        </is>
      </c>
      <c r="BR50" s="64" t="n">
        <v>82791</v>
      </c>
      <c r="BS50" s="740">
        <f>BR50/$BR$51</f>
        <v>2.794022706264657E-2</v>
      </c>
      <c r="BT50" s="739" t="inlineStr">
        <is>
          <t>Vietnam</t>
        </is>
      </c>
      <c r="BU50" s="64" t="n">
        <v>67023</v>
      </c>
      <c r="BV50" s="740">
        <f>BU50/$BU$51</f>
        <v>2.6585825890864952E-2</v>
      </c>
      <c r="BW50" s="739" t="inlineStr">
        <is>
          <t>UK</t>
        </is>
      </c>
      <c r="BX50" s="64" t="n">
        <v>72978</v>
      </c>
      <c r="BY50" s="740">
        <f>BX50/$BX$51</f>
        <v>2.7238931314805277E-2</v>
      </c>
      <c r="BZ50" s="739" t="inlineStr">
        <is>
          <t>UK</t>
        </is>
      </c>
      <c r="CA50" s="64" t="n">
        <v>98627</v>
      </c>
      <c r="CB50" s="740">
        <f>CA50/$CA$51</f>
        <v>3.1307803190680578E-2</v>
      </c>
      <c r="CC50" s="739" t="inlineStr">
        <is>
          <t>Japan</t>
        </is>
      </c>
      <c r="CD50" s="64" t="n">
        <v>104612</v>
      </c>
      <c r="CE50" s="740">
        <f>CD50/$CD$51</f>
        <v>2.8839063130179098E-2</v>
      </c>
    </row>
    <row r="51" ht="18" customHeight="1">
      <c r="B51" s="680">
        <f>B50+1</f>
        <v>2021</v>
      </c>
      <c r="C51" s="683" t="n">
        <v>7694</v>
      </c>
      <c r="D51" s="683" t="n">
        <v>5741</v>
      </c>
      <c r="E51" s="683" t="n">
        <v>6737</v>
      </c>
      <c r="F51" s="683" t="n">
        <v>8529</v>
      </c>
      <c r="G51" s="683" t="n">
        <v>6052</v>
      </c>
      <c r="H51" s="683" t="n">
        <v>5694</v>
      </c>
      <c r="I51" s="683" t="n">
        <v>18056</v>
      </c>
      <c r="J51" s="683" t="n">
        <v>15105</v>
      </c>
      <c r="K51" s="683" t="n">
        <v>12237</v>
      </c>
      <c r="L51" s="683" t="n">
        <v>20272</v>
      </c>
      <c r="M51" s="683" t="n">
        <v>91255</v>
      </c>
      <c r="N51" s="683" t="n">
        <v>230497</v>
      </c>
      <c r="O51" s="686">
        <f>SUM(C51:N51)</f>
        <v>427869</v>
      </c>
      <c r="Q51" s="733" t="n">
        <v>44</v>
      </c>
      <c r="R51" s="750" t="inlineStr">
        <is>
          <t>Saudi Arabia</t>
        </is>
      </c>
      <c r="S51" s="748" t="n">
        <v>30006</v>
      </c>
      <c r="T51" s="734">
        <f>S51/$S$56</f>
        <v>7.5172390312907894E-4</v>
      </c>
      <c r="V51" s="733" t="n">
        <v>44</v>
      </c>
      <c r="W51" s="750" t="inlineStr">
        <is>
          <t>Turkey</t>
        </is>
      </c>
      <c r="X51" s="57" t="n">
        <v>27128</v>
      </c>
      <c r="Y51" s="734">
        <f>X51/$X$56</f>
        <v>2.4516444580526416E-3</v>
      </c>
      <c r="AA51" s="733" t="n">
        <v>44</v>
      </c>
      <c r="AB51" s="750" t="inlineStr">
        <is>
          <t>South  Africa</t>
        </is>
      </c>
      <c r="AC51" s="57" t="n">
        <v>60280</v>
      </c>
      <c r="AD51" s="734">
        <f>AC51/$AC$56</f>
        <v>2.1413842180409417E-3</v>
      </c>
      <c r="AF51" s="733" t="n">
        <v>44</v>
      </c>
      <c r="AG51" s="750" t="inlineStr">
        <is>
          <t>Sri Lanka</t>
        </is>
      </c>
      <c r="AH51" s="57" t="n">
        <v>68653</v>
      </c>
      <c r="AI51" s="734">
        <f>AH51/$AH$56</f>
        <v>1.9314002245108932E-3</v>
      </c>
      <c r="AK51" s="733" t="n">
        <v>44</v>
      </c>
      <c r="AL51" s="750" t="inlineStr">
        <is>
          <t>Ireland</t>
        </is>
      </c>
      <c r="AM51" s="57" t="n">
        <v>87074</v>
      </c>
      <c r="AN51" s="734">
        <f>AM51/AM$56</f>
        <v>2.6406608948824147E-3</v>
      </c>
      <c r="AP51" s="733" t="n">
        <v>44</v>
      </c>
      <c r="AQ51" s="750" t="inlineStr">
        <is>
          <t>Brazil</t>
        </is>
      </c>
      <c r="AR51" s="57" t="n">
        <v>28849</v>
      </c>
      <c r="AS51" s="734">
        <f>AR51/AR$56</f>
        <v>2.0558484716606254E-3</v>
      </c>
      <c r="AU51" s="66" t="n"/>
      <c r="AV51" s="66" t="inlineStr">
        <is>
          <t>Total</t>
        </is>
      </c>
      <c r="AW51" s="1074" t="n">
        <v>3035296</v>
      </c>
      <c r="AX51" s="67" t="n"/>
      <c r="AY51" s="66" t="n"/>
      <c r="AZ51" s="1074" t="n">
        <v>3352302</v>
      </c>
      <c r="BA51" s="67" t="n"/>
      <c r="BB51" s="66" t="n"/>
      <c r="BC51" s="1074" t="n">
        <v>2982721</v>
      </c>
      <c r="BD51" s="67" t="n"/>
      <c r="BE51" s="66" t="n"/>
      <c r="BF51" s="1074" t="n">
        <v>2757128</v>
      </c>
      <c r="BG51" s="67" t="n"/>
      <c r="BH51" s="66" t="n"/>
      <c r="BI51" s="1074" t="n">
        <v>2633464</v>
      </c>
      <c r="BJ51" s="67" t="n"/>
      <c r="BK51" s="66" t="n"/>
      <c r="BL51" s="1074" t="n">
        <v>2740372</v>
      </c>
      <c r="BM51" s="67" t="n"/>
      <c r="BN51" s="66" t="n"/>
      <c r="BO51" s="1074" t="n">
        <v>3103420</v>
      </c>
      <c r="BP51" s="67" t="n"/>
      <c r="BQ51" s="66" t="n"/>
      <c r="BR51" s="1074" t="n">
        <v>2963147</v>
      </c>
      <c r="BS51" s="67" t="n"/>
      <c r="BT51" s="66" t="n"/>
      <c r="BU51" s="1074" t="n">
        <v>2521005</v>
      </c>
      <c r="BV51" s="67" t="n"/>
      <c r="BW51" s="66" t="n"/>
      <c r="BX51" s="1074" t="n">
        <v>2679180</v>
      </c>
      <c r="BY51" s="67" t="n"/>
      <c r="BZ51" s="66" t="n"/>
      <c r="CA51" s="1074" t="n">
        <v>3150237</v>
      </c>
      <c r="CB51" s="67" t="n"/>
      <c r="CC51" s="66" t="n"/>
      <c r="CD51" s="1074" t="n">
        <v>3627441</v>
      </c>
      <c r="CE51" s="67" t="n"/>
    </row>
    <row r="52">
      <c r="B52" s="865">
        <f>B51+1</f>
        <v>2022</v>
      </c>
      <c r="C52" s="682" t="n">
        <v>133903</v>
      </c>
      <c r="D52" s="682" t="n">
        <v>152954</v>
      </c>
      <c r="E52" s="682" t="n">
        <v>210836</v>
      </c>
      <c r="F52" s="682" t="n">
        <v>293350</v>
      </c>
      <c r="G52" s="682" t="n">
        <v>521410</v>
      </c>
      <c r="H52" s="682" t="n">
        <v>767497</v>
      </c>
      <c r="I52" s="682" t="n">
        <v>1124227</v>
      </c>
      <c r="J52" s="682" t="n">
        <v>1174743</v>
      </c>
      <c r="K52" s="682" t="n">
        <v>1309115</v>
      </c>
      <c r="L52" s="682" t="n">
        <v>1475430</v>
      </c>
      <c r="M52" s="682" t="n">
        <v>1748366</v>
      </c>
      <c r="N52" s="682" t="n">
        <v>2241195</v>
      </c>
      <c r="O52" s="685">
        <f>SUM(C52:N52)</f>
        <v>11153026</v>
      </c>
      <c r="Q52" s="733" t="n">
        <v>45</v>
      </c>
      <c r="R52" s="750" t="inlineStr">
        <is>
          <t>Argentina</t>
        </is>
      </c>
      <c r="S52" s="748" t="n">
        <v>29498</v>
      </c>
      <c r="T52" s="734">
        <f>S52/$S$56</f>
        <v>7.3899725703197928E-4</v>
      </c>
      <c r="V52" s="733" t="n">
        <v>45</v>
      </c>
      <c r="W52" s="750" t="inlineStr">
        <is>
          <t>Brazil</t>
        </is>
      </c>
      <c r="X52" s="57" t="n">
        <v>24865</v>
      </c>
      <c r="Y52" s="734">
        <f>X52/$X$56</f>
        <v>2.2471298823901111E-3</v>
      </c>
      <c r="AA52" s="733" t="n">
        <v>45</v>
      </c>
      <c r="AB52" s="750" t="inlineStr">
        <is>
          <t>Iran</t>
        </is>
      </c>
      <c r="AC52" s="57" t="n">
        <v>51576</v>
      </c>
      <c r="AD52" s="734">
        <f>AC52/$AC$56</f>
        <v>1.8321836833058993E-3</v>
      </c>
      <c r="AF52" s="733" t="n">
        <v>45</v>
      </c>
      <c r="AG52" s="750" t="inlineStr">
        <is>
          <t>South  Africa</t>
        </is>
      </c>
      <c r="AH52" s="57" t="n">
        <v>67928</v>
      </c>
      <c r="AI52" s="734">
        <f>AH52/$AH$56</f>
        <v>1.9110039539506787E-3</v>
      </c>
      <c r="AK52" s="733" t="n">
        <v>45</v>
      </c>
      <c r="AL52" s="750" t="inlineStr">
        <is>
          <t>South  Africa</t>
        </is>
      </c>
      <c r="AM52" s="57" t="n">
        <v>72418</v>
      </c>
      <c r="AN52" s="734">
        <f>AM52/AM$56</f>
        <v>2.1961938200334738E-3</v>
      </c>
      <c r="AP52" s="733" t="n">
        <v>45</v>
      </c>
      <c r="AQ52" s="750" t="inlineStr">
        <is>
          <t>Ukraine</t>
        </is>
      </c>
      <c r="AR52" s="57" t="n">
        <v>27216</v>
      </c>
      <c r="AS52" s="734">
        <f>AR52/AR$56</f>
        <v>1.9394770010993647E-3</v>
      </c>
      <c r="BE52" s="61">
        <f>+AW41+AZ41+BC41</f>
        <v>1756337</v>
      </c>
    </row>
    <row r="53">
      <c r="B53" s="865">
        <f>B52+1</f>
        <v>2023</v>
      </c>
      <c r="C53" s="682" t="n">
        <v>2144948</v>
      </c>
      <c r="D53" s="682" t="n">
        <v>2113550</v>
      </c>
      <c r="E53" s="682" t="n">
        <v>2219040</v>
      </c>
      <c r="F53" s="682" t="n">
        <v>2182100</v>
      </c>
      <c r="G53" s="682" t="n">
        <v>2013852</v>
      </c>
      <c r="H53" s="682" t="n">
        <v>2241201</v>
      </c>
      <c r="I53" s="682" t="n">
        <v>2490643</v>
      </c>
      <c r="J53" s="682" t="n">
        <v>2468042</v>
      </c>
      <c r="K53" s="682" t="n">
        <v>2130596</v>
      </c>
      <c r="L53" s="682" t="n">
        <v>2197017</v>
      </c>
      <c r="M53" s="682" t="n">
        <v>2637077</v>
      </c>
      <c r="N53" s="682" t="n">
        <v>3261257</v>
      </c>
      <c r="O53" s="685">
        <f>SUM(C53:N53)</f>
        <v>28099323</v>
      </c>
      <c r="Q53" s="733" t="n">
        <v>46</v>
      </c>
      <c r="R53" s="750" t="inlineStr">
        <is>
          <t>Egypt</t>
        </is>
      </c>
      <c r="S53" s="748" t="n">
        <v>23722</v>
      </c>
      <c r="T53" s="734">
        <f>S53/$S$56</f>
        <v>5.9429428880983833E-4</v>
      </c>
      <c r="V53" s="733" t="n">
        <v>46</v>
      </c>
      <c r="W53" s="750" t="inlineStr">
        <is>
          <t>Qatar</t>
        </is>
      </c>
      <c r="X53" s="57" t="n">
        <v>23090</v>
      </c>
      <c r="Y53" s="734">
        <f>X53/$X$56</f>
        <v>2.0867174335164958E-3</v>
      </c>
      <c r="AA53" s="733" t="n">
        <v>46</v>
      </c>
      <c r="AB53" s="750" t="inlineStr">
        <is>
          <t>Brazil</t>
        </is>
      </c>
      <c r="AC53" s="57" t="n">
        <v>50005</v>
      </c>
      <c r="AD53" s="734">
        <f>AC53/$AC$56</f>
        <v>1.7763755445112358E-3</v>
      </c>
      <c r="AF53" s="733" t="n">
        <v>46</v>
      </c>
      <c r="AG53" s="750" t="inlineStr">
        <is>
          <t>Iran</t>
        </is>
      </c>
      <c r="AH53" s="57" t="n">
        <v>64962</v>
      </c>
      <c r="AI53" s="734">
        <f>AH53/$AH$56</f>
        <v>1.8275621077691673E-3</v>
      </c>
      <c r="AK53" s="733" t="n">
        <v>46</v>
      </c>
      <c r="AL53" s="750" t="inlineStr">
        <is>
          <t>Brazil</t>
        </is>
      </c>
      <c r="AM53" s="57" t="n">
        <v>70103</v>
      </c>
      <c r="AN53" s="734">
        <f>AM53/AM$56</f>
        <v>2.1259876738629431E-3</v>
      </c>
      <c r="AP53" s="733" t="n">
        <v>46</v>
      </c>
      <c r="AQ53" s="750" t="inlineStr">
        <is>
          <t>U.A.E.</t>
        </is>
      </c>
      <c r="AR53" s="57" t="n">
        <v>26702</v>
      </c>
      <c r="AS53" s="734">
        <f>AR53/AR$56</f>
        <v>1.9028481365136404E-3</v>
      </c>
    </row>
    <row r="54" ht="17.15" customHeight="1" thickBot="1">
      <c r="B54" s="865">
        <f>B53+1</f>
        <v>2024</v>
      </c>
      <c r="C54" s="682" t="n">
        <v>3035296</v>
      </c>
      <c r="D54" s="682" t="n">
        <v>3352302</v>
      </c>
      <c r="E54" s="682" t="n">
        <v>2982721</v>
      </c>
      <c r="F54" s="682" t="n">
        <v>2757128</v>
      </c>
      <c r="G54" s="682" t="n">
        <v>2633464</v>
      </c>
      <c r="H54" s="682" t="n">
        <v>2740372</v>
      </c>
      <c r="I54" s="682" t="n">
        <v>3103420</v>
      </c>
      <c r="J54" s="682" t="n">
        <v>2963147</v>
      </c>
      <c r="K54" s="682" t="n">
        <v>2521005</v>
      </c>
      <c r="L54" s="682" t="n">
        <v>2679180</v>
      </c>
      <c r="M54" s="682" t="n">
        <v>3150237</v>
      </c>
      <c r="N54" s="682" t="n">
        <v>3627442</v>
      </c>
      <c r="O54" s="685">
        <f>SUM(C54:N54)</f>
        <v>35545714</v>
      </c>
      <c r="Q54" s="733" t="n">
        <v>47</v>
      </c>
      <c r="R54" s="750" t="inlineStr">
        <is>
          <t>Burnei</t>
        </is>
      </c>
      <c r="S54" s="748" t="n">
        <v>15613</v>
      </c>
      <c r="T54" s="734">
        <f>S54/$S$56</f>
        <v>3.9114394786223786E-4</v>
      </c>
      <c r="V54" s="733" t="n">
        <v>47</v>
      </c>
      <c r="W54" s="750" t="inlineStr">
        <is>
          <t>Iran</t>
        </is>
      </c>
      <c r="X54" s="57" t="n">
        <v>19803</v>
      </c>
      <c r="Y54" s="734">
        <f>X54/$X$56</f>
        <v>1.7896606901657498E-3</v>
      </c>
      <c r="AA54" s="733" t="n">
        <v>47</v>
      </c>
      <c r="AB54" s="750" t="inlineStr">
        <is>
          <t>Czech Republic</t>
        </is>
      </c>
      <c r="AC54" s="57" t="n">
        <v>48940</v>
      </c>
      <c r="AD54" s="734">
        <f>AC54/$AC$56</f>
        <v>1.7385425287147261E-3</v>
      </c>
      <c r="AF54" s="733" t="n">
        <v>47</v>
      </c>
      <c r="AG54" s="750" t="inlineStr">
        <is>
          <t>Brazil</t>
        </is>
      </c>
      <c r="AH54" s="57" t="n">
        <v>63243</v>
      </c>
      <c r="AI54" s="734">
        <f>AH54/$AH$56</f>
        <v>1.7792018469512247E-3</v>
      </c>
      <c r="AK54" s="733" t="n">
        <v>47</v>
      </c>
      <c r="AL54" s="750" t="inlineStr">
        <is>
          <t>Czech Republic</t>
        </is>
      </c>
      <c r="AM54" s="57" t="n">
        <v>68959</v>
      </c>
      <c r="AN54" s="734">
        <f>AM54/AM$56</f>
        <v>2.0912940102693852E-3</v>
      </c>
      <c r="AP54" s="733" t="n">
        <v>47</v>
      </c>
      <c r="AQ54" s="750" t="inlineStr">
        <is>
          <t>Oman</t>
        </is>
      </c>
      <c r="AR54" s="57" t="n">
        <v>26116</v>
      </c>
      <c r="AS54" s="734">
        <f>AR54/AR$56</f>
        <v>1.8610883803906162E-3</v>
      </c>
    </row>
    <row r="55">
      <c r="B55" s="865">
        <f>B54+1</f>
        <v>2025</v>
      </c>
      <c r="C55" s="682" t="n">
        <v>3709102</v>
      </c>
      <c r="D55" s="682" t="n">
        <v>3119445</v>
      </c>
      <c r="E55" s="682" t="n">
        <v>2720457</v>
      </c>
      <c r="F55" s="682" t="n">
        <v>2547116</v>
      </c>
      <c r="G55" s="682" t="n">
        <v>2266574</v>
      </c>
      <c r="H55" s="682" t="n">
        <v>2322775</v>
      </c>
      <c r="I55" s="682" t="n">
        <v>2610369</v>
      </c>
      <c r="J55" s="682" t="n">
        <v>2583638</v>
      </c>
      <c r="K55" s="687" t="n">
        <v>2235852</v>
      </c>
      <c r="L55" s="682" t="n">
        <v>2573743</v>
      </c>
      <c r="M55" s="682" t="n">
        <v>2914810</v>
      </c>
      <c r="N55" s="682" t="n">
        <v>3370440</v>
      </c>
      <c r="O55" s="685">
        <f>SUM(C55:N55)</f>
        <v>32974321</v>
      </c>
      <c r="Q55" s="738" t="n">
        <v>48</v>
      </c>
      <c r="R55" s="759" t="inlineStr">
        <is>
          <t>Others</t>
        </is>
      </c>
      <c r="S55" s="760" t="n">
        <v>789533</v>
      </c>
      <c r="T55" s="740">
        <f>S55/$S$56</f>
        <v>1.9779738332640507E-2</v>
      </c>
      <c r="V55" s="738" t="n">
        <v>48</v>
      </c>
      <c r="W55" s="759" t="inlineStr">
        <is>
          <t>Others</t>
        </is>
      </c>
      <c r="X55" s="64">
        <f>X56-SUM(X8:X54)</f>
        <v>332077</v>
      </c>
      <c r="Y55" s="740">
        <f>X55/$X$56</f>
        <v>3.00108646673823E-2</v>
      </c>
      <c r="AA55" s="738" t="n">
        <v>48</v>
      </c>
      <c r="AB55" s="759" t="inlineStr">
        <is>
          <t>Others</t>
        </is>
      </c>
      <c r="AC55" s="64">
        <f>AC56-SUM(AC8:AC54)</f>
        <v>799793</v>
      </c>
      <c r="AD55" s="740">
        <f>AC55/$AC$56</f>
        <v>2.8411813336091888E-2</v>
      </c>
      <c r="AF55" s="738" t="n">
        <v>48</v>
      </c>
      <c r="AG55" s="759" t="inlineStr">
        <is>
          <t>Others</t>
        </is>
      </c>
      <c r="AH55" s="64">
        <f>AH56-SUM(AH8:AH54)</f>
        <v>1086889</v>
      </c>
      <c r="AI55" s="740">
        <f>AH55/$AH$56</f>
        <v>3.0577216707477026E-2</v>
      </c>
      <c r="AK55" s="738" t="n">
        <v>48</v>
      </c>
      <c r="AL55" s="759" t="inlineStr">
        <is>
          <t>Romania</t>
        </is>
      </c>
      <c r="AM55" s="64" t="n">
        <v>58493</v>
      </c>
      <c r="AN55" s="740">
        <f>AM55/AM$56</f>
        <v>1.7738955109947525E-3</v>
      </c>
      <c r="AP55" s="738" t="n">
        <v>48</v>
      </c>
      <c r="AQ55" s="759" t="inlineStr">
        <is>
          <t>Hungary</t>
        </is>
      </c>
      <c r="AR55" s="64" t="n">
        <v>24547</v>
      </c>
      <c r="AS55" s="740">
        <f>AR55/AR$56</f>
        <v>1.7492777023069557E-3</v>
      </c>
      <c r="AU55" s="862" t="inlineStr">
        <is>
          <t>No</t>
        </is>
      </c>
      <c r="AV55" s="868" t="n">
        <v>45658</v>
      </c>
      <c r="AW55" s="869" t="n"/>
      <c r="AX55" s="870" t="n"/>
      <c r="AY55" s="872" t="n">
        <v>45689</v>
      </c>
      <c r="AZ55" s="869" t="n"/>
      <c r="BA55" s="873" t="n"/>
      <c r="BB55" s="1068" t="n">
        <v>45717</v>
      </c>
      <c r="BC55" s="837" t="n"/>
      <c r="BD55" s="912" t="n"/>
      <c r="BE55" s="1068" t="n">
        <v>45748</v>
      </c>
      <c r="BF55" s="837" t="n"/>
      <c r="BG55" s="912" t="n"/>
      <c r="BH55" s="1068" t="n">
        <v>45778</v>
      </c>
      <c r="BI55" s="837" t="n"/>
      <c r="BJ55" s="912" t="n"/>
      <c r="BK55" s="1068" t="n">
        <v>45809</v>
      </c>
      <c r="BL55" s="837" t="n"/>
      <c r="BM55" s="912" t="n"/>
      <c r="BN55" s="1068" t="n">
        <v>45839</v>
      </c>
      <c r="BO55" s="837" t="n"/>
      <c r="BP55" s="912" t="n"/>
      <c r="BQ55" s="1068" t="n">
        <v>45870</v>
      </c>
      <c r="BR55" s="837" t="n"/>
      <c r="BS55" s="912" t="n"/>
      <c r="BT55" s="1068" t="n">
        <v>45901</v>
      </c>
      <c r="BU55" s="837" t="n"/>
      <c r="BV55" s="912" t="n"/>
      <c r="BW55" s="1068" t="n">
        <v>45931</v>
      </c>
      <c r="BX55" s="837" t="n"/>
      <c r="BY55" s="912" t="n"/>
      <c r="BZ55" s="1068" t="n">
        <v>45962</v>
      </c>
      <c r="CA55" s="837" t="n"/>
      <c r="CB55" s="912" t="n"/>
      <c r="CC55" s="1068" t="n">
        <v>45992</v>
      </c>
      <c r="CD55" s="837" t="n"/>
      <c r="CE55" s="912" t="n"/>
    </row>
    <row r="56" ht="18.65" customHeight="1" thickBot="1">
      <c r="B56" s="865">
        <f>B55+1</f>
        <v>2026</v>
      </c>
      <c r="C56" s="682" t="n">
        <v>3277908</v>
      </c>
      <c r="D56" s="682" t="n">
        <v>3263802</v>
      </c>
      <c r="E56" s="682" t="n">
        <v>2775199</v>
      </c>
      <c r="F56" s="682" t="n">
        <v>2368895</v>
      </c>
      <c r="G56" s="978" t="n">
        <v>2346845</v>
      </c>
      <c r="H56" s="1080" t="n">
        <v>1841551</v>
      </c>
      <c r="I56" s="682" t="n"/>
      <c r="J56" s="682" t="n"/>
      <c r="K56" s="687" t="n"/>
      <c r="L56" s="682" t="n"/>
      <c r="M56" s="682" t="n"/>
      <c r="N56" s="682" t="n"/>
      <c r="O56" s="685">
        <f>SUM(C56:N56)</f>
        <v>15874200</v>
      </c>
      <c r="R56" s="66" t="inlineStr">
        <is>
          <t>Total</t>
        </is>
      </c>
      <c r="S56" s="1074" t="n">
        <v>39916251</v>
      </c>
      <c r="W56" s="66" t="inlineStr">
        <is>
          <t>Total</t>
        </is>
      </c>
      <c r="X56" s="1081" t="n">
        <v>11065226</v>
      </c>
      <c r="AB56" s="66" t="inlineStr">
        <is>
          <t>Total</t>
        </is>
      </c>
      <c r="AC56" s="1081" t="n">
        <v>28150016</v>
      </c>
      <c r="AG56" s="66" t="n"/>
      <c r="AH56" s="1081" t="n">
        <v>35545714</v>
      </c>
      <c r="AM56" s="1082" t="n">
        <v>32974321</v>
      </c>
      <c r="AR56" s="1083" t="n">
        <v>14032649</v>
      </c>
      <c r="AU56" s="863" t="n"/>
      <c r="AV56" s="1068" t="n">
        <v>45658</v>
      </c>
      <c r="AW56" s="837" t="n"/>
      <c r="AX56" s="912" t="n"/>
      <c r="AY56" s="866" t="n">
        <v>45689</v>
      </c>
      <c r="AZ56" s="1084" t="n"/>
      <c r="BA56" s="867" t="n"/>
      <c r="BB56" s="1068" t="n">
        <v>45717</v>
      </c>
      <c r="BC56" s="837" t="n"/>
      <c r="BD56" s="912" t="n"/>
      <c r="BE56" s="1068" t="n">
        <v>45748</v>
      </c>
      <c r="BF56" s="837" t="n"/>
      <c r="BG56" s="912" t="n"/>
      <c r="BH56" s="1068" t="n">
        <v>45778</v>
      </c>
      <c r="BI56" s="837" t="n"/>
      <c r="BJ56" s="912" t="n"/>
      <c r="BK56" s="1068" t="n">
        <v>45809</v>
      </c>
      <c r="BL56" s="837" t="n"/>
      <c r="BM56" s="912" t="n"/>
      <c r="BN56" s="1068" t="n">
        <v>45839</v>
      </c>
      <c r="BO56" s="837" t="n"/>
      <c r="BP56" s="912" t="n"/>
      <c r="BQ56" s="1068" t="n">
        <v>45870</v>
      </c>
      <c r="BR56" s="837" t="n"/>
      <c r="BS56" s="912" t="n"/>
      <c r="BT56" s="1068" t="n">
        <v>45901</v>
      </c>
      <c r="BU56" s="837" t="n"/>
      <c r="BV56" s="912" t="n"/>
      <c r="BW56" s="1068" t="n">
        <v>45931</v>
      </c>
      <c r="BX56" s="837" t="n"/>
      <c r="BY56" s="912" t="n"/>
      <c r="BZ56" s="1068" t="n">
        <v>45962</v>
      </c>
      <c r="CA56" s="837" t="n"/>
      <c r="CB56" s="912" t="n"/>
      <c r="CC56" s="1068" t="n">
        <v>45992</v>
      </c>
      <c r="CD56" s="837" t="n"/>
      <c r="CE56" s="912" t="n"/>
    </row>
    <row r="57">
      <c r="B57" s="60" t="inlineStr">
        <is>
          <t>https://www.mots.go.th/more_news_new.php?cid=411</t>
        </is>
      </c>
      <c r="C57" s="61" t="n"/>
      <c r="F57" s="51" t="inlineStr">
        <is>
          <t>H1 2024</t>
        </is>
      </c>
      <c r="G57" s="61">
        <f>SUM(C54:H54)</f>
        <v>17501283</v>
      </c>
      <c r="J57" s="80" t="n"/>
      <c r="V57" s="81" t="n"/>
      <c r="X57" s="57" t="n"/>
      <c r="Y57" s="70" t="n"/>
      <c r="AA57" s="81" t="n"/>
      <c r="AC57" s="57" t="n"/>
      <c r="AD57" s="70" t="n"/>
      <c r="AF57" s="81" t="n"/>
      <c r="AH57" s="57" t="n"/>
      <c r="AI57" s="70" t="n"/>
      <c r="AK57" s="81" t="n"/>
      <c r="AM57" s="57" t="n"/>
      <c r="AN57" s="70" t="n"/>
      <c r="AP57" s="81" t="n"/>
      <c r="AR57" s="57" t="n"/>
      <c r="AS57" s="70" t="n"/>
      <c r="AU57" s="864" t="n"/>
      <c r="AV57" s="702" t="inlineStr">
        <is>
          <t>Nationality</t>
        </is>
      </c>
      <c r="AW57" s="702" t="inlineStr">
        <is>
          <t>Number</t>
        </is>
      </c>
      <c r="AX57" s="1069" t="inlineStr">
        <is>
          <t>%</t>
        </is>
      </c>
      <c r="AY57" s="702" t="inlineStr">
        <is>
          <t>Nationality</t>
        </is>
      </c>
      <c r="AZ57" s="702" t="inlineStr">
        <is>
          <t>Number</t>
        </is>
      </c>
      <c r="BA57" s="1085" t="inlineStr">
        <is>
          <t>%</t>
        </is>
      </c>
      <c r="BB57" s="52" t="inlineStr">
        <is>
          <t>Nationality</t>
        </is>
      </c>
      <c r="BC57" s="702" t="inlineStr">
        <is>
          <t>Number</t>
        </is>
      </c>
      <c r="BD57" s="1069" t="inlineStr">
        <is>
          <t>%</t>
        </is>
      </c>
      <c r="BE57" s="702" t="inlineStr">
        <is>
          <t>Nationality</t>
        </is>
      </c>
      <c r="BF57" s="702" t="inlineStr">
        <is>
          <t>Number</t>
        </is>
      </c>
      <c r="BG57" s="1069" t="inlineStr">
        <is>
          <t>%</t>
        </is>
      </c>
      <c r="BH57" s="702" t="inlineStr">
        <is>
          <t>Nationality</t>
        </is>
      </c>
      <c r="BI57" s="702" t="inlineStr">
        <is>
          <t>Number</t>
        </is>
      </c>
      <c r="BJ57" s="1069" t="inlineStr">
        <is>
          <t>%</t>
        </is>
      </c>
      <c r="BK57" s="702" t="inlineStr">
        <is>
          <t>Nationality</t>
        </is>
      </c>
      <c r="BL57" s="702" t="inlineStr">
        <is>
          <t>Number</t>
        </is>
      </c>
      <c r="BM57" s="1069" t="inlineStr">
        <is>
          <t>%</t>
        </is>
      </c>
      <c r="BN57" s="702" t="inlineStr">
        <is>
          <t>Nationality</t>
        </is>
      </c>
      <c r="BO57" s="702" t="inlineStr">
        <is>
          <t>Number</t>
        </is>
      </c>
      <c r="BP57" s="1069" t="inlineStr">
        <is>
          <t>%</t>
        </is>
      </c>
      <c r="BQ57" s="702" t="inlineStr">
        <is>
          <t>Nationality</t>
        </is>
      </c>
      <c r="BR57" s="702" t="inlineStr">
        <is>
          <t>Number</t>
        </is>
      </c>
      <c r="BS57" s="1069" t="inlineStr">
        <is>
          <t>%</t>
        </is>
      </c>
      <c r="BT57" s="702" t="inlineStr">
        <is>
          <t>Nationality</t>
        </is>
      </c>
      <c r="BU57" s="702" t="inlineStr">
        <is>
          <t>Number</t>
        </is>
      </c>
      <c r="BV57" s="1069" t="inlineStr">
        <is>
          <t>%</t>
        </is>
      </c>
      <c r="BW57" s="702" t="inlineStr">
        <is>
          <t>Nationality</t>
        </is>
      </c>
      <c r="BX57" s="702" t="inlineStr">
        <is>
          <t>Number</t>
        </is>
      </c>
      <c r="BY57" s="1069" t="inlineStr">
        <is>
          <t>%</t>
        </is>
      </c>
      <c r="BZ57" s="702" t="inlineStr">
        <is>
          <t>Nationality</t>
        </is>
      </c>
      <c r="CA57" s="702" t="inlineStr">
        <is>
          <t>Number</t>
        </is>
      </c>
      <c r="CB57" s="1069" t="inlineStr">
        <is>
          <t>%</t>
        </is>
      </c>
      <c r="CC57" s="702" t="inlineStr">
        <is>
          <t>Nationality</t>
        </is>
      </c>
      <c r="CD57" s="702" t="inlineStr">
        <is>
          <t>Number</t>
        </is>
      </c>
      <c r="CE57" s="1069" t="inlineStr">
        <is>
          <t>%</t>
        </is>
      </c>
    </row>
    <row r="58" ht="18" customHeight="1">
      <c r="C58" s="61" t="n"/>
      <c r="F58" s="51" t="inlineStr">
        <is>
          <t>H1 2025</t>
        </is>
      </c>
      <c r="G58" s="61">
        <f>SUM(C55:H55)</f>
        <v>16685469</v>
      </c>
      <c r="L58" s="51">
        <f>C56/C55-1</f>
        <v>-0.11625293669465009</v>
      </c>
      <c r="W58" s="66" t="n"/>
      <c r="X58" s="1081" t="n"/>
      <c r="AB58" s="66" t="n"/>
      <c r="AC58" s="1081" t="n"/>
      <c r="AG58" s="66" t="n"/>
      <c r="AH58" s="1081" t="n"/>
      <c r="AM58" s="1086" t="n"/>
      <c r="AR58" s="1086" t="n"/>
      <c r="AU58" s="84" t="n">
        <v>1</v>
      </c>
      <c r="AV58" s="745" t="inlineStr">
        <is>
          <t>China</t>
        </is>
      </c>
      <c r="AW58" s="753" t="n">
        <v>662779</v>
      </c>
      <c r="AX58" s="754">
        <f>AW58/$AW$68</f>
        <v>0.17868988234888122</v>
      </c>
      <c r="AY58" s="719" t="inlineStr">
        <is>
          <t>Malaysia</t>
        </is>
      </c>
      <c r="AZ58" s="717" t="n">
        <v>418045</v>
      </c>
      <c r="BA58" s="85">
        <f>AZ58/AZ$68</f>
        <v>0.13401262083479593</v>
      </c>
      <c r="BB58" s="756" t="inlineStr">
        <is>
          <t>China</t>
        </is>
      </c>
      <c r="BC58" s="753" t="n">
        <v>297113</v>
      </c>
      <c r="BD58" s="754">
        <f>BC58/BC$68</f>
        <v>0.10921437096781901</v>
      </c>
      <c r="BE58" s="719" t="inlineStr">
        <is>
          <t>Malaysia</t>
        </is>
      </c>
      <c r="BF58" s="717" t="n">
        <v>362636</v>
      </c>
      <c r="BG58" s="718">
        <f>BF58/BF$68</f>
        <v>0.14237121513115225</v>
      </c>
      <c r="BH58" s="719" t="inlineStr">
        <is>
          <t>Malaysia</t>
        </is>
      </c>
      <c r="BI58" s="717" t="n">
        <v>385332</v>
      </c>
      <c r="BJ58" s="718">
        <f>BI58/BI$68</f>
        <v>0.17000636202480043</v>
      </c>
      <c r="BK58" s="719" t="inlineStr">
        <is>
          <t>Malaysia</t>
        </is>
      </c>
      <c r="BL58" s="717" t="n">
        <v>398433</v>
      </c>
      <c r="BM58" s="718">
        <f>BL58/BL$68</f>
        <v>0.17153340921967372</v>
      </c>
      <c r="BN58" s="745" t="inlineStr">
        <is>
          <t>China</t>
        </is>
      </c>
      <c r="BO58" s="753" t="n">
        <v>420770</v>
      </c>
      <c r="BP58" s="754">
        <f>BO58/BO$68</f>
        <v>0.16119177020566824</v>
      </c>
      <c r="BQ58" s="745" t="inlineStr">
        <is>
          <t>China</t>
        </is>
      </c>
      <c r="BR58" s="753" t="n">
        <v>409691</v>
      </c>
      <c r="BS58" s="754" t="n">
        <v>0.1585713633256672</v>
      </c>
      <c r="BT58" s="719" t="inlineStr">
        <is>
          <t>Malaysia</t>
        </is>
      </c>
      <c r="BU58" s="717" t="n">
        <v>428712</v>
      </c>
      <c r="BV58" s="718">
        <f>BU58/BU$68</f>
        <v>0.19174435517198812</v>
      </c>
      <c r="BW58" s="719" t="inlineStr">
        <is>
          <t>Malaysia</t>
        </is>
      </c>
      <c r="BX58" s="717" t="n">
        <v>378143</v>
      </c>
      <c r="BY58" s="718">
        <f>BX58/BX$68</f>
        <v>0.14692337191397897</v>
      </c>
      <c r="BZ58" s="756" t="inlineStr">
        <is>
          <t>China</t>
        </is>
      </c>
      <c r="CA58" s="753" t="n">
        <v>326974</v>
      </c>
      <c r="CB58" s="754">
        <f>CA58/CA$68</f>
        <v>0.11217677996164416</v>
      </c>
      <c r="CC58" s="756" t="inlineStr">
        <is>
          <t>China</t>
        </is>
      </c>
      <c r="CD58" s="753" t="n">
        <v>372247</v>
      </c>
      <c r="CE58" s="754" t="n">
        <v>0.1104446303746692</v>
      </c>
    </row>
    <row r="59">
      <c r="C59" s="61" t="n"/>
      <c r="F59" s="51" t="inlineStr">
        <is>
          <t>H1 2026</t>
        </is>
      </c>
      <c r="G59" s="61">
        <f>SUM(C56:H56)</f>
        <v>15874200</v>
      </c>
      <c r="X59" s="80" t="n"/>
      <c r="AC59" s="80" t="n"/>
      <c r="AH59" s="80" t="n"/>
      <c r="AU59" s="86" t="n">
        <v>2</v>
      </c>
      <c r="AV59" s="716" t="inlineStr">
        <is>
          <t>Malaysia</t>
        </is>
      </c>
      <c r="AW59" s="57" t="n">
        <v>443015</v>
      </c>
      <c r="AX59" s="734">
        <f>AW59/$AW$68</f>
        <v>0.11943996147854656</v>
      </c>
      <c r="AY59" s="725" t="inlineStr">
        <is>
          <t>China</t>
        </is>
      </c>
      <c r="AZ59" s="54" t="n">
        <v>371542</v>
      </c>
      <c r="BA59" s="762">
        <f>AZ59/AZ$68</f>
        <v>0.11910516133478873</v>
      </c>
      <c r="BB59" s="58" t="inlineStr">
        <is>
          <t>Malaysia</t>
        </is>
      </c>
      <c r="BC59" s="57" t="n">
        <v>292436</v>
      </c>
      <c r="BD59" s="734">
        <f>BC59/BC$68</f>
        <v>0.10749517452398623</v>
      </c>
      <c r="BE59" s="725" t="inlineStr">
        <is>
          <t>China</t>
        </is>
      </c>
      <c r="BF59" s="54" t="n">
        <v>317213</v>
      </c>
      <c r="BG59" s="726">
        <f>BF59/BF$68</f>
        <v>0.12453810505685646</v>
      </c>
      <c r="BH59" s="725" t="inlineStr">
        <is>
          <t>China</t>
        </is>
      </c>
      <c r="BI59" s="54" t="n">
        <v>310292</v>
      </c>
      <c r="BJ59" s="726">
        <f>BI59/BI$68</f>
        <v>0.13689912617015812</v>
      </c>
      <c r="BK59" s="725" t="inlineStr">
        <is>
          <t>China</t>
        </is>
      </c>
      <c r="BL59" s="54" t="n">
        <v>306617</v>
      </c>
      <c r="BM59" s="726">
        <f>BL59/BL$68</f>
        <v>0.13200477705086852</v>
      </c>
      <c r="BN59" s="716" t="inlineStr">
        <is>
          <t>Malaysia</t>
        </is>
      </c>
      <c r="BO59" s="57" t="n">
        <v>358287</v>
      </c>
      <c r="BP59" s="734">
        <f>BO59/BO$68</f>
        <v>0.1372553075829509</v>
      </c>
      <c r="BQ59" s="716" t="inlineStr">
        <is>
          <t>Malaysia</t>
        </is>
      </c>
      <c r="BR59" s="57" t="n">
        <v>391777</v>
      </c>
      <c r="BS59" s="734" t="n">
        <v>0.1516377294342319</v>
      </c>
      <c r="BT59" s="725" t="inlineStr">
        <is>
          <t>China</t>
        </is>
      </c>
      <c r="BU59" s="54" t="n">
        <v>321309</v>
      </c>
      <c r="BV59" s="726">
        <f>BU59/BU$68</f>
        <v>0.14370763360007729</v>
      </c>
      <c r="BW59" s="725" t="inlineStr">
        <is>
          <t>China</t>
        </is>
      </c>
      <c r="BX59" s="54" t="n">
        <v>357445</v>
      </c>
      <c r="BY59" s="734">
        <f>BX59/BX$68</f>
        <v>0.13888138792412452</v>
      </c>
      <c r="BZ59" s="58" t="inlineStr">
        <is>
          <t>Malaysia</t>
        </is>
      </c>
      <c r="CA59" s="57" t="n">
        <v>321869</v>
      </c>
      <c r="CB59" s="734">
        <f>CA59/CA$68</f>
        <v>0.11042537935577276</v>
      </c>
      <c r="CC59" s="58" t="inlineStr">
        <is>
          <t>Malaysia</t>
        </is>
      </c>
      <c r="CD59" s="57" t="n">
        <v>342171</v>
      </c>
      <c r="CE59" s="734" t="n">
        <v>0.1015211663759034</v>
      </c>
    </row>
    <row r="60">
      <c r="C60" s="61" t="n"/>
      <c r="AU60" s="86" t="n">
        <v>3</v>
      </c>
      <c r="AV60" s="716" t="inlineStr">
        <is>
          <t>Russia</t>
        </is>
      </c>
      <c r="AW60" s="57" t="n">
        <v>255920</v>
      </c>
      <c r="AX60" s="734">
        <f>AW60/$AW$68</f>
        <v>6.8997832898636924E-2</v>
      </c>
      <c r="AY60" s="716" t="inlineStr">
        <is>
          <t>Russia</t>
        </is>
      </c>
      <c r="AZ60" s="57" t="n">
        <v>230600</v>
      </c>
      <c r="BA60" s="763">
        <f>AZ60/AZ$68</f>
        <v>7.3923406246944573E-2</v>
      </c>
      <c r="BB60" s="58" t="inlineStr">
        <is>
          <t>Russia</t>
        </is>
      </c>
      <c r="BC60" s="57" t="n">
        <v>235682</v>
      </c>
      <c r="BD60" s="734">
        <f>BC60/BC$68</f>
        <v>8.6633238459567635E-2</v>
      </c>
      <c r="BE60" s="716" t="inlineStr">
        <is>
          <t>India</t>
        </is>
      </c>
      <c r="BF60" s="57" t="n">
        <v>206286</v>
      </c>
      <c r="BG60" s="734">
        <f>BF60/BF$68</f>
        <v>8.0988066503449391E-2</v>
      </c>
      <c r="BH60" s="716" t="inlineStr">
        <is>
          <t>India</t>
        </is>
      </c>
      <c r="BI60" s="57" t="n">
        <v>228544</v>
      </c>
      <c r="BJ60" s="734">
        <f>BI60/BI$68</f>
        <v>0.10083235755814723</v>
      </c>
      <c r="BK60" s="716" t="inlineStr">
        <is>
          <t>India</t>
        </is>
      </c>
      <c r="BL60" s="57" t="n">
        <v>205299</v>
      </c>
      <c r="BM60" s="734">
        <f>BL60/BL$68</f>
        <v>8.8385343029793714E-2</v>
      </c>
      <c r="BN60" s="716" t="inlineStr">
        <is>
          <t>India</t>
        </is>
      </c>
      <c r="BO60" s="57" t="n">
        <v>189303</v>
      </c>
      <c r="BP60" s="734">
        <f>BO60/BO$68</f>
        <v>7.251963228187279E-2</v>
      </c>
      <c r="BQ60" s="716" t="inlineStr">
        <is>
          <t>India</t>
        </is>
      </c>
      <c r="BR60" s="57" t="n">
        <v>190604</v>
      </c>
      <c r="BS60" s="734" t="n">
        <v>0.07377349303578908</v>
      </c>
      <c r="BT60" s="716" t="inlineStr">
        <is>
          <t>India</t>
        </is>
      </c>
      <c r="BU60" s="57" t="n">
        <v>207195</v>
      </c>
      <c r="BV60" s="734">
        <f>BU60/BU$68</f>
        <v>9.2669371675763876E-2</v>
      </c>
      <c r="BW60" s="716" t="inlineStr">
        <is>
          <t>India</t>
        </is>
      </c>
      <c r="BX60" s="57" t="n">
        <v>213858</v>
      </c>
      <c r="BY60" s="734">
        <f>BX60/BX$68</f>
        <v>8.3092212392612622E-2</v>
      </c>
      <c r="BZ60" s="58" t="inlineStr">
        <is>
          <t>India</t>
        </is>
      </c>
      <c r="CA60" s="57" t="n">
        <v>236232</v>
      </c>
      <c r="CB60" s="734">
        <f>CA60/CA$68</f>
        <v>8.1045419770070778E-2</v>
      </c>
      <c r="CC60" s="58" t="inlineStr">
        <is>
          <t>India</t>
        </is>
      </c>
      <c r="CD60" s="57" t="n">
        <v>266228</v>
      </c>
      <c r="CE60" s="734" t="n">
        <v>0.0789890934121361</v>
      </c>
    </row>
    <row r="61">
      <c r="C61" s="61" t="n"/>
      <c r="Q61" s="87" t="inlineStr">
        <is>
          <t>Sorce: http://statbbi.nso.go.th/staticreport/page/sector/th/17.aspx</t>
        </is>
      </c>
      <c r="AU61" s="86" t="n">
        <v>4</v>
      </c>
      <c r="AV61" s="716" t="inlineStr">
        <is>
          <t>Korea</t>
        </is>
      </c>
      <c r="AW61" s="57" t="n">
        <v>209065</v>
      </c>
      <c r="AX61" s="734">
        <f>AW61/$AW$68</f>
        <v>5.6365395181906565E-2</v>
      </c>
      <c r="AY61" s="716" t="inlineStr">
        <is>
          <t>India</t>
        </is>
      </c>
      <c r="AZ61" s="57" t="n">
        <v>169988</v>
      </c>
      <c r="BA61" s="763">
        <f>AZ61/AZ$68</f>
        <v>5.4493026804447585E-2</v>
      </c>
      <c r="BB61" s="58" t="inlineStr">
        <is>
          <t>India</t>
        </is>
      </c>
      <c r="BC61" s="57" t="n">
        <v>187973</v>
      </c>
      <c r="BD61" s="734">
        <f>BC61/BC$68</f>
        <v>6.9096111425396539E-2</v>
      </c>
      <c r="BE61" s="716" t="inlineStr">
        <is>
          <t>Russia</t>
        </is>
      </c>
      <c r="BF61" s="57" t="n">
        <v>155314</v>
      </c>
      <c r="BG61" s="734">
        <f>BF61/BF$68</f>
        <v>6.0976414109133625E-2</v>
      </c>
      <c r="BH61" s="716" t="inlineStr">
        <is>
          <t>Korea</t>
        </is>
      </c>
      <c r="BI61" s="57" t="n">
        <v>91178</v>
      </c>
      <c r="BJ61" s="734">
        <f>BI61/BI$68</f>
        <v>4.0227232819224079E-2</v>
      </c>
      <c r="BK61" s="716" t="inlineStr">
        <is>
          <t>Singapore</t>
        </is>
      </c>
      <c r="BL61" s="57" t="n">
        <v>107501</v>
      </c>
      <c r="BM61" s="734">
        <f>BL61/BL$68</f>
        <v>4.628133970962281E-2</v>
      </c>
      <c r="BN61" s="716" t="inlineStr">
        <is>
          <t>Korea</t>
        </is>
      </c>
      <c r="BO61" s="57" t="n">
        <v>130259</v>
      </c>
      <c r="BP61" s="734">
        <f>BO61/BO$68</f>
        <v>4.990060792171528E-2</v>
      </c>
      <c r="BQ61" s="716" t="inlineStr">
        <is>
          <t>Korea</t>
        </is>
      </c>
      <c r="BR61" s="57" t="n">
        <v>133995</v>
      </c>
      <c r="BS61" s="734" t="n">
        <v>0.05186291577999704</v>
      </c>
      <c r="BT61" s="716" t="inlineStr">
        <is>
          <t>Korea</t>
        </is>
      </c>
      <c r="BU61" s="57" t="n">
        <v>101672</v>
      </c>
      <c r="BV61" s="734">
        <f>BU61/BU$68</f>
        <v>4.5473492878777305E-2</v>
      </c>
      <c r="BW61" s="716" t="inlineStr">
        <is>
          <t>Russian Federation</t>
        </is>
      </c>
      <c r="BX61" s="57" t="n">
        <v>145764</v>
      </c>
      <c r="BY61" s="734">
        <f>BX61/BX$68</f>
        <v>5.6635025330811974E-2</v>
      </c>
      <c r="BZ61" s="58" t="inlineStr">
        <is>
          <t>Russian Federation</t>
        </is>
      </c>
      <c r="CA61" s="57" t="n">
        <v>214523</v>
      </c>
      <c r="CB61" s="734">
        <f>CA61/CA$68</f>
        <v>7.3597592982046864E-2</v>
      </c>
      <c r="CC61" s="58" t="inlineStr">
        <is>
          <t>Russian Federation</t>
        </is>
      </c>
      <c r="CD61" s="57" t="n">
        <v>266213</v>
      </c>
      <c r="CE61" s="734" t="n">
        <v>0.07898464295462906</v>
      </c>
    </row>
    <row r="62">
      <c r="C62" s="61" t="n"/>
      <c r="R62" s="88" t="inlineStr">
        <is>
          <t>https://www.mots.go.th/news/category/806</t>
        </is>
      </c>
      <c r="AU62" s="86" t="n">
        <v>5</v>
      </c>
      <c r="AV62" s="716" t="inlineStr">
        <is>
          <t>India</t>
        </is>
      </c>
      <c r="AW62" s="57" t="n">
        <v>185809</v>
      </c>
      <c r="AX62" s="734">
        <f>AW62/$AW$68</f>
        <v>5.0095413930379917E-2</v>
      </c>
      <c r="AY62" s="716" t="inlineStr">
        <is>
          <t>Korea</t>
        </is>
      </c>
      <c r="AZ62" s="57" t="n">
        <v>168090</v>
      </c>
      <c r="BA62" s="763">
        <f>AZ62/AZ$68</f>
        <v>5.3884585238720348E-2</v>
      </c>
      <c r="BB62" s="58" t="inlineStr">
        <is>
          <t>Korea</t>
        </is>
      </c>
      <c r="BC62" s="57" t="n">
        <v>120775</v>
      </c>
      <c r="BD62" s="734">
        <f>BC62/BC$68</f>
        <v>4.439511449730689E-2</v>
      </c>
      <c r="BE62" s="716" t="inlineStr">
        <is>
          <t>UK</t>
        </is>
      </c>
      <c r="BF62" s="57" t="n">
        <v>110231</v>
      </c>
      <c r="BG62" s="734">
        <f>BF62/BF$68</f>
        <v>4.3276788336298777E-2</v>
      </c>
      <c r="BH62" s="716" t="inlineStr">
        <is>
          <t>Russia</t>
        </is>
      </c>
      <c r="BI62" s="57" t="n">
        <v>83627</v>
      </c>
      <c r="BJ62" s="734">
        <f>BI62/BI$68</f>
        <v>3.6895773091899932E-2</v>
      </c>
      <c r="BK62" s="716" t="inlineStr">
        <is>
          <t>Korea</t>
        </is>
      </c>
      <c r="BL62" s="57" t="n">
        <v>98544</v>
      </c>
      <c r="BM62" s="734">
        <f>BL62/BL$68</f>
        <v>4.2425171303942015E-2</v>
      </c>
      <c r="BN62" s="716" t="inlineStr">
        <is>
          <t>Taiwan</t>
        </is>
      </c>
      <c r="BO62" s="57" t="n">
        <v>85412</v>
      </c>
      <c r="BP62" s="734">
        <f>BO62/BO$68</f>
        <v>3.2720278244186933E-2</v>
      </c>
      <c r="BQ62" s="736" t="inlineStr">
        <is>
          <t>Japan</t>
        </is>
      </c>
      <c r="BR62" s="59" t="n">
        <v>128178</v>
      </c>
      <c r="BS62" s="737" t="n">
        <v>0.0496114393734726</v>
      </c>
      <c r="BT62" s="736" t="inlineStr">
        <is>
          <t>Japan</t>
        </is>
      </c>
      <c r="BU62" s="59" t="n">
        <v>91610</v>
      </c>
      <c r="BV62" s="737">
        <f>BU62/BU$68</f>
        <v>4.0973195005751722E-2</v>
      </c>
      <c r="BW62" s="716" t="inlineStr">
        <is>
          <t>Korea (Republic of)</t>
        </is>
      </c>
      <c r="BX62" s="57" t="n">
        <v>136382</v>
      </c>
      <c r="BY62" s="734">
        <f>BX62/BX$68</f>
        <v>5.2989750724916976E-2</v>
      </c>
      <c r="BZ62" s="58" t="inlineStr">
        <is>
          <t>Korea (Republic of)</t>
        </is>
      </c>
      <c r="CA62" s="57" t="n">
        <v>130251</v>
      </c>
      <c r="CB62" s="734">
        <f>CA62/CA$68</f>
        <v>4.4685931501538691E-2</v>
      </c>
      <c r="CC62" s="58" t="inlineStr">
        <is>
          <t>Korea (Republic of)</t>
        </is>
      </c>
      <c r="CD62" s="57" t="n">
        <v>150561</v>
      </c>
      <c r="CE62" s="734" t="n">
        <v>0.04467102218108022</v>
      </c>
    </row>
    <row r="63">
      <c r="C63" s="61" t="n"/>
      <c r="AU63" s="86" t="n">
        <v>6</v>
      </c>
      <c r="AV63" s="716" t="inlineStr">
        <is>
          <t>UK</t>
        </is>
      </c>
      <c r="AW63" s="57" t="n">
        <v>121532</v>
      </c>
      <c r="AX63" s="734">
        <f>AW63/$AW$68</f>
        <v>3.2765882415743755E-2</v>
      </c>
      <c r="AY63" s="716" t="inlineStr">
        <is>
          <t>France</t>
        </is>
      </c>
      <c r="AZ63" s="57" t="n">
        <v>128630</v>
      </c>
      <c r="BA63" s="763">
        <f>AZ63/AZ$68</f>
        <v>4.1234899156741021E-2</v>
      </c>
      <c r="BB63" s="58" t="inlineStr">
        <is>
          <t>Germany</t>
        </is>
      </c>
      <c r="BC63" s="57" t="n">
        <v>114276</v>
      </c>
      <c r="BD63" s="734">
        <f>BC63/BC$68</f>
        <v>4.2006177638536465E-2</v>
      </c>
      <c r="BE63" s="716" t="inlineStr">
        <is>
          <t>Korea</t>
        </is>
      </c>
      <c r="BF63" s="57" t="n">
        <v>84455</v>
      </c>
      <c r="BG63" s="734">
        <f>BF63/BF$68</f>
        <v>3.315710788201244E-2</v>
      </c>
      <c r="BH63" s="716" t="inlineStr">
        <is>
          <t>Singapore</t>
        </is>
      </c>
      <c r="BI63" s="57" t="n">
        <v>76706</v>
      </c>
      <c r="BJ63" s="734">
        <f>BI63/BI$68</f>
        <v>3.3842265904400211E-2</v>
      </c>
      <c r="BK63" s="716" t="inlineStr">
        <is>
          <t>USA</t>
        </is>
      </c>
      <c r="BL63" s="57" t="n">
        <v>81717</v>
      </c>
      <c r="BM63" s="734">
        <f>BL63/BL$68</f>
        <v>3.5180809825501598E-2</v>
      </c>
      <c r="BN63" s="716" t="inlineStr">
        <is>
          <t>Russian</t>
        </is>
      </c>
      <c r="BO63" s="57" t="n">
        <v>81098</v>
      </c>
      <c r="BP63" s="734">
        <f>BO63/BO$68</f>
        <v>3.1067638330059849E-2</v>
      </c>
      <c r="BQ63" s="716" t="inlineStr">
        <is>
          <t>Taiwan</t>
        </is>
      </c>
      <c r="BR63" s="57" t="n">
        <v>86849</v>
      </c>
      <c r="BS63" s="734" t="n">
        <v>0.03361500334025123</v>
      </c>
      <c r="BT63" s="716" t="inlineStr">
        <is>
          <t>Russian</t>
        </is>
      </c>
      <c r="BU63" s="57" t="n">
        <v>76907</v>
      </c>
      <c r="BV63" s="734">
        <f>BU63/BU$68</f>
        <v>3.4397178346330617E-2</v>
      </c>
      <c r="BW63" s="716" t="inlineStr">
        <is>
          <t>The United States of America</t>
        </is>
      </c>
      <c r="BX63" s="57" t="n">
        <v>83929</v>
      </c>
      <c r="BY63" s="734">
        <f>BX63/BX$68</f>
        <v>3.2609705009396819E-2</v>
      </c>
      <c r="BZ63" s="58" t="inlineStr">
        <is>
          <t>The United States of America</t>
        </is>
      </c>
      <c r="CA63" s="57" t="n">
        <v>122462</v>
      </c>
      <c r="CB63" s="734">
        <f>CA63/CA$68</f>
        <v>4.2013716159886923E-2</v>
      </c>
      <c r="CC63" s="58" t="inlineStr">
        <is>
          <t>United Kingdom</t>
        </is>
      </c>
      <c r="CD63" s="57" t="n">
        <v>138279</v>
      </c>
      <c r="CE63" s="734" t="n">
        <v>0.04102698757432264</v>
      </c>
    </row>
    <row r="64">
      <c r="C64" s="61" t="n"/>
      <c r="AU64" s="86" t="n">
        <v>7</v>
      </c>
      <c r="AV64" s="716" t="inlineStr">
        <is>
          <t>USA</t>
        </is>
      </c>
      <c r="AW64" s="57" t="n">
        <v>118038</v>
      </c>
      <c r="AX64" s="734">
        <f>AW64/$AW$68</f>
        <v>3.182387542860779E-2</v>
      </c>
      <c r="AY64" s="716" t="inlineStr">
        <is>
          <t>Japan</t>
        </is>
      </c>
      <c r="AZ64" s="57" t="n">
        <v>120130</v>
      </c>
      <c r="BA64" s="763">
        <f>AZ64/AZ$68</f>
        <v>3.8510055474611671E-2</v>
      </c>
      <c r="BB64" s="58" t="inlineStr">
        <is>
          <t>Japan</t>
        </is>
      </c>
      <c r="BC64" s="57" t="n">
        <v>109173</v>
      </c>
      <c r="BD64" s="734">
        <f>BC64/BC$68</f>
        <v>4.0130389857292358E-2</v>
      </c>
      <c r="BE64" s="716" t="inlineStr">
        <is>
          <t>Germany</t>
        </is>
      </c>
      <c r="BF64" s="57" t="n">
        <v>82859</v>
      </c>
      <c r="BG64" s="734">
        <f>BF64/BF$68</f>
        <v>3.2530516866919296E-2</v>
      </c>
      <c r="BH64" s="716" t="inlineStr">
        <is>
          <t>Laos</t>
        </is>
      </c>
      <c r="BI64" s="57" t="n">
        <v>74464</v>
      </c>
      <c r="BJ64" s="734">
        <f>BI64/BI$68</f>
        <v>3.2853107818231392E-2</v>
      </c>
      <c r="BK64" s="716" t="inlineStr">
        <is>
          <t>Laos</t>
        </is>
      </c>
      <c r="BL64" s="57" t="n">
        <v>79291</v>
      </c>
      <c r="BM64" s="734">
        <f>BL64/BL$68</f>
        <v>3.4136368098117251E-2</v>
      </c>
      <c r="BN64" s="716" t="inlineStr">
        <is>
          <t>USA</t>
        </is>
      </c>
      <c r="BO64" s="57" t="n">
        <v>81096</v>
      </c>
      <c r="BP64" s="734">
        <f>BO64/BO$68</f>
        <v>3.1066872154856269E-2</v>
      </c>
      <c r="BQ64" s="716" t="inlineStr">
        <is>
          <t>Russian</t>
        </is>
      </c>
      <c r="BR64" s="57" t="n">
        <v>79573</v>
      </c>
      <c r="BS64" s="734" t="n">
        <v>0.0307988193392418</v>
      </c>
      <c r="BT64" s="716" t="inlineStr">
        <is>
          <t>Singapore</t>
        </is>
      </c>
      <c r="BU64" s="57" t="n">
        <v>73522</v>
      </c>
      <c r="BV64" s="734">
        <f>BU64/BU$68</f>
        <v>3.2883214094671744E-2</v>
      </c>
      <c r="BW64" s="716" t="inlineStr">
        <is>
          <t>Taiwan</t>
        </is>
      </c>
      <c r="BX64" s="57" t="n">
        <v>83574</v>
      </c>
      <c r="BY64" s="734">
        <f>BX64/BX$68</f>
        <v>3.2471773599772782E-2</v>
      </c>
      <c r="BZ64" s="58" t="inlineStr">
        <is>
          <t>Germany</t>
        </is>
      </c>
      <c r="CA64" s="57" t="n">
        <v>111382</v>
      </c>
      <c r="CB64" s="734">
        <f>CA64/CA$68</f>
        <v>3.8212439232745872E-2</v>
      </c>
      <c r="CC64" s="58" t="inlineStr">
        <is>
          <t>The United States of America</t>
        </is>
      </c>
      <c r="CD64" s="57" t="n">
        <v>128928</v>
      </c>
      <c r="CE64" s="734" t="n">
        <v>0.03825257236443907</v>
      </c>
    </row>
    <row r="65">
      <c r="C65" s="61" t="n"/>
      <c r="AU65" s="86" t="n">
        <v>8</v>
      </c>
      <c r="AV65" s="716" t="inlineStr">
        <is>
          <t>Taiwan</t>
        </is>
      </c>
      <c r="AW65" s="57" t="n">
        <v>116779</v>
      </c>
      <c r="AX65" s="734">
        <f>AW65/$AW$68</f>
        <v>3.1484440169075964E-2</v>
      </c>
      <c r="AY65" s="716" t="inlineStr">
        <is>
          <t>Germany</t>
        </is>
      </c>
      <c r="AZ65" s="57" t="n">
        <v>114138</v>
      </c>
      <c r="BA65" s="763">
        <f>AZ65/AZ$68</f>
        <v>3.6589200963632953E-2</v>
      </c>
      <c r="BB65" s="58" t="inlineStr">
        <is>
          <t>UK</t>
        </is>
      </c>
      <c r="BC65" s="57" t="n">
        <v>106268</v>
      </c>
      <c r="BD65" s="734">
        <f>BC65/BC$68</f>
        <v>3.9062554563442833E-2</v>
      </c>
      <c r="BE65" s="716" t="inlineStr">
        <is>
          <t>USA</t>
        </is>
      </c>
      <c r="BF65" s="57" t="n">
        <v>80506</v>
      </c>
      <c r="BG65" s="734">
        <f>BF65/BF$68</f>
        <v>3.1606726980632216E-2</v>
      </c>
      <c r="BH65" s="716" t="inlineStr">
        <is>
          <t>Indonesia</t>
        </is>
      </c>
      <c r="BI65" s="57" t="n">
        <v>72807</v>
      </c>
      <c r="BJ65" s="734">
        <f>BI65/BI$68</f>
        <v>3.21220485190424E-2</v>
      </c>
      <c r="BK65" s="716" t="inlineStr">
        <is>
          <t>Russia</t>
        </is>
      </c>
      <c r="BL65" s="57" t="n">
        <v>73616</v>
      </c>
      <c r="BM65" s="734">
        <f>BL65/BL$68</f>
        <v>3.1693166612995163E-2</v>
      </c>
      <c r="BN65" s="716" t="inlineStr">
        <is>
          <t>Australia</t>
        </is>
      </c>
      <c r="BO65" s="57" t="n">
        <v>75384</v>
      </c>
      <c r="BP65" s="734">
        <f>BO65/BO$68</f>
        <v>2.8878675773425136E-2</v>
      </c>
      <c r="BQ65" s="716" t="inlineStr">
        <is>
          <t>Hong Kong</t>
        </is>
      </c>
      <c r="BR65" s="57" t="n">
        <v>72802</v>
      </c>
      <c r="BS65" s="734" t="n">
        <v>0.02817809615743382</v>
      </c>
      <c r="BT65" s="716" t="inlineStr">
        <is>
          <t>Taiwan</t>
        </is>
      </c>
      <c r="BU65" s="57" t="n">
        <v>66878</v>
      </c>
      <c r="BV65" s="734">
        <f>BU65/BU$68</f>
        <v>2.9911639947545723E-2</v>
      </c>
      <c r="BW65" s="716" t="inlineStr">
        <is>
          <t>United Kingdom</t>
        </is>
      </c>
      <c r="BX65" s="57" t="n">
        <v>78947</v>
      </c>
      <c r="BY65" s="734">
        <f>BX65/BX$68</f>
        <v>3.0674002804475815E-2</v>
      </c>
      <c r="BZ65" s="58" t="inlineStr">
        <is>
          <t>Japan</t>
        </is>
      </c>
      <c r="CA65" s="57" t="n">
        <v>108038</v>
      </c>
      <c r="CB65" s="734">
        <f>CA65/CA$68</f>
        <v>3.7065194643904752E-2</v>
      </c>
      <c r="CC65" s="58" t="inlineStr">
        <is>
          <t>Germany</t>
        </is>
      </c>
      <c r="CD65" s="57" t="n">
        <v>120901</v>
      </c>
      <c r="CE65" s="734" t="n">
        <v>0.03587098420384282</v>
      </c>
    </row>
    <row r="66">
      <c r="C66" s="61" t="n"/>
      <c r="AU66" s="86" t="n">
        <v>9</v>
      </c>
      <c r="AV66" s="716" t="inlineStr">
        <is>
          <t>Germany</t>
        </is>
      </c>
      <c r="AW66" s="57" t="n">
        <v>112828</v>
      </c>
      <c r="AX66" s="734">
        <f>AW66/$AW$68</f>
        <v>3.0419222766049574E-2</v>
      </c>
      <c r="AY66" s="716" t="inlineStr">
        <is>
          <t>UK</t>
        </is>
      </c>
      <c r="AZ66" s="57" t="n">
        <v>107316</v>
      </c>
      <c r="BA66" s="763">
        <f>AZ66/AZ$68</f>
        <v>3.440227348134043E-2</v>
      </c>
      <c r="BB66" s="58" t="inlineStr">
        <is>
          <t>USA</t>
        </is>
      </c>
      <c r="BC66" s="57" t="n">
        <v>100051</v>
      </c>
      <c r="BD66" s="734">
        <f>BC66/BC$68</f>
        <v>3.6777276759015119E-2</v>
      </c>
      <c r="BE66" s="716" t="inlineStr">
        <is>
          <t>Laos</t>
        </is>
      </c>
      <c r="BF66" s="57" t="n">
        <v>80468</v>
      </c>
      <c r="BG66" s="734">
        <f>BF66/BF$68</f>
        <v>3.1591808146939522E-2</v>
      </c>
      <c r="BH66" s="716" t="inlineStr">
        <is>
          <t>Japan</t>
        </is>
      </c>
      <c r="BI66" s="57" t="n">
        <v>69378</v>
      </c>
      <c r="BJ66" s="734">
        <f>BI66/BI$68</f>
        <v>3.0609192552283754E-2</v>
      </c>
      <c r="BK66" s="716" t="inlineStr">
        <is>
          <t>Indonesia</t>
        </is>
      </c>
      <c r="BL66" s="57" t="n">
        <v>71899</v>
      </c>
      <c r="BM66" s="734">
        <f>BL66/BL$68</f>
        <v>3.0953963626219019E-2</v>
      </c>
      <c r="BN66" s="716" t="inlineStr">
        <is>
          <t>Japan</t>
        </is>
      </c>
      <c r="BO66" s="57" t="n">
        <v>74717</v>
      </c>
      <c r="BP66" s="734">
        <f>BO66/BO$68</f>
        <v>2.8623156343030431E-2</v>
      </c>
      <c r="BQ66" s="716" t="inlineStr">
        <is>
          <t>Singapore</t>
        </is>
      </c>
      <c r="BR66" s="57" t="n">
        <v>70640</v>
      </c>
      <c r="BS66" s="734" t="n">
        <v>0.02734129162057533</v>
      </c>
      <c r="BT66" s="716" t="inlineStr">
        <is>
          <t>Australia</t>
        </is>
      </c>
      <c r="BU66" s="57" t="n">
        <v>60191</v>
      </c>
      <c r="BV66" s="734">
        <f>BU66/BU$68</f>
        <v>2.6920833758227288E-2</v>
      </c>
      <c r="BW66" s="716" t="inlineStr">
        <is>
          <t>Singapore</t>
        </is>
      </c>
      <c r="BX66" s="57" t="n">
        <v>77095</v>
      </c>
      <c r="BY66" s="734">
        <f>BX66/BX$68</f>
        <v>2.9954428239338582E-2</v>
      </c>
      <c r="BZ66" s="58" t="inlineStr">
        <is>
          <t>United Kingdom</t>
        </is>
      </c>
      <c r="CA66" s="57" t="n">
        <v>107976</v>
      </c>
      <c r="CB66" s="734">
        <f>CA66/CA$68</f>
        <v>3.7043923960738433E-2</v>
      </c>
      <c r="CC66" s="58" t="inlineStr">
        <is>
          <t>Singapore</t>
        </is>
      </c>
      <c r="CD66" s="57" t="n">
        <v>114695</v>
      </c>
      <c r="CE66" s="734" t="n">
        <v>0.03402968158460023</v>
      </c>
    </row>
    <row r="67" ht="17.15" customHeight="1" thickBot="1">
      <c r="C67" s="61" t="n"/>
      <c r="AU67" s="89" t="n">
        <v>10</v>
      </c>
      <c r="AV67" s="90" t="inlineStr">
        <is>
          <t>France</t>
        </is>
      </c>
      <c r="AW67" s="91" t="n">
        <v>110515</v>
      </c>
      <c r="AX67" s="92">
        <f>AW67/$AW$68</f>
        <v>2.9795621689562596E-2</v>
      </c>
      <c r="AY67" s="90" t="inlineStr">
        <is>
          <t>USA</t>
        </is>
      </c>
      <c r="AZ67" s="91" t="n">
        <v>102542</v>
      </c>
      <c r="BA67" s="93">
        <f>AZ67/AZ$68</f>
        <v>3.2871873041518604E-2</v>
      </c>
      <c r="BB67" s="65" t="inlineStr">
        <is>
          <t>Laos</t>
        </is>
      </c>
      <c r="BC67" s="64" t="n">
        <v>95335</v>
      </c>
      <c r="BD67" s="740">
        <f>BC67/BC$68</f>
        <v>3.5043744488517922E-2</v>
      </c>
      <c r="BE67" s="739" t="inlineStr">
        <is>
          <t>Australia</t>
        </is>
      </c>
      <c r="BF67" s="64" t="n">
        <v>75067</v>
      </c>
      <c r="BG67" s="740">
        <f>BF67/BF$68</f>
        <v>2.9471370758143722E-2</v>
      </c>
      <c r="BH67" s="739" t="inlineStr">
        <is>
          <t>USA</t>
        </is>
      </c>
      <c r="BI67" s="64" t="n">
        <v>68251</v>
      </c>
      <c r="BJ67" s="740">
        <f>BI67/BI$68</f>
        <v>3.01119663421534E-2</v>
      </c>
      <c r="BK67" s="739" t="inlineStr">
        <is>
          <t>Taiwan</t>
        </is>
      </c>
      <c r="BL67" s="64" t="n">
        <v>68979</v>
      </c>
      <c r="BM67" s="740">
        <f>BL67/BL$68</f>
        <v>2.969684497660554E-2</v>
      </c>
      <c r="BN67" s="739" t="inlineStr">
        <is>
          <t>Singapore</t>
        </is>
      </c>
      <c r="BO67" s="64" t="n">
        <v>73196</v>
      </c>
      <c r="BP67" s="740">
        <f>BO67/BO$68</f>
        <v>2.8040480100706068E-2</v>
      </c>
      <c r="BQ67" s="739" t="inlineStr">
        <is>
          <t>Laos</t>
        </is>
      </c>
      <c r="BR67" s="64" t="n">
        <v>67682</v>
      </c>
      <c r="BS67" s="740" t="n">
        <v>0.02619639438652009</v>
      </c>
      <c r="BT67" s="94" t="inlineStr">
        <is>
          <t>Indonesia</t>
        </is>
      </c>
      <c r="BU67" s="64" t="n">
        <v>55300</v>
      </c>
      <c r="BV67" s="740">
        <f>BU67/BU$68</f>
        <v>2.4733300773038643E-2</v>
      </c>
      <c r="BW67" s="739" t="inlineStr">
        <is>
          <t>Germany</t>
        </is>
      </c>
      <c r="BX67" s="64" t="n">
        <v>76709</v>
      </c>
      <c r="BY67" s="740">
        <f>BX67/BX$68</f>
        <v>2.9804452115071319E-2</v>
      </c>
      <c r="BZ67" s="65" t="inlineStr">
        <is>
          <t>Singapore</t>
        </is>
      </c>
      <c r="CA67" s="64" t="n">
        <v>89176</v>
      </c>
      <c r="CB67" s="740">
        <f>CA67/CA$68</f>
        <v>3.0594103903856511E-2</v>
      </c>
      <c r="CC67" s="65" t="inlineStr">
        <is>
          <t>Japan</t>
        </is>
      </c>
      <c r="CD67" s="64" t="n">
        <v>105615</v>
      </c>
      <c r="CE67" s="740" t="n">
        <v>0.03133567130701036</v>
      </c>
    </row>
    <row r="68" ht="18.65" customHeight="1" thickBot="1">
      <c r="O68" s="51" t="n"/>
      <c r="AU68" s="66" t="n"/>
      <c r="AV68" s="66" t="n"/>
      <c r="AW68" s="1081" t="n">
        <v>3709102</v>
      </c>
      <c r="AX68" s="67" t="n"/>
      <c r="AY68" s="66" t="n"/>
      <c r="AZ68" s="1081" t="n">
        <v>3119445</v>
      </c>
      <c r="BA68" s="67" t="n"/>
      <c r="BB68" s="66" t="n"/>
      <c r="BC68" s="1074" t="n">
        <v>2720457</v>
      </c>
      <c r="BD68" s="67" t="n"/>
      <c r="BE68" s="95">
        <f>+AW58+AZ59+BC58</f>
        <v>1331434</v>
      </c>
      <c r="BF68" s="1074" t="n">
        <v>2547116</v>
      </c>
      <c r="BG68" s="67" t="n"/>
      <c r="BH68" s="66" t="n"/>
      <c r="BI68" s="1074" t="n">
        <v>2266574</v>
      </c>
      <c r="BJ68" s="67" t="n"/>
      <c r="BK68" s="66" t="n"/>
      <c r="BL68" s="1074" t="n">
        <v>2322772</v>
      </c>
      <c r="BM68" s="67" t="n"/>
      <c r="BN68" s="66" t="n"/>
      <c r="BO68" s="1074" t="n">
        <v>2610369</v>
      </c>
      <c r="BP68" s="67" t="n"/>
      <c r="BQ68" s="66" t="n"/>
      <c r="BR68" s="1074" t="n">
        <v>2583638</v>
      </c>
      <c r="BS68" s="67" t="n"/>
      <c r="BT68" s="66" t="n"/>
      <c r="BU68" s="1074" t="n">
        <v>2235852</v>
      </c>
      <c r="BV68" s="67" t="n"/>
      <c r="BW68" s="66" t="n"/>
      <c r="BX68" s="1086" t="n">
        <v>2573743</v>
      </c>
      <c r="BY68" s="67" t="n"/>
      <c r="BZ68" s="67" t="n"/>
      <c r="CA68" s="1087" t="n">
        <v>2914810</v>
      </c>
      <c r="CB68" s="67" t="n"/>
      <c r="CC68" s="66" t="n"/>
      <c r="CD68" s="1074" t="n">
        <v>3370440</v>
      </c>
      <c r="CE68" s="67" t="n"/>
    </row>
    <row r="69" ht="17.5" customHeight="1" thickBot="1" thickTop="1">
      <c r="O69" s="51" t="n"/>
      <c r="AY69" s="51" t="inlineStr">
        <is>
          <t>YTD</t>
        </is>
      </c>
      <c r="AZ69" s="1078">
        <f>AW68+AZ68</f>
        <v>6828547</v>
      </c>
    </row>
    <row r="70">
      <c r="O70" s="51" t="n"/>
      <c r="AU70" s="862" t="inlineStr">
        <is>
          <t>No</t>
        </is>
      </c>
      <c r="AV70" s="868" t="n">
        <v>46023</v>
      </c>
      <c r="AW70" s="869" t="n"/>
      <c r="AX70" s="870" t="n"/>
      <c r="AY70" s="872" t="n">
        <v>46054</v>
      </c>
      <c r="AZ70" s="869" t="n"/>
      <c r="BA70" s="873" t="n"/>
      <c r="BB70" s="1068" t="n">
        <v>46082</v>
      </c>
      <c r="BC70" s="837" t="n"/>
      <c r="BD70" s="912" t="n"/>
      <c r="BE70" s="1068" t="n">
        <v>46113</v>
      </c>
      <c r="BF70" s="837" t="n"/>
      <c r="BG70" s="912" t="n"/>
      <c r="BH70" s="1068" t="n">
        <v>46143</v>
      </c>
      <c r="BI70" s="837" t="n"/>
      <c r="BJ70" s="912" t="n"/>
      <c r="BK70" s="1068" t="n">
        <v>46174</v>
      </c>
      <c r="BL70" s="837" t="n"/>
      <c r="BM70" s="912" t="n"/>
      <c r="BN70" s="1068" t="n">
        <v>46204</v>
      </c>
      <c r="BO70" s="837" t="n"/>
      <c r="BP70" s="912" t="n"/>
      <c r="BQ70" s="1068" t="n">
        <v>46235</v>
      </c>
      <c r="BR70" s="837" t="n"/>
      <c r="BS70" s="912" t="n"/>
      <c r="BT70" s="1068" t="n">
        <v>46266</v>
      </c>
      <c r="BU70" s="837" t="n"/>
      <c r="BV70" s="912" t="n"/>
      <c r="BW70" s="1068" t="n">
        <v>46296</v>
      </c>
      <c r="BX70" s="837" t="n"/>
      <c r="BY70" s="912" t="n"/>
      <c r="BZ70" s="1068" t="n">
        <v>46327</v>
      </c>
      <c r="CA70" s="837" t="n"/>
      <c r="CB70" s="912" t="n"/>
      <c r="CC70" s="1068" t="n">
        <v>46357</v>
      </c>
      <c r="CD70" s="837" t="n"/>
      <c r="CE70" s="912" t="n"/>
    </row>
    <row r="71">
      <c r="O71" s="51" t="n"/>
      <c r="AU71" s="864" t="n"/>
      <c r="AV71" s="702" t="inlineStr">
        <is>
          <t>Nationality</t>
        </is>
      </c>
      <c r="AW71" s="702" t="inlineStr">
        <is>
          <t>Number</t>
        </is>
      </c>
      <c r="AX71" s="1069" t="inlineStr">
        <is>
          <t>%</t>
        </is>
      </c>
      <c r="AY71" s="702" t="inlineStr">
        <is>
          <t>Nationality</t>
        </is>
      </c>
      <c r="AZ71" s="702" t="inlineStr">
        <is>
          <t>Number</t>
        </is>
      </c>
      <c r="BA71" s="1085" t="inlineStr">
        <is>
          <t>%</t>
        </is>
      </c>
      <c r="BB71" s="52" t="inlineStr">
        <is>
          <t>Nationality</t>
        </is>
      </c>
      <c r="BC71" s="702" t="inlineStr">
        <is>
          <t>Number</t>
        </is>
      </c>
      <c r="BD71" s="1069" t="inlineStr">
        <is>
          <t>%</t>
        </is>
      </c>
      <c r="BE71" s="704" t="inlineStr">
        <is>
          <t>Nationality</t>
        </is>
      </c>
      <c r="BF71" s="704" t="inlineStr">
        <is>
          <t>Number</t>
        </is>
      </c>
      <c r="BG71" s="1069" t="inlineStr">
        <is>
          <t>%</t>
        </is>
      </c>
      <c r="BH71" s="702" t="inlineStr">
        <is>
          <t>Nationality</t>
        </is>
      </c>
      <c r="BI71" s="702" t="inlineStr">
        <is>
          <t>Number</t>
        </is>
      </c>
      <c r="BJ71" s="1069" t="inlineStr">
        <is>
          <t>%</t>
        </is>
      </c>
      <c r="BK71" s="702" t="inlineStr">
        <is>
          <t>Nationality</t>
        </is>
      </c>
      <c r="BL71" s="702" t="inlineStr">
        <is>
          <t>Number</t>
        </is>
      </c>
      <c r="BM71" s="1069" t="inlineStr">
        <is>
          <t>%</t>
        </is>
      </c>
      <c r="BN71" s="702" t="inlineStr">
        <is>
          <t>Nationality</t>
        </is>
      </c>
      <c r="BO71" s="702" t="inlineStr">
        <is>
          <t>Number</t>
        </is>
      </c>
      <c r="BP71" s="1069" t="inlineStr">
        <is>
          <t>%</t>
        </is>
      </c>
      <c r="BQ71" s="702" t="inlineStr">
        <is>
          <t>Nationality</t>
        </is>
      </c>
      <c r="BR71" s="702" t="inlineStr">
        <is>
          <t>Number</t>
        </is>
      </c>
      <c r="BS71" s="1069" t="inlineStr">
        <is>
          <t>%</t>
        </is>
      </c>
      <c r="BT71" s="702" t="inlineStr">
        <is>
          <t>Nationality</t>
        </is>
      </c>
      <c r="BU71" s="702" t="inlineStr">
        <is>
          <t>Number</t>
        </is>
      </c>
      <c r="BV71" s="1069" t="inlineStr">
        <is>
          <t>%</t>
        </is>
      </c>
      <c r="BW71" s="702" t="inlineStr">
        <is>
          <t>Nationality</t>
        </is>
      </c>
      <c r="BX71" s="702" t="inlineStr">
        <is>
          <t>Number</t>
        </is>
      </c>
      <c r="BY71" s="1069" t="inlineStr">
        <is>
          <t>%</t>
        </is>
      </c>
      <c r="BZ71" s="702" t="inlineStr">
        <is>
          <t>Nationality</t>
        </is>
      </c>
      <c r="CA71" s="702" t="inlineStr">
        <is>
          <t>Number</t>
        </is>
      </c>
      <c r="CB71" s="1069" t="inlineStr">
        <is>
          <t>%</t>
        </is>
      </c>
      <c r="CC71" s="702" t="inlineStr">
        <is>
          <t>Nationality</t>
        </is>
      </c>
      <c r="CD71" s="702" t="inlineStr">
        <is>
          <t>Number</t>
        </is>
      </c>
      <c r="CE71" s="1069" t="inlineStr">
        <is>
          <t>%</t>
        </is>
      </c>
    </row>
    <row r="72">
      <c r="O72" s="51" t="n"/>
      <c r="AU72" s="84" t="n">
        <v>1</v>
      </c>
      <c r="AV72" s="745" t="inlineStr">
        <is>
          <t>China</t>
        </is>
      </c>
      <c r="AW72" s="753" t="n">
        <v>400321</v>
      </c>
      <c r="AX72" s="754" t="n">
        <v>0.1221269785485133</v>
      </c>
      <c r="AY72" s="719" t="inlineStr">
        <is>
          <t>China</t>
        </is>
      </c>
      <c r="AZ72" s="717" t="n">
        <v>677768</v>
      </c>
      <c r="BA72" s="85" t="n">
        <v>0.2076621069537919</v>
      </c>
      <c r="BB72" s="756" t="inlineStr">
        <is>
          <t>China</t>
        </is>
      </c>
      <c r="BC72" s="753" t="n">
        <v>410624</v>
      </c>
      <c r="BD72" s="754">
        <f>BC72/$BC$82</f>
        <v>0.14796200200418061</v>
      </c>
      <c r="BE72" s="719" t="inlineStr">
        <is>
          <t>China</t>
        </is>
      </c>
      <c r="BF72" s="717" t="n">
        <v>418291</v>
      </c>
      <c r="BG72" s="718">
        <f>BF72/$BF$82</f>
        <v>0.17657642065182289</v>
      </c>
      <c r="BH72" s="719" t="inlineStr">
        <is>
          <t>Malaysia</t>
        </is>
      </c>
      <c r="BI72" s="717" t="n">
        <v>468973</v>
      </c>
      <c r="BJ72" s="718">
        <f>BI72/$BF$82</f>
        <v>0.19797120598422471</v>
      </c>
      <c r="BK72" s="719" t="n"/>
      <c r="BL72" s="717" t="n"/>
      <c r="BM72" s="718" t="n"/>
      <c r="BN72" s="745" t="n"/>
      <c r="BO72" s="753" t="n"/>
      <c r="BP72" s="754" t="n"/>
      <c r="BQ72" s="745" t="n"/>
      <c r="BR72" s="753" t="n"/>
      <c r="BS72" s="754" t="n"/>
      <c r="BT72" s="719" t="n"/>
      <c r="BU72" s="717" t="n"/>
      <c r="BV72" s="718" t="n"/>
      <c r="BW72" s="719" t="n"/>
      <c r="BX72" s="717" t="n"/>
      <c r="BY72" s="718" t="n"/>
      <c r="BZ72" s="756" t="n"/>
      <c r="CA72" s="753" t="n"/>
      <c r="CB72" s="754" t="n"/>
      <c r="CC72" s="722" t="n"/>
      <c r="CD72" s="717" t="n"/>
      <c r="CE72" s="718" t="n"/>
    </row>
    <row r="73">
      <c r="O73" s="51" t="n"/>
      <c r="AU73" s="86" t="n">
        <v>2</v>
      </c>
      <c r="AV73" s="716" t="inlineStr">
        <is>
          <t>Malaysia</t>
        </is>
      </c>
      <c r="AW73" s="57" t="n">
        <v>303329</v>
      </c>
      <c r="AX73" s="734" t="n">
        <v>0.09253737444736095</v>
      </c>
      <c r="AY73" s="725" t="inlineStr">
        <is>
          <t>Malaysia</t>
        </is>
      </c>
      <c r="AZ73" s="54" t="n">
        <v>313506</v>
      </c>
      <c r="BA73" s="762" t="n">
        <v>0.09605545924660872</v>
      </c>
      <c r="BB73" s="58" t="inlineStr">
        <is>
          <t>Malaysia</t>
        </is>
      </c>
      <c r="BC73" s="57" t="n">
        <v>342188</v>
      </c>
      <c r="BD73" s="734">
        <f>BC73/$BC$82</f>
        <v>0.12330214878284404</v>
      </c>
      <c r="BE73" s="725" t="inlineStr">
        <is>
          <t>Malaysia</t>
        </is>
      </c>
      <c r="BF73" s="54" t="n">
        <v>309942</v>
      </c>
      <c r="BG73" s="734">
        <f>BF73/$BF$82</f>
        <v>0.13083821781885646</v>
      </c>
      <c r="BH73" s="725" t="inlineStr">
        <is>
          <t>China</t>
        </is>
      </c>
      <c r="BI73" s="54" t="n">
        <v>411308</v>
      </c>
      <c r="BJ73" s="734">
        <f>BI73/$BF$82</f>
        <v>0.17362863275915563</v>
      </c>
      <c r="BK73" s="725" t="n"/>
      <c r="BL73" s="54" t="n"/>
      <c r="BM73" s="726" t="n"/>
      <c r="BN73" s="716" t="n"/>
      <c r="BO73" s="57" t="n"/>
      <c r="BP73" s="734" t="n"/>
      <c r="BQ73" s="716" t="n"/>
      <c r="BR73" s="57" t="n"/>
      <c r="BS73" s="734" t="n"/>
      <c r="BT73" s="725" t="n"/>
      <c r="BU73" s="54" t="n"/>
      <c r="BV73" s="726" t="n"/>
      <c r="BW73" s="725" t="n"/>
      <c r="BX73" s="54" t="n"/>
      <c r="BY73" s="734" t="n"/>
      <c r="BZ73" s="58" t="n"/>
      <c r="CA73" s="57" t="n"/>
      <c r="CB73" s="734" t="n"/>
      <c r="CC73" s="58" t="n"/>
      <c r="CD73" s="57" t="n"/>
      <c r="CE73" s="734" t="n"/>
    </row>
    <row r="74">
      <c r="O74" s="51" t="n"/>
      <c r="AU74" s="86" t="n">
        <v>3</v>
      </c>
      <c r="AV74" s="716" t="inlineStr">
        <is>
          <t>Russian Federation</t>
        </is>
      </c>
      <c r="AW74" s="57" t="n">
        <v>272959</v>
      </c>
      <c r="AX74" s="734" t="n">
        <v>0.08327231880821548</v>
      </c>
      <c r="AY74" s="716" t="inlineStr">
        <is>
          <t>Russian Federation</t>
        </is>
      </c>
      <c r="AZ74" s="57" t="n">
        <v>231797</v>
      </c>
      <c r="BA74" s="763" t="n">
        <v>0.07102054597674737</v>
      </c>
      <c r="BB74" s="58" t="inlineStr">
        <is>
          <t>Russian Federation</t>
        </is>
      </c>
      <c r="BC74" s="57" t="n">
        <v>221202</v>
      </c>
      <c r="BD74" s="734">
        <f>BC74/$BC$82</f>
        <v>7.9706716527355337E-2</v>
      </c>
      <c r="BE74" s="716" t="inlineStr">
        <is>
          <t>India</t>
        </is>
      </c>
      <c r="BF74" s="57" t="n">
        <v>206641</v>
      </c>
      <c r="BG74" s="734">
        <f>BF74/$BF$82</f>
        <v>8.7230966336625304E-2</v>
      </c>
      <c r="BH74" s="716" t="inlineStr">
        <is>
          <t>India</t>
        </is>
      </c>
      <c r="BI74" s="57" t="n">
        <v>224490</v>
      </c>
      <c r="BJ74" s="734">
        <f>BI74/$BF$82</f>
        <v>9.4765702996544798E-2</v>
      </c>
      <c r="BK74" s="716" t="n"/>
      <c r="BL74" s="57" t="n"/>
      <c r="BM74" s="734" t="n"/>
      <c r="BN74" s="716" t="n"/>
      <c r="BO74" s="57" t="n"/>
      <c r="BP74" s="734" t="n"/>
      <c r="BQ74" s="716" t="n"/>
      <c r="BR74" s="57" t="n"/>
      <c r="BS74" s="734" t="n"/>
      <c r="BT74" s="716" t="n"/>
      <c r="BU74" s="57" t="n"/>
      <c r="BV74" s="734" t="n"/>
      <c r="BW74" s="716" t="n"/>
      <c r="BX74" s="57" t="n"/>
      <c r="BY74" s="734" t="n"/>
      <c r="BZ74" s="58" t="n"/>
      <c r="CA74" s="57" t="n"/>
      <c r="CB74" s="734" t="n"/>
      <c r="CC74" s="58" t="n"/>
      <c r="CD74" s="57" t="n"/>
      <c r="CE74" s="734" t="n"/>
    </row>
    <row r="75">
      <c r="O75" s="51" t="n"/>
      <c r="AU75" s="86" t="n">
        <v>4</v>
      </c>
      <c r="AV75" s="716" t="inlineStr">
        <is>
          <t>India</t>
        </is>
      </c>
      <c r="AW75" s="57" t="n">
        <v>231184</v>
      </c>
      <c r="AX75" s="734" t="n">
        <v>0.07052790987422466</v>
      </c>
      <c r="AY75" s="716" t="inlineStr">
        <is>
          <t>India</t>
        </is>
      </c>
      <c r="AZ75" s="57" t="n">
        <v>185930</v>
      </c>
      <c r="BA75" s="763" t="n">
        <v>0.0569673037763933</v>
      </c>
      <c r="BB75" s="58" t="inlineStr">
        <is>
          <t>India</t>
        </is>
      </c>
      <c r="BC75" s="57" t="n">
        <v>208484</v>
      </c>
      <c r="BD75" s="734">
        <f>BC75/$BC$82</f>
        <v>7.5123982100022371E-2</v>
      </c>
      <c r="BE75" s="716" t="inlineStr">
        <is>
          <t>Russian Federation</t>
        </is>
      </c>
      <c r="BF75" s="57" t="n">
        <v>137592</v>
      </c>
      <c r="BG75" s="734">
        <f>BF75/$BF$82</f>
        <v>5.8082776990959921E-2</v>
      </c>
      <c r="BH75" s="716" t="inlineStr">
        <is>
          <t>Russian Federation</t>
        </is>
      </c>
      <c r="BI75" s="57" t="n">
        <v>83182</v>
      </c>
      <c r="BJ75" s="734">
        <f>BI75/$BF$82</f>
        <v>3.5114262134877235E-2</v>
      </c>
      <c r="BK75" s="716" t="n"/>
      <c r="BL75" s="57" t="n"/>
      <c r="BM75" s="734" t="n"/>
      <c r="BN75" s="716" t="n"/>
      <c r="BO75" s="57" t="n"/>
      <c r="BP75" s="734" t="n"/>
      <c r="BQ75" s="716" t="n"/>
      <c r="BR75" s="57" t="n"/>
      <c r="BS75" s="734" t="n"/>
      <c r="BT75" s="716" t="n"/>
      <c r="BU75" s="57" t="n"/>
      <c r="BV75" s="734" t="n"/>
      <c r="BW75" s="716" t="n"/>
      <c r="BX75" s="57" t="n"/>
      <c r="BY75" s="734" t="n"/>
      <c r="BZ75" s="58" t="n"/>
      <c r="CA75" s="57" t="n"/>
      <c r="CB75" s="734" t="n"/>
      <c r="CC75" s="58" t="n"/>
      <c r="CD75" s="57" t="n"/>
      <c r="CE75" s="734" t="n"/>
    </row>
    <row r="76">
      <c r="O76" s="51" t="n"/>
      <c r="AU76" s="86" t="n">
        <v>5</v>
      </c>
      <c r="AV76" s="716" t="inlineStr">
        <is>
          <t>Korea (Republic of)</t>
        </is>
      </c>
      <c r="AW76" s="57" t="n">
        <v>168222</v>
      </c>
      <c r="AX76" s="734" t="n">
        <v>0.05131992722187444</v>
      </c>
      <c r="AY76" s="716" t="inlineStr">
        <is>
          <t>Korea (Republic of)</t>
        </is>
      </c>
      <c r="AZ76" s="57" t="n">
        <v>144467</v>
      </c>
      <c r="BA76" s="763" t="n">
        <v>0.04426340813566509</v>
      </c>
      <c r="BB76" s="58" t="inlineStr">
        <is>
          <t>Germany</t>
        </is>
      </c>
      <c r="BC76" s="57" t="n">
        <v>110858</v>
      </c>
      <c r="BD76" s="734">
        <f>BC76/$BC$82</f>
        <v>3.9945964235357539E-2</v>
      </c>
      <c r="BE76" s="716" t="inlineStr">
        <is>
          <t>United Kingdom</t>
        </is>
      </c>
      <c r="BF76" s="57" t="n">
        <v>85059</v>
      </c>
      <c r="BG76" s="734">
        <f>BF76/$BF$82</f>
        <v>3.5906614687438658E-2</v>
      </c>
      <c r="BH76" s="716" t="inlineStr">
        <is>
          <t>Singapore</t>
        </is>
      </c>
      <c r="BI76" s="57" t="n">
        <v>74142</v>
      </c>
      <c r="BJ76" s="734">
        <f>BI76/$BF$82</f>
        <v>3.1298136895050226E-2</v>
      </c>
      <c r="BK76" s="716" t="n"/>
      <c r="BL76" s="57" t="n"/>
      <c r="BM76" s="734" t="n"/>
      <c r="BN76" s="716" t="n"/>
      <c r="BO76" s="57" t="n"/>
      <c r="BP76" s="734" t="n"/>
      <c r="BQ76" s="736" t="n"/>
      <c r="BR76" s="59" t="n"/>
      <c r="BS76" s="737" t="n"/>
      <c r="BT76" s="736" t="n"/>
      <c r="BU76" s="59" t="n"/>
      <c r="BV76" s="737" t="n"/>
      <c r="BW76" s="716" t="n"/>
      <c r="BX76" s="57" t="n"/>
      <c r="BY76" s="734" t="n"/>
      <c r="BZ76" s="58" t="n"/>
      <c r="CA76" s="57" t="n"/>
      <c r="CB76" s="734" t="n"/>
      <c r="CC76" s="58" t="n"/>
      <c r="CD76" s="57" t="n"/>
      <c r="CE76" s="734" t="n"/>
    </row>
    <row r="77">
      <c r="O77" s="51" t="n"/>
      <c r="AU77" s="86" t="n">
        <v>6</v>
      </c>
      <c r="AV77" s="716" t="inlineStr">
        <is>
          <t>United Kingdom</t>
        </is>
      </c>
      <c r="AW77" s="57" t="n">
        <v>128575</v>
      </c>
      <c r="AX77" s="734" t="n">
        <v>0.03922471283513753</v>
      </c>
      <c r="AY77" s="716" t="inlineStr">
        <is>
          <t>France</t>
        </is>
      </c>
      <c r="AZ77" s="57" t="n">
        <v>120047</v>
      </c>
      <c r="BA77" s="763" t="n">
        <v>0.03678133661294405</v>
      </c>
      <c r="BB77" s="58" t="inlineStr">
        <is>
          <t>United Kingdom</t>
        </is>
      </c>
      <c r="BC77" s="57" t="n">
        <v>110816</v>
      </c>
      <c r="BD77" s="734">
        <f>BC77/$BC$82</f>
        <v>3.9930830185511024E-2</v>
      </c>
      <c r="BE77" s="716" t="inlineStr">
        <is>
          <t>United States</t>
        </is>
      </c>
      <c r="BF77" s="57" t="n">
        <v>80173</v>
      </c>
      <c r="BG77" s="734">
        <f>BF77/$BF$82</f>
        <v>3.3844049651841894E-2</v>
      </c>
      <c r="BH77" s="716" t="inlineStr">
        <is>
          <t>United States of America</t>
        </is>
      </c>
      <c r="BI77" s="57" t="n">
        <v>71010</v>
      </c>
      <c r="BJ77" s="734">
        <f>BI77/$BF$82</f>
        <v>2.9976001469039362E-2</v>
      </c>
      <c r="BK77" s="716" t="n"/>
      <c r="BL77" s="57" t="n"/>
      <c r="BM77" s="734" t="n"/>
      <c r="BN77" s="716" t="n"/>
      <c r="BO77" s="57" t="n"/>
      <c r="BP77" s="734" t="n"/>
      <c r="BQ77" s="716" t="n"/>
      <c r="BR77" s="57" t="n"/>
      <c r="BS77" s="734" t="n"/>
      <c r="BT77" s="716" t="n"/>
      <c r="BU77" s="57" t="n"/>
      <c r="BV77" s="734" t="n"/>
      <c r="BW77" s="716" t="n"/>
      <c r="BX77" s="57" t="n"/>
      <c r="BY77" s="734" t="n"/>
      <c r="BZ77" s="58" t="n"/>
      <c r="CA77" s="57" t="n"/>
      <c r="CB77" s="734" t="n"/>
      <c r="CC77" s="58" t="n"/>
      <c r="CD77" s="57" t="n"/>
      <c r="CE77" s="734" t="n"/>
    </row>
    <row r="78">
      <c r="O78" s="51" t="n"/>
      <c r="AU78" s="86" t="n">
        <v>7</v>
      </c>
      <c r="AV78" s="716" t="inlineStr">
        <is>
          <t>The United States of America</t>
        </is>
      </c>
      <c r="AW78" s="57" t="n">
        <v>120284</v>
      </c>
      <c r="AX78" s="734" t="n">
        <v>0.03669535569637708</v>
      </c>
      <c r="AY78" s="716" t="inlineStr">
        <is>
          <t>Germany</t>
        </is>
      </c>
      <c r="AZ78" s="57" t="n">
        <v>119458</v>
      </c>
      <c r="BA78" s="763" t="n">
        <v>0.03660087223428382</v>
      </c>
      <c r="BB78" s="58" t="inlineStr">
        <is>
          <t>Japan</t>
        </is>
      </c>
      <c r="BC78" s="57" t="n">
        <v>106020</v>
      </c>
      <c r="BD78" s="734">
        <f>BC78/$BC$82</f>
        <v>3.8202665826847011E-2</v>
      </c>
      <c r="BE78" s="716" t="inlineStr">
        <is>
          <t>Taiwan</t>
        </is>
      </c>
      <c r="BF78" s="57" t="n">
        <v>77873</v>
      </c>
      <c r="BG78" s="734">
        <f>BF78/$BF$82</f>
        <v>3.2873132831974398E-2</v>
      </c>
      <c r="BH78" s="716" t="inlineStr">
        <is>
          <t>Taiwan</t>
        </is>
      </c>
      <c r="BI78" s="57" t="n">
        <v>70496</v>
      </c>
      <c r="BJ78" s="734">
        <f>BI78/$BF$82</f>
        <v>2.9759022666686365E-2</v>
      </c>
      <c r="BK78" s="716" t="n"/>
      <c r="BL78" s="57" t="n"/>
      <c r="BM78" s="734" t="n"/>
      <c r="BN78" s="716" t="n"/>
      <c r="BO78" s="57" t="n"/>
      <c r="BP78" s="734" t="n"/>
      <c r="BQ78" s="716" t="n"/>
      <c r="BR78" s="57" t="n"/>
      <c r="BS78" s="734" t="n"/>
      <c r="BT78" s="716" t="n"/>
      <c r="BU78" s="57" t="n"/>
      <c r="BV78" s="734" t="n"/>
      <c r="BW78" s="716" t="n"/>
      <c r="BX78" s="57" t="n"/>
      <c r="BY78" s="734" t="n"/>
      <c r="BZ78" s="58" t="n"/>
      <c r="CA78" s="57" t="n"/>
      <c r="CB78" s="734" t="n"/>
      <c r="CC78" s="58" t="n"/>
      <c r="CD78" s="57" t="n"/>
      <c r="CE78" s="734" t="n"/>
    </row>
    <row r="79">
      <c r="O79" s="51" t="n"/>
      <c r="AU79" s="86" t="n">
        <v>8</v>
      </c>
      <c r="AV79" s="716" t="inlineStr">
        <is>
          <t>Germany</t>
        </is>
      </c>
      <c r="AW79" s="57" t="n">
        <v>115700</v>
      </c>
      <c r="AX79" s="734" t="n">
        <v>0.03529690278067597</v>
      </c>
      <c r="AY79" s="716" t="inlineStr">
        <is>
          <t>Japan</t>
        </is>
      </c>
      <c r="AZ79" s="57" t="n">
        <v>116776</v>
      </c>
      <c r="BA79" s="763" t="n">
        <v>0.03577913120955254</v>
      </c>
      <c r="BB79" s="58" t="inlineStr">
        <is>
          <t>Korea (Republic of)</t>
        </is>
      </c>
      <c r="BC79" s="57" t="n">
        <v>99462</v>
      </c>
      <c r="BD79" s="734">
        <f>BC79/$BC$82</f>
        <v>3.5839592043669662E-2</v>
      </c>
      <c r="BE79" s="716" t="inlineStr">
        <is>
          <t>Australia</t>
        </is>
      </c>
      <c r="BF79" s="57" t="n">
        <v>73141</v>
      </c>
      <c r="BG79" s="734">
        <f>BF79/$BF$82</f>
        <v>3.0875577009533983E-2</v>
      </c>
      <c r="BH79" s="716" t="inlineStr">
        <is>
          <t>Japan</t>
        </is>
      </c>
      <c r="BI79" s="57" t="n">
        <v>69620</v>
      </c>
      <c r="BJ79" s="734">
        <f>BI79/$BF$82</f>
        <v>2.9389229999641182E-2</v>
      </c>
      <c r="BK79" s="716" t="n"/>
      <c r="BL79" s="57" t="n"/>
      <c r="BM79" s="734" t="n"/>
      <c r="BN79" s="716" t="n"/>
      <c r="BO79" s="57" t="n"/>
      <c r="BP79" s="734" t="n"/>
      <c r="BQ79" s="716" t="n"/>
      <c r="BR79" s="57" t="n"/>
      <c r="BS79" s="734" t="n"/>
      <c r="BT79" s="716" t="n"/>
      <c r="BU79" s="57" t="n"/>
      <c r="BV79" s="734" t="n"/>
      <c r="BW79" s="716" t="n"/>
      <c r="BX79" s="57" t="n"/>
      <c r="BY79" s="734" t="n"/>
      <c r="BZ79" s="58" t="n"/>
      <c r="CA79" s="57" t="n"/>
      <c r="CB79" s="734" t="n"/>
      <c r="CC79" s="58" t="n"/>
      <c r="CD79" s="57" t="n"/>
      <c r="CE79" s="734" t="n"/>
    </row>
    <row r="80">
      <c r="O80" s="51" t="n"/>
      <c r="AU80" s="86" t="n">
        <v>9</v>
      </c>
      <c r="AV80" s="716" t="inlineStr">
        <is>
          <t>France</t>
        </is>
      </c>
      <c r="AW80" s="57" t="n">
        <v>114111</v>
      </c>
      <c r="AX80" s="734" t="n">
        <v>0.03481214237861465</v>
      </c>
      <c r="AY80" s="716" t="inlineStr">
        <is>
          <t>United Kingdom</t>
        </is>
      </c>
      <c r="AZ80" s="57" t="n">
        <v>114136</v>
      </c>
      <c r="BA80" s="763" t="n">
        <v>0.03497025861250162</v>
      </c>
      <c r="BB80" s="58" t="inlineStr">
        <is>
          <t>The United States of America</t>
        </is>
      </c>
      <c r="BC80" s="57" t="n">
        <v>98349</v>
      </c>
      <c r="BD80" s="734">
        <f>BC80/$BC$82</f>
        <v>3.5438539722737E-2</v>
      </c>
      <c r="BE80" s="716" t="inlineStr">
        <is>
          <t>France</t>
        </is>
      </c>
      <c r="BF80" s="57" t="n">
        <v>73118</v>
      </c>
      <c r="BG80" s="734">
        <f>BF80/$BF$82</f>
        <v>3.0865867841335305E-2</v>
      </c>
      <c r="BH80" s="716" t="inlineStr">
        <is>
          <t>Korea (Republic of)</t>
        </is>
      </c>
      <c r="BI80" s="57" t="n">
        <v>63926</v>
      </c>
      <c r="BJ80" s="734">
        <f>BI80/$BF$82</f>
        <v>2.6985577663847491E-2</v>
      </c>
      <c r="BK80" s="716" t="n"/>
      <c r="BL80" s="57" t="n"/>
      <c r="BM80" s="734" t="n"/>
      <c r="BN80" s="716" t="n"/>
      <c r="BO80" s="57" t="n"/>
      <c r="BP80" s="734" t="n"/>
      <c r="BQ80" s="716" t="n"/>
      <c r="BR80" s="57" t="n"/>
      <c r="BS80" s="734" t="n"/>
      <c r="BT80" s="716" t="n"/>
      <c r="BU80" s="57" t="n"/>
      <c r="BV80" s="734" t="n"/>
      <c r="BW80" s="716" t="n"/>
      <c r="BX80" s="57" t="n"/>
      <c r="BY80" s="734" t="n"/>
      <c r="BZ80" s="58" t="n"/>
      <c r="CA80" s="57" t="n"/>
      <c r="CB80" s="734" t="n"/>
      <c r="CC80" s="58" t="n"/>
      <c r="CD80" s="57" t="n"/>
      <c r="CE80" s="734" t="n"/>
    </row>
    <row r="81" ht="33.65" customHeight="1" thickBot="1">
      <c r="O81" s="51" t="n"/>
      <c r="AU81" s="89" t="n">
        <v>10</v>
      </c>
      <c r="AV81" s="90" t="inlineStr">
        <is>
          <t>Taiwan</t>
        </is>
      </c>
      <c r="AW81" s="91" t="n">
        <v>99232</v>
      </c>
      <c r="AX81" s="92" t="n">
        <v>0.03027296678247223</v>
      </c>
      <c r="AY81" s="90" t="inlineStr">
        <is>
          <t>Taiwan</t>
        </is>
      </c>
      <c r="AZ81" s="91" t="n">
        <v>112599</v>
      </c>
      <c r="BA81" s="93" t="n">
        <v>0.03449933543762765</v>
      </c>
      <c r="BB81" s="65" t="inlineStr">
        <is>
          <t>Taiwan</t>
        </is>
      </c>
      <c r="BC81" s="64" t="n">
        <v>83797</v>
      </c>
      <c r="BD81" s="740">
        <f>BC81/$BC$82</f>
        <v>3.0194951785439531E-2</v>
      </c>
      <c r="BE81" s="739" t="inlineStr">
        <is>
          <t>Myanmar</t>
        </is>
      </c>
      <c r="BF81" s="64" t="n">
        <v>67229</v>
      </c>
      <c r="BG81" s="740">
        <f>BF81/$BF$82</f>
        <v>2.8379898644726762E-2</v>
      </c>
      <c r="BH81" s="739" t="inlineStr">
        <is>
          <t>Laos</t>
        </is>
      </c>
      <c r="BI81" s="64" t="n">
        <v>63628</v>
      </c>
      <c r="BJ81" s="740">
        <f>BI81/$BF$82</f>
        <v>2.6859780615012485E-2</v>
      </c>
      <c r="BK81" s="739" t="n"/>
      <c r="BL81" s="64" t="n"/>
      <c r="BM81" s="740" t="n"/>
      <c r="BN81" s="739" t="n"/>
      <c r="BO81" s="64" t="n"/>
      <c r="BP81" s="740" t="n"/>
      <c r="BQ81" s="739" t="n"/>
      <c r="BR81" s="64" t="n"/>
      <c r="BS81" s="740" t="n"/>
      <c r="BT81" s="94" t="n"/>
      <c r="BU81" s="64" t="n"/>
      <c r="BV81" s="740" t="n"/>
      <c r="BW81" s="739" t="n"/>
      <c r="BX81" s="64" t="n"/>
      <c r="BY81" s="740" t="n"/>
      <c r="BZ81" s="65" t="n"/>
      <c r="CA81" s="64" t="n"/>
      <c r="CB81" s="740" t="n"/>
      <c r="CC81" s="65" t="n"/>
      <c r="CD81" s="64" t="n"/>
      <c r="CE81" s="740" t="n"/>
    </row>
    <row r="82" ht="18.65" customHeight="1" thickBot="1">
      <c r="O82" s="51" t="n"/>
      <c r="AU82" s="66" t="n"/>
      <c r="AV82" s="66" t="n"/>
      <c r="AW82" s="1081" t="n">
        <v>3277908</v>
      </c>
      <c r="AX82" s="67" t="n"/>
      <c r="AY82" s="66" t="n"/>
      <c r="AZ82" s="1081" t="n">
        <v>3263802</v>
      </c>
      <c r="BA82" s="67" t="n"/>
      <c r="BB82" s="66" t="n"/>
      <c r="BC82" s="1074" t="n">
        <v>2775199</v>
      </c>
      <c r="BD82" s="67" t="n"/>
      <c r="BE82" s="66" t="n"/>
      <c r="BF82" s="1081">
        <f>F56</f>
        <v>2368895</v>
      </c>
      <c r="BG82" s="67" t="n"/>
      <c r="BH82" s="66" t="n"/>
      <c r="BI82" s="1074">
        <f>G56</f>
        <v>2346845</v>
      </c>
      <c r="BJ82" s="67" t="n"/>
      <c r="BK82" s="66" t="n"/>
      <c r="BL82" s="1074" t="n"/>
      <c r="BM82" s="67" t="n"/>
      <c r="BN82" s="66" t="n"/>
      <c r="BO82" s="1074" t="n"/>
      <c r="BP82" s="67" t="n"/>
      <c r="BQ82" s="66" t="n"/>
      <c r="BR82" s="1074" t="n"/>
      <c r="BS82" s="67" t="n"/>
      <c r="BT82" s="66" t="n"/>
      <c r="BU82" s="1074" t="n"/>
      <c r="BV82" s="67" t="n"/>
      <c r="BW82" s="66" t="n"/>
      <c r="BX82" s="1086" t="n"/>
      <c r="BY82" s="67" t="n"/>
      <c r="BZ82" s="67" t="n"/>
      <c r="CA82" s="1087" t="n"/>
      <c r="CB82" s="67" t="n"/>
      <c r="CC82" s="66" t="n"/>
      <c r="CD82" s="1074" t="n"/>
      <c r="CE82" s="67" t="n"/>
    </row>
    <row r="83" ht="17.15" customHeight="1" thickTop="1">
      <c r="O83" s="51" t="n"/>
      <c r="AY83" s="51" t="inlineStr">
        <is>
          <t>YTD</t>
        </is>
      </c>
      <c r="AZ83" s="1078">
        <f>AW82+AZ82</f>
        <v>6541710</v>
      </c>
      <c r="BA83" s="97">
        <f>(AZ83-AZ69)/AZ69</f>
        <v>-4.2005568681009298E-2</v>
      </c>
      <c r="BE83" s="61">
        <f>+AW72+AZ72+BC72</f>
        <v>1488713</v>
      </c>
    </row>
    <row r="84">
      <c r="O84" s="51" t="n"/>
      <c r="AZ84" s="61" t="n"/>
      <c r="BA84" s="97" t="n"/>
    </row>
    <row r="85">
      <c r="AX85" s="98" t="inlineStr">
        <is>
          <t>FCT Nov 24</t>
        </is>
      </c>
      <c r="AY85" s="98" t="inlineStr">
        <is>
          <t>FCT Jan 25</t>
        </is>
      </c>
      <c r="AZ85" s="61" t="n"/>
    </row>
    <row r="86">
      <c r="AV86" s="764" t="inlineStr">
        <is>
          <t>Forecast on International Arrivals</t>
        </is>
      </c>
      <c r="AW86" s="681" t="n">
        <v>2024</v>
      </c>
      <c r="AX86" s="681" t="n">
        <v>2025</v>
      </c>
      <c r="AY86" s="681" t="n">
        <v>2025</v>
      </c>
    </row>
    <row r="87">
      <c r="AV87" s="765" t="inlineStr">
        <is>
          <t>Bank of Thailand (BOT)</t>
        </is>
      </c>
      <c r="AW87" s="865" t="n">
        <v>36</v>
      </c>
      <c r="AX87" s="865" t="n">
        <v>39.5</v>
      </c>
      <c r="AY87" s="766" t="n"/>
    </row>
    <row r="88">
      <c r="AV88" s="765" t="inlineStr">
        <is>
          <t>Office of the National Economic and Social Development Council (NESDC)</t>
        </is>
      </c>
      <c r="AW88" s="865" t="n">
        <v>36</v>
      </c>
      <c r="AX88" s="865" t="n">
        <v>38</v>
      </c>
      <c r="AY88" s="766" t="n"/>
    </row>
    <row r="89">
      <c r="AV89" s="765" t="inlineStr">
        <is>
          <t>Tourism Authority of Thailand (TAT)</t>
        </is>
      </c>
      <c r="AW89" s="865" t="n">
        <v>35</v>
      </c>
      <c r="AX89" s="865" t="n">
        <v>39</v>
      </c>
      <c r="AY89" s="767" t="n">
        <v>40</v>
      </c>
    </row>
    <row r="91">
      <c r="B91" s="62" t="inlineStr">
        <is>
          <t>Number of India</t>
        </is>
      </c>
      <c r="H91" s="62" t="inlineStr">
        <is>
          <t>Month of indian season</t>
        </is>
      </c>
      <c r="O91" s="51" t="n"/>
    </row>
    <row r="92">
      <c r="B92" s="102" t="n"/>
      <c r="C92" s="681" t="inlineStr">
        <is>
          <t>Jan</t>
        </is>
      </c>
      <c r="D92" s="681" t="inlineStr">
        <is>
          <t>Feb</t>
        </is>
      </c>
      <c r="E92" s="681" t="inlineStr">
        <is>
          <t>Mar</t>
        </is>
      </c>
      <c r="F92" s="681" t="inlineStr">
        <is>
          <t>Apr</t>
        </is>
      </c>
      <c r="G92" s="681" t="inlineStr">
        <is>
          <t>May</t>
        </is>
      </c>
      <c r="H92" s="691" t="inlineStr">
        <is>
          <t>Jun</t>
        </is>
      </c>
      <c r="I92" s="691" t="inlineStr">
        <is>
          <t>Jul</t>
        </is>
      </c>
      <c r="J92" s="681" t="inlineStr">
        <is>
          <t>Aug</t>
        </is>
      </c>
      <c r="K92" s="681" t="inlineStr">
        <is>
          <t>Sep</t>
        </is>
      </c>
      <c r="L92" s="681" t="inlineStr">
        <is>
          <t>Oct</t>
        </is>
      </c>
      <c r="M92" s="681" t="inlineStr">
        <is>
          <t>Nov</t>
        </is>
      </c>
      <c r="N92" s="681" t="inlineStr">
        <is>
          <t>Dec</t>
        </is>
      </c>
      <c r="O92" s="681" t="inlineStr">
        <is>
          <t>Total</t>
        </is>
      </c>
    </row>
    <row r="93" ht="21.65" customHeight="1">
      <c r="B93" s="865" t="n">
        <v>2024</v>
      </c>
      <c r="C93" s="682" t="n">
        <v>162831</v>
      </c>
      <c r="D93" s="682" t="n">
        <v>148992</v>
      </c>
      <c r="E93" s="682" t="n">
        <v>161129</v>
      </c>
      <c r="F93" s="682" t="n">
        <v>170635</v>
      </c>
      <c r="G93" s="682" t="n">
        <v>198993</v>
      </c>
      <c r="H93" s="682" t="n">
        <v>197489</v>
      </c>
      <c r="I93" s="682" t="n">
        <v>158676</v>
      </c>
      <c r="J93" s="682" t="n">
        <v>165757</v>
      </c>
      <c r="K93" s="682" t="n">
        <v>171694</v>
      </c>
      <c r="L93" s="682" t="n">
        <v>168747</v>
      </c>
      <c r="M93" s="682" t="n">
        <v>203489</v>
      </c>
      <c r="N93" s="682" t="n">
        <v>220717</v>
      </c>
      <c r="O93" s="685">
        <f>SUM(C93:N93)</f>
        <v>2129149</v>
      </c>
    </row>
    <row r="94">
      <c r="B94" s="865" t="n">
        <v>2025</v>
      </c>
      <c r="C94" s="682" t="n">
        <v>185809</v>
      </c>
      <c r="D94" s="682" t="n">
        <v>169988</v>
      </c>
      <c r="E94" s="682" t="n">
        <v>187973</v>
      </c>
      <c r="F94" s="682" t="n">
        <v>206286</v>
      </c>
      <c r="G94" s="682" t="n">
        <v>228544</v>
      </c>
      <c r="H94" s="682" t="n">
        <v>205299</v>
      </c>
      <c r="I94" s="682" t="n">
        <v>189303</v>
      </c>
      <c r="J94" s="682" t="n">
        <v>190604</v>
      </c>
      <c r="K94" s="687" t="n">
        <v>207195</v>
      </c>
      <c r="L94" s="682" t="n">
        <v>213858</v>
      </c>
      <c r="M94" s="682" t="n">
        <v>236232</v>
      </c>
      <c r="N94" s="682" t="n">
        <v>266228</v>
      </c>
      <c r="O94" s="685">
        <f>SUM(C94:N94)</f>
        <v>2487319</v>
      </c>
    </row>
    <row r="95">
      <c r="B95" s="865" t="n">
        <v>2026</v>
      </c>
      <c r="C95" s="682" t="n">
        <v>231184</v>
      </c>
      <c r="D95" s="682" t="n">
        <v>185930</v>
      </c>
      <c r="E95" s="682" t="n">
        <v>208484</v>
      </c>
      <c r="F95" s="682" t="n">
        <v>206641</v>
      </c>
      <c r="G95" s="682" t="n">
        <v>224490</v>
      </c>
      <c r="H95" s="682" t="n">
        <v>163378</v>
      </c>
      <c r="I95" s="682" t="n"/>
      <c r="J95" s="682" t="n"/>
      <c r="K95" s="687" t="n"/>
      <c r="L95" s="682" t="n"/>
      <c r="M95" s="682" t="n"/>
      <c r="N95" s="682" t="n"/>
      <c r="O95" s="685">
        <f>SUM(C95:N95)</f>
        <v>1220107</v>
      </c>
    </row>
    <row r="96">
      <c r="B96" s="830" t="inlineStr">
        <is>
          <t>25 vs 26 %</t>
        </is>
      </c>
      <c r="C96" s="690">
        <f>(C95-C94)/C94</f>
        <v>0.24420237986319285</v>
      </c>
      <c r="D96" s="690">
        <f>(D95-D94)/D94</f>
        <v>9.378309057109914E-2</v>
      </c>
      <c r="E96" s="690">
        <f>(E95-E94)/E94</f>
        <v>0.10911673485021785</v>
      </c>
      <c r="F96" s="690">
        <f>(F95-F94)/F94</f>
        <v>1.7209117438895514E-3</v>
      </c>
      <c r="G96" s="690">
        <f>(G95-G94)/G94</f>
        <v>-1.7738378605432651E-2</v>
      </c>
      <c r="H96" s="690">
        <f>H95/H94</f>
        <v>0.79580514274302361</v>
      </c>
      <c r="I96" s="690">
        <f>I95/I94</f>
        <v>0</v>
      </c>
      <c r="J96" s="690">
        <f>J95/J94</f>
        <v>0</v>
      </c>
      <c r="K96" s="690">
        <f>K95/K94</f>
        <v>0</v>
      </c>
      <c r="L96" s="690">
        <f>L95/L94</f>
        <v>0</v>
      </c>
      <c r="M96" s="690">
        <f>M95/M94</f>
        <v>0</v>
      </c>
      <c r="N96" s="690">
        <f>N95/N94</f>
        <v>0</v>
      </c>
      <c r="O96" s="690">
        <f>O95/O94</f>
        <v>0.49053096928861961</v>
      </c>
    </row>
    <row r="97">
      <c r="B97" s="51" t="n"/>
      <c r="G97" s="51" t="inlineStr">
        <is>
          <t>&gt;&gt; mid month  Cancel free visa 60 Days</t>
        </is>
      </c>
      <c r="O97" s="51" t="n"/>
    </row>
    <row r="98">
      <c r="B98" s="62" t="inlineStr">
        <is>
          <t>Number of Chinese Tourists</t>
        </is>
      </c>
      <c r="O98" s="51" t="n"/>
      <c r="Q98" s="62" t="inlineStr">
        <is>
          <t>Number of Middle East</t>
        </is>
      </c>
      <c r="AF98" s="62" t="inlineStr">
        <is>
          <t>Number of Long hual USA</t>
        </is>
      </c>
    </row>
    <row r="99">
      <c r="B99" s="102" t="n"/>
      <c r="C99" s="865" t="inlineStr">
        <is>
          <t>Jan</t>
        </is>
      </c>
      <c r="D99" s="865" t="inlineStr">
        <is>
          <t>Feb</t>
        </is>
      </c>
      <c r="E99" s="865" t="inlineStr">
        <is>
          <t>Mar</t>
        </is>
      </c>
      <c r="F99" s="865" t="inlineStr">
        <is>
          <t>Apr</t>
        </is>
      </c>
      <c r="G99" s="865" t="inlineStr">
        <is>
          <t>May</t>
        </is>
      </c>
      <c r="H99" s="865" t="inlineStr">
        <is>
          <t>Jun</t>
        </is>
      </c>
      <c r="I99" s="865" t="inlineStr">
        <is>
          <t>Jul</t>
        </is>
      </c>
      <c r="J99" s="865" t="inlineStr">
        <is>
          <t>Aug</t>
        </is>
      </c>
      <c r="K99" s="865" t="inlineStr">
        <is>
          <t>Sep</t>
        </is>
      </c>
      <c r="L99" s="865" t="inlineStr">
        <is>
          <t>Oct</t>
        </is>
      </c>
      <c r="M99" s="865" t="inlineStr">
        <is>
          <t>Nov</t>
        </is>
      </c>
      <c r="N99" s="865" t="inlineStr">
        <is>
          <t>Dec</t>
        </is>
      </c>
      <c r="O99" s="865" t="inlineStr">
        <is>
          <t>Total</t>
        </is>
      </c>
      <c r="Q99" s="102" t="n"/>
      <c r="R99" s="681" t="inlineStr">
        <is>
          <t>Jan</t>
        </is>
      </c>
      <c r="S99" s="681" t="inlineStr">
        <is>
          <t>Feb</t>
        </is>
      </c>
      <c r="T99" s="681" t="inlineStr">
        <is>
          <t>Mar</t>
        </is>
      </c>
      <c r="U99" s="865" t="inlineStr">
        <is>
          <t>Apr</t>
        </is>
      </c>
      <c r="V99" s="865" t="inlineStr">
        <is>
          <t>May</t>
        </is>
      </c>
      <c r="W99" s="865" t="inlineStr">
        <is>
          <t>Jun</t>
        </is>
      </c>
      <c r="X99" s="865" t="inlineStr">
        <is>
          <t>Jul</t>
        </is>
      </c>
      <c r="Y99" s="865" t="inlineStr">
        <is>
          <t>Aug</t>
        </is>
      </c>
      <c r="Z99" s="865" t="inlineStr">
        <is>
          <t>Sep</t>
        </is>
      </c>
      <c r="AA99" s="865" t="inlineStr">
        <is>
          <t>Oct</t>
        </is>
      </c>
      <c r="AB99" s="865" t="inlineStr">
        <is>
          <t>Nov</t>
        </is>
      </c>
      <c r="AC99" s="865" t="inlineStr">
        <is>
          <t>Dec</t>
        </is>
      </c>
      <c r="AD99" s="865" t="inlineStr">
        <is>
          <t>Total</t>
        </is>
      </c>
      <c r="AF99" s="102" t="n"/>
      <c r="AG99" s="865" t="inlineStr">
        <is>
          <t>Jan</t>
        </is>
      </c>
      <c r="AH99" s="865" t="inlineStr">
        <is>
          <t>Feb</t>
        </is>
      </c>
      <c r="AI99" s="865" t="inlineStr">
        <is>
          <t>Mar</t>
        </is>
      </c>
      <c r="AJ99" s="865" t="inlineStr">
        <is>
          <t>Apr</t>
        </is>
      </c>
      <c r="AK99" s="865" t="inlineStr">
        <is>
          <t>May</t>
        </is>
      </c>
      <c r="AL99" s="865" t="inlineStr">
        <is>
          <t>Jun</t>
        </is>
      </c>
      <c r="AM99" s="865" t="inlineStr">
        <is>
          <t>Jul</t>
        </is>
      </c>
      <c r="AN99" s="865" t="inlineStr">
        <is>
          <t>Aug</t>
        </is>
      </c>
      <c r="AO99" s="865" t="inlineStr">
        <is>
          <t>Sep</t>
        </is>
      </c>
      <c r="AP99" s="865" t="inlineStr">
        <is>
          <t>Oct</t>
        </is>
      </c>
      <c r="AQ99" s="865" t="inlineStr">
        <is>
          <t>Nov</t>
        </is>
      </c>
      <c r="AR99" s="865" t="inlineStr">
        <is>
          <t>Dec</t>
        </is>
      </c>
      <c r="AS99" s="865" t="inlineStr">
        <is>
          <t>Total</t>
        </is>
      </c>
    </row>
    <row r="100">
      <c r="B100" s="865" t="n">
        <v>2019</v>
      </c>
      <c r="C100" s="682" t="n">
        <v>1069787</v>
      </c>
      <c r="D100" s="682" t="n">
        <v>1064806</v>
      </c>
      <c r="E100" s="682" t="n">
        <v>985232</v>
      </c>
      <c r="F100" s="682" t="n">
        <v>898994</v>
      </c>
      <c r="G100" s="682" t="n">
        <v>794913</v>
      </c>
      <c r="H100" s="682" t="n">
        <v>894105</v>
      </c>
      <c r="I100" s="682" t="n">
        <v>957710</v>
      </c>
      <c r="J100" s="682" t="n">
        <v>1002971</v>
      </c>
      <c r="K100" s="682" t="n">
        <v>852130</v>
      </c>
      <c r="L100" s="682" t="n">
        <v>826392</v>
      </c>
      <c r="M100" s="682" t="n">
        <v>798913</v>
      </c>
      <c r="N100" s="682" t="n">
        <v>851385</v>
      </c>
      <c r="O100" s="685">
        <f>SUM(C100:N100)</f>
        <v>10997338</v>
      </c>
      <c r="Q100" s="865" t="n">
        <v>2019</v>
      </c>
      <c r="R100" s="682" t="n">
        <v>94365</v>
      </c>
      <c r="S100" s="682" t="n">
        <v>85613</v>
      </c>
      <c r="T100" s="682" t="n">
        <v>101002</v>
      </c>
      <c r="U100" s="682" t="n">
        <v>91897</v>
      </c>
      <c r="V100" s="682" t="n">
        <v>95246</v>
      </c>
      <c r="W100" s="682" t="n">
        <v>93648</v>
      </c>
      <c r="X100" s="682" t="n">
        <v>145667</v>
      </c>
      <c r="Y100" s="682" t="n">
        <v>144650</v>
      </c>
      <c r="Z100" s="682" t="n">
        <v>99308</v>
      </c>
      <c r="AA100" s="682" t="n">
        <v>94333</v>
      </c>
      <c r="AB100" s="682" t="n">
        <v>85198</v>
      </c>
      <c r="AC100" s="682" t="n">
        <v>92239</v>
      </c>
      <c r="AD100" s="685">
        <f>SUM(R100:AC100)</f>
        <v>1223166</v>
      </c>
      <c r="AF100" s="865" t="n">
        <v>2019</v>
      </c>
      <c r="AG100" s="682" t="n"/>
      <c r="AH100" s="682" t="n"/>
      <c r="AI100" s="682" t="n"/>
      <c r="AJ100" s="682" t="n"/>
      <c r="AK100" s="682" t="n"/>
      <c r="AL100" s="682" t="n"/>
      <c r="AM100" s="682" t="n"/>
      <c r="AN100" s="682" t="n"/>
      <c r="AO100" s="682" t="n"/>
      <c r="AP100" s="682" t="n"/>
      <c r="AQ100" s="682" t="n"/>
      <c r="AR100" s="682" t="n"/>
      <c r="AS100" s="685">
        <f>SUM(AG100:AR100)</f>
        <v>0</v>
      </c>
    </row>
    <row r="101">
      <c r="B101" s="865" t="n">
        <v>2024</v>
      </c>
      <c r="C101" s="682">
        <f>AW41</f>
        <v>508563</v>
      </c>
      <c r="D101" s="682">
        <f>AZ41</f>
        <v>674558</v>
      </c>
      <c r="E101" s="682">
        <f>BC41</f>
        <v>573216</v>
      </c>
      <c r="F101" s="682">
        <f>BF41</f>
        <v>595572</v>
      </c>
      <c r="G101" s="682">
        <f>BI41</f>
        <v>559461</v>
      </c>
      <c r="H101" s="682">
        <f>BL41</f>
        <v>528112</v>
      </c>
      <c r="I101" s="682">
        <f>BO41</f>
        <v>688248</v>
      </c>
      <c r="J101" s="682">
        <f>BR41</f>
        <v>657366</v>
      </c>
      <c r="K101" s="682">
        <f>BU42</f>
        <v>469668</v>
      </c>
      <c r="L101" s="682">
        <f>BX41</f>
        <v>459819</v>
      </c>
      <c r="M101" s="682" t="n">
        <v>483364</v>
      </c>
      <c r="N101" s="682" t="n">
        <v>535215</v>
      </c>
      <c r="O101" s="685">
        <f>SUM(C101:N101)</f>
        <v>6733162</v>
      </c>
      <c r="Q101" s="865" t="n">
        <v>2024</v>
      </c>
      <c r="R101" s="682" t="n">
        <v>44223</v>
      </c>
      <c r="S101" s="682" t="n">
        <v>35346</v>
      </c>
      <c r="T101" s="682" t="n">
        <v>8455</v>
      </c>
      <c r="U101" s="682" t="n">
        <v>45071</v>
      </c>
      <c r="V101" s="682" t="n">
        <v>44106</v>
      </c>
      <c r="W101" s="682" t="n">
        <v>97083</v>
      </c>
      <c r="X101" s="682" t="n">
        <v>137816</v>
      </c>
      <c r="Y101" s="682" t="n">
        <v>105097</v>
      </c>
      <c r="Z101" s="682" t="n">
        <v>60381</v>
      </c>
      <c r="AA101" s="682" t="n">
        <v>53937</v>
      </c>
      <c r="AB101" s="682" t="n">
        <v>56991</v>
      </c>
      <c r="AC101" s="682" t="n">
        <v>53703</v>
      </c>
      <c r="AD101" s="685">
        <f>SUM(R101:AC101)</f>
        <v>742209</v>
      </c>
      <c r="AF101" s="865" t="n">
        <v>2024</v>
      </c>
      <c r="AG101" s="682" t="n">
        <v>146288</v>
      </c>
      <c r="AH101" s="682" t="n">
        <v>138484</v>
      </c>
      <c r="AI101" s="682" t="n">
        <v>135962</v>
      </c>
      <c r="AJ101" s="682" t="n">
        <v>108172</v>
      </c>
      <c r="AK101" s="682" t="n">
        <v>97076</v>
      </c>
      <c r="AL101" s="682" t="n">
        <v>107002</v>
      </c>
      <c r="AM101" s="682" t="n">
        <v>105775</v>
      </c>
      <c r="AN101" s="682" t="n">
        <v>84697</v>
      </c>
      <c r="AO101" s="682" t="n">
        <v>82427</v>
      </c>
      <c r="AP101" s="682" t="n">
        <v>117937</v>
      </c>
      <c r="AQ101" s="682" t="n">
        <v>176700</v>
      </c>
      <c r="AR101" s="682" t="n">
        <v>176558</v>
      </c>
      <c r="AS101" s="685">
        <f>SUM(AG101:AR101)</f>
        <v>1477078</v>
      </c>
    </row>
    <row r="102">
      <c r="B102" s="865" t="n">
        <v>2025</v>
      </c>
      <c r="C102" s="682" t="n">
        <v>662779</v>
      </c>
      <c r="D102" s="682" t="n">
        <v>371542</v>
      </c>
      <c r="E102" s="682" t="n">
        <v>297113</v>
      </c>
      <c r="F102" s="682" t="n">
        <v>317213</v>
      </c>
      <c r="G102" s="682" t="n">
        <v>310292</v>
      </c>
      <c r="H102" s="682" t="n">
        <v>306617</v>
      </c>
      <c r="I102" s="682" t="n">
        <v>420770</v>
      </c>
      <c r="J102" s="682" t="n">
        <v>409691</v>
      </c>
      <c r="K102" s="687" t="n">
        <v>321309</v>
      </c>
      <c r="L102" s="682" t="n">
        <v>357445</v>
      </c>
      <c r="M102" s="682" t="n">
        <v>326974</v>
      </c>
      <c r="N102" s="682" t="n">
        <v>372247</v>
      </c>
      <c r="O102" s="685">
        <f>SUM(C102:N102)</f>
        <v>4473992</v>
      </c>
      <c r="Q102" s="865" t="n">
        <v>2025</v>
      </c>
      <c r="R102" s="682" t="n">
        <v>49839</v>
      </c>
      <c r="S102" s="682" t="n">
        <v>32831</v>
      </c>
      <c r="T102" s="682" t="n">
        <v>18708</v>
      </c>
      <c r="U102" s="682" t="n">
        <v>50561</v>
      </c>
      <c r="V102" s="682" t="n">
        <v>48650</v>
      </c>
      <c r="W102" s="682" t="n">
        <v>82462</v>
      </c>
      <c r="X102" s="682" t="n">
        <v>128882</v>
      </c>
      <c r="Y102" s="682" t="n">
        <v>107871</v>
      </c>
      <c r="Z102" s="687" t="n">
        <v>59260</v>
      </c>
      <c r="AA102" s="682" t="n">
        <v>57087</v>
      </c>
      <c r="AB102" s="682" t="n">
        <v>59984</v>
      </c>
      <c r="AC102" s="682" t="n">
        <v>56375</v>
      </c>
      <c r="AD102" s="685">
        <f>SUM(R102:AC102)</f>
        <v>752510</v>
      </c>
      <c r="AF102" s="865" t="n">
        <v>2025</v>
      </c>
      <c r="AG102" s="682" t="n">
        <v>177614</v>
      </c>
      <c r="AH102" s="682" t="n">
        <v>155136</v>
      </c>
      <c r="AI102" s="682" t="n">
        <v>151520</v>
      </c>
      <c r="AJ102" s="682" t="n">
        <v>119491</v>
      </c>
      <c r="AK102" s="682" t="n">
        <v>98871</v>
      </c>
      <c r="AL102" s="682" t="n">
        <v>106358</v>
      </c>
      <c r="AM102" s="682" t="n">
        <v>108122</v>
      </c>
      <c r="AN102" s="682" t="n">
        <v>83570</v>
      </c>
      <c r="AO102" s="687" t="n">
        <v>80411</v>
      </c>
      <c r="AP102" s="682" t="n">
        <v>127589</v>
      </c>
      <c r="AQ102" s="682" t="n">
        <v>184408</v>
      </c>
      <c r="AR102" s="682" t="n">
        <v>184951</v>
      </c>
      <c r="AS102" s="685">
        <f>SUM(AG102:AR102)</f>
        <v>1578041</v>
      </c>
    </row>
    <row r="103">
      <c r="B103" s="865" t="n">
        <v>2026</v>
      </c>
      <c r="C103" s="682" t="n">
        <v>400321</v>
      </c>
      <c r="D103" s="682" t="n">
        <v>677768</v>
      </c>
      <c r="E103" s="682" t="n">
        <v>410624</v>
      </c>
      <c r="F103" s="682" t="n">
        <v>418291</v>
      </c>
      <c r="G103" s="682" t="n">
        <v>411308</v>
      </c>
      <c r="H103" s="682" t="n">
        <v>283297</v>
      </c>
      <c r="I103" s="682" t="n"/>
      <c r="J103" s="682" t="n"/>
      <c r="K103" s="687" t="n"/>
      <c r="L103" s="682" t="n"/>
      <c r="M103" s="682" t="n"/>
      <c r="N103" s="682" t="n"/>
      <c r="O103" s="685">
        <f>SUM(C103:N103)</f>
        <v>2601609</v>
      </c>
      <c r="Q103" s="865" t="n">
        <v>2026</v>
      </c>
      <c r="R103" s="682" t="n">
        <v>52261</v>
      </c>
      <c r="S103" s="682" t="n">
        <v>15814</v>
      </c>
      <c r="T103" s="682" t="n">
        <v>12201</v>
      </c>
      <c r="U103" s="682" t="n">
        <v>21707</v>
      </c>
      <c r="V103" s="682" t="n">
        <v>47726</v>
      </c>
      <c r="W103" s="682" t="n">
        <v>52702</v>
      </c>
      <c r="X103" s="682" t="n"/>
      <c r="Y103" s="682" t="n"/>
      <c r="Z103" s="687" t="n"/>
      <c r="AA103" s="682" t="n"/>
      <c r="AB103" s="682" t="n"/>
      <c r="AC103" s="682" t="n"/>
      <c r="AD103" s="685">
        <f>SUM(R103:AC103)</f>
        <v>202411</v>
      </c>
      <c r="AF103" s="865" t="n">
        <v>2026</v>
      </c>
      <c r="AG103" s="682" t="n">
        <v>181692</v>
      </c>
      <c r="AH103" s="682" t="n">
        <v>154938</v>
      </c>
      <c r="AI103" s="682" t="n">
        <v>148421</v>
      </c>
      <c r="AJ103" s="682" t="n">
        <v>117349</v>
      </c>
      <c r="AK103" s="682" t="n">
        <v>102389</v>
      </c>
      <c r="AL103" s="682" t="n">
        <v>90980</v>
      </c>
      <c r="AM103" s="682" t="n"/>
      <c r="AN103" s="682" t="n"/>
      <c r="AO103" s="687" t="n"/>
      <c r="AP103" s="682" t="n"/>
      <c r="AQ103" s="682" t="n"/>
      <c r="AR103" s="682" t="n"/>
      <c r="AS103" s="685">
        <f>SUM(AG103:AR103)</f>
        <v>795769</v>
      </c>
    </row>
    <row r="104">
      <c r="B104" s="830" t="inlineStr">
        <is>
          <t>25 vs 26 %</t>
        </is>
      </c>
      <c r="C104" s="690">
        <f>(C103-C102)/C102</f>
        <v>-0.39599625214437995</v>
      </c>
      <c r="D104" s="690">
        <f>(D103-D102)/D102</f>
        <v>0.82420291649396304</v>
      </c>
      <c r="E104" s="690">
        <f>(E103-E102)/E102</f>
        <v>0.38204656140929544</v>
      </c>
      <c r="F104" s="690">
        <f>(F103-F102)/F102</f>
        <v>0.31864393956111509</v>
      </c>
      <c r="G104" s="690">
        <f>G103/G102</f>
        <v>1.3255514160854938</v>
      </c>
      <c r="H104" s="690">
        <f>H103/H102</f>
        <v>0.92394420400695332</v>
      </c>
      <c r="I104" s="690">
        <f>I103/I102</f>
        <v>0</v>
      </c>
      <c r="J104" s="690">
        <f>J103/J102</f>
        <v>0</v>
      </c>
      <c r="K104" s="690">
        <f>K103/K102</f>
        <v>0</v>
      </c>
      <c r="L104" s="690">
        <f>L103/L102</f>
        <v>0</v>
      </c>
      <c r="M104" s="690">
        <f>M103/M102</f>
        <v>0</v>
      </c>
      <c r="N104" s="690">
        <f>N103/N102</f>
        <v>0</v>
      </c>
      <c r="O104" s="690">
        <f>O103/O102</f>
        <v>0.58149612247853821</v>
      </c>
      <c r="Q104" s="830" t="inlineStr">
        <is>
          <t>25 vs 26 %</t>
        </is>
      </c>
      <c r="R104" s="690">
        <f>(R103-R102)/R102</f>
        <v>4.8596480667750158E-2</v>
      </c>
      <c r="S104" s="690">
        <f>(S103-S102)/S102</f>
        <v>-0.51832109896134748</v>
      </c>
      <c r="T104" s="690">
        <f>(T103-T102)/T102</f>
        <v>-0.34781911481719052</v>
      </c>
      <c r="U104" s="690">
        <f>(U103-U102)/U102</f>
        <v>-0.57067700401495225</v>
      </c>
      <c r="V104" s="690">
        <f>(V103-V102)/V102</f>
        <v>-1.8992805755395685E-2</v>
      </c>
      <c r="W104" s="690">
        <f>W103/W102</f>
        <v>0.6391064975382601</v>
      </c>
      <c r="X104" s="690">
        <f>X103/X102</f>
        <v>0</v>
      </c>
      <c r="Y104" s="690">
        <f>Y103/Y102</f>
        <v>0</v>
      </c>
      <c r="Z104" s="690">
        <f>Z103/Z102</f>
        <v>0</v>
      </c>
      <c r="AA104" s="690">
        <f>AA103/AA102</f>
        <v>0</v>
      </c>
      <c r="AB104" s="690">
        <f>AB103/AB102</f>
        <v>0</v>
      </c>
      <c r="AC104" s="690">
        <f>AC103/AC102</f>
        <v>0</v>
      </c>
      <c r="AD104" s="690">
        <f>AD103/AD102</f>
        <v>0.2689811431077328</v>
      </c>
      <c r="AF104" s="830" t="inlineStr">
        <is>
          <t>25 vs 26 %</t>
        </is>
      </c>
      <c r="AG104" s="690">
        <f>(AG103-AG102)/AG102</f>
        <v>2.2959901809542039E-2</v>
      </c>
      <c r="AH104" s="690">
        <f>(AH103-AH102)/AH102</f>
        <v>-1.2762995049504951E-3</v>
      </c>
      <c r="AI104" s="690">
        <f>(AI103-AI102)/AI102</f>
        <v>-2.045274551214361E-2</v>
      </c>
      <c r="AJ104" s="690">
        <f>(AJ103-AJ102)/AJ102</f>
        <v>-1.7926036270514097E-2</v>
      </c>
      <c r="AK104" s="690">
        <f>(AK103-AK102)/AK102</f>
        <v>3.5581717591609267E-2</v>
      </c>
      <c r="AL104" s="690">
        <f>(AL103-AL102)/AL102</f>
        <v>-0.1445871490625999</v>
      </c>
      <c r="AM104" s="690">
        <f>AM103/AM102</f>
        <v>0</v>
      </c>
      <c r="AN104" s="690">
        <f>AN103/AN102</f>
        <v>0</v>
      </c>
      <c r="AO104" s="690">
        <f>AO103/AO102</f>
        <v>0</v>
      </c>
      <c r="AP104" s="690">
        <f>AP103/AP102</f>
        <v>0</v>
      </c>
      <c r="AQ104" s="690">
        <f>AQ103/AQ102</f>
        <v>0</v>
      </c>
      <c r="AR104" s="690">
        <f>AR103/AR102</f>
        <v>0</v>
      </c>
      <c r="AS104" s="690">
        <f>AS103/AS102</f>
        <v>0.50427650485633768</v>
      </c>
    </row>
    <row r="105" ht="42" customHeight="1">
      <c r="E105" s="103" t="inlineStr">
        <is>
          <t>&gt;&gt; Seems Chinese coming back when compare to last year</t>
        </is>
      </c>
      <c r="S105" s="51" t="inlineStr">
        <is>
          <t>&gt;&gt; War effected</t>
        </is>
      </c>
    </row>
    <row r="106">
      <c r="E106" s="51" t="inlineStr">
        <is>
          <t xml:space="preserve"> </t>
        </is>
      </c>
      <c r="AF106" s="62" t="inlineStr">
        <is>
          <t>Number of Long hual EU</t>
        </is>
      </c>
    </row>
    <row r="107">
      <c r="AF107" s="102" t="n"/>
      <c r="AG107" s="865" t="inlineStr">
        <is>
          <t>Jan</t>
        </is>
      </c>
      <c r="AH107" s="865" t="inlineStr">
        <is>
          <t>Feb</t>
        </is>
      </c>
      <c r="AI107" s="865" t="inlineStr">
        <is>
          <t>Mar</t>
        </is>
      </c>
      <c r="AJ107" s="865" t="inlineStr">
        <is>
          <t>Apr</t>
        </is>
      </c>
      <c r="AK107" s="865" t="inlineStr">
        <is>
          <t>May</t>
        </is>
      </c>
      <c r="AL107" s="865" t="inlineStr">
        <is>
          <t>Jun</t>
        </is>
      </c>
      <c r="AM107" s="865" t="inlineStr">
        <is>
          <t>Jul</t>
        </is>
      </c>
      <c r="AN107" s="865" t="inlineStr">
        <is>
          <t>Aug</t>
        </is>
      </c>
      <c r="AO107" s="865" t="inlineStr">
        <is>
          <t>Sep</t>
        </is>
      </c>
      <c r="AP107" s="865" t="inlineStr">
        <is>
          <t>Oct</t>
        </is>
      </c>
      <c r="AQ107" s="865" t="inlineStr">
        <is>
          <t>Nov</t>
        </is>
      </c>
      <c r="AR107" s="865" t="inlineStr">
        <is>
          <t>Dec</t>
        </is>
      </c>
      <c r="AS107" s="865" t="inlineStr">
        <is>
          <t>Total</t>
        </is>
      </c>
    </row>
    <row r="108">
      <c r="AF108" s="865" t="n">
        <v>2019</v>
      </c>
      <c r="AG108" s="682" t="n"/>
      <c r="AH108" s="682" t="n"/>
      <c r="AI108" s="682" t="n"/>
      <c r="AJ108" s="682" t="n"/>
      <c r="AK108" s="682" t="n"/>
      <c r="AL108" s="682" t="n"/>
      <c r="AM108" s="682" t="n"/>
      <c r="AN108" s="682" t="n"/>
      <c r="AO108" s="682" t="n"/>
      <c r="AP108" s="682" t="n"/>
      <c r="AQ108" s="682" t="n"/>
      <c r="AR108" s="682" t="n"/>
      <c r="AS108" s="685">
        <f>SUM(AG108:AR108)</f>
        <v>0</v>
      </c>
    </row>
    <row r="109">
      <c r="H109" s="61" t="n"/>
      <c r="O109" s="63" t="n"/>
      <c r="AF109" s="865" t="n">
        <v>2024</v>
      </c>
      <c r="AG109" s="682" t="n">
        <v>879741</v>
      </c>
      <c r="AH109" s="682" t="n">
        <v>849024</v>
      </c>
      <c r="AI109" s="682" t="n">
        <v>765683</v>
      </c>
      <c r="AJ109" s="682" t="n">
        <v>523160</v>
      </c>
      <c r="AK109" s="682" t="n">
        <v>343907</v>
      </c>
      <c r="AL109" s="682" t="n">
        <v>325497</v>
      </c>
      <c r="AM109" s="682" t="n">
        <v>477447</v>
      </c>
      <c r="AN109" s="682" t="n">
        <v>453267</v>
      </c>
      <c r="AO109" s="682" t="n">
        <v>349648</v>
      </c>
      <c r="AP109" s="682" t="n">
        <v>540653</v>
      </c>
      <c r="AQ109" s="682" t="n">
        <v>823777</v>
      </c>
      <c r="AR109" s="682" t="n">
        <v>1007018</v>
      </c>
      <c r="AS109" s="685">
        <f>SUM(AG109:AR109)</f>
        <v>7338822</v>
      </c>
    </row>
    <row r="110">
      <c r="AF110" s="865" t="n">
        <v>2025</v>
      </c>
      <c r="AG110" s="682" t="n">
        <v>1080094</v>
      </c>
      <c r="AH110" s="682" t="n">
        <v>1001220</v>
      </c>
      <c r="AI110" s="682" t="n">
        <v>854963</v>
      </c>
      <c r="AJ110" s="682" t="n">
        <v>652062</v>
      </c>
      <c r="AK110" s="682" t="n">
        <v>366631</v>
      </c>
      <c r="AL110" s="682" t="n">
        <v>345417</v>
      </c>
      <c r="AM110" s="682" t="n">
        <v>514453</v>
      </c>
      <c r="AN110" s="682" t="n">
        <v>495278</v>
      </c>
      <c r="AO110" s="687" t="n">
        <v>373426</v>
      </c>
      <c r="AP110" s="682" t="n">
        <v>584928</v>
      </c>
      <c r="AQ110" s="682" t="n">
        <v>871737</v>
      </c>
      <c r="AR110" s="682" t="n">
        <v>1109956</v>
      </c>
      <c r="AS110" s="685">
        <f>SUM(AG110:AR110)</f>
        <v>8250165</v>
      </c>
    </row>
    <row r="111">
      <c r="AF111" s="865" t="n">
        <v>2026</v>
      </c>
      <c r="AG111" s="682" t="n">
        <v>1184479</v>
      </c>
      <c r="AH111" s="682" t="n">
        <v>1047216</v>
      </c>
      <c r="AI111" s="682" t="n">
        <v>819016</v>
      </c>
      <c r="AJ111" s="682" t="n">
        <v>549123</v>
      </c>
      <c r="AK111" s="682" t="n">
        <v>365345</v>
      </c>
      <c r="AL111" s="682" t="n">
        <v>289156</v>
      </c>
      <c r="AM111" s="682" t="n"/>
      <c r="AN111" s="682" t="n"/>
      <c r="AO111" s="687" t="n"/>
      <c r="AP111" s="682" t="n"/>
      <c r="AQ111" s="682" t="n"/>
      <c r="AR111" s="682" t="n"/>
      <c r="AS111" s="685">
        <f>SUM(AG111:AR111)</f>
        <v>4254335</v>
      </c>
    </row>
    <row r="112">
      <c r="AF112" s="830" t="inlineStr">
        <is>
          <t>25 vs 26 %</t>
        </is>
      </c>
      <c r="AG112" s="690">
        <f>(AG111-AG110)/AG110</f>
        <v>9.664436613850276E-2</v>
      </c>
      <c r="AH112" s="690">
        <f>(AH111-AH110)/AH110</f>
        <v>4.5939953257026427E-2</v>
      </c>
      <c r="AI112" s="690">
        <f>(AI111-AI110)/AI110</f>
        <v>-4.2045094349112182E-2</v>
      </c>
      <c r="AJ112" s="690">
        <f>(AJ111-AJ110)/AJ110</f>
        <v>-0.15786688995831685</v>
      </c>
      <c r="AK112" s="690">
        <f>(AK111-AK110)/AK110</f>
        <v>-3.5076139224451833E-3</v>
      </c>
      <c r="AL112" s="690">
        <f>(AL111-AL110)/AL110</f>
        <v>-0.16287849179397657</v>
      </c>
      <c r="AM112" s="690">
        <f>AM111/AM110</f>
        <v>0</v>
      </c>
      <c r="AN112" s="690">
        <f>AN111/AN110</f>
        <v>0</v>
      </c>
      <c r="AO112" s="690">
        <f>AO111/AO110</f>
        <v>0</v>
      </c>
      <c r="AP112" s="690">
        <f>AP111/AP110</f>
        <v>0</v>
      </c>
      <c r="AQ112" s="690">
        <f>AQ111/AQ110</f>
        <v>0</v>
      </c>
      <c r="AR112" s="690">
        <f>AR111/AR110</f>
        <v>0</v>
      </c>
      <c r="AS112" s="690">
        <f>AS111/AS110</f>
        <v>0.51566665636384246</v>
      </c>
    </row>
    <row r="114">
      <c r="AF114" s="62" t="inlineStr">
        <is>
          <t>Number of Long hual (EU+USA)</t>
        </is>
      </c>
    </row>
    <row r="115">
      <c r="AF115" s="102" t="n"/>
      <c r="AG115" s="865" t="inlineStr">
        <is>
          <t>Jan</t>
        </is>
      </c>
      <c r="AH115" s="865" t="inlineStr">
        <is>
          <t>Feb</t>
        </is>
      </c>
      <c r="AI115" s="865" t="inlineStr">
        <is>
          <t>Mar</t>
        </is>
      </c>
      <c r="AJ115" s="865" t="inlineStr">
        <is>
          <t>Apr</t>
        </is>
      </c>
      <c r="AK115" s="865" t="inlineStr">
        <is>
          <t>May</t>
        </is>
      </c>
      <c r="AL115" s="865" t="inlineStr">
        <is>
          <t>Jun</t>
        </is>
      </c>
      <c r="AM115" s="865" t="inlineStr">
        <is>
          <t>Jul</t>
        </is>
      </c>
      <c r="AN115" s="865" t="inlineStr">
        <is>
          <t>Aug</t>
        </is>
      </c>
      <c r="AO115" s="865" t="inlineStr">
        <is>
          <t>Sep</t>
        </is>
      </c>
      <c r="AP115" s="865" t="inlineStr">
        <is>
          <t>Oct</t>
        </is>
      </c>
      <c r="AQ115" s="865" t="inlineStr">
        <is>
          <t>Nov</t>
        </is>
      </c>
      <c r="AR115" s="865" t="inlineStr">
        <is>
          <t>Dec</t>
        </is>
      </c>
      <c r="AS115" s="865" t="inlineStr">
        <is>
          <t>Total</t>
        </is>
      </c>
    </row>
    <row r="116">
      <c r="AF116" s="865" t="n">
        <v>2019</v>
      </c>
      <c r="AG116" s="682" t="n"/>
      <c r="AH116" s="682" t="n"/>
      <c r="AI116" s="682" t="n"/>
      <c r="AJ116" s="682" t="n"/>
      <c r="AK116" s="682" t="n"/>
      <c r="AL116" s="682" t="n"/>
      <c r="AM116" s="682" t="n"/>
      <c r="AN116" s="682" t="n"/>
      <c r="AO116" s="682" t="n"/>
      <c r="AP116" s="682" t="n"/>
      <c r="AQ116" s="682" t="n"/>
      <c r="AR116" s="682" t="n"/>
      <c r="AS116" s="685">
        <f>SUM(AG116:AR116)</f>
        <v>0</v>
      </c>
    </row>
    <row r="117">
      <c r="AF117" s="865" t="n">
        <v>2024</v>
      </c>
      <c r="AG117" s="682">
        <f>AG109+AG101</f>
        <v>1026029</v>
      </c>
      <c r="AH117" s="682">
        <f>AH109+AH101</f>
        <v>987508</v>
      </c>
      <c r="AI117" s="682">
        <f>AI109+AI101</f>
        <v>901645</v>
      </c>
      <c r="AJ117" s="682">
        <f>AJ109+AJ101</f>
        <v>631332</v>
      </c>
      <c r="AK117" s="682">
        <f>AK109+AK101</f>
        <v>440983</v>
      </c>
      <c r="AL117" s="682">
        <f>AL109+AL101</f>
        <v>432499</v>
      </c>
      <c r="AM117" s="682">
        <f>AM109+AM101</f>
        <v>583222</v>
      </c>
      <c r="AN117" s="682">
        <f>AN109+AN101</f>
        <v>537964</v>
      </c>
      <c r="AO117" s="682">
        <f>AO109+AO101</f>
        <v>432075</v>
      </c>
      <c r="AP117" s="682">
        <f>AP109+AP101</f>
        <v>658590</v>
      </c>
      <c r="AQ117" s="682">
        <f>AQ109+AQ101</f>
        <v>1000477</v>
      </c>
      <c r="AR117" s="682">
        <f>AR109+AR101</f>
        <v>1183576</v>
      </c>
      <c r="AS117" s="685">
        <f>SUM(AG117:AR117)</f>
        <v>8815900</v>
      </c>
    </row>
    <row r="118">
      <c r="AF118" s="865" t="n">
        <v>2025</v>
      </c>
      <c r="AG118" s="682">
        <f>AG110+AG102</f>
        <v>1257708</v>
      </c>
      <c r="AH118" s="682">
        <f>AH110+AH102</f>
        <v>1156356</v>
      </c>
      <c r="AI118" s="682">
        <f>AI110+AI102</f>
        <v>1006483</v>
      </c>
      <c r="AJ118" s="682">
        <f>AJ110+AJ102</f>
        <v>771553</v>
      </c>
      <c r="AK118" s="682">
        <f>AK110+AK102</f>
        <v>465502</v>
      </c>
      <c r="AL118" s="682">
        <f>AL110+AL102</f>
        <v>451775</v>
      </c>
      <c r="AM118" s="682">
        <f>AM110+AM102</f>
        <v>622575</v>
      </c>
      <c r="AN118" s="682">
        <f>AN110+AN102</f>
        <v>578848</v>
      </c>
      <c r="AO118" s="682">
        <f>AO110+AO102</f>
        <v>453837</v>
      </c>
      <c r="AP118" s="682">
        <f>AP110+AP102</f>
        <v>712517</v>
      </c>
      <c r="AQ118" s="682">
        <f>AQ110+AQ102</f>
        <v>1056145</v>
      </c>
      <c r="AR118" s="682">
        <f>AR110+AR102</f>
        <v>1294907</v>
      </c>
      <c r="AS118" s="685">
        <f>SUM(AG118:AR118)</f>
        <v>9828206</v>
      </c>
    </row>
    <row r="119">
      <c r="AF119" s="865" t="n">
        <v>2026</v>
      </c>
      <c r="AG119" s="682">
        <f>AG111+AG103</f>
        <v>1366171</v>
      </c>
      <c r="AH119" s="682">
        <f>AH111+AH103</f>
        <v>1202154</v>
      </c>
      <c r="AI119" s="682">
        <f>AI111+AI103</f>
        <v>967437</v>
      </c>
      <c r="AJ119" s="682">
        <f>AJ111+AJ103</f>
        <v>666472</v>
      </c>
      <c r="AK119" s="682">
        <f>AK111+AK103</f>
        <v>467734</v>
      </c>
      <c r="AL119" s="682">
        <f>AL111+AL103</f>
        <v>380136</v>
      </c>
      <c r="AM119" s="682" t="n"/>
      <c r="AN119" s="682" t="n"/>
      <c r="AO119" s="687" t="n"/>
      <c r="AP119" s="682" t="n"/>
      <c r="AQ119" s="682" t="n"/>
      <c r="AR119" s="682" t="n"/>
      <c r="AS119" s="685">
        <f>SUM(AG119:AR119)</f>
        <v>5050104</v>
      </c>
    </row>
    <row r="120">
      <c r="AF120" s="830" t="inlineStr">
        <is>
          <t>25 vs 26 %</t>
        </is>
      </c>
      <c r="AG120" s="690">
        <f>(AG119-AG118)/AG118</f>
        <v>8.6238618184825089E-2</v>
      </c>
      <c r="AH120" s="690">
        <f>(AH119-AH118)/AH118</f>
        <v>3.9605450224671296E-2</v>
      </c>
      <c r="AI120" s="690">
        <f>(AI119-AI118)/AI118</f>
        <v>-3.8794495287054032E-2</v>
      </c>
      <c r="AJ120" s="690">
        <f>(AJ119-AJ118)/AJ118</f>
        <v>-0.1361941435001873</v>
      </c>
      <c r="AK120" s="690">
        <f>(AK119-AK118)/AK118</f>
        <v>4.7948236527447785E-3</v>
      </c>
      <c r="AL120" s="690">
        <f>(AL119-AL118)/AL118</f>
        <v>-0.15857229815726856</v>
      </c>
      <c r="AM120" s="690">
        <f>AM119/AM118</f>
        <v>0</v>
      </c>
      <c r="AN120" s="690">
        <f>AN119/AN118</f>
        <v>0</v>
      </c>
      <c r="AO120" s="690">
        <f>AO119/AO118</f>
        <v>0</v>
      </c>
      <c r="AP120" s="690">
        <f>AP119/AP118</f>
        <v>0</v>
      </c>
      <c r="AQ120" s="690">
        <f>AQ119/AQ118</f>
        <v>0</v>
      </c>
      <c r="AR120" s="690">
        <f>AR119/AR118</f>
        <v>0</v>
      </c>
      <c r="AS120" s="690">
        <f>AS119/AS118</f>
        <v>0.51383782554008328</v>
      </c>
    </row>
  </sheetData>
  <mergeCells count="87">
    <mergeCell ref="AU39:AU40"/>
    <mergeCell ref="BT56:BV56"/>
    <mergeCell ref="BK56:BM56"/>
    <mergeCell ref="AF6:AF7"/>
    <mergeCell ref="BE23:BG23"/>
    <mergeCell ref="BQ70:BS70"/>
    <mergeCell ref="BQ23:BS23"/>
    <mergeCell ref="CC56:CE56"/>
    <mergeCell ref="BH39:BJ39"/>
    <mergeCell ref="BN6:BP6"/>
    <mergeCell ref="BN39:BP39"/>
    <mergeCell ref="AB6:AD6"/>
    <mergeCell ref="AL6:AN6"/>
    <mergeCell ref="BZ39:CB39"/>
    <mergeCell ref="BZ23:CB23"/>
    <mergeCell ref="AV39:AX39"/>
    <mergeCell ref="AV70:AX70"/>
    <mergeCell ref="BB55:BD55"/>
    <mergeCell ref="AV23:AX23"/>
    <mergeCell ref="AY55:BA55"/>
    <mergeCell ref="AA6:AA7"/>
    <mergeCell ref="BH23:BJ23"/>
    <mergeCell ref="AY39:BA39"/>
    <mergeCell ref="BK39:BM39"/>
    <mergeCell ref="BK23:BM23"/>
    <mergeCell ref="BE39:BG39"/>
    <mergeCell ref="BE70:BG70"/>
    <mergeCell ref="BK55:BM55"/>
    <mergeCell ref="AP6:AP7"/>
    <mergeCell ref="BW23:BY23"/>
    <mergeCell ref="BQ39:BS39"/>
    <mergeCell ref="BW55:BY55"/>
    <mergeCell ref="BZ56:CB56"/>
    <mergeCell ref="AQ6:AS6"/>
    <mergeCell ref="CC39:CE39"/>
    <mergeCell ref="CC23:CE23"/>
    <mergeCell ref="BT39:BV39"/>
    <mergeCell ref="AY23:BA23"/>
    <mergeCell ref="AV55:AX55"/>
    <mergeCell ref="BB39:BD39"/>
    <mergeCell ref="R6:T6"/>
    <mergeCell ref="BH55:BJ55"/>
    <mergeCell ref="BB23:BD23"/>
    <mergeCell ref="BN55:BP55"/>
    <mergeCell ref="AU6:AU7"/>
    <mergeCell ref="BZ55:CB55"/>
    <mergeCell ref="AG6:AI6"/>
    <mergeCell ref="BT23:BV23"/>
    <mergeCell ref="AU70:AU71"/>
    <mergeCell ref="Q6:Q7"/>
    <mergeCell ref="BB56:BD56"/>
    <mergeCell ref="BW39:BY39"/>
    <mergeCell ref="BN56:BP56"/>
    <mergeCell ref="AY6:BA6"/>
    <mergeCell ref="BT70:BV70"/>
    <mergeCell ref="AY70:BA70"/>
    <mergeCell ref="BE6:BG6"/>
    <mergeCell ref="W6:Y6"/>
    <mergeCell ref="BQ6:BS6"/>
    <mergeCell ref="AU55:AU57"/>
    <mergeCell ref="BE55:BG55"/>
    <mergeCell ref="BW70:BY70"/>
    <mergeCell ref="BQ55:BS55"/>
    <mergeCell ref="AU23:AU24"/>
    <mergeCell ref="AY56:BA56"/>
    <mergeCell ref="CC55:CE55"/>
    <mergeCell ref="E42:F42"/>
    <mergeCell ref="CC70:CE70"/>
    <mergeCell ref="BE56:BG56"/>
    <mergeCell ref="V6:V7"/>
    <mergeCell ref="BW56:BY56"/>
    <mergeCell ref="BT55:BV55"/>
    <mergeCell ref="BQ56:BS56"/>
    <mergeCell ref="BB6:BD6"/>
    <mergeCell ref="AV6:AX6"/>
    <mergeCell ref="BB70:BD70"/>
    <mergeCell ref="AK6:AK7"/>
    <mergeCell ref="BH6:BJ6"/>
    <mergeCell ref="BT6:BV6"/>
    <mergeCell ref="BN70:BP70"/>
    <mergeCell ref="BN23:BP23"/>
    <mergeCell ref="BH70:BJ70"/>
    <mergeCell ref="BZ70:CB70"/>
    <mergeCell ref="BK6:BM6"/>
    <mergeCell ref="AV56:AX56"/>
    <mergeCell ref="BK70:BM70"/>
    <mergeCell ref="BH56:BJ56"/>
  </mergeCells>
  <hyperlinks>
    <hyperlink xmlns:r="http://schemas.openxmlformats.org/officeDocument/2006/relationships" ref="B16" r:id="rId1"/>
    <hyperlink xmlns:r="http://schemas.openxmlformats.org/officeDocument/2006/relationships" ref="B57" r:id="rId2"/>
    <hyperlink xmlns:r="http://schemas.openxmlformats.org/officeDocument/2006/relationships" ref="R62" tooltip="https://www.mots.go.th/news/category/806" r:id="rId3"/>
  </hyperlinks>
  <pageMargins left="0.7" right="0.7" top="0.75" bottom="0.75" header="0.3" footer="0.3"/>
  <pageSetup orientation="landscape" paperSize="8" verticalDpi="300"/>
  <drawing xmlns:r="http://schemas.openxmlformats.org/officeDocument/2006/relationships" r:id="rId4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XFA281"/>
  <sheetViews>
    <sheetView topLeftCell="A140" zoomScale="93" zoomScaleNormal="93" workbookViewId="0">
      <selection activeCell="J141" sqref="J141"/>
    </sheetView>
  </sheetViews>
  <sheetFormatPr baseColWidth="8" defaultColWidth="8.81640625" defaultRowHeight="16.5"/>
  <cols>
    <col width="17.26953125" customWidth="1" style="109" min="1" max="1"/>
    <col width="13.26953125" bestFit="1" customWidth="1" style="109" min="2" max="2"/>
    <col width="11" customWidth="1" style="109" min="3" max="3"/>
    <col width="11.453125" customWidth="1" style="109" min="4" max="4"/>
    <col width="10.453125" customWidth="1" style="109" min="5" max="5"/>
    <col width="12.453125" bestFit="1" customWidth="1" style="109" min="6" max="6"/>
    <col width="11.453125" customWidth="1" style="109" min="7" max="7"/>
    <col width="12.453125" customWidth="1" style="109" min="8" max="8"/>
    <col width="13.453125" customWidth="1" style="109" min="9" max="11"/>
    <col width="12.453125" bestFit="1" customWidth="1" style="109" min="12" max="12"/>
    <col width="14.453125" bestFit="1" customWidth="1" style="109" min="13" max="13"/>
    <col width="10.453125" customWidth="1" style="109" min="14" max="14"/>
    <col width="15.81640625" customWidth="1" style="109" min="15" max="15"/>
    <col width="12.453125" customWidth="1" style="109" min="16" max="20"/>
    <col width="8.81640625" customWidth="1" style="109" min="21" max="21"/>
    <col width="8.81640625" customWidth="1" style="109" min="22" max="16384"/>
  </cols>
  <sheetData>
    <row r="1" ht="21" customFormat="1" customHeight="1" s="106">
      <c r="A1" s="105" t="inlineStr">
        <is>
          <t>Summary</t>
        </is>
      </c>
    </row>
    <row r="2" customFormat="1" s="106">
      <c r="A2" s="107" t="inlineStr">
        <is>
          <t>*** ADR not included BF</t>
        </is>
      </c>
    </row>
    <row r="3" ht="21" customHeight="1">
      <c r="A3" s="108" t="inlineStr">
        <is>
          <t>Bangkok</t>
        </is>
      </c>
    </row>
    <row r="4">
      <c r="A4" s="784" t="inlineStr">
        <is>
          <t>Occupancy (%)</t>
        </is>
      </c>
      <c r="B4" s="785" t="n"/>
      <c r="C4" s="785" t="n"/>
      <c r="D4" s="785" t="n"/>
      <c r="E4" s="785" t="n"/>
      <c r="F4" s="785" t="n"/>
      <c r="G4" s="785" t="n"/>
      <c r="H4" s="785" t="n"/>
      <c r="I4" s="785" t="n"/>
      <c r="J4" s="785" t="n"/>
      <c r="K4" s="785" t="n"/>
      <c r="L4" s="785" t="n"/>
      <c r="M4" s="785" t="n"/>
      <c r="N4" s="109" t="inlineStr">
        <is>
          <t>H1</t>
        </is>
      </c>
    </row>
    <row r="5">
      <c r="A5" s="786" t="n"/>
      <c r="B5" s="768" t="inlineStr">
        <is>
          <t>January</t>
        </is>
      </c>
      <c r="C5" s="768" t="inlineStr">
        <is>
          <t>February</t>
        </is>
      </c>
      <c r="D5" s="768" t="inlineStr">
        <is>
          <t>March</t>
        </is>
      </c>
      <c r="E5" s="768" t="inlineStr">
        <is>
          <t>April</t>
        </is>
      </c>
      <c r="F5" s="768" t="inlineStr">
        <is>
          <t>May</t>
        </is>
      </c>
      <c r="G5" s="768" t="inlineStr">
        <is>
          <t>June</t>
        </is>
      </c>
      <c r="H5" s="768" t="inlineStr">
        <is>
          <t>July</t>
        </is>
      </c>
      <c r="I5" s="768" t="inlineStr">
        <is>
          <t>August</t>
        </is>
      </c>
      <c r="J5" s="768" t="inlineStr">
        <is>
          <t>September</t>
        </is>
      </c>
      <c r="K5" s="768" t="inlineStr">
        <is>
          <t>October</t>
        </is>
      </c>
      <c r="L5" s="768" t="inlineStr">
        <is>
          <t>November</t>
        </is>
      </c>
      <c r="M5" s="769" t="inlineStr">
        <is>
          <t>December</t>
        </is>
      </c>
      <c r="N5" s="1088" t="inlineStr">
        <is>
          <t>H1 (Jan-Jun)</t>
        </is>
      </c>
    </row>
    <row r="6">
      <c r="A6" s="770" t="n">
        <v>2019</v>
      </c>
      <c r="B6" s="1089" t="n">
        <v>84.07760230616388</v>
      </c>
      <c r="C6" s="1089" t="n">
        <v>86.4471142218148</v>
      </c>
      <c r="D6" s="1089" t="n">
        <v>80.49698032313445</v>
      </c>
      <c r="E6" s="1089" t="n">
        <v>73.89047094445253</v>
      </c>
      <c r="F6" s="1089" t="n">
        <v>69.20494317612093</v>
      </c>
      <c r="G6" s="1089" t="n">
        <v>75.28415186346221</v>
      </c>
      <c r="H6" s="1089" t="n">
        <v>76.53404455015226</v>
      </c>
      <c r="I6" s="1089" t="n">
        <v>81.07278734316479</v>
      </c>
      <c r="J6" s="1089" t="n">
        <v>72.51470855825802</v>
      </c>
      <c r="K6" s="1089" t="n">
        <v>72.63611219370324</v>
      </c>
      <c r="L6" s="1089" t="n">
        <v>82.86601001261752</v>
      </c>
      <c r="M6" s="1090" t="n">
        <v>77.76912944557537</v>
      </c>
      <c r="N6" s="1091">
        <f>IF(COUNT(B6:G6)=6,SUMPRODUCT(B6:G6,{31,28,31,30,31,30})/181,"")</f>
        <v>78.13769714042131</v>
      </c>
    </row>
    <row r="7">
      <c r="A7" s="134" t="n">
        <v>2020</v>
      </c>
      <c r="B7" s="1092" t="n">
        <v>78.10697626178816</v>
      </c>
      <c r="C7" s="1092" t="n">
        <v>56.01469048580827</v>
      </c>
      <c r="D7" s="1092" t="n">
        <v>26.91398505414061</v>
      </c>
      <c r="E7" s="1092" t="n">
        <v>10.57972409367982</v>
      </c>
      <c r="F7" s="1092" t="n">
        <v>13.01875708989534</v>
      </c>
      <c r="G7" s="1092" t="n">
        <v>15.06156026027265</v>
      </c>
      <c r="H7" s="1092" t="n">
        <v>15.14136824440366</v>
      </c>
      <c r="I7" s="1092" t="n">
        <v>17.1321481262069</v>
      </c>
      <c r="J7" s="1092" t="n">
        <v>19.49637340658811</v>
      </c>
      <c r="K7" s="1092" t="n">
        <v>21.12724501426423</v>
      </c>
      <c r="L7" s="1092" t="n">
        <v>22.58673761048327</v>
      </c>
      <c r="M7" s="1093" t="n">
        <v>25.37456038133729</v>
      </c>
      <c r="N7" s="1091">
        <f>IF(COUNT(B7:G7)=6,SUMPRODUCT(B7:G7,{31,28,31,30,31,30})/181,"")</f>
        <v>33.1319399712804</v>
      </c>
    </row>
    <row r="8">
      <c r="A8" s="135" t="n">
        <v>2021</v>
      </c>
      <c r="B8" s="1094" t="n">
        <v>19.47790018194388</v>
      </c>
      <c r="C8" s="1094" t="n">
        <v>21.48831490256368</v>
      </c>
      <c r="D8" s="1094" t="n">
        <v>24.52208802581032</v>
      </c>
      <c r="E8" s="1094" t="n">
        <v>23.09750184462949</v>
      </c>
      <c r="F8" s="1094" t="n">
        <v>18.97936570986557</v>
      </c>
      <c r="G8" s="1094" t="n">
        <v>22.16018254257777</v>
      </c>
      <c r="H8" s="1094" t="n">
        <v>24.20369899147488</v>
      </c>
      <c r="I8" s="1094" t="n">
        <v>25.80066761765189</v>
      </c>
      <c r="J8" s="1094" t="n">
        <v>26.95175946066861</v>
      </c>
      <c r="K8" s="1094" t="n">
        <v>26.06116545121744</v>
      </c>
      <c r="L8" s="1094" t="n">
        <v>30.13772019648873</v>
      </c>
      <c r="M8" s="1095" t="n">
        <v>39.50685090925605</v>
      </c>
      <c r="N8" s="1091">
        <f>IF(COUNT(B8:G8)=6,SUMPRODUCT(B8:G8,{31,28,31,30,31,30})/181,"")</f>
        <v>21.61195204604538</v>
      </c>
    </row>
    <row r="9">
      <c r="A9" s="134" t="n">
        <v>2022</v>
      </c>
      <c r="B9" s="1092" t="n">
        <v>32.98732000398062</v>
      </c>
      <c r="C9" s="1092" t="n">
        <v>37.00805633088049</v>
      </c>
      <c r="D9" s="1092" t="n">
        <v>42.91337486749419</v>
      </c>
      <c r="E9" s="1092" t="n">
        <v>46.17754669747737</v>
      </c>
      <c r="F9" s="1092" t="n">
        <v>51.27745810238305</v>
      </c>
      <c r="G9" s="1092" t="n">
        <v>54.3927439476701</v>
      </c>
      <c r="H9" s="1092" t="n">
        <v>61.28294969527661</v>
      </c>
      <c r="I9" s="1092" t="n">
        <v>61.14690387997402</v>
      </c>
      <c r="J9" s="1092" t="n">
        <v>62.47505759557608</v>
      </c>
      <c r="K9" s="1092" t="n">
        <v>68.2</v>
      </c>
      <c r="L9" s="1092" t="n">
        <v>73.8</v>
      </c>
      <c r="M9" s="1093" t="n">
        <v>72.5</v>
      </c>
      <c r="N9" s="1091">
        <f>IF(COUNT(B9:G9)=6,SUMPRODUCT(B9:G9,{31,28,31,30,31,30})/181,"")</f>
        <v>44.17600573927443</v>
      </c>
    </row>
    <row r="10">
      <c r="A10" s="135" t="n">
        <v>2023</v>
      </c>
      <c r="B10" s="1094" t="n">
        <v>66.3</v>
      </c>
      <c r="C10" s="1094" t="n">
        <v>73.08784464596501</v>
      </c>
      <c r="D10" s="1094" t="n">
        <v>73.92559809807604</v>
      </c>
      <c r="E10" s="1094" t="n">
        <v>68.63220101134742</v>
      </c>
      <c r="F10" s="1094" t="n">
        <v>65.77601643284633</v>
      </c>
      <c r="G10" s="1094" t="n">
        <v>68</v>
      </c>
      <c r="H10" s="1094" t="n">
        <v>73.40000000000001</v>
      </c>
      <c r="I10" s="1094" t="n">
        <v>74.5</v>
      </c>
      <c r="J10" s="1094" t="n">
        <v>67.3</v>
      </c>
      <c r="K10" s="1094" t="n">
        <v>67.2</v>
      </c>
      <c r="L10" s="1094" t="n">
        <v>75.3</v>
      </c>
      <c r="M10" s="1095" t="n">
        <v>76.32165640990961</v>
      </c>
      <c r="N10" s="1091">
        <f>IF(COUNT(B10:G10)=6,SUMPRODUCT(B10:G10,{31,28,31,30,31,30})/181,"")</f>
        <v>69.2346725463317</v>
      </c>
    </row>
    <row r="11" customFormat="1" s="138">
      <c r="A11" s="144" t="n">
        <v>2024</v>
      </c>
      <c r="B11" s="1096" t="n">
        <v>73.42199339373022</v>
      </c>
      <c r="C11" s="1096" t="n">
        <v>81.29711980526319</v>
      </c>
      <c r="D11" s="1096" t="n">
        <v>73.5</v>
      </c>
      <c r="E11" s="1096" t="n">
        <v>70.69570577153452</v>
      </c>
      <c r="F11" s="1096" t="n">
        <v>70.52361439279234</v>
      </c>
      <c r="G11" s="1096" t="n">
        <v>73.39690017854731</v>
      </c>
      <c r="H11" s="1097" t="n">
        <v>77.78895667142027</v>
      </c>
      <c r="I11" s="1098" t="n">
        <v>79.27796888081937</v>
      </c>
      <c r="J11" s="1096" t="n">
        <v>67.19477713728185</v>
      </c>
      <c r="K11" s="1096" t="n">
        <v>67.15360276229039</v>
      </c>
      <c r="L11" s="1097" t="n">
        <v>81.97132404421698</v>
      </c>
      <c r="M11" s="1098" t="n">
        <v>78.88711685721914</v>
      </c>
      <c r="N11" s="1091">
        <f>IF(COUNT(B11:G11)=6,SUMPRODUCT(B11:G11,{31,28,31,30,31,30})/181,"")</f>
        <v>73.70116781454156</v>
      </c>
    </row>
    <row r="12">
      <c r="A12" s="773" t="n">
        <v>2025</v>
      </c>
      <c r="B12" s="1098" t="n">
        <v>77.51654286818832</v>
      </c>
      <c r="C12" s="1099" t="n">
        <v>78.63963212610449</v>
      </c>
      <c r="D12" s="1098" t="n">
        <v>68.81816400318374</v>
      </c>
      <c r="E12" s="1099" t="n">
        <v>62.28627271076449</v>
      </c>
      <c r="F12" s="1098" t="n">
        <v>63.26604992648359</v>
      </c>
      <c r="G12" s="1099" t="n">
        <v>63.64955240351228</v>
      </c>
      <c r="H12" s="1099" t="n">
        <v>69.71160051129351</v>
      </c>
      <c r="I12" s="1099" t="n">
        <v>72.75330666099718</v>
      </c>
      <c r="J12" s="1098" t="n">
        <v>64.10513254050572</v>
      </c>
      <c r="K12" s="1097" t="n">
        <v>68.74369718059798</v>
      </c>
      <c r="L12" s="1098" t="n">
        <v>79.06162207081509</v>
      </c>
      <c r="M12" s="1100" t="n">
        <v>76.90051476634962</v>
      </c>
      <c r="N12" s="1101">
        <f>IF(COUNT(B12:G12)=6,SUMPRODUCT(B12:G12,{31,28,31,30,31,30})/181,"")</f>
        <v>68.93706029664506</v>
      </c>
    </row>
    <row r="13">
      <c r="A13" s="773" t="n">
        <v>2026</v>
      </c>
      <c r="B13" s="1102" t="n">
        <v>75.8</v>
      </c>
      <c r="C13" s="1102" t="n">
        <v>80.90000000000001</v>
      </c>
      <c r="D13" s="1102" t="n">
        <v>73.3</v>
      </c>
      <c r="E13" s="1102" t="n">
        <v>64.7</v>
      </c>
      <c r="F13" s="1102" t="n">
        <v>65.5</v>
      </c>
      <c r="G13" s="1102" t="n">
        <v>64.56189085216262</v>
      </c>
      <c r="H13" s="1102" t="n"/>
      <c r="I13" s="1102" t="n"/>
      <c r="J13" s="1102" t="n"/>
      <c r="K13" s="1102" t="n"/>
      <c r="L13" s="1102" t="n"/>
      <c r="M13" s="1103" t="n"/>
      <c r="N13" s="1101">
        <f>IF(COUNT(B13:G13)=6,SUMPRODUCT(B13:G13,{31,28,31,30,31,30})/181,"")</f>
        <v>70.69423605284463</v>
      </c>
    </row>
    <row r="14">
      <c r="A14" s="1104" t="inlineStr">
        <is>
          <t>25年比較</t>
        </is>
      </c>
      <c r="B14" s="117" t="n">
        <v>0.8090000000000001</v>
      </c>
      <c r="C14" s="117">
        <f>C13/C12</f>
        <v>1.0287433678513507</v>
      </c>
      <c r="D14" s="117">
        <f>D13/D12</f>
        <v>1.0651257711061417</v>
      </c>
      <c r="E14" s="117">
        <f>E13/E12</f>
        <v>1.0387521549161243</v>
      </c>
      <c r="F14" s="117">
        <f>F13/F12</f>
        <v>1.0353104086016482</v>
      </c>
      <c r="G14" s="117">
        <f>G13/G12</f>
        <v>1.0143337763456133</v>
      </c>
      <c r="H14" s="117">
        <f>H13/H12</f>
        <v>0</v>
      </c>
      <c r="I14" s="117">
        <f>I13/I12</f>
        <v>0</v>
      </c>
      <c r="J14" s="117">
        <f>J13/J12</f>
        <v>0</v>
      </c>
      <c r="K14" s="117">
        <f>K13/K12</f>
        <v>0</v>
      </c>
      <c r="L14" s="117">
        <f>L13/L12</f>
        <v>0</v>
      </c>
      <c r="M14" s="117">
        <f>M13/M12</f>
        <v>0</v>
      </c>
    </row>
    <row r="15" ht="15" customHeight="1">
      <c r="A15" s="1105" t="inlineStr">
        <is>
          <t>26 Vs 25</t>
        </is>
      </c>
      <c r="B15" s="127">
        <f>(B13-B12)/B13</f>
        <v>-2.264568427689086E-2</v>
      </c>
      <c r="C15" s="127">
        <f>(C13-C12)/C13</f>
        <v>2.7940270381897628E-2</v>
      </c>
      <c r="D15" s="127">
        <f>(D13-D12)/D13</f>
        <v>6.1143738019321395E-2</v>
      </c>
      <c r="E15" s="127">
        <f>(E13-E12)/E13</f>
        <v>3.7306449601785314E-2</v>
      </c>
      <c r="F15" s="127">
        <f>(F13-F12)/F13</f>
        <v>3.4106107992616957E-2</v>
      </c>
      <c r="G15" s="127">
        <f>(G13-G12)/G13</f>
        <v>1.4131222561920643E-2</v>
      </c>
      <c r="H15" s="118" t="n"/>
      <c r="I15" s="118" t="n"/>
      <c r="J15" s="118" t="n"/>
      <c r="K15" s="118" t="n"/>
      <c r="L15" s="118" t="n"/>
      <c r="M15" s="118" t="n"/>
      <c r="N15" s="128">
        <f>AVERAGE(B15:G15)</f>
        <v>2.5330350713441849E-2</v>
      </c>
    </row>
    <row r="16">
      <c r="A16" s="787" t="inlineStr">
        <is>
          <t>ADR (THB)</t>
        </is>
      </c>
      <c r="B16" s="788" t="n"/>
      <c r="C16" s="788" t="n"/>
      <c r="D16" s="788" t="n"/>
      <c r="E16" s="788" t="n"/>
      <c r="F16" s="788" t="n"/>
      <c r="G16" s="788" t="n"/>
      <c r="H16" s="788" t="n"/>
      <c r="I16" s="788" t="n"/>
      <c r="J16" s="788" t="n"/>
      <c r="K16" s="788" t="n"/>
      <c r="L16" s="788" t="n"/>
      <c r="M16" s="788" t="n"/>
      <c r="N16" s="109" t="inlineStr">
        <is>
          <t>H1</t>
        </is>
      </c>
    </row>
    <row r="17">
      <c r="A17" s="774" t="n"/>
      <c r="B17" s="775" t="inlineStr">
        <is>
          <t>January</t>
        </is>
      </c>
      <c r="C17" s="775" t="inlineStr">
        <is>
          <t>February</t>
        </is>
      </c>
      <c r="D17" s="775" t="inlineStr">
        <is>
          <t>March</t>
        </is>
      </c>
      <c r="E17" s="775" t="inlineStr">
        <is>
          <t>April</t>
        </is>
      </c>
      <c r="F17" s="775" t="inlineStr">
        <is>
          <t>May</t>
        </is>
      </c>
      <c r="G17" s="775" t="inlineStr">
        <is>
          <t>June</t>
        </is>
      </c>
      <c r="H17" s="775" t="inlineStr">
        <is>
          <t>July</t>
        </is>
      </c>
      <c r="I17" s="775" t="inlineStr">
        <is>
          <t>August</t>
        </is>
      </c>
      <c r="J17" s="775" t="inlineStr">
        <is>
          <t>September</t>
        </is>
      </c>
      <c r="K17" s="775" t="inlineStr">
        <is>
          <t>October</t>
        </is>
      </c>
      <c r="L17" s="775" t="inlineStr">
        <is>
          <t>November</t>
        </is>
      </c>
      <c r="M17" s="775" t="inlineStr">
        <is>
          <t>December</t>
        </is>
      </c>
      <c r="N17" s="1088" t="inlineStr">
        <is>
          <t>H1 (Jan-Jun)</t>
        </is>
      </c>
    </row>
    <row r="18">
      <c r="A18" s="770" t="n">
        <v>2019</v>
      </c>
      <c r="B18" s="1089" t="n">
        <v>3574.827542777331</v>
      </c>
      <c r="C18" s="1089" t="n">
        <v>3739.077348728974</v>
      </c>
      <c r="D18" s="1089" t="n">
        <v>3381.559746190815</v>
      </c>
      <c r="E18" s="1089" t="n">
        <v>3298.750381508103</v>
      </c>
      <c r="F18" s="1089" t="n">
        <v>3154.168866076315</v>
      </c>
      <c r="G18" s="1089" t="n">
        <v>3184.717172573618</v>
      </c>
      <c r="H18" s="1089" t="n">
        <v>3207.515330422645</v>
      </c>
      <c r="I18" s="1089" t="n">
        <v>3310.113820833144</v>
      </c>
      <c r="J18" s="1089" t="n">
        <v>3103.967097384467</v>
      </c>
      <c r="K18" s="1089" t="n">
        <v>3185.111580881097</v>
      </c>
      <c r="L18" s="1089" t="n">
        <v>3440.304177150499</v>
      </c>
      <c r="M18" s="1090" t="n">
        <v>3679.886880124199</v>
      </c>
      <c r="N18" s="11">
        <f>IF(AND(COUNT(B18:G18)=6,COUNT(B6:G6)=6),SUMPRODUCT(B18:G18,B6:G6,{31,28,31,30,31,30})/SUMPRODUCT(B6:G6,{31,28,31,30,31,30}),"")</f>
        <v>3399.4584692945514</v>
      </c>
    </row>
    <row r="19">
      <c r="A19" s="134" t="n">
        <v>2020</v>
      </c>
      <c r="B19" s="1092" t="n">
        <v>3572.504711830066</v>
      </c>
      <c r="C19" s="1092" t="n">
        <v>3131.107600838564</v>
      </c>
      <c r="D19" s="1092" t="n">
        <v>2703.976120482751</v>
      </c>
      <c r="E19" s="1092" t="n">
        <v>2394.819170860094</v>
      </c>
      <c r="F19" s="1092" t="n">
        <v>2360.954845665781</v>
      </c>
      <c r="G19" s="1092" t="n">
        <v>2337.009477563546</v>
      </c>
      <c r="H19" s="1092" t="n">
        <v>2287.748032359644</v>
      </c>
      <c r="I19" s="1092" t="n">
        <v>2259.432851990956</v>
      </c>
      <c r="J19" s="1092" t="n">
        <v>2122.348004671973</v>
      </c>
      <c r="K19" s="1092" t="n">
        <v>2124.167637654344</v>
      </c>
      <c r="L19" s="1092" t="n">
        <v>2098.562160110582</v>
      </c>
      <c r="M19" s="1093" t="n">
        <v>2195.69854317112</v>
      </c>
      <c r="N19" s="11">
        <f>IF(AND(COUNT(B19:G19)=6,COUNT(B7:G7)=6),SUMPRODUCT(B19:G19,B7:G7,{31,28,31,30,31,30})/SUMPRODUCT(B7:G7,{31,28,31,30,31,30}),"")</f>
        <v>3099.2693757978714</v>
      </c>
    </row>
    <row r="20">
      <c r="A20" s="135" t="n">
        <v>2021</v>
      </c>
      <c r="B20" s="1094" t="n">
        <v>2230.793064144173</v>
      </c>
      <c r="C20" s="1094" t="n">
        <v>2185.942166449362</v>
      </c>
      <c r="D20" s="1094" t="n">
        <v>1995.981363365987</v>
      </c>
      <c r="E20" s="1094" t="n">
        <v>2137.00685199383</v>
      </c>
      <c r="F20" s="1094" t="n">
        <v>2020.144340706145</v>
      </c>
      <c r="G20" s="1094" t="n">
        <v>1956.414643680238</v>
      </c>
      <c r="H20" s="1094" t="n">
        <v>1909.305529430013</v>
      </c>
      <c r="I20" s="1094" t="n">
        <v>1876.075532999305</v>
      </c>
      <c r="J20" s="1094" t="n">
        <v>1898.685629178496</v>
      </c>
      <c r="K20" s="1094" t="n">
        <v>2024.60158389063</v>
      </c>
      <c r="L20" s="1094" t="n">
        <v>2215.991879484136</v>
      </c>
      <c r="M20" s="1095" t="n">
        <v>2579.971059862557</v>
      </c>
      <c r="N20" s="11">
        <f>IF(AND(COUNT(B20:G20)=6,COUNT(B8:G8)=6),SUMPRODUCT(B20:G20,B8:G8,{31,28,31,30,31,30})/SUMPRODUCT(B8:G8,{31,28,31,30,31,30}),"")</f>
        <v>2083.335706818173</v>
      </c>
    </row>
    <row r="21">
      <c r="A21" s="134" t="n">
        <v>2022</v>
      </c>
      <c r="B21" s="1092" t="n">
        <v>2329.58381703114</v>
      </c>
      <c r="C21" s="1092" t="n">
        <v>2336.610802265189</v>
      </c>
      <c r="D21" s="1092" t="n">
        <v>2503.551933059139</v>
      </c>
      <c r="E21" s="1092" t="n">
        <v>2622.270386853242</v>
      </c>
      <c r="F21" s="1092" t="n">
        <v>2890.545765094649</v>
      </c>
      <c r="G21" s="1092" t="n">
        <v>3042.68501838329</v>
      </c>
      <c r="H21" s="1092" t="n">
        <v>3258.797130508686</v>
      </c>
      <c r="I21" s="1092" t="n">
        <v>3329.554893897148</v>
      </c>
      <c r="J21" s="1092" t="n">
        <v>3317.08060114204</v>
      </c>
      <c r="K21" s="1092" t="n">
        <v>3043</v>
      </c>
      <c r="L21" s="1092" t="n">
        <v>4014</v>
      </c>
      <c r="M21" s="1093" t="n">
        <v>4546</v>
      </c>
      <c r="N21" s="11">
        <f>IF(AND(COUNT(B21:G21)=6,COUNT(B9:G9)=6),SUMPRODUCT(B21:G21,B9:G9,{31,28,31,30,31,30})/SUMPRODUCT(B9:G9,{31,28,31,30,31,30}),"")</f>
        <v>2667.197659736457</v>
      </c>
    </row>
    <row r="22">
      <c r="A22" s="135" t="n">
        <v>2023</v>
      </c>
      <c r="B22" s="1094" t="n">
        <v>4240.3</v>
      </c>
      <c r="C22" s="1094" t="n">
        <v>3986.72</v>
      </c>
      <c r="D22" s="1094" t="n">
        <v>3956.1</v>
      </c>
      <c r="E22" s="1094" t="n">
        <v>4103.05941042872</v>
      </c>
      <c r="F22" s="1094" t="n">
        <v>3778.866120026487</v>
      </c>
      <c r="G22" s="1094" t="n">
        <v>3802.09</v>
      </c>
      <c r="H22" s="1094" t="n">
        <v>4046.91</v>
      </c>
      <c r="I22" s="1094" t="n">
        <v>4035.99</v>
      </c>
      <c r="J22" s="1094" t="n">
        <v>3748.42</v>
      </c>
      <c r="K22" s="1094" t="n">
        <v>3353.69</v>
      </c>
      <c r="L22" s="1094" t="n">
        <v>4100.21</v>
      </c>
      <c r="M22" s="1095" t="n">
        <v>4866.73228919826</v>
      </c>
      <c r="N22" s="11">
        <f>IF(AND(COUNT(B22:G22)=6,COUNT(B10:G10)=6),SUMPRODUCT(B22:G22,B10:G10,{31,28,31,30,31,30})/SUMPRODUCT(B10:G10,{31,28,31,30,31,30}),"")</f>
        <v>3977.9484237313727</v>
      </c>
    </row>
    <row r="23" customFormat="1" s="138">
      <c r="A23" s="144" t="n">
        <v>2024</v>
      </c>
      <c r="B23" s="1096" t="n">
        <v>4080.135339789627</v>
      </c>
      <c r="C23" s="1096" t="n">
        <v>4315.260586363365</v>
      </c>
      <c r="D23" s="1096" t="n">
        <v>3879.626725484889</v>
      </c>
      <c r="E23" s="907" t="n">
        <v>3923.774745877439</v>
      </c>
      <c r="F23" s="907" t="n">
        <v>3720.21065719336</v>
      </c>
      <c r="G23" s="907" t="n">
        <v>3813.498483880266</v>
      </c>
      <c r="H23" s="1096" t="n">
        <v>3988.073111615168</v>
      </c>
      <c r="I23" s="1096" t="n">
        <v>4111.415533259716</v>
      </c>
      <c r="J23" s="1096" t="n">
        <v>3660.290715850439</v>
      </c>
      <c r="K23" s="907" t="n">
        <v>3776.898284262682</v>
      </c>
      <c r="L23" s="907" t="n">
        <v>4344.690321973912</v>
      </c>
      <c r="M23" s="1106" t="n">
        <v>5004.375839785171</v>
      </c>
      <c r="N23" s="11">
        <f>IF(AND(COUNT(B23:G23)=6,COUNT(B11:G11)=6),SUMPRODUCT(B23:G23,B11:G11,{31,28,31,30,31,30})/SUMPRODUCT(B11:G11,{31,28,31,30,31,30}),"")</f>
        <v>3958.1519326319935</v>
      </c>
    </row>
    <row r="24">
      <c r="A24" s="773" t="n">
        <v>2025</v>
      </c>
      <c r="B24" s="1102" t="n">
        <v>4605.445220621965</v>
      </c>
      <c r="C24" s="905" t="n">
        <v>4286.412046539635</v>
      </c>
      <c r="D24" s="1102" t="n">
        <v>3890.625333726505</v>
      </c>
      <c r="E24" s="1102" t="n">
        <v>3869.002616894849</v>
      </c>
      <c r="F24" s="1102" t="n">
        <v>3638.974082358473</v>
      </c>
      <c r="G24" s="905" t="n">
        <v>3572.013047222616</v>
      </c>
      <c r="H24" s="904" t="n">
        <v>3769.586446730975</v>
      </c>
      <c r="I24" s="1102" t="n">
        <v>3819.703613368358</v>
      </c>
      <c r="J24" s="904" t="n">
        <v>3430.291074785654</v>
      </c>
      <c r="K24" s="1102" t="n">
        <v>3707.04003833057</v>
      </c>
      <c r="L24" s="1102" t="n">
        <v>4043.871472500887</v>
      </c>
      <c r="M24" s="1103" t="n">
        <v>4862.193972526902</v>
      </c>
      <c r="N24" s="120">
        <f>IF(AND(COUNT(B24:G24)=6,COUNT(B12:G12)=6),SUMPRODUCT(B24:G24,B12:G12,{31,28,31,30,31,30})/SUMPRODUCT(B12:G12,{31,28,31,30,31,30}),"")</f>
        <v>4006.5824735032957</v>
      </c>
    </row>
    <row r="25">
      <c r="A25" s="773" t="n">
        <v>2026</v>
      </c>
      <c r="B25" s="1102" t="n">
        <v>4286.64</v>
      </c>
      <c r="C25" s="1102" t="n">
        <v>4348.76</v>
      </c>
      <c r="D25" s="1102" t="n">
        <v>3941.36</v>
      </c>
      <c r="E25" s="1102" t="n">
        <v>3841.77</v>
      </c>
      <c r="F25" s="1102" t="n">
        <v>3627.15</v>
      </c>
      <c r="G25" s="1102" t="n">
        <v>3620.171259741901</v>
      </c>
      <c r="H25" s="1102" t="n"/>
      <c r="I25" s="1102" t="n"/>
      <c r="J25" s="1102" t="n"/>
      <c r="K25" s="1102" t="n"/>
      <c r="L25" s="1102" t="n"/>
      <c r="M25" s="1103" t="n"/>
      <c r="N25" s="120">
        <f>IF(AND(COUNT(B25:G25)=6,COUNT(B13:G13)=6),SUMPRODUCT(B25:G25,B13:G13,{31,28,31,30,31,30})/SUMPRODUCT(B13:G13,{31,28,31,30,31,30}),"")</f>
        <v>3963.3031689421946</v>
      </c>
    </row>
    <row r="26">
      <c r="A26" s="1104" t="inlineStr">
        <is>
          <t>25年比較</t>
        </is>
      </c>
      <c r="B26" s="117">
        <f>B25/B24</f>
        <v>0.9307764601792593</v>
      </c>
      <c r="C26" s="117">
        <f>C25/C24</f>
        <v>1.0145454876440769</v>
      </c>
      <c r="D26" s="117">
        <f>D25/D24</f>
        <v>1.0130402343894935</v>
      </c>
      <c r="E26" s="117">
        <f>E25/E24</f>
        <v>0.99296133407200815</v>
      </c>
      <c r="F26" s="117">
        <f>F25/F24</f>
        <v>0.99675070992789006</v>
      </c>
      <c r="G26" s="117">
        <f>G25/G24</f>
        <v>1.0134820931174173</v>
      </c>
      <c r="H26" s="117">
        <f>H25/H24</f>
        <v>0</v>
      </c>
      <c r="I26" s="117">
        <f>I25/I24</f>
        <v>0</v>
      </c>
      <c r="J26" s="117">
        <f>J25/J24</f>
        <v>0</v>
      </c>
      <c r="K26" s="117">
        <f>K25/K24</f>
        <v>0</v>
      </c>
      <c r="L26" s="117">
        <f>L25/L24</f>
        <v>0</v>
      </c>
      <c r="M26" s="117">
        <f>M25/M24</f>
        <v>0</v>
      </c>
    </row>
    <row r="27">
      <c r="A27" s="1105" t="inlineStr">
        <is>
          <t>26 Vs 25</t>
        </is>
      </c>
      <c r="B27" s="127">
        <f>(B25-B24)/B25</f>
        <v>-7.4371820498564029E-2</v>
      </c>
      <c r="C27" s="127">
        <f>(C25-C24)/C25</f>
        <v>1.4336949719084245E-2</v>
      </c>
      <c r="D27" s="127">
        <f>(D25-D24)/D25</f>
        <v>1.2872375594590419E-2</v>
      </c>
      <c r="E27" s="127">
        <f>(E25-E24)/E25</f>
        <v>-7.0885599332726548E-3</v>
      </c>
      <c r="F27" s="127">
        <f>(F25-F24)/F25</f>
        <v>-3.2598823755490892E-3</v>
      </c>
      <c r="G27" s="127">
        <f>(G25-G24)/G25</f>
        <v>1.3302744280312953E-2</v>
      </c>
      <c r="H27" s="119" t="n"/>
      <c r="I27" s="119" t="n"/>
      <c r="J27" s="119" t="n"/>
      <c r="K27" s="119" t="n"/>
      <c r="L27" s="119" t="n"/>
      <c r="M27" s="119" t="n"/>
      <c r="N27" s="127">
        <f>(N25-N24)/N25</f>
        <v>-8.3082195296566679E-3</v>
      </c>
    </row>
    <row r="28">
      <c r="A28" s="787" t="inlineStr">
        <is>
          <t>RevPar (THB)</t>
        </is>
      </c>
      <c r="B28" s="788" t="n"/>
      <c r="C28" s="788" t="n"/>
      <c r="D28" s="788" t="n"/>
      <c r="E28" s="788" t="n"/>
      <c r="F28" s="788" t="n"/>
      <c r="G28" s="788" t="n"/>
      <c r="H28" s="788" t="n"/>
      <c r="I28" s="788" t="n"/>
      <c r="J28" s="788" t="n"/>
      <c r="K28" s="788" t="n"/>
      <c r="L28" s="788" t="n"/>
      <c r="M28" s="788" t="n"/>
      <c r="N28" s="109" t="inlineStr">
        <is>
          <t>H1</t>
        </is>
      </c>
    </row>
    <row r="29">
      <c r="A29" s="774" t="n"/>
      <c r="B29" s="775" t="inlineStr">
        <is>
          <t>January</t>
        </is>
      </c>
      <c r="C29" s="775" t="inlineStr">
        <is>
          <t>February</t>
        </is>
      </c>
      <c r="D29" s="775" t="inlineStr">
        <is>
          <t>March</t>
        </is>
      </c>
      <c r="E29" s="775" t="inlineStr">
        <is>
          <t>April</t>
        </is>
      </c>
      <c r="F29" s="775" t="inlineStr">
        <is>
          <t>May</t>
        </is>
      </c>
      <c r="G29" s="775" t="inlineStr">
        <is>
          <t>June</t>
        </is>
      </c>
      <c r="H29" s="775" t="inlineStr">
        <is>
          <t>July</t>
        </is>
      </c>
      <c r="I29" s="775" t="inlineStr">
        <is>
          <t>August</t>
        </is>
      </c>
      <c r="J29" s="775" t="inlineStr">
        <is>
          <t>September</t>
        </is>
      </c>
      <c r="K29" s="775" t="inlineStr">
        <is>
          <t>October</t>
        </is>
      </c>
      <c r="L29" s="775" t="inlineStr">
        <is>
          <t>November</t>
        </is>
      </c>
      <c r="M29" s="775" t="inlineStr">
        <is>
          <t>December</t>
        </is>
      </c>
      <c r="N29" s="1088" t="inlineStr">
        <is>
          <t>H1 (Jan-Jun)</t>
        </is>
      </c>
      <c r="O29" s="120" t="n"/>
      <c r="P29" s="120" t="n"/>
      <c r="Q29" s="120" t="n"/>
      <c r="R29" s="121" t="n"/>
      <c r="S29" s="122" t="n"/>
    </row>
    <row r="30">
      <c r="A30" s="770" t="n">
        <v>2019</v>
      </c>
      <c r="B30" s="1089">
        <f>B6*B18/100</f>
        <v>3005.6292845475346</v>
      </c>
      <c r="C30" s="1089">
        <f>C6*C18/100</f>
        <v>3232.3244664977406</v>
      </c>
      <c r="D30" s="1089">
        <f>D6*D18/100</f>
        <v>2722.0534835062554</v>
      </c>
      <c r="E30" s="1089">
        <f>E6*E18/100</f>
        <v>2437.4621921782618</v>
      </c>
      <c r="F30" s="1089">
        <f>F6*F18/100</f>
        <v>2182.8407714470122</v>
      </c>
      <c r="G30" s="1089">
        <f>G6*G18/100</f>
        <v>2397.5873126220827</v>
      </c>
      <c r="H30" s="1089">
        <f>H6*H18/100</f>
        <v>2454.8412119386307</v>
      </c>
      <c r="I30" s="1089">
        <f>I6*I18/100</f>
        <v>2683.601538780762</v>
      </c>
      <c r="J30" s="1089">
        <f>J6*J18/100</f>
        <v>2250.832694412567</v>
      </c>
      <c r="K30" s="1089">
        <f>K6*K18/100</f>
        <v>2313.5412213834284</v>
      </c>
      <c r="L30" s="1089">
        <f>L6*L18/100</f>
        <v>2850.8428039020309</v>
      </c>
      <c r="M30" s="1090">
        <f>M6*M18/100</f>
        <v>2861.8159912545334</v>
      </c>
      <c r="N30" s="11">
        <f>IF(COUNT(B30:G30)=6,SUMPRODUCT(B30:G30,{31,28,31,30,31,30})/181,"")</f>
        <v>2656.2585631517786</v>
      </c>
      <c r="O30" s="120" t="n"/>
    </row>
    <row r="31">
      <c r="A31" s="134" t="n">
        <v>2020</v>
      </c>
      <c r="B31" s="1092">
        <f>B7*B19/100</f>
        <v>2790.3754072203733</v>
      </c>
      <c r="C31" s="1092">
        <f>C7*C19/100</f>
        <v>1753.8802313873387</v>
      </c>
      <c r="D31" s="1092">
        <f>D7*D19/100</f>
        <v>727.74772893425859</v>
      </c>
      <c r="E31" s="1092">
        <f>E7*E19/100</f>
        <v>253.36526081954864</v>
      </c>
      <c r="F31" s="1092">
        <f>F7*F19/100</f>
        <v>307.36697635934144</v>
      </c>
      <c r="G31" s="1092">
        <f>G7*G19/100</f>
        <v>351.99009075151656</v>
      </c>
      <c r="H31" s="1092">
        <f>H7*H19/100</f>
        <v>346.39635408367269</v>
      </c>
      <c r="I31" s="1092">
        <f>I7*I19/100</f>
        <v>387.08938301527166</v>
      </c>
      <c r="J31" s="1092">
        <f>J7*J19/100</f>
        <v>413.78089197811983</v>
      </c>
      <c r="K31" s="1092">
        <f>K7*K19/100</f>
        <v>448.77810132094169</v>
      </c>
      <c r="L31" s="1092">
        <f>L7*L19/100</f>
        <v>473.996728697067</v>
      </c>
      <c r="M31" s="1093">
        <f>M7*M19/100</f>
        <v>557.14885262909911</v>
      </c>
      <c r="N31" s="11">
        <f>IF(COUNT(B31:G31)=6,SUMPRODUCT(B31:G31,{31,28,31,30,31,30})/181,"")</f>
        <v>1026.8480691376278</v>
      </c>
      <c r="O31" s="121" t="n"/>
      <c r="P31" s="120" t="n"/>
      <c r="R31" s="120" t="n"/>
      <c r="S31" s="120" t="n"/>
      <c r="T31" s="120" t="n"/>
    </row>
    <row r="32">
      <c r="A32" s="135" t="n">
        <v>2021</v>
      </c>
      <c r="B32" s="1094">
        <f>B8*B20/100</f>
        <v>434.51164629972931</v>
      </c>
      <c r="C32" s="1094">
        <f>C8*C20/100</f>
        <v>469.72213631456162</v>
      </c>
      <c r="D32" s="1094">
        <f>D8*D20/100</f>
        <v>489.45630690337623</v>
      </c>
      <c r="E32" s="1094">
        <f>E8*E20/100</f>
        <v>493.59519705913351</v>
      </c>
      <c r="F32" s="1094">
        <f>F8*F20/100</f>
        <v>383.41058228977192</v>
      </c>
      <c r="G32" s="1094">
        <f>G8*G20/100</f>
        <v>433.54505632926316</v>
      </c>
      <c r="H32" s="1094">
        <f>H8*H20/100</f>
        <v>462.1225631708262</v>
      </c>
      <c r="I32" s="1094">
        <f>I8*I20/100</f>
        <v>484.04001252524176</v>
      </c>
      <c r="J32" s="1094">
        <f>J8*J20/100</f>
        <v>511.72918369047062</v>
      </c>
      <c r="K32" s="1094">
        <f>K8*K20/100</f>
        <v>527.63476850570601</v>
      </c>
      <c r="L32" s="1094">
        <f>L8*L20/100</f>
        <v>667.84943221584069</v>
      </c>
      <c r="M32" s="1095">
        <f>M8*M20/100</f>
        <v>1019.2653201218536</v>
      </c>
      <c r="N32" s="11">
        <f>IF(COUNT(B32:G32)=6,SUMPRODUCT(B32:G32,{31,28,31,30,31,30})/181,"")</f>
        <v>450.24951391568413</v>
      </c>
      <c r="O32" s="122" t="n"/>
      <c r="P32" s="120" t="n"/>
    </row>
    <row r="33">
      <c r="A33" s="134" t="n">
        <v>2022</v>
      </c>
      <c r="B33" s="1092">
        <f>B9*B21/100</f>
        <v>768.4672684850085</v>
      </c>
      <c r="C33" s="1092">
        <f>C9*C21/100</f>
        <v>864.73424193573965</v>
      </c>
      <c r="D33" s="1092">
        <f>D9*D21/100</f>
        <v>1074.3586260360657</v>
      </c>
      <c r="E33" s="1092">
        <f>E9*E21/100</f>
        <v>1210.9001324232763</v>
      </c>
      <c r="F33" s="1092" t="n">
        <v>1482.198393626616</v>
      </c>
      <c r="G33" s="1092" t="n">
        <v>1654.99987118334</v>
      </c>
      <c r="H33" s="1092" t="n">
        <v>1997.087006160756</v>
      </c>
      <c r="I33" s="1092" t="n">
        <v>2035.91973060226</v>
      </c>
      <c r="J33" s="1092" t="n">
        <v>2072.34801605517</v>
      </c>
      <c r="K33" s="1092" t="n">
        <v>2075</v>
      </c>
      <c r="L33" s="1092" t="n">
        <v>2963</v>
      </c>
      <c r="M33" s="1093" t="n">
        <v>3297</v>
      </c>
      <c r="N33" s="11">
        <f>IF(COUNT(B33:G33)=6,SUMPRODUCT(B33:G33,{31,28,31,30,31,30})/181,"")</f>
        <v>1178.2613912429701</v>
      </c>
      <c r="P33" s="120" t="n"/>
    </row>
    <row r="34">
      <c r="A34" s="135" t="n">
        <v>2023</v>
      </c>
      <c r="B34" s="1094" t="n">
        <v>2811.06</v>
      </c>
      <c r="C34" s="1094" t="n">
        <v>2920.82</v>
      </c>
      <c r="D34" s="1094" t="n">
        <v>2930.13</v>
      </c>
      <c r="E34" s="1094" t="n">
        <v>2816.019982180445</v>
      </c>
      <c r="F34" s="1094" t="n">
        <v>2485.587600083884</v>
      </c>
      <c r="G34" s="1094" t="n">
        <v>2584.4</v>
      </c>
      <c r="H34" s="1094" t="n">
        <v>2971.35</v>
      </c>
      <c r="I34" s="1094" t="n">
        <v>3004.83</v>
      </c>
      <c r="J34" s="1094" t="n">
        <v>2522.6</v>
      </c>
      <c r="K34" s="1094" t="n">
        <v>2254.41</v>
      </c>
      <c r="L34" s="1094" t="n">
        <v>3089.49</v>
      </c>
      <c r="M34" s="1095" t="n">
        <v>3714.370696152025</v>
      </c>
      <c r="N34" s="11">
        <f>IF(COUNT(B34:G34)=6,SUMPRODUCT(B34:G34,{31,28,31,30,31,30})/181,"")</f>
        <v>2755.9429009282526</v>
      </c>
    </row>
    <row r="35">
      <c r="A35" s="134" t="n">
        <v>2024</v>
      </c>
      <c r="B35" s="1092">
        <f>B23*B11/100</f>
        <v>2995.7166996355918</v>
      </c>
      <c r="C35" s="1092">
        <f>C23*C11/100</f>
        <v>3508.1825688051281</v>
      </c>
      <c r="D35" s="1092">
        <f>D23*D11/100</f>
        <v>2851.5256432313936</v>
      </c>
      <c r="E35" s="1092">
        <f>E23*E11/100</f>
        <v>2773.9402494832907</v>
      </c>
      <c r="F35" s="1092">
        <f>F23*F11/100</f>
        <v>2623.6270184786113</v>
      </c>
      <c r="G35" s="1092">
        <f>G23*G11/100</f>
        <v>2798.9896755240134</v>
      </c>
      <c r="H35" s="1092">
        <f>H23*H11/100</f>
        <v>3102.2804648188849</v>
      </c>
      <c r="I35" s="1092">
        <f>I23*I11/100</f>
        <v>3259.4467270188115</v>
      </c>
      <c r="J35" s="1092">
        <f>J23*J11/100</f>
        <v>2459.5241890923212</v>
      </c>
      <c r="K35" s="1092">
        <f>K23*K11/100</f>
        <v>2536.3232705495229</v>
      </c>
      <c r="L35" s="1092">
        <f>L23*L11/100</f>
        <v>3561.4001825429691</v>
      </c>
      <c r="M35" s="1092">
        <f>M23*M11/100</f>
        <v>3947.8078167057697</v>
      </c>
      <c r="N35" s="11">
        <f>IF(COUNT(B35:G35)=6,SUMPRODUCT(B35:G35,{31,28,31,30,31,30})/181,"")</f>
        <v>2917.2041982236256</v>
      </c>
    </row>
    <row r="36" customFormat="1" s="1094">
      <c r="A36" s="135" t="n">
        <v>2025</v>
      </c>
      <c r="B36" s="1094">
        <f>B24*B12/100</f>
        <v>3569.9819187143557</v>
      </c>
      <c r="C36" s="1094">
        <f>C24*C12/100</f>
        <v>3370.8186648077958</v>
      </c>
      <c r="D36" s="1094">
        <f>D24*D12/100</f>
        <v>2677.4569229133213</v>
      </c>
      <c r="E36" s="1094">
        <f>E24*E12/100</f>
        <v>2409.8575211457405</v>
      </c>
      <c r="F36" s="1094">
        <f>F24*F12/100</f>
        <v>2302.2351597567094</v>
      </c>
      <c r="G36" s="1094">
        <f>G24*G12/100</f>
        <v>2273.5703163522553</v>
      </c>
      <c r="H36" s="1094">
        <f>H24*H12/100</f>
        <v>2627.8390446729613</v>
      </c>
      <c r="I36" s="1094">
        <f>I24*I12/100</f>
        <v>2778.9606833750718</v>
      </c>
      <c r="J36" s="1094">
        <f>J24*J12/100</f>
        <v>2198.9926400164813</v>
      </c>
      <c r="K36" s="1094">
        <f>K24*K12/100</f>
        <v>2548.3563783134905</v>
      </c>
      <c r="L36" s="1094">
        <f>L24*L12/100</f>
        <v>3197.1503806181559</v>
      </c>
      <c r="M36" s="1095">
        <f>M24*M12/100</f>
        <v>3739.0521938116117</v>
      </c>
      <c r="N36" s="1107">
        <f>IF(COUNT(B36:G36)=6,SUMPRODUCT(B36:G36,{31,28,31,30,31,30})/181,"")</f>
        <v>2762.0201755937796</v>
      </c>
      <c r="Z36" s="1095" t="n"/>
      <c r="AA36" s="135" t="n"/>
      <c r="AM36" s="1095" t="n"/>
      <c r="AN36" s="135" t="n"/>
      <c r="AZ36" s="1095" t="n"/>
      <c r="BA36" s="135" t="n"/>
      <c r="BM36" s="1095" t="n"/>
      <c r="BN36" s="135" t="n"/>
      <c r="BZ36" s="1095" t="n"/>
      <c r="CA36" s="135" t="n"/>
      <c r="CM36" s="1095" t="n"/>
      <c r="CN36" s="135" t="n"/>
      <c r="CZ36" s="1095" t="n"/>
      <c r="DA36" s="135" t="n"/>
      <c r="DM36" s="1095" t="n"/>
      <c r="DN36" s="135" t="n"/>
      <c r="DZ36" s="1095" t="n"/>
      <c r="EA36" s="135" t="n"/>
      <c r="EM36" s="1095" t="n"/>
      <c r="EN36" s="135" t="n"/>
      <c r="EZ36" s="1095" t="n"/>
      <c r="FA36" s="135" t="n"/>
      <c r="FM36" s="1095" t="n"/>
      <c r="FN36" s="135" t="n"/>
      <c r="FZ36" s="1095" t="n"/>
      <c r="GA36" s="135" t="n"/>
      <c r="GM36" s="1095" t="n"/>
      <c r="GN36" s="135" t="n"/>
      <c r="GZ36" s="1095" t="n"/>
      <c r="HA36" s="135" t="n"/>
      <c r="HM36" s="1095" t="n"/>
      <c r="HN36" s="135" t="n"/>
      <c r="HZ36" s="1095" t="n"/>
      <c r="IA36" s="135" t="n"/>
      <c r="IM36" s="1095" t="n"/>
      <c r="IN36" s="135" t="n"/>
      <c r="IZ36" s="1095" t="n"/>
      <c r="JA36" s="135" t="n"/>
      <c r="JM36" s="1095" t="n"/>
      <c r="JN36" s="135" t="n"/>
      <c r="JZ36" s="1095" t="n"/>
      <c r="KA36" s="135" t="n"/>
      <c r="KM36" s="1095" t="n"/>
      <c r="KN36" s="135" t="n"/>
      <c r="KZ36" s="1095" t="n"/>
      <c r="LA36" s="135" t="n"/>
      <c r="LM36" s="1095" t="n"/>
      <c r="LN36" s="135" t="n"/>
      <c r="LZ36" s="1095" t="n"/>
      <c r="MA36" s="135" t="n"/>
      <c r="MM36" s="1095" t="n"/>
      <c r="MN36" s="135" t="n"/>
      <c r="MZ36" s="1095" t="n"/>
      <c r="NA36" s="135" t="n"/>
      <c r="NM36" s="1095" t="n"/>
      <c r="NN36" s="135" t="n"/>
      <c r="NZ36" s="1095" t="n"/>
      <c r="OA36" s="135" t="n"/>
      <c r="OM36" s="1095" t="n"/>
      <c r="ON36" s="135" t="n"/>
      <c r="OZ36" s="1095" t="n"/>
      <c r="PA36" s="135" t="n"/>
      <c r="PM36" s="1095" t="n"/>
      <c r="PN36" s="135" t="n"/>
      <c r="PZ36" s="1095" t="n"/>
      <c r="QA36" s="135" t="n"/>
      <c r="QM36" s="1095" t="n"/>
      <c r="QN36" s="135" t="n"/>
      <c r="QZ36" s="1095" t="n"/>
      <c r="RA36" s="135" t="n"/>
      <c r="RM36" s="1095" t="n"/>
      <c r="RN36" s="135" t="n"/>
      <c r="RZ36" s="1095" t="n"/>
      <c r="SA36" s="135" t="n"/>
      <c r="SM36" s="1095" t="n"/>
      <c r="SN36" s="135" t="n"/>
      <c r="SZ36" s="1095" t="n"/>
      <c r="TA36" s="135" t="n"/>
      <c r="TM36" s="1095" t="n"/>
      <c r="TN36" s="135" t="n"/>
      <c r="TZ36" s="1095" t="n"/>
      <c r="UA36" s="135" t="n"/>
      <c r="UM36" s="1095" t="n"/>
      <c r="UN36" s="135" t="n"/>
      <c r="UZ36" s="1095" t="n"/>
      <c r="VA36" s="135" t="n"/>
      <c r="VM36" s="1095" t="n"/>
      <c r="VN36" s="135" t="n"/>
      <c r="VZ36" s="1095" t="n"/>
      <c r="WA36" s="135" t="n"/>
      <c r="WM36" s="1095" t="n"/>
      <c r="WN36" s="135" t="n"/>
      <c r="WZ36" s="1095" t="n"/>
      <c r="XA36" s="135" t="n"/>
      <c r="XM36" s="1095" t="n"/>
      <c r="XN36" s="135" t="n"/>
      <c r="XZ36" s="1095" t="n"/>
      <c r="YA36" s="135" t="n"/>
      <c r="YM36" s="1095" t="n"/>
      <c r="YN36" s="135" t="n"/>
      <c r="YZ36" s="1095" t="n"/>
      <c r="ZA36" s="135" t="n"/>
      <c r="ZM36" s="1095" t="n"/>
      <c r="ZN36" s="135" t="n"/>
      <c r="ZZ36" s="1095" t="n"/>
      <c r="AAA36" s="135" t="n"/>
      <c r="AAM36" s="1095" t="n"/>
      <c r="AAN36" s="135" t="n"/>
      <c r="AAZ36" s="1095" t="n"/>
      <c r="ABA36" s="135" t="n"/>
      <c r="ABM36" s="1095" t="n"/>
      <c r="ABN36" s="135" t="n"/>
      <c r="ABZ36" s="1095" t="n"/>
      <c r="ACA36" s="135" t="n"/>
      <c r="ACM36" s="1095" t="n"/>
      <c r="ACN36" s="135" t="n"/>
      <c r="ACZ36" s="1095" t="n"/>
      <c r="ADA36" s="135" t="n"/>
      <c r="ADM36" s="1095" t="n"/>
      <c r="ADN36" s="135" t="n"/>
      <c r="ADZ36" s="1095" t="n"/>
      <c r="AEA36" s="135" t="n"/>
      <c r="AEM36" s="1095" t="n"/>
      <c r="AEN36" s="135" t="n"/>
      <c r="AEZ36" s="1095" t="n"/>
      <c r="AFA36" s="135" t="n"/>
      <c r="AFM36" s="1095" t="n"/>
      <c r="AFN36" s="135" t="n"/>
      <c r="AFZ36" s="1095" t="n"/>
      <c r="AGA36" s="135" t="n"/>
      <c r="AGM36" s="1095" t="n"/>
      <c r="AGN36" s="135" t="n"/>
      <c r="AGZ36" s="1095" t="n"/>
      <c r="AHA36" s="135" t="n"/>
      <c r="AHM36" s="1095" t="n"/>
      <c r="AHN36" s="135" t="n"/>
      <c r="AHZ36" s="1095" t="n"/>
      <c r="AIA36" s="135" t="n"/>
      <c r="AIM36" s="1095" t="n"/>
      <c r="AIN36" s="135" t="n"/>
      <c r="AIZ36" s="1095" t="n"/>
      <c r="AJA36" s="135" t="n"/>
      <c r="AJM36" s="1095" t="n"/>
      <c r="AJN36" s="135" t="n"/>
      <c r="AJZ36" s="1095" t="n"/>
      <c r="AKA36" s="135" t="n"/>
      <c r="AKM36" s="1095" t="n"/>
      <c r="AKN36" s="135" t="n"/>
      <c r="AKZ36" s="1095" t="n"/>
      <c r="ALA36" s="135" t="n"/>
      <c r="ALM36" s="1095" t="n"/>
      <c r="ALN36" s="135" t="n"/>
      <c r="ALZ36" s="1095" t="n"/>
      <c r="AMA36" s="135" t="n"/>
      <c r="AMM36" s="1095" t="n"/>
      <c r="AMN36" s="135" t="n"/>
      <c r="AMZ36" s="1095" t="n"/>
      <c r="ANA36" s="135" t="n"/>
      <c r="ANM36" s="1095" t="n"/>
      <c r="ANN36" s="135" t="n"/>
      <c r="ANZ36" s="1095" t="n"/>
      <c r="AOA36" s="135" t="n"/>
      <c r="AOM36" s="1095" t="n"/>
      <c r="AON36" s="135" t="n"/>
      <c r="AOZ36" s="1095" t="n"/>
      <c r="APA36" s="135" t="n"/>
      <c r="APM36" s="1095" t="n"/>
      <c r="APN36" s="135" t="n"/>
      <c r="APZ36" s="1095" t="n"/>
      <c r="AQA36" s="135" t="n"/>
      <c r="AQM36" s="1095" t="n"/>
      <c r="AQN36" s="135" t="n"/>
      <c r="AQZ36" s="1095" t="n"/>
      <c r="ARA36" s="135" t="n"/>
      <c r="ARM36" s="1095" t="n"/>
      <c r="ARN36" s="135" t="n"/>
      <c r="ARZ36" s="1095" t="n"/>
      <c r="ASA36" s="135" t="n"/>
      <c r="ASM36" s="1095" t="n"/>
      <c r="ASN36" s="135" t="n"/>
      <c r="ASZ36" s="1095" t="n"/>
      <c r="ATA36" s="135" t="n"/>
      <c r="ATM36" s="1095" t="n"/>
      <c r="ATN36" s="135" t="n"/>
      <c r="ATZ36" s="1095" t="n"/>
      <c r="AUA36" s="135" t="n"/>
      <c r="AUM36" s="1095" t="n"/>
      <c r="AUN36" s="135" t="n"/>
      <c r="AUZ36" s="1095" t="n"/>
      <c r="AVA36" s="135" t="n"/>
      <c r="AVM36" s="1095" t="n"/>
      <c r="AVN36" s="135" t="n"/>
      <c r="AVZ36" s="1095" t="n"/>
      <c r="AWA36" s="135" t="n"/>
      <c r="AWM36" s="1095" t="n"/>
      <c r="AWN36" s="135" t="n"/>
      <c r="AWZ36" s="1095" t="n"/>
      <c r="AXA36" s="135" t="n"/>
      <c r="AXM36" s="1095" t="n"/>
      <c r="AXN36" s="135" t="n"/>
      <c r="AXZ36" s="1095" t="n"/>
      <c r="AYA36" s="135" t="n"/>
      <c r="AYM36" s="1095" t="n"/>
      <c r="AYN36" s="135" t="n"/>
      <c r="AYZ36" s="1095" t="n"/>
      <c r="AZA36" s="135" t="n"/>
      <c r="AZM36" s="1095" t="n"/>
      <c r="AZN36" s="135" t="n"/>
      <c r="AZZ36" s="1095" t="n"/>
      <c r="BAA36" s="135" t="n"/>
      <c r="BAM36" s="1095" t="n"/>
      <c r="BAN36" s="135" t="n"/>
      <c r="BAZ36" s="1095" t="n"/>
      <c r="BBA36" s="135" t="n"/>
      <c r="BBM36" s="1095" t="n"/>
      <c r="BBN36" s="135" t="n"/>
      <c r="BBZ36" s="1095" t="n"/>
      <c r="BCA36" s="135" t="n"/>
      <c r="BCM36" s="1095" t="n"/>
      <c r="BCN36" s="135" t="n"/>
      <c r="BCZ36" s="1095" t="n"/>
      <c r="BDA36" s="135" t="n"/>
      <c r="BDM36" s="1095" t="n"/>
      <c r="BDN36" s="135" t="n"/>
      <c r="BDZ36" s="1095" t="n"/>
      <c r="BEA36" s="135" t="n"/>
      <c r="BEM36" s="1095" t="n"/>
      <c r="BEN36" s="135" t="n"/>
      <c r="BEZ36" s="1095" t="n"/>
      <c r="BFA36" s="135" t="n"/>
      <c r="BFM36" s="1095" t="n"/>
      <c r="BFN36" s="135" t="n"/>
      <c r="BFZ36" s="1095" t="n"/>
      <c r="BGA36" s="135" t="n"/>
      <c r="BGM36" s="1095" t="n"/>
      <c r="BGN36" s="135" t="n"/>
      <c r="BGZ36" s="1095" t="n"/>
      <c r="BHA36" s="135" t="n"/>
      <c r="BHM36" s="1095" t="n"/>
      <c r="BHN36" s="135" t="n"/>
      <c r="BHZ36" s="1095" t="n"/>
      <c r="BIA36" s="135" t="n"/>
      <c r="BIM36" s="1095" t="n"/>
      <c r="BIN36" s="135" t="n"/>
      <c r="BIZ36" s="1095" t="n"/>
      <c r="BJA36" s="135" t="n"/>
      <c r="BJM36" s="1095" t="n"/>
      <c r="BJN36" s="135" t="n"/>
      <c r="BJZ36" s="1095" t="n"/>
      <c r="BKA36" s="135" t="n"/>
      <c r="BKM36" s="1095" t="n"/>
      <c r="BKN36" s="135" t="n"/>
      <c r="BKZ36" s="1095" t="n"/>
      <c r="BLA36" s="135" t="n"/>
      <c r="BLM36" s="1095" t="n"/>
      <c r="BLN36" s="135" t="n"/>
      <c r="BLZ36" s="1095" t="n"/>
      <c r="BMA36" s="135" t="n"/>
      <c r="BMM36" s="1095" t="n"/>
      <c r="BMN36" s="135" t="n"/>
      <c r="BMZ36" s="1095" t="n"/>
      <c r="BNA36" s="135" t="n"/>
      <c r="BNM36" s="1095" t="n"/>
      <c r="BNN36" s="135" t="n"/>
      <c r="BNZ36" s="1095" t="n"/>
      <c r="BOA36" s="135" t="n"/>
      <c r="BOM36" s="1095" t="n"/>
      <c r="BON36" s="135" t="n"/>
      <c r="BOZ36" s="1095" t="n"/>
      <c r="BPA36" s="135" t="n"/>
      <c r="BPM36" s="1095" t="n"/>
      <c r="BPN36" s="135" t="n"/>
      <c r="BPZ36" s="1095" t="n"/>
      <c r="BQA36" s="135" t="n"/>
      <c r="BQM36" s="1095" t="n"/>
      <c r="BQN36" s="135" t="n"/>
      <c r="BQZ36" s="1095" t="n"/>
      <c r="BRA36" s="135" t="n"/>
      <c r="BRM36" s="1095" t="n"/>
      <c r="BRN36" s="135" t="n"/>
      <c r="BRZ36" s="1095" t="n"/>
      <c r="BSA36" s="135" t="n"/>
      <c r="BSM36" s="1095" t="n"/>
      <c r="BSN36" s="135" t="n"/>
      <c r="BSZ36" s="1095" t="n"/>
      <c r="BTA36" s="135" t="n"/>
      <c r="BTM36" s="1095" t="n"/>
      <c r="BTN36" s="135" t="n"/>
      <c r="BTZ36" s="1095" t="n"/>
      <c r="BUA36" s="135" t="n"/>
      <c r="BUM36" s="1095" t="n"/>
      <c r="BUN36" s="135" t="n"/>
      <c r="BUZ36" s="1095" t="n"/>
      <c r="BVA36" s="135" t="n"/>
      <c r="BVM36" s="1095" t="n"/>
      <c r="BVN36" s="135" t="n"/>
      <c r="BVZ36" s="1095" t="n"/>
      <c r="BWA36" s="135" t="n"/>
      <c r="BWM36" s="1095" t="n"/>
      <c r="BWN36" s="135" t="n"/>
      <c r="BWZ36" s="1095" t="n"/>
      <c r="BXA36" s="135" t="n"/>
      <c r="BXM36" s="1095" t="n"/>
      <c r="BXN36" s="135" t="n"/>
      <c r="BXZ36" s="1095" t="n"/>
      <c r="BYA36" s="135" t="n"/>
      <c r="BYM36" s="1095" t="n"/>
      <c r="BYN36" s="135" t="n"/>
      <c r="BYZ36" s="1095" t="n"/>
      <c r="BZA36" s="135" t="n"/>
      <c r="BZM36" s="1095" t="n"/>
      <c r="BZN36" s="135" t="n"/>
      <c r="BZZ36" s="1095" t="n"/>
      <c r="CAA36" s="135" t="n"/>
      <c r="CAM36" s="1095" t="n"/>
      <c r="CAN36" s="135" t="n"/>
      <c r="CAZ36" s="1095" t="n"/>
      <c r="CBA36" s="135" t="n"/>
      <c r="CBM36" s="1095" t="n"/>
      <c r="CBN36" s="135" t="n"/>
      <c r="CBZ36" s="1095" t="n"/>
      <c r="CCA36" s="135" t="n"/>
      <c r="CCM36" s="1095" t="n"/>
      <c r="CCN36" s="135" t="n"/>
      <c r="CCZ36" s="1095" t="n"/>
      <c r="CDA36" s="135" t="n"/>
      <c r="CDM36" s="1095" t="n"/>
      <c r="CDN36" s="135" t="n"/>
      <c r="CDZ36" s="1095" t="n"/>
      <c r="CEA36" s="135" t="n"/>
      <c r="CEM36" s="1095" t="n"/>
      <c r="CEN36" s="135" t="n"/>
      <c r="CEZ36" s="1095" t="n"/>
      <c r="CFA36" s="135" t="n"/>
      <c r="CFM36" s="1095" t="n"/>
      <c r="CFN36" s="135" t="n"/>
      <c r="CFZ36" s="1095" t="n"/>
      <c r="CGA36" s="135" t="n"/>
      <c r="CGM36" s="1095" t="n"/>
      <c r="CGN36" s="135" t="n"/>
      <c r="CGZ36" s="1095" t="n"/>
      <c r="CHA36" s="135" t="n"/>
      <c r="CHM36" s="1095" t="n"/>
      <c r="CHN36" s="135" t="n"/>
      <c r="CHZ36" s="1095" t="n"/>
      <c r="CIA36" s="135" t="n"/>
      <c r="CIM36" s="1095" t="n"/>
      <c r="CIN36" s="135" t="n"/>
      <c r="CIZ36" s="1095" t="n"/>
      <c r="CJA36" s="135" t="n"/>
      <c r="CJM36" s="1095" t="n"/>
      <c r="CJN36" s="135" t="n"/>
      <c r="CJZ36" s="1095" t="n"/>
      <c r="CKA36" s="135" t="n"/>
      <c r="CKM36" s="1095" t="n"/>
      <c r="CKN36" s="135" t="n"/>
      <c r="CKZ36" s="1095" t="n"/>
      <c r="CLA36" s="135" t="n"/>
      <c r="CLM36" s="1095" t="n"/>
      <c r="CLN36" s="135" t="n"/>
      <c r="CLZ36" s="1095" t="n"/>
      <c r="CMA36" s="135" t="n"/>
      <c r="CMM36" s="1095" t="n"/>
      <c r="CMN36" s="135" t="n"/>
      <c r="CMZ36" s="1095" t="n"/>
      <c r="CNA36" s="135" t="n"/>
      <c r="CNM36" s="1095" t="n"/>
      <c r="CNN36" s="135" t="n"/>
      <c r="CNZ36" s="1095" t="n"/>
      <c r="COA36" s="135" t="n"/>
      <c r="COM36" s="1095" t="n"/>
      <c r="CON36" s="135" t="n"/>
      <c r="COZ36" s="1095" t="n"/>
      <c r="CPA36" s="135" t="n"/>
      <c r="CPM36" s="1095" t="n"/>
      <c r="CPN36" s="135" t="n"/>
      <c r="CPZ36" s="1095" t="n"/>
      <c r="CQA36" s="135" t="n"/>
      <c r="CQM36" s="1095" t="n"/>
      <c r="CQN36" s="135" t="n"/>
      <c r="CQZ36" s="1095" t="n"/>
      <c r="CRA36" s="135" t="n"/>
      <c r="CRM36" s="1095" t="n"/>
      <c r="CRN36" s="135" t="n"/>
      <c r="CRZ36" s="1095" t="n"/>
      <c r="CSA36" s="135" t="n"/>
      <c r="CSM36" s="1095" t="n"/>
      <c r="CSN36" s="135" t="n"/>
      <c r="CSZ36" s="1095" t="n"/>
      <c r="CTA36" s="135" t="n"/>
      <c r="CTM36" s="1095" t="n"/>
      <c r="CTN36" s="135" t="n"/>
      <c r="CTZ36" s="1095" t="n"/>
      <c r="CUA36" s="135" t="n"/>
      <c r="CUM36" s="1095" t="n"/>
      <c r="CUN36" s="135" t="n"/>
      <c r="CUZ36" s="1095" t="n"/>
      <c r="CVA36" s="135" t="n"/>
      <c r="CVM36" s="1095" t="n"/>
      <c r="CVN36" s="135" t="n"/>
      <c r="CVZ36" s="1095" t="n"/>
      <c r="CWA36" s="135" t="n"/>
      <c r="CWM36" s="1095" t="n"/>
      <c r="CWN36" s="135" t="n"/>
      <c r="CWZ36" s="1095" t="n"/>
      <c r="CXA36" s="135" t="n"/>
      <c r="CXM36" s="1095" t="n"/>
      <c r="CXN36" s="135" t="n"/>
      <c r="CXZ36" s="1095" t="n"/>
      <c r="CYA36" s="135" t="n"/>
      <c r="CYM36" s="1095" t="n"/>
      <c r="CYN36" s="135" t="n"/>
      <c r="CYZ36" s="1095" t="n"/>
      <c r="CZA36" s="135" t="n"/>
      <c r="CZM36" s="1095" t="n"/>
      <c r="CZN36" s="135" t="n"/>
      <c r="CZZ36" s="1095" t="n"/>
      <c r="DAA36" s="135" t="n"/>
      <c r="DAM36" s="1095" t="n"/>
      <c r="DAN36" s="135" t="n"/>
      <c r="DAZ36" s="1095" t="n"/>
      <c r="DBA36" s="135" t="n"/>
      <c r="DBM36" s="1095" t="n"/>
      <c r="DBN36" s="135" t="n"/>
      <c r="DBZ36" s="1095" t="n"/>
      <c r="DCA36" s="135" t="n"/>
      <c r="DCM36" s="1095" t="n"/>
      <c r="DCN36" s="135" t="n"/>
      <c r="DCZ36" s="1095" t="n"/>
      <c r="DDA36" s="135" t="n"/>
      <c r="DDM36" s="1095" t="n"/>
      <c r="DDN36" s="135" t="n"/>
      <c r="DDZ36" s="1095" t="n"/>
      <c r="DEA36" s="135" t="n"/>
      <c r="DEM36" s="1095" t="n"/>
      <c r="DEN36" s="135" t="n"/>
      <c r="DEZ36" s="1095" t="n"/>
      <c r="DFA36" s="135" t="n"/>
      <c r="DFM36" s="1095" t="n"/>
      <c r="DFN36" s="135" t="n"/>
      <c r="DFZ36" s="1095" t="n"/>
      <c r="DGA36" s="135" t="n"/>
      <c r="DGM36" s="1095" t="n"/>
      <c r="DGN36" s="135" t="n"/>
      <c r="DGZ36" s="1095" t="n"/>
      <c r="DHA36" s="135" t="n"/>
      <c r="DHM36" s="1095" t="n"/>
      <c r="DHN36" s="135" t="n"/>
      <c r="DHZ36" s="1095" t="n"/>
      <c r="DIA36" s="135" t="n"/>
      <c r="DIM36" s="1095" t="n"/>
      <c r="DIN36" s="135" t="n"/>
      <c r="DIZ36" s="1095" t="n"/>
      <c r="DJA36" s="135" t="n"/>
      <c r="DJM36" s="1095" t="n"/>
      <c r="DJN36" s="135" t="n"/>
      <c r="DJZ36" s="1095" t="n"/>
      <c r="DKA36" s="135" t="n"/>
      <c r="DKM36" s="1095" t="n"/>
      <c r="DKN36" s="135" t="n"/>
      <c r="DKZ36" s="1095" t="n"/>
      <c r="DLA36" s="135" t="n"/>
      <c r="DLM36" s="1095" t="n"/>
      <c r="DLN36" s="135" t="n"/>
      <c r="DLZ36" s="1095" t="n"/>
      <c r="DMA36" s="135" t="n"/>
      <c r="DMM36" s="1095" t="n"/>
      <c r="DMN36" s="135" t="n"/>
      <c r="DMZ36" s="1095" t="n"/>
      <c r="DNA36" s="135" t="n"/>
      <c r="DNM36" s="1095" t="n"/>
      <c r="DNN36" s="135" t="n"/>
      <c r="DNZ36" s="1095" t="n"/>
      <c r="DOA36" s="135" t="n"/>
      <c r="DOM36" s="1095" t="n"/>
      <c r="DON36" s="135" t="n"/>
      <c r="DOZ36" s="1095" t="n"/>
      <c r="DPA36" s="135" t="n"/>
      <c r="DPM36" s="1095" t="n"/>
      <c r="DPN36" s="135" t="n"/>
      <c r="DPZ36" s="1095" t="n"/>
      <c r="DQA36" s="135" t="n"/>
      <c r="DQM36" s="1095" t="n"/>
      <c r="DQN36" s="135" t="n"/>
      <c r="DQZ36" s="1095" t="n"/>
      <c r="DRA36" s="135" t="n"/>
      <c r="DRM36" s="1095" t="n"/>
      <c r="DRN36" s="135" t="n"/>
      <c r="DRZ36" s="1095" t="n"/>
      <c r="DSA36" s="135" t="n"/>
      <c r="DSM36" s="1095" t="n"/>
      <c r="DSN36" s="135" t="n"/>
      <c r="DSZ36" s="1095" t="n"/>
      <c r="DTA36" s="135" t="n"/>
      <c r="DTM36" s="1095" t="n"/>
      <c r="DTN36" s="135" t="n"/>
      <c r="DTZ36" s="1095" t="n"/>
      <c r="DUA36" s="135" t="n"/>
      <c r="DUM36" s="1095" t="n"/>
      <c r="DUN36" s="135" t="n"/>
      <c r="DUZ36" s="1095" t="n"/>
      <c r="DVA36" s="135" t="n"/>
      <c r="DVM36" s="1095" t="n"/>
      <c r="DVN36" s="135" t="n"/>
      <c r="DVZ36" s="1095" t="n"/>
      <c r="DWA36" s="135" t="n"/>
      <c r="DWM36" s="1095" t="n"/>
      <c r="DWN36" s="135" t="n"/>
      <c r="DWZ36" s="1095" t="n"/>
      <c r="DXA36" s="135" t="n"/>
      <c r="DXM36" s="1095" t="n"/>
      <c r="DXN36" s="135" t="n"/>
      <c r="DXZ36" s="1095" t="n"/>
      <c r="DYA36" s="135" t="n"/>
      <c r="DYM36" s="1095" t="n"/>
      <c r="DYN36" s="135" t="n"/>
      <c r="DYZ36" s="1095" t="n"/>
      <c r="DZA36" s="135" t="n"/>
      <c r="DZM36" s="1095" t="n"/>
      <c r="DZN36" s="135" t="n"/>
      <c r="DZZ36" s="1095" t="n"/>
      <c r="EAA36" s="135" t="n"/>
      <c r="EAM36" s="1095" t="n"/>
      <c r="EAN36" s="135" t="n"/>
      <c r="EAZ36" s="1095" t="n"/>
      <c r="EBA36" s="135" t="n"/>
      <c r="EBM36" s="1095" t="n"/>
      <c r="EBN36" s="135" t="n"/>
      <c r="EBZ36" s="1095" t="n"/>
      <c r="ECA36" s="135" t="n"/>
      <c r="ECM36" s="1095" t="n"/>
      <c r="ECN36" s="135" t="n"/>
      <c r="ECZ36" s="1095" t="n"/>
      <c r="EDA36" s="135" t="n"/>
      <c r="EDM36" s="1095" t="n"/>
      <c r="EDN36" s="135" t="n"/>
      <c r="EDZ36" s="1095" t="n"/>
      <c r="EEA36" s="135" t="n"/>
      <c r="EEM36" s="1095" t="n"/>
      <c r="EEN36" s="135" t="n"/>
      <c r="EEZ36" s="1095" t="n"/>
      <c r="EFA36" s="135" t="n"/>
      <c r="EFM36" s="1095" t="n"/>
      <c r="EFN36" s="135" t="n"/>
      <c r="EFZ36" s="1095" t="n"/>
      <c r="EGA36" s="135" t="n"/>
      <c r="EGM36" s="1095" t="n"/>
      <c r="EGN36" s="135" t="n"/>
      <c r="EGZ36" s="1095" t="n"/>
      <c r="EHA36" s="135" t="n"/>
      <c r="EHM36" s="1095" t="n"/>
      <c r="EHN36" s="135" t="n"/>
      <c r="EHZ36" s="1095" t="n"/>
      <c r="EIA36" s="135" t="n"/>
      <c r="EIM36" s="1095" t="n"/>
      <c r="EIN36" s="135" t="n"/>
      <c r="EIZ36" s="1095" t="n"/>
      <c r="EJA36" s="135" t="n"/>
      <c r="EJM36" s="1095" t="n"/>
      <c r="EJN36" s="135" t="n"/>
      <c r="EJZ36" s="1095" t="n"/>
      <c r="EKA36" s="135" t="n"/>
      <c r="EKM36" s="1095" t="n"/>
      <c r="EKN36" s="135" t="n"/>
      <c r="EKZ36" s="1095" t="n"/>
      <c r="ELA36" s="135" t="n"/>
      <c r="ELM36" s="1095" t="n"/>
      <c r="ELN36" s="135" t="n"/>
      <c r="ELZ36" s="1095" t="n"/>
      <c r="EMA36" s="135" t="n"/>
      <c r="EMM36" s="1095" t="n"/>
      <c r="EMN36" s="135" t="n"/>
      <c r="EMZ36" s="1095" t="n"/>
      <c r="ENA36" s="135" t="n"/>
      <c r="ENM36" s="1095" t="n"/>
      <c r="ENN36" s="135" t="n"/>
      <c r="ENZ36" s="1095" t="n"/>
      <c r="EOA36" s="135" t="n"/>
      <c r="EOM36" s="1095" t="n"/>
      <c r="EON36" s="135" t="n"/>
      <c r="EOZ36" s="1095" t="n"/>
      <c r="EPA36" s="135" t="n"/>
      <c r="EPM36" s="1095" t="n"/>
      <c r="EPN36" s="135" t="n"/>
      <c r="EPZ36" s="1095" t="n"/>
      <c r="EQA36" s="135" t="n"/>
      <c r="EQM36" s="1095" t="n"/>
      <c r="EQN36" s="135" t="n"/>
      <c r="EQZ36" s="1095" t="n"/>
      <c r="ERA36" s="135" t="n"/>
      <c r="ERM36" s="1095" t="n"/>
      <c r="ERN36" s="135" t="n"/>
      <c r="ERZ36" s="1095" t="n"/>
      <c r="ESA36" s="135" t="n"/>
      <c r="ESM36" s="1095" t="n"/>
      <c r="ESN36" s="135" t="n"/>
      <c r="ESZ36" s="1095" t="n"/>
      <c r="ETA36" s="135" t="n"/>
      <c r="ETM36" s="1095" t="n"/>
      <c r="ETN36" s="135" t="n"/>
      <c r="ETZ36" s="1095" t="n"/>
      <c r="EUA36" s="135" t="n"/>
      <c r="EUM36" s="1095" t="n"/>
      <c r="EUN36" s="135" t="n"/>
      <c r="EUZ36" s="1095" t="n"/>
      <c r="EVA36" s="135" t="n"/>
      <c r="EVM36" s="1095" t="n"/>
      <c r="EVN36" s="135" t="n"/>
      <c r="EVZ36" s="1095" t="n"/>
      <c r="EWA36" s="135" t="n"/>
      <c r="EWM36" s="1095" t="n"/>
      <c r="EWN36" s="135" t="n"/>
      <c r="EWZ36" s="1095" t="n"/>
      <c r="EXA36" s="135" t="n"/>
      <c r="EXM36" s="1095" t="n"/>
      <c r="EXN36" s="135" t="n"/>
      <c r="EXZ36" s="1095" t="n"/>
      <c r="EYA36" s="135" t="n"/>
      <c r="EYM36" s="1095" t="n"/>
      <c r="EYN36" s="135" t="n"/>
      <c r="EYZ36" s="1095" t="n"/>
      <c r="EZA36" s="135" t="n"/>
      <c r="EZM36" s="1095" t="n"/>
      <c r="EZN36" s="135" t="n"/>
      <c r="EZZ36" s="1095" t="n"/>
      <c r="FAA36" s="135" t="n"/>
      <c r="FAM36" s="1095" t="n"/>
      <c r="FAN36" s="135" t="n"/>
      <c r="FAZ36" s="1095" t="n"/>
      <c r="FBA36" s="135" t="n"/>
      <c r="FBM36" s="1095" t="n"/>
      <c r="FBN36" s="135" t="n"/>
      <c r="FBZ36" s="1095" t="n"/>
      <c r="FCA36" s="135" t="n"/>
      <c r="FCM36" s="1095" t="n"/>
      <c r="FCN36" s="135" t="n"/>
      <c r="FCZ36" s="1095" t="n"/>
      <c r="FDA36" s="135" t="n"/>
      <c r="FDM36" s="1095" t="n"/>
      <c r="FDN36" s="135" t="n"/>
      <c r="FDZ36" s="1095" t="n"/>
      <c r="FEA36" s="135" t="n"/>
      <c r="FEM36" s="1095" t="n"/>
      <c r="FEN36" s="135" t="n"/>
      <c r="FEZ36" s="1095" t="n"/>
      <c r="FFA36" s="135" t="n"/>
      <c r="FFM36" s="1095" t="n"/>
      <c r="FFN36" s="135" t="n"/>
      <c r="FFZ36" s="1095" t="n"/>
      <c r="FGA36" s="135" t="n"/>
      <c r="FGM36" s="1095" t="n"/>
      <c r="FGN36" s="135" t="n"/>
      <c r="FGZ36" s="1095" t="n"/>
      <c r="FHA36" s="135" t="n"/>
      <c r="FHM36" s="1095" t="n"/>
      <c r="FHN36" s="135" t="n"/>
      <c r="FHZ36" s="1095" t="n"/>
      <c r="FIA36" s="135" t="n"/>
      <c r="FIM36" s="1095" t="n"/>
      <c r="FIN36" s="135" t="n"/>
      <c r="FIZ36" s="1095" t="n"/>
      <c r="FJA36" s="135" t="n"/>
      <c r="FJM36" s="1095" t="n"/>
      <c r="FJN36" s="135" t="n"/>
      <c r="FJZ36" s="1095" t="n"/>
      <c r="FKA36" s="135" t="n"/>
      <c r="FKM36" s="1095" t="n"/>
      <c r="FKN36" s="135" t="n"/>
      <c r="FKZ36" s="1095" t="n"/>
      <c r="FLA36" s="135" t="n"/>
      <c r="FLM36" s="1095" t="n"/>
      <c r="FLN36" s="135" t="n"/>
      <c r="FLZ36" s="1095" t="n"/>
      <c r="FMA36" s="135" t="n"/>
      <c r="FMM36" s="1095" t="n"/>
      <c r="FMN36" s="135" t="n"/>
      <c r="FMZ36" s="1095" t="n"/>
      <c r="FNA36" s="135" t="n"/>
      <c r="FNM36" s="1095" t="n"/>
      <c r="FNN36" s="135" t="n"/>
      <c r="FNZ36" s="1095" t="n"/>
      <c r="FOA36" s="135" t="n"/>
      <c r="FOM36" s="1095" t="n"/>
      <c r="FON36" s="135" t="n"/>
      <c r="FOZ36" s="1095" t="n"/>
      <c r="FPA36" s="135" t="n"/>
      <c r="FPM36" s="1095" t="n"/>
      <c r="FPN36" s="135" t="n"/>
      <c r="FPZ36" s="1095" t="n"/>
      <c r="FQA36" s="135" t="n"/>
      <c r="FQM36" s="1095" t="n"/>
      <c r="FQN36" s="135" t="n"/>
      <c r="FQZ36" s="1095" t="n"/>
      <c r="FRA36" s="135" t="n"/>
      <c r="FRM36" s="1095" t="n"/>
      <c r="FRN36" s="135" t="n"/>
      <c r="FRZ36" s="1095" t="n"/>
      <c r="FSA36" s="135" t="n"/>
      <c r="FSM36" s="1095" t="n"/>
      <c r="FSN36" s="135" t="n"/>
      <c r="FSZ36" s="1095" t="n"/>
      <c r="FTA36" s="135" t="n"/>
      <c r="FTM36" s="1095" t="n"/>
      <c r="FTN36" s="135" t="n"/>
      <c r="FTZ36" s="1095" t="n"/>
      <c r="FUA36" s="135" t="n"/>
      <c r="FUM36" s="1095" t="n"/>
      <c r="FUN36" s="135" t="n"/>
      <c r="FUZ36" s="1095" t="n"/>
      <c r="FVA36" s="135" t="n"/>
      <c r="FVM36" s="1095" t="n"/>
      <c r="FVN36" s="135" t="n"/>
      <c r="FVZ36" s="1095" t="n"/>
      <c r="FWA36" s="135" t="n"/>
      <c r="FWM36" s="1095" t="n"/>
      <c r="FWN36" s="135" t="n"/>
      <c r="FWZ36" s="1095" t="n"/>
      <c r="FXA36" s="135" t="n"/>
      <c r="FXM36" s="1095" t="n"/>
      <c r="FXN36" s="135" t="n"/>
      <c r="FXZ36" s="1095" t="n"/>
      <c r="FYA36" s="135" t="n"/>
      <c r="FYM36" s="1095" t="n"/>
      <c r="FYN36" s="135" t="n"/>
      <c r="FYZ36" s="1095" t="n"/>
      <c r="FZA36" s="135" t="n"/>
      <c r="FZM36" s="1095" t="n"/>
      <c r="FZN36" s="135" t="n"/>
      <c r="FZZ36" s="1095" t="n"/>
      <c r="GAA36" s="135" t="n"/>
      <c r="GAM36" s="1095" t="n"/>
      <c r="GAN36" s="135" t="n"/>
      <c r="GAZ36" s="1095" t="n"/>
      <c r="GBA36" s="135" t="n"/>
      <c r="GBM36" s="1095" t="n"/>
      <c r="GBN36" s="135" t="n"/>
      <c r="GBZ36" s="1095" t="n"/>
      <c r="GCA36" s="135" t="n"/>
      <c r="GCM36" s="1095" t="n"/>
      <c r="GCN36" s="135" t="n"/>
      <c r="GCZ36" s="1095" t="n"/>
      <c r="GDA36" s="135" t="n"/>
      <c r="GDM36" s="1095" t="n"/>
      <c r="GDN36" s="135" t="n"/>
      <c r="GDZ36" s="1095" t="n"/>
      <c r="GEA36" s="135" t="n"/>
      <c r="GEM36" s="1095" t="n"/>
      <c r="GEN36" s="135" t="n"/>
      <c r="GEZ36" s="1095" t="n"/>
      <c r="GFA36" s="135" t="n"/>
      <c r="GFM36" s="1095" t="n"/>
      <c r="GFN36" s="135" t="n"/>
      <c r="GFZ36" s="1095" t="n"/>
      <c r="GGA36" s="135" t="n"/>
      <c r="GGM36" s="1095" t="n"/>
      <c r="GGN36" s="135" t="n"/>
      <c r="GGZ36" s="1095" t="n"/>
      <c r="GHA36" s="135" t="n"/>
      <c r="GHM36" s="1095" t="n"/>
      <c r="GHN36" s="135" t="n"/>
      <c r="GHZ36" s="1095" t="n"/>
      <c r="GIA36" s="135" t="n"/>
      <c r="GIM36" s="1095" t="n"/>
      <c r="GIN36" s="135" t="n"/>
      <c r="GIZ36" s="1095" t="n"/>
      <c r="GJA36" s="135" t="n"/>
      <c r="GJM36" s="1095" t="n"/>
      <c r="GJN36" s="135" t="n"/>
      <c r="GJZ36" s="1095" t="n"/>
      <c r="GKA36" s="135" t="n"/>
      <c r="GKM36" s="1095" t="n"/>
      <c r="GKN36" s="135" t="n"/>
      <c r="GKZ36" s="1095" t="n"/>
      <c r="GLA36" s="135" t="n"/>
      <c r="GLM36" s="1095" t="n"/>
      <c r="GLN36" s="135" t="n"/>
      <c r="GLZ36" s="1095" t="n"/>
      <c r="GMA36" s="135" t="n"/>
      <c r="GMM36" s="1095" t="n"/>
      <c r="GMN36" s="135" t="n"/>
      <c r="GMZ36" s="1095" t="n"/>
      <c r="GNA36" s="135" t="n"/>
      <c r="GNM36" s="1095" t="n"/>
      <c r="GNN36" s="135" t="n"/>
      <c r="GNZ36" s="1095" t="n"/>
      <c r="GOA36" s="135" t="n"/>
      <c r="GOM36" s="1095" t="n"/>
      <c r="GON36" s="135" t="n"/>
      <c r="GOZ36" s="1095" t="n"/>
      <c r="GPA36" s="135" t="n"/>
      <c r="GPM36" s="1095" t="n"/>
      <c r="GPN36" s="135" t="n"/>
      <c r="GPZ36" s="1095" t="n"/>
      <c r="GQA36" s="135" t="n"/>
      <c r="GQM36" s="1095" t="n"/>
      <c r="GQN36" s="135" t="n"/>
      <c r="GQZ36" s="1095" t="n"/>
      <c r="GRA36" s="135" t="n"/>
      <c r="GRM36" s="1095" t="n"/>
      <c r="GRN36" s="135" t="n"/>
      <c r="GRZ36" s="1095" t="n"/>
      <c r="GSA36" s="135" t="n"/>
      <c r="GSM36" s="1095" t="n"/>
      <c r="GSN36" s="135" t="n"/>
      <c r="GSZ36" s="1095" t="n"/>
      <c r="GTA36" s="135" t="n"/>
      <c r="GTM36" s="1095" t="n"/>
      <c r="GTN36" s="135" t="n"/>
      <c r="GTZ36" s="1095" t="n"/>
      <c r="GUA36" s="135" t="n"/>
      <c r="GUM36" s="1095" t="n"/>
      <c r="GUN36" s="135" t="n"/>
      <c r="GUZ36" s="1095" t="n"/>
      <c r="GVA36" s="135" t="n"/>
      <c r="GVM36" s="1095" t="n"/>
      <c r="GVN36" s="135" t="n"/>
      <c r="GVZ36" s="1095" t="n"/>
      <c r="GWA36" s="135" t="n"/>
      <c r="GWM36" s="1095" t="n"/>
      <c r="GWN36" s="135" t="n"/>
      <c r="GWZ36" s="1095" t="n"/>
      <c r="GXA36" s="135" t="n"/>
      <c r="GXM36" s="1095" t="n"/>
      <c r="GXN36" s="135" t="n"/>
      <c r="GXZ36" s="1095" t="n"/>
      <c r="GYA36" s="135" t="n"/>
      <c r="GYM36" s="1095" t="n"/>
      <c r="GYN36" s="135" t="n"/>
      <c r="GYZ36" s="1095" t="n"/>
      <c r="GZA36" s="135" t="n"/>
      <c r="GZM36" s="1095" t="n"/>
      <c r="GZN36" s="135" t="n"/>
      <c r="GZZ36" s="1095" t="n"/>
      <c r="HAA36" s="135" t="n"/>
      <c r="HAM36" s="1095" t="n"/>
      <c r="HAN36" s="135" t="n"/>
      <c r="HAZ36" s="1095" t="n"/>
      <c r="HBA36" s="135" t="n"/>
      <c r="HBM36" s="1095" t="n"/>
      <c r="HBN36" s="135" t="n"/>
      <c r="HBZ36" s="1095" t="n"/>
      <c r="HCA36" s="135" t="n"/>
      <c r="HCM36" s="1095" t="n"/>
      <c r="HCN36" s="135" t="n"/>
      <c r="HCZ36" s="1095" t="n"/>
      <c r="HDA36" s="135" t="n"/>
      <c r="HDM36" s="1095" t="n"/>
      <c r="HDN36" s="135" t="n"/>
      <c r="HDZ36" s="1095" t="n"/>
      <c r="HEA36" s="135" t="n"/>
      <c r="HEM36" s="1095" t="n"/>
      <c r="HEN36" s="135" t="n"/>
      <c r="HEZ36" s="1095" t="n"/>
      <c r="HFA36" s="135" t="n"/>
      <c r="HFM36" s="1095" t="n"/>
      <c r="HFN36" s="135" t="n"/>
      <c r="HFZ36" s="1095" t="n"/>
      <c r="HGA36" s="135" t="n"/>
      <c r="HGM36" s="1095" t="n"/>
      <c r="HGN36" s="135" t="n"/>
      <c r="HGZ36" s="1095" t="n"/>
      <c r="HHA36" s="135" t="n"/>
      <c r="HHM36" s="1095" t="n"/>
      <c r="HHN36" s="135" t="n"/>
      <c r="HHZ36" s="1095" t="n"/>
      <c r="HIA36" s="135" t="n"/>
      <c r="HIM36" s="1095" t="n"/>
      <c r="HIN36" s="135" t="n"/>
      <c r="HIZ36" s="1095" t="n"/>
      <c r="HJA36" s="135" t="n"/>
      <c r="HJM36" s="1095" t="n"/>
      <c r="HJN36" s="135" t="n"/>
      <c r="HJZ36" s="1095" t="n"/>
      <c r="HKA36" s="135" t="n"/>
      <c r="HKM36" s="1095" t="n"/>
      <c r="HKN36" s="135" t="n"/>
      <c r="HKZ36" s="1095" t="n"/>
      <c r="HLA36" s="135" t="n"/>
      <c r="HLM36" s="1095" t="n"/>
      <c r="HLN36" s="135" t="n"/>
      <c r="HLZ36" s="1095" t="n"/>
      <c r="HMA36" s="135" t="n"/>
      <c r="HMM36" s="1095" t="n"/>
      <c r="HMN36" s="135" t="n"/>
      <c r="HMZ36" s="1095" t="n"/>
      <c r="HNA36" s="135" t="n"/>
      <c r="HNM36" s="1095" t="n"/>
      <c r="HNN36" s="135" t="n"/>
      <c r="HNZ36" s="1095" t="n"/>
      <c r="HOA36" s="135" t="n"/>
      <c r="HOM36" s="1095" t="n"/>
      <c r="HON36" s="135" t="n"/>
      <c r="HOZ36" s="1095" t="n"/>
      <c r="HPA36" s="135" t="n"/>
      <c r="HPM36" s="1095" t="n"/>
      <c r="HPN36" s="135" t="n"/>
      <c r="HPZ36" s="1095" t="n"/>
      <c r="HQA36" s="135" t="n"/>
      <c r="HQM36" s="1095" t="n"/>
      <c r="HQN36" s="135" t="n"/>
      <c r="HQZ36" s="1095" t="n"/>
      <c r="HRA36" s="135" t="n"/>
      <c r="HRM36" s="1095" t="n"/>
      <c r="HRN36" s="135" t="n"/>
      <c r="HRZ36" s="1095" t="n"/>
      <c r="HSA36" s="135" t="n"/>
      <c r="HSM36" s="1095" t="n"/>
      <c r="HSN36" s="135" t="n"/>
      <c r="HSZ36" s="1095" t="n"/>
      <c r="HTA36" s="135" t="n"/>
      <c r="HTM36" s="1095" t="n"/>
      <c r="HTN36" s="135" t="n"/>
      <c r="HTZ36" s="1095" t="n"/>
      <c r="HUA36" s="135" t="n"/>
      <c r="HUM36" s="1095" t="n"/>
      <c r="HUN36" s="135" t="n"/>
      <c r="HUZ36" s="1095" t="n"/>
      <c r="HVA36" s="135" t="n"/>
      <c r="HVM36" s="1095" t="n"/>
      <c r="HVN36" s="135" t="n"/>
      <c r="HVZ36" s="1095" t="n"/>
      <c r="HWA36" s="135" t="n"/>
      <c r="HWM36" s="1095" t="n"/>
      <c r="HWN36" s="135" t="n"/>
      <c r="HWZ36" s="1095" t="n"/>
      <c r="HXA36" s="135" t="n"/>
      <c r="HXM36" s="1095" t="n"/>
      <c r="HXN36" s="135" t="n"/>
      <c r="HXZ36" s="1095" t="n"/>
      <c r="HYA36" s="135" t="n"/>
      <c r="HYM36" s="1095" t="n"/>
      <c r="HYN36" s="135" t="n"/>
      <c r="HYZ36" s="1095" t="n"/>
      <c r="HZA36" s="135" t="n"/>
      <c r="HZM36" s="1095" t="n"/>
      <c r="HZN36" s="135" t="n"/>
      <c r="HZZ36" s="1095" t="n"/>
      <c r="IAA36" s="135" t="n"/>
      <c r="IAM36" s="1095" t="n"/>
      <c r="IAN36" s="135" t="n"/>
      <c r="IAZ36" s="1095" t="n"/>
      <c r="IBA36" s="135" t="n"/>
      <c r="IBM36" s="1095" t="n"/>
      <c r="IBN36" s="135" t="n"/>
      <c r="IBZ36" s="1095" t="n"/>
      <c r="ICA36" s="135" t="n"/>
      <c r="ICM36" s="1095" t="n"/>
      <c r="ICN36" s="135" t="n"/>
      <c r="ICZ36" s="1095" t="n"/>
      <c r="IDA36" s="135" t="n"/>
      <c r="IDM36" s="1095" t="n"/>
      <c r="IDN36" s="135" t="n"/>
      <c r="IDZ36" s="1095" t="n"/>
      <c r="IEA36" s="135" t="n"/>
      <c r="IEM36" s="1095" t="n"/>
      <c r="IEN36" s="135" t="n"/>
      <c r="IEZ36" s="1095" t="n"/>
      <c r="IFA36" s="135" t="n"/>
      <c r="IFM36" s="1095" t="n"/>
      <c r="IFN36" s="135" t="n"/>
      <c r="IFZ36" s="1095" t="n"/>
      <c r="IGA36" s="135" t="n"/>
      <c r="IGM36" s="1095" t="n"/>
      <c r="IGN36" s="135" t="n"/>
      <c r="IGZ36" s="1095" t="n"/>
      <c r="IHA36" s="135" t="n"/>
      <c r="IHM36" s="1095" t="n"/>
      <c r="IHN36" s="135" t="n"/>
      <c r="IHZ36" s="1095" t="n"/>
      <c r="IIA36" s="135" t="n"/>
      <c r="IIM36" s="1095" t="n"/>
      <c r="IIN36" s="135" t="n"/>
      <c r="IIZ36" s="1095" t="n"/>
      <c r="IJA36" s="135" t="n"/>
      <c r="IJM36" s="1095" t="n"/>
      <c r="IJN36" s="135" t="n"/>
      <c r="IJZ36" s="1095" t="n"/>
      <c r="IKA36" s="135" t="n"/>
      <c r="IKM36" s="1095" t="n"/>
      <c r="IKN36" s="135" t="n"/>
      <c r="IKZ36" s="1095" t="n"/>
      <c r="ILA36" s="135" t="n"/>
      <c r="ILM36" s="1095" t="n"/>
      <c r="ILN36" s="135" t="n"/>
      <c r="ILZ36" s="1095" t="n"/>
      <c r="IMA36" s="135" t="n"/>
      <c r="IMM36" s="1095" t="n"/>
      <c r="IMN36" s="135" t="n"/>
      <c r="IMZ36" s="1095" t="n"/>
      <c r="INA36" s="135" t="n"/>
      <c r="INM36" s="1095" t="n"/>
      <c r="INN36" s="135" t="n"/>
      <c r="INZ36" s="1095" t="n"/>
      <c r="IOA36" s="135" t="n"/>
      <c r="IOM36" s="1095" t="n"/>
      <c r="ION36" s="135" t="n"/>
      <c r="IOZ36" s="1095" t="n"/>
      <c r="IPA36" s="135" t="n"/>
      <c r="IPM36" s="1095" t="n"/>
      <c r="IPN36" s="135" t="n"/>
      <c r="IPZ36" s="1095" t="n"/>
      <c r="IQA36" s="135" t="n"/>
      <c r="IQM36" s="1095" t="n"/>
      <c r="IQN36" s="135" t="n"/>
      <c r="IQZ36" s="1095" t="n"/>
      <c r="IRA36" s="135" t="n"/>
      <c r="IRM36" s="1095" t="n"/>
      <c r="IRN36" s="135" t="n"/>
      <c r="IRZ36" s="1095" t="n"/>
      <c r="ISA36" s="135" t="n"/>
      <c r="ISM36" s="1095" t="n"/>
      <c r="ISN36" s="135" t="n"/>
      <c r="ISZ36" s="1095" t="n"/>
      <c r="ITA36" s="135" t="n"/>
      <c r="ITM36" s="1095" t="n"/>
      <c r="ITN36" s="135" t="n"/>
      <c r="ITZ36" s="1095" t="n"/>
      <c r="IUA36" s="135" t="n"/>
      <c r="IUM36" s="1095" t="n"/>
      <c r="IUN36" s="135" t="n"/>
      <c r="IUZ36" s="1095" t="n"/>
      <c r="IVA36" s="135" t="n"/>
      <c r="IVM36" s="1095" t="n"/>
      <c r="IVN36" s="135" t="n"/>
      <c r="IVZ36" s="1095" t="n"/>
      <c r="IWA36" s="135" t="n"/>
      <c r="IWM36" s="1095" t="n"/>
      <c r="IWN36" s="135" t="n"/>
      <c r="IWZ36" s="1095" t="n"/>
      <c r="IXA36" s="135" t="n"/>
      <c r="IXM36" s="1095" t="n"/>
      <c r="IXN36" s="135" t="n"/>
      <c r="IXZ36" s="1095" t="n"/>
      <c r="IYA36" s="135" t="n"/>
      <c r="IYM36" s="1095" t="n"/>
      <c r="IYN36" s="135" t="n"/>
      <c r="IYZ36" s="1095" t="n"/>
      <c r="IZA36" s="135" t="n"/>
      <c r="IZM36" s="1095" t="n"/>
      <c r="IZN36" s="135" t="n"/>
      <c r="IZZ36" s="1095" t="n"/>
      <c r="JAA36" s="135" t="n"/>
      <c r="JAM36" s="1095" t="n"/>
      <c r="JAN36" s="135" t="n"/>
      <c r="JAZ36" s="1095" t="n"/>
      <c r="JBA36" s="135" t="n"/>
      <c r="JBM36" s="1095" t="n"/>
      <c r="JBN36" s="135" t="n"/>
      <c r="JBZ36" s="1095" t="n"/>
      <c r="JCA36" s="135" t="n"/>
      <c r="JCM36" s="1095" t="n"/>
      <c r="JCN36" s="135" t="n"/>
      <c r="JCZ36" s="1095" t="n"/>
      <c r="JDA36" s="135" t="n"/>
      <c r="JDM36" s="1095" t="n"/>
      <c r="JDN36" s="135" t="n"/>
      <c r="JDZ36" s="1095" t="n"/>
      <c r="JEA36" s="135" t="n"/>
      <c r="JEM36" s="1095" t="n"/>
      <c r="JEN36" s="135" t="n"/>
      <c r="JEZ36" s="1095" t="n"/>
      <c r="JFA36" s="135" t="n"/>
      <c r="JFM36" s="1095" t="n"/>
      <c r="JFN36" s="135" t="n"/>
      <c r="JFZ36" s="1095" t="n"/>
      <c r="JGA36" s="135" t="n"/>
      <c r="JGM36" s="1095" t="n"/>
      <c r="JGN36" s="135" t="n"/>
      <c r="JGZ36" s="1095" t="n"/>
      <c r="JHA36" s="135" t="n"/>
      <c r="JHM36" s="1095" t="n"/>
      <c r="JHN36" s="135" t="n"/>
      <c r="JHZ36" s="1095" t="n"/>
      <c r="JIA36" s="135" t="n"/>
      <c r="JIM36" s="1095" t="n"/>
      <c r="JIN36" s="135" t="n"/>
      <c r="JIZ36" s="1095" t="n"/>
      <c r="JJA36" s="135" t="n"/>
      <c r="JJM36" s="1095" t="n"/>
      <c r="JJN36" s="135" t="n"/>
      <c r="JJZ36" s="1095" t="n"/>
      <c r="JKA36" s="135" t="n"/>
      <c r="JKM36" s="1095" t="n"/>
      <c r="JKN36" s="135" t="n"/>
      <c r="JKZ36" s="1095" t="n"/>
      <c r="JLA36" s="135" t="n"/>
      <c r="JLM36" s="1095" t="n"/>
      <c r="JLN36" s="135" t="n"/>
      <c r="JLZ36" s="1095" t="n"/>
      <c r="JMA36" s="135" t="n"/>
      <c r="JMM36" s="1095" t="n"/>
      <c r="JMN36" s="135" t="n"/>
      <c r="JMZ36" s="1095" t="n"/>
      <c r="JNA36" s="135" t="n"/>
      <c r="JNM36" s="1095" t="n"/>
      <c r="JNN36" s="135" t="n"/>
      <c r="JNZ36" s="1095" t="n"/>
      <c r="JOA36" s="135" t="n"/>
      <c r="JOM36" s="1095" t="n"/>
      <c r="JON36" s="135" t="n"/>
      <c r="JOZ36" s="1095" t="n"/>
      <c r="JPA36" s="135" t="n"/>
      <c r="JPM36" s="1095" t="n"/>
      <c r="JPN36" s="135" t="n"/>
      <c r="JPZ36" s="1095" t="n"/>
      <c r="JQA36" s="135" t="n"/>
      <c r="JQM36" s="1095" t="n"/>
      <c r="JQN36" s="135" t="n"/>
      <c r="JQZ36" s="1095" t="n"/>
      <c r="JRA36" s="135" t="n"/>
      <c r="JRM36" s="1095" t="n"/>
      <c r="JRN36" s="135" t="n"/>
      <c r="JRZ36" s="1095" t="n"/>
      <c r="JSA36" s="135" t="n"/>
      <c r="JSM36" s="1095" t="n"/>
      <c r="JSN36" s="135" t="n"/>
      <c r="JSZ36" s="1095" t="n"/>
      <c r="JTA36" s="135" t="n"/>
      <c r="JTM36" s="1095" t="n"/>
      <c r="JTN36" s="135" t="n"/>
      <c r="JTZ36" s="1095" t="n"/>
      <c r="JUA36" s="135" t="n"/>
      <c r="JUM36" s="1095" t="n"/>
      <c r="JUN36" s="135" t="n"/>
      <c r="JUZ36" s="1095" t="n"/>
      <c r="JVA36" s="135" t="n"/>
      <c r="JVM36" s="1095" t="n"/>
      <c r="JVN36" s="135" t="n"/>
      <c r="JVZ36" s="1095" t="n"/>
      <c r="JWA36" s="135" t="n"/>
      <c r="JWM36" s="1095" t="n"/>
      <c r="JWN36" s="135" t="n"/>
      <c r="JWZ36" s="1095" t="n"/>
      <c r="JXA36" s="135" t="n"/>
      <c r="JXM36" s="1095" t="n"/>
      <c r="JXN36" s="135" t="n"/>
      <c r="JXZ36" s="1095" t="n"/>
      <c r="JYA36" s="135" t="n"/>
      <c r="JYM36" s="1095" t="n"/>
      <c r="JYN36" s="135" t="n"/>
      <c r="JYZ36" s="1095" t="n"/>
      <c r="JZA36" s="135" t="n"/>
      <c r="JZM36" s="1095" t="n"/>
      <c r="JZN36" s="135" t="n"/>
      <c r="JZZ36" s="1095" t="n"/>
      <c r="KAA36" s="135" t="n"/>
      <c r="KAM36" s="1095" t="n"/>
      <c r="KAN36" s="135" t="n"/>
      <c r="KAZ36" s="1095" t="n"/>
      <c r="KBA36" s="135" t="n"/>
      <c r="KBM36" s="1095" t="n"/>
      <c r="KBN36" s="135" t="n"/>
      <c r="KBZ36" s="1095" t="n"/>
      <c r="KCA36" s="135" t="n"/>
      <c r="KCM36" s="1095" t="n"/>
      <c r="KCN36" s="135" t="n"/>
      <c r="KCZ36" s="1095" t="n"/>
      <c r="KDA36" s="135" t="n"/>
      <c r="KDM36" s="1095" t="n"/>
      <c r="KDN36" s="135" t="n"/>
      <c r="KDZ36" s="1095" t="n"/>
      <c r="KEA36" s="135" t="n"/>
      <c r="KEM36" s="1095" t="n"/>
      <c r="KEN36" s="135" t="n"/>
      <c r="KEZ36" s="1095" t="n"/>
      <c r="KFA36" s="135" t="n"/>
      <c r="KFM36" s="1095" t="n"/>
      <c r="KFN36" s="135" t="n"/>
      <c r="KFZ36" s="1095" t="n"/>
      <c r="KGA36" s="135" t="n"/>
      <c r="KGM36" s="1095" t="n"/>
      <c r="KGN36" s="135" t="n"/>
      <c r="KGZ36" s="1095" t="n"/>
      <c r="KHA36" s="135" t="n"/>
      <c r="KHM36" s="1095" t="n"/>
      <c r="KHN36" s="135" t="n"/>
      <c r="KHZ36" s="1095" t="n"/>
      <c r="KIA36" s="135" t="n"/>
      <c r="KIM36" s="1095" t="n"/>
      <c r="KIN36" s="135" t="n"/>
      <c r="KIZ36" s="1095" t="n"/>
      <c r="KJA36" s="135" t="n"/>
      <c r="KJM36" s="1095" t="n"/>
      <c r="KJN36" s="135" t="n"/>
      <c r="KJZ36" s="1095" t="n"/>
      <c r="KKA36" s="135" t="n"/>
      <c r="KKM36" s="1095" t="n"/>
      <c r="KKN36" s="135" t="n"/>
      <c r="KKZ36" s="1095" t="n"/>
      <c r="KLA36" s="135" t="n"/>
      <c r="KLM36" s="1095" t="n"/>
      <c r="KLN36" s="135" t="n"/>
      <c r="KLZ36" s="1095" t="n"/>
      <c r="KMA36" s="135" t="n"/>
      <c r="KMM36" s="1095" t="n"/>
      <c r="KMN36" s="135" t="n"/>
      <c r="KMZ36" s="1095" t="n"/>
      <c r="KNA36" s="135" t="n"/>
      <c r="KNM36" s="1095" t="n"/>
      <c r="KNN36" s="135" t="n"/>
      <c r="KNZ36" s="1095" t="n"/>
      <c r="KOA36" s="135" t="n"/>
      <c r="KOM36" s="1095" t="n"/>
      <c r="KON36" s="135" t="n"/>
      <c r="KOZ36" s="1095" t="n"/>
      <c r="KPA36" s="135" t="n"/>
      <c r="KPM36" s="1095" t="n"/>
      <c r="KPN36" s="135" t="n"/>
      <c r="KPZ36" s="1095" t="n"/>
      <c r="KQA36" s="135" t="n"/>
      <c r="KQM36" s="1095" t="n"/>
      <c r="KQN36" s="135" t="n"/>
      <c r="KQZ36" s="1095" t="n"/>
      <c r="KRA36" s="135" t="n"/>
      <c r="KRM36" s="1095" t="n"/>
      <c r="KRN36" s="135" t="n"/>
      <c r="KRZ36" s="1095" t="n"/>
      <c r="KSA36" s="135" t="n"/>
      <c r="KSM36" s="1095" t="n"/>
      <c r="KSN36" s="135" t="n"/>
      <c r="KSZ36" s="1095" t="n"/>
      <c r="KTA36" s="135" t="n"/>
      <c r="KTM36" s="1095" t="n"/>
      <c r="KTN36" s="135" t="n"/>
      <c r="KTZ36" s="1095" t="n"/>
      <c r="KUA36" s="135" t="n"/>
      <c r="KUM36" s="1095" t="n"/>
      <c r="KUN36" s="135" t="n"/>
      <c r="KUZ36" s="1095" t="n"/>
      <c r="KVA36" s="135" t="n"/>
      <c r="KVM36" s="1095" t="n"/>
      <c r="KVN36" s="135" t="n"/>
      <c r="KVZ36" s="1095" t="n"/>
      <c r="KWA36" s="135" t="n"/>
      <c r="KWM36" s="1095" t="n"/>
      <c r="KWN36" s="135" t="n"/>
      <c r="KWZ36" s="1095" t="n"/>
      <c r="KXA36" s="135" t="n"/>
      <c r="KXM36" s="1095" t="n"/>
      <c r="KXN36" s="135" t="n"/>
      <c r="KXZ36" s="1095" t="n"/>
      <c r="KYA36" s="135" t="n"/>
      <c r="KYM36" s="1095" t="n"/>
      <c r="KYN36" s="135" t="n"/>
      <c r="KYZ36" s="1095" t="n"/>
      <c r="KZA36" s="135" t="n"/>
      <c r="KZM36" s="1095" t="n"/>
      <c r="KZN36" s="135" t="n"/>
      <c r="KZZ36" s="1095" t="n"/>
      <c r="LAA36" s="135" t="n"/>
      <c r="LAM36" s="1095" t="n"/>
      <c r="LAN36" s="135" t="n"/>
      <c r="LAZ36" s="1095" t="n"/>
      <c r="LBA36" s="135" t="n"/>
      <c r="LBM36" s="1095" t="n"/>
      <c r="LBN36" s="135" t="n"/>
      <c r="LBZ36" s="1095" t="n"/>
      <c r="LCA36" s="135" t="n"/>
      <c r="LCM36" s="1095" t="n"/>
      <c r="LCN36" s="135" t="n"/>
      <c r="LCZ36" s="1095" t="n"/>
      <c r="LDA36" s="135" t="n"/>
      <c r="LDM36" s="1095" t="n"/>
      <c r="LDN36" s="135" t="n"/>
      <c r="LDZ36" s="1095" t="n"/>
      <c r="LEA36" s="135" t="n"/>
      <c r="LEM36" s="1095" t="n"/>
      <c r="LEN36" s="135" t="n"/>
      <c r="LEZ36" s="1095" t="n"/>
      <c r="LFA36" s="135" t="n"/>
      <c r="LFM36" s="1095" t="n"/>
      <c r="LFN36" s="135" t="n"/>
      <c r="LFZ36" s="1095" t="n"/>
      <c r="LGA36" s="135" t="n"/>
      <c r="LGM36" s="1095" t="n"/>
      <c r="LGN36" s="135" t="n"/>
      <c r="LGZ36" s="1095" t="n"/>
      <c r="LHA36" s="135" t="n"/>
      <c r="LHM36" s="1095" t="n"/>
      <c r="LHN36" s="135" t="n"/>
      <c r="LHZ36" s="1095" t="n"/>
      <c r="LIA36" s="135" t="n"/>
      <c r="LIM36" s="1095" t="n"/>
      <c r="LIN36" s="135" t="n"/>
      <c r="LIZ36" s="1095" t="n"/>
      <c r="LJA36" s="135" t="n"/>
      <c r="LJM36" s="1095" t="n"/>
      <c r="LJN36" s="135" t="n"/>
      <c r="LJZ36" s="1095" t="n"/>
      <c r="LKA36" s="135" t="n"/>
      <c r="LKM36" s="1095" t="n"/>
      <c r="LKN36" s="135" t="n"/>
      <c r="LKZ36" s="1095" t="n"/>
      <c r="LLA36" s="135" t="n"/>
      <c r="LLM36" s="1095" t="n"/>
      <c r="LLN36" s="135" t="n"/>
      <c r="LLZ36" s="1095" t="n"/>
      <c r="LMA36" s="135" t="n"/>
      <c r="LMM36" s="1095" t="n"/>
      <c r="LMN36" s="135" t="n"/>
      <c r="LMZ36" s="1095" t="n"/>
      <c r="LNA36" s="135" t="n"/>
      <c r="LNM36" s="1095" t="n"/>
      <c r="LNN36" s="135" t="n"/>
      <c r="LNZ36" s="1095" t="n"/>
      <c r="LOA36" s="135" t="n"/>
      <c r="LOM36" s="1095" t="n"/>
      <c r="LON36" s="135" t="n"/>
      <c r="LOZ36" s="1095" t="n"/>
      <c r="LPA36" s="135" t="n"/>
      <c r="LPM36" s="1095" t="n"/>
      <c r="LPN36" s="135" t="n"/>
      <c r="LPZ36" s="1095" t="n"/>
      <c r="LQA36" s="135" t="n"/>
      <c r="LQM36" s="1095" t="n"/>
      <c r="LQN36" s="135" t="n"/>
      <c r="LQZ36" s="1095" t="n"/>
      <c r="LRA36" s="135" t="n"/>
      <c r="LRM36" s="1095" t="n"/>
      <c r="LRN36" s="135" t="n"/>
      <c r="LRZ36" s="1095" t="n"/>
      <c r="LSA36" s="135" t="n"/>
      <c r="LSM36" s="1095" t="n"/>
      <c r="LSN36" s="135" t="n"/>
      <c r="LSZ36" s="1095" t="n"/>
      <c r="LTA36" s="135" t="n"/>
      <c r="LTM36" s="1095" t="n"/>
      <c r="LTN36" s="135" t="n"/>
      <c r="LTZ36" s="1095" t="n"/>
      <c r="LUA36" s="135" t="n"/>
      <c r="LUM36" s="1095" t="n"/>
      <c r="LUN36" s="135" t="n"/>
      <c r="LUZ36" s="1095" t="n"/>
      <c r="LVA36" s="135" t="n"/>
      <c r="LVM36" s="1095" t="n"/>
      <c r="LVN36" s="135" t="n"/>
      <c r="LVZ36" s="1095" t="n"/>
      <c r="LWA36" s="135" t="n"/>
      <c r="LWM36" s="1095" t="n"/>
      <c r="LWN36" s="135" t="n"/>
      <c r="LWZ36" s="1095" t="n"/>
      <c r="LXA36" s="135" t="n"/>
      <c r="LXM36" s="1095" t="n"/>
      <c r="LXN36" s="135" t="n"/>
      <c r="LXZ36" s="1095" t="n"/>
      <c r="LYA36" s="135" t="n"/>
      <c r="LYM36" s="1095" t="n"/>
      <c r="LYN36" s="135" t="n"/>
      <c r="LYZ36" s="1095" t="n"/>
      <c r="LZA36" s="135" t="n"/>
      <c r="LZM36" s="1095" t="n"/>
      <c r="LZN36" s="135" t="n"/>
      <c r="LZZ36" s="1095" t="n"/>
      <c r="MAA36" s="135" t="n"/>
      <c r="MAM36" s="1095" t="n"/>
      <c r="MAN36" s="135" t="n"/>
      <c r="MAZ36" s="1095" t="n"/>
      <c r="MBA36" s="135" t="n"/>
      <c r="MBM36" s="1095" t="n"/>
      <c r="MBN36" s="135" t="n"/>
      <c r="MBZ36" s="1095" t="n"/>
      <c r="MCA36" s="135" t="n"/>
      <c r="MCM36" s="1095" t="n"/>
      <c r="MCN36" s="135" t="n"/>
      <c r="MCZ36" s="1095" t="n"/>
      <c r="MDA36" s="135" t="n"/>
      <c r="MDM36" s="1095" t="n"/>
      <c r="MDN36" s="135" t="n"/>
      <c r="MDZ36" s="1095" t="n"/>
      <c r="MEA36" s="135" t="n"/>
      <c r="MEM36" s="1095" t="n"/>
      <c r="MEN36" s="135" t="n"/>
      <c r="MEZ36" s="1095" t="n"/>
      <c r="MFA36" s="135" t="n"/>
      <c r="MFM36" s="1095" t="n"/>
      <c r="MFN36" s="135" t="n"/>
      <c r="MFZ36" s="1095" t="n"/>
      <c r="MGA36" s="135" t="n"/>
      <c r="MGM36" s="1095" t="n"/>
      <c r="MGN36" s="135" t="n"/>
      <c r="MGZ36" s="1095" t="n"/>
      <c r="MHA36" s="135" t="n"/>
      <c r="MHM36" s="1095" t="n"/>
      <c r="MHN36" s="135" t="n"/>
      <c r="MHZ36" s="1095" t="n"/>
      <c r="MIA36" s="135" t="n"/>
      <c r="MIM36" s="1095" t="n"/>
      <c r="MIN36" s="135" t="n"/>
      <c r="MIZ36" s="1095" t="n"/>
      <c r="MJA36" s="135" t="n"/>
      <c r="MJM36" s="1095" t="n"/>
      <c r="MJN36" s="135" t="n"/>
      <c r="MJZ36" s="1095" t="n"/>
      <c r="MKA36" s="135" t="n"/>
      <c r="MKM36" s="1095" t="n"/>
      <c r="MKN36" s="135" t="n"/>
      <c r="MKZ36" s="1095" t="n"/>
      <c r="MLA36" s="135" t="n"/>
      <c r="MLM36" s="1095" t="n"/>
      <c r="MLN36" s="135" t="n"/>
      <c r="MLZ36" s="1095" t="n"/>
      <c r="MMA36" s="135" t="n"/>
      <c r="MMM36" s="1095" t="n"/>
      <c r="MMN36" s="135" t="n"/>
      <c r="MMZ36" s="1095" t="n"/>
      <c r="MNA36" s="135" t="n"/>
      <c r="MNM36" s="1095" t="n"/>
      <c r="MNN36" s="135" t="n"/>
      <c r="MNZ36" s="1095" t="n"/>
      <c r="MOA36" s="135" t="n"/>
      <c r="MOM36" s="1095" t="n"/>
      <c r="MON36" s="135" t="n"/>
      <c r="MOZ36" s="1095" t="n"/>
      <c r="MPA36" s="135" t="n"/>
      <c r="MPM36" s="1095" t="n"/>
      <c r="MPN36" s="135" t="n"/>
      <c r="MPZ36" s="1095" t="n"/>
      <c r="MQA36" s="135" t="n"/>
      <c r="MQM36" s="1095" t="n"/>
      <c r="MQN36" s="135" t="n"/>
      <c r="MQZ36" s="1095" t="n"/>
      <c r="MRA36" s="135" t="n"/>
      <c r="MRM36" s="1095" t="n"/>
      <c r="MRN36" s="135" t="n"/>
      <c r="MRZ36" s="1095" t="n"/>
      <c r="MSA36" s="135" t="n"/>
      <c r="MSM36" s="1095" t="n"/>
      <c r="MSN36" s="135" t="n"/>
      <c r="MSZ36" s="1095" t="n"/>
      <c r="MTA36" s="135" t="n"/>
      <c r="MTM36" s="1095" t="n"/>
      <c r="MTN36" s="135" t="n"/>
      <c r="MTZ36" s="1095" t="n"/>
      <c r="MUA36" s="135" t="n"/>
      <c r="MUM36" s="1095" t="n"/>
      <c r="MUN36" s="135" t="n"/>
      <c r="MUZ36" s="1095" t="n"/>
      <c r="MVA36" s="135" t="n"/>
      <c r="MVM36" s="1095" t="n"/>
      <c r="MVN36" s="135" t="n"/>
      <c r="MVZ36" s="1095" t="n"/>
      <c r="MWA36" s="135" t="n"/>
      <c r="MWM36" s="1095" t="n"/>
      <c r="MWN36" s="135" t="n"/>
      <c r="MWZ36" s="1095" t="n"/>
      <c r="MXA36" s="135" t="n"/>
      <c r="MXM36" s="1095" t="n"/>
      <c r="MXN36" s="135" t="n"/>
      <c r="MXZ36" s="1095" t="n"/>
      <c r="MYA36" s="135" t="n"/>
      <c r="MYM36" s="1095" t="n"/>
      <c r="MYN36" s="135" t="n"/>
      <c r="MYZ36" s="1095" t="n"/>
      <c r="MZA36" s="135" t="n"/>
      <c r="MZM36" s="1095" t="n"/>
      <c r="MZN36" s="135" t="n"/>
      <c r="MZZ36" s="1095" t="n"/>
      <c r="NAA36" s="135" t="n"/>
      <c r="NAM36" s="1095" t="n"/>
      <c r="NAN36" s="135" t="n"/>
      <c r="NAZ36" s="1095" t="n"/>
      <c r="NBA36" s="135" t="n"/>
      <c r="NBM36" s="1095" t="n"/>
      <c r="NBN36" s="135" t="n"/>
      <c r="NBZ36" s="1095" t="n"/>
      <c r="NCA36" s="135" t="n"/>
      <c r="NCM36" s="1095" t="n"/>
      <c r="NCN36" s="135" t="n"/>
      <c r="NCZ36" s="1095" t="n"/>
      <c r="NDA36" s="135" t="n"/>
      <c r="NDM36" s="1095" t="n"/>
      <c r="NDN36" s="135" t="n"/>
      <c r="NDZ36" s="1095" t="n"/>
      <c r="NEA36" s="135" t="n"/>
      <c r="NEM36" s="1095" t="n"/>
      <c r="NEN36" s="135" t="n"/>
      <c r="NEZ36" s="1095" t="n"/>
      <c r="NFA36" s="135" t="n"/>
      <c r="NFM36" s="1095" t="n"/>
      <c r="NFN36" s="135" t="n"/>
      <c r="NFZ36" s="1095" t="n"/>
      <c r="NGA36" s="135" t="n"/>
      <c r="NGM36" s="1095" t="n"/>
      <c r="NGN36" s="135" t="n"/>
      <c r="NGZ36" s="1095" t="n"/>
      <c r="NHA36" s="135" t="n"/>
      <c r="NHM36" s="1095" t="n"/>
      <c r="NHN36" s="135" t="n"/>
      <c r="NHZ36" s="1095" t="n"/>
      <c r="NIA36" s="135" t="n"/>
      <c r="NIM36" s="1095" t="n"/>
      <c r="NIN36" s="135" t="n"/>
      <c r="NIZ36" s="1095" t="n"/>
      <c r="NJA36" s="135" t="n"/>
      <c r="NJM36" s="1095" t="n"/>
      <c r="NJN36" s="135" t="n"/>
      <c r="NJZ36" s="1095" t="n"/>
      <c r="NKA36" s="135" t="n"/>
      <c r="NKM36" s="1095" t="n"/>
      <c r="NKN36" s="135" t="n"/>
      <c r="NKZ36" s="1095" t="n"/>
      <c r="NLA36" s="135" t="n"/>
      <c r="NLM36" s="1095" t="n"/>
      <c r="NLN36" s="135" t="n"/>
      <c r="NLZ36" s="1095" t="n"/>
      <c r="NMA36" s="135" t="n"/>
      <c r="NMM36" s="1095" t="n"/>
      <c r="NMN36" s="135" t="n"/>
      <c r="NMZ36" s="1095" t="n"/>
      <c r="NNA36" s="135" t="n"/>
      <c r="NNM36" s="1095" t="n"/>
      <c r="NNN36" s="135" t="n"/>
      <c r="NNZ36" s="1095" t="n"/>
      <c r="NOA36" s="135" t="n"/>
      <c r="NOM36" s="1095" t="n"/>
      <c r="NON36" s="135" t="n"/>
      <c r="NOZ36" s="1095" t="n"/>
      <c r="NPA36" s="135" t="n"/>
      <c r="NPM36" s="1095" t="n"/>
      <c r="NPN36" s="135" t="n"/>
      <c r="NPZ36" s="1095" t="n"/>
      <c r="NQA36" s="135" t="n"/>
      <c r="NQM36" s="1095" t="n"/>
      <c r="NQN36" s="135" t="n"/>
      <c r="NQZ36" s="1095" t="n"/>
      <c r="NRA36" s="135" t="n"/>
      <c r="NRM36" s="1095" t="n"/>
      <c r="NRN36" s="135" t="n"/>
      <c r="NRZ36" s="1095" t="n"/>
      <c r="NSA36" s="135" t="n"/>
      <c r="NSM36" s="1095" t="n"/>
      <c r="NSN36" s="135" t="n"/>
      <c r="NSZ36" s="1095" t="n"/>
      <c r="NTA36" s="135" t="n"/>
      <c r="NTM36" s="1095" t="n"/>
      <c r="NTN36" s="135" t="n"/>
      <c r="NTZ36" s="1095" t="n"/>
      <c r="NUA36" s="135" t="n"/>
      <c r="NUM36" s="1095" t="n"/>
      <c r="NUN36" s="135" t="n"/>
      <c r="NUZ36" s="1095" t="n"/>
      <c r="NVA36" s="135" t="n"/>
      <c r="NVM36" s="1095" t="n"/>
      <c r="NVN36" s="135" t="n"/>
      <c r="NVZ36" s="1095" t="n"/>
      <c r="NWA36" s="135" t="n"/>
      <c r="NWM36" s="1095" t="n"/>
      <c r="NWN36" s="135" t="n"/>
      <c r="NWZ36" s="1095" t="n"/>
      <c r="NXA36" s="135" t="n"/>
      <c r="NXM36" s="1095" t="n"/>
      <c r="NXN36" s="135" t="n"/>
      <c r="NXZ36" s="1095" t="n"/>
      <c r="NYA36" s="135" t="n"/>
      <c r="NYM36" s="1095" t="n"/>
      <c r="NYN36" s="135" t="n"/>
      <c r="NYZ36" s="1095" t="n"/>
      <c r="NZA36" s="135" t="n"/>
      <c r="NZM36" s="1095" t="n"/>
      <c r="NZN36" s="135" t="n"/>
      <c r="NZZ36" s="1095" t="n"/>
      <c r="OAA36" s="135" t="n"/>
      <c r="OAM36" s="1095" t="n"/>
      <c r="OAN36" s="135" t="n"/>
      <c r="OAZ36" s="1095" t="n"/>
      <c r="OBA36" s="135" t="n"/>
      <c r="OBM36" s="1095" t="n"/>
      <c r="OBN36" s="135" t="n"/>
      <c r="OBZ36" s="1095" t="n"/>
      <c r="OCA36" s="135" t="n"/>
      <c r="OCM36" s="1095" t="n"/>
      <c r="OCN36" s="135" t="n"/>
      <c r="OCZ36" s="1095" t="n"/>
      <c r="ODA36" s="135" t="n"/>
      <c r="ODM36" s="1095" t="n"/>
      <c r="ODN36" s="135" t="n"/>
      <c r="ODZ36" s="1095" t="n"/>
      <c r="OEA36" s="135" t="n"/>
      <c r="OEM36" s="1095" t="n"/>
      <c r="OEN36" s="135" t="n"/>
      <c r="OEZ36" s="1095" t="n"/>
      <c r="OFA36" s="135" t="n"/>
      <c r="OFM36" s="1095" t="n"/>
      <c r="OFN36" s="135" t="n"/>
      <c r="OFZ36" s="1095" t="n"/>
      <c r="OGA36" s="135" t="n"/>
      <c r="OGM36" s="1095" t="n"/>
      <c r="OGN36" s="135" t="n"/>
      <c r="OGZ36" s="1095" t="n"/>
      <c r="OHA36" s="135" t="n"/>
      <c r="OHM36" s="1095" t="n"/>
      <c r="OHN36" s="135" t="n"/>
      <c r="OHZ36" s="1095" t="n"/>
      <c r="OIA36" s="135" t="n"/>
      <c r="OIM36" s="1095" t="n"/>
      <c r="OIN36" s="135" t="n"/>
      <c r="OIZ36" s="1095" t="n"/>
      <c r="OJA36" s="135" t="n"/>
      <c r="OJM36" s="1095" t="n"/>
      <c r="OJN36" s="135" t="n"/>
      <c r="OJZ36" s="1095" t="n"/>
      <c r="OKA36" s="135" t="n"/>
      <c r="OKM36" s="1095" t="n"/>
      <c r="OKN36" s="135" t="n"/>
      <c r="OKZ36" s="1095" t="n"/>
      <c r="OLA36" s="135" t="n"/>
      <c r="OLM36" s="1095" t="n"/>
      <c r="OLN36" s="135" t="n"/>
      <c r="OLZ36" s="1095" t="n"/>
      <c r="OMA36" s="135" t="n"/>
      <c r="OMM36" s="1095" t="n"/>
      <c r="OMN36" s="135" t="n"/>
      <c r="OMZ36" s="1095" t="n"/>
      <c r="ONA36" s="135" t="n"/>
      <c r="ONM36" s="1095" t="n"/>
      <c r="ONN36" s="135" t="n"/>
      <c r="ONZ36" s="1095" t="n"/>
      <c r="OOA36" s="135" t="n"/>
      <c r="OOM36" s="1095" t="n"/>
      <c r="OON36" s="135" t="n"/>
      <c r="OOZ36" s="1095" t="n"/>
      <c r="OPA36" s="135" t="n"/>
      <c r="OPM36" s="1095" t="n"/>
      <c r="OPN36" s="135" t="n"/>
      <c r="OPZ36" s="1095" t="n"/>
      <c r="OQA36" s="135" t="n"/>
      <c r="OQM36" s="1095" t="n"/>
      <c r="OQN36" s="135" t="n"/>
      <c r="OQZ36" s="1095" t="n"/>
      <c r="ORA36" s="135" t="n"/>
      <c r="ORM36" s="1095" t="n"/>
      <c r="ORN36" s="135" t="n"/>
      <c r="ORZ36" s="1095" t="n"/>
      <c r="OSA36" s="135" t="n"/>
      <c r="OSM36" s="1095" t="n"/>
      <c r="OSN36" s="135" t="n"/>
      <c r="OSZ36" s="1095" t="n"/>
      <c r="OTA36" s="135" t="n"/>
      <c r="OTM36" s="1095" t="n"/>
      <c r="OTN36" s="135" t="n"/>
      <c r="OTZ36" s="1095" t="n"/>
      <c r="OUA36" s="135" t="n"/>
      <c r="OUM36" s="1095" t="n"/>
      <c r="OUN36" s="135" t="n"/>
      <c r="OUZ36" s="1095" t="n"/>
      <c r="OVA36" s="135" t="n"/>
      <c r="OVM36" s="1095" t="n"/>
      <c r="OVN36" s="135" t="n"/>
      <c r="OVZ36" s="1095" t="n"/>
      <c r="OWA36" s="135" t="n"/>
      <c r="OWM36" s="1095" t="n"/>
      <c r="OWN36" s="135" t="n"/>
      <c r="OWZ36" s="1095" t="n"/>
      <c r="OXA36" s="135" t="n"/>
      <c r="OXM36" s="1095" t="n"/>
      <c r="OXN36" s="135" t="n"/>
      <c r="OXZ36" s="1095" t="n"/>
      <c r="OYA36" s="135" t="n"/>
      <c r="OYM36" s="1095" t="n"/>
      <c r="OYN36" s="135" t="n"/>
      <c r="OYZ36" s="1095" t="n"/>
      <c r="OZA36" s="135" t="n"/>
      <c r="OZM36" s="1095" t="n"/>
      <c r="OZN36" s="135" t="n"/>
      <c r="OZZ36" s="1095" t="n"/>
      <c r="PAA36" s="135" t="n"/>
      <c r="PAM36" s="1095" t="n"/>
      <c r="PAN36" s="135" t="n"/>
      <c r="PAZ36" s="1095" t="n"/>
      <c r="PBA36" s="135" t="n"/>
      <c r="PBM36" s="1095" t="n"/>
      <c r="PBN36" s="135" t="n"/>
      <c r="PBZ36" s="1095" t="n"/>
      <c r="PCA36" s="135" t="n"/>
      <c r="PCM36" s="1095" t="n"/>
      <c r="PCN36" s="135" t="n"/>
      <c r="PCZ36" s="1095" t="n"/>
      <c r="PDA36" s="135" t="n"/>
      <c r="PDM36" s="1095" t="n"/>
      <c r="PDN36" s="135" t="n"/>
      <c r="PDZ36" s="1095" t="n"/>
      <c r="PEA36" s="135" t="n"/>
      <c r="PEM36" s="1095" t="n"/>
      <c r="PEN36" s="135" t="n"/>
      <c r="PEZ36" s="1095" t="n"/>
      <c r="PFA36" s="135" t="n"/>
      <c r="PFM36" s="1095" t="n"/>
      <c r="PFN36" s="135" t="n"/>
      <c r="PFZ36" s="1095" t="n"/>
      <c r="PGA36" s="135" t="n"/>
      <c r="PGM36" s="1095" t="n"/>
      <c r="PGN36" s="135" t="n"/>
      <c r="PGZ36" s="1095" t="n"/>
      <c r="PHA36" s="135" t="n"/>
      <c r="PHM36" s="1095" t="n"/>
      <c r="PHN36" s="135" t="n"/>
      <c r="PHZ36" s="1095" t="n"/>
      <c r="PIA36" s="135" t="n"/>
      <c r="PIM36" s="1095" t="n"/>
      <c r="PIN36" s="135" t="n"/>
      <c r="PIZ36" s="1095" t="n"/>
      <c r="PJA36" s="135" t="n"/>
      <c r="PJM36" s="1095" t="n"/>
      <c r="PJN36" s="135" t="n"/>
      <c r="PJZ36" s="1095" t="n"/>
      <c r="PKA36" s="135" t="n"/>
      <c r="PKM36" s="1095" t="n"/>
      <c r="PKN36" s="135" t="n"/>
      <c r="PKZ36" s="1095" t="n"/>
      <c r="PLA36" s="135" t="n"/>
      <c r="PLM36" s="1095" t="n"/>
      <c r="PLN36" s="135" t="n"/>
      <c r="PLZ36" s="1095" t="n"/>
      <c r="PMA36" s="135" t="n"/>
      <c r="PMM36" s="1095" t="n"/>
      <c r="PMN36" s="135" t="n"/>
      <c r="PMZ36" s="1095" t="n"/>
      <c r="PNA36" s="135" t="n"/>
      <c r="PNM36" s="1095" t="n"/>
      <c r="PNN36" s="135" t="n"/>
      <c r="PNZ36" s="1095" t="n"/>
      <c r="POA36" s="135" t="n"/>
      <c r="POM36" s="1095" t="n"/>
      <c r="PON36" s="135" t="n"/>
      <c r="POZ36" s="1095" t="n"/>
      <c r="PPA36" s="135" t="n"/>
      <c r="PPM36" s="1095" t="n"/>
      <c r="PPN36" s="135" t="n"/>
      <c r="PPZ36" s="1095" t="n"/>
      <c r="PQA36" s="135" t="n"/>
      <c r="PQM36" s="1095" t="n"/>
      <c r="PQN36" s="135" t="n"/>
      <c r="PQZ36" s="1095" t="n"/>
      <c r="PRA36" s="135" t="n"/>
      <c r="PRM36" s="1095" t="n"/>
      <c r="PRN36" s="135" t="n"/>
      <c r="PRZ36" s="1095" t="n"/>
      <c r="PSA36" s="135" t="n"/>
      <c r="PSM36" s="1095" t="n"/>
      <c r="PSN36" s="135" t="n"/>
      <c r="PSZ36" s="1095" t="n"/>
      <c r="PTA36" s="135" t="n"/>
      <c r="PTM36" s="1095" t="n"/>
      <c r="PTN36" s="135" t="n"/>
      <c r="PTZ36" s="1095" t="n"/>
      <c r="PUA36" s="135" t="n"/>
      <c r="PUM36" s="1095" t="n"/>
      <c r="PUN36" s="135" t="n"/>
      <c r="PUZ36" s="1095" t="n"/>
      <c r="PVA36" s="135" t="n"/>
      <c r="PVM36" s="1095" t="n"/>
      <c r="PVN36" s="135" t="n"/>
      <c r="PVZ36" s="1095" t="n"/>
      <c r="PWA36" s="135" t="n"/>
      <c r="PWM36" s="1095" t="n"/>
      <c r="PWN36" s="135" t="n"/>
      <c r="PWZ36" s="1095" t="n"/>
      <c r="PXA36" s="135" t="n"/>
      <c r="PXM36" s="1095" t="n"/>
      <c r="PXN36" s="135" t="n"/>
      <c r="PXZ36" s="1095" t="n"/>
      <c r="PYA36" s="135" t="n"/>
      <c r="PYM36" s="1095" t="n"/>
      <c r="PYN36" s="135" t="n"/>
      <c r="PYZ36" s="1095" t="n"/>
      <c r="PZA36" s="135" t="n"/>
      <c r="PZM36" s="1095" t="n"/>
      <c r="PZN36" s="135" t="n"/>
      <c r="PZZ36" s="1095" t="n"/>
      <c r="QAA36" s="135" t="n"/>
      <c r="QAM36" s="1095" t="n"/>
      <c r="QAN36" s="135" t="n"/>
      <c r="QAZ36" s="1095" t="n"/>
      <c r="QBA36" s="135" t="n"/>
      <c r="QBM36" s="1095" t="n"/>
      <c r="QBN36" s="135" t="n"/>
      <c r="QBZ36" s="1095" t="n"/>
      <c r="QCA36" s="135" t="n"/>
      <c r="QCM36" s="1095" t="n"/>
      <c r="QCN36" s="135" t="n"/>
      <c r="QCZ36" s="1095" t="n"/>
      <c r="QDA36" s="135" t="n"/>
      <c r="QDM36" s="1095" t="n"/>
      <c r="QDN36" s="135" t="n"/>
      <c r="QDZ36" s="1095" t="n"/>
      <c r="QEA36" s="135" t="n"/>
      <c r="QEM36" s="1095" t="n"/>
      <c r="QEN36" s="135" t="n"/>
      <c r="QEZ36" s="1095" t="n"/>
      <c r="QFA36" s="135" t="n"/>
      <c r="QFM36" s="1095" t="n"/>
      <c r="QFN36" s="135" t="n"/>
      <c r="QFZ36" s="1095" t="n"/>
      <c r="QGA36" s="135" t="n"/>
      <c r="QGM36" s="1095" t="n"/>
      <c r="QGN36" s="135" t="n"/>
      <c r="QGZ36" s="1095" t="n"/>
      <c r="QHA36" s="135" t="n"/>
      <c r="QHM36" s="1095" t="n"/>
      <c r="QHN36" s="135" t="n"/>
      <c r="QHZ36" s="1095" t="n"/>
      <c r="QIA36" s="135" t="n"/>
      <c r="QIM36" s="1095" t="n"/>
      <c r="QIN36" s="135" t="n"/>
      <c r="QIZ36" s="1095" t="n"/>
      <c r="QJA36" s="135" t="n"/>
      <c r="QJM36" s="1095" t="n"/>
      <c r="QJN36" s="135" t="n"/>
      <c r="QJZ36" s="1095" t="n"/>
      <c r="QKA36" s="135" t="n"/>
      <c r="QKM36" s="1095" t="n"/>
      <c r="QKN36" s="135" t="n"/>
      <c r="QKZ36" s="1095" t="n"/>
      <c r="QLA36" s="135" t="n"/>
      <c r="QLM36" s="1095" t="n"/>
      <c r="QLN36" s="135" t="n"/>
      <c r="QLZ36" s="1095" t="n"/>
      <c r="QMA36" s="135" t="n"/>
      <c r="QMM36" s="1095" t="n"/>
      <c r="QMN36" s="135" t="n"/>
      <c r="QMZ36" s="1095" t="n"/>
      <c r="QNA36" s="135" t="n"/>
      <c r="QNM36" s="1095" t="n"/>
      <c r="QNN36" s="135" t="n"/>
      <c r="QNZ36" s="1095" t="n"/>
      <c r="QOA36" s="135" t="n"/>
      <c r="QOM36" s="1095" t="n"/>
      <c r="QON36" s="135" t="n"/>
      <c r="QOZ36" s="1095" t="n"/>
      <c r="QPA36" s="135" t="n"/>
      <c r="QPM36" s="1095" t="n"/>
      <c r="QPN36" s="135" t="n"/>
      <c r="QPZ36" s="1095" t="n"/>
      <c r="QQA36" s="135" t="n"/>
      <c r="QQM36" s="1095" t="n"/>
      <c r="QQN36" s="135" t="n"/>
      <c r="QQZ36" s="1095" t="n"/>
      <c r="QRA36" s="135" t="n"/>
      <c r="QRM36" s="1095" t="n"/>
      <c r="QRN36" s="135" t="n"/>
      <c r="QRZ36" s="1095" t="n"/>
      <c r="QSA36" s="135" t="n"/>
      <c r="QSM36" s="1095" t="n"/>
      <c r="QSN36" s="135" t="n"/>
      <c r="QSZ36" s="1095" t="n"/>
      <c r="QTA36" s="135" t="n"/>
      <c r="QTM36" s="1095" t="n"/>
      <c r="QTN36" s="135" t="n"/>
      <c r="QTZ36" s="1095" t="n"/>
      <c r="QUA36" s="135" t="n"/>
      <c r="QUM36" s="1095" t="n"/>
      <c r="QUN36" s="135" t="n"/>
      <c r="QUZ36" s="1095" t="n"/>
      <c r="QVA36" s="135" t="n"/>
      <c r="QVM36" s="1095" t="n"/>
      <c r="QVN36" s="135" t="n"/>
      <c r="QVZ36" s="1095" t="n"/>
      <c r="QWA36" s="135" t="n"/>
      <c r="QWM36" s="1095" t="n"/>
      <c r="QWN36" s="135" t="n"/>
      <c r="QWZ36" s="1095" t="n"/>
      <c r="QXA36" s="135" t="n"/>
      <c r="QXM36" s="1095" t="n"/>
      <c r="QXN36" s="135" t="n"/>
      <c r="QXZ36" s="1095" t="n"/>
      <c r="QYA36" s="135" t="n"/>
      <c r="QYM36" s="1095" t="n"/>
      <c r="QYN36" s="135" t="n"/>
      <c r="QYZ36" s="1095" t="n"/>
      <c r="QZA36" s="135" t="n"/>
      <c r="QZM36" s="1095" t="n"/>
      <c r="QZN36" s="135" t="n"/>
      <c r="QZZ36" s="1095" t="n"/>
      <c r="RAA36" s="135" t="n"/>
      <c r="RAM36" s="1095" t="n"/>
      <c r="RAN36" s="135" t="n"/>
      <c r="RAZ36" s="1095" t="n"/>
      <c r="RBA36" s="135" t="n"/>
      <c r="RBM36" s="1095" t="n"/>
      <c r="RBN36" s="135" t="n"/>
      <c r="RBZ36" s="1095" t="n"/>
      <c r="RCA36" s="135" t="n"/>
      <c r="RCM36" s="1095" t="n"/>
      <c r="RCN36" s="135" t="n"/>
      <c r="RCZ36" s="1095" t="n"/>
      <c r="RDA36" s="135" t="n"/>
      <c r="RDM36" s="1095" t="n"/>
      <c r="RDN36" s="135" t="n"/>
      <c r="RDZ36" s="1095" t="n"/>
      <c r="REA36" s="135" t="n"/>
      <c r="REM36" s="1095" t="n"/>
      <c r="REN36" s="135" t="n"/>
      <c r="REZ36" s="1095" t="n"/>
      <c r="RFA36" s="135" t="n"/>
      <c r="RFM36" s="1095" t="n"/>
      <c r="RFN36" s="135" t="n"/>
      <c r="RFZ36" s="1095" t="n"/>
      <c r="RGA36" s="135" t="n"/>
      <c r="RGM36" s="1095" t="n"/>
      <c r="RGN36" s="135" t="n"/>
      <c r="RGZ36" s="1095" t="n"/>
      <c r="RHA36" s="135" t="n"/>
      <c r="RHM36" s="1095" t="n"/>
      <c r="RHN36" s="135" t="n"/>
      <c r="RHZ36" s="1095" t="n"/>
      <c r="RIA36" s="135" t="n"/>
      <c r="RIM36" s="1095" t="n"/>
      <c r="RIN36" s="135" t="n"/>
      <c r="RIZ36" s="1095" t="n"/>
      <c r="RJA36" s="135" t="n"/>
      <c r="RJM36" s="1095" t="n"/>
      <c r="RJN36" s="135" t="n"/>
      <c r="RJZ36" s="1095" t="n"/>
      <c r="RKA36" s="135" t="n"/>
      <c r="RKM36" s="1095" t="n"/>
      <c r="RKN36" s="135" t="n"/>
      <c r="RKZ36" s="1095" t="n"/>
      <c r="RLA36" s="135" t="n"/>
      <c r="RLM36" s="1095" t="n"/>
      <c r="RLN36" s="135" t="n"/>
      <c r="RLZ36" s="1095" t="n"/>
      <c r="RMA36" s="135" t="n"/>
      <c r="RMM36" s="1095" t="n"/>
      <c r="RMN36" s="135" t="n"/>
      <c r="RMZ36" s="1095" t="n"/>
      <c r="RNA36" s="135" t="n"/>
      <c r="RNM36" s="1095" t="n"/>
      <c r="RNN36" s="135" t="n"/>
      <c r="RNZ36" s="1095" t="n"/>
      <c r="ROA36" s="135" t="n"/>
      <c r="ROM36" s="1095" t="n"/>
      <c r="RON36" s="135" t="n"/>
      <c r="ROZ36" s="1095" t="n"/>
      <c r="RPA36" s="135" t="n"/>
      <c r="RPM36" s="1095" t="n"/>
      <c r="RPN36" s="135" t="n"/>
      <c r="RPZ36" s="1095" t="n"/>
      <c r="RQA36" s="135" t="n"/>
      <c r="RQM36" s="1095" t="n"/>
      <c r="RQN36" s="135" t="n"/>
      <c r="RQZ36" s="1095" t="n"/>
      <c r="RRA36" s="135" t="n"/>
      <c r="RRM36" s="1095" t="n"/>
      <c r="RRN36" s="135" t="n"/>
      <c r="RRZ36" s="1095" t="n"/>
      <c r="RSA36" s="135" t="n"/>
      <c r="RSM36" s="1095" t="n"/>
      <c r="RSN36" s="135" t="n"/>
      <c r="RSZ36" s="1095" t="n"/>
      <c r="RTA36" s="135" t="n"/>
      <c r="RTM36" s="1095" t="n"/>
      <c r="RTN36" s="135" t="n"/>
      <c r="RTZ36" s="1095" t="n"/>
      <c r="RUA36" s="135" t="n"/>
      <c r="RUM36" s="1095" t="n"/>
      <c r="RUN36" s="135" t="n"/>
      <c r="RUZ36" s="1095" t="n"/>
      <c r="RVA36" s="135" t="n"/>
      <c r="RVM36" s="1095" t="n"/>
      <c r="RVN36" s="135" t="n"/>
      <c r="RVZ36" s="1095" t="n"/>
      <c r="RWA36" s="135" t="n"/>
      <c r="RWM36" s="1095" t="n"/>
      <c r="RWN36" s="135" t="n"/>
      <c r="RWZ36" s="1095" t="n"/>
      <c r="RXA36" s="135" t="n"/>
      <c r="RXM36" s="1095" t="n"/>
      <c r="RXN36" s="135" t="n"/>
      <c r="RXZ36" s="1095" t="n"/>
      <c r="RYA36" s="135" t="n"/>
      <c r="RYM36" s="1095" t="n"/>
      <c r="RYN36" s="135" t="n"/>
      <c r="RYZ36" s="1095" t="n"/>
      <c r="RZA36" s="135" t="n"/>
      <c r="RZM36" s="1095" t="n"/>
      <c r="RZN36" s="135" t="n"/>
      <c r="RZZ36" s="1095" t="n"/>
      <c r="SAA36" s="135" t="n"/>
      <c r="SAM36" s="1095" t="n"/>
      <c r="SAN36" s="135" t="n"/>
      <c r="SAZ36" s="1095" t="n"/>
      <c r="SBA36" s="135" t="n"/>
      <c r="SBM36" s="1095" t="n"/>
      <c r="SBN36" s="135" t="n"/>
      <c r="SBZ36" s="1095" t="n"/>
      <c r="SCA36" s="135" t="n"/>
      <c r="SCM36" s="1095" t="n"/>
      <c r="SCN36" s="135" t="n"/>
      <c r="SCZ36" s="1095" t="n"/>
      <c r="SDA36" s="135" t="n"/>
      <c r="SDM36" s="1095" t="n"/>
      <c r="SDN36" s="135" t="n"/>
      <c r="SDZ36" s="1095" t="n"/>
      <c r="SEA36" s="135" t="n"/>
      <c r="SEM36" s="1095" t="n"/>
      <c r="SEN36" s="135" t="n"/>
      <c r="SEZ36" s="1095" t="n"/>
      <c r="SFA36" s="135" t="n"/>
      <c r="SFM36" s="1095" t="n"/>
      <c r="SFN36" s="135" t="n"/>
      <c r="SFZ36" s="1095" t="n"/>
      <c r="SGA36" s="135" t="n"/>
      <c r="SGM36" s="1095" t="n"/>
      <c r="SGN36" s="135" t="n"/>
      <c r="SGZ36" s="1095" t="n"/>
      <c r="SHA36" s="135" t="n"/>
      <c r="SHM36" s="1095" t="n"/>
      <c r="SHN36" s="135" t="n"/>
      <c r="SHZ36" s="1095" t="n"/>
      <c r="SIA36" s="135" t="n"/>
      <c r="SIM36" s="1095" t="n"/>
      <c r="SIN36" s="135" t="n"/>
      <c r="SIZ36" s="1095" t="n"/>
      <c r="SJA36" s="135" t="n"/>
      <c r="SJM36" s="1095" t="n"/>
      <c r="SJN36" s="135" t="n"/>
      <c r="SJZ36" s="1095" t="n"/>
      <c r="SKA36" s="135" t="n"/>
      <c r="SKM36" s="1095" t="n"/>
      <c r="SKN36" s="135" t="n"/>
      <c r="SKZ36" s="1095" t="n"/>
      <c r="SLA36" s="135" t="n"/>
      <c r="SLM36" s="1095" t="n"/>
      <c r="SLN36" s="135" t="n"/>
      <c r="SLZ36" s="1095" t="n"/>
      <c r="SMA36" s="135" t="n"/>
      <c r="SMM36" s="1095" t="n"/>
      <c r="SMN36" s="135" t="n"/>
      <c r="SMZ36" s="1095" t="n"/>
      <c r="SNA36" s="135" t="n"/>
      <c r="SNM36" s="1095" t="n"/>
      <c r="SNN36" s="135" t="n"/>
      <c r="SNZ36" s="1095" t="n"/>
      <c r="SOA36" s="135" t="n"/>
      <c r="SOM36" s="1095" t="n"/>
      <c r="SON36" s="135" t="n"/>
      <c r="SOZ36" s="1095" t="n"/>
      <c r="SPA36" s="135" t="n"/>
      <c r="SPM36" s="1095" t="n"/>
      <c r="SPN36" s="135" t="n"/>
      <c r="SPZ36" s="1095" t="n"/>
      <c r="SQA36" s="135" t="n"/>
      <c r="SQM36" s="1095" t="n"/>
      <c r="SQN36" s="135" t="n"/>
      <c r="SQZ36" s="1095" t="n"/>
      <c r="SRA36" s="135" t="n"/>
      <c r="SRM36" s="1095" t="n"/>
      <c r="SRN36" s="135" t="n"/>
      <c r="SRZ36" s="1095" t="n"/>
      <c r="SSA36" s="135" t="n"/>
      <c r="SSM36" s="1095" t="n"/>
      <c r="SSN36" s="135" t="n"/>
      <c r="SSZ36" s="1095" t="n"/>
      <c r="STA36" s="135" t="n"/>
      <c r="STM36" s="1095" t="n"/>
      <c r="STN36" s="135" t="n"/>
      <c r="STZ36" s="1095" t="n"/>
      <c r="SUA36" s="135" t="n"/>
      <c r="SUM36" s="1095" t="n"/>
      <c r="SUN36" s="135" t="n"/>
      <c r="SUZ36" s="1095" t="n"/>
      <c r="SVA36" s="135" t="n"/>
      <c r="SVM36" s="1095" t="n"/>
      <c r="SVN36" s="135" t="n"/>
      <c r="SVZ36" s="1095" t="n"/>
      <c r="SWA36" s="135" t="n"/>
      <c r="SWM36" s="1095" t="n"/>
      <c r="SWN36" s="135" t="n"/>
      <c r="SWZ36" s="1095" t="n"/>
      <c r="SXA36" s="135" t="n"/>
      <c r="SXM36" s="1095" t="n"/>
      <c r="SXN36" s="135" t="n"/>
      <c r="SXZ36" s="1095" t="n"/>
      <c r="SYA36" s="135" t="n"/>
      <c r="SYM36" s="1095" t="n"/>
      <c r="SYN36" s="135" t="n"/>
      <c r="SYZ36" s="1095" t="n"/>
      <c r="SZA36" s="135" t="n"/>
      <c r="SZM36" s="1095" t="n"/>
      <c r="SZN36" s="135" t="n"/>
      <c r="SZZ36" s="1095" t="n"/>
      <c r="TAA36" s="135" t="n"/>
      <c r="TAM36" s="1095" t="n"/>
      <c r="TAN36" s="135" t="n"/>
      <c r="TAZ36" s="1095" t="n"/>
      <c r="TBA36" s="135" t="n"/>
      <c r="TBM36" s="1095" t="n"/>
      <c r="TBN36" s="135" t="n"/>
      <c r="TBZ36" s="1095" t="n"/>
      <c r="TCA36" s="135" t="n"/>
      <c r="TCM36" s="1095" t="n"/>
      <c r="TCN36" s="135" t="n"/>
      <c r="TCZ36" s="1095" t="n"/>
      <c r="TDA36" s="135" t="n"/>
      <c r="TDM36" s="1095" t="n"/>
      <c r="TDN36" s="135" t="n"/>
      <c r="TDZ36" s="1095" t="n"/>
      <c r="TEA36" s="135" t="n"/>
      <c r="TEM36" s="1095" t="n"/>
      <c r="TEN36" s="135" t="n"/>
      <c r="TEZ36" s="1095" t="n"/>
      <c r="TFA36" s="135" t="n"/>
      <c r="TFM36" s="1095" t="n"/>
      <c r="TFN36" s="135" t="n"/>
      <c r="TFZ36" s="1095" t="n"/>
      <c r="TGA36" s="135" t="n"/>
      <c r="TGM36" s="1095" t="n"/>
      <c r="TGN36" s="135" t="n"/>
      <c r="TGZ36" s="1095" t="n"/>
      <c r="THA36" s="135" t="n"/>
      <c r="THM36" s="1095" t="n"/>
      <c r="THN36" s="135" t="n"/>
      <c r="THZ36" s="1095" t="n"/>
      <c r="TIA36" s="135" t="n"/>
      <c r="TIM36" s="1095" t="n"/>
      <c r="TIN36" s="135" t="n"/>
      <c r="TIZ36" s="1095" t="n"/>
      <c r="TJA36" s="135" t="n"/>
      <c r="TJM36" s="1095" t="n"/>
      <c r="TJN36" s="135" t="n"/>
      <c r="TJZ36" s="1095" t="n"/>
      <c r="TKA36" s="135" t="n"/>
      <c r="TKM36" s="1095" t="n"/>
      <c r="TKN36" s="135" t="n"/>
      <c r="TKZ36" s="1095" t="n"/>
      <c r="TLA36" s="135" t="n"/>
      <c r="TLM36" s="1095" t="n"/>
      <c r="TLN36" s="135" t="n"/>
      <c r="TLZ36" s="1095" t="n"/>
      <c r="TMA36" s="135" t="n"/>
      <c r="TMM36" s="1095" t="n"/>
      <c r="TMN36" s="135" t="n"/>
      <c r="TMZ36" s="1095" t="n"/>
      <c r="TNA36" s="135" t="n"/>
      <c r="TNM36" s="1095" t="n"/>
      <c r="TNN36" s="135" t="n"/>
      <c r="TNZ36" s="1095" t="n"/>
      <c r="TOA36" s="135" t="n"/>
      <c r="TOM36" s="1095" t="n"/>
      <c r="TON36" s="135" t="n"/>
      <c r="TOZ36" s="1095" t="n"/>
      <c r="TPA36" s="135" t="n"/>
      <c r="TPM36" s="1095" t="n"/>
      <c r="TPN36" s="135" t="n"/>
      <c r="TPZ36" s="1095" t="n"/>
      <c r="TQA36" s="135" t="n"/>
      <c r="TQM36" s="1095" t="n"/>
      <c r="TQN36" s="135" t="n"/>
      <c r="TQZ36" s="1095" t="n"/>
      <c r="TRA36" s="135" t="n"/>
      <c r="TRM36" s="1095" t="n"/>
      <c r="TRN36" s="135" t="n"/>
      <c r="TRZ36" s="1095" t="n"/>
      <c r="TSA36" s="135" t="n"/>
      <c r="TSM36" s="1095" t="n"/>
      <c r="TSN36" s="135" t="n"/>
      <c r="TSZ36" s="1095" t="n"/>
      <c r="TTA36" s="135" t="n"/>
      <c r="TTM36" s="1095" t="n"/>
      <c r="TTN36" s="135" t="n"/>
      <c r="TTZ36" s="1095" t="n"/>
      <c r="TUA36" s="135" t="n"/>
      <c r="TUM36" s="1095" t="n"/>
      <c r="TUN36" s="135" t="n"/>
      <c r="TUZ36" s="1095" t="n"/>
      <c r="TVA36" s="135" t="n"/>
      <c r="TVM36" s="1095" t="n"/>
      <c r="TVN36" s="135" t="n"/>
      <c r="TVZ36" s="1095" t="n"/>
      <c r="TWA36" s="135" t="n"/>
      <c r="TWM36" s="1095" t="n"/>
      <c r="TWN36" s="135" t="n"/>
      <c r="TWZ36" s="1095" t="n"/>
      <c r="TXA36" s="135" t="n"/>
      <c r="TXM36" s="1095" t="n"/>
      <c r="TXN36" s="135" t="n"/>
      <c r="TXZ36" s="1095" t="n"/>
      <c r="TYA36" s="135" t="n"/>
      <c r="TYM36" s="1095" t="n"/>
      <c r="TYN36" s="135" t="n"/>
      <c r="TYZ36" s="1095" t="n"/>
      <c r="TZA36" s="135" t="n"/>
      <c r="TZM36" s="1095" t="n"/>
      <c r="TZN36" s="135" t="n"/>
      <c r="TZZ36" s="1095" t="n"/>
      <c r="UAA36" s="135" t="n"/>
      <c r="UAM36" s="1095" t="n"/>
      <c r="UAN36" s="135" t="n"/>
      <c r="UAZ36" s="1095" t="n"/>
      <c r="UBA36" s="135" t="n"/>
      <c r="UBM36" s="1095" t="n"/>
      <c r="UBN36" s="135" t="n"/>
      <c r="UBZ36" s="1095" t="n"/>
      <c r="UCA36" s="135" t="n"/>
      <c r="UCM36" s="1095" t="n"/>
      <c r="UCN36" s="135" t="n"/>
      <c r="UCZ36" s="1095" t="n"/>
      <c r="UDA36" s="135" t="n"/>
      <c r="UDM36" s="1095" t="n"/>
      <c r="UDN36" s="135" t="n"/>
      <c r="UDZ36" s="1095" t="n"/>
      <c r="UEA36" s="135" t="n"/>
      <c r="UEM36" s="1095" t="n"/>
      <c r="UEN36" s="135" t="n"/>
      <c r="UEZ36" s="1095" t="n"/>
      <c r="UFA36" s="135" t="n"/>
      <c r="UFM36" s="1095" t="n"/>
      <c r="UFN36" s="135" t="n"/>
      <c r="UFZ36" s="1095" t="n"/>
      <c r="UGA36" s="135" t="n"/>
      <c r="UGM36" s="1095" t="n"/>
      <c r="UGN36" s="135" t="n"/>
      <c r="UGZ36" s="1095" t="n"/>
      <c r="UHA36" s="135" t="n"/>
      <c r="UHM36" s="1095" t="n"/>
      <c r="UHN36" s="135" t="n"/>
      <c r="UHZ36" s="1095" t="n"/>
      <c r="UIA36" s="135" t="n"/>
      <c r="UIM36" s="1095" t="n"/>
      <c r="UIN36" s="135" t="n"/>
      <c r="UIZ36" s="1095" t="n"/>
      <c r="UJA36" s="135" t="n"/>
      <c r="UJM36" s="1095" t="n"/>
      <c r="UJN36" s="135" t="n"/>
      <c r="UJZ36" s="1095" t="n"/>
      <c r="UKA36" s="135" t="n"/>
      <c r="UKM36" s="1095" t="n"/>
      <c r="UKN36" s="135" t="n"/>
      <c r="UKZ36" s="1095" t="n"/>
      <c r="ULA36" s="135" t="n"/>
      <c r="ULM36" s="1095" t="n"/>
      <c r="ULN36" s="135" t="n"/>
      <c r="ULZ36" s="1095" t="n"/>
      <c r="UMA36" s="135" t="n"/>
      <c r="UMM36" s="1095" t="n"/>
      <c r="UMN36" s="135" t="n"/>
      <c r="UMZ36" s="1095" t="n"/>
      <c r="UNA36" s="135" t="n"/>
      <c r="UNM36" s="1095" t="n"/>
      <c r="UNN36" s="135" t="n"/>
      <c r="UNZ36" s="1095" t="n"/>
      <c r="UOA36" s="135" t="n"/>
      <c r="UOM36" s="1095" t="n"/>
      <c r="UON36" s="135" t="n"/>
      <c r="UOZ36" s="1095" t="n"/>
      <c r="UPA36" s="135" t="n"/>
      <c r="UPM36" s="1095" t="n"/>
      <c r="UPN36" s="135" t="n"/>
      <c r="UPZ36" s="1095" t="n"/>
      <c r="UQA36" s="135" t="n"/>
      <c r="UQM36" s="1095" t="n"/>
      <c r="UQN36" s="135" t="n"/>
      <c r="UQZ36" s="1095" t="n"/>
      <c r="URA36" s="135" t="n"/>
      <c r="URM36" s="1095" t="n"/>
      <c r="URN36" s="135" t="n"/>
      <c r="URZ36" s="1095" t="n"/>
      <c r="USA36" s="135" t="n"/>
      <c r="USM36" s="1095" t="n"/>
      <c r="USN36" s="135" t="n"/>
      <c r="USZ36" s="1095" t="n"/>
      <c r="UTA36" s="135" t="n"/>
      <c r="UTM36" s="1095" t="n"/>
      <c r="UTN36" s="135" t="n"/>
      <c r="UTZ36" s="1095" t="n"/>
      <c r="UUA36" s="135" t="n"/>
      <c r="UUM36" s="1095" t="n"/>
      <c r="UUN36" s="135" t="n"/>
      <c r="UUZ36" s="1095" t="n"/>
      <c r="UVA36" s="135" t="n"/>
      <c r="UVM36" s="1095" t="n"/>
      <c r="UVN36" s="135" t="n"/>
      <c r="UVZ36" s="1095" t="n"/>
      <c r="UWA36" s="135" t="n"/>
      <c r="UWM36" s="1095" t="n"/>
      <c r="UWN36" s="135" t="n"/>
      <c r="UWZ36" s="1095" t="n"/>
      <c r="UXA36" s="135" t="n"/>
      <c r="UXM36" s="1095" t="n"/>
      <c r="UXN36" s="135" t="n"/>
      <c r="UXZ36" s="1095" t="n"/>
      <c r="UYA36" s="135" t="n"/>
      <c r="UYM36" s="1095" t="n"/>
      <c r="UYN36" s="135" t="n"/>
      <c r="UYZ36" s="1095" t="n"/>
      <c r="UZA36" s="135" t="n"/>
      <c r="UZM36" s="1095" t="n"/>
      <c r="UZN36" s="135" t="n"/>
      <c r="UZZ36" s="1095" t="n"/>
      <c r="VAA36" s="135" t="n"/>
      <c r="VAM36" s="1095" t="n"/>
      <c r="VAN36" s="135" t="n"/>
      <c r="VAZ36" s="1095" t="n"/>
      <c r="VBA36" s="135" t="n"/>
      <c r="VBM36" s="1095" t="n"/>
      <c r="VBN36" s="135" t="n"/>
      <c r="VBZ36" s="1095" t="n"/>
      <c r="VCA36" s="135" t="n"/>
      <c r="VCM36" s="1095" t="n"/>
      <c r="VCN36" s="135" t="n"/>
      <c r="VCZ36" s="1095" t="n"/>
      <c r="VDA36" s="135" t="n"/>
      <c r="VDM36" s="1095" t="n"/>
      <c r="VDN36" s="135" t="n"/>
      <c r="VDZ36" s="1095" t="n"/>
      <c r="VEA36" s="135" t="n"/>
      <c r="VEM36" s="1095" t="n"/>
      <c r="VEN36" s="135" t="n"/>
      <c r="VEZ36" s="1095" t="n"/>
      <c r="VFA36" s="135" t="n"/>
      <c r="VFM36" s="1095" t="n"/>
      <c r="VFN36" s="135" t="n"/>
      <c r="VFZ36" s="1095" t="n"/>
      <c r="VGA36" s="135" t="n"/>
      <c r="VGM36" s="1095" t="n"/>
      <c r="VGN36" s="135" t="n"/>
      <c r="VGZ36" s="1095" t="n"/>
      <c r="VHA36" s="135" t="n"/>
      <c r="VHM36" s="1095" t="n"/>
      <c r="VHN36" s="135" t="n"/>
      <c r="VHZ36" s="1095" t="n"/>
      <c r="VIA36" s="135" t="n"/>
      <c r="VIM36" s="1095" t="n"/>
      <c r="VIN36" s="135" t="n"/>
      <c r="VIZ36" s="1095" t="n"/>
      <c r="VJA36" s="135" t="n"/>
      <c r="VJM36" s="1095" t="n"/>
      <c r="VJN36" s="135" t="n"/>
      <c r="VJZ36" s="1095" t="n"/>
      <c r="VKA36" s="135" t="n"/>
      <c r="VKM36" s="1095" t="n"/>
      <c r="VKN36" s="135" t="n"/>
      <c r="VKZ36" s="1095" t="n"/>
      <c r="VLA36" s="135" t="n"/>
      <c r="VLM36" s="1095" t="n"/>
      <c r="VLN36" s="135" t="n"/>
      <c r="VLZ36" s="1095" t="n"/>
      <c r="VMA36" s="135" t="n"/>
      <c r="VMM36" s="1095" t="n"/>
      <c r="VMN36" s="135" t="n"/>
      <c r="VMZ36" s="1095" t="n"/>
      <c r="VNA36" s="135" t="n"/>
      <c r="VNM36" s="1095" t="n"/>
      <c r="VNN36" s="135" t="n"/>
      <c r="VNZ36" s="1095" t="n"/>
      <c r="VOA36" s="135" t="n"/>
      <c r="VOM36" s="1095" t="n"/>
      <c r="VON36" s="135" t="n"/>
      <c r="VOZ36" s="1095" t="n"/>
      <c r="VPA36" s="135" t="n"/>
      <c r="VPM36" s="1095" t="n"/>
      <c r="VPN36" s="135" t="n"/>
      <c r="VPZ36" s="1095" t="n"/>
      <c r="VQA36" s="135" t="n"/>
      <c r="VQM36" s="1095" t="n"/>
      <c r="VQN36" s="135" t="n"/>
      <c r="VQZ36" s="1095" t="n"/>
      <c r="VRA36" s="135" t="n"/>
      <c r="VRM36" s="1095" t="n"/>
      <c r="VRN36" s="135" t="n"/>
      <c r="VRZ36" s="1095" t="n"/>
      <c r="VSA36" s="135" t="n"/>
      <c r="VSM36" s="1095" t="n"/>
      <c r="VSN36" s="135" t="n"/>
      <c r="VSZ36" s="1095" t="n"/>
      <c r="VTA36" s="135" t="n"/>
      <c r="VTM36" s="1095" t="n"/>
      <c r="VTN36" s="135" t="n"/>
      <c r="VTZ36" s="1095" t="n"/>
      <c r="VUA36" s="135" t="n"/>
      <c r="VUM36" s="1095" t="n"/>
      <c r="VUN36" s="135" t="n"/>
      <c r="VUZ36" s="1095" t="n"/>
      <c r="VVA36" s="135" t="n"/>
      <c r="VVM36" s="1095" t="n"/>
      <c r="VVN36" s="135" t="n"/>
      <c r="VVZ36" s="1095" t="n"/>
      <c r="VWA36" s="135" t="n"/>
      <c r="VWM36" s="1095" t="n"/>
      <c r="VWN36" s="135" t="n"/>
      <c r="VWZ36" s="1095" t="n"/>
      <c r="VXA36" s="135" t="n"/>
      <c r="VXM36" s="1095" t="n"/>
      <c r="VXN36" s="135" t="n"/>
      <c r="VXZ36" s="1095" t="n"/>
      <c r="VYA36" s="135" t="n"/>
      <c r="VYM36" s="1095" t="n"/>
      <c r="VYN36" s="135" t="n"/>
      <c r="VYZ36" s="1095" t="n"/>
      <c r="VZA36" s="135" t="n"/>
      <c r="VZM36" s="1095" t="n"/>
      <c r="VZN36" s="135" t="n"/>
      <c r="VZZ36" s="1095" t="n"/>
      <c r="WAA36" s="135" t="n"/>
      <c r="WAM36" s="1095" t="n"/>
      <c r="WAN36" s="135" t="n"/>
      <c r="WAZ36" s="1095" t="n"/>
      <c r="WBA36" s="135" t="n"/>
      <c r="WBM36" s="1095" t="n"/>
      <c r="WBN36" s="135" t="n"/>
      <c r="WBZ36" s="1095" t="n"/>
      <c r="WCA36" s="135" t="n"/>
      <c r="WCM36" s="1095" t="n"/>
      <c r="WCN36" s="135" t="n"/>
      <c r="WCZ36" s="1095" t="n"/>
      <c r="WDA36" s="135" t="n"/>
      <c r="WDM36" s="1095" t="n"/>
      <c r="WDN36" s="135" t="n"/>
      <c r="WDZ36" s="1095" t="n"/>
      <c r="WEA36" s="135" t="n"/>
      <c r="WEM36" s="1095" t="n"/>
      <c r="WEN36" s="135" t="n"/>
      <c r="WEZ36" s="1095" t="n"/>
      <c r="WFA36" s="135" t="n"/>
      <c r="WFM36" s="1095" t="n"/>
      <c r="WFN36" s="135" t="n"/>
      <c r="WFZ36" s="1095" t="n"/>
      <c r="WGA36" s="135" t="n"/>
      <c r="WGM36" s="1095" t="n"/>
      <c r="WGN36" s="135" t="n"/>
      <c r="WGZ36" s="1095" t="n"/>
      <c r="WHA36" s="135" t="n"/>
      <c r="WHM36" s="1095" t="n"/>
      <c r="WHN36" s="135" t="n"/>
      <c r="WHZ36" s="1095" t="n"/>
      <c r="WIA36" s="135" t="n"/>
      <c r="WIM36" s="1095" t="n"/>
      <c r="WIN36" s="135" t="n"/>
      <c r="WIZ36" s="1095" t="n"/>
      <c r="WJA36" s="135" t="n"/>
      <c r="WJM36" s="1095" t="n"/>
      <c r="WJN36" s="135" t="n"/>
      <c r="WJZ36" s="1095" t="n"/>
      <c r="WKA36" s="135" t="n"/>
      <c r="WKM36" s="1095" t="n"/>
      <c r="WKN36" s="135" t="n"/>
      <c r="WKZ36" s="1095" t="n"/>
      <c r="WLA36" s="135" t="n"/>
      <c r="WLM36" s="1095" t="n"/>
      <c r="WLN36" s="135" t="n"/>
      <c r="WLZ36" s="1095" t="n"/>
      <c r="WMA36" s="135" t="n"/>
      <c r="WMM36" s="1095" t="n"/>
      <c r="WMN36" s="135" t="n"/>
      <c r="WMZ36" s="1095" t="n"/>
      <c r="WNA36" s="135" t="n"/>
      <c r="WNM36" s="1095" t="n"/>
      <c r="WNN36" s="135" t="n"/>
      <c r="WNZ36" s="1095" t="n"/>
      <c r="WOA36" s="135" t="n"/>
      <c r="WOM36" s="1095" t="n"/>
      <c r="WON36" s="135" t="n"/>
      <c r="WOZ36" s="1095" t="n"/>
      <c r="WPA36" s="135" t="n"/>
      <c r="WPM36" s="1095" t="n"/>
      <c r="WPN36" s="135" t="n"/>
      <c r="WPZ36" s="1095" t="n"/>
      <c r="WQA36" s="135" t="n"/>
      <c r="WQM36" s="1095" t="n"/>
      <c r="WQN36" s="135" t="n"/>
      <c r="WQZ36" s="1095" t="n"/>
      <c r="WRA36" s="135" t="n"/>
      <c r="WRM36" s="1095" t="n"/>
      <c r="WRN36" s="135" t="n"/>
      <c r="WRZ36" s="1095" t="n"/>
      <c r="WSA36" s="135" t="n"/>
      <c r="WSM36" s="1095" t="n"/>
      <c r="WSN36" s="135" t="n"/>
      <c r="WSZ36" s="1095" t="n"/>
      <c r="WTA36" s="135" t="n"/>
      <c r="WTM36" s="1095" t="n"/>
      <c r="WTN36" s="135" t="n"/>
      <c r="WTZ36" s="1095" t="n"/>
      <c r="WUA36" s="135" t="n"/>
      <c r="WUM36" s="1095" t="n"/>
      <c r="WUN36" s="135" t="n"/>
      <c r="WUZ36" s="1095" t="n"/>
      <c r="WVA36" s="135" t="n"/>
      <c r="WVM36" s="1095" t="n"/>
      <c r="WVN36" s="135" t="n"/>
      <c r="WVZ36" s="1095" t="n"/>
      <c r="WWA36" s="135" t="n"/>
      <c r="WWM36" s="1095" t="n"/>
      <c r="WWN36" s="135" t="n"/>
      <c r="WWZ36" s="1095" t="n"/>
      <c r="WXA36" s="135" t="n"/>
      <c r="WXM36" s="1095" t="n"/>
      <c r="WXN36" s="135" t="n"/>
      <c r="WXZ36" s="1095" t="n"/>
      <c r="WYA36" s="135" t="n"/>
      <c r="WYM36" s="1095" t="n"/>
      <c r="WYN36" s="135" t="n"/>
      <c r="WYZ36" s="1095" t="n"/>
      <c r="WZA36" s="135" t="n"/>
      <c r="WZM36" s="1095" t="n"/>
      <c r="WZN36" s="135" t="n"/>
      <c r="WZZ36" s="1095" t="n"/>
      <c r="XAA36" s="135" t="n"/>
      <c r="XAM36" s="1095" t="n"/>
      <c r="XAN36" s="135" t="n"/>
      <c r="XAZ36" s="1095" t="n"/>
      <c r="XBA36" s="135" t="n"/>
      <c r="XBM36" s="1095" t="n"/>
      <c r="XBN36" s="135" t="n"/>
      <c r="XBZ36" s="1095" t="n"/>
      <c r="XCA36" s="135" t="n"/>
      <c r="XCM36" s="1095" t="n"/>
      <c r="XCN36" s="135" t="n"/>
      <c r="XCZ36" s="1095" t="n"/>
      <c r="XDA36" s="135" t="n"/>
      <c r="XDM36" s="1095" t="n"/>
      <c r="XDN36" s="135" t="n"/>
      <c r="XDZ36" s="1095" t="n"/>
      <c r="XEA36" s="135" t="n"/>
      <c r="XEM36" s="1095" t="n"/>
      <c r="XEN36" s="135" t="n"/>
      <c r="XEZ36" s="1095" t="n"/>
      <c r="XFA36" s="135" t="n"/>
    </row>
    <row r="37" customFormat="1" s="138">
      <c r="A37" s="906" t="n">
        <v>2026</v>
      </c>
      <c r="B37" s="1096">
        <f>B25*B13/100</f>
        <v>3249.2731200000003</v>
      </c>
      <c r="C37" s="1096">
        <f>C25*C13/100</f>
        <v>3518.1468400000008</v>
      </c>
      <c r="D37" s="1096">
        <f>D25*D13/100</f>
        <v>2889.0168800000001</v>
      </c>
      <c r="E37" s="1096">
        <f>E25*E13/100</f>
        <v>2485.6251900000002</v>
      </c>
      <c r="F37" s="1096">
        <f>F25*F13/100</f>
        <v>2375.78325</v>
      </c>
      <c r="G37" s="1096">
        <f>G25*G13/100</f>
        <v>2337.2510173759269</v>
      </c>
      <c r="H37" s="1108" t="n"/>
      <c r="I37" s="1108" t="n"/>
      <c r="J37" s="1108" t="n"/>
      <c r="K37" s="1108" t="n"/>
      <c r="L37" s="1108" t="n"/>
      <c r="M37" s="1109" t="n"/>
      <c r="N37" s="1110">
        <f>IF(COUNT(B37:G37)=6,SUMPRODUCT(B37:G37,{31,28,31,30,31,30})/181,"")</f>
        <v>2801.8268977418666</v>
      </c>
    </row>
    <row r="38" ht="19" customHeight="1">
      <c r="A38" s="1104" t="inlineStr">
        <is>
          <t>25年比較</t>
        </is>
      </c>
      <c r="B38" s="117">
        <f>B37/B36</f>
        <v>0.91016514760672762</v>
      </c>
      <c r="C38" s="117">
        <f>C37/C36</f>
        <v>1.0437069417973588</v>
      </c>
      <c r="D38" s="117">
        <f>D37/D36</f>
        <v>1.0790152608156556</v>
      </c>
      <c r="E38" s="117">
        <f>E37/E36</f>
        <v>1.0314407255156881</v>
      </c>
      <c r="F38" s="117">
        <f>F37/F36</f>
        <v>1.0319463847694268</v>
      </c>
      <c r="G38" s="117">
        <f>G37/G36</f>
        <v>1.0280091187704463</v>
      </c>
      <c r="H38" s="117">
        <f>H37/H36</f>
        <v>0</v>
      </c>
      <c r="I38" s="117">
        <f>I37/I36</f>
        <v>0</v>
      </c>
      <c r="J38" s="117">
        <f>J37/J36</f>
        <v>0</v>
      </c>
      <c r="K38" s="117">
        <f>K37/K36</f>
        <v>0</v>
      </c>
      <c r="L38" s="117">
        <f>L37/L36</f>
        <v>0</v>
      </c>
      <c r="M38" s="117">
        <f>M37/M36</f>
        <v>0</v>
      </c>
      <c r="N38" s="127" t="n"/>
    </row>
    <row r="39" customFormat="1" s="124">
      <c r="A39" s="1105" t="inlineStr">
        <is>
          <t>26 Vs 25</t>
        </is>
      </c>
      <c r="B39" s="127">
        <f>(B37-B36)/B36</f>
        <v>-8.983485239327238E-2</v>
      </c>
      <c r="C39" s="127">
        <f>(C37-C36)/C36</f>
        <v>4.3706941797358782E-2</v>
      </c>
      <c r="D39" s="127">
        <f>(D37-D36)/D36</f>
        <v>7.9015260815655644E-2</v>
      </c>
      <c r="E39" s="127">
        <f>(E37-E36)/E36</f>
        <v>3.1440725515688071E-2</v>
      </c>
      <c r="F39" s="127">
        <f>(F37-F36)/F36</f>
        <v>3.1946384769426753E-2</v>
      </c>
      <c r="G39" s="127">
        <f>(G37-G36)/G36</f>
        <v>2.8009118770446369E-2</v>
      </c>
      <c r="I39" s="1105" t="n"/>
      <c r="J39" s="128" t="n"/>
      <c r="K39" s="128" t="n"/>
      <c r="L39" s="128" t="n"/>
      <c r="M39" s="128" t="n"/>
      <c r="N39" s="127">
        <f>(N37-N36)/N36</f>
        <v>1.5127499172856563E-2</v>
      </c>
      <c r="P39" s="1105" t="n"/>
      <c r="Q39" s="128" t="n"/>
      <c r="R39" s="128" t="n"/>
      <c r="S39" s="128" t="n"/>
      <c r="T39" s="128" t="n"/>
      <c r="U39" s="128" t="n"/>
    </row>
    <row r="40">
      <c r="F40" s="1092" t="n"/>
      <c r="G40" s="1092" t="n"/>
      <c r="H40" s="1092" t="n"/>
      <c r="I40" s="1092" t="n"/>
      <c r="J40" s="1092" t="n"/>
      <c r="K40" s="1092" t="n"/>
      <c r="L40" s="1092" t="n"/>
      <c r="M40" s="1092" t="n"/>
    </row>
    <row r="41" ht="21" customHeight="1">
      <c r="A41" s="129" t="inlineStr">
        <is>
          <t>Rachada</t>
        </is>
      </c>
    </row>
    <row r="42">
      <c r="A42" s="787" t="inlineStr">
        <is>
          <t>Occupancy (%)</t>
        </is>
      </c>
      <c r="B42" s="788" t="n"/>
      <c r="C42" s="788" t="n"/>
      <c r="D42" s="788" t="n"/>
      <c r="E42" s="788" t="n"/>
      <c r="F42" s="788" t="n"/>
      <c r="G42" s="788" t="n"/>
      <c r="H42" s="788" t="n"/>
      <c r="I42" s="788" t="n"/>
      <c r="J42" s="788" t="n"/>
      <c r="K42" s="788" t="n"/>
      <c r="L42" s="788" t="n"/>
      <c r="M42" s="788" t="n"/>
      <c r="N42" s="788" t="inlineStr">
        <is>
          <t>H1</t>
        </is>
      </c>
    </row>
    <row r="43">
      <c r="A43" s="795" t="n"/>
      <c r="B43" s="796" t="inlineStr">
        <is>
          <t>January</t>
        </is>
      </c>
      <c r="C43" s="796" t="inlineStr">
        <is>
          <t>February</t>
        </is>
      </c>
      <c r="D43" s="796" t="inlineStr">
        <is>
          <t>March</t>
        </is>
      </c>
      <c r="E43" s="796" t="inlineStr">
        <is>
          <t>April</t>
        </is>
      </c>
      <c r="F43" s="796" t="inlineStr">
        <is>
          <t>May</t>
        </is>
      </c>
      <c r="G43" s="796" t="inlineStr">
        <is>
          <t>June</t>
        </is>
      </c>
      <c r="H43" s="796" t="inlineStr">
        <is>
          <t>July</t>
        </is>
      </c>
      <c r="I43" s="796" t="inlineStr">
        <is>
          <t>August</t>
        </is>
      </c>
      <c r="J43" s="796" t="inlineStr">
        <is>
          <t>September</t>
        </is>
      </c>
      <c r="K43" s="796" t="inlineStr">
        <is>
          <t>October</t>
        </is>
      </c>
      <c r="L43" s="796" t="inlineStr">
        <is>
          <t>November</t>
        </is>
      </c>
      <c r="M43" s="797" t="inlineStr">
        <is>
          <t>December</t>
        </is>
      </c>
      <c r="N43" s="1088" t="inlineStr">
        <is>
          <t>H1 (Jan-Jun)</t>
        </is>
      </c>
      <c r="AB43" s="122" t="n"/>
    </row>
    <row r="44" hidden="1" ht="17.25" customHeight="1">
      <c r="A44" s="130" t="n">
        <v>2015</v>
      </c>
      <c r="B44" s="1094" t="n">
        <v>74.5147524434451</v>
      </c>
      <c r="C44" s="1094" t="n">
        <v>85.5957461220619</v>
      </c>
      <c r="D44" s="1094" t="n">
        <v>82.44849263524981</v>
      </c>
      <c r="E44" s="1094" t="n">
        <v>75.08613877034919</v>
      </c>
      <c r="F44" s="1094" t="n">
        <v>78.2820171614738</v>
      </c>
      <c r="G44" s="1094" t="n">
        <v>77.9547969021653</v>
      </c>
      <c r="H44" s="1094" t="n">
        <v>80.6941066703375</v>
      </c>
      <c r="I44" s="1094" t="n">
        <v>79.27774973615379</v>
      </c>
      <c r="J44" s="1094" t="n">
        <v>63.0393551446183</v>
      </c>
      <c r="K44" s="1094" t="n">
        <v>66.33016717906359</v>
      </c>
      <c r="L44" s="1094" t="n">
        <v>78.0764975501817</v>
      </c>
      <c r="M44" s="1111" t="n">
        <v>75.9387570932562</v>
      </c>
      <c r="N44" s="1091">
        <f>IF(COUNT(B44:G44)=6,SUMPRODUCT(B44:G44,{31,28,31,30,31,30})/181,"")</f>
        <v>78.89785685656574</v>
      </c>
      <c r="AB44" s="122" t="n"/>
    </row>
    <row r="45" hidden="1" ht="17.25" customHeight="1">
      <c r="A45" s="132" t="n">
        <v>2016</v>
      </c>
      <c r="B45" s="1092" t="n">
        <v>84.4751372764955</v>
      </c>
      <c r="C45" s="1092" t="n">
        <v>88.9622705412179</v>
      </c>
      <c r="D45" s="1092" t="n">
        <v>85.8501965462916</v>
      </c>
      <c r="E45" s="1092" t="n">
        <v>78.5427532795953</v>
      </c>
      <c r="F45" s="1092" t="n">
        <v>76.0442955689135</v>
      </c>
      <c r="G45" s="1092" t="n">
        <v>68.79247668721349</v>
      </c>
      <c r="H45" s="1092" t="n">
        <v>76.26607932210641</v>
      </c>
      <c r="I45" s="1092" t="n">
        <v>76.5673993178237</v>
      </c>
      <c r="J45" s="1092" t="n">
        <v>66.3774300616405</v>
      </c>
      <c r="K45" s="1092" t="n">
        <v>59.9336178283546</v>
      </c>
      <c r="L45" s="1092" t="n">
        <v>75.22838628101781</v>
      </c>
      <c r="M45" s="1112" t="n">
        <v>77.0446167729699</v>
      </c>
      <c r="N45" s="1091">
        <f>IF(COUNT(B45:G45)=6,SUMPRODUCT(B45:G45,{31,28,31,30,31,30})/181,"")</f>
        <v>80.37822643812754</v>
      </c>
      <c r="AB45" s="122" t="n"/>
    </row>
    <row r="46" hidden="1" ht="17.25" customHeight="1">
      <c r="A46" s="130" t="n">
        <v>2017</v>
      </c>
      <c r="B46" s="1094" t="n">
        <v>82.6274491809296</v>
      </c>
      <c r="C46" s="1094" t="n">
        <v>89.9969518390571</v>
      </c>
      <c r="D46" s="1094" t="n">
        <v>87.31855794674129</v>
      </c>
      <c r="E46" s="1094" t="n">
        <v>72.8749802434012</v>
      </c>
      <c r="F46" s="1094" t="n">
        <v>74.8634882760519</v>
      </c>
      <c r="G46" s="1094" t="n">
        <v>76.3916548127074</v>
      </c>
      <c r="H46" s="1094" t="n">
        <v>83.70577708438481</v>
      </c>
      <c r="I46" s="1094" t="n">
        <v>85.2842655898683</v>
      </c>
      <c r="J46" s="1094" t="n">
        <v>76.6208313576734</v>
      </c>
      <c r="K46" s="1094" t="n">
        <v>72.9821502317257</v>
      </c>
      <c r="L46" s="1094" t="n">
        <v>91.0889837205626</v>
      </c>
      <c r="M46" s="1111" t="n">
        <v>78.6065801194526</v>
      </c>
      <c r="N46" s="1091">
        <f>IF(COUNT(B46:G46)=6,SUMPRODUCT(B46:G46,{31,28,31,30,31,30})/181,"")</f>
        <v>80.59120475520587</v>
      </c>
      <c r="AB46" s="122" t="n"/>
    </row>
    <row r="47" hidden="1" ht="17.25" customHeight="1">
      <c r="A47" s="132" t="n">
        <v>2018</v>
      </c>
      <c r="B47" s="1092" t="n">
        <v>83.0867857299318</v>
      </c>
      <c r="C47" s="1092" t="n">
        <v>92.2048855352346</v>
      </c>
      <c r="D47" s="1092" t="n">
        <v>83.9355125575524</v>
      </c>
      <c r="E47" s="1092" t="n">
        <v>73.6475470579516</v>
      </c>
      <c r="F47" s="1092" t="n">
        <v>77.4250921556534</v>
      </c>
      <c r="G47" s="1092" t="n">
        <v>82.3042901371074</v>
      </c>
      <c r="H47" s="1092" t="n">
        <v>85.2161190892174</v>
      </c>
      <c r="I47" s="1092" t="n">
        <v>86.5776627322988</v>
      </c>
      <c r="J47" s="1092" t="n">
        <v>78.89755815633571</v>
      </c>
      <c r="K47" s="1092" t="n">
        <v>74.60603772529601</v>
      </c>
      <c r="L47" s="1092" t="n">
        <v>82.2222222222222</v>
      </c>
      <c r="M47" s="1112" t="n">
        <v>81.85240754633099</v>
      </c>
      <c r="N47" s="1091">
        <f>IF(COUNT(B47:G47)=6,SUMPRODUCT(B47:G47,{31,28,31,30,31,30})/181,"")</f>
        <v>81.97879013577682</v>
      </c>
      <c r="AB47" s="122" t="n"/>
    </row>
    <row r="48">
      <c r="A48" s="770" t="n">
        <v>2019</v>
      </c>
      <c r="B48" s="1089" t="n">
        <v>85.7353227195687</v>
      </c>
      <c r="C48" s="1089" t="n">
        <v>90.4598195100988</v>
      </c>
      <c r="D48" s="1089" t="n">
        <v>80.7532888808794</v>
      </c>
      <c r="E48" s="1089" t="n">
        <v>74.9921214725683</v>
      </c>
      <c r="F48" s="1089" t="n">
        <v>70.9012018797565</v>
      </c>
      <c r="G48" s="1089" t="n">
        <v>77.7710929666236</v>
      </c>
      <c r="H48" s="1089" t="n">
        <v>79.00245366455491</v>
      </c>
      <c r="I48" s="1089" t="n">
        <v>83.0759232885803</v>
      </c>
      <c r="J48" s="1089" t="n">
        <v>73.190455779397</v>
      </c>
      <c r="K48" s="1089" t="n">
        <v>69.098350455595</v>
      </c>
      <c r="L48" s="1089" t="n">
        <v>82.41452991452989</v>
      </c>
      <c r="M48" s="1090" t="n">
        <v>77.8921974083264</v>
      </c>
      <c r="N48" s="1091">
        <f>IF(COUNT(B48:G48)=6,SUMPRODUCT(B48:G48,{31,28,31,30,31,30})/181,"")</f>
        <v>79.97157788588324</v>
      </c>
      <c r="AB48" s="122" t="n"/>
    </row>
    <row r="49">
      <c r="A49" s="134" t="n">
        <v>2020</v>
      </c>
      <c r="B49" s="1092" t="n">
        <v>80.80783016266879</v>
      </c>
      <c r="C49" s="1092" t="n">
        <v>41.5613553113553</v>
      </c>
      <c r="D49" s="1092" t="n">
        <v>18.7675765095119</v>
      </c>
      <c r="E49" s="1092" t="n"/>
      <c r="F49" s="1092" t="n"/>
      <c r="G49" s="1092" t="n"/>
      <c r="H49" s="1092" t="n"/>
      <c r="I49" s="1092" t="n"/>
      <c r="J49" s="1092" t="n"/>
      <c r="K49" s="1092" t="n"/>
      <c r="L49" s="1092" t="n">
        <v>10.9442332065906</v>
      </c>
      <c r="M49" s="1093" t="n">
        <v>13.7480068686373</v>
      </c>
      <c r="N49" s="1091">
        <f>IF(COUNT(B49:G49)=6,SUMPRODUCT(B49:G49,{31,28,31,30,31,30})/181,"")</f>
        <v/>
      </c>
      <c r="AB49" s="122" t="n"/>
    </row>
    <row r="50">
      <c r="A50" s="135" t="n">
        <v>2021</v>
      </c>
      <c r="B50" s="1094" t="n">
        <v>5.31246167055071</v>
      </c>
      <c r="C50" s="1094" t="n"/>
      <c r="D50" s="1094" t="n">
        <v>9.268060836501901</v>
      </c>
      <c r="E50" s="1094" t="n">
        <v>12.02855103497502</v>
      </c>
      <c r="F50" s="1094" t="n">
        <v>7.754985945656538</v>
      </c>
      <c r="G50" s="1094" t="n">
        <v>8.799428979300499</v>
      </c>
      <c r="H50" s="1094" t="n">
        <v>12.49291980382676</v>
      </c>
      <c r="I50" s="1094" t="n">
        <v>11.71362602061304</v>
      </c>
      <c r="J50" s="1094" t="n">
        <v>13.8301213418986</v>
      </c>
      <c r="K50" s="1094" t="n">
        <v>14.841472680804</v>
      </c>
      <c r="L50" s="1094" t="n">
        <v>18.8037116345467</v>
      </c>
      <c r="M50" s="1095" t="n">
        <v>26.8</v>
      </c>
      <c r="N50" s="1091">
        <f>IF(COUNT(B50:G50)=6,SUMPRODUCT(B50:G50,{31,28,31,30,31,30})/181,"")</f>
        <v/>
      </c>
      <c r="AB50" s="122" t="n"/>
    </row>
    <row r="51">
      <c r="A51" s="134" t="n">
        <v>2022</v>
      </c>
      <c r="B51" s="1092" t="n">
        <v>19</v>
      </c>
      <c r="C51" s="1092" t="n">
        <v>23.5</v>
      </c>
      <c r="D51" s="1092" t="n">
        <v>29.3</v>
      </c>
      <c r="E51" s="1092" t="n">
        <v>36.5353260869565</v>
      </c>
      <c r="F51" s="1092" t="n">
        <v>46.8</v>
      </c>
      <c r="G51" s="1092" t="n">
        <v>51.11564009661836</v>
      </c>
      <c r="H51" s="1092" t="n">
        <v>58.12003272557269</v>
      </c>
      <c r="I51" s="1092" t="n">
        <v>63.6144613076346</v>
      </c>
      <c r="J51" s="1092" t="n">
        <v>64</v>
      </c>
      <c r="K51" s="1092" t="n">
        <v>70.90000000000001</v>
      </c>
      <c r="L51" s="1092" t="n">
        <v>79.2</v>
      </c>
      <c r="M51" s="1093" t="n">
        <v>76.10865286637539</v>
      </c>
      <c r="N51" s="1091">
        <f>IF(COUNT(B51:G51)=6,SUMPRODUCT(B51:G51,{31,28,31,30,31,30})/181,"")</f>
        <v>34.450988870205784</v>
      </c>
      <c r="AB51" s="122" t="n"/>
    </row>
    <row r="52">
      <c r="A52" s="135" t="n">
        <v>2023</v>
      </c>
      <c r="B52" s="1094" t="n">
        <v>67.8</v>
      </c>
      <c r="C52" s="1094" t="n">
        <v>78.40000000000001</v>
      </c>
      <c r="D52" s="1094" t="n">
        <v>83.09999999999999</v>
      </c>
      <c r="E52" s="1094" t="n">
        <v>77.7</v>
      </c>
      <c r="F52" s="1094" t="n">
        <v>72.40000000000001</v>
      </c>
      <c r="G52" s="1094" t="n">
        <v>80.09999999999999</v>
      </c>
      <c r="H52" s="1094" t="n">
        <v>78.3</v>
      </c>
      <c r="I52" s="1094" t="n">
        <v>78.90000000000001</v>
      </c>
      <c r="J52" s="1094" t="n">
        <v>75.90000000000001</v>
      </c>
      <c r="K52" s="1094" t="n">
        <v>75.40000000000001</v>
      </c>
      <c r="L52" s="1094" t="n">
        <v>82.7</v>
      </c>
      <c r="M52" s="1095" t="n">
        <v>85.31049250535332</v>
      </c>
      <c r="N52" s="1091">
        <f>IF(COUNT(B52:G52)=6,SUMPRODUCT(B52:G52,{31,28,31,30,31,30})/181,"")</f>
        <v>76.52762430939227</v>
      </c>
      <c r="AB52" s="122" t="n"/>
    </row>
    <row r="53">
      <c r="A53" s="134" t="n">
        <v>2024</v>
      </c>
      <c r="B53" s="1092" t="n">
        <v>80.40000000000001</v>
      </c>
      <c r="C53" s="1092" t="n">
        <v>86.29107287897804</v>
      </c>
      <c r="D53" s="1092" t="n">
        <v>82.5</v>
      </c>
      <c r="E53" s="1092" t="n">
        <v>83.8</v>
      </c>
      <c r="F53" s="1092" t="n">
        <v>81.3</v>
      </c>
      <c r="G53" s="1092" t="n">
        <v>84</v>
      </c>
      <c r="H53" s="1092" t="n">
        <v>87</v>
      </c>
      <c r="I53" s="1092" t="n">
        <v>86.09999999999999</v>
      </c>
      <c r="J53" s="1092" t="n">
        <v>73.24625267665954</v>
      </c>
      <c r="K53" s="1092" t="n">
        <v>74.40000000000001</v>
      </c>
      <c r="L53" s="1092" t="n">
        <v>88.8</v>
      </c>
      <c r="M53" s="1093" t="n">
        <v>85.84237065690405</v>
      </c>
      <c r="N53" s="1091">
        <f>IF(COUNT(B53:G53)=6,SUMPRODUCT(B53:G53,{31,28,31,30,31,30})/181,"")</f>
        <v>82.9853593403944</v>
      </c>
      <c r="AB53" s="122" t="n"/>
    </row>
    <row r="54">
      <c r="A54" s="773" t="n">
        <v>2025</v>
      </c>
      <c r="B54" s="1102" t="n">
        <v>81.09999999999999</v>
      </c>
      <c r="C54" s="1102" t="n">
        <v>83.8</v>
      </c>
      <c r="D54" s="1102" t="n">
        <v>74.7</v>
      </c>
      <c r="E54" s="1102" t="n">
        <v>70.09999999999999</v>
      </c>
      <c r="F54" s="1102" t="n">
        <v>71.90000000000001</v>
      </c>
      <c r="G54" s="1102" t="n">
        <v>72.3</v>
      </c>
      <c r="H54" s="1102" t="n">
        <v>78.09999999999999</v>
      </c>
      <c r="I54" s="1102" t="n">
        <v>80.1851212267735</v>
      </c>
      <c r="J54" s="1102" t="n">
        <v>73.08493932905068</v>
      </c>
      <c r="K54" s="1102" t="n">
        <v>74.53339780341231</v>
      </c>
      <c r="L54" s="1102" t="n">
        <v>84.6538187009279</v>
      </c>
      <c r="M54" s="1103" t="n">
        <v>83.98675830945771</v>
      </c>
      <c r="N54" s="1101">
        <f>IF(COUNT(B54:G54)=6,SUMPRODUCT(B54:G54,{31,28,31,30,31,30})/181,"")</f>
        <v>75.56408839779006</v>
      </c>
      <c r="AB54" s="122" t="n"/>
    </row>
    <row r="55">
      <c r="A55" s="773" t="n">
        <v>2026</v>
      </c>
      <c r="B55" s="1102" t="n">
        <v>82.17864406276442</v>
      </c>
      <c r="C55" s="1102" t="n">
        <v>85.7060679771218</v>
      </c>
      <c r="D55" s="1102" t="n">
        <v>78.5579620860116</v>
      </c>
      <c r="E55" s="1102" t="n">
        <v>73.17840159533671</v>
      </c>
      <c r="F55" s="1102" t="n">
        <v>72.75952674316761</v>
      </c>
      <c r="G55" s="1102" t="n">
        <v>68.004295137291</v>
      </c>
      <c r="H55" s="1102" t="n"/>
      <c r="I55" s="1102" t="n"/>
      <c r="J55" s="1102" t="n"/>
      <c r="K55" s="1102" t="n"/>
      <c r="L55" s="1102" t="n"/>
      <c r="M55" s="1103" t="n"/>
      <c r="N55" s="1101">
        <f>IF(COUNT(B55:G55)=6,SUMPRODUCT(B55:G55,{31,28,31,30,31,30})/181,"")</f>
        <v>76.6498946131961</v>
      </c>
    </row>
    <row r="56">
      <c r="A56" s="1104" t="inlineStr">
        <is>
          <t>25年比較</t>
        </is>
      </c>
      <c r="B56" s="117">
        <f>B55/B54</f>
        <v>1.0133001734003011</v>
      </c>
      <c r="C56" s="117">
        <f>C55/C54</f>
        <v>1.0227454412544368</v>
      </c>
      <c r="D56" s="117">
        <f>D55/D54</f>
        <v>1.0516460787953359</v>
      </c>
      <c r="E56" s="117">
        <f>E55/E54</f>
        <v>1.0439144307466008</v>
      </c>
      <c r="F56" s="117">
        <f>F55/F54</f>
        <v>1.0119544748702032</v>
      </c>
      <c r="G56" s="117">
        <f>G55/G54</f>
        <v>0.94058499498327797</v>
      </c>
      <c r="H56" s="117">
        <f>H55/H54</f>
        <v>0</v>
      </c>
      <c r="I56" s="117">
        <f>I55/I54</f>
        <v>0</v>
      </c>
      <c r="J56" s="117">
        <f>J55/J54</f>
        <v>0</v>
      </c>
      <c r="K56" s="117">
        <f>K55/K54</f>
        <v>0</v>
      </c>
      <c r="L56" s="117">
        <f>L55/L54</f>
        <v>0</v>
      </c>
      <c r="M56" s="117">
        <f>M55/M54</f>
        <v>0</v>
      </c>
    </row>
    <row r="57">
      <c r="A57" s="1105" t="inlineStr">
        <is>
          <t>26 Vs 25</t>
        </is>
      </c>
      <c r="B57" s="127">
        <f>(B55-B54)/B54</f>
        <v>1.3300173400301176E-2</v>
      </c>
      <c r="C57" s="127">
        <f>(C55-C54)/C54</f>
        <v>2.2745441254436845E-2</v>
      </c>
      <c r="D57" s="127">
        <f>(D55-D54)/D54</f>
        <v>5.1646078795335962E-2</v>
      </c>
      <c r="E57" s="127">
        <f>(E55-E54)/E54</f>
        <v>4.3914430746600779E-2</v>
      </c>
      <c r="F57" s="127">
        <f>(F55-F54)/F54</f>
        <v>1.1954474870203147E-2</v>
      </c>
      <c r="G57" s="127">
        <f>(G55-G54)/G54</f>
        <v>-5.941500501672202E-2</v>
      </c>
      <c r="H57" s="124" t="n"/>
      <c r="I57" s="1105" t="n"/>
      <c r="J57" s="128" t="n"/>
      <c r="K57" s="128" t="n"/>
      <c r="L57" s="128" t="n"/>
      <c r="M57" s="128" t="n"/>
      <c r="N57" s="127">
        <f>(N55-N54)/N54</f>
        <v>1.4287062352265333E-2</v>
      </c>
    </row>
    <row r="58">
      <c r="A58" s="787" t="inlineStr">
        <is>
          <t>ADR (THB)</t>
        </is>
      </c>
      <c r="B58" s="788" t="n"/>
      <c r="C58" s="788" t="n"/>
      <c r="D58" s="788" t="n"/>
      <c r="E58" s="788" t="n"/>
      <c r="F58" s="788" t="n"/>
      <c r="G58" s="788" t="n"/>
      <c r="H58" s="788" t="n"/>
      <c r="I58" s="788" t="n"/>
      <c r="J58" s="788" t="n"/>
      <c r="K58" s="788" t="n"/>
      <c r="L58" s="788" t="n"/>
      <c r="M58" s="788" t="n"/>
      <c r="N58" s="788" t="inlineStr">
        <is>
          <t>H1</t>
        </is>
      </c>
      <c r="AB58" s="122" t="n"/>
      <c r="AC58" s="122" t="n"/>
      <c r="AD58" s="122" t="n"/>
      <c r="AE58" s="122" t="n"/>
      <c r="AF58" s="122" t="n"/>
      <c r="AG58" s="122" t="n"/>
      <c r="AH58" s="122" t="n"/>
      <c r="AI58" s="122" t="n"/>
      <c r="AJ58" s="122" t="n"/>
      <c r="AK58" s="122" t="n"/>
      <c r="AL58" s="122" t="n"/>
    </row>
    <row r="59">
      <c r="A59" s="795" t="n"/>
      <c r="B59" s="796" t="inlineStr">
        <is>
          <t>January</t>
        </is>
      </c>
      <c r="C59" s="796" t="inlineStr">
        <is>
          <t>February</t>
        </is>
      </c>
      <c r="D59" s="796" t="inlineStr">
        <is>
          <t>March</t>
        </is>
      </c>
      <c r="E59" s="796" t="inlineStr">
        <is>
          <t>April</t>
        </is>
      </c>
      <c r="F59" s="796" t="inlineStr">
        <is>
          <t>May</t>
        </is>
      </c>
      <c r="G59" s="796" t="inlineStr">
        <is>
          <t>June</t>
        </is>
      </c>
      <c r="H59" s="796" t="inlineStr">
        <is>
          <t>July</t>
        </is>
      </c>
      <c r="I59" s="796" t="inlineStr">
        <is>
          <t>August</t>
        </is>
      </c>
      <c r="J59" s="796" t="inlineStr">
        <is>
          <t>September</t>
        </is>
      </c>
      <c r="K59" s="796" t="inlineStr">
        <is>
          <t>October</t>
        </is>
      </c>
      <c r="L59" s="796" t="inlineStr">
        <is>
          <t>November</t>
        </is>
      </c>
      <c r="M59" s="796" t="inlineStr">
        <is>
          <t>December</t>
        </is>
      </c>
      <c r="N59" s="1088" t="inlineStr">
        <is>
          <t>H1 (Jan-Jun)</t>
        </is>
      </c>
    </row>
    <row r="60" hidden="1">
      <c r="A60" s="130" t="n">
        <v>2015</v>
      </c>
      <c r="B60" s="1113" t="n">
        <v>2321.67605823429</v>
      </c>
      <c r="C60" s="1113" t="n">
        <v>2278.47418875875</v>
      </c>
      <c r="D60" s="1113" t="n">
        <v>2301.24939707628</v>
      </c>
      <c r="E60" s="1113" t="n">
        <v>2249.84849415875</v>
      </c>
      <c r="F60" s="1113" t="n">
        <v>2315.01023563892</v>
      </c>
      <c r="G60" s="1113" t="n">
        <v>2280.38184242325</v>
      </c>
      <c r="H60" s="1113" t="n">
        <v>2219.16364634076</v>
      </c>
      <c r="I60" s="1113" t="n">
        <v>2344.62994686577</v>
      </c>
      <c r="J60" s="1113" t="n">
        <v>2445.4385515858</v>
      </c>
      <c r="K60" s="1113" t="n">
        <v>2468.1468184753</v>
      </c>
      <c r="L60" s="1113" t="n">
        <v>2468.72300046559</v>
      </c>
      <c r="M60" s="1113" t="n">
        <v>2509.74149234611</v>
      </c>
      <c r="N60" s="11">
        <f>IF(AND(COUNT(B60:G60)=6,COUNT(B44:G44)=6),SUMPRODUCT(B60:G60,B44:G44,{31,28,31,30,31,30})/SUMPRODUCT(B44:G44,{31,28,31,30,31,30}),"")</f>
        <v>2291.5443656798634</v>
      </c>
    </row>
    <row r="61" hidden="1">
      <c r="A61" s="132" t="n">
        <v>2016</v>
      </c>
      <c r="B61" s="1114" t="n">
        <v>2339.62533770301</v>
      </c>
      <c r="C61" s="1114" t="n">
        <v>2424.31829990101</v>
      </c>
      <c r="D61" s="1114" t="n">
        <v>2377.98325876567</v>
      </c>
      <c r="E61" s="1114" t="n">
        <v>2233.17947377953</v>
      </c>
      <c r="F61" s="1114" t="n">
        <v>2215.70716280145</v>
      </c>
      <c r="G61" s="1114" t="n">
        <v>2223.29546184951</v>
      </c>
      <c r="H61" s="1114" t="n">
        <v>2300.51312181621</v>
      </c>
      <c r="I61" s="1114" t="n">
        <v>2455.69306937813</v>
      </c>
      <c r="J61" s="1114" t="n">
        <v>2450.05537862228</v>
      </c>
      <c r="K61" s="1114" t="n">
        <v>2559.05986678236</v>
      </c>
      <c r="L61" s="1114" t="n">
        <v>2506.91546000798</v>
      </c>
      <c r="M61" s="1114" t="n">
        <v>2645.965256199</v>
      </c>
      <c r="N61" s="11">
        <f>IF(AND(COUNT(B61:G61)=6,COUNT(B45:G45)=6),SUMPRODUCT(B61:G61,B45:G45,{31,28,31,30,31,30})/SUMPRODUCT(B45:G45,{31,28,31,30,31,30}),"")</f>
        <v>2307.321775629258</v>
      </c>
    </row>
    <row r="62" hidden="1">
      <c r="A62" s="130" t="n">
        <v>2017</v>
      </c>
      <c r="B62" s="1113" t="n">
        <v>2550.0180979619</v>
      </c>
      <c r="C62" s="1113" t="n">
        <v>2447.68683864897</v>
      </c>
      <c r="D62" s="1113" t="n">
        <v>2499.93828284403</v>
      </c>
      <c r="E62" s="1113" t="n">
        <v>2540.5824451722</v>
      </c>
      <c r="F62" s="1113" t="n">
        <v>2501.82576075186</v>
      </c>
      <c r="G62" s="1113" t="n">
        <v>2496.79113442161</v>
      </c>
      <c r="H62" s="1113" t="n">
        <v>2464.08655129189</v>
      </c>
      <c r="I62" s="1113" t="n">
        <v>2485.19376991642</v>
      </c>
      <c r="J62" s="1113" t="n">
        <v>2516.79673319856</v>
      </c>
      <c r="K62" s="1113" t="n">
        <v>2524.67029789374</v>
      </c>
      <c r="L62" s="1113" t="n">
        <v>2698.85106572737</v>
      </c>
      <c r="M62" s="1113" t="n">
        <v>2859.90839333816</v>
      </c>
      <c r="N62" s="11">
        <f>IF(AND(COUNT(B62:G62)=6,COUNT(B46:G46)=6),SUMPRODUCT(B62:G62,B46:G46,{31,28,31,30,31,30})/SUMPRODUCT(B46:G46,{31,28,31,30,31,30}),"")</f>
        <v>2505.6031873065876</v>
      </c>
    </row>
    <row r="63" hidden="1">
      <c r="A63" s="132" t="n">
        <v>2018</v>
      </c>
      <c r="B63" s="1114" t="n">
        <v>2690.3570973865</v>
      </c>
      <c r="C63" s="1114" t="n">
        <v>2774.57353509258</v>
      </c>
      <c r="D63" s="1114" t="n">
        <v>2646.84911806421</v>
      </c>
      <c r="E63" s="1114" t="n">
        <v>2509.50837947273</v>
      </c>
      <c r="F63" s="1114" t="n">
        <v>2466.98347258243</v>
      </c>
      <c r="G63" s="1114" t="n">
        <v>2453.78628921489</v>
      </c>
      <c r="H63" s="1114" t="n">
        <v>2407.39655339789</v>
      </c>
      <c r="I63" s="1114" t="n">
        <v>2489.8341633356</v>
      </c>
      <c r="J63" s="1114" t="n">
        <v>2435.88489240912</v>
      </c>
      <c r="K63" s="1114" t="n">
        <v>2479.42374109753</v>
      </c>
      <c r="L63" s="1114" t="n">
        <v>2619.51478367834</v>
      </c>
      <c r="M63" s="1114" t="n">
        <v>2885.15850452315</v>
      </c>
      <c r="N63" s="11">
        <f>IF(AND(COUNT(B63:G63)=6,COUNT(B47:G47)=6),SUMPRODUCT(B63:G63,B47:G47,{31,28,31,30,31,30})/SUMPRODUCT(B47:G47,{31,28,31,30,31,30}),"")</f>
        <v>2594.9534110077398</v>
      </c>
    </row>
    <row r="64">
      <c r="A64" s="770" t="n">
        <v>2019</v>
      </c>
      <c r="B64" s="1089" t="n">
        <v>2679.34390786531</v>
      </c>
      <c r="C64" s="1089" t="n">
        <v>2785.21569068544</v>
      </c>
      <c r="D64" s="1089" t="n">
        <v>2592.85589686368</v>
      </c>
      <c r="E64" s="1089" t="n">
        <v>2437.80480019865</v>
      </c>
      <c r="F64" s="1089" t="n">
        <v>2413.11869628123</v>
      </c>
      <c r="G64" s="1089" t="n">
        <v>2464.46324738451</v>
      </c>
      <c r="H64" s="1089" t="n">
        <v>2457.77152072293</v>
      </c>
      <c r="I64" s="1089" t="n">
        <v>2515.78386259008</v>
      </c>
      <c r="J64" s="1089" t="n">
        <v>2471.88680742201</v>
      </c>
      <c r="K64" s="1089" t="n">
        <v>2532.87730812822</v>
      </c>
      <c r="L64" s="1089" t="n">
        <v>2636.44508882724</v>
      </c>
      <c r="M64" s="1090" t="n">
        <v>2733.01544785232</v>
      </c>
      <c r="N64" s="11">
        <f>IF(AND(COUNT(B64:G64)=6,COUNT(B48:G48)=6),SUMPRODUCT(B64:G64,B48:G48,{31,28,31,30,31,30})/SUMPRODUCT(B48:G48,{31,28,31,30,31,30}),"")</f>
        <v>2570.3101932274485</v>
      </c>
    </row>
    <row r="65">
      <c r="A65" s="134" t="n">
        <v>2020</v>
      </c>
      <c r="B65" s="1092" t="n">
        <v>2569.25972499914</v>
      </c>
      <c r="C65" s="1092" t="n">
        <v>2353.72349803532</v>
      </c>
      <c r="D65" s="1092" t="n">
        <v>2181.41842221242</v>
      </c>
      <c r="E65" s="1092" t="n"/>
      <c r="F65" s="1092" t="n"/>
      <c r="G65" s="1092" t="n"/>
      <c r="H65" s="1092" t="n"/>
      <c r="I65" s="1092" t="n"/>
      <c r="J65" s="1092" t="n"/>
      <c r="K65" s="1092" t="n"/>
      <c r="L65" s="1092" t="n">
        <v>1730.09922177185</v>
      </c>
      <c r="M65" s="1093" t="n">
        <v>1649.23524355971</v>
      </c>
      <c r="N65" s="11">
        <f>IF(AND(COUNT(B65:G65)=6,COUNT(B49:G49)=6),SUMPRODUCT(B65:G65,B49:G49,{31,28,31,30,31,30})/SUMPRODUCT(B49:G49,{31,28,31,30,31,30}),"")</f>
        <v/>
      </c>
    </row>
    <row r="66">
      <c r="A66" s="135" t="n">
        <v>2021</v>
      </c>
      <c r="B66" s="1094" t="n">
        <v>1346.45467532467</v>
      </c>
      <c r="C66" s="1094" t="n"/>
      <c r="D66" s="1094" t="n">
        <v>1287.55620843672</v>
      </c>
      <c r="E66" s="1094" t="n">
        <v>1804.074189057678</v>
      </c>
      <c r="F66" s="1094" t="n">
        <v>1768.512973031286</v>
      </c>
      <c r="G66" s="1094" t="n">
        <v>1639.494600908501</v>
      </c>
      <c r="H66" s="1094" t="n">
        <v>1581.89408459582</v>
      </c>
      <c r="I66" s="1094" t="n">
        <v>1648.06074560777</v>
      </c>
      <c r="J66" s="1094" t="n">
        <v>1644.53103014037</v>
      </c>
      <c r="K66" s="1094" t="n">
        <v>1742.9350622731</v>
      </c>
      <c r="L66" s="1094" t="n">
        <v>1752.06535226237</v>
      </c>
      <c r="M66" s="1095" t="n">
        <v>1904.17</v>
      </c>
      <c r="N66" s="11">
        <f>IF(AND(COUNT(B66:G66)=6,COUNT(B50:G50)=6),SUMPRODUCT(B66:G66,B50:G50,{31,28,31,30,31,30})/SUMPRODUCT(B50:G50,{31,28,31,30,31,30}),"")</f>
        <v/>
      </c>
    </row>
    <row r="67">
      <c r="A67" s="134" t="n">
        <v>2022</v>
      </c>
      <c r="B67" s="1092" t="n">
        <v>1988.264500731387</v>
      </c>
      <c r="C67" s="1092" t="n">
        <v>1954.02</v>
      </c>
      <c r="D67" s="1092" t="n">
        <v>2010.46</v>
      </c>
      <c r="E67" s="1092" t="n">
        <v>2020.457263749432</v>
      </c>
      <c r="F67" s="1092" t="n">
        <v>2162.539189217858</v>
      </c>
      <c r="G67" s="1092" t="n">
        <v>2274.496999911397</v>
      </c>
      <c r="H67" s="1092" t="n">
        <v>2469.54189336886</v>
      </c>
      <c r="I67" s="1092" t="n">
        <v>2450.753477695884</v>
      </c>
      <c r="J67" s="1092" t="n">
        <v>2366.79</v>
      </c>
      <c r="K67" s="1092" t="n">
        <v>2475.72</v>
      </c>
      <c r="L67" s="1092" t="n">
        <v>2617</v>
      </c>
      <c r="M67" s="1093" t="n">
        <v>3016.403136726272</v>
      </c>
      <c r="N67" s="11">
        <f>IF(AND(COUNT(B67:G67)=6,COUNT(B51:G51)=6),SUMPRODUCT(B67:G67,B51:G51,{31,28,31,30,31,30})/SUMPRODUCT(B51:G51,{31,28,31,30,31,30}),"")</f>
        <v>2104.4803508791824</v>
      </c>
    </row>
    <row r="68">
      <c r="A68" s="135" t="n">
        <v>2023</v>
      </c>
      <c r="B68" s="1094" t="n">
        <v>2797.37</v>
      </c>
      <c r="C68" s="1094" t="n">
        <v>2683.81</v>
      </c>
      <c r="D68" s="1094" t="n">
        <v>2830.43</v>
      </c>
      <c r="E68" s="1094" t="n">
        <v>2948.3</v>
      </c>
      <c r="F68" s="1094" t="n">
        <v>2780.93</v>
      </c>
      <c r="G68" s="1094" t="n">
        <v>2814.94</v>
      </c>
      <c r="H68" s="1094" t="n">
        <v>2890.61</v>
      </c>
      <c r="I68" s="1094" t="n">
        <v>2845.65</v>
      </c>
      <c r="J68" s="1094" t="n">
        <v>2747.08</v>
      </c>
      <c r="K68" s="1094" t="n">
        <v>2663.17</v>
      </c>
      <c r="L68" s="1094" t="n">
        <v>3107.56</v>
      </c>
      <c r="M68" s="1095" t="n">
        <v>3219.733985490348</v>
      </c>
      <c r="N68" s="11">
        <f>IF(AND(COUNT(B68:G68)=6,COUNT(B52:G52)=6),SUMPRODUCT(B68:G68,B52:G52,{31,28,31,30,31,30})/SUMPRODUCT(B52:G52,{31,28,31,30,31,30}),"")</f>
        <v>2811.304920983287</v>
      </c>
    </row>
    <row r="69">
      <c r="A69" s="134" t="n">
        <v>2024</v>
      </c>
      <c r="B69" s="1092" t="n">
        <v>2967.39</v>
      </c>
      <c r="C69" s="1092" t="n">
        <v>3154.53</v>
      </c>
      <c r="D69" s="1092" t="n">
        <v>2936.37</v>
      </c>
      <c r="E69" s="1092" t="n">
        <v>2911.92</v>
      </c>
      <c r="F69" s="1092" t="n">
        <v>2993.51</v>
      </c>
      <c r="G69" s="1092" t="n">
        <v>2997</v>
      </c>
      <c r="H69" s="1092" t="n">
        <v>3155.67</v>
      </c>
      <c r="I69" s="1092" t="n">
        <v>3218.07</v>
      </c>
      <c r="J69" s="1092" t="n">
        <v>2940.607457755949</v>
      </c>
      <c r="K69" s="1092" t="n">
        <v>3036.81</v>
      </c>
      <c r="L69" s="1092" t="n">
        <v>3402.13</v>
      </c>
      <c r="M69" s="1093" t="n">
        <v>3760.070326697458</v>
      </c>
      <c r="N69" s="11">
        <f>IF(AND(COUNT(B69:G69)=6,COUNT(B53:G53)=6),SUMPRODUCT(B69:G69,B53:G53,{31,28,31,30,31,30})/SUMPRODUCT(B53:G53,{31,28,31,30,31,30}),"")</f>
        <v>2992.2776040564495</v>
      </c>
    </row>
    <row r="70">
      <c r="A70" s="773" t="n">
        <v>2025</v>
      </c>
      <c r="B70" s="1102" t="n">
        <v>3482.94</v>
      </c>
      <c r="C70" s="1102" t="n">
        <v>3308.4</v>
      </c>
      <c r="D70" s="1102" t="n">
        <v>3191.13</v>
      </c>
      <c r="E70" s="1102" t="n">
        <v>3034.21</v>
      </c>
      <c r="F70" s="1102" t="n">
        <v>2982.49</v>
      </c>
      <c r="G70" s="1102" t="n">
        <v>3036.5</v>
      </c>
      <c r="H70" s="1102" t="n">
        <v>3076.48</v>
      </c>
      <c r="I70" s="1102" t="n">
        <v>3169.94489507598</v>
      </c>
      <c r="J70" s="1102" t="n">
        <v>2868.615830338307</v>
      </c>
      <c r="K70" s="1102" t="n">
        <v>3031.673581397935</v>
      </c>
      <c r="L70" s="1102" t="n">
        <v>3275.519234569982</v>
      </c>
      <c r="M70" s="1103" t="n">
        <v>2881.746687287895</v>
      </c>
      <c r="N70" s="120">
        <f>IF(AND(COUNT(B70:G70)=6,COUNT(B54:G54)=6),SUMPRODUCT(B70:G70,B54:G54,{31,28,31,30,31,30})/SUMPRODUCT(B54:G54,{31,28,31,30,31,30}),"")</f>
        <v>3182.2369541788826</v>
      </c>
    </row>
    <row r="71">
      <c r="A71" s="773" t="n">
        <v>2026</v>
      </c>
      <c r="B71" s="1102" t="n">
        <v>2690.58348971031</v>
      </c>
      <c r="C71" s="1102" t="n">
        <v>2685.82309682244</v>
      </c>
      <c r="D71" s="1102" t="n">
        <v>2550.380394565279</v>
      </c>
      <c r="E71" s="1102" t="n">
        <v>2580.457609474898</v>
      </c>
      <c r="F71" s="1102" t="n">
        <v>2556.518825617693</v>
      </c>
      <c r="G71" s="1102" t="n">
        <v>2419.980189298926</v>
      </c>
      <c r="H71" s="1102" t="n"/>
      <c r="I71" s="1102" t="n"/>
      <c r="J71" s="1102" t="n"/>
      <c r="K71" s="1102" t="n"/>
      <c r="L71" s="1102" t="n"/>
      <c r="M71" s="1103" t="n"/>
      <c r="N71" s="120">
        <f>IF(AND(COUNT(B71:G71)=6,COUNT(B55:G55)=6),SUMPRODUCT(B71:G71,B55:G55,{31,28,31,30,31,30})/SUMPRODUCT(B55:G55,{31,28,31,30,31,30}),"")</f>
        <v>2586.135013849895</v>
      </c>
    </row>
    <row r="72">
      <c r="A72" s="1104" t="inlineStr">
        <is>
          <t>25年比較</t>
        </is>
      </c>
      <c r="B72" s="117">
        <f>B71/B70</f>
        <v>0.77250354290062706</v>
      </c>
      <c r="C72" s="117">
        <f>C71/C70</f>
        <v>0.81181933769267323</v>
      </c>
      <c r="D72" s="117">
        <f>D71/D70</f>
        <v>0.79920918125092955</v>
      </c>
      <c r="E72" s="117">
        <f>E71/E70</f>
        <v>0.85045452011393352</v>
      </c>
      <c r="F72" s="117">
        <f>F71/F70</f>
        <v>0.85717599241495968</v>
      </c>
      <c r="G72" s="117">
        <f>G71/G70</f>
        <v>0.79696367175989646</v>
      </c>
      <c r="H72" s="117">
        <f>H71/H70</f>
        <v>0</v>
      </c>
      <c r="I72" s="117">
        <f>I71/I70</f>
        <v>0</v>
      </c>
      <c r="J72" s="117">
        <f>J71/J70</f>
        <v>0</v>
      </c>
      <c r="K72" s="117">
        <f>K71/K70</f>
        <v>0</v>
      </c>
      <c r="L72" s="117">
        <f>L71/L70</f>
        <v>0</v>
      </c>
      <c r="M72" s="117">
        <f>M71/M70</f>
        <v>0</v>
      </c>
    </row>
    <row r="73">
      <c r="A73" s="1105" t="inlineStr">
        <is>
          <t>26 Vs 25</t>
        </is>
      </c>
      <c r="B73" s="127">
        <f>(B71-B70)/B70</f>
        <v>-0.22749645709937297</v>
      </c>
      <c r="C73" s="127">
        <f>(C71-C70)/C70</f>
        <v>-0.18818066230732677</v>
      </c>
      <c r="D73" s="127">
        <f>(D71-D70)/D70</f>
        <v>-0.20079081874907043</v>
      </c>
      <c r="E73" s="127">
        <f>(E71-E70)/E70</f>
        <v>-0.14954547988606651</v>
      </c>
      <c r="F73" s="127">
        <f>(F71-F70)/F70</f>
        <v>-0.1428240075850403</v>
      </c>
      <c r="G73" s="127">
        <f>(G71-G70)/G70</f>
        <v>-0.20303632824010348</v>
      </c>
      <c r="H73" s="124" t="n"/>
      <c r="I73" s="1105" t="n"/>
      <c r="J73" s="128" t="n"/>
      <c r="K73" s="128" t="n"/>
      <c r="L73" s="128" t="n"/>
      <c r="M73" s="128" t="n"/>
      <c r="N73" s="127">
        <f>(N71-N70)/N70</f>
        <v>-0.18659319028489418</v>
      </c>
    </row>
    <row r="74">
      <c r="A74" s="787" t="inlineStr">
        <is>
          <t>RevPar (THB)</t>
        </is>
      </c>
      <c r="B74" s="788" t="n"/>
      <c r="C74" s="788" t="n"/>
      <c r="D74" s="788" t="n"/>
      <c r="E74" s="788" t="n"/>
      <c r="F74" s="788" t="n"/>
      <c r="G74" s="788" t="n"/>
      <c r="H74" s="788" t="n"/>
      <c r="I74" s="788" t="n"/>
      <c r="J74" s="788" t="n"/>
      <c r="K74" s="788" t="n"/>
      <c r="L74" s="788" t="n"/>
      <c r="M74" s="788" t="n"/>
      <c r="N74" s="788" t="inlineStr">
        <is>
          <t>H1</t>
        </is>
      </c>
    </row>
    <row r="75">
      <c r="A75" s="774" t="n"/>
      <c r="B75" s="775" t="inlineStr">
        <is>
          <t>January</t>
        </is>
      </c>
      <c r="C75" s="775" t="inlineStr">
        <is>
          <t>February</t>
        </is>
      </c>
      <c r="D75" s="775" t="inlineStr">
        <is>
          <t>March</t>
        </is>
      </c>
      <c r="E75" s="775" t="inlineStr">
        <is>
          <t>April</t>
        </is>
      </c>
      <c r="F75" s="775" t="inlineStr">
        <is>
          <t>May</t>
        </is>
      </c>
      <c r="G75" s="775" t="inlineStr">
        <is>
          <t>June</t>
        </is>
      </c>
      <c r="H75" s="775" t="inlineStr">
        <is>
          <t>July</t>
        </is>
      </c>
      <c r="I75" s="775" t="inlineStr">
        <is>
          <t>August</t>
        </is>
      </c>
      <c r="J75" s="775" t="inlineStr">
        <is>
          <t>September</t>
        </is>
      </c>
      <c r="K75" s="775" t="inlineStr">
        <is>
          <t>October</t>
        </is>
      </c>
      <c r="L75" s="775" t="inlineStr">
        <is>
          <t>November</t>
        </is>
      </c>
      <c r="M75" s="775" t="inlineStr">
        <is>
          <t>December</t>
        </is>
      </c>
      <c r="N75" s="1088" t="inlineStr">
        <is>
          <t>H1 (Jan-Jun)</t>
        </is>
      </c>
    </row>
    <row r="76">
      <c r="A76" s="770" t="n">
        <v>2019</v>
      </c>
      <c r="B76" s="1089">
        <f>B48*B64/100</f>
        <v>2297.1441461754271</v>
      </c>
      <c r="C76" s="1089">
        <f>C48*C64/100</f>
        <v>2519.5010867610008</v>
      </c>
      <c r="D76" s="1089">
        <f>D48*D64/100</f>
        <v>2093.8164126592437</v>
      </c>
      <c r="E76" s="1089">
        <f>E48*E64/100</f>
        <v>1828.1615370290724</v>
      </c>
      <c r="F76" s="1089">
        <f>F48*F64/100</f>
        <v>1710.9301584485029</v>
      </c>
      <c r="G76" s="1089">
        <f>G48*G64/100</f>
        <v>1916.6400032516781</v>
      </c>
      <c r="H76" s="1089">
        <f>H48*H64/100</f>
        <v>1941.699806839759</v>
      </c>
      <c r="I76" s="1089">
        <f>I48*I64/100</f>
        <v>2090.0106717918175</v>
      </c>
      <c r="J76" s="1089">
        <f>J48*J64/100</f>
        <v>1809.1852207029544</v>
      </c>
      <c r="K76" s="1089">
        <f>K48*K64/100</f>
        <v>1750.1764389806783</v>
      </c>
      <c r="L76" s="1089">
        <f>L48*L64/100</f>
        <v>2172.8138264116801</v>
      </c>
      <c r="M76" s="1090">
        <f>M48*M64/100</f>
        <v>2128.8057878411851</v>
      </c>
      <c r="N76" s="11">
        <f>IF(COUNT(B76:G76)=6,SUMPRODUCT(B76:G76,{31,28,31,30,31,30})/181,"")</f>
        <v>2055.5176180856847</v>
      </c>
      <c r="P76" s="120" t="n"/>
      <c r="Q76" s="120" t="n"/>
      <c r="R76" s="120" t="n"/>
      <c r="S76" s="120" t="n"/>
    </row>
    <row r="77">
      <c r="A77" s="134" t="n">
        <v>2020</v>
      </c>
      <c r="B77" s="1092">
        <f>B49*B65/100</f>
        <v>2076.1630350151563</v>
      </c>
      <c r="C77" s="1092">
        <f>C49*C65/100</f>
        <v>978.23938606532033</v>
      </c>
      <c r="D77" s="1092">
        <f>D49*D65/100</f>
        <v>409.3993713813033</v>
      </c>
      <c r="E77" s="1092" t="n"/>
      <c r="F77" s="1092" t="n"/>
      <c r="G77" s="1092" t="n"/>
      <c r="H77" s="1092" t="n"/>
      <c r="I77" s="1092" t="n"/>
      <c r="J77" s="1092" t="n"/>
      <c r="K77" s="1092" t="n"/>
      <c r="L77" s="1092">
        <f>L49*L65/100</f>
        <v>189.34609353612032</v>
      </c>
      <c r="M77" s="1093">
        <f>M49*M65/100</f>
        <v>226.736974564576</v>
      </c>
      <c r="N77" s="11">
        <f>IF(COUNT(B77:G77)=6,SUMPRODUCT(B77:G77,{31,28,31,30,31,30})/181,"")</f>
        <v/>
      </c>
      <c r="P77" s="120" t="n"/>
    </row>
    <row r="78">
      <c r="A78" s="135" t="n">
        <v>2021</v>
      </c>
      <c r="B78" s="1094">
        <f>B50*B66/100</f>
        <v>71.529888537961099</v>
      </c>
      <c r="C78" s="1094" t="n"/>
      <c r="D78" s="1094">
        <f>D50*D66/100</f>
        <v>119.33149270207242</v>
      </c>
      <c r="E78" s="1094">
        <f>E50*E66/100</f>
        <v>217.00398453961455</v>
      </c>
      <c r="F78" s="1094">
        <f>F50*F66/100</f>
        <v>137.14793250568883</v>
      </c>
      <c r="G78" s="1094">
        <f>G50*G66/100</f>
        <v>144.26616302640971</v>
      </c>
      <c r="H78" s="1094">
        <f>H50*H66/100</f>
        <v>197.62475937003524</v>
      </c>
      <c r="I78" s="1094">
        <f>I50*I66/100</f>
        <v>193.04767233302104</v>
      </c>
      <c r="J78" s="1094">
        <f>J50*J66/100</f>
        <v>227.4406369735882</v>
      </c>
      <c r="K78" s="1094">
        <f>K50*K66/100</f>
        <v>258.67723111141629</v>
      </c>
      <c r="L78" s="1094">
        <f>L50*L66/100</f>
        <v>329.45331648822088</v>
      </c>
      <c r="M78" s="1095">
        <f>M50*M66/100</f>
        <v>510.31756000000001</v>
      </c>
      <c r="N78" s="11">
        <f>IF(COUNT(B78:G78)=6,SUMPRODUCT(B78:G78,{31,28,31,30,31,30})/181,"")</f>
        <v/>
      </c>
      <c r="P78" s="120" t="n"/>
    </row>
    <row r="79">
      <c r="A79" s="134" t="n">
        <v>2022</v>
      </c>
      <c r="B79" s="1092">
        <f>B51*B67/100</f>
        <v>377.77025513896353</v>
      </c>
      <c r="C79" s="1092">
        <f>C51*C67/100</f>
        <v>459.19470000000001</v>
      </c>
      <c r="D79" s="1092">
        <f>D51*D67/100</f>
        <v>589.06478000000004</v>
      </c>
      <c r="E79" s="1092">
        <f>E51*E67/100</f>
        <v>738.1806497584538</v>
      </c>
      <c r="F79" s="1092" t="n">
        <v>1012.679240182328</v>
      </c>
      <c r="G79" s="1092" t="n">
        <v>1162.623700483092</v>
      </c>
      <c r="H79" s="1092" t="n">
        <v>1435.298556597709</v>
      </c>
      <c r="I79" s="1092" t="n">
        <v>1559.033622814357</v>
      </c>
      <c r="J79" s="1092" t="n">
        <v>1514.28</v>
      </c>
      <c r="K79" s="1092" t="n">
        <v>1754.82</v>
      </c>
      <c r="L79" s="1092" t="n">
        <v>2074</v>
      </c>
      <c r="M79" s="1093" t="n">
        <v>2295.743792381457</v>
      </c>
      <c r="N79" s="11">
        <f>IF(COUNT(B79:G79)=6,SUMPRODUCT(B79:G79,{31,28,31,30,31,30})/181,"")</f>
        <v>725.1189206751735</v>
      </c>
    </row>
    <row r="80">
      <c r="A80" s="135" t="n">
        <v>2023</v>
      </c>
      <c r="B80" s="1094" t="n">
        <v>1895.81</v>
      </c>
      <c r="C80" s="1094" t="n">
        <v>2104.14</v>
      </c>
      <c r="D80" s="1094" t="n">
        <v>2350.95</v>
      </c>
      <c r="E80" s="1094" t="n">
        <v>2291.7</v>
      </c>
      <c r="F80" s="1094" t="n">
        <v>2014.75</v>
      </c>
      <c r="G80" s="1094" t="n">
        <v>2255.93</v>
      </c>
      <c r="H80" s="1094" t="n">
        <v>2262.54</v>
      </c>
      <c r="I80" s="1094" t="n">
        <v>2245.31</v>
      </c>
      <c r="J80" s="1094" t="n">
        <v>2085.73</v>
      </c>
      <c r="K80" s="1094" t="n">
        <v>2007.61</v>
      </c>
      <c r="L80" s="1094" t="n">
        <v>2568.56</v>
      </c>
      <c r="M80" s="1095" t="n">
        <v>2746.770920384057</v>
      </c>
      <c r="N80" s="11">
        <f>IF(COUNT(B80:G80)=6,SUMPRODUCT(B80:G80,{31,28,31,30,31,30})/181,"")</f>
        <v>2151.666464088398</v>
      </c>
    </row>
    <row r="81">
      <c r="A81" s="134" t="n">
        <v>2024</v>
      </c>
      <c r="B81" s="1092" t="n">
        <v>2383.71</v>
      </c>
      <c r="C81" s="1092" t="n">
        <v>2722.07</v>
      </c>
      <c r="D81" s="1092" t="n">
        <v>2422.8</v>
      </c>
      <c r="E81" s="1092" t="n">
        <v>2439.4</v>
      </c>
      <c r="F81" s="1092" t="n">
        <v>2433.97</v>
      </c>
      <c r="G81" s="1092" t="n">
        <v>2516.75</v>
      </c>
      <c r="H81" s="1092" t="n">
        <v>2746.61</v>
      </c>
      <c r="I81" s="1092" t="n">
        <v>2770.38</v>
      </c>
      <c r="J81" s="1092" t="n">
        <v>2153.884768736616</v>
      </c>
      <c r="K81" s="1092" t="n">
        <v>2258.74</v>
      </c>
      <c r="L81" s="1092" t="n">
        <v>3021.99</v>
      </c>
      <c r="M81" s="1093" t="n">
        <v>3227.733506803895</v>
      </c>
      <c r="N81" s="11">
        <f>IF(COUNT(B81:G81)=6,SUMPRODUCT(B81:G81,{31,28,31,30,31,30})/181,"")</f>
        <v>2482.6372375690607</v>
      </c>
    </row>
    <row r="82" ht="19.4" customHeight="1">
      <c r="A82" s="773" t="n">
        <v>2025</v>
      </c>
      <c r="B82" s="1102" t="n">
        <v>2826</v>
      </c>
      <c r="C82" s="1102" t="n">
        <v>2772.92</v>
      </c>
      <c r="D82" s="1102" t="n">
        <v>2382.82</v>
      </c>
      <c r="E82" s="1102" t="n">
        <v>2127.55</v>
      </c>
      <c r="F82" s="1102" t="n">
        <v>2143.02</v>
      </c>
      <c r="G82" s="1102" t="n">
        <v>2195.73</v>
      </c>
      <c r="H82" s="1102" t="n">
        <v>2401.89</v>
      </c>
      <c r="I82" s="1102" t="n">
        <v>2541.82415693859</v>
      </c>
      <c r="J82" s="1102" t="n">
        <v>2096.526139186295</v>
      </c>
      <c r="K82" s="1102" t="n">
        <v>2259.609330524279</v>
      </c>
      <c r="L82" s="1102" t="n">
        <v>2772.852114346895</v>
      </c>
      <c r="M82" s="1103" t="n">
        <v>2420.285625343289</v>
      </c>
      <c r="N82" s="120">
        <f>IF(COUNT(B82:G82)=6,SUMPRODUCT(B82:G82,{31,28,31,30,31,30})/181,"")</f>
        <v>2404.680662983425</v>
      </c>
    </row>
    <row r="83">
      <c r="A83" s="773" t="n">
        <v>2026</v>
      </c>
      <c r="B83" s="1102" t="n">
        <v>2228.10013494055</v>
      </c>
      <c r="C83" s="1102" t="n">
        <v>2301.91336910788</v>
      </c>
      <c r="D83" s="1102" t="n">
        <v>2003.52686341167</v>
      </c>
      <c r="E83" s="1102" t="n">
        <v>1888.337632458966</v>
      </c>
      <c r="F83" s="1102" t="n">
        <v>1860.11099861942</v>
      </c>
      <c r="G83" s="1102" t="n">
        <v>1645.690470194815</v>
      </c>
      <c r="H83" s="1102" t="n"/>
      <c r="I83" s="1102" t="n"/>
      <c r="J83" s="1102" t="n"/>
      <c r="K83" s="1102" t="n"/>
      <c r="L83" s="1102" t="n"/>
      <c r="M83" s="1103" t="n"/>
      <c r="N83" s="120">
        <f>IF(COUNT(B83:G83)=6,SUMPRODUCT(B83:G83,{31,28,31,30,31,30})/181,"")</f>
        <v>1985.1839520483695</v>
      </c>
    </row>
    <row r="84">
      <c r="A84" s="1104" t="inlineStr">
        <is>
          <t>25年比較</t>
        </is>
      </c>
      <c r="B84" s="117">
        <f>B83/B82</f>
        <v>0.7884289224842711</v>
      </c>
      <c r="C84" s="117">
        <f>C83/C82</f>
        <v>0.83014056269487757</v>
      </c>
      <c r="D84" s="117">
        <f>D83/D82</f>
        <v>0.84082174205843074</v>
      </c>
      <c r="E84" s="117">
        <f>E83/E82</f>
        <v>0.88756439682215027</v>
      </c>
      <c r="F84" s="117">
        <f>F83/F82</f>
        <v>0.86798583243246441</v>
      </c>
      <c r="G84" s="117">
        <f>G83/G82</f>
        <v>0.74949582607825871</v>
      </c>
      <c r="H84" s="117">
        <f>H83/H82</f>
        <v>0</v>
      </c>
      <c r="I84" s="117">
        <f>I83/I82</f>
        <v>0</v>
      </c>
      <c r="J84" s="117">
        <f>J83/J82</f>
        <v>0</v>
      </c>
      <c r="K84" s="117">
        <f>K83/K82</f>
        <v>0</v>
      </c>
      <c r="L84" s="117">
        <f>L83/L82</f>
        <v>0</v>
      </c>
      <c r="M84" s="117">
        <f>M83/M82</f>
        <v>0</v>
      </c>
    </row>
    <row r="85">
      <c r="A85" s="1105" t="inlineStr">
        <is>
          <t>26 Vs 25</t>
        </is>
      </c>
      <c r="B85" s="127">
        <f>(B83-B82)/B82</f>
        <v>-0.2115710775157289</v>
      </c>
      <c r="C85" s="127">
        <f>(C83-C82)/C82</f>
        <v>-0.1698594373051224</v>
      </c>
      <c r="D85" s="127">
        <f>(D83-D82)/D82</f>
        <v>-0.15917825794156926</v>
      </c>
      <c r="E85" s="127">
        <f>(E83-E82)/E82</f>
        <v>-0.1124356031778497</v>
      </c>
      <c r="F85" s="127">
        <f>(F83-F82)/F82</f>
        <v>-0.13201416756753559</v>
      </c>
      <c r="G85" s="127">
        <f>(G83-G82)/G82</f>
        <v>-0.25050417392174135</v>
      </c>
      <c r="H85" s="124" t="n"/>
      <c r="I85" s="1105" t="n"/>
      <c r="J85" s="128" t="n"/>
      <c r="K85" s="128" t="n"/>
      <c r="L85" s="128" t="n"/>
      <c r="M85" s="128" t="n"/>
      <c r="N85" s="127">
        <f>(N83-N82)/N82</f>
        <v>-0.17444307541138437</v>
      </c>
    </row>
    <row r="86">
      <c r="F86" s="138" t="n"/>
    </row>
    <row r="87" ht="21" customHeight="1">
      <c r="A87" s="129" t="inlineStr">
        <is>
          <t>Sathorn</t>
        </is>
      </c>
      <c r="F87" s="138" t="n"/>
    </row>
    <row r="88">
      <c r="A88" s="787" t="inlineStr">
        <is>
          <t>Occupancy (%)</t>
        </is>
      </c>
      <c r="B88" s="788" t="n"/>
      <c r="C88" s="788" t="n"/>
      <c r="D88" s="788" t="n"/>
      <c r="E88" s="788" t="n"/>
      <c r="F88" s="788" t="n"/>
      <c r="G88" s="788" t="n"/>
      <c r="H88" s="788" t="n"/>
      <c r="I88" s="788" t="n"/>
      <c r="J88" s="788" t="n"/>
      <c r="K88" s="788" t="n"/>
      <c r="L88" s="788" t="n"/>
      <c r="M88" s="788" t="n"/>
      <c r="N88" s="109" t="inlineStr">
        <is>
          <t>H1</t>
        </is>
      </c>
    </row>
    <row r="89">
      <c r="A89" s="795" t="n"/>
      <c r="B89" s="796" t="inlineStr">
        <is>
          <t>January</t>
        </is>
      </c>
      <c r="C89" s="796" t="inlineStr">
        <is>
          <t>February</t>
        </is>
      </c>
      <c r="D89" s="796" t="inlineStr">
        <is>
          <t>March</t>
        </is>
      </c>
      <c r="E89" s="796" t="inlineStr">
        <is>
          <t>April</t>
        </is>
      </c>
      <c r="F89" s="796" t="inlineStr">
        <is>
          <t>May</t>
        </is>
      </c>
      <c r="G89" s="796" t="inlineStr">
        <is>
          <t>June</t>
        </is>
      </c>
      <c r="H89" s="796" t="inlineStr">
        <is>
          <t>July</t>
        </is>
      </c>
      <c r="I89" s="796" t="inlineStr">
        <is>
          <t>August</t>
        </is>
      </c>
      <c r="J89" s="796" t="inlineStr">
        <is>
          <t>September</t>
        </is>
      </c>
      <c r="K89" s="796" t="inlineStr">
        <is>
          <t>October</t>
        </is>
      </c>
      <c r="L89" s="796" t="inlineStr">
        <is>
          <t>November</t>
        </is>
      </c>
      <c r="M89" s="797" t="inlineStr">
        <is>
          <t>December</t>
        </is>
      </c>
      <c r="N89" s="1088" t="inlineStr">
        <is>
          <t>H1 (Jan-Jun)</t>
        </is>
      </c>
    </row>
    <row r="90" hidden="1">
      <c r="A90" s="130" t="n">
        <v>2014</v>
      </c>
      <c r="B90" s="1094" t="n"/>
      <c r="C90" s="1094" t="n"/>
      <c r="D90" s="1094" t="n"/>
      <c r="E90" s="1094" t="n"/>
      <c r="F90" s="1094" t="n"/>
      <c r="G90" s="1094" t="n">
        <v>51.8484848484848</v>
      </c>
      <c r="H90" s="1094" t="n">
        <v>61.9183773216031</v>
      </c>
      <c r="I90" s="1094" t="n">
        <v>71.99902248289339</v>
      </c>
      <c r="J90" s="1094" t="n">
        <v>67.1767676767676</v>
      </c>
      <c r="K90" s="1094" t="n">
        <v>70.09286412512211</v>
      </c>
      <c r="L90" s="1094" t="n">
        <v>79.8080808080808</v>
      </c>
      <c r="M90" s="1111" t="n">
        <v>80.5865102639296</v>
      </c>
      <c r="N90" s="1091">
        <f>IF(COUNT(B90:G90)=6,SUMPRODUCT(B90:G90,{31,28,31,30,31,30})/181,"")</f>
        <v/>
      </c>
    </row>
    <row r="91" hidden="1">
      <c r="A91" s="132" t="n">
        <v>2015</v>
      </c>
      <c r="B91" s="1092" t="n">
        <v>81.2609970674486</v>
      </c>
      <c r="C91" s="1092" t="n">
        <v>89.0449134199134</v>
      </c>
      <c r="D91" s="1092" t="n">
        <v>79.7043010752688</v>
      </c>
      <c r="E91" s="1092" t="n">
        <v>72.64393939393931</v>
      </c>
      <c r="F91" s="1092" t="n">
        <v>72.15786901270771</v>
      </c>
      <c r="G91" s="1092" t="n">
        <v>77.8156565656565</v>
      </c>
      <c r="H91" s="1092" t="n">
        <v>84.2986314760508</v>
      </c>
      <c r="I91" s="1092" t="n">
        <v>81.0141739980449</v>
      </c>
      <c r="J91" s="1092" t="n">
        <v>72.8510101010101</v>
      </c>
      <c r="K91" s="1092" t="n">
        <v>72.4120234604105</v>
      </c>
      <c r="L91" s="1092" t="n">
        <v>80.9595959595959</v>
      </c>
      <c r="M91" s="1112" t="n">
        <v>77.9374389051808</v>
      </c>
      <c r="N91" s="1091">
        <f>IF(COUNT(B91:G91)=6,SUMPRODUCT(B91:G91,{31,28,31,30,31,30})/181,"")</f>
        <v>78.64013058764435</v>
      </c>
    </row>
    <row r="92" hidden="1">
      <c r="A92" s="130" t="n">
        <v>2016</v>
      </c>
      <c r="B92" s="1094" t="n">
        <v>79.50146627565979</v>
      </c>
      <c r="C92" s="1094" t="n">
        <v>87.4431818181818</v>
      </c>
      <c r="D92" s="1094" t="n">
        <v>77.6539589442815</v>
      </c>
      <c r="E92" s="1094" t="n">
        <v>72.43686868686861</v>
      </c>
      <c r="F92" s="1094" t="n">
        <v>71.18279569892471</v>
      </c>
      <c r="G92" s="1094" t="n">
        <v>76.86868686868679</v>
      </c>
      <c r="H92" s="1094" t="n">
        <v>91.47360703812311</v>
      </c>
      <c r="I92" s="1094" t="n">
        <v>89.3157380254154</v>
      </c>
      <c r="J92" s="1094" t="n">
        <v>79.10606060606059</v>
      </c>
      <c r="K92" s="1094" t="n">
        <v>72.3338220918866</v>
      </c>
      <c r="L92" s="1094" t="n">
        <v>80.6944444444444</v>
      </c>
      <c r="M92" s="1111" t="n">
        <v>80.90909090909091</v>
      </c>
      <c r="N92" s="1091">
        <f>IF(COUNT(B92:G92)=6,SUMPRODUCT(B92:G92,{31,28,31,30,31,30})/181,"")</f>
        <v>77.38155030972706</v>
      </c>
    </row>
    <row r="93" hidden="1">
      <c r="A93" s="132" t="n">
        <v>2017</v>
      </c>
      <c r="B93" s="1092" t="n">
        <v>88.763440860215</v>
      </c>
      <c r="C93" s="1092" t="n">
        <v>90.6304112554112</v>
      </c>
      <c r="D93" s="1092" t="n">
        <v>84.9046920821114</v>
      </c>
      <c r="E93" s="1092" t="n">
        <v>82.89646464646459</v>
      </c>
      <c r="F93" s="1092" t="n">
        <v>77.84213098729219</v>
      </c>
      <c r="G93" s="1092" t="n">
        <v>83.9949494949494</v>
      </c>
      <c r="H93" s="1092" t="n">
        <v>88.3015640273704</v>
      </c>
      <c r="I93" s="1092" t="n">
        <v>87.27761485825999</v>
      </c>
      <c r="J93" s="1092" t="n">
        <v>82.6414141414141</v>
      </c>
      <c r="K93" s="1092" t="n">
        <v>77.2556207233626</v>
      </c>
      <c r="L93" s="1092" t="n">
        <v>85.9292929292929</v>
      </c>
      <c r="M93" s="1112" t="n">
        <v>84.5967741935483</v>
      </c>
      <c r="N93" s="1091">
        <f>IF(COUNT(B93:G93)=6,SUMPRODUCT(B93:G93,{31,28,31,30,31,30})/181,"")</f>
        <v>84.75807801774646</v>
      </c>
    </row>
    <row r="94" hidden="1">
      <c r="A94" s="130" t="n">
        <v>2018</v>
      </c>
      <c r="B94" s="1094" t="n">
        <v>87.03323558162261</v>
      </c>
      <c r="C94" s="1094" t="n">
        <v>87.8598484848484</v>
      </c>
      <c r="D94" s="1094" t="n">
        <v>85.8748778103616</v>
      </c>
      <c r="E94" s="1094" t="n">
        <v>79.3080808080808</v>
      </c>
      <c r="F94" s="1094" t="n">
        <v>78.8734115347018</v>
      </c>
      <c r="G94" s="1094" t="n">
        <v>84.3737373737373</v>
      </c>
      <c r="H94" s="1094" t="n">
        <v>85.530303030303</v>
      </c>
      <c r="I94" s="1094" t="n">
        <v>88.0278592375366</v>
      </c>
      <c r="J94" s="1094" t="n">
        <v>80.5151515151515</v>
      </c>
      <c r="K94" s="1094" t="n">
        <v>78.7658846529814</v>
      </c>
      <c r="L94" s="1094" t="n">
        <v>85.7373737373737</v>
      </c>
      <c r="M94" s="1111" t="n">
        <v>86.6764418377321</v>
      </c>
      <c r="N94" s="1091">
        <f>IF(COUNT(B94:G94)=6,SUMPRODUCT(B94:G94,{31,28,31,30,31,30})/181,"")</f>
        <v>83.84396450694787</v>
      </c>
    </row>
    <row r="95">
      <c r="A95" s="786" t="n">
        <v>2019</v>
      </c>
      <c r="B95" s="1115" t="n">
        <v>89.1642228739002</v>
      </c>
      <c r="C95" s="1115" t="n">
        <v>89.42911255411251</v>
      </c>
      <c r="D95" s="1115" t="n">
        <v>80.8308895405669</v>
      </c>
      <c r="E95" s="1115" t="n">
        <v>76.74242424242421</v>
      </c>
      <c r="F95" s="1115" t="n">
        <v>73.1915933528836</v>
      </c>
      <c r="G95" s="1115" t="n">
        <v>79.790404040404</v>
      </c>
      <c r="H95" s="1115" t="n">
        <v>82.98875855327459</v>
      </c>
      <c r="I95" s="1115" t="n">
        <v>85.1466275659824</v>
      </c>
      <c r="J95" s="1115" t="n">
        <v>74.6641414141414</v>
      </c>
      <c r="K95" s="1115" t="n">
        <v>75.35434995112411</v>
      </c>
      <c r="L95" s="1115" t="n">
        <v>83.4823232323232</v>
      </c>
      <c r="M95" s="1116" t="n">
        <v>79.24242424242421</v>
      </c>
      <c r="N95" s="1091">
        <f>IF(COUNT(B95:G95)=6,SUMPRODUCT(B95:G95,{31,28,31,30,31,30})/181,"")</f>
        <v>81.42976728612082</v>
      </c>
      <c r="AB95" s="122" t="n"/>
    </row>
    <row r="96">
      <c r="A96" s="135" t="n">
        <v>2020</v>
      </c>
      <c r="B96" s="1094" t="n">
        <v>84.0029325513196</v>
      </c>
      <c r="C96" s="1094" t="n">
        <v>73.80411255411251</v>
      </c>
      <c r="D96" s="1094" t="n">
        <v>43.8807429130009</v>
      </c>
      <c r="E96" s="1094" t="n"/>
      <c r="F96" s="1094" t="n"/>
      <c r="G96" s="1094" t="n">
        <v>17.2853535353535</v>
      </c>
      <c r="H96" s="1094" t="n">
        <v>17.8567937438905</v>
      </c>
      <c r="I96" s="1094" t="n">
        <v>17.4560117302052</v>
      </c>
      <c r="J96" s="1094" t="n">
        <v>21.3560606060606</v>
      </c>
      <c r="K96" s="1094" t="n">
        <v>20.838220918866</v>
      </c>
      <c r="L96" s="1094" t="n">
        <v>25.1060606060606</v>
      </c>
      <c r="M96" s="1095" t="n">
        <v>25.0806451612903</v>
      </c>
      <c r="N96" s="1091">
        <f>IF(COUNT(B96:G96)=6,SUMPRODUCT(B96:G96,{31,28,31,30,31,30})/181,"")</f>
        <v/>
      </c>
      <c r="AB96" s="122" t="n"/>
    </row>
    <row r="97">
      <c r="A97" s="134" t="n">
        <v>2021</v>
      </c>
      <c r="B97" s="1092" t="n">
        <v>23.4408602150537</v>
      </c>
      <c r="C97" s="1092" t="n">
        <v>24.1287878787878</v>
      </c>
      <c r="D97" s="1092" t="n">
        <v>23.6094819159335</v>
      </c>
      <c r="E97" s="1092" t="n">
        <v>24.5934343434343</v>
      </c>
      <c r="F97" s="1092" t="n">
        <v>20.5374873130047</v>
      </c>
      <c r="G97" s="1092" t="n">
        <v>23.2444140446876</v>
      </c>
      <c r="H97" s="1092" t="n">
        <v>25.1533471603194</v>
      </c>
      <c r="I97" s="1092" t="n">
        <v>26.4507303296412</v>
      </c>
      <c r="J97" s="1092" t="n">
        <v>25.4286365709074</v>
      </c>
      <c r="K97" s="1092" t="n">
        <v>24.8069370283747</v>
      </c>
      <c r="L97" s="1092" t="n">
        <v>32.1500227998176</v>
      </c>
      <c r="M97" s="1106" t="n">
        <v>40.19460747539826</v>
      </c>
      <c r="N97" s="1091">
        <f>IF(COUNT(B97:G97)=6,SUMPRODUCT(B97:G97,{31,28,31,30,31,30})/181,"")</f>
        <v>23.237371408914164</v>
      </c>
      <c r="AB97" s="122" t="n"/>
    </row>
    <row r="98">
      <c r="A98" s="135" t="n">
        <v>2022</v>
      </c>
      <c r="B98" s="1094" t="n">
        <v>31.96460879925864</v>
      </c>
      <c r="C98" s="1094" t="n">
        <v>35.4822161422709</v>
      </c>
      <c r="D98" s="1094" t="n">
        <v>42.1</v>
      </c>
      <c r="E98" s="1094" t="n">
        <v>47.06110351117191</v>
      </c>
      <c r="F98" s="1094" t="n">
        <v>50</v>
      </c>
      <c r="G98" s="1094" t="n">
        <v>55.30779753761969</v>
      </c>
      <c r="H98" s="1094" t="n">
        <v>64.82061691893561</v>
      </c>
      <c r="I98" s="1094" t="n">
        <v>63.94245620228587</v>
      </c>
      <c r="J98" s="1094" t="n">
        <v>60.9233926128591</v>
      </c>
      <c r="K98" s="1094" t="n">
        <v>60.3</v>
      </c>
      <c r="L98" s="1094" t="n">
        <v>72.2</v>
      </c>
      <c r="M98" s="1095" t="n">
        <v>73.2</v>
      </c>
      <c r="N98" s="1091">
        <f>IF(COUNT(B98:G98)=6,SUMPRODUCT(B98:G98,{31,28,31,30,31,30})/181,"")</f>
        <v>43.704817437703596</v>
      </c>
      <c r="AB98" s="122" t="n"/>
    </row>
    <row r="99">
      <c r="A99" s="134" t="n">
        <v>2023</v>
      </c>
      <c r="B99" s="1092" t="n">
        <v>67.90000000000001</v>
      </c>
      <c r="C99" s="1092" t="n">
        <v>73.90000000000001</v>
      </c>
      <c r="D99" s="1092" t="n">
        <v>76.09999999999999</v>
      </c>
      <c r="E99" s="1092" t="n">
        <v>70.7</v>
      </c>
      <c r="F99" s="1092" t="n">
        <v>63.8</v>
      </c>
      <c r="G99" s="1092" t="n">
        <v>71.5</v>
      </c>
      <c r="H99" s="1092" t="n">
        <v>81.09999999999999</v>
      </c>
      <c r="I99" s="1092" t="n">
        <v>82.90000000000001</v>
      </c>
      <c r="J99" s="1092" t="n">
        <v>71</v>
      </c>
      <c r="K99" s="1092" t="n">
        <v>71.59999999999999</v>
      </c>
      <c r="L99" s="1092" t="n">
        <v>83</v>
      </c>
      <c r="M99" s="1106" t="n">
        <v>81.94254161996098</v>
      </c>
      <c r="N99" s="1091">
        <f>IF(COUNT(B99:G99)=6,SUMPRODUCT(B99:G99,{31,28,31,30,31,30})/181,"")</f>
        <v>70.59116022099448</v>
      </c>
      <c r="AB99" s="122" t="n"/>
    </row>
    <row r="100">
      <c r="A100" s="135" t="n">
        <v>2024</v>
      </c>
      <c r="B100" s="1094" t="n">
        <v>79</v>
      </c>
      <c r="C100" s="1094" t="n">
        <v>85.09999999999999</v>
      </c>
      <c r="D100" s="1094" t="n">
        <v>78.09999999999999</v>
      </c>
      <c r="E100" s="1094" t="n">
        <v>76.7</v>
      </c>
      <c r="F100" s="1094" t="n">
        <v>72.5</v>
      </c>
      <c r="G100" s="1094" t="n">
        <v>80.09999999999999</v>
      </c>
      <c r="H100" s="1094" t="n">
        <v>85.5</v>
      </c>
      <c r="I100" s="1094" t="n">
        <v>86.90000000000001</v>
      </c>
      <c r="J100" s="1094" t="n">
        <v>70.43675553034599</v>
      </c>
      <c r="K100" s="1094" t="n">
        <v>71.59999999999999</v>
      </c>
      <c r="L100" s="1094" t="n">
        <v>87.5</v>
      </c>
      <c r="M100" s="1095" t="n">
        <v>82.09999999999999</v>
      </c>
      <c r="N100" s="1091">
        <f>IF(COUNT(B100:G100)=6,SUMPRODUCT(B100:G100,{31,28,31,30,31,30})/181,"")</f>
        <v>78.47734806629835</v>
      </c>
      <c r="AB100" s="122" t="n"/>
    </row>
    <row r="101">
      <c r="A101" s="778" t="n">
        <v>2025</v>
      </c>
      <c r="B101" s="1117" t="n">
        <v>84.8</v>
      </c>
      <c r="C101" s="1117" t="n">
        <v>83.90000000000001</v>
      </c>
      <c r="D101" s="1117" t="n">
        <v>75.2</v>
      </c>
      <c r="E101" s="1117" t="n">
        <v>55.2</v>
      </c>
      <c r="F101" s="1117" t="n">
        <v>56</v>
      </c>
      <c r="G101" s="1117" t="n">
        <v>58.9</v>
      </c>
      <c r="H101" s="1117" t="n">
        <v>70.40000000000001</v>
      </c>
      <c r="I101" s="1117" t="n">
        <v>70.39004118447291</v>
      </c>
      <c r="J101" s="1117" t="n">
        <v>55.23396880415945</v>
      </c>
      <c r="K101" s="1117" t="n">
        <v>63.20977991464937</v>
      </c>
      <c r="L101" s="1117" t="n">
        <v>75.09339495474677</v>
      </c>
      <c r="M101" s="1109" t="n">
        <v>74.27368107191442</v>
      </c>
      <c r="N101" s="1101">
        <f>IF(COUNT(B101:G101)=6,SUMPRODUCT(B101:G101,{31,28,31,30,31,30})/181,"")</f>
        <v>68.88508287292818</v>
      </c>
      <c r="AB101" s="122" t="n"/>
    </row>
    <row r="102">
      <c r="A102" s="773" t="n">
        <v>2026</v>
      </c>
      <c r="B102" s="1102" t="n">
        <v>76.55280371219321</v>
      </c>
      <c r="C102" s="1102" t="n">
        <v>82.09999999999999</v>
      </c>
      <c r="D102" s="1102" t="n">
        <v>68.57121559419318</v>
      </c>
      <c r="E102" s="1102" t="n">
        <v>60.27344502214519</v>
      </c>
      <c r="F102" s="1102" t="n">
        <v>54.6132200294441</v>
      </c>
      <c r="G102" s="1102" t="n">
        <v>50.17523589447332</v>
      </c>
      <c r="H102" s="1102" t="n"/>
      <c r="I102" s="1102" t="n"/>
      <c r="J102" s="1102" t="n"/>
      <c r="K102" s="1102" t="n"/>
      <c r="L102" s="1102" t="n"/>
      <c r="M102" s="1103" t="n"/>
      <c r="N102" s="1101">
        <f>IF(COUNT(B102:G102)=6,SUMPRODUCT(B102:G102,{31,28,31,30,31,30})/181,"")</f>
        <v>65.21610412657071</v>
      </c>
    </row>
    <row r="103">
      <c r="A103" s="1104" t="inlineStr">
        <is>
          <t>25年比較</t>
        </is>
      </c>
      <c r="B103" s="117">
        <f>B102/B101</f>
        <v>0.9027453267947313</v>
      </c>
      <c r="C103" s="117">
        <f>C102/C101</f>
        <v>0.97854588796185926</v>
      </c>
      <c r="D103" s="117">
        <f>D102/D101</f>
        <v>0.91185127119937737</v>
      </c>
      <c r="E103" s="117">
        <f>E102/E101</f>
        <v>1.0919102359084274</v>
      </c>
      <c r="F103" s="117">
        <f>F102/F101</f>
        <v>0.97523607195435891</v>
      </c>
      <c r="G103" s="117">
        <f>G102/G101</f>
        <v>0.85187157715574402</v>
      </c>
      <c r="H103" s="117">
        <f>H102/H101</f>
        <v>0</v>
      </c>
      <c r="I103" s="117">
        <f>I102/I101</f>
        <v>0</v>
      </c>
      <c r="J103" s="117">
        <f>J102/J101</f>
        <v>0</v>
      </c>
      <c r="K103" s="117">
        <f>K102/K101</f>
        <v>0</v>
      </c>
      <c r="L103" s="117">
        <f>L102/L101</f>
        <v>0</v>
      </c>
      <c r="M103" s="117">
        <f>M102/M101</f>
        <v>0</v>
      </c>
      <c r="AB103" s="122" t="n"/>
    </row>
    <row r="104">
      <c r="A104" s="1105" t="inlineStr">
        <is>
          <t>26 Vs 25</t>
        </is>
      </c>
      <c r="B104" s="127">
        <f>(B102-B101)/B101</f>
        <v>-9.7254673205268719E-2</v>
      </c>
      <c r="C104" s="127">
        <f>(C102-C101)/C101</f>
        <v>-2.1454112038140776E-2</v>
      </c>
      <c r="D104" s="127">
        <f>(D102-D101)/D101</f>
        <v>-8.8148728800622689E-2</v>
      </c>
      <c r="E104" s="127">
        <f>(E102-E101)/E101</f>
        <v>9.1910235908427285E-2</v>
      </c>
      <c r="F104" s="127">
        <f>(F102-F101)/F101</f>
        <v>-2.4763928045641061E-2</v>
      </c>
      <c r="G104" s="127">
        <f>(G102-G101)/G101</f>
        <v>-0.14812842284425592</v>
      </c>
      <c r="H104" s="124" t="n"/>
      <c r="I104" s="1105" t="n"/>
      <c r="J104" s="128" t="n"/>
      <c r="K104" s="128" t="n"/>
      <c r="L104" s="128" t="n"/>
      <c r="M104" s="128" t="n"/>
      <c r="N104" s="127">
        <f>(N102-N101)/N101</f>
        <v>-5.2449467989253387E-2</v>
      </c>
    </row>
    <row r="105">
      <c r="A105" s="787" t="inlineStr">
        <is>
          <t>ADR (THB)</t>
        </is>
      </c>
      <c r="B105" s="788" t="n"/>
      <c r="C105" s="788" t="n"/>
      <c r="D105" s="788" t="n"/>
      <c r="E105" s="788" t="n"/>
      <c r="F105" s="788" t="n"/>
      <c r="G105" s="788" t="n"/>
      <c r="H105" s="788" t="n"/>
      <c r="I105" s="788" t="n"/>
      <c r="J105" s="788" t="n"/>
      <c r="K105" s="788" t="n"/>
      <c r="L105" s="788" t="n"/>
      <c r="M105" s="788" t="n"/>
      <c r="AB105" s="122" t="n"/>
    </row>
    <row r="106">
      <c r="A106" s="795" t="n"/>
      <c r="B106" s="796" t="inlineStr">
        <is>
          <t>January</t>
        </is>
      </c>
      <c r="C106" s="796" t="inlineStr">
        <is>
          <t>February</t>
        </is>
      </c>
      <c r="D106" s="796" t="inlineStr">
        <is>
          <t>March</t>
        </is>
      </c>
      <c r="E106" s="796" t="inlineStr">
        <is>
          <t>April</t>
        </is>
      </c>
      <c r="F106" s="796" t="inlineStr">
        <is>
          <t>May</t>
        </is>
      </c>
      <c r="G106" s="796" t="inlineStr">
        <is>
          <t>June</t>
        </is>
      </c>
      <c r="H106" s="796" t="inlineStr">
        <is>
          <t>July</t>
        </is>
      </c>
      <c r="I106" s="796" t="inlineStr">
        <is>
          <t>August</t>
        </is>
      </c>
      <c r="J106" s="796" t="inlineStr">
        <is>
          <t>September</t>
        </is>
      </c>
      <c r="K106" s="796" t="inlineStr">
        <is>
          <t>October</t>
        </is>
      </c>
      <c r="L106" s="796" t="inlineStr">
        <is>
          <t>November</t>
        </is>
      </c>
      <c r="M106" s="796" t="inlineStr">
        <is>
          <t>December</t>
        </is>
      </c>
      <c r="N106" s="1088" t="inlineStr">
        <is>
          <t>H1 (Jan-Jun)</t>
        </is>
      </c>
      <c r="AB106" s="122" t="n"/>
    </row>
    <row r="107" hidden="1" ht="17.25" customHeight="1">
      <c r="A107" s="130" t="n">
        <v>2014</v>
      </c>
      <c r="B107" s="1113" t="n"/>
      <c r="C107" s="1113" t="n"/>
      <c r="D107" s="1113" t="n"/>
      <c r="E107" s="1113" t="n"/>
      <c r="F107" s="1113" t="n"/>
      <c r="G107" s="1113" t="n">
        <v>2476.32026933567</v>
      </c>
      <c r="H107" s="1113" t="n">
        <v>2569.69443801555</v>
      </c>
      <c r="I107" s="1113" t="n">
        <v>2590.17966003665</v>
      </c>
      <c r="J107" s="1113" t="n">
        <v>2436.89825276295</v>
      </c>
      <c r="K107" s="1113" t="n">
        <v>2460.26880970643</v>
      </c>
      <c r="L107" s="1113" t="n">
        <v>2579.71724582331</v>
      </c>
      <c r="M107" s="1113" t="n">
        <v>2865.949305131</v>
      </c>
      <c r="N107" s="11">
        <f>IF(AND(COUNT(B107:G107)=6,COUNT(B90:G90)=6),SUMPRODUCT(B107:G107,B90:G90,{31,28,31,30,31,30})/SUMPRODUCT(B90:G90,{31,28,31,30,31,30}),"")</f>
        <v/>
      </c>
      <c r="AB107" s="122" t="n"/>
    </row>
    <row r="108" hidden="1">
      <c r="A108" s="132" t="n">
        <v>2015</v>
      </c>
      <c r="B108" s="1114" t="n">
        <v>2708.21589859256</v>
      </c>
      <c r="C108" s="1114" t="n">
        <v>2760.93243028166</v>
      </c>
      <c r="D108" s="1114" t="n">
        <v>2587.86135336501</v>
      </c>
      <c r="E108" s="1114" t="n">
        <v>2592.62442444467</v>
      </c>
      <c r="F108" s="1114" t="n">
        <v>2471.54594709926</v>
      </c>
      <c r="G108" s="1114" t="n">
        <v>2495.45891887067</v>
      </c>
      <c r="H108" s="1114" t="n">
        <v>2645.54694651398</v>
      </c>
      <c r="I108" s="1114" t="n">
        <v>2733.30949889897</v>
      </c>
      <c r="J108" s="1114" t="n">
        <v>2553.46989510901</v>
      </c>
      <c r="K108" s="1114" t="n">
        <v>2558.92221916236</v>
      </c>
      <c r="L108" s="1114" t="n">
        <v>2755.3382955708</v>
      </c>
      <c r="M108" s="1114" t="n">
        <v>3060.25820268405</v>
      </c>
      <c r="N108" s="11">
        <f>IF(AND(COUNT(B108:G108)=6,COUNT(B91:G91)=6),SUMPRODUCT(B108:G108,B91:G91,{31,28,31,30,31,30})/SUMPRODUCT(B91:G91,{31,28,31,30,31,30}),"")</f>
        <v>2606.772532937344</v>
      </c>
    </row>
    <row r="109" hidden="1">
      <c r="A109" s="130" t="n">
        <v>2016</v>
      </c>
      <c r="B109" s="1113" t="n">
        <v>2938.90327425304</v>
      </c>
      <c r="C109" s="1113" t="n">
        <v>2990.3768078839</v>
      </c>
      <c r="D109" s="1113" t="n">
        <v>2790.88681998992</v>
      </c>
      <c r="E109" s="1113" t="n">
        <v>2669.02170444483</v>
      </c>
      <c r="F109" s="1113" t="n">
        <v>2557.08425312414</v>
      </c>
      <c r="G109" s="1113" t="n">
        <v>2575.82346823258</v>
      </c>
      <c r="H109" s="1113" t="n">
        <v>2758.38928460367</v>
      </c>
      <c r="I109" s="1113" t="n">
        <v>2760.66019207617</v>
      </c>
      <c r="J109" s="1113" t="n">
        <v>2571.80758366851</v>
      </c>
      <c r="K109" s="1113" t="n">
        <v>2608.07601810871</v>
      </c>
      <c r="L109" s="1113" t="n">
        <v>2751.27299170708</v>
      </c>
      <c r="M109" s="1113" t="n">
        <v>3013.60303733236</v>
      </c>
      <c r="N109" s="11">
        <f>IF(AND(COUNT(B109:G109)=6,COUNT(B92:G92)=6),SUMPRODUCT(B109:G109,B92:G92,{31,28,31,30,31,30})/SUMPRODUCT(B92:G92,{31,28,31,30,31,30}),"")</f>
        <v>2760.651844731712</v>
      </c>
    </row>
    <row r="110" hidden="1">
      <c r="A110" s="132" t="n">
        <v>2017</v>
      </c>
      <c r="B110" s="1114" t="n">
        <v>2930.71992841803</v>
      </c>
      <c r="C110" s="1114" t="n">
        <v>2845.16959130668</v>
      </c>
      <c r="D110" s="1114" t="n">
        <v>2701.07729790173</v>
      </c>
      <c r="E110" s="1114" t="n">
        <v>2777.65878005909</v>
      </c>
      <c r="F110" s="1114" t="n">
        <v>2610.1081601105</v>
      </c>
      <c r="G110" s="1114" t="n">
        <v>2623.35679063195</v>
      </c>
      <c r="H110" s="1114" t="n">
        <v>2779.38936811225</v>
      </c>
      <c r="I110" s="1114" t="n">
        <v>2813.86438545108</v>
      </c>
      <c r="J110" s="1114" t="n">
        <v>2658.86580993705</v>
      </c>
      <c r="K110" s="1114" t="n">
        <v>2666.89364590516</v>
      </c>
      <c r="L110" s="1114" t="n">
        <v>2877.92340954508</v>
      </c>
      <c r="M110" s="1114" t="n">
        <v>3163.36152497327</v>
      </c>
      <c r="N110" s="11">
        <f>IF(AND(COUNT(B110:G110)=6,COUNT(B93:G93)=6),SUMPRODUCT(B110:G110,B93:G93,{31,28,31,30,31,30})/SUMPRODUCT(B93:G93,{31,28,31,30,31,30}),"")</f>
        <v>2751.441241496458</v>
      </c>
    </row>
    <row r="111" hidden="1">
      <c r="A111" s="130" t="n">
        <v>2018</v>
      </c>
      <c r="B111" s="1113" t="n">
        <v>2978.12367142135</v>
      </c>
      <c r="C111" s="1113" t="n">
        <v>3181.53918024204</v>
      </c>
      <c r="D111" s="1113" t="n">
        <v>2840.24532896983</v>
      </c>
      <c r="E111" s="1113" t="n">
        <v>2794.10448372922</v>
      </c>
      <c r="F111" s="1113" t="n">
        <v>2610.5725245546</v>
      </c>
      <c r="G111" s="1113" t="n">
        <v>2668.28652340476</v>
      </c>
      <c r="H111" s="1113" t="n">
        <v>2778.8907027915</v>
      </c>
      <c r="I111" s="1113" t="n">
        <v>2840.14581466366</v>
      </c>
      <c r="J111" s="1113" t="n">
        <v>2674.61812429431</v>
      </c>
      <c r="K111" s="1113" t="n">
        <v>2656.69584654525</v>
      </c>
      <c r="L111" s="1113" t="n">
        <v>2891.99339066918</v>
      </c>
      <c r="M111" s="1113" t="n">
        <v>3216.38041276643</v>
      </c>
      <c r="N111" s="11">
        <f>IF(AND(COUNT(B111:G111)=6,COUNT(B94:G94)=6),SUMPRODUCT(B111:G111,B94:G94,{31,28,31,30,31,30})/SUMPRODUCT(B94:G94,{31,28,31,30,31,30}),"")</f>
        <v>2847.1640478234776</v>
      </c>
    </row>
    <row r="112">
      <c r="A112" s="786" t="n">
        <v>2019</v>
      </c>
      <c r="B112" s="1115" t="n">
        <v>3066.36852600997</v>
      </c>
      <c r="C112" s="1115" t="n">
        <v>3208.61250210268</v>
      </c>
      <c r="D112" s="1115" t="n">
        <v>2897.42541797678</v>
      </c>
      <c r="E112" s="1115" t="n">
        <v>2898.9290325765</v>
      </c>
      <c r="F112" s="1115" t="n">
        <v>2716.79993589315</v>
      </c>
      <c r="G112" s="1115" t="n">
        <v>2776.79790413646</v>
      </c>
      <c r="H112" s="1115" t="n">
        <v>2929.92991925557</v>
      </c>
      <c r="I112" s="1115" t="n">
        <v>2968.77251133689</v>
      </c>
      <c r="J112" s="1115" t="n">
        <v>2712.42277735313</v>
      </c>
      <c r="K112" s="1115" t="n">
        <v>2747.30809252862</v>
      </c>
      <c r="L112" s="1115" t="n">
        <v>2965.70199123536</v>
      </c>
      <c r="M112" s="1116" t="n">
        <v>3217.99385924875</v>
      </c>
      <c r="N112" s="11">
        <f>IF(AND(COUNT(B112:G112)=6,COUNT(B95:G95)=6),SUMPRODUCT(B112:G112,B95:G95,{31,28,31,30,31,30})/SUMPRODUCT(B95:G95,{31,28,31,30,31,30}),"")</f>
        <v>2934.8150055203696</v>
      </c>
    </row>
    <row r="113">
      <c r="A113" s="135" t="n">
        <v>2020</v>
      </c>
      <c r="B113" s="1094" t="n">
        <v>3161.12168964915</v>
      </c>
      <c r="C113" s="1094" t="n">
        <v>2814.66880398123</v>
      </c>
      <c r="D113" s="1094" t="n">
        <v>2557.8191668523</v>
      </c>
      <c r="E113" s="1094" t="n"/>
      <c r="F113" s="1094" t="n"/>
      <c r="G113" s="1094" t="n">
        <v>2433.29280496712</v>
      </c>
      <c r="H113" s="1094" t="n">
        <v>2283.95030655535</v>
      </c>
      <c r="I113" s="1094" t="n">
        <v>2174.39795184096</v>
      </c>
      <c r="J113" s="1094" t="n">
        <v>1972.79759914863</v>
      </c>
      <c r="K113" s="1094" t="n">
        <v>2046.58433681247</v>
      </c>
      <c r="L113" s="1094" t="n">
        <v>1860.85305431502</v>
      </c>
      <c r="M113" s="1095" t="n">
        <v>1888.777170418</v>
      </c>
      <c r="N113" s="11">
        <f>IF(AND(COUNT(B113:G113)=6,COUNT(B96:G96)=6),SUMPRODUCT(B113:G113,B96:G96,{31,28,31,30,31,30})/SUMPRODUCT(B96:G96,{31,28,31,30,31,30}),"")</f>
        <v/>
      </c>
      <c r="AB113" s="122" t="n"/>
      <c r="AC113" s="122" t="n"/>
      <c r="AD113" s="122" t="n"/>
      <c r="AE113" s="122" t="n"/>
      <c r="AF113" s="122" t="n"/>
      <c r="AG113" s="122" t="n"/>
      <c r="AH113" s="122" t="n"/>
      <c r="AI113" s="122" t="n"/>
      <c r="AJ113" s="122" t="n"/>
      <c r="AK113" s="122" t="n"/>
    </row>
    <row r="114">
      <c r="A114" s="134" t="n">
        <v>2021</v>
      </c>
      <c r="B114" s="1092" t="n">
        <v>1942.724014804</v>
      </c>
      <c r="C114" s="1092" t="n">
        <v>1897.07717817896</v>
      </c>
      <c r="D114" s="1092" t="n">
        <v>1800.18812131249</v>
      </c>
      <c r="E114" s="1092" t="n">
        <v>1804.73233781702</v>
      </c>
      <c r="F114" s="1092" t="n">
        <v>1776.25981521272</v>
      </c>
      <c r="G114" s="1092" t="n">
        <v>1725.7765188818</v>
      </c>
      <c r="H114" s="1092" t="n">
        <v>1654.41140842105</v>
      </c>
      <c r="I114" s="1092" t="n">
        <v>1550.14384684684</v>
      </c>
      <c r="J114" s="1092" t="n">
        <v>1607.44988971577</v>
      </c>
      <c r="K114" s="1092" t="n">
        <v>1611.40934741617</v>
      </c>
      <c r="L114" s="1092" t="n">
        <v>1632.72125523012</v>
      </c>
      <c r="M114" s="1093" t="n">
        <v>1953.784601745622</v>
      </c>
      <c r="N114" s="11">
        <f>IF(AND(COUNT(B114:G114)=6,COUNT(B97:G97)=6),SUMPRODUCT(B114:G114,B97:G97,{31,28,31,30,31,30})/SUMPRODUCT(B97:G97,{31,28,31,30,31,30}),"")</f>
        <v>1825.2153871271762</v>
      </c>
    </row>
    <row r="115">
      <c r="A115" s="135" t="n">
        <v>2022</v>
      </c>
      <c r="B115" s="1094" t="n">
        <v>1859.571025056949</v>
      </c>
      <c r="C115" s="1094" t="n">
        <v>1866.38</v>
      </c>
      <c r="D115" s="1094" t="n">
        <v>1914.27</v>
      </c>
      <c r="E115" s="1094" t="n">
        <v>1994.196312387965</v>
      </c>
      <c r="F115" s="1094" t="n">
        <v>1969.4</v>
      </c>
      <c r="G115" s="1094" t="n">
        <v>2160.634720916811</v>
      </c>
      <c r="H115" s="1094" t="n">
        <v>2444.110986418408</v>
      </c>
      <c r="I115" s="1094" t="n">
        <v>2516.628264803312</v>
      </c>
      <c r="J115" s="1094" t="n">
        <v>2407.12</v>
      </c>
      <c r="K115" s="1094" t="n">
        <v>2541.57</v>
      </c>
      <c r="L115" s="1094" t="n">
        <v>2794</v>
      </c>
      <c r="M115" s="1095" t="n">
        <v>3278</v>
      </c>
      <c r="N115" s="11">
        <f>IF(AND(COUNT(B115:G115)=6,COUNT(B98:G98)=6),SUMPRODUCT(B115:G115,B98:G98,{31,28,31,30,31,30})/SUMPRODUCT(B98:G98,{31,28,31,30,31,30}),"")</f>
        <v>1978.145360097946</v>
      </c>
    </row>
    <row r="116">
      <c r="A116" s="134" t="n">
        <v>2023</v>
      </c>
      <c r="B116" s="1092" t="n">
        <v>3117.95</v>
      </c>
      <c r="C116" s="1092" t="n">
        <v>3024.45</v>
      </c>
      <c r="D116" s="1092" t="n">
        <v>2814.26</v>
      </c>
      <c r="E116" s="1092" t="n">
        <v>3032.34</v>
      </c>
      <c r="F116" s="1092" t="n">
        <v>2650.13</v>
      </c>
      <c r="G116" s="1092" t="n">
        <v>2743.23</v>
      </c>
      <c r="H116" s="1092" t="n">
        <v>2884.79</v>
      </c>
      <c r="I116" s="1092" t="n">
        <v>2840.91</v>
      </c>
      <c r="J116" s="1092" t="n">
        <v>2633.36</v>
      </c>
      <c r="K116" s="1092" t="n">
        <v>2698.42</v>
      </c>
      <c r="L116" s="1092" t="n">
        <v>2911.47</v>
      </c>
      <c r="M116" s="1106" t="n">
        <v>3352.508709613679</v>
      </c>
      <c r="N116" s="11">
        <f>IF(AND(COUNT(B116:G116)=6,COUNT(B99:G99)=6),SUMPRODUCT(B116:G116,B99:G99,{31,28,31,30,31,30})/SUMPRODUCT(B99:G99,{31,28,31,30,31,30}),"")</f>
        <v>2897.2007720904753</v>
      </c>
    </row>
    <row r="117">
      <c r="A117" s="135" t="n">
        <v>2024</v>
      </c>
      <c r="B117" s="1094" t="n">
        <v>3368.31</v>
      </c>
      <c r="C117" s="1094" t="n">
        <v>3607.38</v>
      </c>
      <c r="D117" s="1094" t="n">
        <v>3221.41</v>
      </c>
      <c r="E117" s="1094" t="n">
        <v>3158.71</v>
      </c>
      <c r="F117" s="1094" t="n">
        <v>3093.76</v>
      </c>
      <c r="G117" s="1094" t="n">
        <v>3103.75</v>
      </c>
      <c r="H117" s="1094" t="n">
        <v>3319.96</v>
      </c>
      <c r="I117" s="1094" t="n">
        <v>3450.08</v>
      </c>
      <c r="J117" s="1094" t="n">
        <v>3036.318618134965</v>
      </c>
      <c r="K117" s="1094" t="n">
        <v>3106.41</v>
      </c>
      <c r="L117" s="1094" t="n">
        <v>3653.94</v>
      </c>
      <c r="M117" s="1095" t="n">
        <v>4099.49</v>
      </c>
      <c r="N117" s="11">
        <f>IF(AND(COUNT(B117:G117)=6,COUNT(B100:G100)=6),SUMPRODUCT(B117:G117,B100:G100,{31,28,31,30,31,30})/SUMPRODUCT(B100:G100,{31,28,31,30,31,30}),"")</f>
        <v>3261.2247307172424</v>
      </c>
    </row>
    <row r="118">
      <c r="A118" s="778" t="n">
        <v>2025</v>
      </c>
      <c r="B118" s="1117" t="n">
        <v>3869.32</v>
      </c>
      <c r="C118" s="1117" t="n">
        <v>3691.65</v>
      </c>
      <c r="D118" s="1117" t="n">
        <v>3259.88</v>
      </c>
      <c r="E118" s="1117" t="n">
        <v>3293.35</v>
      </c>
      <c r="F118" s="1117" t="n">
        <v>3053.01</v>
      </c>
      <c r="G118" s="1117" t="n">
        <v>3014.44</v>
      </c>
      <c r="H118" s="1117" t="n">
        <v>3257.09</v>
      </c>
      <c r="I118" s="1117" t="n">
        <v>3254.89252779837</v>
      </c>
      <c r="J118" s="1117" t="n">
        <v>2914.761878115957</v>
      </c>
      <c r="K118" s="1117" t="n">
        <v>2999.153071140069</v>
      </c>
      <c r="L118" s="1117" t="n">
        <v>3376.39141463227</v>
      </c>
      <c r="M118" s="1109" t="n">
        <v>3881.420005018065</v>
      </c>
      <c r="N118" s="120">
        <f>IF(AND(COUNT(B118:G118)=6,COUNT(B101:G101)=6),SUMPRODUCT(B118:G118,B101:G101,{31,28,31,30,31,30})/SUMPRODUCT(B101:G101,{31,28,31,30,31,30}),"")</f>
        <v>3410.584791068479</v>
      </c>
    </row>
    <row r="119">
      <c r="A119" s="773" t="n">
        <v>2026</v>
      </c>
      <c r="B119" s="1102" t="n">
        <v>3556.024673434114</v>
      </c>
      <c r="C119" s="1102" t="n">
        <v>3683.04</v>
      </c>
      <c r="D119" s="1102" t="n">
        <v>3280.473578378084</v>
      </c>
      <c r="E119" s="1102" t="n">
        <v>3225.49772971246</v>
      </c>
      <c r="F119" s="1102" t="n">
        <v>3013.477342523715</v>
      </c>
      <c r="G119" s="1102" t="n">
        <v>2970.211374270801</v>
      </c>
      <c r="H119" s="1102" t="n"/>
      <c r="I119" s="1102" t="n"/>
      <c r="J119" s="1102" t="n"/>
      <c r="K119" s="1102" t="n"/>
      <c r="L119" s="1102" t="n"/>
      <c r="M119" s="1103" t="n"/>
      <c r="N119" s="120">
        <f>IF(AND(COUNT(B119:G119)=6,COUNT(B102:G102)=6),SUMPRODUCT(B119:G119,B102:G102,{31,28,31,30,31,30})/SUMPRODUCT(B102:G102,{31,28,31,30,31,30}),"")</f>
        <v>3327.9892990694407</v>
      </c>
    </row>
    <row r="120">
      <c r="A120" s="1104" t="inlineStr">
        <is>
          <t>25年比較</t>
        </is>
      </c>
      <c r="B120" s="117">
        <f>B119/B118</f>
        <v>0.9190309081270388</v>
      </c>
      <c r="C120" s="117">
        <f>C119/C118</f>
        <v>0.99766770956076545</v>
      </c>
      <c r="D120" s="117">
        <f>D119/D118</f>
        <v>1.0063172811201897</v>
      </c>
      <c r="E120" s="117">
        <f>E119/E118</f>
        <v>0.9793971881860295</v>
      </c>
      <c r="F120" s="117">
        <f>F119/F118</f>
        <v>0.98705125188706055</v>
      </c>
      <c r="G120" s="117">
        <f>G119/G118</f>
        <v>0.98532774720040905</v>
      </c>
      <c r="H120" s="117">
        <f>H119/H118</f>
        <v>0</v>
      </c>
      <c r="I120" s="117">
        <f>I119/I118</f>
        <v>0</v>
      </c>
      <c r="J120" s="117">
        <f>J119/J118</f>
        <v>0</v>
      </c>
      <c r="K120" s="117">
        <f>K119/K118</f>
        <v>0</v>
      </c>
      <c r="L120" s="117">
        <f>L119/L118</f>
        <v>0</v>
      </c>
      <c r="M120" s="117">
        <f>M119/M118</f>
        <v>0</v>
      </c>
    </row>
    <row r="121">
      <c r="A121" s="1105" t="inlineStr">
        <is>
          <t>26 Vs 25</t>
        </is>
      </c>
      <c r="B121" s="127">
        <f>(B119-B118)/B118</f>
        <v>-8.0969091872961182E-2</v>
      </c>
      <c r="C121" s="127">
        <f>(C119-C118)/C118</f>
        <v>-2.3322904392345232E-3</v>
      </c>
      <c r="D121" s="127">
        <f>(D119-D118)/D118</f>
        <v>6.3172811201896231E-3</v>
      </c>
      <c r="E121" s="127">
        <f>(E119-E118)/E118</f>
        <v>-2.0602811813970515E-2</v>
      </c>
      <c r="F121" s="127">
        <f>(F119-F118)/F118</f>
        <v>-1.2948748112939458E-2</v>
      </c>
      <c r="G121" s="127">
        <f>(G119-G118)/G118</f>
        <v>-1.4672252799590947E-2</v>
      </c>
      <c r="H121" s="124" t="n"/>
      <c r="I121" s="1105" t="n"/>
      <c r="J121" s="128" t="n"/>
      <c r="K121" s="128" t="n"/>
      <c r="L121" s="128" t="n"/>
      <c r="M121" s="128" t="n"/>
      <c r="N121" s="127">
        <f>(N119-N118)/N118</f>
        <v>-2.2442431698142699E-2</v>
      </c>
    </row>
    <row r="122">
      <c r="A122" s="787" t="inlineStr">
        <is>
          <t>RevPar (THB)</t>
        </is>
      </c>
      <c r="B122" s="788" t="n"/>
      <c r="C122" s="788" t="n"/>
      <c r="D122" s="788" t="n"/>
      <c r="E122" s="788" t="n"/>
      <c r="F122" s="788" t="n"/>
      <c r="G122" s="788" t="n"/>
      <c r="H122" s="788" t="n"/>
      <c r="I122" s="788" t="n"/>
      <c r="J122" s="788" t="n"/>
      <c r="K122" s="788" t="n"/>
      <c r="L122" s="788" t="n"/>
      <c r="M122" s="788" t="n"/>
      <c r="O122" s="122" t="n"/>
      <c r="P122" s="122" t="n"/>
      <c r="Q122" s="120" t="n"/>
      <c r="R122" s="120" t="n"/>
      <c r="S122" s="120" t="n"/>
    </row>
    <row r="123">
      <c r="A123" s="774" t="n"/>
      <c r="B123" s="775" t="inlineStr">
        <is>
          <t>January</t>
        </is>
      </c>
      <c r="C123" s="775" t="inlineStr">
        <is>
          <t>February</t>
        </is>
      </c>
      <c r="D123" s="775" t="inlineStr">
        <is>
          <t>March</t>
        </is>
      </c>
      <c r="E123" s="775" t="inlineStr">
        <is>
          <t>April</t>
        </is>
      </c>
      <c r="F123" s="775" t="inlineStr">
        <is>
          <t>May</t>
        </is>
      </c>
      <c r="G123" s="775" t="inlineStr">
        <is>
          <t>June</t>
        </is>
      </c>
      <c r="H123" s="775" t="inlineStr">
        <is>
          <t>July</t>
        </is>
      </c>
      <c r="I123" s="775" t="inlineStr">
        <is>
          <t>August</t>
        </is>
      </c>
      <c r="J123" s="775" t="inlineStr">
        <is>
          <t>September</t>
        </is>
      </c>
      <c r="K123" s="775" t="inlineStr">
        <is>
          <t>October</t>
        </is>
      </c>
      <c r="L123" s="775" t="inlineStr">
        <is>
          <t>November</t>
        </is>
      </c>
      <c r="M123" s="775" t="inlineStr">
        <is>
          <t>December</t>
        </is>
      </c>
      <c r="N123" s="1088" t="inlineStr">
        <is>
          <t>H1 (Jan-Jun)</t>
        </is>
      </c>
      <c r="O123" s="120" t="n"/>
      <c r="P123" s="120" t="n"/>
      <c r="Q123" s="120" t="n"/>
      <c r="R123" s="120" t="n"/>
    </row>
    <row r="124">
      <c r="A124" s="786" t="n">
        <v>2019</v>
      </c>
      <c r="B124" s="1115">
        <f>B95*B112/100</f>
        <v>2734.1036666666582</v>
      </c>
      <c r="C124" s="1115">
        <f>C95*C112/100</f>
        <v>2869.4336859307309</v>
      </c>
      <c r="D124" s="1115">
        <f>D95*D112/100</f>
        <v>2342.0147391251198</v>
      </c>
      <c r="E124" s="1115">
        <f>E95*E112/100</f>
        <v>2224.7084166666614</v>
      </c>
      <c r="F124" s="1115">
        <f>F95*F112/100</f>
        <v>1988.4691612903168</v>
      </c>
      <c r="G124" s="1115">
        <f>G95*G112/100</f>
        <v>2215.6182670959515</v>
      </c>
      <c r="H124" s="1115">
        <f>H95*H112/100</f>
        <v>2431.5124664711584</v>
      </c>
      <c r="I124" s="1115">
        <f>I95*I112/100</f>
        <v>2527.8096735092845</v>
      </c>
      <c r="J124" s="1115">
        <f>J95*J112/100</f>
        <v>2025.2071782323228</v>
      </c>
      <c r="K124" s="1115">
        <f>K95*K112/100</f>
        <v>2070.2161542795684</v>
      </c>
      <c r="L124" s="1115">
        <f>L95*L112/100</f>
        <v>2475.8369224305484</v>
      </c>
      <c r="M124" s="1116">
        <f>M95*M112/100</f>
        <v>2550.0163460410536</v>
      </c>
      <c r="N124" s="11">
        <f>IF(COUNT(B124:G124)=6,SUMPRODUCT(B124:G124,{31,28,31,30,31,30})/181,"")</f>
        <v>2389.8130292733913</v>
      </c>
      <c r="O124" s="120" t="n"/>
    </row>
    <row r="125">
      <c r="A125" s="135" t="n">
        <v>2020</v>
      </c>
      <c r="B125" s="1094">
        <f>B96*B113/100</f>
        <v>2655.4349208211102</v>
      </c>
      <c r="C125" s="1094">
        <f>C96*C113/100</f>
        <v>2077.3413321157996</v>
      </c>
      <c r="D125" s="1094">
        <f>D96*D113/100</f>
        <v>1122.3900527859194</v>
      </c>
      <c r="E125" s="1094" t="n"/>
      <c r="F125" s="1094" t="n"/>
      <c r="G125" s="1094">
        <f>G96*G113/100</f>
        <v>420.60326388888643</v>
      </c>
      <c r="H125" s="1094">
        <f>H96*H113/100</f>
        <v>407.84029545454359</v>
      </c>
      <c r="I125" s="1094">
        <f>I96*I113/100</f>
        <v>379.56316153469959</v>
      </c>
      <c r="J125" s="1094">
        <f>J96*J113/100</f>
        <v>421.31185090908986</v>
      </c>
      <c r="K125" s="1094">
        <f>K96*K113/100</f>
        <v>426.47176539589111</v>
      </c>
      <c r="L125" s="1094">
        <f>L96*L113/100</f>
        <v>467.18689560605867</v>
      </c>
      <c r="M125" s="1095">
        <f>M96*M113/100</f>
        <v>473.71749999999798</v>
      </c>
      <c r="N125" s="11">
        <f>IF(COUNT(B125:G125)=6,SUMPRODUCT(B125:G125,{31,28,31,30,31,30})/181,"")</f>
        <v/>
      </c>
      <c r="O125" s="120" t="n"/>
    </row>
    <row r="126">
      <c r="A126" s="134" t="n">
        <v>2021</v>
      </c>
      <c r="B126" s="1092">
        <f>B97*B114/100</f>
        <v>455.39122067448477</v>
      </c>
      <c r="C126" s="1092">
        <f>C97*C114/100</f>
        <v>457.74172821969455</v>
      </c>
      <c r="D126" s="1092">
        <f>D97*D114/100</f>
        <v>425.01508895405533</v>
      </c>
      <c r="E126" s="1092">
        <f>E97*E114/100</f>
        <v>443.84566257575568</v>
      </c>
      <c r="F126" s="1092">
        <f>F97*F114/100</f>
        <v>364.79913419531312</v>
      </c>
      <c r="G126" s="1092">
        <f>G97*G114/100</f>
        <v>401.14663953488184</v>
      </c>
      <c r="H126" s="1092">
        <f>H97*H114/100</f>
        <v>416.13984502007639</v>
      </c>
      <c r="I126" s="1092">
        <f>I97*I114/100</f>
        <v>410.02436865098394</v>
      </c>
      <c r="J126" s="1092">
        <f>J97*J114/100</f>
        <v>408.75259051527502</v>
      </c>
      <c r="K126" s="1092">
        <f>K97*K114/100</f>
        <v>399.74130208287301</v>
      </c>
      <c r="L126" s="1092">
        <f>L97*L114/100</f>
        <v>524.92025581395171</v>
      </c>
      <c r="M126" s="1093">
        <f>M97*M114/100</f>
        <v>785.31605158642594</v>
      </c>
      <c r="N126" s="11">
        <f>IF(COUNT(B126:G126)=6,SUMPRODUCT(B126:G126,{31,28,31,30,31,30})/181,"")</f>
        <v>424.1320785193924</v>
      </c>
    </row>
    <row r="127">
      <c r="A127" s="135" t="n">
        <v>2022</v>
      </c>
      <c r="B127" s="1094">
        <f>B98*B115/100</f>
        <v>594.40460350381773</v>
      </c>
      <c r="C127" s="1094">
        <f>C98*C115/100</f>
        <v>662.23298563611559</v>
      </c>
      <c r="D127" s="1094">
        <f>D98*D115/100</f>
        <v>805.90767000000005</v>
      </c>
      <c r="E127" s="1094">
        <f>E98*E115/100</f>
        <v>938.49079078887326</v>
      </c>
      <c r="F127" s="1094" t="n">
        <v>985</v>
      </c>
      <c r="G127" s="1094" t="n">
        <v>1194.999476972184</v>
      </c>
      <c r="H127" s="1094" t="n">
        <v>1584.287819579895</v>
      </c>
      <c r="I127" s="1094" t="n">
        <v>1609.193925996204</v>
      </c>
      <c r="J127" s="1094" t="n">
        <v>1466.33</v>
      </c>
      <c r="K127" s="1094" t="n">
        <v>1531.66</v>
      </c>
      <c r="L127" s="1094" t="n">
        <v>2017</v>
      </c>
      <c r="M127" s="1095" t="n">
        <v>2398</v>
      </c>
      <c r="N127" s="11">
        <f>IF(COUNT(B127:G127)=6,SUMPRODUCT(B127:G127,{31,28,31,30,31,30})/181,"")</f>
        <v>864.5961994986814</v>
      </c>
    </row>
    <row r="128">
      <c r="A128" s="134" t="n">
        <v>2023</v>
      </c>
      <c r="B128" s="1092" t="n">
        <v>2118.18</v>
      </c>
      <c r="C128" s="1092" t="n">
        <v>2235.39</v>
      </c>
      <c r="D128" s="1092" t="n">
        <v>2141.8</v>
      </c>
      <c r="E128" s="1092" t="n">
        <v>2142.87</v>
      </c>
      <c r="F128" s="1092" t="n">
        <v>1691.28</v>
      </c>
      <c r="G128" s="1092" t="n">
        <v>1962.1</v>
      </c>
      <c r="H128" s="1092" t="n">
        <v>2339.73</v>
      </c>
      <c r="I128" s="1092" t="n">
        <v>2356.1</v>
      </c>
      <c r="J128" s="1092" t="n">
        <v>1870.07</v>
      </c>
      <c r="K128" s="1092" t="n">
        <v>1931.81</v>
      </c>
      <c r="L128" s="1092" t="n">
        <v>2416.36</v>
      </c>
      <c r="M128" s="1106" t="n">
        <v>2747.130844688006</v>
      </c>
      <c r="N128" s="11">
        <f>IF(COUNT(B128:G128)=6,SUMPRODUCT(B128:G128,{31,28,31,30,31,30})/181,"")</f>
        <v>2045.4645303867405</v>
      </c>
    </row>
    <row r="129">
      <c r="A129" s="135" t="n">
        <v>2024</v>
      </c>
      <c r="B129" s="1094" t="n">
        <v>2659.37</v>
      </c>
      <c r="C129" s="1094" t="n">
        <v>3071.64</v>
      </c>
      <c r="D129" s="1094" t="n">
        <v>2515.16</v>
      </c>
      <c r="E129" s="1094" t="n">
        <v>2424.12</v>
      </c>
      <c r="F129" s="1094" t="n">
        <v>2242.22</v>
      </c>
      <c r="G129" s="1094" t="n">
        <v>2485.93</v>
      </c>
      <c r="H129" s="1094" t="n">
        <v>2837.64</v>
      </c>
      <c r="I129" s="1094" t="n">
        <v>2998.41</v>
      </c>
      <c r="J129" s="1094" t="n">
        <v>2138.684322178105</v>
      </c>
      <c r="K129" s="1094" t="n">
        <v>2225.69</v>
      </c>
      <c r="L129" s="1094" t="n">
        <v>3197.36</v>
      </c>
      <c r="M129" s="1095" t="n">
        <v>3364.85</v>
      </c>
      <c r="N129" s="11">
        <f>IF(COUNT(B129:G129)=6,SUMPRODUCT(B129:G129,{31,28,31,30,31,30})/181,"")</f>
        <v>2559.263370165746</v>
      </c>
    </row>
    <row r="130">
      <c r="A130" s="778" t="n">
        <v>2025</v>
      </c>
      <c r="B130" s="1117" t="n">
        <v>3281.06</v>
      </c>
      <c r="C130" s="1117" t="n">
        <v>3095.47</v>
      </c>
      <c r="D130" s="1117" t="n">
        <v>2450.18</v>
      </c>
      <c r="E130" s="1117" t="n">
        <v>1818.41</v>
      </c>
      <c r="F130" s="1117" t="n">
        <v>1709.08</v>
      </c>
      <c r="G130" s="1117" t="n">
        <v>1775.76</v>
      </c>
      <c r="H130" s="1117" t="n">
        <v>2292.89</v>
      </c>
      <c r="I130" s="1117" t="n">
        <v>2291.1201908276</v>
      </c>
      <c r="J130" s="1117" t="n">
        <v>1609.9386664741</v>
      </c>
      <c r="K130" s="1117" t="n">
        <v>1895.758055571085</v>
      </c>
      <c r="L130" s="1117" t="n">
        <v>2535.446940207972</v>
      </c>
      <c r="M130" s="1109" t="n">
        <v>2882.873515588602</v>
      </c>
      <c r="N130" s="120">
        <f>IF(COUNT(B130:G130)=6,SUMPRODUCT(B130:G130,{31,28,31,30,31,30})/181,"")</f>
        <v>2348.8849723756903</v>
      </c>
    </row>
    <row r="131">
      <c r="A131" s="773" t="n">
        <v>2026</v>
      </c>
      <c r="B131" s="1102" t="n">
        <v>2722.236588211177</v>
      </c>
      <c r="C131" s="1102" t="n">
        <v>3024.37</v>
      </c>
      <c r="D131" s="1102" t="n">
        <v>2249.460609940179</v>
      </c>
      <c r="E131" s="1102" t="n">
        <v>1944.118600808781</v>
      </c>
      <c r="F131" s="1102" t="n">
        <v>1645.757011609922</v>
      </c>
      <c r="G131" s="1102" t="n">
        <v>1490.310563604853</v>
      </c>
      <c r="H131" s="1102" t="n"/>
      <c r="I131" s="1102" t="n"/>
      <c r="J131" s="1102" t="n"/>
      <c r="K131" s="1102" t="n"/>
      <c r="L131" s="1102" t="n"/>
      <c r="M131" s="1103" t="n"/>
      <c r="N131" s="120">
        <f>IF(COUNT(B131:G131)=6,SUMPRODUCT(B131:G131,{31,28,31,30,31,30})/181,"")</f>
        <v>2170.4768808564013</v>
      </c>
    </row>
    <row r="132">
      <c r="A132" s="1104" t="inlineStr">
        <is>
          <t>25年比較</t>
        </is>
      </c>
      <c r="B132" s="117">
        <f>B131/B130</f>
        <v>0.82968205037737108</v>
      </c>
      <c r="C132" s="117">
        <f>C131/C130</f>
        <v>0.97703095168100484</v>
      </c>
      <c r="D132" s="117">
        <f>D131/D130</f>
        <v>0.91807973697449952</v>
      </c>
      <c r="E132" s="117">
        <f>E131/E130</f>
        <v>1.0691310544974899</v>
      </c>
      <c r="F132" s="117">
        <f>F131/F130</f>
        <v>0.96294907880843617</v>
      </c>
      <c r="G132" s="117">
        <f>G131/G130</f>
        <v>0.83925224332390225</v>
      </c>
      <c r="H132" s="117">
        <f>H131/H130</f>
        <v>0</v>
      </c>
      <c r="I132" s="117">
        <f>I131/I130</f>
        <v>0</v>
      </c>
      <c r="J132" s="117">
        <f>J131/J130</f>
        <v>0</v>
      </c>
      <c r="K132" s="117">
        <f>K131/K130</f>
        <v>0</v>
      </c>
      <c r="L132" s="117">
        <f>L131/L130</f>
        <v>0</v>
      </c>
      <c r="M132" s="117">
        <f>M131/M130</f>
        <v>0</v>
      </c>
      <c r="N132" s="138" t="n"/>
      <c r="O132" s="138" t="n"/>
      <c r="P132" s="138" t="n"/>
      <c r="Q132" s="138" t="n"/>
      <c r="R132" s="138" t="n"/>
      <c r="S132" s="138" t="n"/>
      <c r="T132" s="138" t="n"/>
      <c r="U132" s="138" t="n"/>
    </row>
    <row r="133">
      <c r="A133" s="1105" t="inlineStr">
        <is>
          <t>26 Vs 25</t>
        </is>
      </c>
      <c r="B133" s="127">
        <f>(B131-B130)/B130</f>
        <v>-0.17031794962262892</v>
      </c>
      <c r="C133" s="127">
        <f>(C131-C130)/C130</f>
        <v>-2.2969048318995149E-2</v>
      </c>
      <c r="D133" s="127">
        <f>(D131-D130)/D130</f>
        <v>-8.1920263025500525E-2</v>
      </c>
      <c r="E133" s="127">
        <f>(E131-E130)/E130</f>
        <v>6.9131054497490019E-2</v>
      </c>
      <c r="F133" s="127">
        <f>(F131-F130)/F130</f>
        <v>-3.70509211915638E-2</v>
      </c>
      <c r="G133" s="127">
        <f>(G131-G130)/G130</f>
        <v>-0.16074775667609775</v>
      </c>
      <c r="H133" s="124" t="n"/>
      <c r="I133" s="1105" t="n"/>
      <c r="J133" s="128" t="n"/>
      <c r="K133" s="128" t="n"/>
      <c r="L133" s="128" t="n"/>
      <c r="M133" s="128" t="n"/>
      <c r="N133" s="127">
        <f>(N131-N130)/N130</f>
        <v>-7.4572513002520102E-2</v>
      </c>
    </row>
    <row r="134" ht="21" customHeight="1">
      <c r="A134" s="129" t="inlineStr">
        <is>
          <t>NANA</t>
        </is>
      </c>
    </row>
    <row r="135">
      <c r="A135" s="787" t="inlineStr">
        <is>
          <t>Occupancy (%)</t>
        </is>
      </c>
      <c r="B135" s="788" t="n"/>
      <c r="C135" s="788" t="n"/>
      <c r="D135" s="788" t="n"/>
      <c r="E135" s="788" t="n"/>
      <c r="F135" s="788" t="n"/>
      <c r="G135" s="788" t="n"/>
      <c r="H135" s="788" t="n"/>
      <c r="I135" s="788" t="n"/>
      <c r="J135" s="788" t="n"/>
      <c r="K135" s="788" t="n"/>
      <c r="L135" s="788" t="n"/>
      <c r="M135" s="788" t="n"/>
      <c r="AB135" s="122" t="n"/>
    </row>
    <row r="136">
      <c r="A136" s="774" t="n"/>
      <c r="B136" s="775" t="inlineStr">
        <is>
          <t>January</t>
        </is>
      </c>
      <c r="C136" s="775" t="inlineStr">
        <is>
          <t>February</t>
        </is>
      </c>
      <c r="D136" s="775" t="inlineStr">
        <is>
          <t>March</t>
        </is>
      </c>
      <c r="E136" s="775" t="inlineStr">
        <is>
          <t>April</t>
        </is>
      </c>
      <c r="F136" s="775" t="inlineStr">
        <is>
          <t>May</t>
        </is>
      </c>
      <c r="G136" s="775" t="inlineStr">
        <is>
          <t>June</t>
        </is>
      </c>
      <c r="H136" s="775" t="inlineStr">
        <is>
          <t>July</t>
        </is>
      </c>
      <c r="I136" s="775" t="inlineStr">
        <is>
          <t>August</t>
        </is>
      </c>
      <c r="J136" s="775" t="inlineStr">
        <is>
          <t>September</t>
        </is>
      </c>
      <c r="K136" s="775" t="inlineStr">
        <is>
          <t>October</t>
        </is>
      </c>
      <c r="L136" s="775" t="inlineStr">
        <is>
          <t>November</t>
        </is>
      </c>
      <c r="M136" s="803" t="inlineStr">
        <is>
          <t>December</t>
        </is>
      </c>
      <c r="N136" s="1088" t="inlineStr">
        <is>
          <t>H1 (Jan-Jun)</t>
        </is>
      </c>
      <c r="AB136" s="122" t="n"/>
    </row>
    <row r="137">
      <c r="A137" s="770" t="n">
        <v>2019</v>
      </c>
      <c r="B137" s="1089" t="n">
        <v>90.03825475599669</v>
      </c>
      <c r="C137" s="1089" t="n">
        <v>91.40911172161171</v>
      </c>
      <c r="D137" s="1089" t="n">
        <v>88.595947063689</v>
      </c>
      <c r="E137" s="1089" t="n">
        <v>85.7318376068376</v>
      </c>
      <c r="F137" s="1089" t="n">
        <v>79.08395368072787</v>
      </c>
      <c r="G137" s="1089" t="n">
        <v>89.49786324786325</v>
      </c>
      <c r="H137" s="1089" t="n">
        <v>89.51095947063688</v>
      </c>
      <c r="I137" s="1089" t="n">
        <v>91.11352357320098</v>
      </c>
      <c r="J137" s="1089" t="n">
        <v>84.52991452991452</v>
      </c>
      <c r="K137" s="1089" t="n">
        <v>82.78019023986765</v>
      </c>
      <c r="L137" s="1089" t="n">
        <v>92.64957264957265</v>
      </c>
      <c r="M137" s="1090" t="n">
        <v>85.17369727047146</v>
      </c>
      <c r="N137" s="1091">
        <f>IF(COUNT(B137:G137)=6,SUMPRODUCT(B137:G137,{31,28,31,30,31,30})/181,"")</f>
        <v>87.32380648817112</v>
      </c>
      <c r="AB137" s="122" t="n"/>
    </row>
    <row r="138">
      <c r="A138" s="144" t="n">
        <v>2020</v>
      </c>
      <c r="B138" s="1096" t="n"/>
      <c r="C138" s="1096" t="n">
        <v>58.9433701657458</v>
      </c>
      <c r="D138" s="1096" t="n">
        <v>30.7253608982356</v>
      </c>
      <c r="E138" s="1096" t="n"/>
      <c r="F138" s="1096" t="n"/>
      <c r="G138" s="1096" t="n"/>
      <c r="H138" s="1096" t="n"/>
      <c r="I138" s="1096" t="n"/>
      <c r="J138" s="1096" t="n">
        <v>11.4825046040515</v>
      </c>
      <c r="K138" s="1096" t="n">
        <v>18.6196756371413</v>
      </c>
      <c r="L138" s="1096" t="n">
        <v>23.0432780847145</v>
      </c>
      <c r="M138" s="1106" t="n">
        <v>32.2224202459454</v>
      </c>
      <c r="N138" s="1091">
        <f>IF(COUNT(B138:G138)=6,SUMPRODUCT(B138:G138,{31,28,31,30,31,30})/181,"")</f>
        <v/>
      </c>
      <c r="AB138" s="122" t="n"/>
    </row>
    <row r="139">
      <c r="A139" s="135" t="n">
        <v>2021</v>
      </c>
      <c r="B139" s="1094" t="n">
        <v>19.13254755996692</v>
      </c>
      <c r="C139" s="1094" t="n">
        <v>26.21909340659341</v>
      </c>
      <c r="D139" s="1094" t="n">
        <v>33.36952026468155</v>
      </c>
      <c r="E139" s="1094" t="n">
        <v>23.22115384615384</v>
      </c>
      <c r="F139" s="1094" t="n">
        <v>14.51095947063689</v>
      </c>
      <c r="G139" s="1094" t="n">
        <v>20.30982905982906</v>
      </c>
      <c r="H139" s="1094" t="n">
        <v>24.71050454921423</v>
      </c>
      <c r="I139" s="1094" t="n">
        <v>25.89950372208437</v>
      </c>
      <c r="J139" s="1094" t="n">
        <v>28.68589743589743</v>
      </c>
      <c r="K139" s="1094" t="n">
        <v>29.95760959470637</v>
      </c>
      <c r="L139" s="1094" t="n">
        <v>38.63247863247863</v>
      </c>
      <c r="M139" s="1095" t="n">
        <v>51.79383788254756</v>
      </c>
      <c r="N139" s="1091">
        <f>IF(COUNT(B139:G139)=6,SUMPRODUCT(B139:G139,{31,28,31,30,31,30})/181,"")</f>
        <v>22.748441705624025</v>
      </c>
      <c r="AB139" s="122" t="n"/>
    </row>
    <row r="140">
      <c r="A140" s="144" t="n">
        <v>2022</v>
      </c>
      <c r="B140" s="1096" t="n">
        <v>41.66666666666666</v>
      </c>
      <c r="C140" s="1096" t="n">
        <v>43.9</v>
      </c>
      <c r="D140" s="1096" t="n">
        <v>54.9</v>
      </c>
      <c r="E140" s="1096" t="n">
        <v>58.05555555555555</v>
      </c>
      <c r="F140" s="1096" t="n">
        <v>61.85380479735318</v>
      </c>
      <c r="G140" s="1118" t="n">
        <v>65.47008547008546</v>
      </c>
      <c r="H140" s="1118" t="n">
        <v>66.58912324234905</v>
      </c>
      <c r="I140" s="1118" t="n">
        <v>67.68507030603804</v>
      </c>
      <c r="J140" s="1118" t="n">
        <v>73.89423076923077</v>
      </c>
      <c r="K140" s="1118" t="n">
        <v>78.9960711331679</v>
      </c>
      <c r="L140" s="1118" t="n">
        <v>87.59999999999999</v>
      </c>
      <c r="M140" s="1119" t="n">
        <v>85.8</v>
      </c>
      <c r="N140" s="1091">
        <f>IF(COUNT(B140:G140)=6,SUMPRODUCT(B140:G140,{31,28,31,30,31,30})/181,"")</f>
        <v>54.39781130471737</v>
      </c>
      <c r="AB140" s="122" t="n"/>
    </row>
    <row r="141">
      <c r="A141" s="135" t="n">
        <v>2023</v>
      </c>
      <c r="B141" s="1094" t="n">
        <v>83.2</v>
      </c>
      <c r="C141" s="1094" t="n">
        <v>87</v>
      </c>
      <c r="D141" s="1094" t="n">
        <v>83.8</v>
      </c>
      <c r="E141" s="1094" t="n">
        <v>79.90000000000001</v>
      </c>
      <c r="F141" s="1094" t="n">
        <v>83.40000000000001</v>
      </c>
      <c r="G141" s="1094" t="n">
        <v>81.2</v>
      </c>
      <c r="H141" s="1094" t="n">
        <v>85.90000000000001</v>
      </c>
      <c r="I141" s="1094" t="n">
        <v>87.09999999999999</v>
      </c>
      <c r="J141" s="1094" t="n">
        <v>84.90000000000001</v>
      </c>
      <c r="K141" s="1094" t="n">
        <v>80.40000000000001</v>
      </c>
      <c r="L141" s="1094" t="n">
        <v>86.7</v>
      </c>
      <c r="M141" s="1095" t="n">
        <v>87.73263027295285</v>
      </c>
      <c r="N141" s="1091">
        <f>IF(COUNT(B141:G141)=6,SUMPRODUCT(B141:G141,{31,28,31,30,31,30})/181,"")</f>
        <v>83.046408839779</v>
      </c>
      <c r="AB141" s="122" t="n"/>
    </row>
    <row r="142">
      <c r="A142" s="144" t="n">
        <v>2024</v>
      </c>
      <c r="B142" s="1096" t="n">
        <v>88.16347513173113</v>
      </c>
      <c r="C142" s="1096" t="n">
        <v>62.75951171700972</v>
      </c>
      <c r="D142" s="1096" t="n">
        <v>61.02775693923481</v>
      </c>
      <c r="E142" s="1096" t="n">
        <v>69.49181739879414</v>
      </c>
      <c r="F142" s="1096" t="n">
        <v>61.31532883220805</v>
      </c>
      <c r="G142" s="1096" t="n">
        <v>67.14470284237726</v>
      </c>
      <c r="H142" s="1096" t="n">
        <v>77.52354755355505</v>
      </c>
      <c r="I142" s="1096" t="n">
        <v>77.7569392348087</v>
      </c>
      <c r="J142" s="1096" t="n">
        <v>68.20413436692506</v>
      </c>
      <c r="K142" s="1096" t="n">
        <v>68.8</v>
      </c>
      <c r="L142" s="1096" t="n">
        <v>82.59999999999999</v>
      </c>
      <c r="M142" s="1106" t="n">
        <v>79.7</v>
      </c>
      <c r="N142" s="1091">
        <f>IF(COUNT(B142:G142)=6,SUMPRODUCT(B142:G142,{31,28,31,30,31,30})/181,"")</f>
        <v>68.40920068126967</v>
      </c>
      <c r="AB142" s="122" t="n"/>
    </row>
    <row r="143">
      <c r="A143" s="773" t="n">
        <v>2025</v>
      </c>
      <c r="B143" s="1102" t="n">
        <v>82.2</v>
      </c>
      <c r="C143" s="1102" t="n">
        <v>76.09999999999999</v>
      </c>
      <c r="D143" s="1102" t="n">
        <v>61.4</v>
      </c>
      <c r="E143" s="1102" t="n">
        <v>57.2</v>
      </c>
      <c r="F143" s="1102" t="n">
        <v>57.9</v>
      </c>
      <c r="G143" s="1102" t="n">
        <v>64.2</v>
      </c>
      <c r="H143" s="1102" t="n">
        <v>71.7</v>
      </c>
      <c r="I143" s="1102" t="n">
        <v>77.6860881887139</v>
      </c>
      <c r="J143" s="1102" t="n">
        <v>71.54608096468561</v>
      </c>
      <c r="K143" s="1102" t="n">
        <v>77.231807951988</v>
      </c>
      <c r="L143" s="1102" t="n">
        <v>78.72093023255813</v>
      </c>
      <c r="M143" s="1103" t="n">
        <v>78.19454863715929</v>
      </c>
      <c r="N143" s="1101">
        <f>IF(COUNT(B143:G143)=6,SUMPRODUCT(B143:G143,{31,28,31,30,31,30})/181,"")</f>
        <v>66.4049723756906</v>
      </c>
      <c r="AB143" s="122" t="n"/>
    </row>
    <row r="144">
      <c r="A144" s="773" t="n">
        <v>2026</v>
      </c>
      <c r="B144" s="1102" t="n">
        <v>79.81161957155955</v>
      </c>
      <c r="C144" s="1102" t="n">
        <v>77.77777777777779</v>
      </c>
      <c r="D144" s="1102" t="n">
        <v>69.2923230807702</v>
      </c>
      <c r="E144" s="1102" t="n">
        <v>63.38070628768303</v>
      </c>
      <c r="F144" s="1102" t="n">
        <v>61.29032258064516</v>
      </c>
      <c r="G144" s="1102" t="n">
        <v>61.97432492253209</v>
      </c>
      <c r="H144" s="1102" t="n"/>
      <c r="I144" s="1102" t="n"/>
      <c r="J144" s="1102" t="n"/>
      <c r="K144" s="1102" t="n"/>
      <c r="L144" s="1102" t="n"/>
      <c r="M144" s="1103" t="n"/>
      <c r="N144" s="1101">
        <f>IF(COUNT(B144:G144)=6,SUMPRODUCT(B144:G144,{31,28,31,30,31,30})/181,"")</f>
        <v>68.84337533870969</v>
      </c>
    </row>
    <row r="145">
      <c r="A145" s="1104" t="inlineStr">
        <is>
          <t>25年比較</t>
        </is>
      </c>
      <c r="B145" s="117">
        <f>B144/B143</f>
        <v>0.97094427702627184</v>
      </c>
      <c r="C145" s="117">
        <f>C144/C143</f>
        <v>1.0220470141626516</v>
      </c>
      <c r="D145" s="117">
        <f>D144/D143</f>
        <v>1.1285394638561923</v>
      </c>
      <c r="E145" s="117">
        <f>E144/E143</f>
        <v>1.1080543057287242</v>
      </c>
      <c r="F145" s="117">
        <f>F144/F143</f>
        <v>1.0585547941389493</v>
      </c>
      <c r="G145" s="117">
        <f>G144/G143</f>
        <v>0.96533216390236898</v>
      </c>
      <c r="H145" s="117">
        <f>H144/H143</f>
        <v>0</v>
      </c>
      <c r="I145" s="117">
        <f>I144/I143</f>
        <v>0</v>
      </c>
      <c r="J145" s="117">
        <f>J144/J143</f>
        <v>0</v>
      </c>
      <c r="K145" s="117">
        <f>K144/K143</f>
        <v>0</v>
      </c>
      <c r="L145" s="117">
        <f>L144/L143</f>
        <v>0</v>
      </c>
      <c r="M145" s="117">
        <f>M144/M143</f>
        <v>0</v>
      </c>
      <c r="AB145" s="122" t="n"/>
    </row>
    <row r="146">
      <c r="A146" s="1105" t="inlineStr">
        <is>
          <t>26 Vs 25</t>
        </is>
      </c>
      <c r="B146" s="127">
        <f>(B144-B143)/B143</f>
        <v>-2.9055722973728177E-2</v>
      </c>
      <c r="C146" s="127">
        <f>(C144-C143)/C143</f>
        <v>2.2047014162651663E-2</v>
      </c>
      <c r="D146" s="127">
        <f>(D144-D143)/D143</f>
        <v>0.12853946385619225</v>
      </c>
      <c r="E146" s="127">
        <f>(E144-E143)/E143</f>
        <v>0.10805430572872429</v>
      </c>
      <c r="F146" s="127">
        <f>(F144-F143)/F143</f>
        <v>5.8554794138949248E-2</v>
      </c>
      <c r="G146" s="127">
        <f>(G144-G143)/G143</f>
        <v>-3.4667836097631029E-2</v>
      </c>
      <c r="H146" s="124" t="n"/>
      <c r="I146" s="1105" t="n"/>
      <c r="J146" s="128" t="n"/>
      <c r="K146" s="128" t="n"/>
      <c r="L146" s="128" t="n"/>
      <c r="M146" s="128" t="n"/>
      <c r="N146" s="127">
        <f>(N144-N143)/N143</f>
        <v>3.6408707320721496E-2</v>
      </c>
    </row>
    <row r="147">
      <c r="A147" s="787" t="inlineStr">
        <is>
          <t>ADR (THB)</t>
        </is>
      </c>
      <c r="B147" s="788" t="n"/>
      <c r="C147" s="788" t="n"/>
      <c r="D147" s="788" t="n"/>
      <c r="E147" s="788" t="n"/>
      <c r="F147" s="788" t="n"/>
      <c r="G147" s="788" t="n"/>
      <c r="H147" s="788" t="n"/>
      <c r="I147" s="788" t="n"/>
      <c r="J147" s="788" t="n"/>
      <c r="K147" s="788" t="n"/>
      <c r="L147" s="788" t="n"/>
      <c r="M147" s="788" t="n"/>
      <c r="AB147" s="122" t="n"/>
    </row>
    <row r="148">
      <c r="A148" s="774" t="n"/>
      <c r="B148" s="775" t="inlineStr">
        <is>
          <t>January</t>
        </is>
      </c>
      <c r="C148" s="775" t="inlineStr">
        <is>
          <t>February</t>
        </is>
      </c>
      <c r="D148" s="775" t="inlineStr">
        <is>
          <t>March</t>
        </is>
      </c>
      <c r="E148" s="775" t="inlineStr">
        <is>
          <t>April</t>
        </is>
      </c>
      <c r="F148" s="775" t="inlineStr">
        <is>
          <t>May</t>
        </is>
      </c>
      <c r="G148" s="775" t="inlineStr">
        <is>
          <t>June</t>
        </is>
      </c>
      <c r="H148" s="775" t="inlineStr">
        <is>
          <t>July</t>
        </is>
      </c>
      <c r="I148" s="775" t="inlineStr">
        <is>
          <t>August</t>
        </is>
      </c>
      <c r="J148" s="775" t="inlineStr">
        <is>
          <t>September</t>
        </is>
      </c>
      <c r="K148" s="775" t="inlineStr">
        <is>
          <t>October</t>
        </is>
      </c>
      <c r="L148" s="775" t="inlineStr">
        <is>
          <t>November</t>
        </is>
      </c>
      <c r="M148" s="775" t="inlineStr">
        <is>
          <t>December</t>
        </is>
      </c>
      <c r="N148" s="1088" t="inlineStr">
        <is>
          <t>H1 (Jan-Jun)</t>
        </is>
      </c>
    </row>
    <row r="149">
      <c r="A149" s="770" t="n">
        <v>2019</v>
      </c>
      <c r="B149" s="1120" t="n">
        <v>1651.285613194006</v>
      </c>
      <c r="C149" s="1120" t="n">
        <v>1710.111907958174</v>
      </c>
      <c r="D149" s="1120" t="n">
        <v>1577.22733457813</v>
      </c>
      <c r="E149" s="1120" t="n">
        <v>1469.403177768085</v>
      </c>
      <c r="F149" s="1120" t="n">
        <v>1322.240728853445</v>
      </c>
      <c r="G149" s="1120" t="n">
        <v>1381.747081234332</v>
      </c>
      <c r="H149" s="1120" t="n">
        <v>1391.400113427663</v>
      </c>
      <c r="I149" s="1120" t="n">
        <v>1442.859894241134</v>
      </c>
      <c r="J149" s="1120" t="n">
        <v>1384.87926510364</v>
      </c>
      <c r="K149" s="1120" t="n">
        <v>1369.601097982889</v>
      </c>
      <c r="L149" s="1120" t="n">
        <v>1599.513323178044</v>
      </c>
      <c r="M149" s="1121" t="n">
        <v>1697.700250667637</v>
      </c>
      <c r="N149" s="11">
        <f>IF(AND(COUNT(B149:G149)=6,COUNT(B137:G137)=6),SUMPRODUCT(B149:G149,B137:G137,{31,28,31,30,31,30})/SUMPRODUCT(B137:G137,{31,28,31,30,31,30}),"")</f>
        <v>1521.5208993074918</v>
      </c>
      <c r="AB149" s="122" t="n"/>
      <c r="AC149" s="122" t="n"/>
      <c r="AD149" s="122" t="n"/>
      <c r="AE149" s="122" t="n"/>
      <c r="AF149" s="122" t="n"/>
      <c r="AG149" s="122" t="n"/>
      <c r="AH149" s="122" t="n"/>
      <c r="AI149" s="122" t="n"/>
      <c r="AJ149" s="122" t="n"/>
      <c r="AK149" s="122" t="n"/>
      <c r="AL149" s="122" t="n"/>
    </row>
    <row r="150">
      <c r="A150" s="144" t="n">
        <v>2020</v>
      </c>
      <c r="B150" s="1122" t="n"/>
      <c r="C150" s="1122" t="n">
        <v>1410.16844045526</v>
      </c>
      <c r="D150" s="1122" t="n">
        <v>1282.87127610208</v>
      </c>
      <c r="E150" s="1122" t="n"/>
      <c r="F150" s="1122" t="n"/>
      <c r="G150" s="1122" t="n"/>
      <c r="H150" s="1122" t="n"/>
      <c r="I150" s="1122" t="n"/>
      <c r="J150" s="1122" t="n">
        <v>779.621286688051</v>
      </c>
      <c r="K150" s="1122" t="n">
        <v>898.533218473318</v>
      </c>
      <c r="L150" s="1122" t="n">
        <v>824.896952247752</v>
      </c>
      <c r="M150" s="1123" t="n">
        <v>790.855314574115</v>
      </c>
      <c r="N150" s="11">
        <f>IF(AND(COUNT(B150:G150)=6,COUNT(B138:G138)=6),SUMPRODUCT(B150:G150,B138:G138,{31,28,31,30,31,30})/SUMPRODUCT(B138:G138,{31,28,31,30,31,30}),"")</f>
        <v/>
      </c>
    </row>
    <row r="151">
      <c r="A151" s="135" t="n">
        <v>2021</v>
      </c>
      <c r="B151" s="1113" t="n">
        <v>882.619613617939</v>
      </c>
      <c r="C151" s="1113" t="n">
        <v>717.6681074001305</v>
      </c>
      <c r="D151" s="1113" t="n">
        <v>682.4678869093727</v>
      </c>
      <c r="E151" s="1113" t="n">
        <v>829.0116726478067</v>
      </c>
      <c r="F151" s="1113" t="n">
        <v>904.5399109369513</v>
      </c>
      <c r="G151" s="1113" t="n">
        <v>883.3130010520815</v>
      </c>
      <c r="H151" s="1113" t="n">
        <v>1038.945852301255</v>
      </c>
      <c r="I151" s="1113" t="n">
        <v>1048.943791616764</v>
      </c>
      <c r="J151" s="1113" t="n">
        <v>1048.222083798877</v>
      </c>
      <c r="K151" s="1113" t="n">
        <v>999.6517967213122</v>
      </c>
      <c r="L151" s="1113" t="n">
        <v>889.1021750553136</v>
      </c>
      <c r="M151" s="1124" t="n">
        <v>987.2458548757372</v>
      </c>
      <c r="N151" s="11">
        <f>IF(AND(COUNT(B151:G151)=6,COUNT(B139:G139)=6),SUMPRODUCT(B151:G151,B139:G139,{31,28,31,30,31,30})/SUMPRODUCT(B139:G139,{31,28,31,30,31,30}),"")</f>
        <v>796.3513914684951</v>
      </c>
    </row>
    <row r="152">
      <c r="A152" s="144" t="n">
        <v>2022</v>
      </c>
      <c r="B152" s="1096" t="n">
        <v>1035.787802729528</v>
      </c>
      <c r="C152" s="1096" t="n">
        <v>944.9299999999999</v>
      </c>
      <c r="D152" s="1096" t="n">
        <v>957.15</v>
      </c>
      <c r="E152" s="1096" t="n">
        <v>1012.572260765548</v>
      </c>
      <c r="F152" s="1096" t="n">
        <v>1014.605887170915</v>
      </c>
      <c r="G152" s="1118" t="n">
        <v>987.6596458877284</v>
      </c>
      <c r="H152" s="1118" t="n">
        <v>1096.004086794504</v>
      </c>
      <c r="I152" s="1118" t="n">
        <v>1136.334672725884</v>
      </c>
      <c r="J152" s="1118" t="n">
        <v>1141.240527000651</v>
      </c>
      <c r="K152" s="1118" t="n">
        <v>1259.653575289575</v>
      </c>
      <c r="L152" s="1118" t="n">
        <v>1443</v>
      </c>
      <c r="M152" s="1119" t="n">
        <v>1624</v>
      </c>
      <c r="N152" s="11">
        <f>IF(AND(COUNT(B152:G152)=6,COUNT(B140:G140)=6),SUMPRODUCT(B152:G152,B140:G140,{31,28,31,30,31,30})/SUMPRODUCT(B140:G140,{31,28,31,30,31,30}),"")</f>
        <v>993.0197812883343</v>
      </c>
    </row>
    <row r="153">
      <c r="A153" s="135" t="n">
        <v>2023</v>
      </c>
      <c r="B153" s="1125" t="n">
        <v>1562.02</v>
      </c>
      <c r="C153" s="1125" t="n">
        <v>1532.36</v>
      </c>
      <c r="D153" s="1125" t="n">
        <v>1563.76</v>
      </c>
      <c r="E153" s="1125" t="n">
        <v>1698.21</v>
      </c>
      <c r="F153" s="1125" t="n">
        <v>1533.34</v>
      </c>
      <c r="G153" s="1125" t="n">
        <v>1530.67</v>
      </c>
      <c r="H153" s="1125" t="n">
        <v>1620.23</v>
      </c>
      <c r="I153" s="1125" t="n">
        <v>1624.41</v>
      </c>
      <c r="J153" s="1125" t="n">
        <v>1556</v>
      </c>
      <c r="K153" s="1125" t="n">
        <v>1532.82</v>
      </c>
      <c r="L153" s="1125" t="n">
        <v>1779.45</v>
      </c>
      <c r="M153" s="1126" t="n">
        <v>2012.997568263508</v>
      </c>
      <c r="N153" s="11">
        <f>IF(AND(COUNT(B153:G153)=6,COUNT(B141:G141)=6),SUMPRODUCT(B153:G153,B141:G141,{31,28,31,30,31,30})/SUMPRODUCT(B141:G141,{31,28,31,30,31,30}),"")</f>
        <v>1569.218129914712</v>
      </c>
    </row>
    <row r="154">
      <c r="A154" s="144" t="n">
        <v>2024</v>
      </c>
      <c r="B154" s="1096" t="n">
        <v>1855.164778498543</v>
      </c>
      <c r="C154" s="1096" t="n">
        <v>2031.910049327748</v>
      </c>
      <c r="D154" s="1096" t="n">
        <v>1910.184877262856</v>
      </c>
      <c r="E154" s="1096" t="n">
        <v>1718.208529897123</v>
      </c>
      <c r="F154" s="1096" t="n">
        <v>1741.592422972405</v>
      </c>
      <c r="G154" s="1096" t="n">
        <v>1763.544844256301</v>
      </c>
      <c r="H154" s="1096" t="n">
        <v>1879.798725904521</v>
      </c>
      <c r="I154" s="1096" t="n">
        <v>1989.624846411535</v>
      </c>
      <c r="J154" s="1096" t="n">
        <v>1763.484586727283</v>
      </c>
      <c r="K154" s="1096" t="n">
        <v>1819.88</v>
      </c>
      <c r="L154" s="1096" t="n">
        <v>2445.17</v>
      </c>
      <c r="M154" s="1106" t="n">
        <v>2732.72</v>
      </c>
      <c r="N154" s="11">
        <f>IF(AND(COUNT(B154:G154)=6,COUNT(B142:G142)=6),SUMPRODUCT(B154:G154,B142:G142,{31,28,31,30,31,30})/SUMPRODUCT(B142:G142,{31,28,31,30,31,30}),"")</f>
        <v>1833.2564293947955</v>
      </c>
    </row>
    <row r="155">
      <c r="A155" s="773" t="n">
        <v>2025</v>
      </c>
      <c r="B155" s="1102" t="n">
        <v>2418.7</v>
      </c>
      <c r="C155" s="1102" t="n">
        <v>2235.78</v>
      </c>
      <c r="D155" s="1102" t="n">
        <v>2102.94</v>
      </c>
      <c r="E155" s="1102" t="n">
        <v>2003.81</v>
      </c>
      <c r="F155" s="1102" t="n">
        <v>1687.08</v>
      </c>
      <c r="G155" s="1102" t="n">
        <v>1726.85</v>
      </c>
      <c r="H155" s="1102" t="n">
        <v>1833.09</v>
      </c>
      <c r="I155" s="1102" t="n">
        <v>1844.52388197425</v>
      </c>
      <c r="J155" s="1102" t="n">
        <v>1645.895519171733</v>
      </c>
      <c r="K155" s="1102" t="n">
        <v>1761.37546489666</v>
      </c>
      <c r="L155" s="1102" t="n">
        <v>2095.395012309207</v>
      </c>
      <c r="M155" s="1103" t="n">
        <v>2545.583972923995</v>
      </c>
      <c r="N155" s="120">
        <f>IF(AND(COUNT(B155:G155)=6,COUNT(B143:G143)=6),SUMPRODUCT(B155:G155,B143:G143,{31,28,31,30,31,30})/SUMPRODUCT(B143:G143,{31,28,31,30,31,30}),"")</f>
        <v>2056.9133237376554</v>
      </c>
    </row>
    <row r="156">
      <c r="A156" s="773" t="n">
        <v>2026</v>
      </c>
      <c r="B156" s="1102" t="n">
        <v>2354.683086161881</v>
      </c>
      <c r="C156" s="1102" t="n">
        <v>2392.482227693402</v>
      </c>
      <c r="D156" s="1102" t="n">
        <v>2121.14727234452</v>
      </c>
      <c r="E156" s="1102" t="n">
        <v>1896.452876265543</v>
      </c>
      <c r="F156" s="1102" t="n">
        <v>1555.677049695953</v>
      </c>
      <c r="G156" s="1102" t="n">
        <v>1547.756752499999</v>
      </c>
      <c r="H156" s="1102" t="n"/>
      <c r="I156" s="1102" t="n"/>
      <c r="J156" s="1102" t="n"/>
      <c r="K156" s="1102" t="n"/>
      <c r="L156" s="1102" t="n"/>
      <c r="M156" s="1103" t="n"/>
      <c r="N156" s="120">
        <f>IF(AND(COUNT(B156:G156)=6,COUNT(B144:G144)=6),SUMPRODUCT(B156:G156,B144:G144,{31,28,31,30,31,30})/SUMPRODUCT(B144:G144,{31,28,31,30,31,30}),"")</f>
        <v>2008.875082560769</v>
      </c>
    </row>
    <row r="157">
      <c r="A157" s="1104" t="inlineStr">
        <is>
          <t>25年比較</t>
        </is>
      </c>
      <c r="B157" s="117">
        <f>B156/B155</f>
        <v>0.97353251174675703</v>
      </c>
      <c r="C157" s="117">
        <f>C156/C155</f>
        <v>1.0700883931752685</v>
      </c>
      <c r="D157" s="117">
        <f>D156/D155</f>
        <v>1.0086580084760002</v>
      </c>
      <c r="E157" s="117">
        <f>E156/E155</f>
        <v>0.94642350136267561</v>
      </c>
      <c r="F157" s="117">
        <f>F156/F155</f>
        <v>0.92211219959690893</v>
      </c>
      <c r="G157" s="117">
        <f>G156/G155</f>
        <v>0.89628905376842194</v>
      </c>
      <c r="H157" s="117">
        <f>H156/H155</f>
        <v>0</v>
      </c>
      <c r="I157" s="117">
        <f>I156/I155</f>
        <v>0</v>
      </c>
      <c r="J157" s="117">
        <f>J156/J155</f>
        <v>0</v>
      </c>
      <c r="K157" s="117">
        <f>K156/K155</f>
        <v>0</v>
      </c>
      <c r="L157" s="117">
        <f>L156/L155</f>
        <v>0</v>
      </c>
      <c r="M157" s="117">
        <f>M156/M155</f>
        <v>0</v>
      </c>
    </row>
    <row r="158">
      <c r="A158" s="1105" t="inlineStr">
        <is>
          <t>26 Vs 25</t>
        </is>
      </c>
      <c r="B158" s="127">
        <f>(B156-B155)/B155</f>
        <v>-2.6467488253243007E-2</v>
      </c>
      <c r="C158" s="127">
        <f>(C156-C155)/C155</f>
        <v>7.0088393175268451E-2</v>
      </c>
      <c r="D158" s="127">
        <f>(D156-D155)/D155</f>
        <v>8.658008476000208E-3</v>
      </c>
      <c r="E158" s="127">
        <f>(E156-E155)/E155</f>
        <v>-5.3576498637324395E-2</v>
      </c>
      <c r="F158" s="127">
        <f>(F156-F155)/F155</f>
        <v>-7.7887800403091109E-2</v>
      </c>
      <c r="G158" s="127">
        <f>(G156-G155)/G155</f>
        <v>-0.1037109462315781</v>
      </c>
      <c r="H158" s="124" t="n"/>
      <c r="I158" s="1105" t="n"/>
      <c r="J158" s="128" t="n"/>
      <c r="K158" s="128" t="n"/>
      <c r="L158" s="128" t="n"/>
      <c r="M158" s="128" t="n"/>
      <c r="N158" s="127">
        <f>(N156-N155)/N155</f>
        <v>-2.5212049397190898E-2</v>
      </c>
    </row>
    <row r="159">
      <c r="A159" s="787" t="inlineStr">
        <is>
          <t>RevPar (THB)</t>
        </is>
      </c>
      <c r="B159" s="788" t="n"/>
      <c r="C159" s="788" t="n"/>
      <c r="D159" s="788" t="n"/>
      <c r="E159" s="788" t="n"/>
      <c r="F159" s="788" t="n"/>
      <c r="G159" s="788" t="n"/>
      <c r="H159" s="788" t="n"/>
      <c r="I159" s="788" t="n"/>
      <c r="J159" s="788" t="n"/>
      <c r="K159" s="788" t="n"/>
      <c r="L159" s="788" t="n"/>
      <c r="M159" s="788" t="n"/>
    </row>
    <row r="160">
      <c r="A160" s="774" t="n"/>
      <c r="B160" s="775" t="inlineStr">
        <is>
          <t>January</t>
        </is>
      </c>
      <c r="C160" s="775" t="inlineStr">
        <is>
          <t>February</t>
        </is>
      </c>
      <c r="D160" s="775" t="inlineStr">
        <is>
          <t>March</t>
        </is>
      </c>
      <c r="E160" s="775" t="inlineStr">
        <is>
          <t>April</t>
        </is>
      </c>
      <c r="F160" s="775" t="inlineStr">
        <is>
          <t>May</t>
        </is>
      </c>
      <c r="G160" s="775" t="inlineStr">
        <is>
          <t>June</t>
        </is>
      </c>
      <c r="H160" s="775" t="inlineStr">
        <is>
          <t>July</t>
        </is>
      </c>
      <c r="I160" s="775" t="inlineStr">
        <is>
          <t>August</t>
        </is>
      </c>
      <c r="J160" s="775" t="inlineStr">
        <is>
          <t>September</t>
        </is>
      </c>
      <c r="K160" s="775" t="inlineStr">
        <is>
          <t>October</t>
        </is>
      </c>
      <c r="L160" s="775" t="inlineStr">
        <is>
          <t>November</t>
        </is>
      </c>
      <c r="M160" s="775" t="inlineStr">
        <is>
          <t>December</t>
        </is>
      </c>
      <c r="N160" s="1088" t="inlineStr">
        <is>
          <t>H1 (Jan-Jun)</t>
        </is>
      </c>
      <c r="P160" s="120" t="n"/>
      <c r="Q160" s="120" t="n"/>
      <c r="R160" s="120" t="n"/>
      <c r="S160" s="120" t="n"/>
    </row>
    <row r="161">
      <c r="A161" s="770" t="n">
        <v>2019</v>
      </c>
      <c r="B161" s="1120">
        <f>B137*B149/100</f>
        <v>1486.7887471567412</v>
      </c>
      <c r="C161" s="1120">
        <f>C137*C149/100</f>
        <v>1563.1981045100727</v>
      </c>
      <c r="D161" s="1120">
        <f>D137*D149/100</f>
        <v>1397.3594944168728</v>
      </c>
      <c r="E161" s="1120">
        <f>E137*E149/100</f>
        <v>1259.7463461538457</v>
      </c>
      <c r="F161" s="1120">
        <f>F137*F149/100</f>
        <v>1045.6802455541772</v>
      </c>
      <c r="G161" s="1120">
        <f>G137*G149/100</f>
        <v>1236.6341131944444</v>
      </c>
      <c r="H161" s="1120">
        <f>H137*H149/100</f>
        <v>1245.4555916046309</v>
      </c>
      <c r="I161" s="1120">
        <f>I137*I149/100</f>
        <v>1314.6404898676585</v>
      </c>
      <c r="J161" s="1120">
        <f>J137*J149/100</f>
        <v>1170.6372591346151</v>
      </c>
      <c r="K161" s="1120">
        <f>K137*K149/100</f>
        <v>1133.7583944375517</v>
      </c>
      <c r="L161" s="1120">
        <f>L137*L149/100</f>
        <v>1481.9422583974356</v>
      </c>
      <c r="M161" s="1121">
        <f>M137*M149/100</f>
        <v>1445.9940720636885</v>
      </c>
      <c r="N161" s="11">
        <f>IF(COUNT(B161:G161)=6,SUMPRODUCT(B161:G161,{31,28,31,30,31,30})/181,"")</f>
        <v>1328.649965788355</v>
      </c>
      <c r="P161" s="120" t="n"/>
    </row>
    <row r="162">
      <c r="A162" s="144" t="n">
        <v>2020</v>
      </c>
      <c r="B162" s="1122" t="n"/>
      <c r="C162" s="1122">
        <f>C138*C150/100</f>
        <v>831.20080381806849</v>
      </c>
      <c r="D162" s="1122">
        <f>D138*D150/100</f>
        <v>394.1668294421645</v>
      </c>
      <c r="E162" s="1122" t="n"/>
      <c r="F162" s="1122" t="n"/>
      <c r="G162" s="1122" t="n"/>
      <c r="H162" s="1122" t="n"/>
      <c r="I162" s="1122" t="n"/>
      <c r="J162" s="1122">
        <f>J138*J150/100</f>
        <v>89.520050138121007</v>
      </c>
      <c r="K162" s="1122">
        <f>K138*K150/100</f>
        <v>167.303970771698</v>
      </c>
      <c r="L162" s="1122">
        <f>L138*L150/100</f>
        <v>190.08329861878406</v>
      </c>
      <c r="M162" s="1123">
        <f>M138*M150/100</f>
        <v>254.83272299946483</v>
      </c>
      <c r="N162" s="11">
        <f>IF(COUNT(B162:G162)=6,SUMPRODUCT(B162:G162,{31,28,31,30,31,30})/181,"")</f>
        <v/>
      </c>
      <c r="P162" s="120" t="n"/>
    </row>
    <row r="163">
      <c r="A163" s="135" t="n">
        <v>2021</v>
      </c>
      <c r="B163" s="1113">
        <f>B139*B151/100</f>
        <v>168.86761734904846</v>
      </c>
      <c r="C163" s="1113">
        <f>C139*C151/100</f>
        <v>188.16607142857131</v>
      </c>
      <c r="D163" s="1113">
        <f>D139*D151/100</f>
        <v>227.73625982216709</v>
      </c>
      <c r="E163" s="1113">
        <f>E139*E151/100</f>
        <v>192.50607590812044</v>
      </c>
      <c r="F163" s="1113">
        <f>F139*F151/100</f>
        <v>131.257419871796</v>
      </c>
      <c r="G163" s="1113">
        <f>G139*G151/100</f>
        <v>179.39936057692384</v>
      </c>
      <c r="H163" s="1113">
        <f>H139*H151/100</f>
        <v>256.72876209677418</v>
      </c>
      <c r="I163" s="1113">
        <f>I139*I151/100</f>
        <v>271.67123635235669</v>
      </c>
      <c r="J163" s="1113">
        <f>J139*J151/100</f>
        <v>300.69191185897273</v>
      </c>
      <c r="K163" s="1113">
        <f>K139*K151/100</f>
        <v>299.47178256823844</v>
      </c>
      <c r="L163" s="1113">
        <f>L139*L151/100</f>
        <v>343.48220779914681</v>
      </c>
      <c r="M163" s="1124">
        <f>M139*M151/100</f>
        <v>511.3325175765101</v>
      </c>
      <c r="N163" s="11">
        <f>IF(COUNT(B163:G163)=6,SUMPRODUCT(B163:G163,{31,28,31,30,31,30})/181,"")</f>
        <v>181.15753206013636</v>
      </c>
    </row>
    <row r="164">
      <c r="A164" s="144" t="n">
        <v>2022</v>
      </c>
      <c r="B164" s="1096">
        <f>B140*B152/100</f>
        <v>431.57825113730325</v>
      </c>
      <c r="C164" s="1096">
        <f>C140*C152/100</f>
        <v>414.82426999999996</v>
      </c>
      <c r="D164" s="1096">
        <f>D140*D152/100</f>
        <v>525.47534999999993</v>
      </c>
      <c r="E164" s="1096">
        <f>E140*E152/100</f>
        <v>587.85445138888758</v>
      </c>
      <c r="F164" s="1096" t="n">
        <v>627.5723449131514</v>
      </c>
      <c r="G164" s="1118" t="n">
        <v>646.6216143162393</v>
      </c>
      <c r="H164" s="1118" t="n">
        <v>729.8195120967748</v>
      </c>
      <c r="I164" s="1118" t="n">
        <v>769.1289221464019</v>
      </c>
      <c r="J164" s="1118" t="n">
        <v>843.3109086538464</v>
      </c>
      <c r="K164" s="1118" t="n">
        <v>995.0768343672456</v>
      </c>
      <c r="L164" s="1118" t="n">
        <v>1264</v>
      </c>
      <c r="M164" s="1119" t="n">
        <v>1394</v>
      </c>
      <c r="N164" s="11">
        <f>IF(COUNT(B164:G164)=6,SUMPRODUCT(B164:G164,{31,28,31,30,31,30})/181,"")</f>
        <v>540.1810268437453</v>
      </c>
    </row>
    <row r="165">
      <c r="A165" s="135" t="n">
        <v>2023</v>
      </c>
      <c r="B165" s="1125" t="n">
        <v>1300.31</v>
      </c>
      <c r="C165" s="1125" t="n">
        <v>1332.39</v>
      </c>
      <c r="D165" s="1125" t="n">
        <v>1310.01</v>
      </c>
      <c r="E165" s="1125" t="n">
        <v>1356.03</v>
      </c>
      <c r="F165" s="1125" t="n">
        <v>1278.49</v>
      </c>
      <c r="G165" s="1125" t="n">
        <v>1243.01</v>
      </c>
      <c r="H165" s="1125" t="n">
        <v>1391.74</v>
      </c>
      <c r="I165" s="1125" t="n">
        <v>1414.39</v>
      </c>
      <c r="J165" s="1125" t="n">
        <v>1320.94</v>
      </c>
      <c r="K165" s="1125" t="n">
        <v>1231.71</v>
      </c>
      <c r="L165" s="1125" t="n">
        <v>1542.1</v>
      </c>
      <c r="M165" s="1126" t="n">
        <v>1766.055713968155</v>
      </c>
      <c r="N165" s="11">
        <f>IF(COUNT(B165:G165)=6,SUMPRODUCT(B165:G165,{31,28,31,30,31,30})/181,"")</f>
        <v>1302.9349723756904</v>
      </c>
    </row>
    <row r="166">
      <c r="A166" s="144" t="n">
        <v>2024</v>
      </c>
      <c r="B166" s="1096" t="n">
        <v>1635.577738144198</v>
      </c>
      <c r="C166" s="1096" t="n">
        <v>1275.216825486946</v>
      </c>
      <c r="D166" s="1096" t="n">
        <v>1165.742983985996</v>
      </c>
      <c r="E166" s="1096" t="n">
        <v>1194.014334126614</v>
      </c>
      <c r="F166" s="1096" t="n">
        <v>1067.86312106235</v>
      </c>
      <c r="G166" s="1096" t="n">
        <v>1184.126945167958</v>
      </c>
      <c r="H166" s="1096" t="n">
        <v>1457.286659187713</v>
      </c>
      <c r="I166" s="1096" t="n">
        <v>1547.071382824874</v>
      </c>
      <c r="J166" s="1096" t="n">
        <v>1202.769397071489</v>
      </c>
      <c r="K166" s="1096" t="n">
        <v>1252.24</v>
      </c>
      <c r="L166" s="1096" t="n">
        <v>2019</v>
      </c>
      <c r="M166" s="1106" t="n">
        <v>2178.75</v>
      </c>
      <c r="N166" s="11">
        <f>IF(COUNT(B166:G166)=6,SUMPRODUCT(B166:G166,{31,28,31,30,31,30})/181,"")</f>
        <v>1254.116069786964</v>
      </c>
    </row>
    <row r="167">
      <c r="A167" s="773" t="n">
        <v>2025</v>
      </c>
      <c r="B167" s="1102" t="n">
        <v>1987.97</v>
      </c>
      <c r="C167" s="1102" t="n">
        <v>1701.08</v>
      </c>
      <c r="D167" s="1102" t="n">
        <v>1291.88</v>
      </c>
      <c r="E167" s="1102" t="n">
        <v>1146.97</v>
      </c>
      <c r="F167" s="1102" t="n">
        <v>977.27</v>
      </c>
      <c r="G167" s="1102" t="n">
        <v>1108.99</v>
      </c>
      <c r="H167" s="1102" t="n">
        <v>1314.88</v>
      </c>
      <c r="I167" s="1102" t="n">
        <v>1432.9384496124</v>
      </c>
      <c r="J167" s="1102" t="n">
        <v>1177.573740740741</v>
      </c>
      <c r="K167" s="1102" t="n">
        <v>1360.342116362424</v>
      </c>
      <c r="L167" s="1102" t="n">
        <v>1649.514445736434</v>
      </c>
      <c r="M167" s="1103" t="n">
        <v>1990.507897807785</v>
      </c>
      <c r="N167" s="120">
        <f>IF(COUNT(B167:G167)=6,SUMPRODUCT(B167:G167,{31,28,31,30,31,30})/181,"")</f>
        <v>1366.1865193370165</v>
      </c>
    </row>
    <row r="168">
      <c r="A168" s="773" t="n">
        <v>2026</v>
      </c>
      <c r="B168" s="1102" t="n">
        <v>1879.310706843378</v>
      </c>
      <c r="C168" s="1102" t="n">
        <v>1860.819510428202</v>
      </c>
      <c r="D168" s="1102" t="n">
        <v>1469.79222097191</v>
      </c>
      <c r="E168" s="1102" t="n">
        <v>1201.985227390181</v>
      </c>
      <c r="F168" s="1102" t="n">
        <v>953.4794820717131</v>
      </c>
      <c r="G168" s="1102" t="n">
        <v>959.2117988047804</v>
      </c>
      <c r="H168" s="1102" t="n"/>
      <c r="I168" s="1102" t="n"/>
      <c r="J168" s="1102" t="n"/>
      <c r="K168" s="1102" t="n"/>
      <c r="L168" s="1102" t="n"/>
      <c r="M168" s="1103" t="n"/>
      <c r="N168" s="120">
        <f>IF(COUNT(B168:G168)=6,SUMPRODUCT(B168:G168,{31,28,31,30,31,30})/181,"")</f>
        <v>1382.9774131731244</v>
      </c>
    </row>
    <row r="169">
      <c r="A169" s="1104" t="inlineStr">
        <is>
          <t>25年比較</t>
        </is>
      </c>
      <c r="B169" s="117">
        <f>B168/B167</f>
        <v>0.94534158304369686</v>
      </c>
      <c r="C169" s="117">
        <f>C168/C167</f>
        <v>1.0939047607568144</v>
      </c>
      <c r="D169" s="117">
        <f>D168/D167</f>
        <v>1.1377157483449778</v>
      </c>
      <c r="E169" s="117">
        <f>E168/E167</f>
        <v>1.0479657073769855</v>
      </c>
      <c r="F169" s="117">
        <f>F168/F167</f>
        <v>0.97565614627657971</v>
      </c>
      <c r="G169" s="117">
        <f>G168/G167</f>
        <v>0.86494179280677053</v>
      </c>
      <c r="H169" s="117">
        <f>H168/H167</f>
        <v>0</v>
      </c>
      <c r="I169" s="117">
        <f>I168/I167</f>
        <v>0</v>
      </c>
      <c r="J169" s="117">
        <f>J168/J167</f>
        <v>0</v>
      </c>
      <c r="K169" s="117">
        <f>K168/K167</f>
        <v>0</v>
      </c>
      <c r="L169" s="117">
        <f>L168/L167</f>
        <v>0</v>
      </c>
      <c r="M169" s="117">
        <f>M168/M167</f>
        <v>0</v>
      </c>
    </row>
    <row r="170">
      <c r="A170" s="1105" t="inlineStr">
        <is>
          <t>26 Vs 25</t>
        </is>
      </c>
      <c r="B170" s="127">
        <f>(B168-B167)/B167</f>
        <v>-5.4658416956303149E-2</v>
      </c>
      <c r="C170" s="127">
        <f>(C168-C167)/C167</f>
        <v>9.3904760756814518E-2</v>
      </c>
      <c r="D170" s="127">
        <f>(D168-D167)/D167</f>
        <v>0.13771574834497774</v>
      </c>
      <c r="E170" s="127">
        <f>(E168-E167)/E167</f>
        <v>4.7965707376985495E-2</v>
      </c>
      <c r="F170" s="127">
        <f>(F168-F167)/F167</f>
        <v>-2.4343853723420274E-2</v>
      </c>
      <c r="G170" s="127">
        <f>(G168-G167)/G167</f>
        <v>-0.1350582071932295</v>
      </c>
      <c r="H170" s="124" t="n"/>
      <c r="I170" s="1105" t="n"/>
      <c r="J170" s="128" t="n"/>
      <c r="K170" s="128" t="n"/>
      <c r="L170" s="128" t="n"/>
      <c r="M170" s="128" t="n"/>
      <c r="N170" s="127">
        <f>(N168-N167)/N167</f>
        <v>1.3444947080427566E-2</v>
      </c>
    </row>
    <row r="171">
      <c r="A171" s="152" t="n"/>
      <c r="B171" s="1127" t="n"/>
      <c r="C171" s="1127" t="n"/>
      <c r="D171" s="1127" t="n"/>
      <c r="E171" s="1127" t="n"/>
      <c r="F171" s="1092" t="n"/>
      <c r="G171" s="155" t="n"/>
      <c r="H171" s="1128" t="n"/>
      <c r="I171" s="1128" t="n"/>
      <c r="J171" s="1128" t="n"/>
      <c r="K171" s="1128" t="n"/>
    </row>
    <row r="172">
      <c r="A172" s="152" t="n"/>
      <c r="B172" s="1127" t="n"/>
      <c r="C172" s="1127" t="n"/>
      <c r="D172" s="1127" t="n"/>
      <c r="E172" s="1127" t="n"/>
      <c r="F172" s="1092" t="n"/>
      <c r="G172" s="155" t="n"/>
      <c r="H172" s="1128" t="n"/>
      <c r="I172" s="1128" t="n"/>
      <c r="J172" s="1128" t="n"/>
      <c r="K172" s="1128" t="n"/>
    </row>
    <row r="174" ht="21" customHeight="1">
      <c r="A174" s="129" t="inlineStr">
        <is>
          <t>SP</t>
        </is>
      </c>
    </row>
    <row r="175">
      <c r="A175" s="787" t="inlineStr">
        <is>
          <t>Occupancy (%)</t>
        </is>
      </c>
      <c r="B175" s="788" t="n"/>
      <c r="C175" s="788" t="n"/>
      <c r="D175" s="788" t="n"/>
      <c r="E175" s="788" t="n"/>
      <c r="F175" s="788" t="n"/>
      <c r="G175" s="788" t="n"/>
      <c r="H175" s="788" t="n"/>
      <c r="I175" s="788" t="n"/>
      <c r="J175" s="788" t="n"/>
      <c r="K175" s="788" t="n"/>
      <c r="L175" s="788" t="n"/>
      <c r="M175" s="788" t="n"/>
    </row>
    <row r="176">
      <c r="A176" s="795" t="n"/>
      <c r="B176" s="796" t="inlineStr">
        <is>
          <t>January</t>
        </is>
      </c>
      <c r="C176" s="796" t="inlineStr">
        <is>
          <t>February</t>
        </is>
      </c>
      <c r="D176" s="796" t="inlineStr">
        <is>
          <t>March</t>
        </is>
      </c>
      <c r="E176" s="796" t="inlineStr">
        <is>
          <t>April</t>
        </is>
      </c>
      <c r="F176" s="796" t="inlineStr">
        <is>
          <t>May</t>
        </is>
      </c>
      <c r="G176" s="796" t="inlineStr">
        <is>
          <t>June</t>
        </is>
      </c>
      <c r="H176" s="796" t="inlineStr">
        <is>
          <t>July</t>
        </is>
      </c>
      <c r="I176" s="796" t="inlineStr">
        <is>
          <t>August</t>
        </is>
      </c>
      <c r="J176" s="796" t="inlineStr">
        <is>
          <t>September</t>
        </is>
      </c>
      <c r="K176" s="796" t="inlineStr">
        <is>
          <t>October</t>
        </is>
      </c>
      <c r="L176" s="796" t="inlineStr">
        <is>
          <t>November</t>
        </is>
      </c>
      <c r="M176" s="797" t="inlineStr">
        <is>
          <t>December</t>
        </is>
      </c>
      <c r="N176" s="1088" t="inlineStr">
        <is>
          <t>H1 (Jan-Jun)</t>
        </is>
      </c>
      <c r="AB176" s="122" t="n"/>
    </row>
    <row r="177" hidden="1" ht="17.25" customHeight="1">
      <c r="A177" s="130" t="n">
        <v>2014</v>
      </c>
      <c r="B177" s="1094" t="n"/>
      <c r="C177" s="1094" t="n"/>
      <c r="D177" s="1094" t="n"/>
      <c r="E177" s="1094" t="n"/>
      <c r="F177" s="1094" t="n"/>
      <c r="G177" s="1094" t="n"/>
      <c r="H177" s="1094" t="n"/>
      <c r="I177" s="1094" t="n"/>
      <c r="J177" s="1094" t="n"/>
      <c r="K177" s="1094" t="n"/>
      <c r="L177" s="1094" t="n"/>
      <c r="M177" s="1111" t="n">
        <v>78.8238652583499</v>
      </c>
      <c r="N177" s="1091">
        <f>IF(COUNT(B177:G177)=6,SUMPRODUCT(B177:G177,{31,28,31,30,31,30})/181,"")</f>
        <v/>
      </c>
      <c r="AB177" s="122" t="n"/>
    </row>
    <row r="178" hidden="1" ht="17.25" customHeight="1">
      <c r="A178" s="132" t="n">
        <v>2015</v>
      </c>
      <c r="B178" s="1092" t="n">
        <v>78.8666856979731</v>
      </c>
      <c r="C178" s="1092" t="n">
        <v>87.8350189633375</v>
      </c>
      <c r="D178" s="1092" t="n">
        <v>81.21324578932339</v>
      </c>
      <c r="E178" s="1092" t="n">
        <v>83.7079646017699</v>
      </c>
      <c r="F178" s="1092" t="n">
        <v>81.36454467599199</v>
      </c>
      <c r="G178" s="1092" t="n">
        <v>78.6194690265486</v>
      </c>
      <c r="H178" s="1092" t="n">
        <v>88.3928061661433</v>
      </c>
      <c r="I178" s="1092" t="n">
        <v>88.9694547530687</v>
      </c>
      <c r="J178" s="1092" t="n">
        <v>73.9882005899705</v>
      </c>
      <c r="K178" s="1092" t="n">
        <v>82.7690550956323</v>
      </c>
      <c r="L178" s="1092" t="n">
        <v>79.6135693215339</v>
      </c>
      <c r="M178" s="1112" t="n">
        <v>82.8061661433057</v>
      </c>
      <c r="N178" s="1091">
        <f>IF(COUNT(B178:G178)=6,SUMPRODUCT(B178:G178,{31,28,31,30,31,30})/181,"")</f>
        <v>81.84520608223728</v>
      </c>
      <c r="AB178" s="122" t="n"/>
    </row>
    <row r="179" hidden="1" ht="17.25" customHeight="1">
      <c r="A179" s="130" t="n">
        <v>2016</v>
      </c>
      <c r="B179" s="1094" t="n">
        <v>86.7599200685127</v>
      </c>
      <c r="C179" s="1094" t="n">
        <v>91.826801517067</v>
      </c>
      <c r="D179" s="1094" t="n">
        <v>84.4419069369112</v>
      </c>
      <c r="E179" s="1094" t="n">
        <v>85.50147492625359</v>
      </c>
      <c r="F179" s="1094" t="n">
        <v>80.46246074793029</v>
      </c>
      <c r="G179" s="1094" t="n">
        <v>82.6283185840707</v>
      </c>
      <c r="H179" s="1094" t="n">
        <v>90.6737082500713</v>
      </c>
      <c r="I179" s="1094" t="n">
        <v>88.2186697116757</v>
      </c>
      <c r="J179" s="1094" t="n">
        <v>77.16224188790559</v>
      </c>
      <c r="K179" s="1094" t="n">
        <v>73.3885241221809</v>
      </c>
      <c r="L179" s="1094" t="n">
        <v>68.811209439528</v>
      </c>
      <c r="M179" s="1111" t="n">
        <v>75.6323151584356</v>
      </c>
      <c r="N179" s="1091">
        <f>IF(COUNT(B179:G179)=6,SUMPRODUCT(B179:G179,{31,28,31,30,31,30})/181,"")</f>
        <v>85.17479098420765</v>
      </c>
      <c r="AB179" s="122" t="n"/>
    </row>
    <row r="180" hidden="1" ht="20.25" customHeight="1">
      <c r="A180" s="132" t="n">
        <v>2017</v>
      </c>
      <c r="B180" s="1092" t="n">
        <v>87.2823294319155</v>
      </c>
      <c r="C180" s="1092" t="n">
        <v>91.567635903919</v>
      </c>
      <c r="D180" s="1092" t="n">
        <v>85.1270339708821</v>
      </c>
      <c r="E180" s="1092" t="n">
        <v>86.16814159292031</v>
      </c>
      <c r="F180" s="1092" t="n">
        <v>79.9971453040251</v>
      </c>
      <c r="G180" s="1092" t="n">
        <v>82.83775811209431</v>
      </c>
      <c r="H180" s="1092" t="n">
        <v>88.6183271481587</v>
      </c>
      <c r="I180" s="1092" t="n">
        <v>90.7308021695689</v>
      </c>
      <c r="J180" s="1092" t="n">
        <v>81.77876106194689</v>
      </c>
      <c r="K180" s="1092" t="n">
        <v>82.00685127033969</v>
      </c>
      <c r="L180" s="1092" t="n">
        <v>84.9130562923666</v>
      </c>
      <c r="M180" s="1112" t="n">
        <v>85.4852970537063</v>
      </c>
      <c r="N180" s="1091">
        <f>IF(COUNT(B180:G180)=6,SUMPRODUCT(B180:G180,{31,28,31,30,31,30})/181,"")</f>
        <v>85.40703075343465</v>
      </c>
      <c r="AB180" s="122" t="n"/>
    </row>
    <row r="181" hidden="1" ht="17.9" customHeight="1">
      <c r="A181" s="130" t="n">
        <v>2018</v>
      </c>
      <c r="B181" s="1094" t="n">
        <v>91.1240409571888</v>
      </c>
      <c r="C181" s="1094" t="n">
        <v>94.4644436023746</v>
      </c>
      <c r="D181" s="1094" t="n">
        <v>87.9923561792304</v>
      </c>
      <c r="E181" s="1094" t="n">
        <v>87.6186265841438</v>
      </c>
      <c r="F181" s="1094" t="n">
        <v>80.0547617010353</v>
      </c>
      <c r="G181" s="1094" t="n">
        <v>84.74211612142641</v>
      </c>
      <c r="H181" s="1094" t="n">
        <v>88.2661646844071</v>
      </c>
      <c r="I181" s="1094" t="n">
        <v>90.5079718205413</v>
      </c>
      <c r="J181" s="1094" t="n">
        <v>76.5340406719717</v>
      </c>
      <c r="K181" s="1094" t="n">
        <v>80.3371267219988</v>
      </c>
      <c r="L181" s="1094" t="n">
        <v>84.5534924845269</v>
      </c>
      <c r="M181" s="1111" t="n">
        <v>83.773993896352</v>
      </c>
      <c r="N181" s="1091">
        <f>IF(COUNT(B181:G181)=6,SUMPRODUCT(B181:G181,{31,28,31,30,31,30})/181,"")</f>
        <v>87.56979351378278</v>
      </c>
      <c r="AB181" s="122" t="n"/>
    </row>
    <row r="182">
      <c r="A182" s="786" t="n">
        <v>2019</v>
      </c>
      <c r="B182" s="1115" t="n">
        <v>86.96368591165469</v>
      </c>
      <c r="C182" s="1115" t="n">
        <v>91.6011787819253</v>
      </c>
      <c r="D182" s="1115" t="n">
        <v>85.6475906795952</v>
      </c>
      <c r="E182" s="1115" t="n">
        <v>87.0421305391835</v>
      </c>
      <c r="F182" s="1115" t="n">
        <v>79.3987789678264</v>
      </c>
      <c r="G182" s="1115" t="n">
        <v>83.5428945645055</v>
      </c>
      <c r="H182" s="1115" t="n">
        <v>86.9721359612987</v>
      </c>
      <c r="I182" s="1115" t="n">
        <v>91.8816148044869</v>
      </c>
      <c r="J182" s="1115" t="n">
        <v>71.4887579131194</v>
      </c>
      <c r="K182" s="1115" t="n">
        <v>79.1283773792171</v>
      </c>
      <c r="L182" s="1115" t="n">
        <v>77.3237284435712</v>
      </c>
      <c r="M182" s="1116" t="n">
        <v>78.0552210744238</v>
      </c>
      <c r="N182" s="1091">
        <f>IF(COUNT(B182:G182)=6,SUMPRODUCT(B182:G182,{31,28,31,30,31,30})/181,"")</f>
        <v>85.6060523830715</v>
      </c>
      <c r="AB182" s="122" t="n"/>
    </row>
    <row r="183">
      <c r="A183" s="135" t="n">
        <v>2020</v>
      </c>
      <c r="B183" s="1094" t="n">
        <v>84.7349853180387</v>
      </c>
      <c r="C183" s="1094" t="n">
        <v>65.8316961362148</v>
      </c>
      <c r="D183" s="1094" t="n">
        <v>37.5562456429431</v>
      </c>
      <c r="E183" s="1094" t="n"/>
      <c r="F183" s="1094" t="n"/>
      <c r="G183" s="1094" t="n"/>
      <c r="H183" s="1094" t="n">
        <v>29.7517394054395</v>
      </c>
      <c r="I183" s="1094" t="n">
        <v>27.27440438541</v>
      </c>
      <c r="J183" s="1094" t="n">
        <v>29.3736383442265</v>
      </c>
      <c r="K183" s="1094" t="n">
        <v>36.8595825426944</v>
      </c>
      <c r="L183" s="1094" t="n">
        <v>33.1849912739965</v>
      </c>
      <c r="M183" s="1095" t="n">
        <v>28.8211450768451</v>
      </c>
      <c r="N183" s="1091">
        <f>IF(COUNT(B183:G183)=6,SUMPRODUCT(B183:G183,{31,28,31,30,31,30})/181,"")</f>
        <v/>
      </c>
      <c r="AB183" s="122" t="n"/>
    </row>
    <row r="184">
      <c r="A184" s="134" t="n">
        <v>2021</v>
      </c>
      <c r="B184" s="1092" t="n">
        <v>4.79015369025502</v>
      </c>
      <c r="C184" s="1092" t="n">
        <v>20.2131637995512</v>
      </c>
      <c r="D184" s="1092" t="n">
        <v>24.2231042053707</v>
      </c>
      <c r="E184" s="1092" t="n">
        <v>24.5811518324607</v>
      </c>
      <c r="F184" s="1092" t="n">
        <v>10.5105746635334</v>
      </c>
      <c r="G184" s="1092" t="n">
        <v>13.9877835951134</v>
      </c>
      <c r="H184" s="1092" t="n">
        <v>16.8658165850363</v>
      </c>
      <c r="I184" s="1092" t="n">
        <v>7.41006586725215</v>
      </c>
      <c r="J184" s="1092" t="n">
        <v>20.599912739965</v>
      </c>
      <c r="K184" s="1092" t="n">
        <v>44.3252828914034</v>
      </c>
      <c r="L184" s="1092" t="n">
        <v>38.6889179755671</v>
      </c>
      <c r="M184" s="1106" t="n">
        <v>50.23644654619152</v>
      </c>
      <c r="N184" s="1091">
        <f>IF(COUNT(B184:G184)=6,SUMPRODUCT(B184:G184,{31,28,31,30,31,30})/181,"")</f>
        <v>16.288814688113753</v>
      </c>
      <c r="AB184" s="122" t="n"/>
    </row>
    <row r="185">
      <c r="A185" s="135" t="n">
        <v>2022</v>
      </c>
      <c r="B185" s="1094" t="n">
        <v>26.8</v>
      </c>
      <c r="C185" s="1094" t="n">
        <v>35.3</v>
      </c>
      <c r="D185" s="1094" t="n">
        <v>46</v>
      </c>
      <c r="E185" s="1094" t="n">
        <v>62.03097731239092</v>
      </c>
      <c r="F185" s="1094" t="n">
        <v>64.7124641107921</v>
      </c>
      <c r="G185" s="1094" t="n">
        <v>58.90270506108202</v>
      </c>
      <c r="H185" s="1094" t="n">
        <v>69.31050498226651</v>
      </c>
      <c r="I185" s="1094" t="n">
        <v>64.70401959128526</v>
      </c>
      <c r="J185" s="1094" t="n">
        <v>61.2150959860384</v>
      </c>
      <c r="K185" s="1094" t="n">
        <v>75.2</v>
      </c>
      <c r="L185" s="1094" t="n">
        <v>74.3</v>
      </c>
      <c r="M185" s="1095" t="n">
        <v>78.2</v>
      </c>
      <c r="N185" s="1091">
        <f>IF(COUNT(B185:G185)=6,SUMPRODUCT(B185:G185,{31,28,31,30,31,30})/181,"")</f>
        <v>49.05688872176101</v>
      </c>
      <c r="AB185" s="122" t="n"/>
    </row>
    <row r="186">
      <c r="A186" s="134" t="n">
        <v>2023</v>
      </c>
      <c r="B186" s="1092" t="n">
        <v>81.90000000000001</v>
      </c>
      <c r="C186" s="1092" t="n">
        <v>86.2</v>
      </c>
      <c r="D186" s="1092" t="n">
        <v>84.40000000000001</v>
      </c>
      <c r="E186" s="1092" t="n">
        <v>88.59999999999999</v>
      </c>
      <c r="F186" s="1092" t="n">
        <v>75.40000000000001</v>
      </c>
      <c r="G186" s="1092" t="n">
        <v>77.3</v>
      </c>
      <c r="H186" s="1092" t="n">
        <v>85.59999999999999</v>
      </c>
      <c r="I186" s="1092" t="n">
        <v>83</v>
      </c>
      <c r="J186" s="1092" t="n">
        <v>72.3</v>
      </c>
      <c r="K186" s="1092" t="n">
        <v>77.59999999999999</v>
      </c>
      <c r="L186" s="1092" t="n">
        <v>79.2</v>
      </c>
      <c r="M186" s="1106" t="n">
        <v>86.47602213664962</v>
      </c>
      <c r="N186" s="1091">
        <f>IF(COUNT(B186:G186)=6,SUMPRODUCT(B186:G186,{31,28,31,30,31,30})/181,"")</f>
        <v>82.22817679558011</v>
      </c>
      <c r="AB186" s="122" t="n"/>
    </row>
    <row r="187">
      <c r="A187" s="135" t="n">
        <v>2024</v>
      </c>
      <c r="B187" s="1094" t="n">
        <v>80.3</v>
      </c>
      <c r="C187" s="1094" t="n">
        <v>83.3</v>
      </c>
      <c r="D187" s="1094" t="n">
        <v>76.59999999999999</v>
      </c>
      <c r="E187" s="1094" t="n">
        <v>74.8</v>
      </c>
      <c r="F187" s="1094" t="n">
        <v>69.3</v>
      </c>
      <c r="G187" s="1094" t="n">
        <v>70.2</v>
      </c>
      <c r="H187" s="1094" t="n">
        <v>73.40000000000001</v>
      </c>
      <c r="I187" s="1094" t="n">
        <v>70.90000000000001</v>
      </c>
      <c r="J187" s="1094" t="n">
        <v>62.56220222339862</v>
      </c>
      <c r="K187" s="1094" t="n">
        <v>68.8</v>
      </c>
      <c r="L187" s="1094" t="n">
        <v>78.5</v>
      </c>
      <c r="M187" s="1095" t="n">
        <v>79.3</v>
      </c>
      <c r="N187" s="1091">
        <f>IF(COUNT(B187:G187)=6,SUMPRODUCT(B187:G187,{31,28,31,30,31,30})/181,"")</f>
        <v>75.66077348066298</v>
      </c>
      <c r="AB187" s="122" t="n"/>
    </row>
    <row r="188">
      <c r="A188" s="778" t="n">
        <v>2025</v>
      </c>
      <c r="B188" s="1117" t="n">
        <v>83.09999999999999</v>
      </c>
      <c r="C188" s="1117" t="n">
        <v>83.40000000000001</v>
      </c>
      <c r="D188" s="1117" t="n">
        <v>77.7</v>
      </c>
      <c r="E188" s="1117" t="n">
        <v>69.5</v>
      </c>
      <c r="F188" s="1117" t="n">
        <v>66</v>
      </c>
      <c r="G188" s="1117" t="n">
        <v>64.2</v>
      </c>
      <c r="H188" s="1117" t="n">
        <v>73.59999999999999</v>
      </c>
      <c r="I188" s="1117" t="n">
        <v>72.76763605935891</v>
      </c>
      <c r="J188" s="1117" t="n">
        <v>62.45456149638257</v>
      </c>
      <c r="K188" s="1117" t="n">
        <v>71.51419935449718</v>
      </c>
      <c r="L188" s="1117" t="n">
        <v>76.38080112934533</v>
      </c>
      <c r="M188" s="1109" t="n">
        <v>79.5454157345583</v>
      </c>
      <c r="N188" s="1101">
        <f>IF(COUNT(B188:G188)=6,SUMPRODUCT(B188:G188,{31,28,31,30,31,30})/181,"")</f>
        <v>73.9060773480663</v>
      </c>
    </row>
    <row r="189">
      <c r="A189" s="773" t="n">
        <v>2026</v>
      </c>
      <c r="B189" s="1102" t="n">
        <v>83.59999999999999</v>
      </c>
      <c r="C189" s="1102" t="n">
        <v>85.40000000000001</v>
      </c>
      <c r="D189" s="1102" t="n">
        <v>72.51374222479386</v>
      </c>
      <c r="E189" s="1102" t="n">
        <v>65.99588938714498</v>
      </c>
      <c r="F189" s="1102" t="n">
        <v>62.8</v>
      </c>
      <c r="G189" s="1102" t="n">
        <v>59.21711509715994</v>
      </c>
      <c r="H189" s="1102" t="n"/>
      <c r="I189" s="1102" t="n"/>
      <c r="J189" s="1102" t="n"/>
      <c r="K189" s="1102" t="n"/>
      <c r="L189" s="1102" t="n"/>
      <c r="M189" s="1103" t="n"/>
      <c r="N189" s="1101">
        <f>IF(COUNT(B189:G189)=6,SUMPRODUCT(B189:G189,{31,28,31,30,31,30})/181,"")</f>
        <v>71.4581002403191</v>
      </c>
    </row>
    <row r="190">
      <c r="A190" s="1104" t="inlineStr">
        <is>
          <t>25年比較</t>
        </is>
      </c>
      <c r="B190" s="117">
        <f>B189/B188</f>
        <v>1.0060168471720818</v>
      </c>
      <c r="C190" s="117">
        <f>C189/C188</f>
        <v>1.0239808153477219</v>
      </c>
      <c r="D190" s="117">
        <f>D189/D188</f>
        <v>0.93325279568589259</v>
      </c>
      <c r="E190" s="117">
        <f>E189/E188</f>
        <v>0.94958114226107893</v>
      </c>
      <c r="F190" s="117">
        <f>F189/F188</f>
        <v>0.95151515151515142</v>
      </c>
      <c r="G190" s="117">
        <f>G189/G188</f>
        <v>0.92238497036074674</v>
      </c>
      <c r="H190" s="117">
        <f>H189/H188</f>
        <v>0</v>
      </c>
      <c r="I190" s="117">
        <f>I189/I188</f>
        <v>0</v>
      </c>
      <c r="J190" s="117">
        <f>J189/J188</f>
        <v>0</v>
      </c>
      <c r="K190" s="117">
        <f>K189/K188</f>
        <v>0</v>
      </c>
      <c r="L190" s="117">
        <f>L189/L188</f>
        <v>0</v>
      </c>
      <c r="M190" s="117">
        <f>M189/M188</f>
        <v>0</v>
      </c>
    </row>
    <row r="191">
      <c r="A191" s="1105" t="inlineStr">
        <is>
          <t>26 Vs 25</t>
        </is>
      </c>
      <c r="B191" s="127">
        <f>(B189-B188)/B188</f>
        <v>6.0168471720818293E-3</v>
      </c>
      <c r="C191" s="127">
        <f>(C189-C188)/C188</f>
        <v>2.3980815347721823E-2</v>
      </c>
      <c r="D191" s="127">
        <f>(D189-D188)/D188</f>
        <v>-6.6747204314107383E-2</v>
      </c>
      <c r="E191" s="127">
        <f>(E189-E188)/E188</f>
        <v>-5.0418857738921088E-2</v>
      </c>
      <c r="F191" s="127">
        <f>(F189-F188)/F188</f>
        <v>-4.8484848484848526E-2</v>
      </c>
      <c r="G191" s="127">
        <f>(G189-G188)/G188</f>
        <v>-7.7615029639253305E-2</v>
      </c>
      <c r="H191" s="124" t="n"/>
      <c r="I191" s="1105" t="n"/>
      <c r="J191" s="128" t="n"/>
      <c r="K191" s="128" t="n"/>
      <c r="L191" s="128" t="n"/>
      <c r="M191" s="128" t="n"/>
      <c r="N191" s="127">
        <f>(N189-N188)/N188</f>
        <v>-3.2379484773375093E-2</v>
      </c>
    </row>
    <row r="192">
      <c r="A192" s="787" t="inlineStr">
        <is>
          <t>ADR (THB)</t>
        </is>
      </c>
      <c r="B192" s="788" t="n"/>
      <c r="C192" s="788" t="n"/>
      <c r="D192" s="788" t="n"/>
      <c r="E192" s="788" t="n"/>
      <c r="F192" s="788" t="n"/>
      <c r="G192" s="788" t="n"/>
      <c r="H192" s="788" t="n"/>
      <c r="I192" s="788" t="n"/>
      <c r="J192" s="788" t="n"/>
      <c r="K192" s="788" t="n"/>
      <c r="L192" s="788" t="n"/>
      <c r="M192" s="788" t="n"/>
      <c r="AB192" s="122" t="n"/>
      <c r="AC192" s="122" t="n"/>
      <c r="AD192" s="122" t="n"/>
      <c r="AE192" s="122" t="n"/>
      <c r="AF192" s="122" t="n"/>
      <c r="AG192" s="122" t="n"/>
      <c r="AH192" s="122" t="n"/>
      <c r="AI192" s="122" t="n"/>
      <c r="AJ192" s="122" t="n"/>
      <c r="AK192" s="122" t="n"/>
      <c r="AL192" s="122" t="n"/>
    </row>
    <row r="193">
      <c r="A193" s="795" t="n"/>
      <c r="B193" s="796" t="inlineStr">
        <is>
          <t>January</t>
        </is>
      </c>
      <c r="C193" s="796" t="inlineStr">
        <is>
          <t>February</t>
        </is>
      </c>
      <c r="D193" s="796" t="inlineStr">
        <is>
          <t>March</t>
        </is>
      </c>
      <c r="E193" s="796" t="inlineStr">
        <is>
          <t>April</t>
        </is>
      </c>
      <c r="F193" s="796" t="inlineStr">
        <is>
          <t>May</t>
        </is>
      </c>
      <c r="G193" s="796" t="inlineStr">
        <is>
          <t>June</t>
        </is>
      </c>
      <c r="H193" s="796" t="inlineStr">
        <is>
          <t>July</t>
        </is>
      </c>
      <c r="I193" s="796" t="inlineStr">
        <is>
          <t>August</t>
        </is>
      </c>
      <c r="J193" s="796" t="inlineStr">
        <is>
          <t>September</t>
        </is>
      </c>
      <c r="K193" s="796" t="inlineStr">
        <is>
          <t>October</t>
        </is>
      </c>
      <c r="L193" s="796" t="inlineStr">
        <is>
          <t>November</t>
        </is>
      </c>
      <c r="M193" s="796" t="inlineStr">
        <is>
          <t>December</t>
        </is>
      </c>
      <c r="N193" s="1088" t="inlineStr">
        <is>
          <t>H1 (Jan-Jun)</t>
        </is>
      </c>
    </row>
    <row r="194" hidden="1">
      <c r="A194" s="130" t="n">
        <v>2014</v>
      </c>
      <c r="B194" s="1113" t="n"/>
      <c r="C194" s="1113" t="n"/>
      <c r="D194" s="1113" t="n"/>
      <c r="E194" s="1113" t="n"/>
      <c r="F194" s="1113" t="n"/>
      <c r="G194" s="1113" t="n"/>
      <c r="H194" s="1113" t="n"/>
      <c r="I194" s="1113" t="n"/>
      <c r="J194" s="1113" t="n"/>
      <c r="K194" s="1113" t="n"/>
      <c r="L194" s="1113" t="n"/>
      <c r="M194" s="1113" t="n">
        <v>4456.95824999999</v>
      </c>
      <c r="N194" s="11">
        <f>IF(AND(COUNT(B194:G194)=6,COUNT(B177:G177)=6),SUMPRODUCT(B194:G194,B177:G177,{31,28,31,30,31,30})/SUMPRODUCT(B177:G177,{31,28,31,30,31,30}),"")</f>
        <v/>
      </c>
    </row>
    <row r="195" hidden="1">
      <c r="A195" s="132" t="n">
        <v>2015</v>
      </c>
      <c r="B195" s="1114" t="n">
        <v>4458.42575922105</v>
      </c>
      <c r="C195" s="1114" t="n">
        <v>4313.4766565075</v>
      </c>
      <c r="D195" s="1114" t="n">
        <v>3721.065496151</v>
      </c>
      <c r="E195" s="1114" t="n">
        <v>3663.47773062691</v>
      </c>
      <c r="F195" s="1114" t="n">
        <v>3406.84501999859</v>
      </c>
      <c r="G195" s="1114" t="n">
        <v>3264.23116569113</v>
      </c>
      <c r="H195" s="1114" t="n">
        <v>3461.23684827541</v>
      </c>
      <c r="I195" s="1114" t="n">
        <v>3565.40660071873</v>
      </c>
      <c r="J195" s="1114" t="n">
        <v>3501.46918004943</v>
      </c>
      <c r="K195" s="1114" t="n">
        <v>3654.91306304752</v>
      </c>
      <c r="L195" s="1114" t="n">
        <v>3924.18718614991</v>
      </c>
      <c r="M195" s="1114" t="n">
        <v>4565.27736325714</v>
      </c>
      <c r="N195" s="11">
        <f>IF(AND(COUNT(B195:G195)=6,COUNT(B178:G178)=6),SUMPRODUCT(B195:G195,B178:G178,{31,28,31,30,31,30})/SUMPRODUCT(B178:G178,{31,28,31,30,31,30}),"")</f>
        <v>3805.1114341927573</v>
      </c>
    </row>
    <row r="196" hidden="1">
      <c r="A196" s="130" t="n">
        <v>2016</v>
      </c>
      <c r="B196" s="1113" t="n">
        <v>4360.29426210844</v>
      </c>
      <c r="C196" s="1113" t="n">
        <v>4351.05953810146</v>
      </c>
      <c r="D196" s="1113" t="n">
        <v>3872.74701453684</v>
      </c>
      <c r="E196" s="1113" t="n">
        <v>3826.37543784716</v>
      </c>
      <c r="F196" s="1113" t="n">
        <v>3513.97765195487</v>
      </c>
      <c r="G196" s="1113" t="n">
        <v>3363.91465227946</v>
      </c>
      <c r="H196" s="1113" t="n">
        <v>3577.51834322954</v>
      </c>
      <c r="I196" s="1113" t="n">
        <v>3638.20133967575</v>
      </c>
      <c r="J196" s="1113" t="n">
        <v>3474.85791711904</v>
      </c>
      <c r="K196" s="1113" t="n">
        <v>3597.34599579897</v>
      </c>
      <c r="L196" s="1113" t="n">
        <v>4003.09596819136</v>
      </c>
      <c r="M196" s="1113" t="n">
        <v>4555.43446516192</v>
      </c>
      <c r="N196" s="11">
        <f>IF(AND(COUNT(B196:G196)=6,COUNT(B179:G179)=6),SUMPRODUCT(B196:G196,B179:G179,{31,28,31,30,31,30})/SUMPRODUCT(B179:G179,{31,28,31,30,31,30}),"")</f>
        <v>3889.99749272708</v>
      </c>
    </row>
    <row r="197" hidden="1">
      <c r="A197" s="132" t="n">
        <v>2017</v>
      </c>
      <c r="B197" s="1114" t="n">
        <v>4602.54009517579</v>
      </c>
      <c r="C197" s="1114" t="n">
        <v>4246.27832389893</v>
      </c>
      <c r="D197" s="1114" t="n">
        <v>3885.43874124748</v>
      </c>
      <c r="E197" s="1114" t="n">
        <v>3941.72568843928</v>
      </c>
      <c r="F197" s="1114" t="n">
        <v>3550.33332184277</v>
      </c>
      <c r="G197" s="1114" t="n">
        <v>3472.25246528025</v>
      </c>
      <c r="H197" s="1114" t="n">
        <v>3882.02165969783</v>
      </c>
      <c r="I197" s="1114" t="n">
        <v>3904.42778022842</v>
      </c>
      <c r="J197" s="1114" t="n">
        <v>3645.06793983335</v>
      </c>
      <c r="K197" s="1114" t="n">
        <v>3852.03965008528</v>
      </c>
      <c r="L197" s="1114" t="n">
        <v>4114.41477421818</v>
      </c>
      <c r="M197" s="1114" t="n">
        <v>4867.58365524489</v>
      </c>
      <c r="N197" s="11">
        <f>IF(AND(COUNT(B197:G197)=6,COUNT(B180:G180)=6),SUMPRODUCT(B197:G197,B180:G180,{31,28,31,30,31,30})/SUMPRODUCT(B180:G180,{31,28,31,30,31,30}),"")</f>
        <v>3960.0313468797726</v>
      </c>
    </row>
    <row r="198" hidden="1">
      <c r="A198" s="130" t="n">
        <v>2018</v>
      </c>
      <c r="B198" s="1113" t="n">
        <v>4707.67300009389</v>
      </c>
      <c r="C198" s="1113" t="n">
        <v>4783.97230218953</v>
      </c>
      <c r="D198" s="1113" t="n">
        <v>4211.04782807688</v>
      </c>
      <c r="E198" s="1113" t="n">
        <v>4184.38552484106</v>
      </c>
      <c r="F198" s="1113" t="n">
        <v>3764.53606527005</v>
      </c>
      <c r="G198" s="1113" t="n">
        <v>3882.42703356171</v>
      </c>
      <c r="H198" s="1113" t="n">
        <v>4050.05569664264</v>
      </c>
      <c r="I198" s="1113" t="n">
        <v>4146.89670469227</v>
      </c>
      <c r="J198" s="1113" t="n">
        <v>3773.50904112754</v>
      </c>
      <c r="K198" s="1113" t="n">
        <v>3958.06104164447</v>
      </c>
      <c r="L198" s="1113" t="n">
        <v>4037.63565931193</v>
      </c>
      <c r="M198" s="1113" t="n">
        <v>4655.8994065096</v>
      </c>
      <c r="N198" s="11">
        <f>IF(AND(COUNT(B198:G198)=6,COUNT(B181:G181)=6),SUMPRODUCT(B198:G198,B181:G181,{31,28,31,30,31,30})/SUMPRODUCT(B181:G181,{31,28,31,30,31,30}),"")</f>
        <v>4268.12279412043</v>
      </c>
    </row>
    <row r="199">
      <c r="A199" s="786" t="n">
        <v>2019</v>
      </c>
      <c r="B199" s="1115" t="n">
        <v>4250.48666156536</v>
      </c>
      <c r="C199" s="1115" t="n">
        <v>4384.62676808374</v>
      </c>
      <c r="D199" s="1115" t="n">
        <v>3792.6905142688</v>
      </c>
      <c r="E199" s="1115" t="n">
        <v>3907.65079751216</v>
      </c>
      <c r="F199" s="1115" t="n">
        <v>3402.49930530796</v>
      </c>
      <c r="G199" s="1115" t="n">
        <v>3514.68608674975</v>
      </c>
      <c r="H199" s="1115" t="n">
        <v>3689.96657945105</v>
      </c>
      <c r="I199" s="1115" t="n">
        <v>3755.88200809307</v>
      </c>
      <c r="J199" s="1115" t="n">
        <v>3603.25205563528</v>
      </c>
      <c r="K199" s="1115" t="n">
        <v>3710.53331354459</v>
      </c>
      <c r="L199" s="1115" t="n">
        <v>3912.37963420755</v>
      </c>
      <c r="M199" s="1116" t="n">
        <v>4512.36719938293</v>
      </c>
      <c r="N199" s="11">
        <f>IF(AND(COUNT(B199:G199)=6,COUNT(B182:G182)=6),SUMPRODUCT(B199:G199,B182:G182,{31,28,31,30,31,30})/SUMPRODUCT(B182:G182,{31,28,31,30,31,30}),"")</f>
        <v>3882.7477486348434</v>
      </c>
    </row>
    <row r="200">
      <c r="A200" s="135" t="n">
        <v>2020</v>
      </c>
      <c r="B200" s="1094" t="n">
        <v>4550.20469796315</v>
      </c>
      <c r="C200" s="1094" t="n">
        <v>3832.11252744519</v>
      </c>
      <c r="D200" s="1094" t="n">
        <v>3430.39643604454</v>
      </c>
      <c r="E200" s="1094" t="n"/>
      <c r="F200" s="1094" t="n"/>
      <c r="G200" s="1094" t="n"/>
      <c r="H200" s="1094" t="n">
        <v>2846.51416157321</v>
      </c>
      <c r="I200" s="1094" t="n">
        <v>2385.94495603439</v>
      </c>
      <c r="J200" s="1094" t="n">
        <v>2577.81862673836</v>
      </c>
      <c r="K200" s="1094" t="n">
        <v>2703.10108966108</v>
      </c>
      <c r="L200" s="1094" t="n">
        <v>2767.27438075203</v>
      </c>
      <c r="M200" s="1095" t="n">
        <v>3069.4544661588</v>
      </c>
      <c r="N200" s="11">
        <f>IF(AND(COUNT(B200:G200)=6,COUNT(B183:G183)=6),SUMPRODUCT(B200:G200,B183:G183,{31,28,31,30,31,30})/SUMPRODUCT(B183:G183,{31,28,31,30,31,30}),"")</f>
        <v/>
      </c>
    </row>
    <row r="201">
      <c r="A201" s="134" t="n">
        <v>2021</v>
      </c>
      <c r="B201" s="1092" t="n">
        <v>3020.28325253415</v>
      </c>
      <c r="C201" s="1092" t="n">
        <v>2632.20752948658</v>
      </c>
      <c r="D201" s="1092" t="n">
        <v>2443.83110336412</v>
      </c>
      <c r="E201" s="1092" t="n">
        <v>2965.53850931842</v>
      </c>
      <c r="F201" s="1092" t="n">
        <v>2456.65772357723</v>
      </c>
      <c r="G201" s="1092" t="n">
        <v>2644.23586244541</v>
      </c>
      <c r="H201" s="1092" t="n">
        <v>2283.28404581299</v>
      </c>
      <c r="I201" s="1092" t="n">
        <v>2753.31713048433</v>
      </c>
      <c r="J201" s="1092" t="n">
        <v>2490.60942708884</v>
      </c>
      <c r="K201" s="1092" t="n">
        <v>3106.82716793674</v>
      </c>
      <c r="L201" s="1092" t="n">
        <v>3836.46374175359</v>
      </c>
      <c r="M201" s="1106" t="n">
        <v>3782.929027147418</v>
      </c>
      <c r="N201" s="11">
        <f>IF(AND(COUNT(B201:G201)=6,COUNT(B184:G184)=6),SUMPRODUCT(B201:G201,B184:G184,{31,28,31,30,31,30})/SUMPRODUCT(B184:G184,{31,28,31,30,31,30}),"")</f>
        <v>2669.460005901945</v>
      </c>
    </row>
    <row r="202">
      <c r="A202" s="135" t="n">
        <v>2022</v>
      </c>
      <c r="B202" s="1094" t="n">
        <v>3536.52</v>
      </c>
      <c r="C202" s="1094" t="n">
        <v>3102.21</v>
      </c>
      <c r="D202" s="1094" t="n">
        <v>3126.67</v>
      </c>
      <c r="E202" s="1094" t="n">
        <v>3666.671202039739</v>
      </c>
      <c r="F202" s="1094" t="n">
        <v>3387.644283039181</v>
      </c>
      <c r="G202" s="1094" t="n">
        <v>3441.021992148439</v>
      </c>
      <c r="H202" s="1094" t="n">
        <v>3980.4892442204</v>
      </c>
      <c r="I202" s="1094" t="n">
        <v>3989.752615028223</v>
      </c>
      <c r="J202" s="1094" t="n">
        <v>3902.033067246368</v>
      </c>
      <c r="K202" s="1094" t="n">
        <v>4278</v>
      </c>
      <c r="L202" s="1094" t="n">
        <v>4679</v>
      </c>
      <c r="M202" s="1095" t="n">
        <v>4935</v>
      </c>
      <c r="N202" s="11">
        <f>IF(AND(COUNT(B202:G202)=6,COUNT(B185:G185)=6),SUMPRODUCT(B202:G202,B185:G185,{31,28,31,30,31,30})/SUMPRODUCT(B185:G185,{31,28,31,30,31,30}),"")</f>
        <v>3396.9902360081455</v>
      </c>
    </row>
    <row r="203">
      <c r="A203" s="134" t="n">
        <v>2023</v>
      </c>
      <c r="B203" s="1092" t="n">
        <v>4576.14</v>
      </c>
      <c r="C203" s="1092" t="n">
        <v>4441.25</v>
      </c>
      <c r="D203" s="1092" t="n">
        <v>4476.26</v>
      </c>
      <c r="E203" s="1092" t="n">
        <v>5200.15</v>
      </c>
      <c r="F203" s="1092" t="n">
        <v>4250.3</v>
      </c>
      <c r="G203" s="1092" t="n">
        <v>4205.56</v>
      </c>
      <c r="H203" s="1092" t="n">
        <v>4418.89</v>
      </c>
      <c r="I203" s="1092" t="n">
        <v>4561.03</v>
      </c>
      <c r="J203" s="1092" t="n">
        <v>4064.82</v>
      </c>
      <c r="K203" s="1092" t="n">
        <v>4577.77</v>
      </c>
      <c r="L203" s="1092" t="n">
        <v>4948.67</v>
      </c>
      <c r="M203" s="1106" t="n">
        <v>5450.909449873466</v>
      </c>
      <c r="N203" s="11">
        <f>IF(AND(COUNT(B203:G203)=6,COUNT(B186:G186)=6),SUMPRODUCT(B203:G203,B186:G186,{31,28,31,30,31,30})/SUMPRODUCT(B186:G186,{31,28,31,30,31,30}),"")</f>
        <v>4539.234784624378</v>
      </c>
    </row>
    <row r="204">
      <c r="A204" s="135" t="n">
        <v>2024</v>
      </c>
      <c r="B204" s="1094" t="n">
        <v>4388.72</v>
      </c>
      <c r="C204" s="1094" t="n">
        <v>4793.76</v>
      </c>
      <c r="D204" s="1094" t="n">
        <v>4249.82</v>
      </c>
      <c r="E204" s="1094" t="n">
        <v>4528.46</v>
      </c>
      <c r="F204" s="1094" t="n">
        <v>4083.33</v>
      </c>
      <c r="G204" s="1094" t="n">
        <v>4145.16</v>
      </c>
      <c r="H204" s="1094" t="n">
        <v>4427</v>
      </c>
      <c r="I204" s="1094" t="n">
        <v>4467.21</v>
      </c>
      <c r="J204" s="1094" t="n">
        <v>3853.434793394257</v>
      </c>
      <c r="K204" s="1094" t="n">
        <v>4388.98</v>
      </c>
      <c r="L204" s="1094" t="n">
        <v>4769.83</v>
      </c>
      <c r="M204" s="1095" t="n">
        <v>5252.81</v>
      </c>
      <c r="N204" s="11">
        <f>IF(AND(COUNT(B204:G204)=6,COUNT(B187:G187)=6),SUMPRODUCT(B204:G204,B187:G187,{31,28,31,30,31,30})/SUMPRODUCT(B187:G187,{31,28,31,30,31,30}),"")</f>
        <v>4371.1549173396825</v>
      </c>
    </row>
    <row r="205">
      <c r="A205" s="778" t="n">
        <v>2025</v>
      </c>
      <c r="B205" s="1117" t="n">
        <v>5208.15</v>
      </c>
      <c r="C205" s="1117" t="n">
        <v>4612.57</v>
      </c>
      <c r="D205" s="1117" t="n">
        <v>4373.66</v>
      </c>
      <c r="E205" s="1117" t="n">
        <v>4524.02</v>
      </c>
      <c r="F205" s="1117" t="n">
        <v>4053.29</v>
      </c>
      <c r="G205" s="1117" t="n">
        <v>3836.09</v>
      </c>
      <c r="H205" s="1117" t="n">
        <v>4202.99</v>
      </c>
      <c r="I205" s="1117" t="n">
        <v>4223.68878433305</v>
      </c>
      <c r="J205" s="1117" t="n">
        <v>3603.632378718956</v>
      </c>
      <c r="K205" s="1117" t="n">
        <v>4184.566292946177</v>
      </c>
      <c r="L205" s="1117" t="n">
        <v>4488.699209449001</v>
      </c>
      <c r="M205" s="1109" t="n">
        <v>5068.921898413515</v>
      </c>
      <c r="N205" s="120">
        <f>IF(AND(COUNT(B205:G205)=6,COUNT(B188:G188)=6),SUMPRODUCT(B205:G205,B188:G188,{31,28,31,30,31,30})/SUMPRODUCT(B188:G188,{31,28,31,30,31,30}),"")</f>
        <v>4473.106518726172</v>
      </c>
    </row>
    <row r="206">
      <c r="A206" s="773" t="n">
        <v>2026</v>
      </c>
      <c r="B206" s="1102" t="n">
        <v>4491.53</v>
      </c>
      <c r="C206" s="1102" t="n">
        <v>4580.51</v>
      </c>
      <c r="D206" s="1102" t="n">
        <v>4125.625620277784</v>
      </c>
      <c r="E206" s="1102" t="n">
        <v>4217.448171909063</v>
      </c>
      <c r="F206" s="1102" t="n">
        <v>3927.9</v>
      </c>
      <c r="G206" s="1102" t="n">
        <v>3735.089163506137</v>
      </c>
      <c r="H206" s="1102" t="n"/>
      <c r="I206" s="1102" t="n"/>
      <c r="J206" s="1102" t="n"/>
      <c r="K206" s="1102" t="n"/>
      <c r="L206" s="1102" t="n"/>
      <c r="M206" s="1103" t="n"/>
      <c r="N206" s="120">
        <f>IF(AND(COUNT(B206:G206)=6,COUNT(B189:G189)=6),SUMPRODUCT(B206:G206,B189:G189,{31,28,31,30,31,30})/SUMPRODUCT(B189:G189,{31,28,31,30,31,30}),"")</f>
        <v>4213.694007964703</v>
      </c>
    </row>
    <row r="207">
      <c r="A207" s="1104" t="inlineStr">
        <is>
          <t>25年比較</t>
        </is>
      </c>
      <c r="B207" s="117">
        <f>B206/B205</f>
        <v>0.86240411662490524</v>
      </c>
      <c r="C207" s="117">
        <f>C206/C205</f>
        <v>0.99304942797616091</v>
      </c>
      <c r="D207" s="117">
        <f>D206/D205</f>
        <v>0.94328905774060723</v>
      </c>
      <c r="E207" s="117">
        <f>E206/E205</f>
        <v>0.93223464350490548</v>
      </c>
      <c r="F207" s="117">
        <f>F206/F205</f>
        <v>0.9690646363818034</v>
      </c>
      <c r="G207" s="117">
        <f>G206/G205</f>
        <v>0.97367088976174621</v>
      </c>
      <c r="H207" s="117">
        <f>H206/H205</f>
        <v>0</v>
      </c>
      <c r="I207" s="117">
        <f>I206/I205</f>
        <v>0</v>
      </c>
      <c r="J207" s="117">
        <f>J206/J205</f>
        <v>0</v>
      </c>
      <c r="K207" s="117">
        <f>K206/K205</f>
        <v>0</v>
      </c>
      <c r="L207" s="117">
        <f>L206/L205</f>
        <v>0</v>
      </c>
      <c r="M207" s="117">
        <f>M206/M205</f>
        <v>0</v>
      </c>
    </row>
    <row r="208">
      <c r="A208" s="1105" t="inlineStr">
        <is>
          <t>26 Vs 25</t>
        </is>
      </c>
      <c r="B208" s="127">
        <f>(B206-B205)/B205</f>
        <v>-0.13759588337509479</v>
      </c>
      <c r="C208" s="127">
        <f>(C206-C205)/C205</f>
        <v>-6.9505720238390942E-3</v>
      </c>
      <c r="D208" s="127">
        <f>(D206-D205)/D205</f>
        <v>-5.6710942259392778E-2</v>
      </c>
      <c r="E208" s="127">
        <f>(E206-E205)/E205</f>
        <v>-6.7765356495094561E-2</v>
      </c>
      <c r="F208" s="127">
        <f>(F206-F205)/F205</f>
        <v>-3.0935363618196546E-2</v>
      </c>
      <c r="G208" s="127">
        <f>(G206-G205)/G205</f>
        <v>-2.6329110238253808E-2</v>
      </c>
      <c r="H208" s="124" t="n"/>
      <c r="I208" s="1105" t="n"/>
      <c r="J208" s="128" t="n"/>
      <c r="K208" s="128" t="n"/>
      <c r="L208" s="128" t="n"/>
      <c r="M208" s="128" t="n"/>
      <c r="N208" s="127">
        <f>(N206-N205)/N205</f>
        <v>-5.7489841103128957E-2</v>
      </c>
    </row>
    <row r="210">
      <c r="A210" s="805" t="inlineStr">
        <is>
          <t>RevPar (THB)</t>
        </is>
      </c>
      <c r="B210" s="782" t="n"/>
      <c r="C210" s="782" t="n"/>
      <c r="D210" s="782" t="n"/>
      <c r="E210" s="782" t="n"/>
      <c r="F210" s="782" t="n"/>
      <c r="G210" s="782" t="n"/>
      <c r="H210" s="782" t="n"/>
      <c r="I210" s="782" t="n"/>
      <c r="J210" s="782" t="n"/>
      <c r="K210" s="782" t="n"/>
      <c r="L210" s="782" t="n"/>
      <c r="M210" s="783" t="n"/>
    </row>
    <row r="211">
      <c r="A211" s="134" t="n"/>
      <c r="B211" s="151" t="inlineStr">
        <is>
          <t>January</t>
        </is>
      </c>
      <c r="C211" s="151" t="inlineStr">
        <is>
          <t>February</t>
        </is>
      </c>
      <c r="D211" s="151" t="inlineStr">
        <is>
          <t>March</t>
        </is>
      </c>
      <c r="E211" s="151" t="inlineStr">
        <is>
          <t>April</t>
        </is>
      </c>
      <c r="F211" s="151" t="inlineStr">
        <is>
          <t>May</t>
        </is>
      </c>
      <c r="G211" s="151" t="inlineStr">
        <is>
          <t>June</t>
        </is>
      </c>
      <c r="H211" s="151" t="inlineStr">
        <is>
          <t>July</t>
        </is>
      </c>
      <c r="I211" s="151" t="inlineStr">
        <is>
          <t>August</t>
        </is>
      </c>
      <c r="J211" s="151" t="inlineStr">
        <is>
          <t>September</t>
        </is>
      </c>
      <c r="K211" s="151" t="inlineStr">
        <is>
          <t>October</t>
        </is>
      </c>
      <c r="L211" s="151" t="inlineStr">
        <is>
          <t>November</t>
        </is>
      </c>
      <c r="M211" s="156" t="inlineStr">
        <is>
          <t>December</t>
        </is>
      </c>
      <c r="N211" s="1088" t="inlineStr">
        <is>
          <t>H1 (Jan-Jun)</t>
        </is>
      </c>
    </row>
    <row r="212" hidden="1">
      <c r="A212" s="135" t="n">
        <v>2015</v>
      </c>
      <c r="B212" s="1094">
        <f>B178*B195/100</f>
        <v>3516.212630602336</v>
      </c>
      <c r="C212" s="1094">
        <f>C178*C195/100</f>
        <v>3788.7430392224987</v>
      </c>
      <c r="D212" s="1094">
        <f>D178*D195/100</f>
        <v>3021.9980673708178</v>
      </c>
      <c r="E212" s="1094">
        <f>E178*E195/100</f>
        <v>3066.6226419468976</v>
      </c>
      <c r="F212" s="1094">
        <f>F178*F195/100</f>
        <v>2771.9639383385611</v>
      </c>
      <c r="G212" s="1094">
        <f>G178*G195/100</f>
        <v>2566.3212102654843</v>
      </c>
      <c r="H212" s="1094">
        <f>H178*H195/100</f>
        <v>3059.4843782472108</v>
      </c>
      <c r="I212" s="1094">
        <f>I178*I195/100</f>
        <v>3172.1228123893752</v>
      </c>
      <c r="J212" s="1094">
        <f>J178*J195/100</f>
        <v>2590.6740405309679</v>
      </c>
      <c r="K212" s="1094">
        <f>K178*K195/100</f>
        <v>3025.1370068512642</v>
      </c>
      <c r="L212" s="1094">
        <f>L178*L195/100</f>
        <v>3124.1854857522094</v>
      </c>
      <c r="M212" s="1095">
        <f>M178*M195/100</f>
        <v>3780.3311583214327</v>
      </c>
      <c r="N212" s="11">
        <f>IF(COUNT(B212:G212)=6,SUMPRODUCT(B212:G212,{31,28,31,30,31,30})/181,"")</f>
        <v>3114.3012949738372</v>
      </c>
    </row>
    <row r="213" hidden="1">
      <c r="A213" s="134" t="n">
        <v>2016</v>
      </c>
      <c r="B213" s="1094">
        <f>B179*B196/100</f>
        <v>3782.9878165572281</v>
      </c>
      <c r="C213" s="1094">
        <f>C179*C196/100</f>
        <v>3995.4388059418397</v>
      </c>
      <c r="D213" s="1094">
        <f>D179*D196/100</f>
        <v>3270.2214299172051</v>
      </c>
      <c r="E213" s="1094">
        <f>E179*E196/100</f>
        <v>3271.6074355752153</v>
      </c>
      <c r="F213" s="1094">
        <f>F179*F196/100</f>
        <v>2827.43288889523</v>
      </c>
      <c r="G213" s="1094">
        <f>G179*G196/100</f>
        <v>2779.5461157817062</v>
      </c>
      <c r="H213" s="1094">
        <f>H179*H196/100</f>
        <v>3243.8685451327374</v>
      </c>
      <c r="I213" s="1094">
        <f>I179*I196/100</f>
        <v>3209.5728232943111</v>
      </c>
      <c r="J213" s="1094">
        <f>J179*J196/100</f>
        <v>2681.2782712684316</v>
      </c>
      <c r="K213" s="1094">
        <f>K179*K196/100</f>
        <v>2640.0391338852355</v>
      </c>
      <c r="L213" s="1094">
        <f>L179*L196/100</f>
        <v>2754.578750737458</v>
      </c>
      <c r="M213" s="1095">
        <f>M179*M196/100</f>
        <v>3445.3805515272588</v>
      </c>
      <c r="N213" s="11">
        <f>IF(COUNT(B213:G213)=6,SUMPRODUCT(B213:G213,{31,28,31,30,31,30})/181,"")</f>
        <v>3313.2972337212077</v>
      </c>
    </row>
    <row r="214" hidden="1">
      <c r="A214" s="135" t="n">
        <v>2017</v>
      </c>
      <c r="B214" s="1094">
        <f>B180*B197/100</f>
        <v>4017.2042081073305</v>
      </c>
      <c r="C214" s="1094">
        <f>C180*C197/100</f>
        <v>3888.2166750948063</v>
      </c>
      <c r="D214" s="1094">
        <f>D180*D197/100</f>
        <v>3307.5587571795559</v>
      </c>
      <c r="E214" s="1094">
        <f>E180*E197/100</f>
        <v>3396.5117724188713</v>
      </c>
      <c r="F214" s="1094">
        <f>F180*F197/100</f>
        <v>2840.1653062517817</v>
      </c>
      <c r="G214" s="1094">
        <f>G180*G197/100</f>
        <v>2876.3360982300846</v>
      </c>
      <c r="H214" s="1094">
        <f>H180*H197/100</f>
        <v>3440.182654353403</v>
      </c>
      <c r="I214" s="1094">
        <f>I180*I197/100</f>
        <v>3542.5186451327381</v>
      </c>
      <c r="J214" s="1094">
        <f>J180*J197/100</f>
        <v>2980.8914010619455</v>
      </c>
      <c r="K214" s="1094">
        <f>K180*K197/100</f>
        <v>3158.9364267199494</v>
      </c>
      <c r="L214" s="1094">
        <f>L180*L197/100</f>
        <v>3493.6753333333322</v>
      </c>
      <c r="M214" s="1095">
        <f>M180*M197/100</f>
        <v>4161.0683470237491</v>
      </c>
      <c r="N214" s="11">
        <f>IF(COUNT(B214:G214)=6,SUMPRODUCT(B214:G214,{31,28,31,30,31,30})/181,"")</f>
        <v>3382.145190275259</v>
      </c>
    </row>
    <row r="215" hidden="1">
      <c r="A215" s="134" t="n">
        <v>2018</v>
      </c>
      <c r="B215" s="1094">
        <f>B181*B198/100</f>
        <v>4289.8218727360745</v>
      </c>
      <c r="C215" s="1094">
        <f>C181*C198/100</f>
        <v>4519.1528173550505</v>
      </c>
      <c r="D215" s="1094">
        <f>D181*D198/100</f>
        <v>3705.400203759154</v>
      </c>
      <c r="E215" s="1094">
        <f>E181*E198/100</f>
        <v>3666.3011278514541</v>
      </c>
      <c r="F215" s="1094">
        <f>F181*F198/100</f>
        <v>3013.6903762014695</v>
      </c>
      <c r="G215" s="1094">
        <f>G181*G198/100</f>
        <v>3290.0508251105143</v>
      </c>
      <c r="H215" s="1094">
        <f>H181*H198/100</f>
        <v>3574.8288310088042</v>
      </c>
      <c r="I215" s="1094">
        <f>I181*I198/100</f>
        <v>3753.2721009098354</v>
      </c>
      <c r="J215" s="1094">
        <f>J181*J198/100</f>
        <v>2888.0189442970809</v>
      </c>
      <c r="K215" s="1094">
        <f>K181*K198/100</f>
        <v>3179.7925147599835</v>
      </c>
      <c r="L215" s="1094">
        <f>L181*L198/100</f>
        <v>3413.9619637488904</v>
      </c>
      <c r="M215" s="1095">
        <f>M181*M198/100</f>
        <v>3900.4328846296412</v>
      </c>
      <c r="N215" s="11">
        <f>IF(COUNT(B215:G215)=6,SUMPRODUCT(B215:G215,{31,28,31,30,31,30})/181,"")</f>
        <v>3737.5863177259566</v>
      </c>
    </row>
    <row r="216">
      <c r="A216" s="134" t="n">
        <v>2019</v>
      </c>
      <c r="B216" s="1092">
        <f>B182*B199/100</f>
        <v>3696.3798700804768</v>
      </c>
      <c r="C216" s="1092">
        <f>C182*C199/100</f>
        <v>4016.3698047525399</v>
      </c>
      <c r="D216" s="1092">
        <f>D182*D199/100</f>
        <v>3248.348047404776</v>
      </c>
      <c r="E216" s="1092">
        <f>E182*E199/100</f>
        <v>3401.3025081859796</v>
      </c>
      <c r="F216" s="1092">
        <f>F182*F199/100</f>
        <v>2701.5429028032959</v>
      </c>
      <c r="G216" s="1092">
        <f>G182*G199/100</f>
        <v>2936.2704917266879</v>
      </c>
      <c r="H216" s="1092">
        <f>H182*H199/100</f>
        <v>3209.2427504066504</v>
      </c>
      <c r="I216" s="1092">
        <f>I182*I199/100</f>
        <v>3450.9650391871023</v>
      </c>
      <c r="J216" s="1092">
        <f>J182*J199/100</f>
        <v>2575.9201390526041</v>
      </c>
      <c r="K216" s="1092">
        <f>K182*K199/100</f>
        <v>2936.0848031231317</v>
      </c>
      <c r="L216" s="1092">
        <f>L182*L199/100</f>
        <v>3025.1978040362301</v>
      </c>
      <c r="M216" s="1093">
        <f>M182*M199/100</f>
        <v>3522.1381931681321</v>
      </c>
      <c r="N216" s="11">
        <f>IF(COUNT(B216:G216)=6,SUMPRODUCT(B216:G216,{31,28,31,30,31,30})/181,"")</f>
        <v>3323.8670715988737</v>
      </c>
      <c r="P216" s="120" t="n"/>
      <c r="Q216" s="120" t="n"/>
      <c r="R216" s="120" t="n"/>
      <c r="S216" s="120" t="n"/>
    </row>
    <row r="217">
      <c r="A217" s="135" t="n">
        <v>2020</v>
      </c>
      <c r="B217" s="1094">
        <f>B183*B200/100</f>
        <v>3855.6152827597816</v>
      </c>
      <c r="C217" s="1094">
        <f>C183*C200/100</f>
        <v>2522.7446746655387</v>
      </c>
      <c r="D217" s="1094">
        <f>D183*D200/100</f>
        <v>1288.3281120476529</v>
      </c>
      <c r="E217" s="1094" t="n"/>
      <c r="F217" s="1094" t="n"/>
      <c r="G217" s="1094" t="n"/>
      <c r="H217" s="1094">
        <f>H183*H200/100</f>
        <v>846.88747549019263</v>
      </c>
      <c r="I217" s="1094">
        <f>I183*I200/100</f>
        <v>650.75227572211236</v>
      </c>
      <c r="J217" s="1094">
        <f>J183*J200/100</f>
        <v>757.19912058823184</v>
      </c>
      <c r="K217" s="1094">
        <f>K183*K200/100</f>
        <v>996.3517773560975</v>
      </c>
      <c r="L217" s="1094">
        <f>L183*L200/100</f>
        <v>918.319761780102</v>
      </c>
      <c r="M217" s="1095">
        <f>M183*M200/100</f>
        <v>884.65192475932895</v>
      </c>
      <c r="N217" s="11">
        <f>IF(COUNT(B217:G217)=6,SUMPRODUCT(B217:G217,{31,28,31,30,31,30})/181,"")</f>
        <v/>
      </c>
      <c r="P217" s="120" t="n"/>
    </row>
    <row r="218">
      <c r="A218" s="134" t="n">
        <v>2021</v>
      </c>
      <c r="B218" s="1092">
        <f>B184*B201/100</f>
        <v>144.67620967741894</v>
      </c>
      <c r="C218" s="1092">
        <f>C184*C201/100</f>
        <v>532.05241947924242</v>
      </c>
      <c r="D218" s="1092">
        <f>D184*D201/100</f>
        <v>591.97175477115127</v>
      </c>
      <c r="E218" s="1092">
        <f>E184*E201/100</f>
        <v>728.96352362565256</v>
      </c>
      <c r="F218" s="1092">
        <f>F184*F201/100</f>
        <v>258.20884426404473</v>
      </c>
      <c r="G218" s="1092">
        <f>G184*G201/100</f>
        <v>369.86999018324445</v>
      </c>
      <c r="H218" s="1092">
        <f>H184*H201/100</f>
        <v>385.09449928221505</v>
      </c>
      <c r="I218" s="1092">
        <f>I184*I201/100</f>
        <v>204.02261290322568</v>
      </c>
      <c r="J218" s="1092">
        <f>J184*J201/100</f>
        <v>513.06336867364325</v>
      </c>
      <c r="K218" s="1092">
        <f>K184*K201/100</f>
        <v>1377.1099311349362</v>
      </c>
      <c r="L218" s="1092">
        <f>L184*L201/100</f>
        <v>1484.2863102094188</v>
      </c>
      <c r="M218" s="1106">
        <f>M184*M201/100</f>
        <v>1900.4091186032756</v>
      </c>
      <c r="N218" s="11">
        <f>IF(COUNT(B218:G218)=6,SUMPRODUCT(B218:G218,{31,28,31,30,31,30})/181,"")</f>
        <v>434.82339353467825</v>
      </c>
      <c r="P218" s="120" t="n"/>
    </row>
    <row r="219">
      <c r="A219" s="135" t="n">
        <v>2022</v>
      </c>
      <c r="B219" s="1094">
        <f>B185*B202/100</f>
        <v>947.78736000000004</v>
      </c>
      <c r="C219" s="1094">
        <f>C185*C202/100</f>
        <v>1095.0801299999998</v>
      </c>
      <c r="D219" s="1094">
        <f>D185*D202/100</f>
        <v>1438.2682</v>
      </c>
      <c r="E219" s="1094">
        <f>E185*E202/100</f>
        <v>2274.4719814572418</v>
      </c>
      <c r="F219" s="1094" t="n">
        <v>2192.22809086303</v>
      </c>
      <c r="G219" s="1094" t="n">
        <v>2026.855035122164</v>
      </c>
      <c r="H219" s="1094" t="n">
        <v>2758.897195933963</v>
      </c>
      <c r="I219" s="1094" t="n">
        <v>2581.530313671677</v>
      </c>
      <c r="J219" s="1094" t="n">
        <v>2388.633287521822</v>
      </c>
      <c r="K219" s="1094" t="n">
        <v>3216</v>
      </c>
      <c r="L219" s="1094" t="n">
        <v>3476</v>
      </c>
      <c r="M219" s="1095" t="n">
        <v>3857</v>
      </c>
      <c r="N219" s="11">
        <f>IF(COUNT(B219:G219)=6,SUMPRODUCT(B219:G219,{31,28,31,30,31,30})/181,"")</f>
        <v>1666.4577199676028</v>
      </c>
    </row>
    <row r="220">
      <c r="A220" s="134" t="n">
        <v>2023</v>
      </c>
      <c r="B220" s="1092" t="n">
        <v>3747.64</v>
      </c>
      <c r="C220" s="1092" t="n">
        <v>3830.07</v>
      </c>
      <c r="D220" s="1092" t="n">
        <v>3777.55</v>
      </c>
      <c r="E220" s="1092" t="n">
        <v>4608.9</v>
      </c>
      <c r="F220" s="1092" t="n">
        <v>3206.84</v>
      </c>
      <c r="G220" s="1092" t="n">
        <v>3251.05</v>
      </c>
      <c r="H220" s="1092" t="n">
        <v>3783.81</v>
      </c>
      <c r="I220" s="1092" t="n">
        <v>3786.23</v>
      </c>
      <c r="J220" s="1092" t="n">
        <v>2940.03</v>
      </c>
      <c r="K220" s="1092" t="n">
        <v>3553.52</v>
      </c>
      <c r="L220" s="1092" t="n">
        <v>3917.72</v>
      </c>
      <c r="M220" s="1106" t="n">
        <v>4713.729662521305</v>
      </c>
      <c r="N220" s="120">
        <f>IF(COUNT(B220:G220)=6,SUMPRODUCT(B220:G220,{31,28,31,30,31,30})/181,"")</f>
        <v>3733.3336464088397</v>
      </c>
    </row>
    <row r="221">
      <c r="A221" s="135" t="n">
        <v>2024</v>
      </c>
      <c r="B221" s="1094" t="n">
        <v>3525.27</v>
      </c>
      <c r="C221" s="1094" t="n">
        <v>3992.44</v>
      </c>
      <c r="D221" s="1094" t="n">
        <v>3255.71</v>
      </c>
      <c r="E221" s="1094" t="n">
        <v>3386.5</v>
      </c>
      <c r="F221" s="1094" t="n">
        <v>2830.44</v>
      </c>
      <c r="G221" s="1094" t="n">
        <v>2908.13</v>
      </c>
      <c r="H221" s="1094" t="n">
        <v>3250.58</v>
      </c>
      <c r="I221" s="1094" t="n">
        <v>3165.29</v>
      </c>
      <c r="J221" s="1094" t="n">
        <v>2410.793667990118</v>
      </c>
      <c r="K221" s="1094" t="n">
        <v>3018.08</v>
      </c>
      <c r="L221" s="1094" t="n">
        <v>3745.58</v>
      </c>
      <c r="M221" s="1095" t="n">
        <v>4164.02</v>
      </c>
      <c r="N221" s="11">
        <f>IF(COUNT(B221:G221)=6,SUMPRODUCT(B221:G221,{31,28,31,30,31,30})/181,"")</f>
        <v>3307.078674033149</v>
      </c>
    </row>
    <row r="222" customFormat="1" s="138">
      <c r="A222" s="144" t="n">
        <v>2025</v>
      </c>
      <c r="B222" s="1108">
        <f>B188*B205/100</f>
        <v>4327.9726499999997</v>
      </c>
      <c r="C222" s="1108">
        <f>C188*C205/100</f>
        <v>3846.8833799999998</v>
      </c>
      <c r="D222" s="1108">
        <f>D188*D205/100</f>
        <v>3398.3338199999998</v>
      </c>
      <c r="E222" s="1108">
        <f>E188*E205/100</f>
        <v>3144.1939000000002</v>
      </c>
      <c r="F222" s="1108">
        <f>F188*F205/100</f>
        <v>2675.1714000000002</v>
      </c>
      <c r="G222" s="1108">
        <f>G188*G205/100</f>
        <v>2462.7697800000005</v>
      </c>
      <c r="H222" s="1096" t="n">
        <v>3094.02</v>
      </c>
      <c r="I222" s="1096" t="n">
        <v>3073.47848286344</v>
      </c>
      <c r="J222" s="1096" t="n">
        <v>2250.632800070583</v>
      </c>
      <c r="K222" s="1096" t="n">
        <v>2992.559080858621</v>
      </c>
      <c r="L222" s="1096" t="n">
        <v>3428.504416463737</v>
      </c>
      <c r="M222" s="1106" t="n">
        <v>4032.094997353096</v>
      </c>
      <c r="N222" s="1110">
        <f>IF(COUNT(B222:G222)=6,SUMPRODUCT(B222:G222,{31,28,31,30,31,30})/181,"")</f>
        <v>3305.89756359116</v>
      </c>
    </row>
    <row r="223">
      <c r="A223" s="773" t="n">
        <v>2026</v>
      </c>
      <c r="B223" s="1102">
        <f>B189*B206/100</f>
        <v>3754.9190799999992</v>
      </c>
      <c r="C223" s="1102">
        <f>C189*C206/100</f>
        <v>3911.7555400000006</v>
      </c>
      <c r="D223" s="1102">
        <f>D189*D206/100</f>
        <v>2991.6455274482851</v>
      </c>
      <c r="E223" s="1102">
        <f>E189*E206/100</f>
        <v>2783.3424304932732</v>
      </c>
      <c r="F223" s="1102">
        <f>F189*F206/100</f>
        <v>2466.7212</v>
      </c>
      <c r="G223" s="1102">
        <f>G189*G206/100</f>
        <v>2211.8120489349776</v>
      </c>
      <c r="H223" s="1102" t="n"/>
      <c r="I223" s="1102" t="n"/>
      <c r="J223" s="1102" t="n"/>
      <c r="K223" s="1102" t="n"/>
      <c r="L223" s="1102" t="n"/>
      <c r="M223" s="1103" t="n"/>
      <c r="N223" s="120">
        <f>IF(COUNT(B223:G223)=6,SUMPRODUCT(B223:G223,{31,28,31,30,31,30})/181,"")</f>
        <v>3011.0256880317365</v>
      </c>
    </row>
    <row r="224">
      <c r="A224" s="1104" t="inlineStr">
        <is>
          <t>25年比較</t>
        </is>
      </c>
      <c r="B224" s="117">
        <f>B223/B222</f>
        <v>0.86759307039521139</v>
      </c>
      <c r="C224" s="117">
        <f>C223/C222</f>
        <v>1.0168635629396181</v>
      </c>
      <c r="D224" s="117">
        <f>D223/D222</f>
        <v>0.88032715027633313</v>
      </c>
      <c r="E224" s="117">
        <f>E223/E222</f>
        <v>0.8852324376347378</v>
      </c>
      <c r="F224" s="117">
        <f>F223/F222</f>
        <v>0.9220796843148068</v>
      </c>
      <c r="G224" s="117">
        <f>G223/G222</f>
        <v>0.89809939479401002</v>
      </c>
      <c r="H224" s="117">
        <f>H223/H222</f>
        <v>0</v>
      </c>
      <c r="I224" s="117">
        <f>I223/I222</f>
        <v>0</v>
      </c>
      <c r="J224" s="117">
        <f>J223/J222</f>
        <v>0</v>
      </c>
      <c r="K224" s="117">
        <f>K223/K222</f>
        <v>0</v>
      </c>
      <c r="L224" s="117">
        <f>L223/L222</f>
        <v>0</v>
      </c>
      <c r="M224" s="117">
        <f>M223/M222</f>
        <v>0</v>
      </c>
    </row>
    <row r="225">
      <c r="A225" s="1105" t="inlineStr">
        <is>
          <t>26 Vs 25</t>
        </is>
      </c>
      <c r="B225" s="127">
        <f>(B223-B222)/B222</f>
        <v>-0.13240692960478864</v>
      </c>
      <c r="C225" s="127">
        <f>(C223-C222)/C222</f>
        <v>1.6863562939618097E-2</v>
      </c>
      <c r="D225" s="127">
        <f>(D223-D222)/D222</f>
        <v>-0.11967284972366687</v>
      </c>
      <c r="E225" s="127">
        <f>(E223-E222)/E222</f>
        <v>-0.11476756236526219</v>
      </c>
      <c r="F225" s="127">
        <f>(F223-F222)/F222</f>
        <v>-7.7920315685193184E-2</v>
      </c>
      <c r="G225" s="127">
        <f>(G223-G222)/G222</f>
        <v>-0.10190060520599001</v>
      </c>
      <c r="H225" s="124" t="n"/>
      <c r="I225" s="1105" t="n"/>
      <c r="J225" s="128" t="n"/>
      <c r="K225" s="128" t="n"/>
      <c r="L225" s="128" t="n"/>
      <c r="M225" s="128" t="n"/>
      <c r="N225" s="127">
        <f>(N223-N222)/N222</f>
        <v>-8.7388602767301399E-2</v>
      </c>
    </row>
    <row r="227" hidden="1" ht="18.75" customHeight="1">
      <c r="A227" s="1129" t="inlineStr">
        <is>
          <t>2019 and 2022 Comparison - Pattaya</t>
        </is>
      </c>
      <c r="N227" s="1130" t="n"/>
      <c r="O227" s="1130" t="n"/>
      <c r="P227" s="1130" t="n"/>
      <c r="Q227" s="1130" t="n"/>
      <c r="R227" s="1130" t="n"/>
      <c r="S227" s="1130" t="n"/>
      <c r="T227" s="1130" t="n"/>
    </row>
    <row r="228" hidden="1" ht="5.25" customHeight="1">
      <c r="A228" s="1131" t="n"/>
      <c r="B228" s="1131" t="n"/>
      <c r="C228" s="1131" t="n"/>
      <c r="D228" s="1131" t="n"/>
      <c r="E228" s="1131" t="n"/>
      <c r="F228" s="1092" t="n"/>
      <c r="G228" s="1092" t="n"/>
      <c r="H228" s="1092" t="n"/>
      <c r="I228" s="1092" t="n"/>
      <c r="J228" s="1092" t="n"/>
      <c r="K228" s="1092" t="n"/>
    </row>
    <row r="229" hidden="1" ht="16.5" customHeight="1">
      <c r="A229" s="789" t="inlineStr">
        <is>
          <t>Occ (%)</t>
        </is>
      </c>
      <c r="B229" s="790" t="inlineStr">
        <is>
          <t>January</t>
        </is>
      </c>
      <c r="C229" s="790" t="inlineStr">
        <is>
          <t>February</t>
        </is>
      </c>
      <c r="D229" s="790" t="inlineStr">
        <is>
          <t>March</t>
        </is>
      </c>
      <c r="E229" s="790" t="inlineStr">
        <is>
          <t>April</t>
        </is>
      </c>
      <c r="F229" s="790" t="inlineStr">
        <is>
          <t>May</t>
        </is>
      </c>
      <c r="G229" s="790" t="inlineStr">
        <is>
          <t>June</t>
        </is>
      </c>
      <c r="H229" s="790" t="inlineStr">
        <is>
          <t>July</t>
        </is>
      </c>
      <c r="I229" s="790" t="inlineStr">
        <is>
          <t>August</t>
        </is>
      </c>
      <c r="J229" s="790" t="inlineStr">
        <is>
          <t>September</t>
        </is>
      </c>
    </row>
    <row r="230" hidden="1" ht="16.5" customHeight="1">
      <c r="A230" s="776" t="n">
        <v>2019</v>
      </c>
      <c r="B230" s="1132">
        <f>B182</f>
        <v>86.963685911654693</v>
      </c>
      <c r="C230" s="1132">
        <f>C182</f>
        <v>91.601178781925299</v>
      </c>
      <c r="D230" s="1132">
        <f>D182</f>
        <v>85.647590679595197</v>
      </c>
      <c r="E230" s="1132">
        <f>E182</f>
        <v>87.042130539183503</v>
      </c>
      <c r="F230" s="1132">
        <f>F182</f>
        <v>79.398778967826402</v>
      </c>
      <c r="G230" s="1132">
        <f>G182</f>
        <v>83.542894564505502</v>
      </c>
      <c r="H230" s="1132">
        <f>H182</f>
        <v>86.972135961298704</v>
      </c>
      <c r="I230" s="1132">
        <f>I182</f>
        <v>91.881614804486901</v>
      </c>
      <c r="J230" s="1132">
        <f>J182</f>
        <v>71.4887579131194</v>
      </c>
    </row>
    <row r="231" hidden="1" ht="16.5" customHeight="1">
      <c r="A231" s="777" t="n">
        <v>2022</v>
      </c>
      <c r="B231" s="1133">
        <f>B185</f>
        <v>26.8</v>
      </c>
      <c r="C231" s="1133">
        <f>C185</f>
        <v>35.299999999999997</v>
      </c>
      <c r="D231" s="1133">
        <f>D185</f>
        <v>46</v>
      </c>
      <c r="E231" s="1133">
        <f>E185</f>
        <v>62.030977312390917</v>
      </c>
      <c r="F231" s="1133">
        <f>F185</f>
        <v>64.712464110792098</v>
      </c>
      <c r="G231" s="1133">
        <f>G185</f>
        <v>58.902705061082017</v>
      </c>
      <c r="H231" s="1133">
        <f>H185</f>
        <v>69.310504982266508</v>
      </c>
      <c r="I231" s="1133">
        <f>I185</f>
        <v>64.70401959128526</v>
      </c>
      <c r="J231" s="1133">
        <f>J185</f>
        <v>61.215095986038399</v>
      </c>
    </row>
    <row r="232" hidden="1" ht="32.15" customHeight="1">
      <c r="A232" s="1134" t="inlineStr">
        <is>
          <t>% compared to pre-Covid level</t>
        </is>
      </c>
      <c r="B232" s="801">
        <f>B231/B230</f>
        <v>0.30817461011514369</v>
      </c>
      <c r="C232" s="801">
        <f>C231/C230</f>
        <v>0.38536621983914227</v>
      </c>
      <c r="D232" s="801">
        <f>D231/D230</f>
        <v>0.53708457686900357</v>
      </c>
      <c r="E232" s="801">
        <f>E231/E230</f>
        <v>0.71265462975388238</v>
      </c>
      <c r="F232" s="801">
        <f>F231/F230</f>
        <v>0.81503097342359099</v>
      </c>
      <c r="G232" s="801">
        <f>G231/G230</f>
        <v>0.70505942328347027</v>
      </c>
      <c r="H232" s="801">
        <f>H231/H230</f>
        <v>0.7969277081237679</v>
      </c>
      <c r="I232" s="801">
        <f>I231/I230</f>
        <v>0.70421073605386331</v>
      </c>
      <c r="J232" s="802">
        <f>J231/J230</f>
        <v>0.85628982476424298</v>
      </c>
    </row>
    <row r="233" hidden="1" ht="16.5" customHeight="1"/>
    <row r="234" hidden="1" ht="16.5" customHeight="1">
      <c r="A234" s="793" t="inlineStr">
        <is>
          <t>ADR (THB)</t>
        </is>
      </c>
      <c r="B234" s="790" t="inlineStr">
        <is>
          <t>January</t>
        </is>
      </c>
      <c r="C234" s="790" t="inlineStr">
        <is>
          <t>February</t>
        </is>
      </c>
      <c r="D234" s="790" t="inlineStr">
        <is>
          <t>March</t>
        </is>
      </c>
      <c r="E234" s="790" t="inlineStr">
        <is>
          <t>April</t>
        </is>
      </c>
      <c r="F234" s="790" t="inlineStr">
        <is>
          <t>May</t>
        </is>
      </c>
      <c r="G234" s="790" t="inlineStr">
        <is>
          <t>June</t>
        </is>
      </c>
      <c r="H234" s="790" t="inlineStr">
        <is>
          <t>July</t>
        </is>
      </c>
      <c r="I234" s="790" t="inlineStr">
        <is>
          <t>August</t>
        </is>
      </c>
      <c r="J234" s="790" t="inlineStr">
        <is>
          <t>September</t>
        </is>
      </c>
    </row>
    <row r="235" hidden="1" ht="16.5" customHeight="1">
      <c r="A235" s="776" t="n">
        <v>2019</v>
      </c>
      <c r="B235" s="1135">
        <f>B199</f>
        <v>4250.48666156536</v>
      </c>
      <c r="C235" s="1135">
        <f>C199</f>
        <v>4384.62676808374</v>
      </c>
      <c r="D235" s="1135">
        <f>D199</f>
        <v>3792.6905142688001</v>
      </c>
      <c r="E235" s="1135">
        <f>E199</f>
        <v>3907.6507975121599</v>
      </c>
      <c r="F235" s="1135">
        <f>F199</f>
        <v>3402.4993053079602</v>
      </c>
      <c r="G235" s="1135">
        <f>G199</f>
        <v>3514.6860867497498</v>
      </c>
      <c r="H235" s="1135">
        <f>H199</f>
        <v>3689.9665794510502</v>
      </c>
      <c r="I235" s="1135">
        <f>I199</f>
        <v>3755.88200809307</v>
      </c>
      <c r="J235" s="1135">
        <f>J199</f>
        <v>3603.2520556352802</v>
      </c>
      <c r="N235" s="1136">
        <f>IF(AND(COUNT(B235:G235)=6,COUNT(B182:G182)=6),SUMPRODUCT(B235:G235,B182:G182,{31,28,31,30,31,30})/SUMPRODUCT(B182:G182,{31,28,31,30,31,30}),"")</f>
        <v>3882.7477486348434</v>
      </c>
    </row>
    <row r="236" hidden="1" ht="16.5" customHeight="1">
      <c r="A236" s="777" t="n">
        <v>2022</v>
      </c>
      <c r="B236" s="1135">
        <f>B202</f>
        <v>3536.52</v>
      </c>
      <c r="C236" s="1135">
        <f>C202</f>
        <v>3102.21</v>
      </c>
      <c r="D236" s="1135">
        <f>D202</f>
        <v>3126.67</v>
      </c>
      <c r="E236" s="1135">
        <f>E202</f>
        <v>3666.671202039739</v>
      </c>
      <c r="F236" s="1135">
        <f>F202</f>
        <v>3387.6442830391811</v>
      </c>
      <c r="G236" s="1135">
        <f>G202</f>
        <v>3441.021992148439</v>
      </c>
      <c r="H236" s="1135">
        <f>H202</f>
        <v>3980.4892442204</v>
      </c>
      <c r="I236" s="1135">
        <f>I202</f>
        <v>3989.7526150282229</v>
      </c>
      <c r="J236" s="1135">
        <f>J202</f>
        <v>3902.0330672463679</v>
      </c>
      <c r="N236" s="11">
        <f>IF(AND(COUNT(B236:G236)=6,COUNT(B185:G185)=6),SUMPRODUCT(B236:G236,B185:G185,{31,28,31,30,31,30})/SUMPRODUCT(B185:G185,{31,28,31,30,31,30}),"")</f>
        <v>3396.9902360081455</v>
      </c>
    </row>
    <row r="237" hidden="1" ht="32.15" customHeight="1">
      <c r="A237" s="1134" t="inlineStr">
        <is>
          <t>% compared to pre-Covid level</t>
        </is>
      </c>
      <c r="B237" s="791">
        <f>B236/B235</f>
        <v>0.83202707868222747</v>
      </c>
      <c r="C237" s="791">
        <f>C236/C235</f>
        <v>0.70751974206365387</v>
      </c>
      <c r="D237" s="791">
        <f>D236/D235</f>
        <v>0.82439365622818206</v>
      </c>
      <c r="E237" s="791">
        <f>E236/E235</f>
        <v>0.93833133819791603</v>
      </c>
      <c r="F237" s="791">
        <f>F236/F235</f>
        <v>0.99563408514276408</v>
      </c>
      <c r="G237" s="791">
        <f>G236/G235</f>
        <v>0.9790410600596674</v>
      </c>
      <c r="H237" s="791">
        <f>H236/H235</f>
        <v>1.0787331425675326</v>
      </c>
      <c r="I237" s="791">
        <f>I236/I235</f>
        <v>1.0622678258878246</v>
      </c>
      <c r="J237" s="792">
        <f>J236/J235</f>
        <v>1.0829198199287255</v>
      </c>
    </row>
    <row r="238" hidden="1" ht="16.5" customHeight="1"/>
    <row r="239" hidden="1" ht="16.5" customHeight="1">
      <c r="A239" s="793" t="inlineStr">
        <is>
          <t>RevPar (THB)</t>
        </is>
      </c>
      <c r="B239" s="790" t="inlineStr">
        <is>
          <t>January</t>
        </is>
      </c>
      <c r="C239" s="790" t="inlineStr">
        <is>
          <t>February</t>
        </is>
      </c>
      <c r="D239" s="790" t="inlineStr">
        <is>
          <t>March</t>
        </is>
      </c>
      <c r="E239" s="790" t="inlineStr">
        <is>
          <t>April</t>
        </is>
      </c>
      <c r="F239" s="790" t="inlineStr">
        <is>
          <t>May</t>
        </is>
      </c>
      <c r="G239" s="790" t="inlineStr">
        <is>
          <t>June</t>
        </is>
      </c>
      <c r="H239" s="790" t="inlineStr">
        <is>
          <t>July</t>
        </is>
      </c>
      <c r="I239" s="790" t="inlineStr">
        <is>
          <t>August</t>
        </is>
      </c>
      <c r="J239" s="790" t="inlineStr">
        <is>
          <t>September</t>
        </is>
      </c>
    </row>
    <row r="240" hidden="1" ht="16.5" customHeight="1">
      <c r="A240" s="776" t="n">
        <v>2019</v>
      </c>
      <c r="B240" s="1135">
        <f>B216</f>
        <v>3696.3798700804768</v>
      </c>
      <c r="C240" s="1135">
        <f>C216</f>
        <v>4016.3698047525399</v>
      </c>
      <c r="D240" s="1135">
        <f>D216</f>
        <v>3248.348047404776</v>
      </c>
      <c r="E240" s="1135">
        <f>E216</f>
        <v>3401.3025081859796</v>
      </c>
      <c r="F240" s="1135">
        <f>F216</f>
        <v>2701.5429028032959</v>
      </c>
      <c r="G240" s="1135">
        <f>G216</f>
        <v>2936.2704917266879</v>
      </c>
      <c r="H240" s="1135">
        <f>H216</f>
        <v>3209.2427504066504</v>
      </c>
      <c r="I240" s="1135">
        <f>I216</f>
        <v>3450.9650391871023</v>
      </c>
      <c r="J240" s="1135">
        <f>J216</f>
        <v>2575.9201390526041</v>
      </c>
      <c r="N240" s="1136">
        <f>IF(COUNT(B240:G240)=6,SUMPRODUCT(B240:G240,{31,28,31,30,31,30})/181,"")</f>
        <v>3323.8670715988737</v>
      </c>
    </row>
    <row r="241" hidden="1" ht="16.5" customHeight="1">
      <c r="A241" s="777" t="n">
        <v>2022</v>
      </c>
      <c r="B241" s="1135">
        <f>B219</f>
        <v>947.78736000000004</v>
      </c>
      <c r="C241" s="1135">
        <f>C219</f>
        <v>1095.0801299999998</v>
      </c>
      <c r="D241" s="1135">
        <f>D219</f>
        <v>1438.2682</v>
      </c>
      <c r="E241" s="1135">
        <f>E219</f>
        <v>2274.4719814572418</v>
      </c>
      <c r="F241" s="1135">
        <f>F219</f>
        <v>2192.22809086303</v>
      </c>
      <c r="G241" s="1135">
        <f>G219</f>
        <v>2026.8550351221641</v>
      </c>
      <c r="H241" s="1135">
        <f>H219</f>
        <v>2758.8971959339628</v>
      </c>
      <c r="I241" s="1135">
        <f>I219</f>
        <v>2581.530313671677</v>
      </c>
      <c r="J241" s="1135">
        <f>J219</f>
        <v>2388.6332875218218</v>
      </c>
      <c r="N241" s="11">
        <f>IF(COUNT(B241:G241)=6,SUMPRODUCT(B241:G241,{31,28,31,30,31,30})/181,"")</f>
        <v>1666.4577199676028</v>
      </c>
    </row>
    <row r="242" hidden="1" ht="32.15" customHeight="1">
      <c r="A242" s="1134" t="inlineStr">
        <is>
          <t>% compared to pre-Covid level</t>
        </is>
      </c>
      <c r="B242" s="791">
        <f>B241/B240</f>
        <v>0.25640962057813743</v>
      </c>
      <c r="C242" s="791">
        <f>C241/C240</f>
        <v>0.27265420846063521</v>
      </c>
      <c r="D242" s="791">
        <f>D241/D240</f>
        <v>0.44276911802880392</v>
      </c>
      <c r="E242" s="791">
        <f>E241/E240</f>
        <v>0.66870617240990082</v>
      </c>
      <c r="F242" s="791">
        <f>F241/F240</f>
        <v>0.81147261758761347</v>
      </c>
      <c r="G242" s="791">
        <f>G241/G240</f>
        <v>0.69028212517650656</v>
      </c>
      <c r="H242" s="791">
        <f>H241/H240</f>
        <v>0.85967233098349349</v>
      </c>
      <c r="I242" s="791">
        <f>I241/I240</f>
        <v>0.74806040755480196</v>
      </c>
      <c r="J242" s="792">
        <f>J241/J240</f>
        <v>0.92729322284049365</v>
      </c>
    </row>
    <row r="243" hidden="1" ht="16.5" customHeight="1"/>
    <row r="244" ht="21" customHeight="1">
      <c r="A244" s="108" t="inlineStr">
        <is>
          <t>Pattaya market</t>
        </is>
      </c>
    </row>
    <row r="245">
      <c r="A245" s="787" t="inlineStr">
        <is>
          <t>Occupancy (%)</t>
        </is>
      </c>
      <c r="B245" s="788" t="n"/>
      <c r="C245" s="788" t="n"/>
      <c r="D245" s="788" t="n"/>
      <c r="E245" s="788" t="n"/>
      <c r="F245" s="788" t="n"/>
      <c r="G245" s="788" t="n"/>
      <c r="H245" s="788" t="n"/>
      <c r="I245" s="788" t="n"/>
      <c r="J245" s="788" t="n"/>
      <c r="K245" s="788" t="n"/>
      <c r="L245" s="788" t="n"/>
      <c r="M245" s="788" t="n"/>
    </row>
    <row r="246">
      <c r="A246" s="795" t="n"/>
      <c r="B246" s="796" t="inlineStr">
        <is>
          <t>January</t>
        </is>
      </c>
      <c r="C246" s="796" t="inlineStr">
        <is>
          <t>February</t>
        </is>
      </c>
      <c r="D246" s="796" t="inlineStr">
        <is>
          <t>March</t>
        </is>
      </c>
      <c r="E246" s="796" t="inlineStr">
        <is>
          <t>April</t>
        </is>
      </c>
      <c r="F246" s="796" t="inlineStr">
        <is>
          <t>May</t>
        </is>
      </c>
      <c r="G246" s="796" t="inlineStr">
        <is>
          <t>June</t>
        </is>
      </c>
      <c r="H246" s="796" t="inlineStr">
        <is>
          <t>July</t>
        </is>
      </c>
      <c r="I246" s="796" t="inlineStr">
        <is>
          <t>August</t>
        </is>
      </c>
      <c r="J246" s="796" t="inlineStr">
        <is>
          <t>September</t>
        </is>
      </c>
      <c r="K246" s="796" t="inlineStr">
        <is>
          <t>October</t>
        </is>
      </c>
      <c r="L246" s="796" t="inlineStr">
        <is>
          <t>November</t>
        </is>
      </c>
      <c r="M246" s="797" t="inlineStr">
        <is>
          <t>December</t>
        </is>
      </c>
      <c r="N246" s="1088" t="inlineStr">
        <is>
          <t>H1 (Jan-Jun)</t>
        </is>
      </c>
    </row>
    <row r="247">
      <c r="A247" s="786" t="n">
        <v>2019</v>
      </c>
      <c r="B247" s="1115" t="n"/>
      <c r="C247" s="1115" t="n"/>
      <c r="D247" s="1115" t="n"/>
      <c r="E247" s="1115" t="n"/>
      <c r="F247" s="1115" t="n"/>
      <c r="G247" s="1115" t="n"/>
      <c r="H247" s="1115" t="n"/>
      <c r="I247" s="1115" t="n"/>
      <c r="J247" s="1115" t="n"/>
      <c r="K247" s="1115" t="n"/>
      <c r="L247" s="1115" t="n"/>
      <c r="M247" s="1116" t="n"/>
      <c r="N247" s="1091">
        <f>IF(COUNT(B247:G247)=6,SUMPRODUCT(B247:G247,{31,28,31,30,31,30})/181,"")</f>
        <v/>
      </c>
    </row>
    <row r="248">
      <c r="A248" s="135" t="n">
        <v>2020</v>
      </c>
      <c r="B248" s="1094" t="n"/>
      <c r="C248" s="1094" t="n"/>
      <c r="D248" s="1094" t="n"/>
      <c r="E248" s="1094" t="n"/>
      <c r="F248" s="1094" t="n"/>
      <c r="G248" s="1094" t="n"/>
      <c r="H248" s="1094" t="n"/>
      <c r="I248" s="1094" t="n"/>
      <c r="J248" s="1094" t="n"/>
      <c r="K248" s="1094" t="n"/>
      <c r="L248" s="1094" t="n"/>
      <c r="M248" s="1095" t="n"/>
      <c r="N248" s="1091">
        <f>IF(COUNT(B248:G248)=6,SUMPRODUCT(B248:G248,{31,28,31,30,31,30})/181,"")</f>
        <v/>
      </c>
    </row>
    <row r="249">
      <c r="A249" s="134" t="n">
        <v>2021</v>
      </c>
      <c r="B249" s="1092" t="n"/>
      <c r="C249" s="1092" t="n"/>
      <c r="D249" s="1092" t="n"/>
      <c r="E249" s="1092" t="n"/>
      <c r="F249" s="1092" t="n"/>
      <c r="G249" s="1092" t="n"/>
      <c r="H249" s="1092" t="n"/>
      <c r="I249" s="1092" t="n"/>
      <c r="J249" s="1092" t="n"/>
      <c r="K249" s="1092" t="n"/>
      <c r="L249" s="1092" t="n"/>
      <c r="M249" s="1106" t="n"/>
      <c r="N249" s="1091">
        <f>IF(COUNT(B249:G249)=6,SUMPRODUCT(B249:G249,{31,28,31,30,31,30})/181,"")</f>
        <v/>
      </c>
    </row>
    <row r="250">
      <c r="A250" s="135" t="n">
        <v>2022</v>
      </c>
      <c r="B250" s="1094" t="n"/>
      <c r="C250" s="1094" t="n"/>
      <c r="D250" s="1094" t="n"/>
      <c r="E250" s="1094" t="n"/>
      <c r="F250" s="1094" t="n"/>
      <c r="G250" s="1094" t="n"/>
      <c r="H250" s="1094" t="n"/>
      <c r="I250" s="1094" t="n"/>
      <c r="J250" s="1094" t="n"/>
      <c r="K250" s="1094" t="n"/>
      <c r="L250" s="1094" t="n"/>
      <c r="M250" s="1095" t="n"/>
      <c r="N250" s="1091">
        <f>IF(COUNT(B250:G250)=6,SUMPRODUCT(B250:G250,{31,28,31,30,31,30})/181,"")</f>
        <v/>
      </c>
    </row>
    <row r="251">
      <c r="A251" s="134" t="n">
        <v>2023</v>
      </c>
      <c r="B251" s="1092" t="n"/>
      <c r="C251" s="1092" t="n"/>
      <c r="D251" s="1092" t="n"/>
      <c r="E251" s="1092" t="n"/>
      <c r="F251" s="1092" t="n"/>
      <c r="G251" s="1092" t="n"/>
      <c r="H251" s="1092" t="n"/>
      <c r="I251" s="1092" t="n"/>
      <c r="J251" s="1092" t="n"/>
      <c r="K251" s="1092" t="n"/>
      <c r="L251" s="1092" t="n"/>
      <c r="M251" s="1106" t="n"/>
      <c r="N251" s="1091">
        <f>IF(COUNT(B251:G251)=6,SUMPRODUCT(B251:G251,{31,28,31,30,31,30})/181,"")</f>
        <v/>
      </c>
    </row>
    <row r="252">
      <c r="A252" s="135" t="n">
        <v>2024</v>
      </c>
      <c r="B252" s="1094" t="n"/>
      <c r="C252" s="1094" t="n"/>
      <c r="D252" s="1094" t="n"/>
      <c r="E252" s="1094" t="n"/>
      <c r="F252" s="1094" t="n"/>
      <c r="G252" s="1094" t="n"/>
      <c r="H252" s="1094" t="n"/>
      <c r="I252" s="1094" t="n"/>
      <c r="J252" s="1094" t="n"/>
      <c r="K252" s="1094" t="n"/>
      <c r="L252" s="1094" t="n"/>
      <c r="M252" s="1095" t="n"/>
      <c r="N252" s="1091">
        <f>IF(COUNT(B252:G252)=6,SUMPRODUCT(B252:G252,{31,28,31,30,31,30})/181,"")</f>
        <v/>
      </c>
    </row>
    <row r="253">
      <c r="A253" s="778" t="n">
        <v>2025</v>
      </c>
      <c r="B253" s="1117" t="n">
        <v>79.09999999999999</v>
      </c>
      <c r="C253" s="1117" t="n">
        <v>73.8</v>
      </c>
      <c r="D253" s="1117" t="n">
        <v>68.8</v>
      </c>
      <c r="E253" s="1117" t="n">
        <v>63.9</v>
      </c>
      <c r="F253" s="1117" t="n">
        <v>58.7</v>
      </c>
      <c r="G253" s="1117" t="n">
        <v>54.5</v>
      </c>
      <c r="H253" s="1117" t="n">
        <v>64.2</v>
      </c>
      <c r="I253" s="1117" t="n">
        <v>64.59999999999999</v>
      </c>
      <c r="J253" s="1117" t="n">
        <v>55</v>
      </c>
      <c r="K253" s="1117" t="n">
        <v>64</v>
      </c>
      <c r="L253" s="1117" t="n">
        <v>68</v>
      </c>
      <c r="M253" s="1109" t="n">
        <v>72.09999999999999</v>
      </c>
      <c r="N253" s="1101">
        <f>IF(COUNT(B253:G253)=6,SUMPRODUCT(B253:G253,{31,28,31,30,31,30})/181,"")</f>
        <v>66.42541436464089</v>
      </c>
    </row>
    <row r="254">
      <c r="A254" s="773" t="n">
        <v>2026</v>
      </c>
      <c r="B254" s="1102" t="n">
        <v>74.3</v>
      </c>
      <c r="C254" s="1102" t="n">
        <v>74.59999999999999</v>
      </c>
      <c r="D254" s="1102" t="n">
        <v>69.40000000000001</v>
      </c>
      <c r="E254" s="1102" t="n">
        <v>63.8</v>
      </c>
      <c r="F254" s="1102" t="n">
        <v>53.6</v>
      </c>
      <c r="G254" s="1102" t="n">
        <v>51.4</v>
      </c>
      <c r="H254" s="1102" t="n"/>
      <c r="I254" s="1102" t="n"/>
      <c r="J254" s="1102" t="n"/>
      <c r="K254" s="1102" t="n"/>
      <c r="L254" s="1102" t="n"/>
      <c r="M254" s="1103" t="n"/>
      <c r="N254" s="1101">
        <f>IF(COUNT(B254:G254)=6,SUMPRODUCT(B254:G254,{31,28,31,30,31,30})/181,"")</f>
        <v>64.42596685082873</v>
      </c>
    </row>
    <row r="255">
      <c r="A255" s="1104" t="inlineStr">
        <is>
          <t>25年比較</t>
        </is>
      </c>
      <c r="B255" s="117">
        <f>B254/B253</f>
        <v>0.93931731984829336</v>
      </c>
      <c r="C255" s="117">
        <f>C254/C253</f>
        <v>1.0108401084010841</v>
      </c>
      <c r="D255" s="117">
        <f>D254/D253</f>
        <v>1.0087209302325582</v>
      </c>
      <c r="E255" s="117">
        <f>E254/E253</f>
        <v>0.99843505477308292</v>
      </c>
      <c r="F255" s="117">
        <f>F254/F253</f>
        <v>0.91311754684838153</v>
      </c>
      <c r="G255" s="117">
        <f>G254/G253</f>
        <v>0.94311926605504581</v>
      </c>
      <c r="H255" s="117">
        <f>H254/H253</f>
        <v>0</v>
      </c>
      <c r="I255" s="117">
        <f>I254/I253</f>
        <v>0</v>
      </c>
      <c r="J255" s="117">
        <f>J254/J253</f>
        <v>0</v>
      </c>
      <c r="K255" s="117">
        <f>K254/K253</f>
        <v>0</v>
      </c>
      <c r="L255" s="117">
        <f>L254/L253</f>
        <v>0</v>
      </c>
      <c r="M255" s="117">
        <f>M254/M253</f>
        <v>0</v>
      </c>
    </row>
    <row r="256">
      <c r="A256" s="1105" t="inlineStr">
        <is>
          <t>26 Vs 25</t>
        </is>
      </c>
      <c r="B256" s="127">
        <f>(B254-B253)/B253</f>
        <v>-6.0682680151706671E-2</v>
      </c>
      <c r="C256" s="127">
        <f>(C254-C253)/C253</f>
        <v>1.0840108401083973E-2</v>
      </c>
      <c r="D256" s="127">
        <f>(D254-D253)/D253</f>
        <v>8.7209302325582643E-3</v>
      </c>
      <c r="E256" s="127">
        <f>(E254-E253)/E253</f>
        <v>-1.5649452269170803E-3</v>
      </c>
      <c r="F256" s="127">
        <f>(F254-F253)/F253</f>
        <v>-8.6882453151618425E-2</v>
      </c>
      <c r="G256" s="127">
        <f>(G254-G253)/G253</f>
        <v>-5.6880733944954152E-2</v>
      </c>
      <c r="H256" s="124" t="n"/>
      <c r="I256" s="1105" t="n"/>
      <c r="J256" s="128" t="n"/>
      <c r="K256" s="128" t="n"/>
      <c r="L256" s="128" t="n"/>
      <c r="M256" s="128" t="n"/>
      <c r="N256" s="127">
        <f>(N254-N253)/N253</f>
        <v>-2.9338014042126215E-2</v>
      </c>
    </row>
    <row r="257">
      <c r="A257" s="787" t="inlineStr">
        <is>
          <t>ADR (THB)</t>
        </is>
      </c>
      <c r="B257" s="788" t="n"/>
      <c r="C257" s="788" t="n"/>
      <c r="D257" s="788" t="n"/>
      <c r="E257" s="788" t="n"/>
      <c r="F257" s="788" t="n"/>
      <c r="G257" s="788" t="n"/>
      <c r="H257" s="788" t="n"/>
      <c r="I257" s="788" t="n"/>
      <c r="J257" s="788" t="n"/>
      <c r="K257" s="788" t="n"/>
      <c r="L257" s="788" t="n"/>
      <c r="M257" s="788" t="n"/>
    </row>
    <row r="258" ht="19.5" customHeight="1">
      <c r="A258" s="795" t="n"/>
      <c r="B258" s="796" t="inlineStr">
        <is>
          <t>January</t>
        </is>
      </c>
      <c r="C258" s="796" t="inlineStr">
        <is>
          <t>February</t>
        </is>
      </c>
      <c r="D258" s="796" t="inlineStr">
        <is>
          <t>March</t>
        </is>
      </c>
      <c r="E258" s="796" t="inlineStr">
        <is>
          <t>April</t>
        </is>
      </c>
      <c r="F258" s="796" t="inlineStr">
        <is>
          <t>May</t>
        </is>
      </c>
      <c r="G258" s="796" t="inlineStr">
        <is>
          <t>June</t>
        </is>
      </c>
      <c r="H258" s="796" t="inlineStr">
        <is>
          <t>July</t>
        </is>
      </c>
      <c r="I258" s="796" t="inlineStr">
        <is>
          <t>August</t>
        </is>
      </c>
      <c r="J258" s="796" t="inlineStr">
        <is>
          <t>September</t>
        </is>
      </c>
      <c r="K258" s="796" t="inlineStr">
        <is>
          <t>October</t>
        </is>
      </c>
      <c r="L258" s="796" t="inlineStr">
        <is>
          <t>November</t>
        </is>
      </c>
      <c r="M258" s="796" t="inlineStr">
        <is>
          <t>December</t>
        </is>
      </c>
      <c r="N258" s="1088" t="inlineStr">
        <is>
          <t>H1 (Jan-Jun)</t>
        </is>
      </c>
    </row>
    <row r="259">
      <c r="A259" s="786" t="n">
        <v>2019</v>
      </c>
      <c r="B259" s="1115" t="n"/>
      <c r="C259" s="1115" t="n"/>
      <c r="D259" s="1115" t="n"/>
      <c r="E259" s="1115" t="n"/>
      <c r="F259" s="1115" t="n"/>
      <c r="G259" s="1115" t="n"/>
      <c r="H259" s="1115" t="n"/>
      <c r="I259" s="1115" t="n"/>
      <c r="J259" s="1115" t="n"/>
      <c r="K259" s="1115" t="n"/>
      <c r="L259" s="1115" t="n"/>
      <c r="M259" s="1116" t="n"/>
      <c r="N259" s="11">
        <f>IF(AND(COUNT(B259:G259)=6,COUNT(B247:G247)=6),SUMPRODUCT(B259:G259,B247:G247,{31,28,31,30,31,30})/SUMPRODUCT(B247:G247,{31,28,31,30,31,30}),"")</f>
        <v/>
      </c>
    </row>
    <row r="260">
      <c r="A260" s="135" t="n">
        <v>2020</v>
      </c>
      <c r="B260" s="1094" t="n"/>
      <c r="C260" s="1094" t="n"/>
      <c r="D260" s="1094" t="n"/>
      <c r="E260" s="1094" t="n"/>
      <c r="F260" s="1094" t="n"/>
      <c r="G260" s="1094" t="n"/>
      <c r="H260" s="1094" t="n"/>
      <c r="I260" s="1094" t="n"/>
      <c r="J260" s="1094" t="n"/>
      <c r="K260" s="1094" t="n"/>
      <c r="L260" s="1094" t="n"/>
      <c r="M260" s="1095" t="n"/>
      <c r="N260" s="11">
        <f>IF(AND(COUNT(B260:G260)=6,COUNT(B248:G248)=6),SUMPRODUCT(B260:G260,B248:G248,{31,28,31,30,31,30})/SUMPRODUCT(B248:G248,{31,28,31,30,31,30}),"")</f>
        <v/>
      </c>
    </row>
    <row r="261">
      <c r="A261" s="134" t="n">
        <v>2021</v>
      </c>
      <c r="B261" s="1092" t="n"/>
      <c r="C261" s="1092" t="n"/>
      <c r="D261" s="1092" t="n"/>
      <c r="E261" s="1092" t="n"/>
      <c r="F261" s="1092" t="n"/>
      <c r="G261" s="1092" t="n"/>
      <c r="H261" s="1092" t="n"/>
      <c r="I261" s="1092" t="n"/>
      <c r="J261" s="1092" t="n"/>
      <c r="K261" s="1092" t="n"/>
      <c r="L261" s="1092" t="n"/>
      <c r="M261" s="1106" t="n"/>
      <c r="N261" s="11">
        <f>IF(AND(COUNT(B261:G261)=6,COUNT(B249:G249)=6),SUMPRODUCT(B261:G261,B249:G249,{31,28,31,30,31,30})/SUMPRODUCT(B249:G249,{31,28,31,30,31,30}),"")</f>
        <v/>
      </c>
    </row>
    <row r="262">
      <c r="A262" s="135" t="n">
        <v>2022</v>
      </c>
      <c r="B262" s="1094" t="n"/>
      <c r="C262" s="1094" t="n"/>
      <c r="D262" s="1094" t="n"/>
      <c r="E262" s="1094" t="n"/>
      <c r="F262" s="1094" t="n"/>
      <c r="G262" s="1094" t="n"/>
      <c r="H262" s="1094" t="n"/>
      <c r="I262" s="1094" t="n"/>
      <c r="J262" s="1094" t="n"/>
      <c r="K262" s="1094" t="n"/>
      <c r="L262" s="1094" t="n"/>
      <c r="M262" s="1095" t="n"/>
      <c r="N262" s="11">
        <f>IF(AND(COUNT(B262:G262)=6,COUNT(B250:G250)=6),SUMPRODUCT(B262:G262,B250:G250,{31,28,31,30,31,30})/SUMPRODUCT(B250:G250,{31,28,31,30,31,30}),"")</f>
        <v/>
      </c>
    </row>
    <row r="263">
      <c r="A263" s="134" t="n">
        <v>2023</v>
      </c>
      <c r="B263" s="1092" t="n"/>
      <c r="C263" s="1092" t="n"/>
      <c r="D263" s="1092" t="n"/>
      <c r="E263" s="1092" t="n"/>
      <c r="F263" s="1092" t="n"/>
      <c r="G263" s="1092" t="n"/>
      <c r="H263" s="1092" t="n"/>
      <c r="I263" s="1092" t="n"/>
      <c r="J263" s="1092" t="n"/>
      <c r="K263" s="1092" t="n"/>
      <c r="L263" s="1092" t="n"/>
      <c r="M263" s="1106" t="n"/>
      <c r="N263" s="11">
        <f>IF(AND(COUNT(B263:G263)=6,COUNT(B251:G251)=6),SUMPRODUCT(B263:G263,B251:G251,{31,28,31,30,31,30})/SUMPRODUCT(B251:G251,{31,28,31,30,31,30}),"")</f>
        <v/>
      </c>
    </row>
    <row r="264">
      <c r="A264" s="135" t="n">
        <v>2024</v>
      </c>
      <c r="B264" s="1094" t="n"/>
      <c r="C264" s="1094" t="n"/>
      <c r="D264" s="1094" t="n"/>
      <c r="E264" s="1094" t="n"/>
      <c r="F264" s="1094" t="n"/>
      <c r="G264" s="1094" t="n"/>
      <c r="H264" s="1094" t="n"/>
      <c r="I264" s="1094" t="n"/>
      <c r="J264" s="1094" t="n"/>
      <c r="K264" s="1094" t="n"/>
      <c r="L264" s="1094" t="n"/>
      <c r="M264" s="1095" t="n"/>
      <c r="N264" s="11">
        <f>IF(AND(COUNT(B264:G264)=6,COUNT(B252:G252)=6),SUMPRODUCT(B264:G264,B252:G252,{31,28,31,30,31,30})/SUMPRODUCT(B252:G252,{31,28,31,30,31,30}),"")</f>
        <v/>
      </c>
    </row>
    <row r="265">
      <c r="A265" s="778" t="n">
        <v>2025</v>
      </c>
      <c r="B265" s="1117" t="n">
        <v>3970.74</v>
      </c>
      <c r="C265" s="1117" t="n">
        <v>3554.74</v>
      </c>
      <c r="D265" s="1117" t="n">
        <v>3320.1</v>
      </c>
      <c r="E265" s="1117" t="n">
        <v>3524.93</v>
      </c>
      <c r="F265" s="1117" t="n">
        <v>3254.5</v>
      </c>
      <c r="G265" s="1117" t="n">
        <v>3006.11</v>
      </c>
      <c r="H265" s="1117" t="n">
        <v>3315.37</v>
      </c>
      <c r="I265" s="1117" t="n">
        <v>3328.52</v>
      </c>
      <c r="J265" s="1117" t="n">
        <v>2844.83</v>
      </c>
      <c r="K265" s="1117" t="n">
        <v>3395.77</v>
      </c>
      <c r="L265" s="1117" t="n">
        <v>3440.36</v>
      </c>
      <c r="M265" s="1109" t="n">
        <v>4048.51</v>
      </c>
      <c r="N265" s="120">
        <f>IF(AND(COUNT(B265:G265)=6,COUNT(B253:G253)=6),SUMPRODUCT(B265:G265,B253:G253,{31,28,31,30,31,30})/SUMPRODUCT(B253:G253,{31,28,31,30,31,30}),"")</f>
        <v>3473.157271895534</v>
      </c>
    </row>
    <row r="266">
      <c r="A266" s="773" t="n">
        <v>2026</v>
      </c>
      <c r="B266" s="1102" t="n">
        <v>3733</v>
      </c>
      <c r="C266" s="1102" t="n">
        <v>3932</v>
      </c>
      <c r="D266" s="1102" t="n">
        <v>3341</v>
      </c>
      <c r="E266" s="1102" t="n">
        <v>3510</v>
      </c>
      <c r="F266" s="1102" t="n">
        <v>3115</v>
      </c>
      <c r="G266" s="1102" t="n">
        <v>2921</v>
      </c>
      <c r="H266" s="1102" t="n"/>
      <c r="I266" s="1102" t="n"/>
      <c r="J266" s="1102" t="n"/>
      <c r="K266" s="1102" t="n"/>
      <c r="L266" s="1102" t="n"/>
      <c r="M266" s="1103" t="n"/>
      <c r="N266" s="120">
        <f>IF(AND(COUNT(B266:G266)=6,COUNT(B254:G254)=6),SUMPRODUCT(B266:G266,B254:G254,{31,28,31,30,31,30})/SUMPRODUCT(B254:G254,{31,28,31,30,31,30}),"")</f>
        <v>3464.2884376259526</v>
      </c>
    </row>
    <row r="267">
      <c r="A267" s="1104" t="inlineStr">
        <is>
          <t>25年比較</t>
        </is>
      </c>
      <c r="B267" s="117">
        <f>B266/B265</f>
        <v>0.94012702921873514</v>
      </c>
      <c r="C267" s="117">
        <f>C266/C265</f>
        <v>1.1061287182747543</v>
      </c>
      <c r="D267" s="117">
        <f>D266/D265</f>
        <v>1.0062949911147254</v>
      </c>
      <c r="E267" s="117">
        <f>E266/E265</f>
        <v>0.99576445489697674</v>
      </c>
      <c r="F267" s="117">
        <f>F266/F265</f>
        <v>0.95713627285297276</v>
      </c>
      <c r="G267" s="117">
        <f>G266/G265</f>
        <v>0.97168766279344398</v>
      </c>
      <c r="H267" s="117">
        <f>H266/H265</f>
        <v>0</v>
      </c>
      <c r="I267" s="117">
        <f>I266/I265</f>
        <v>0</v>
      </c>
      <c r="J267" s="117">
        <f>J266/J265</f>
        <v>0</v>
      </c>
      <c r="K267" s="117">
        <f>K266/K265</f>
        <v>0</v>
      </c>
      <c r="L267" s="117">
        <f>L266/L265</f>
        <v>0</v>
      </c>
      <c r="M267" s="117">
        <f>M266/M265</f>
        <v>0</v>
      </c>
    </row>
    <row r="268">
      <c r="A268" s="1105" t="inlineStr">
        <is>
          <t>26 Vs 25</t>
        </is>
      </c>
      <c r="B268" s="127">
        <f>(B266-B265)/B265</f>
        <v>-5.9872970781264905E-2</v>
      </c>
      <c r="C268" s="127">
        <f>(C266-C265)/C265</f>
        <v>0.10612871827475434</v>
      </c>
      <c r="D268" s="127">
        <f>(D266-D265)/D265</f>
        <v>6.2949911147254876E-3</v>
      </c>
      <c r="E268" s="127">
        <f>(E266-E265)/E265</f>
        <v>-4.235545103023276E-3</v>
      </c>
      <c r="F268" s="127">
        <f>(F266-F265)/F265</f>
        <v>-4.2863727147027193E-2</v>
      </c>
      <c r="G268" s="127">
        <f>(G266-G265)/G265</f>
        <v>-2.8312337206556022E-2</v>
      </c>
      <c r="H268" s="124" t="n"/>
      <c r="I268" s="1105" t="n"/>
      <c r="J268" s="128" t="n"/>
      <c r="K268" s="128" t="n"/>
      <c r="L268" s="128" t="n"/>
      <c r="M268" s="128" t="n"/>
      <c r="N268" s="127">
        <f>(N266-N265)/N265</f>
        <v>-3.8349832679952277E-3</v>
      </c>
    </row>
    <row r="270">
      <c r="A270" s="805" t="inlineStr">
        <is>
          <t>RevPar (THB)</t>
        </is>
      </c>
      <c r="B270" s="782" t="n"/>
      <c r="C270" s="782" t="n"/>
      <c r="D270" s="782" t="n"/>
      <c r="E270" s="782" t="n"/>
      <c r="F270" s="782" t="n"/>
      <c r="G270" s="782" t="n"/>
      <c r="H270" s="782" t="n"/>
      <c r="I270" s="782" t="n"/>
      <c r="J270" s="782" t="n"/>
      <c r="K270" s="782" t="n"/>
      <c r="L270" s="782" t="n"/>
      <c r="M270" s="783" t="n"/>
    </row>
    <row r="271">
      <c r="A271" s="134" t="n"/>
      <c r="B271" s="151" t="inlineStr">
        <is>
          <t>January</t>
        </is>
      </c>
      <c r="C271" s="151" t="inlineStr">
        <is>
          <t>February</t>
        </is>
      </c>
      <c r="D271" s="151" t="inlineStr">
        <is>
          <t>March</t>
        </is>
      </c>
      <c r="E271" s="151" t="inlineStr">
        <is>
          <t>April</t>
        </is>
      </c>
      <c r="F271" s="151" t="inlineStr">
        <is>
          <t>May</t>
        </is>
      </c>
      <c r="G271" s="151" t="inlineStr">
        <is>
          <t>June</t>
        </is>
      </c>
      <c r="H271" s="151" t="inlineStr">
        <is>
          <t>July</t>
        </is>
      </c>
      <c r="I271" s="151" t="inlineStr">
        <is>
          <t>August</t>
        </is>
      </c>
      <c r="J271" s="151" t="inlineStr">
        <is>
          <t>September</t>
        </is>
      </c>
      <c r="K271" s="151" t="inlineStr">
        <is>
          <t>October</t>
        </is>
      </c>
      <c r="L271" s="151" t="inlineStr">
        <is>
          <t>November</t>
        </is>
      </c>
      <c r="M271" s="156" t="inlineStr">
        <is>
          <t>December</t>
        </is>
      </c>
      <c r="N271" s="1088" t="inlineStr">
        <is>
          <t>H1 (Jan-Jun)</t>
        </is>
      </c>
    </row>
    <row r="272">
      <c r="A272" s="134" t="n">
        <v>2019</v>
      </c>
      <c r="B272" s="1092" t="n"/>
      <c r="C272" s="1092" t="n"/>
      <c r="D272" s="1092" t="n"/>
      <c r="E272" s="1092" t="n"/>
      <c r="F272" s="1092" t="n"/>
      <c r="G272" s="1092" t="n"/>
      <c r="H272" s="1092" t="n"/>
      <c r="I272" s="1092" t="n"/>
      <c r="J272" s="1092" t="n"/>
      <c r="K272" s="1092" t="n"/>
      <c r="L272" s="1092" t="n"/>
      <c r="M272" s="1093" t="n"/>
      <c r="N272" s="11">
        <f>IF(COUNT(B272:G272)=6,SUMPRODUCT(B272:G272,{31,28,31,30,31,30})/181,"")</f>
        <v/>
      </c>
    </row>
    <row r="273">
      <c r="A273" s="135" t="n">
        <v>2020</v>
      </c>
      <c r="B273" s="1094" t="n"/>
      <c r="C273" s="1094" t="n"/>
      <c r="D273" s="1094" t="n"/>
      <c r="E273" s="1094" t="n"/>
      <c r="F273" s="1094" t="n"/>
      <c r="G273" s="1094" t="n"/>
      <c r="H273" s="1094" t="n"/>
      <c r="I273" s="1094" t="n"/>
      <c r="J273" s="1094" t="n"/>
      <c r="K273" s="1094" t="n"/>
      <c r="L273" s="1094" t="n"/>
      <c r="M273" s="1095" t="n"/>
      <c r="N273" s="11">
        <f>IF(COUNT(B273:G273)=6,SUMPRODUCT(B273:G273,{31,28,31,30,31,30})/181,"")</f>
        <v/>
      </c>
    </row>
    <row r="274">
      <c r="A274" s="134" t="n">
        <v>2021</v>
      </c>
      <c r="B274" s="1092" t="n"/>
      <c r="C274" s="1092" t="n"/>
      <c r="D274" s="1092" t="n"/>
      <c r="E274" s="1092" t="n"/>
      <c r="F274" s="1092" t="n"/>
      <c r="G274" s="1092" t="n"/>
      <c r="H274" s="1092" t="n"/>
      <c r="I274" s="1092" t="n"/>
      <c r="J274" s="1092" t="n"/>
      <c r="K274" s="1092" t="n"/>
      <c r="L274" s="1092" t="n"/>
      <c r="M274" s="1106" t="n"/>
      <c r="N274" s="11">
        <f>IF(COUNT(B274:G274)=6,SUMPRODUCT(B274:G274,{31,28,31,30,31,30})/181,"")</f>
        <v/>
      </c>
    </row>
    <row r="275">
      <c r="A275" s="135" t="n">
        <v>2022</v>
      </c>
      <c r="B275" s="1094" t="n"/>
      <c r="C275" s="1094" t="n"/>
      <c r="D275" s="1094" t="n"/>
      <c r="E275" s="1094" t="n"/>
      <c r="F275" s="1094" t="n"/>
      <c r="G275" s="1094" t="n"/>
      <c r="H275" s="1094" t="n"/>
      <c r="I275" s="1094" t="n"/>
      <c r="J275" s="1094" t="n"/>
      <c r="K275" s="1094" t="n"/>
      <c r="L275" s="1094" t="n"/>
      <c r="M275" s="1095" t="n"/>
      <c r="N275" s="11">
        <f>IF(COUNT(B275:G275)=6,SUMPRODUCT(B275:G275,{31,28,31,30,31,30})/181,"")</f>
        <v/>
      </c>
    </row>
    <row r="276">
      <c r="A276" s="134" t="n">
        <v>2023</v>
      </c>
      <c r="B276" s="1092" t="n"/>
      <c r="C276" s="1092" t="n"/>
      <c r="D276" s="1092" t="n"/>
      <c r="E276" s="1092" t="n"/>
      <c r="F276" s="1092" t="n"/>
      <c r="G276" s="1092" t="n"/>
      <c r="H276" s="1092" t="n"/>
      <c r="I276" s="1092" t="n"/>
      <c r="J276" s="1092" t="n"/>
      <c r="K276" s="1092" t="n"/>
      <c r="L276" s="1092" t="n"/>
      <c r="M276" s="1106" t="n"/>
      <c r="N276" s="11">
        <f>IF(COUNT(B276:G276)=6,SUMPRODUCT(B276:G276,{31,28,31,30,31,30})/181,"")</f>
        <v/>
      </c>
    </row>
    <row r="277">
      <c r="A277" s="135" t="n">
        <v>2024</v>
      </c>
      <c r="B277" s="1094" t="n"/>
      <c r="C277" s="1094" t="n"/>
      <c r="D277" s="1094" t="n"/>
      <c r="E277" s="1094" t="n"/>
      <c r="F277" s="1094" t="n"/>
      <c r="G277" s="1094" t="n"/>
      <c r="H277" s="1094" t="n"/>
      <c r="I277" s="1094" t="n"/>
      <c r="J277" s="1094" t="n"/>
      <c r="K277" s="1094" t="n"/>
      <c r="L277" s="1094" t="n"/>
      <c r="M277" s="1095" t="n"/>
      <c r="N277" s="11">
        <f>IF(COUNT(B277:G277)=6,SUMPRODUCT(B277:G277,{31,28,31,30,31,30})/181,"")</f>
        <v/>
      </c>
    </row>
    <row r="278">
      <c r="A278" s="134" t="n">
        <v>2025</v>
      </c>
      <c r="B278" s="1102">
        <f>B253*B265/100</f>
        <v>3140.8553400000001</v>
      </c>
      <c r="C278" s="1102">
        <f>C253*C265/100</f>
        <v>2623.3981199999998</v>
      </c>
      <c r="D278" s="1102">
        <f>D253*D265/100</f>
        <v>2284.2287999999999</v>
      </c>
      <c r="E278" s="1102">
        <f>E253*E265/100</f>
        <v>2252.4302699999998</v>
      </c>
      <c r="F278" s="1102">
        <f>F253*F265/100</f>
        <v>1910.3915000000002</v>
      </c>
      <c r="G278" s="1102">
        <f>G253*G265/100</f>
        <v>1638.3299500000001</v>
      </c>
      <c r="H278" s="1092" t="n"/>
      <c r="I278" s="1092" t="n"/>
      <c r="J278" s="1092" t="n"/>
      <c r="K278" s="1092" t="n"/>
      <c r="L278" s="1092" t="n"/>
      <c r="M278" s="1106" t="n"/>
      <c r="N278" s="120">
        <f>IF(COUNT(B278:G278)=6,SUMPRODUCT(B278:G278,{31,28,31,30,31,30})/181,"")</f>
        <v>2307.0591093922653</v>
      </c>
    </row>
    <row r="279">
      <c r="A279" s="773" t="n">
        <v>2026</v>
      </c>
      <c r="B279" s="1102">
        <f>B254*B266/100</f>
        <v>2773.6189999999997</v>
      </c>
      <c r="C279" s="1102">
        <f>C254*C266/100</f>
        <v>2933.2719999999995</v>
      </c>
      <c r="D279" s="1102">
        <f>D254*D266/100</f>
        <v>2318.6540000000005</v>
      </c>
      <c r="E279" s="1102">
        <f>E254*E266/100</f>
        <v>2239.38</v>
      </c>
      <c r="F279" s="1102">
        <f>F254*F266/100</f>
        <v>1669.64</v>
      </c>
      <c r="G279" s="1102">
        <f>G254*G266/100</f>
        <v>1501.394</v>
      </c>
      <c r="H279" s="1102">
        <f>H254*H266/100</f>
        <v>0</v>
      </c>
      <c r="I279" s="1102" t="n"/>
      <c r="J279" s="1102" t="n"/>
      <c r="K279" s="1102" t="n"/>
      <c r="L279" s="1102" t="n"/>
      <c r="M279" s="1103" t="n"/>
      <c r="N279" s="120">
        <f>IF(COUNT(B279:G279)=6,SUMPRODUCT(B279:G279,{31,28,31,30,31,30})/181,"")</f>
        <v>2231.901320441989</v>
      </c>
    </row>
    <row r="280">
      <c r="A280" s="1104" t="inlineStr">
        <is>
          <t>25年比較</t>
        </is>
      </c>
      <c r="B280" s="117">
        <f>B279/B278</f>
        <v>0.88307760140268021</v>
      </c>
      <c r="C280" s="117">
        <f>C279/C278</f>
        <v>1.1181192734864045</v>
      </c>
      <c r="D280" s="117">
        <f>D279/D278</f>
        <v>1.01507081952561</v>
      </c>
      <c r="E280" s="117">
        <f>E279/E278</f>
        <v>0.9942061380661521</v>
      </c>
      <c r="F280" s="117">
        <f>F279/F278</f>
        <v>0.87397792546710973</v>
      </c>
      <c r="G280" s="117">
        <f>G279/G278</f>
        <v>0.91641735536849578</v>
      </c>
      <c r="H280" s="117" t="e">
        <f>H279/H278</f>
        <v>#DIV/0!</v>
      </c>
      <c r="I280" s="117" t="e">
        <f>I279/I278</f>
        <v>#DIV/0!</v>
      </c>
      <c r="J280" s="117" t="e">
        <f>J279/J278</f>
        <v>#DIV/0!</v>
      </c>
      <c r="K280" s="117" t="e">
        <f>K279/K278</f>
        <v>#DIV/0!</v>
      </c>
      <c r="L280" s="117" t="e">
        <f>L279/L278</f>
        <v>#DIV/0!</v>
      </c>
      <c r="M280" s="117" t="e">
        <f>M279/M278</f>
        <v>#DIV/0!</v>
      </c>
    </row>
    <row r="281">
      <c r="A281" s="1105" t="inlineStr">
        <is>
          <t>26 Vs 25</t>
        </is>
      </c>
      <c r="B281" s="127">
        <f>(B279-B278)/B278</f>
        <v>-0.11692239859731979</v>
      </c>
      <c r="C281" s="127">
        <f>(C279-C278)/C278</f>
        <v>0.11811927348640459</v>
      </c>
      <c r="D281" s="127">
        <f>(D279-D278)/D278</f>
        <v>1.5070819525609951E-2</v>
      </c>
      <c r="E281" s="127">
        <f>(E279-E278)/E278</f>
        <v>-5.7938619338478914E-3</v>
      </c>
      <c r="F281" s="127">
        <f>(F279-F278)/F278</f>
        <v>-0.12602207453289027</v>
      </c>
      <c r="G281" s="127">
        <f>(G279-G278)/G278</f>
        <v>-8.3582644631504194E-2</v>
      </c>
      <c r="H281" s="124" t="n"/>
      <c r="I281" s="1105" t="n"/>
      <c r="J281" s="128" t="n"/>
      <c r="K281" s="128" t="n"/>
      <c r="L281" s="128" t="n"/>
      <c r="M281" s="128" t="n"/>
      <c r="N281" s="127">
        <f>(N279-N278)/N278</f>
        <v>-2.9869018964499793E-2</v>
      </c>
    </row>
  </sheetData>
  <mergeCells count="1">
    <mergeCell ref="A227:M227"/>
  </mergeCells>
  <pageMargins left="0.7" right="0.7" top="0.75" bottom="0.75" header="0.3" footer="0.3"/>
  <pageSetup orientation="landscape" paperSize="8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:R91"/>
  <sheetViews>
    <sheetView topLeftCell="A29" zoomScale="90" zoomScaleNormal="90" workbookViewId="0">
      <selection activeCell="J33" sqref="J33"/>
    </sheetView>
  </sheetViews>
  <sheetFormatPr baseColWidth="8" defaultRowHeight="14.5"/>
  <cols>
    <col width="13.81640625" customWidth="1" min="2" max="2"/>
    <col width="13.81640625" bestFit="1" customWidth="1" min="3" max="7"/>
    <col width="12.54296875" customWidth="1" min="8" max="8"/>
    <col width="13.7265625" customWidth="1" min="9" max="14"/>
  </cols>
  <sheetData>
    <row r="4">
      <c r="A4" s="49" t="inlineStr">
        <is>
          <t>SR9</t>
        </is>
      </c>
      <c r="B4" s="806" t="inlineStr">
        <is>
          <t>Monthly Overview</t>
        </is>
      </c>
      <c r="C4" s="806" t="n"/>
      <c r="D4" s="806" t="n"/>
      <c r="E4" s="806" t="n"/>
      <c r="F4" s="806" t="n"/>
      <c r="G4" s="806" t="n"/>
      <c r="H4" s="806" t="n"/>
      <c r="I4" s="806" t="n"/>
      <c r="J4" s="806" t="n"/>
      <c r="K4" s="806" t="n"/>
      <c r="L4" s="806" t="n"/>
      <c r="M4" s="806" t="n"/>
      <c r="N4" s="806" t="n"/>
    </row>
    <row r="5">
      <c r="A5" s="49" t="n"/>
      <c r="B5" s="806" t="n">
        <v>2026</v>
      </c>
      <c r="C5" s="806" t="inlineStr">
        <is>
          <t>Jan</t>
        </is>
      </c>
      <c r="D5" s="806" t="inlineStr">
        <is>
          <t>Feb</t>
        </is>
      </c>
      <c r="E5" s="806" t="inlineStr">
        <is>
          <t>Mar</t>
        </is>
      </c>
      <c r="F5" s="806" t="inlineStr">
        <is>
          <t>Apr</t>
        </is>
      </c>
      <c r="G5" s="806" t="inlineStr">
        <is>
          <t>May</t>
        </is>
      </c>
      <c r="H5" s="806" t="inlineStr">
        <is>
          <t>Jun</t>
        </is>
      </c>
      <c r="I5" s="806" t="inlineStr">
        <is>
          <t>Jul</t>
        </is>
      </c>
      <c r="J5" s="806" t="inlineStr">
        <is>
          <t>Aug</t>
        </is>
      </c>
      <c r="K5" s="806" t="inlineStr">
        <is>
          <t>Sep</t>
        </is>
      </c>
      <c r="L5" s="806" t="inlineStr">
        <is>
          <t>Oct</t>
        </is>
      </c>
      <c r="M5" s="806" t="inlineStr">
        <is>
          <t>Nov</t>
        </is>
      </c>
      <c r="N5" s="806" t="inlineStr">
        <is>
          <t>Dec</t>
        </is>
      </c>
    </row>
    <row r="6">
      <c r="B6" s="807" t="inlineStr">
        <is>
          <t>Occupancy %</t>
        </is>
      </c>
      <c r="C6" s="808">
        <f>'SR9'!C8</f>
        <v>0.87705690467560715</v>
      </c>
      <c r="D6" s="808">
        <f>'SR9'!D8</f>
        <v>0.9048956661316212</v>
      </c>
      <c r="E6" s="808">
        <f>'SR9'!E8</f>
        <v>0.79956505980427695</v>
      </c>
      <c r="F6" s="808">
        <f>'SR9'!F8</f>
        <v>0.76479400749063675</v>
      </c>
      <c r="G6" s="808">
        <f>'SR9'!G8</f>
        <v>0.74969191736136276</v>
      </c>
      <c r="H6" s="808">
        <f>'SR9'!H8</f>
        <v>0.76546816479400748</v>
      </c>
      <c r="I6" s="809" t="n"/>
      <c r="J6" s="809" t="n"/>
      <c r="K6" s="809" t="n"/>
      <c r="L6" s="809" t="n"/>
      <c r="M6" s="809" t="n"/>
      <c r="N6" s="809" t="n"/>
    </row>
    <row r="7" ht="16.5" customHeight="1">
      <c r="B7" s="807" t="inlineStr">
        <is>
          <t xml:space="preserve">ADR (THB) </t>
        </is>
      </c>
      <c r="C7" s="1137">
        <f>'[277]Pick Up Pace_SR9'!$AI$49</f>
        <v>2969.9604731913482</v>
      </c>
      <c r="D7" s="1137">
        <f>'[277]Pick Up Pace_SR9'!$AF$50</f>
        <v>3139.3683573461403</v>
      </c>
      <c r="E7" s="1137">
        <f>'[277]Pick Up Pace_SR9'!$AI$51</f>
        <v>2856.2135531934227</v>
      </c>
      <c r="F7" s="1137">
        <f>'[277]Pick Up Pace_SR9'!$AH$52</f>
        <v>2965.1403950593076</v>
      </c>
      <c r="G7" s="1137">
        <f>'[277]Pick Up Pace_SR9'!$AI$53</f>
        <v>2706.6959955279021</v>
      </c>
      <c r="H7" s="1137" t="n">
        <v>2671.73216099618</v>
      </c>
      <c r="I7" s="809" t="n"/>
      <c r="J7" s="809" t="n"/>
      <c r="K7" s="809" t="n"/>
      <c r="L7" s="809" t="n"/>
      <c r="M7" s="809" t="n"/>
      <c r="N7" s="809" t="n"/>
    </row>
    <row r="8">
      <c r="B8" s="807" t="inlineStr">
        <is>
          <t>Revpar</t>
        </is>
      </c>
      <c r="C8" s="811">
        <f>C6*C7</f>
        <v>2604.8243396261055</v>
      </c>
      <c r="D8" s="811">
        <f>D6*D7</f>
        <v>2840.8008209532691</v>
      </c>
      <c r="E8" s="811">
        <f>E6*E7</f>
        <v>2283.7285604728854</v>
      </c>
      <c r="F8" s="811">
        <f>F6*F7</f>
        <v>2267.7216055097779</v>
      </c>
      <c r="G8" s="811">
        <f>G6*G7</f>
        <v>2029.1881106016356</v>
      </c>
      <c r="H8" s="811">
        <f>H6*H7</f>
        <v>2045.1259140988736</v>
      </c>
      <c r="I8" s="809" t="n"/>
      <c r="J8" s="809" t="n"/>
      <c r="K8" s="809" t="n"/>
      <c r="L8" s="809" t="n"/>
      <c r="M8" s="809" t="n"/>
      <c r="N8" s="809" t="n"/>
    </row>
    <row r="9" ht="16.5" customHeight="1">
      <c r="B9" s="158" t="inlineStr">
        <is>
          <t>BG Occ</t>
        </is>
      </c>
      <c r="C9" s="812" t="n">
        <v>0.8668285610728526</v>
      </c>
      <c r="D9" s="812" t="n">
        <v>0.8973675762439807</v>
      </c>
      <c r="E9" s="812" t="n">
        <v>0.7820840884378398</v>
      </c>
      <c r="F9" s="812" t="n">
        <v>0.7405617977528088</v>
      </c>
      <c r="G9" s="812" t="n">
        <v>0.7688945270025371</v>
      </c>
      <c r="H9" s="812" t="n">
        <v>0.7562546816479401</v>
      </c>
      <c r="I9" s="813" t="n">
        <v>0.7817252627763682</v>
      </c>
      <c r="J9" s="813" t="n">
        <v>0.7811453425154041</v>
      </c>
      <c r="K9" s="813" t="n">
        <v>0.7553183520599251</v>
      </c>
      <c r="L9" s="813" t="n">
        <v>0.8282638637187386</v>
      </c>
      <c r="M9" s="813" t="n">
        <v>0.8847228464419473</v>
      </c>
      <c r="N9" s="813" t="n">
        <v>0.8817578832910475</v>
      </c>
    </row>
    <row r="10" ht="16.5" customHeight="1">
      <c r="B10" s="158" t="inlineStr">
        <is>
          <t>BG ADR</t>
        </is>
      </c>
      <c r="C10" s="1138" t="n">
        <v>3317.732646400447</v>
      </c>
      <c r="D10" s="1138" t="n">
        <v>3007.504055982436</v>
      </c>
      <c r="E10" s="1138" t="n">
        <v>2910.140386571565</v>
      </c>
      <c r="F10" s="1138" t="n">
        <v>2995.4479330792</v>
      </c>
      <c r="G10" s="1138" t="n">
        <v>2715.186818034556</v>
      </c>
      <c r="H10" s="1138" t="n">
        <v>2745.973569782277</v>
      </c>
      <c r="I10" s="1139" t="n">
        <v>2818.787987723639</v>
      </c>
      <c r="J10" s="1139" t="n">
        <v>2826.574628571428</v>
      </c>
      <c r="K10" s="1139" t="n">
        <v>2790.607522613065</v>
      </c>
      <c r="L10" s="1139" t="n">
        <v>2866.939721165919</v>
      </c>
      <c r="M10" s="1139" t="n">
        <v>2951.385611526426</v>
      </c>
      <c r="N10" s="1139" t="n">
        <v>3008.2437</v>
      </c>
    </row>
    <row r="11" ht="16.5" customHeight="1">
      <c r="B11" s="158" t="inlineStr">
        <is>
          <t>BG Revpar</t>
        </is>
      </c>
      <c r="C11" s="1138">
        <f>C9*C10</f>
        <v>2875.9054159037264</v>
      </c>
      <c r="D11" s="1138">
        <f>D9*D10</f>
        <v>2698.8366252608998</v>
      </c>
      <c r="E11" s="1138">
        <f>E9*E10</f>
        <v>2275.9744914579655</v>
      </c>
      <c r="F11" s="1138">
        <f>F9*F10</f>
        <v>2218.3143063960679</v>
      </c>
      <c r="G11" s="1138">
        <f>G9*G10</f>
        <v>2087.6922841762039</v>
      </c>
      <c r="H11" s="1138">
        <f>H9*H10</f>
        <v>2076.6553678293535</v>
      </c>
      <c r="I11" s="1138">
        <f>I9*I10</f>
        <v>2203.5177804141322</v>
      </c>
      <c r="J11" s="1138">
        <f>J9*J10</f>
        <v>2207.9656063807793</v>
      </c>
      <c r="K11" s="1138">
        <f>K9*K10</f>
        <v>2107.7970752261308</v>
      </c>
      <c r="L11" s="1138">
        <f>L9*L10</f>
        <v>2374.5825705016073</v>
      </c>
      <c r="M11" s="1138">
        <f>M9*M10</f>
        <v>2611.1582791774672</v>
      </c>
      <c r="N11" s="1138">
        <f>N9*N10</f>
        <v>2652.5425973356291</v>
      </c>
    </row>
    <row r="12" ht="16.5" customHeight="1">
      <c r="B12" s="807" t="inlineStr">
        <is>
          <t>Revenue (THB)</t>
        </is>
      </c>
      <c r="C12" s="1140" t="n">
        <v>36981091.14</v>
      </c>
      <c r="D12" s="1140" t="n">
        <v>36798669.05</v>
      </c>
      <c r="E12" s="1141" t="n">
        <v>33026703.75</v>
      </c>
      <c r="F12" s="1141" t="n">
        <v>31830715.75</v>
      </c>
      <c r="G12" s="1141" t="n">
        <v>29125527.62</v>
      </c>
      <c r="H12" s="1142" t="n">
        <v>28515831.96</v>
      </c>
      <c r="I12" s="809" t="n"/>
      <c r="J12" s="809" t="n"/>
      <c r="K12" s="809" t="n"/>
      <c r="L12" s="809" t="n"/>
      <c r="M12" s="809" t="n"/>
      <c r="N12" s="809" t="n"/>
    </row>
    <row r="14">
      <c r="B14" s="806" t="n">
        <v>2025</v>
      </c>
      <c r="C14" s="806" t="inlineStr">
        <is>
          <t>Jan</t>
        </is>
      </c>
      <c r="D14" s="806" t="inlineStr">
        <is>
          <t>Feb</t>
        </is>
      </c>
      <c r="E14" s="806" t="inlineStr">
        <is>
          <t>Mar</t>
        </is>
      </c>
      <c r="F14" s="806" t="inlineStr">
        <is>
          <t>Apr</t>
        </is>
      </c>
      <c r="G14" s="806" t="inlineStr">
        <is>
          <t>May</t>
        </is>
      </c>
      <c r="H14" s="806" t="inlineStr">
        <is>
          <t>Jun</t>
        </is>
      </c>
      <c r="I14" s="806" t="inlineStr">
        <is>
          <t>Jul</t>
        </is>
      </c>
      <c r="J14" s="806" t="inlineStr">
        <is>
          <t>Aug</t>
        </is>
      </c>
      <c r="K14" s="806" t="inlineStr">
        <is>
          <t>Sep</t>
        </is>
      </c>
      <c r="L14" s="806" t="inlineStr">
        <is>
          <t>Oct</t>
        </is>
      </c>
      <c r="M14" s="806" t="inlineStr">
        <is>
          <t>Nov</t>
        </is>
      </c>
      <c r="N14" s="806" t="inlineStr">
        <is>
          <t>Dec</t>
        </is>
      </c>
    </row>
    <row r="15">
      <c r="B15" s="807" t="inlineStr">
        <is>
          <t>Occupancy %</t>
        </is>
      </c>
      <c r="C15" s="808" t="n">
        <v>0.8468285610728525</v>
      </c>
      <c r="D15" s="808" t="n">
        <v>0.8773675762439808</v>
      </c>
      <c r="E15" s="808" t="n">
        <v>0.7520840884378398</v>
      </c>
      <c r="F15" s="808" t="n">
        <v>0.670561797752809</v>
      </c>
      <c r="G15" s="808" t="n">
        <v>0.7488945270025371</v>
      </c>
      <c r="H15" s="808" t="n">
        <v>0.7362546816479401</v>
      </c>
      <c r="I15" s="808" t="n">
        <v>0.8483508517578833</v>
      </c>
      <c r="J15" s="808" t="n">
        <v>0.8018847408481334</v>
      </c>
      <c r="K15" s="808" t="n">
        <v>0.6771535580524345</v>
      </c>
      <c r="L15" s="808" t="n">
        <v>0.715476622</v>
      </c>
      <c r="M15" s="808" t="n">
        <v>0.8606741570000001</v>
      </c>
      <c r="N15" s="808" t="n">
        <v>0.857702066</v>
      </c>
    </row>
    <row r="16">
      <c r="B16" s="807" t="inlineStr">
        <is>
          <t>ADR (THB)</t>
        </is>
      </c>
      <c r="C16" s="819" t="n">
        <v>3342.444829652457</v>
      </c>
      <c r="D16" s="819" t="n">
        <v>3059.315067691182</v>
      </c>
      <c r="E16" s="819" t="n">
        <v>2930.957224096385</v>
      </c>
      <c r="F16" s="819" t="n">
        <v>3005.12639075067</v>
      </c>
      <c r="G16" s="819" t="n">
        <v>2764.293002613493</v>
      </c>
      <c r="H16" s="819" t="n">
        <v>2778.291905585513</v>
      </c>
      <c r="I16" s="819" t="n">
        <v>2948.596770058959</v>
      </c>
      <c r="J16" s="819" t="n">
        <v>2942</v>
      </c>
      <c r="K16" s="819" t="n">
        <v>2657.191609284762</v>
      </c>
      <c r="L16" s="819" t="n">
        <v>2731</v>
      </c>
      <c r="M16" s="819" t="n">
        <v>2879</v>
      </c>
      <c r="N16" s="819" t="n">
        <v>3111</v>
      </c>
    </row>
    <row r="17">
      <c r="B17" s="807" t="inlineStr">
        <is>
          <t>Revpar</t>
        </is>
      </c>
      <c r="C17" s="811">
        <f>C15*C16</f>
        <v>2830.477745559986</v>
      </c>
      <c r="D17" s="811">
        <f>D15*D16</f>
        <v>2684.1438459069022</v>
      </c>
      <c r="E17" s="811">
        <f>E15*E16</f>
        <v>2204.326292134831</v>
      </c>
      <c r="F17" s="811">
        <f>F15*F16</f>
        <v>2015.1229550561795</v>
      </c>
      <c r="G17" s="811">
        <f>G15*G16</f>
        <v>2070.1639006886548</v>
      </c>
      <c r="H17" s="811">
        <f>H15*H16</f>
        <v>2045.5304224719107</v>
      </c>
      <c r="I17" s="811">
        <f>I15*I16</f>
        <v>2501.4445813700613</v>
      </c>
      <c r="J17" s="811">
        <f>J15*J16</f>
        <v>2359.1449075752084</v>
      </c>
      <c r="K17" s="811">
        <f>K15*K16</f>
        <v>1799.3267526542509</v>
      </c>
      <c r="L17" s="811">
        <f>L15*L16</f>
        <v>1953.9666546819999</v>
      </c>
      <c r="M17" s="811">
        <f>M15*M16</f>
        <v>2477.8808980030003</v>
      </c>
      <c r="N17" s="811">
        <f>N15*N16</f>
        <v>2668.3111273260001</v>
      </c>
    </row>
    <row r="18" ht="16.5" customHeight="1">
      <c r="B18" s="807" t="inlineStr">
        <is>
          <t>Revenue (THB)</t>
        </is>
      </c>
      <c r="C18" s="1143" t="n">
        <v>40471406.76</v>
      </c>
      <c r="D18" s="1144" t="n">
        <v>35097386</v>
      </c>
      <c r="E18" s="1144" t="n">
        <v>31885906.36</v>
      </c>
      <c r="F18" s="1144" t="n">
        <v>28944481.79</v>
      </c>
      <c r="G18" s="1144" t="n">
        <v>29907879.42</v>
      </c>
      <c r="H18" s="1144" t="n">
        <v>28869835.91</v>
      </c>
      <c r="I18" s="1144" t="n">
        <v>36038410.44</v>
      </c>
      <c r="J18" s="1144" t="n">
        <v>33833374.91</v>
      </c>
      <c r="K18" s="1144" t="n">
        <v>25832652.77</v>
      </c>
      <c r="L18" s="1144" t="n">
        <v>28644007.57</v>
      </c>
      <c r="M18" s="1144" t="n">
        <v>35706456.99</v>
      </c>
      <c r="N18" s="1144" t="n">
        <v>39293091.91</v>
      </c>
    </row>
    <row r="20">
      <c r="B20" s="806" t="n">
        <v>2024</v>
      </c>
      <c r="C20" s="806" t="inlineStr">
        <is>
          <t>Jan</t>
        </is>
      </c>
      <c r="D20" s="806" t="inlineStr">
        <is>
          <t>Feb</t>
        </is>
      </c>
      <c r="E20" s="806" t="inlineStr">
        <is>
          <t>Mar</t>
        </is>
      </c>
      <c r="F20" s="806" t="inlineStr">
        <is>
          <t>Apr</t>
        </is>
      </c>
      <c r="G20" s="806" t="inlineStr">
        <is>
          <t>May</t>
        </is>
      </c>
      <c r="H20" s="806" t="inlineStr">
        <is>
          <t>Jun</t>
        </is>
      </c>
      <c r="I20" s="806" t="inlineStr">
        <is>
          <t>Jul</t>
        </is>
      </c>
      <c r="J20" s="806" t="inlineStr">
        <is>
          <t>Aug</t>
        </is>
      </c>
      <c r="K20" s="806" t="inlineStr">
        <is>
          <t>Sep</t>
        </is>
      </c>
      <c r="L20" s="806" t="inlineStr">
        <is>
          <t>Oct</t>
        </is>
      </c>
      <c r="M20" s="806" t="inlineStr">
        <is>
          <t>Nov</t>
        </is>
      </c>
      <c r="N20" s="806" t="inlineStr">
        <is>
          <t>Dec</t>
        </is>
      </c>
    </row>
    <row r="21" ht="16.5" customHeight="1">
      <c r="B21" s="807" t="inlineStr">
        <is>
          <t>Occupancy %</t>
        </is>
      </c>
      <c r="C21" s="822" t="n">
        <v>0.8692279811525915</v>
      </c>
      <c r="D21" s="822" t="n">
        <v>0.91538</v>
      </c>
      <c r="E21" s="822" t="n">
        <v>0.8519753533889091</v>
      </c>
      <c r="F21" s="822" t="n">
        <v>0.845</v>
      </c>
      <c r="G21" s="822" t="n">
        <v>0.8695904313156941</v>
      </c>
      <c r="H21" s="822" t="n">
        <v>0.833</v>
      </c>
      <c r="I21" s="822" t="n">
        <v>0.945</v>
      </c>
      <c r="J21" s="822" t="n">
        <v>0.9362087712939471</v>
      </c>
      <c r="K21" s="822" t="n">
        <v>0.8053183520599251</v>
      </c>
      <c r="L21" s="822" t="n">
        <v>0.7963030083363537</v>
      </c>
      <c r="M21" s="822" t="n">
        <v>0.8693632958801498</v>
      </c>
      <c r="N21" s="822" t="n">
        <v>0.8899601304820587</v>
      </c>
    </row>
    <row r="22" ht="16.5" customHeight="1">
      <c r="B22" s="807" t="inlineStr">
        <is>
          <t>ADR (THB)</t>
        </is>
      </c>
      <c r="C22" s="1137" t="n">
        <v>2912.500375281461</v>
      </c>
      <c r="D22" s="1137" t="n">
        <v>3356</v>
      </c>
      <c r="E22" s="1137" t="n">
        <v>3034.981664255934</v>
      </c>
      <c r="F22" s="1137" t="n">
        <v>3152.143172548323</v>
      </c>
      <c r="G22" s="1137" t="n">
        <v>2926.360789100908</v>
      </c>
      <c r="H22" s="1137" t="n">
        <v>2880</v>
      </c>
      <c r="I22" s="1137" t="n">
        <v>3215</v>
      </c>
      <c r="J22" s="1137" t="n">
        <v>3280.606670538134</v>
      </c>
      <c r="K22" s="1137" t="n">
        <v>2866</v>
      </c>
      <c r="L22" s="1137" t="n">
        <v>2958.431754210287</v>
      </c>
      <c r="M22" s="1137" t="n">
        <v>3382.9</v>
      </c>
      <c r="N22" s="1137" t="n">
        <v>3531.897650077381</v>
      </c>
      <c r="R22" t="inlineStr">
        <is>
          <t>&gt;&gt; In april SR9 do well better than 2025. Also aligh with market in 2025</t>
        </is>
      </c>
    </row>
    <row r="23">
      <c r="B23" s="807" t="inlineStr">
        <is>
          <t>Revpar</t>
        </is>
      </c>
      <c r="C23" s="811">
        <f>C21*C22</f>
        <v>2531.6268213120693</v>
      </c>
      <c r="D23" s="811">
        <f>D21*D22</f>
        <v>3072.0152800000001</v>
      </c>
      <c r="E23" s="811">
        <f>E21*E22</f>
        <v>2585.7295759333088</v>
      </c>
      <c r="F23" s="811">
        <f>F21*F22</f>
        <v>2663.5609808033328</v>
      </c>
      <c r="G23" s="811">
        <f>G21*G22</f>
        <v>2544.7353407795936</v>
      </c>
      <c r="H23" s="811">
        <f>H21*H22</f>
        <v>2399.04</v>
      </c>
      <c r="I23" s="811">
        <f>I21*I22</f>
        <v>3038.1749999999997</v>
      </c>
      <c r="J23" s="811">
        <f>J21*J22</f>
        <v>3071.3327401232332</v>
      </c>
      <c r="K23" s="811">
        <f>K21*K22</f>
        <v>2308.0423970037455</v>
      </c>
      <c r="L23" s="811">
        <f>L21*L22</f>
        <v>2355.8081058354478</v>
      </c>
      <c r="M23" s="811">
        <f>M21*M22</f>
        <v>2940.9690936329589</v>
      </c>
      <c r="N23" s="811">
        <f>N21*N22</f>
        <v>3143.2480935121425</v>
      </c>
    </row>
    <row r="24" ht="16.5" customHeight="1">
      <c r="B24" s="807" t="inlineStr">
        <is>
          <t>Revenue (THB)</t>
        </is>
      </c>
      <c r="C24" s="1144" t="n">
        <v>36808084.99</v>
      </c>
      <c r="D24" s="1144" t="n">
        <v>41472163.59</v>
      </c>
      <c r="E24" s="1144" t="n">
        <v>37684641.26</v>
      </c>
      <c r="F24" s="1144" t="n">
        <v>37448282.22</v>
      </c>
      <c r="G24" s="1144" t="n">
        <v>37081120.26</v>
      </c>
      <c r="H24" s="1144" t="n">
        <v>33416187.35</v>
      </c>
      <c r="I24" s="1144" t="n">
        <v>43802603.11</v>
      </c>
      <c r="J24" s="1144" t="n">
        <v>43775780.02</v>
      </c>
      <c r="K24" s="1144" t="n">
        <v>32306233.48</v>
      </c>
      <c r="L24" s="1144" t="n">
        <v>34055650.79</v>
      </c>
      <c r="M24" s="1144" t="n">
        <v>41030198.04</v>
      </c>
      <c r="N24" s="1144" t="n">
        <v>45374652.18</v>
      </c>
    </row>
    <row r="27">
      <c r="A27" s="49" t="inlineStr">
        <is>
          <t>AES</t>
        </is>
      </c>
      <c r="B27" s="806" t="inlineStr">
        <is>
          <t>Monthly Overview</t>
        </is>
      </c>
      <c r="C27" s="806" t="n"/>
      <c r="D27" s="806" t="n"/>
      <c r="E27" s="806" t="n"/>
      <c r="F27" s="806" t="n"/>
      <c r="G27" s="806" t="n"/>
      <c r="H27" s="806" t="n"/>
      <c r="I27" s="806" t="n"/>
      <c r="J27" s="806" t="n"/>
      <c r="K27" s="806" t="n"/>
      <c r="L27" s="806" t="n"/>
      <c r="M27" s="806" t="n"/>
      <c r="N27" s="806" t="n"/>
    </row>
    <row r="28">
      <c r="B28" s="806" t="n">
        <v>2026</v>
      </c>
      <c r="C28" s="806" t="inlineStr">
        <is>
          <t>Jan</t>
        </is>
      </c>
      <c r="D28" s="806" t="inlineStr">
        <is>
          <t>Feb</t>
        </is>
      </c>
      <c r="E28" s="806" t="inlineStr">
        <is>
          <t>Mar</t>
        </is>
      </c>
      <c r="F28" s="806" t="inlineStr">
        <is>
          <t>Apr</t>
        </is>
      </c>
      <c r="G28" s="806" t="inlineStr">
        <is>
          <t>May</t>
        </is>
      </c>
      <c r="H28" s="806" t="inlineStr">
        <is>
          <t>Jun</t>
        </is>
      </c>
      <c r="I28" s="806" t="inlineStr">
        <is>
          <t>Jul</t>
        </is>
      </c>
      <c r="J28" s="806" t="inlineStr">
        <is>
          <t>Aug</t>
        </is>
      </c>
      <c r="K28" s="806" t="inlineStr">
        <is>
          <t>Sep</t>
        </is>
      </c>
      <c r="L28" s="806" t="inlineStr">
        <is>
          <t>Oct</t>
        </is>
      </c>
      <c r="M28" s="806" t="inlineStr">
        <is>
          <t>Nov</t>
        </is>
      </c>
      <c r="N28" s="806" t="inlineStr">
        <is>
          <t>Dec</t>
        </is>
      </c>
    </row>
    <row r="29">
      <c r="B29" s="807" t="inlineStr">
        <is>
          <t>Occupancy %</t>
        </is>
      </c>
      <c r="C29" s="808">
        <f>AES!C8</f>
        <v>0.75285233522120987</v>
      </c>
      <c r="D29" s="808">
        <f>AES!D8</f>
        <v>0.92366412213740456</v>
      </c>
      <c r="E29" s="808">
        <f>AES!E8</f>
        <v>0.74538291061314943</v>
      </c>
      <c r="F29" s="808">
        <f>AES!F8</f>
        <v>0.64020356234096687</v>
      </c>
      <c r="G29" s="808">
        <f>AES!G8</f>
        <v>0.58163014035951732</v>
      </c>
      <c r="H29" s="808">
        <f>AES!H8</f>
        <v>0.59864291772688716</v>
      </c>
      <c r="I29" s="809" t="n"/>
      <c r="J29" s="809" t="n"/>
      <c r="K29" s="809" t="n"/>
      <c r="L29" s="809" t="n"/>
      <c r="M29" s="809" t="n"/>
      <c r="N29" s="809" t="n"/>
    </row>
    <row r="30" ht="16.5" customHeight="1">
      <c r="B30" s="807" t="inlineStr">
        <is>
          <t xml:space="preserve">ADR (THB) </t>
        </is>
      </c>
      <c r="C30" s="1137" t="n">
        <v>3781.057598860773</v>
      </c>
      <c r="D30" s="1137" t="n">
        <v>3755.003530861763</v>
      </c>
      <c r="E30" s="1137" t="n">
        <v>3282.876557647836</v>
      </c>
      <c r="F30" s="1137" t="n">
        <v>3407.729929605525</v>
      </c>
      <c r="G30" s="1137" t="n">
        <v>3200.314561899378</v>
      </c>
      <c r="H30" s="1137" t="n">
        <v>3330.898013057054</v>
      </c>
      <c r="I30" s="809" t="n"/>
      <c r="J30" s="809" t="n"/>
      <c r="K30" s="809" t="n"/>
      <c r="L30" s="809" t="n"/>
      <c r="M30" s="809" t="n"/>
      <c r="N30" s="809" t="n"/>
    </row>
    <row r="31">
      <c r="B31" s="807" t="inlineStr">
        <is>
          <t>Revpar</t>
        </is>
      </c>
      <c r="C31" s="811">
        <f>C29*C30</f>
        <v>2846.5780429082333</v>
      </c>
      <c r="D31" s="811">
        <f>D29*D30</f>
        <v>3468.3620399562847</v>
      </c>
      <c r="E31" s="811">
        <f>E29*E30</f>
        <v>2447.0000837232205</v>
      </c>
      <c r="F31" s="811">
        <f>F29*F30</f>
        <v>2181.6408404293893</v>
      </c>
      <c r="G31" s="811">
        <f>G29*G30</f>
        <v>1861.3994078321425</v>
      </c>
      <c r="H31" s="811">
        <f>H29*H30</f>
        <v>1994.0185051871658</v>
      </c>
      <c r="I31" s="809" t="n"/>
      <c r="J31" s="809" t="n"/>
      <c r="K31" s="809" t="n"/>
      <c r="L31" s="809" t="n"/>
      <c r="M31" s="809" t="n"/>
      <c r="N31" s="809" t="n"/>
    </row>
    <row r="32" ht="16.5" customHeight="1">
      <c r="B32" s="158" t="inlineStr">
        <is>
          <t>BG Occ</t>
        </is>
      </c>
      <c r="C32" s="812" t="n">
        <v>0.7661495526553396</v>
      </c>
      <c r="D32" s="823" t="n">
        <v>0.808705925118139</v>
      </c>
      <c r="E32" s="823" t="n">
        <v>0.650004104079455</v>
      </c>
      <c r="F32" s="823" t="n">
        <v>0.7</v>
      </c>
      <c r="G32" s="823" t="n">
        <v>0.6887466141344496</v>
      </c>
      <c r="H32" s="823" t="n">
        <v>0.6900763358778625</v>
      </c>
      <c r="I32" s="824" t="n">
        <v>0.830009028974801</v>
      </c>
      <c r="J32" s="824" t="n">
        <v>0.840022982844948</v>
      </c>
      <c r="K32" s="824" t="n">
        <v>0.7100084817642069</v>
      </c>
      <c r="L32" s="824" t="n">
        <v>0.7260116555856523</v>
      </c>
      <c r="M32" s="824" t="n">
        <v>0.8200169635284139</v>
      </c>
      <c r="N32" s="824" t="n">
        <v>0.8100632028236068</v>
      </c>
    </row>
    <row r="33" ht="16.5" customHeight="1">
      <c r="B33" s="158" t="inlineStr">
        <is>
          <t>BG ADR</t>
        </is>
      </c>
      <c r="C33" s="1138" t="n">
        <v>3857.094630810357</v>
      </c>
      <c r="D33" s="1138" t="n">
        <v>3903.494839189782</v>
      </c>
      <c r="E33" s="1138" t="n">
        <v>3536.011510224742</v>
      </c>
      <c r="F33" s="1138" t="n">
        <v>3726.931359277699</v>
      </c>
      <c r="G33" s="1138" t="n">
        <v>3356.824115387289</v>
      </c>
      <c r="H33" s="1138" t="n">
        <v>3441</v>
      </c>
      <c r="I33" s="1139" t="n">
        <v>3686.635110027641</v>
      </c>
      <c r="J33" s="1139" t="n">
        <v>3751.605638210498</v>
      </c>
      <c r="K33" s="1139" t="n">
        <v>3531.972429036412</v>
      </c>
      <c r="L33" s="1139" t="n">
        <v>3680.582180143916</v>
      </c>
      <c r="M33" s="1139" t="n">
        <v>3887.881830677856</v>
      </c>
      <c r="N33" s="1139" t="n">
        <v>3924.884237409413</v>
      </c>
    </row>
    <row r="34" ht="16.5" customHeight="1">
      <c r="B34" s="158" t="inlineStr">
        <is>
          <t>BG Revpar</t>
        </is>
      </c>
      <c r="C34" s="1138">
        <f>C32*C33</f>
        <v>2955.1113259446674</v>
      </c>
      <c r="D34" s="1138">
        <f>D32*D33</f>
        <v>3156.7794051208539</v>
      </c>
      <c r="E34" s="1138">
        <f>E32*E33</f>
        <v>2298.4219937182738</v>
      </c>
      <c r="F34" s="1138">
        <f>F32*F33</f>
        <v>2608.8519514943891</v>
      </c>
      <c r="G34" s="1138">
        <f>G32*G33</f>
        <v>2312.0012437178643</v>
      </c>
      <c r="H34" s="1138">
        <f>H32*H33</f>
        <v>2374.552671755725</v>
      </c>
      <c r="I34" s="1138">
        <f>I32*I33</f>
        <v>3059.9404278584511</v>
      </c>
      <c r="J34" s="1138">
        <f>J32*J33</f>
        <v>3151.4349586675075</v>
      </c>
      <c r="K34" s="1138">
        <f>K32*K33</f>
        <v>2507.730381973181</v>
      </c>
      <c r="L34" s="1138">
        <f>L32*L33</f>
        <v>2672.145562125334</v>
      </c>
      <c r="M34" s="1138">
        <f>M32*M33</f>
        <v>3188.1290533497468</v>
      </c>
      <c r="N34" s="1138">
        <f>N32*N33</f>
        <v>3179.4042960677584</v>
      </c>
    </row>
    <row r="35" ht="16.5" customHeight="1">
      <c r="B35" s="807" t="inlineStr">
        <is>
          <t>Revenue (THB)</t>
        </is>
      </c>
      <c r="C35" s="1144" t="n">
        <v>35431726.37</v>
      </c>
      <c r="D35" s="1144" t="n">
        <v>38907552.45</v>
      </c>
      <c r="E35" s="1144" t="n">
        <v>30984315.65</v>
      </c>
      <c r="F35" s="1144" t="n">
        <v>26245238.56</v>
      </c>
      <c r="G35" s="1144" t="n">
        <v>23379075.13</v>
      </c>
      <c r="H35" s="1145">
        <f>'result FY26'!Y59</f>
        <v>24286103.100000001</v>
      </c>
      <c r="I35" s="1144" t="n"/>
      <c r="J35" s="1144" t="n"/>
      <c r="K35" s="1144" t="n"/>
      <c r="L35" s="1144" t="n"/>
      <c r="M35" s="1144" t="n"/>
      <c r="N35" s="1144" t="n"/>
    </row>
    <row r="37">
      <c r="B37" s="806" t="n">
        <v>2025</v>
      </c>
      <c r="C37" s="806" t="inlineStr">
        <is>
          <t>Jan</t>
        </is>
      </c>
      <c r="D37" s="806" t="inlineStr">
        <is>
          <t>Feb</t>
        </is>
      </c>
      <c r="E37" s="806" t="inlineStr">
        <is>
          <t>Mar</t>
        </is>
      </c>
      <c r="F37" s="806" t="inlineStr">
        <is>
          <t>Apr</t>
        </is>
      </c>
      <c r="G37" s="806" t="inlineStr">
        <is>
          <t>May</t>
        </is>
      </c>
      <c r="H37" s="806" t="inlineStr">
        <is>
          <t>Jun</t>
        </is>
      </c>
      <c r="I37" s="806" t="inlineStr">
        <is>
          <t>Jul</t>
        </is>
      </c>
      <c r="J37" s="806" t="inlineStr">
        <is>
          <t>Aug</t>
        </is>
      </c>
      <c r="K37" s="806" t="inlineStr">
        <is>
          <t>Sep</t>
        </is>
      </c>
      <c r="L37" s="806" t="inlineStr">
        <is>
          <t>Oct</t>
        </is>
      </c>
      <c r="M37" s="806" t="inlineStr">
        <is>
          <t>Nov</t>
        </is>
      </c>
      <c r="N37" s="806" t="inlineStr">
        <is>
          <t>Dec</t>
        </is>
      </c>
    </row>
    <row r="38">
      <c r="B38" s="807" t="inlineStr">
        <is>
          <t>Occupancy %</t>
        </is>
      </c>
      <c r="C38" s="808" t="n">
        <v>0.8132</v>
      </c>
      <c r="D38" s="808" t="n">
        <v>0.7637222828062523</v>
      </c>
      <c r="E38" s="808" t="n">
        <v>0.5739965525732578</v>
      </c>
      <c r="F38" s="808" t="n">
        <v>0.638507209499576</v>
      </c>
      <c r="G38" s="808" t="n">
        <v>0.6646967085282771</v>
      </c>
      <c r="H38" s="808" t="n">
        <v>0.6231552162849873</v>
      </c>
      <c r="I38" s="808" t="n">
        <v>0.7843716654354428</v>
      </c>
      <c r="J38" s="808" t="n">
        <v>0.8033325125174423</v>
      </c>
      <c r="K38" s="808" t="n">
        <v>0.5436810856658185</v>
      </c>
      <c r="L38" s="808" t="n">
        <v>0.702</v>
      </c>
      <c r="M38" s="808" t="n">
        <v>0.7989000000000001</v>
      </c>
      <c r="N38" s="808" t="n">
        <v>0.76</v>
      </c>
    </row>
    <row r="39">
      <c r="B39" s="807" t="inlineStr">
        <is>
          <t>ADR (THB)</t>
        </is>
      </c>
      <c r="C39" s="819" t="n">
        <v>4191</v>
      </c>
      <c r="D39" s="819" t="n">
        <v>3937.862315564018</v>
      </c>
      <c r="E39" s="819" t="n">
        <v>3539</v>
      </c>
      <c r="F39" s="819" t="n">
        <v>3684.180278958555</v>
      </c>
      <c r="G39" s="819" t="n">
        <v>3298.76</v>
      </c>
      <c r="H39" s="819" t="n">
        <v>3365.57664761127</v>
      </c>
      <c r="I39" s="819" t="n">
        <v>3484</v>
      </c>
      <c r="J39" s="819" t="n">
        <v>3590.013624195361</v>
      </c>
      <c r="K39" s="819" t="n">
        <v>3181</v>
      </c>
      <c r="L39" s="819" t="n">
        <v>3209</v>
      </c>
      <c r="M39" s="819" t="n">
        <v>3564</v>
      </c>
      <c r="N39" s="819" t="n">
        <v>4144</v>
      </c>
    </row>
    <row r="40">
      <c r="B40" s="807" t="inlineStr">
        <is>
          <t>Revpar</t>
        </is>
      </c>
      <c r="C40" s="811">
        <f>C38*C39</f>
        <v>3408.1212</v>
      </c>
      <c r="D40" s="811">
        <f>D38*D39</f>
        <v>3007.4331970192666</v>
      </c>
      <c r="E40" s="811">
        <f>E38*E39</f>
        <v>2031.3737995567592</v>
      </c>
      <c r="F40" s="811">
        <f>F38*F39</f>
        <v>2352.3756692111961</v>
      </c>
      <c r="G40" s="811">
        <f>G38*G39</f>
        <v>2192.6749142247395</v>
      </c>
      <c r="H40" s="811">
        <f>H38*H39</f>
        <v>2097.2766437659034</v>
      </c>
      <c r="I40" s="811">
        <f>I38*I39</f>
        <v>2732.7508823770827</v>
      </c>
      <c r="J40" s="811">
        <f>J38*J39</f>
        <v>2883.9746646967083</v>
      </c>
      <c r="K40" s="811">
        <f>K38*K39</f>
        <v>1729.4495335029687</v>
      </c>
      <c r="L40" s="811">
        <f>L38*L39</f>
        <v>2252.7179999999998</v>
      </c>
      <c r="M40" s="811">
        <f>M38*M39</f>
        <v>2847.2796000000003</v>
      </c>
      <c r="N40" s="811">
        <f>N38*N39</f>
        <v>3149.44</v>
      </c>
    </row>
    <row r="41" ht="16.5" customHeight="1">
      <c r="B41" s="807" t="inlineStr">
        <is>
          <t>Revenue (THB)</t>
        </is>
      </c>
      <c r="C41" s="1144" t="n">
        <v>42691294.95</v>
      </c>
      <c r="D41" s="1144" t="n">
        <v>34251573.44</v>
      </c>
      <c r="E41" s="1144" t="n">
        <v>25843470.18</v>
      </c>
      <c r="F41" s="1144" t="n">
        <v>29043750.92</v>
      </c>
      <c r="G41" s="1144" t="n">
        <v>27716956.99</v>
      </c>
      <c r="H41" s="1144" t="n">
        <v>25848762.56</v>
      </c>
      <c r="I41" s="1144" t="n">
        <v>34667692.86</v>
      </c>
      <c r="J41" s="1144" t="n">
        <v>36380780.6</v>
      </c>
      <c r="K41" s="1144" t="n">
        <v>21232004.87</v>
      </c>
      <c r="L41" s="1144" t="n">
        <v>28366670.23</v>
      </c>
      <c r="M41" s="1144" t="n">
        <v>34822686.5</v>
      </c>
      <c r="N41" s="1144" t="n">
        <v>40470078.58</v>
      </c>
    </row>
    <row r="43">
      <c r="B43" s="806" t="n">
        <v>2024</v>
      </c>
      <c r="C43" s="806" t="inlineStr">
        <is>
          <t>Jan</t>
        </is>
      </c>
      <c r="D43" s="806" t="inlineStr">
        <is>
          <t>Feb</t>
        </is>
      </c>
      <c r="E43" s="806" t="inlineStr">
        <is>
          <t>Mar</t>
        </is>
      </c>
      <c r="F43" s="806" t="inlineStr">
        <is>
          <t>Apr</t>
        </is>
      </c>
      <c r="G43" s="806" t="inlineStr">
        <is>
          <t>May</t>
        </is>
      </c>
      <c r="H43" s="806" t="inlineStr">
        <is>
          <t>Jun</t>
        </is>
      </c>
      <c r="I43" s="806" t="inlineStr">
        <is>
          <t>Jul</t>
        </is>
      </c>
      <c r="J43" s="806" t="inlineStr">
        <is>
          <t>Aug</t>
        </is>
      </c>
      <c r="K43" s="806" t="inlineStr">
        <is>
          <t>Sep</t>
        </is>
      </c>
      <c r="L43" s="806" t="inlineStr">
        <is>
          <t>Oct</t>
        </is>
      </c>
      <c r="M43" s="806" t="inlineStr">
        <is>
          <t>Nov</t>
        </is>
      </c>
      <c r="N43" s="806" t="inlineStr">
        <is>
          <t>Dec</t>
        </is>
      </c>
    </row>
    <row r="44" ht="16.5" customHeight="1">
      <c r="B44" s="807" t="inlineStr">
        <is>
          <t>Occupancy %</t>
        </is>
      </c>
      <c r="C44" s="822" t="n">
        <v>0.75</v>
      </c>
      <c r="D44" s="822" t="n">
        <v>0.91</v>
      </c>
      <c r="E44" s="822" t="n">
        <v>0.78</v>
      </c>
      <c r="F44" s="822" t="n">
        <v>0.8</v>
      </c>
      <c r="G44" s="822" t="n">
        <v>0.65</v>
      </c>
      <c r="H44" s="822" t="n">
        <v>0.83</v>
      </c>
      <c r="I44" s="822" t="n">
        <v>0.9</v>
      </c>
      <c r="J44" s="822" t="n">
        <v>0.89</v>
      </c>
      <c r="K44" s="822" t="n">
        <v>0.71</v>
      </c>
      <c r="L44" s="822" t="n">
        <v>0.64</v>
      </c>
      <c r="M44" s="822" t="n">
        <v>0.86</v>
      </c>
      <c r="N44" s="822" t="n">
        <v>0.8100000000000001</v>
      </c>
    </row>
    <row r="45" ht="16.5" customHeight="1">
      <c r="B45" s="807" t="inlineStr">
        <is>
          <t>ADR (THB)</t>
        </is>
      </c>
      <c r="C45" s="1137" t="n">
        <v>3935</v>
      </c>
      <c r="D45" s="1137" t="n">
        <v>4137</v>
      </c>
      <c r="E45" s="1137" t="n">
        <v>3645</v>
      </c>
      <c r="F45" s="1137" t="n">
        <v>3850</v>
      </c>
      <c r="G45" s="1137" t="n">
        <v>3477</v>
      </c>
      <c r="H45" s="1137" t="n">
        <v>3725</v>
      </c>
      <c r="I45" s="1137" t="n">
        <v>3945</v>
      </c>
      <c r="J45" s="1137" t="n">
        <v>4018</v>
      </c>
      <c r="K45" s="1137" t="n">
        <v>3398</v>
      </c>
      <c r="L45" s="1137" t="n">
        <v>3519</v>
      </c>
      <c r="M45" s="1137" t="n">
        <v>4273</v>
      </c>
      <c r="N45" s="1137" t="n">
        <v>4437</v>
      </c>
      <c r="R45" t="inlineStr">
        <is>
          <t>&gt;&gt; Revpar is lower than 2025-2024</t>
        </is>
      </c>
    </row>
    <row r="46">
      <c r="B46" s="807" t="inlineStr">
        <is>
          <t>Revpar</t>
        </is>
      </c>
      <c r="C46" s="811">
        <f>C44*C45</f>
        <v>2951.25</v>
      </c>
      <c r="D46" s="811">
        <f>D44*D45</f>
        <v>3764.67</v>
      </c>
      <c r="E46" s="811">
        <f>E44*E45</f>
        <v>2843.1</v>
      </c>
      <c r="F46" s="811">
        <f>F44*F45</f>
        <v>3080</v>
      </c>
      <c r="G46" s="811">
        <f>G44*G45</f>
        <v>2260.0500000000002</v>
      </c>
      <c r="H46" s="811">
        <f>H44*H45</f>
        <v>3091.75</v>
      </c>
      <c r="I46" s="811">
        <f>I44*I45</f>
        <v>3550.5</v>
      </c>
      <c r="J46" s="811">
        <f>J44*J45</f>
        <v>3576.02</v>
      </c>
      <c r="K46" s="811">
        <f>K44*K45</f>
        <v>2412.58</v>
      </c>
      <c r="L46" s="811">
        <f>L44*L45</f>
        <v>2252.16</v>
      </c>
      <c r="M46" s="811">
        <f>M44*M45</f>
        <v>3674.7799999999997</v>
      </c>
      <c r="N46" s="811">
        <f>N44*N45</f>
        <v>3593.9700000000003</v>
      </c>
      <c r="R46" t="inlineStr">
        <is>
          <t>&gt;&gt; in April normally need to ramp up a little bit then drop again I May</t>
        </is>
      </c>
    </row>
    <row r="47" ht="16.5" customHeight="1">
      <c r="B47" s="807" t="inlineStr">
        <is>
          <t>Revenue (THB)</t>
        </is>
      </c>
      <c r="C47" s="1144" t="n">
        <v>37080363.42</v>
      </c>
      <c r="D47" s="1144" t="n">
        <v>43940128.82</v>
      </c>
      <c r="E47" s="1144" t="n">
        <v>36407936.2</v>
      </c>
      <c r="F47" s="1144" t="n">
        <v>37521347.82</v>
      </c>
      <c r="G47" s="1144" t="n">
        <v>28302837.65</v>
      </c>
      <c r="H47" s="1144" t="n">
        <v>37484972.88</v>
      </c>
      <c r="I47" s="1144" t="n">
        <v>44337689.74</v>
      </c>
      <c r="J47" s="1144" t="n">
        <v>44779242.38</v>
      </c>
      <c r="K47" s="1144" t="n">
        <v>29977594.24</v>
      </c>
      <c r="L47" s="1144" t="n">
        <v>28849629.94</v>
      </c>
      <c r="M47" s="1144" t="n">
        <v>45345296.5</v>
      </c>
      <c r="N47" s="1144" t="n">
        <v>45666272.06</v>
      </c>
      <c r="R47" t="inlineStr">
        <is>
          <t>&gt;&gt; May due to Fin land grpoup that check out from april and may and it cannot fill up untill Jume</t>
        </is>
      </c>
    </row>
    <row r="48">
      <c r="R48" t="inlineStr">
        <is>
          <t>&gt;&gt; 5-6 Seems low again</t>
        </is>
      </c>
    </row>
    <row r="49">
      <c r="A49" s="49" t="inlineStr">
        <is>
          <t>LYF</t>
        </is>
      </c>
      <c r="B49" s="806" t="inlineStr">
        <is>
          <t>Monthly Overview</t>
        </is>
      </c>
      <c r="C49" s="806" t="n"/>
      <c r="D49" s="806" t="n"/>
      <c r="E49" s="806" t="n"/>
      <c r="F49" s="806" t="n"/>
      <c r="G49" s="806" t="n"/>
      <c r="H49" s="806" t="n"/>
      <c r="I49" s="806" t="n"/>
      <c r="J49" s="806" t="n"/>
      <c r="K49" s="806" t="n"/>
      <c r="L49" s="806" t="n"/>
      <c r="M49" s="806" t="n"/>
      <c r="N49" s="806" t="n"/>
    </row>
    <row r="50">
      <c r="B50" s="806" t="n">
        <v>2026</v>
      </c>
      <c r="C50" s="806" t="inlineStr">
        <is>
          <t>Jan</t>
        </is>
      </c>
      <c r="D50" s="806" t="inlineStr">
        <is>
          <t>Feb</t>
        </is>
      </c>
      <c r="E50" s="806" t="inlineStr">
        <is>
          <t>Mar</t>
        </is>
      </c>
      <c r="F50" s="806" t="inlineStr">
        <is>
          <t>Apr</t>
        </is>
      </c>
      <c r="G50" s="806" t="inlineStr">
        <is>
          <t>May</t>
        </is>
      </c>
      <c r="H50" s="806" t="inlineStr">
        <is>
          <t>Jun</t>
        </is>
      </c>
      <c r="I50" s="806" t="inlineStr">
        <is>
          <t>Jul</t>
        </is>
      </c>
      <c r="J50" s="806" t="inlineStr">
        <is>
          <t>Aug</t>
        </is>
      </c>
      <c r="K50" s="806" t="inlineStr">
        <is>
          <t>Sep</t>
        </is>
      </c>
      <c r="L50" s="806" t="inlineStr">
        <is>
          <t>Oct</t>
        </is>
      </c>
      <c r="M50" s="806" t="inlineStr">
        <is>
          <t>Nov</t>
        </is>
      </c>
      <c r="N50" s="806" t="inlineStr">
        <is>
          <t>Dec</t>
        </is>
      </c>
    </row>
    <row r="51">
      <c r="B51" s="807" t="inlineStr">
        <is>
          <t>Occupancy %</t>
        </is>
      </c>
      <c r="C51" s="808" t="n">
        <v>0.9259381171823569</v>
      </c>
      <c r="D51" s="808" t="n">
        <v>0.9460641399416909</v>
      </c>
      <c r="E51" s="808" t="n">
        <v>0.8782093482554312</v>
      </c>
      <c r="F51" s="808" t="n">
        <v>0.5042517006802721</v>
      </c>
      <c r="G51" s="808" t="n">
        <v>0.7396313364055299</v>
      </c>
      <c r="H51" s="808" t="n">
        <v>0.6952380952380952</v>
      </c>
      <c r="I51" s="809" t="n"/>
      <c r="J51" s="809" t="n"/>
      <c r="K51" s="809" t="n"/>
      <c r="L51" s="809" t="n"/>
      <c r="M51" s="809" t="n"/>
      <c r="N51" s="809" t="n"/>
    </row>
    <row r="52" ht="16.5" customHeight="1">
      <c r="B52" s="807" t="inlineStr">
        <is>
          <t xml:space="preserve">ADR (THB) </t>
        </is>
      </c>
      <c r="C52" s="1137">
        <f>'[278]result FY26'!D$94</f>
        <v>1578.1099131051606</v>
      </c>
      <c r="D52" s="1137">
        <f>'[278]result FY26'!E$94</f>
        <v>1585.5921764252696</v>
      </c>
      <c r="E52" s="1137">
        <f>'[278]result FY26'!F$94</f>
        <v>1289.0616266866568</v>
      </c>
      <c r="F52" s="1137">
        <f>'[278]result FY26'!G$94</f>
        <v>1449.7044148397977</v>
      </c>
      <c r="G52" s="1137">
        <f>'[278]result FY26'!H$94</f>
        <v>1188.393453493547</v>
      </c>
      <c r="H52" s="1137">
        <f>'[278]result FY26'!I$94</f>
        <v>1086.8126345401174</v>
      </c>
      <c r="I52" s="1137">
        <f>'[278]result FY26'!J$94</f>
        <v>0</v>
      </c>
      <c r="J52" s="809" t="n"/>
      <c r="K52" s="809" t="n"/>
      <c r="L52" s="809" t="n"/>
      <c r="M52" s="809" t="n"/>
      <c r="N52" s="809" t="n"/>
    </row>
    <row r="53">
      <c r="B53" s="807" t="inlineStr">
        <is>
          <t>Revpar</t>
        </is>
      </c>
      <c r="C53" s="811">
        <f>C51*C52</f>
        <v>1461.2321216474052</v>
      </c>
      <c r="D53" s="811">
        <f>D51*D52</f>
        <v>1500.0718986880465</v>
      </c>
      <c r="E53" s="811">
        <f>E51*E52</f>
        <v>1132.0659710335749</v>
      </c>
      <c r="F53" s="811">
        <f>F51*F52</f>
        <v>731.01591666666673</v>
      </c>
      <c r="G53" s="811">
        <f>G51*G52</f>
        <v>878.97303818301509</v>
      </c>
      <c r="H53" s="811">
        <f>H51*H52</f>
        <v>755.59354591836734</v>
      </c>
      <c r="I53" s="809" t="n"/>
      <c r="J53" s="809" t="n"/>
      <c r="K53" s="809" t="n"/>
      <c r="L53" s="809" t="n"/>
      <c r="M53" s="809" t="n"/>
      <c r="N53" s="809" t="n"/>
    </row>
    <row r="54">
      <c r="B54" s="158" t="inlineStr">
        <is>
          <t>BG Occ</t>
        </is>
      </c>
      <c r="C54" s="811" t="n">
        <v>0.880513495720869</v>
      </c>
      <c r="D54" s="811" t="n">
        <v>0.9327623906705539</v>
      </c>
      <c r="E54" s="811" t="n">
        <v>0.7748518762343647</v>
      </c>
      <c r="F54" s="811" t="n">
        <v>0.8261904761904761</v>
      </c>
      <c r="G54" s="811" t="n">
        <v>0.7815997366688611</v>
      </c>
      <c r="H54" s="811" t="n">
        <v>0.7710884353741496</v>
      </c>
      <c r="I54" s="809" t="n">
        <v>0.8051349572086899</v>
      </c>
      <c r="J54" s="809" t="n">
        <v>0.8317972350230415</v>
      </c>
      <c r="K54" s="809" t="n">
        <v>0.7464285714285714</v>
      </c>
      <c r="L54" s="809" t="n">
        <v>0.7511520737327189</v>
      </c>
      <c r="M54" s="809" t="n">
        <v>0.8846938775510204</v>
      </c>
      <c r="N54" s="809" t="n">
        <v>0.8714614878209348</v>
      </c>
    </row>
    <row r="55">
      <c r="B55" s="158" t="inlineStr">
        <is>
          <t>BG ADR</t>
        </is>
      </c>
      <c r="C55" s="811" t="n">
        <v>1734.005327431776</v>
      </c>
      <c r="D55" s="811" t="n">
        <v>1748.049472885329</v>
      </c>
      <c r="E55" s="811" t="n">
        <v>1424.411145271878</v>
      </c>
      <c r="F55" s="811" t="n">
        <v>1394.449351482092</v>
      </c>
      <c r="G55" s="811" t="n">
        <v>1310.635305327437</v>
      </c>
      <c r="H55" s="811" t="n">
        <v>1265.200643890604</v>
      </c>
      <c r="I55" s="809" t="n">
        <v>1414.724995369868</v>
      </c>
      <c r="J55" s="809" t="n">
        <v>1472.950962312903</v>
      </c>
      <c r="K55" s="809" t="n">
        <v>1350.932395297882</v>
      </c>
      <c r="L55" s="809" t="n">
        <v>1409.52254214869</v>
      </c>
      <c r="M55" s="809" t="n">
        <v>1787.093344231128</v>
      </c>
      <c r="N55" s="809" t="n">
        <v>1862.83988783255</v>
      </c>
    </row>
    <row r="56">
      <c r="B56" s="158" t="inlineStr">
        <is>
          <t>BG Revpar</t>
        </is>
      </c>
      <c r="C56" s="811" t="n">
        <v>1526.815092455563</v>
      </c>
      <c r="D56" s="811" t="n">
        <v>1630.514805338921</v>
      </c>
      <c r="E56" s="811" t="n">
        <v>1103.707648443055</v>
      </c>
      <c r="F56" s="811" t="n">
        <v>1152.08077372449</v>
      </c>
      <c r="G56" s="811" t="n">
        <v>1024.392209512837</v>
      </c>
      <c r="H56" s="811" t="n">
        <v>975.5815849319728</v>
      </c>
      <c r="I56" s="809" t="n">
        <v>1139.044548609183</v>
      </c>
      <c r="J56" s="809" t="n">
        <v>1225.196537776401</v>
      </c>
      <c r="K56" s="809" t="n">
        <v>1008.374537918776</v>
      </c>
      <c r="L56" s="809" t="n">
        <v>1058.765780508002</v>
      </c>
      <c r="M56" s="809" t="n">
        <v>1581.030540253457</v>
      </c>
      <c r="N56" s="809" t="n">
        <v>1623.393220222737</v>
      </c>
    </row>
    <row r="57" ht="16.5" customHeight="1">
      <c r="B57" s="807" t="inlineStr">
        <is>
          <t>Revenue (THB)</t>
        </is>
      </c>
      <c r="C57" s="1144" t="n">
        <v>9283927.729999999</v>
      </c>
      <c r="D57" s="1144" t="n">
        <v>8589919.689999999</v>
      </c>
      <c r="E57" s="1144" t="n">
        <v>7238468.92</v>
      </c>
      <c r="F57" s="1144" t="n">
        <v>4493751.3</v>
      </c>
      <c r="G57" s="1144" t="n">
        <v>5625446.319999999</v>
      </c>
      <c r="H57" s="1146" t="n">
        <v>4727539.1</v>
      </c>
      <c r="I57" s="809" t="n"/>
      <c r="J57" s="809" t="n"/>
      <c r="K57" s="809" t="n"/>
      <c r="L57" s="809" t="n"/>
      <c r="M57" s="809" t="n"/>
      <c r="N57" s="809" t="n"/>
    </row>
    <row r="59">
      <c r="B59" s="806" t="n">
        <v>2025</v>
      </c>
      <c r="C59" s="806" t="inlineStr">
        <is>
          <t>Jan</t>
        </is>
      </c>
      <c r="D59" s="806" t="inlineStr">
        <is>
          <t>Feb</t>
        </is>
      </c>
      <c r="E59" s="806" t="inlineStr">
        <is>
          <t>Mar</t>
        </is>
      </c>
      <c r="F59" s="806" t="inlineStr">
        <is>
          <t>Apr</t>
        </is>
      </c>
      <c r="G59" s="806" t="inlineStr">
        <is>
          <t>May</t>
        </is>
      </c>
      <c r="H59" s="806" t="inlineStr">
        <is>
          <t>Jun</t>
        </is>
      </c>
      <c r="I59" s="806" t="inlineStr">
        <is>
          <t>Jul</t>
        </is>
      </c>
      <c r="J59" s="806" t="inlineStr">
        <is>
          <t>Aug</t>
        </is>
      </c>
      <c r="K59" s="806" t="inlineStr">
        <is>
          <t>Sep</t>
        </is>
      </c>
      <c r="L59" s="806" t="inlineStr">
        <is>
          <t>Oct</t>
        </is>
      </c>
      <c r="M59" s="806" t="inlineStr">
        <is>
          <t>Nov</t>
        </is>
      </c>
      <c r="N59" s="806" t="inlineStr">
        <is>
          <t>Dec</t>
        </is>
      </c>
    </row>
    <row r="60" ht="16.5" customHeight="1">
      <c r="B60" s="807" t="inlineStr">
        <is>
          <t>Occupancy %</t>
        </is>
      </c>
      <c r="C60" s="822" t="n">
        <v>0.9330000000000001</v>
      </c>
      <c r="D60" s="822" t="n">
        <v>0.894</v>
      </c>
      <c r="E60" s="822" t="n">
        <v>0.738</v>
      </c>
      <c r="F60" s="822" t="n">
        <v>0.75</v>
      </c>
      <c r="G60" s="822" t="n">
        <v>0.728</v>
      </c>
      <c r="H60" s="822" t="n">
        <v>0.7</v>
      </c>
      <c r="I60" s="822" t="n">
        <v>0.747</v>
      </c>
      <c r="J60" s="822" t="n">
        <v>0.865</v>
      </c>
      <c r="K60" s="822" t="n">
        <v>0.872</v>
      </c>
      <c r="L60" s="822" t="n">
        <v>0.859</v>
      </c>
      <c r="M60" s="822" t="n">
        <v>0.927</v>
      </c>
      <c r="N60" s="822" t="n">
        <v>0.92</v>
      </c>
    </row>
    <row r="61" ht="16.5" customHeight="1">
      <c r="B61" s="807" t="inlineStr">
        <is>
          <t>ADR (THB)</t>
        </is>
      </c>
      <c r="C61" s="1137" t="n">
        <v>1701</v>
      </c>
      <c r="D61" s="1137" t="n">
        <v>1631</v>
      </c>
      <c r="E61" s="1137" t="n">
        <v>1422</v>
      </c>
      <c r="F61" s="1137" t="n">
        <v>1363</v>
      </c>
      <c r="G61" s="1137" t="n">
        <v>1254</v>
      </c>
      <c r="H61" s="1137" t="n">
        <v>1205</v>
      </c>
      <c r="I61" s="1137" t="n">
        <v>1190</v>
      </c>
      <c r="J61" s="1137" t="n">
        <v>1182</v>
      </c>
      <c r="K61" s="1137" t="n">
        <v>1141</v>
      </c>
      <c r="L61" s="1137" t="n">
        <v>1216</v>
      </c>
      <c r="M61" s="1137" t="n">
        <v>1519</v>
      </c>
      <c r="N61" s="1137" t="n">
        <v>1723</v>
      </c>
    </row>
    <row r="62">
      <c r="B62" s="807" t="inlineStr">
        <is>
          <t>Revpar</t>
        </is>
      </c>
      <c r="C62" s="811">
        <f>C60*C61</f>
        <v>1587.0330000000001</v>
      </c>
      <c r="D62" s="811">
        <f>D60*D61</f>
        <v>1458.114</v>
      </c>
      <c r="E62" s="811">
        <f>E60*E61</f>
        <v>1049.4359999999999</v>
      </c>
      <c r="F62" s="811">
        <f>F60*F61</f>
        <v>1022.25</v>
      </c>
      <c r="G62" s="811">
        <f>G60*G61</f>
        <v>912.91199999999992</v>
      </c>
      <c r="H62" s="811">
        <f>H60*H61</f>
        <v>843.5</v>
      </c>
      <c r="I62" s="811">
        <f>I60*I61</f>
        <v>888.93</v>
      </c>
      <c r="J62" s="811">
        <f>J60*J61</f>
        <v>1022.43</v>
      </c>
      <c r="K62" s="811">
        <f>K60*K61</f>
        <v>994.952</v>
      </c>
      <c r="L62" s="811">
        <f>L60*L61</f>
        <v>1044.5439999999999</v>
      </c>
      <c r="M62" s="811">
        <f>M60*M61</f>
        <v>1408.1130000000001</v>
      </c>
      <c r="N62" s="811">
        <f>N60*N61</f>
        <v>1585.16</v>
      </c>
    </row>
    <row r="63" ht="16.5" customHeight="1">
      <c r="B63" s="807" t="inlineStr">
        <is>
          <t>Revenue (THB)</t>
        </is>
      </c>
      <c r="C63" s="1144" t="n">
        <v>10057547.08</v>
      </c>
      <c r="D63" s="1144" t="n">
        <v>8360412.34</v>
      </c>
      <c r="E63" s="1144" t="n">
        <v>6748527.73</v>
      </c>
      <c r="F63" s="1144" t="n">
        <v>6301518.44</v>
      </c>
      <c r="G63" s="1144" t="n">
        <v>5674281.38</v>
      </c>
      <c r="H63" s="1144" t="n">
        <v>5270669.65</v>
      </c>
      <c r="I63" s="1144" t="n">
        <v>5699950.64</v>
      </c>
      <c r="J63" s="1144" t="n">
        <v>6542485.82</v>
      </c>
      <c r="K63" s="1144" t="n">
        <v>6165394.39</v>
      </c>
      <c r="L63" s="1144" t="n">
        <v>6668491.03</v>
      </c>
      <c r="M63" s="1144" t="n">
        <v>8769680.6</v>
      </c>
      <c r="N63" s="1144" t="n">
        <v>10092201.01</v>
      </c>
    </row>
    <row r="65">
      <c r="B65" s="806" t="n">
        <v>2024</v>
      </c>
      <c r="C65" s="806" t="inlineStr">
        <is>
          <t>Jan</t>
        </is>
      </c>
      <c r="D65" s="806" t="inlineStr">
        <is>
          <t>Feb</t>
        </is>
      </c>
      <c r="E65" s="806" t="inlineStr">
        <is>
          <t>Mar</t>
        </is>
      </c>
      <c r="F65" s="806" t="inlineStr">
        <is>
          <t>Apr</t>
        </is>
      </c>
      <c r="G65" s="806" t="inlineStr">
        <is>
          <t>May</t>
        </is>
      </c>
      <c r="H65" s="806" t="inlineStr">
        <is>
          <t>Jun</t>
        </is>
      </c>
      <c r="I65" s="806" t="inlineStr">
        <is>
          <t>Jul</t>
        </is>
      </c>
      <c r="J65" s="806" t="inlineStr">
        <is>
          <t>Aug</t>
        </is>
      </c>
      <c r="K65" s="806" t="inlineStr">
        <is>
          <t>Sep</t>
        </is>
      </c>
      <c r="L65" s="806" t="inlineStr">
        <is>
          <t>Oct</t>
        </is>
      </c>
      <c r="M65" s="806" t="inlineStr">
        <is>
          <t>Nov</t>
        </is>
      </c>
      <c r="N65" s="806" t="inlineStr">
        <is>
          <t>Dec</t>
        </is>
      </c>
    </row>
    <row r="66" ht="16.5" customHeight="1">
      <c r="B66" s="807" t="inlineStr">
        <is>
          <t>Occupancy %</t>
        </is>
      </c>
      <c r="C66" s="822" t="n">
        <v>0.73</v>
      </c>
      <c r="D66" s="822" t="n">
        <v>0.85</v>
      </c>
      <c r="E66" s="822" t="n">
        <v>0.6899999999999999</v>
      </c>
      <c r="F66" s="822" t="n">
        <v>0.73</v>
      </c>
      <c r="G66" s="822" t="n">
        <v>0.64</v>
      </c>
      <c r="H66" s="822" t="n">
        <v>0.82</v>
      </c>
      <c r="I66" s="822" t="n">
        <v>0.89</v>
      </c>
      <c r="J66" s="822" t="n">
        <v>0.89</v>
      </c>
      <c r="K66" s="822" t="n">
        <v>0.79</v>
      </c>
      <c r="L66" s="822" t="n">
        <v>0.71</v>
      </c>
      <c r="M66" s="822" t="n">
        <v>0.87</v>
      </c>
      <c r="N66" s="822" t="n">
        <v>0.87</v>
      </c>
    </row>
    <row r="67" ht="16.5" customHeight="1">
      <c r="B67" s="807" t="inlineStr">
        <is>
          <t>ADR (THB)</t>
        </is>
      </c>
      <c r="C67" s="1137" t="n">
        <v>1382</v>
      </c>
      <c r="D67" s="1137" t="n">
        <v>1483</v>
      </c>
      <c r="E67" s="1137" t="n">
        <v>1403</v>
      </c>
      <c r="F67" s="1137" t="n">
        <v>1293</v>
      </c>
      <c r="G67" s="1137" t="n">
        <v>1199</v>
      </c>
      <c r="H67" s="1137" t="n">
        <v>1236</v>
      </c>
      <c r="I67" s="1137" t="n">
        <v>1317</v>
      </c>
      <c r="J67" s="1137" t="n">
        <v>1398</v>
      </c>
      <c r="K67" s="1137" t="n">
        <v>1295</v>
      </c>
      <c r="L67" s="1137" t="n">
        <v>1302</v>
      </c>
      <c r="M67" s="1137" t="n">
        <v>1721</v>
      </c>
      <c r="N67" s="1137" t="n">
        <v>1836</v>
      </c>
    </row>
    <row r="68">
      <c r="B68" s="807" t="inlineStr">
        <is>
          <t>Revpar</t>
        </is>
      </c>
      <c r="C68" s="811">
        <f>C66*C67</f>
        <v>1008.86</v>
      </c>
      <c r="D68" s="811">
        <f>D66*D67</f>
        <v>1260.55</v>
      </c>
      <c r="E68" s="811">
        <f>E66*E67</f>
        <v>968.06999999999994</v>
      </c>
      <c r="F68" s="811">
        <f>F66*F67</f>
        <v>943.89</v>
      </c>
      <c r="G68" s="811">
        <f>G66*G67</f>
        <v>767.36</v>
      </c>
      <c r="H68" s="811">
        <f>H66*H67</f>
        <v>1013.52</v>
      </c>
      <c r="I68" s="811">
        <f>I66*I67</f>
        <v>1172.1300000000001</v>
      </c>
      <c r="J68" s="811">
        <f>J66*J67</f>
        <v>1244.22</v>
      </c>
      <c r="K68" s="811">
        <f>K66*K67</f>
        <v>1023.0500000000001</v>
      </c>
      <c r="L68" s="811">
        <f>L66*L67</f>
        <v>924.42</v>
      </c>
      <c r="M68" s="811">
        <f>M66*M67</f>
        <v>1497.27</v>
      </c>
      <c r="N68" s="811">
        <f>N66*N67</f>
        <v>1597.32</v>
      </c>
      <c r="P68" t="inlineStr">
        <is>
          <t>&gt;&gt; In April 2024-2025A slope has been dcline a little bit but his year 2024 April it has dropped due tot the ADR increased om OTA channel</t>
        </is>
      </c>
    </row>
    <row r="69" ht="16.5" customHeight="1">
      <c r="B69" s="807" t="inlineStr">
        <is>
          <t>Revenue (THB)</t>
        </is>
      </c>
      <c r="C69" s="1144" t="n">
        <v>6277584.48</v>
      </c>
      <c r="D69" s="1144" t="n">
        <v>7331522.84</v>
      </c>
      <c r="E69" s="1144" t="n">
        <v>6018438.37</v>
      </c>
      <c r="F69" s="1144" t="n">
        <v>5676589.57</v>
      </c>
      <c r="G69" s="1144" t="n">
        <v>4792394.21</v>
      </c>
      <c r="H69" s="1144" t="n">
        <v>6131005.75</v>
      </c>
      <c r="I69" s="11" t="n">
        <v>7277631.32</v>
      </c>
      <c r="J69" s="11" t="n">
        <v>7760866.6</v>
      </c>
      <c r="K69" s="11" t="n">
        <v>6159920.28</v>
      </c>
      <c r="L69" s="11" t="n">
        <v>5754906.28</v>
      </c>
      <c r="M69" s="11" t="n">
        <v>9095072.119999999</v>
      </c>
      <c r="N69" s="11" t="n">
        <v>10057643.77</v>
      </c>
      <c r="P69" t="inlineStr">
        <is>
          <t>&gt;&gt; after april. In May it start to increased the slop again</t>
        </is>
      </c>
    </row>
    <row r="70">
      <c r="P70" t="inlineStr">
        <is>
          <t>&gt;&gt; 5-6 Seems low again</t>
        </is>
      </c>
    </row>
    <row r="71">
      <c r="A71" s="49" t="inlineStr">
        <is>
          <t>SP</t>
        </is>
      </c>
      <c r="B71" s="806" t="inlineStr">
        <is>
          <t>Monthly Overview</t>
        </is>
      </c>
      <c r="C71" s="806" t="n"/>
      <c r="D71" s="806" t="n"/>
      <c r="E71" s="806" t="n"/>
      <c r="F71" s="806" t="n"/>
      <c r="G71" s="806" t="n"/>
      <c r="H71" s="806" t="n"/>
      <c r="I71" s="806" t="n"/>
      <c r="J71" s="806" t="n"/>
      <c r="K71" s="806" t="n"/>
      <c r="L71" s="806" t="n"/>
      <c r="M71" s="806" t="n"/>
      <c r="N71" s="806" t="n"/>
    </row>
    <row r="72">
      <c r="B72" s="806" t="n">
        <v>2026</v>
      </c>
      <c r="C72" s="806" t="inlineStr">
        <is>
          <t>Jan</t>
        </is>
      </c>
      <c r="D72" s="806" t="inlineStr">
        <is>
          <t>Feb</t>
        </is>
      </c>
      <c r="E72" s="806" t="inlineStr">
        <is>
          <t>Mar</t>
        </is>
      </c>
      <c r="F72" s="806" t="inlineStr">
        <is>
          <t>Apr</t>
        </is>
      </c>
      <c r="G72" s="806" t="inlineStr">
        <is>
          <t>May</t>
        </is>
      </c>
      <c r="H72" s="806" t="inlineStr">
        <is>
          <t>Jun</t>
        </is>
      </c>
      <c r="I72" s="806" t="inlineStr">
        <is>
          <t>Jul</t>
        </is>
      </c>
      <c r="J72" s="806" t="inlineStr">
        <is>
          <t>Aug</t>
        </is>
      </c>
      <c r="K72" s="806" t="inlineStr">
        <is>
          <t>Sep</t>
        </is>
      </c>
      <c r="L72" s="806" t="inlineStr">
        <is>
          <t>Oct</t>
        </is>
      </c>
      <c r="M72" s="806" t="inlineStr">
        <is>
          <t>Nov</t>
        </is>
      </c>
      <c r="N72" s="806" t="inlineStr">
        <is>
          <t>Dec</t>
        </is>
      </c>
    </row>
    <row r="73">
      <c r="B73" s="807" t="inlineStr">
        <is>
          <t>Occupancy %</t>
        </is>
      </c>
      <c r="C73" s="808" t="n">
        <v>0.8807248108323377</v>
      </c>
      <c r="D73" s="808" t="n">
        <v>0.8449074074074074</v>
      </c>
      <c r="E73" s="808" t="n">
        <v>0.7387495021903624</v>
      </c>
      <c r="F73" s="808" t="n">
        <v>0.7069958847736626</v>
      </c>
      <c r="G73" s="808" t="n">
        <v>0.6376941457586619</v>
      </c>
      <c r="H73" s="808" t="n">
        <v>0.6239711934156379</v>
      </c>
      <c r="I73" s="808" t="n"/>
      <c r="J73" s="809" t="n"/>
      <c r="K73" s="809" t="n"/>
      <c r="L73" s="809" t="n"/>
      <c r="M73" s="809" t="n"/>
      <c r="N73" s="809" t="n"/>
    </row>
    <row r="74" ht="16.5" customHeight="1">
      <c r="B74" s="807" t="inlineStr">
        <is>
          <t xml:space="preserve">ADR (THB) </t>
        </is>
      </c>
      <c r="C74" s="1137" t="n">
        <v>4063.781589448765</v>
      </c>
      <c r="D74" s="1137" t="n">
        <v>4149.780563747879</v>
      </c>
      <c r="E74" s="1137" t="n">
        <v>3683.901215066829</v>
      </c>
      <c r="F74" s="1137" t="n">
        <v>3641.303754191573</v>
      </c>
      <c r="G74" s="1137" t="n">
        <v>3374.10090780809</v>
      </c>
      <c r="H74" s="1137" t="n">
        <v>3381.348295904887</v>
      </c>
      <c r="I74" s="809" t="n"/>
      <c r="J74" s="809" t="n"/>
      <c r="K74" s="809" t="n"/>
      <c r="L74" s="809" t="n"/>
      <c r="M74" s="809" t="n"/>
      <c r="N74" s="809" t="n"/>
    </row>
    <row r="75">
      <c r="B75" s="807" t="inlineStr">
        <is>
          <t>Revpar</t>
        </is>
      </c>
      <c r="C75" s="811">
        <f>C73*C74</f>
        <v>3579.0732716312</v>
      </c>
      <c r="D75" s="811">
        <f>D73*D74</f>
        <v>3506.1803374258698</v>
      </c>
      <c r="E75" s="811">
        <f>E73*E74</f>
        <v>2721.4801887490912</v>
      </c>
      <c r="F75" s="811">
        <f>F73*F74</f>
        <v>2574.3867694243304</v>
      </c>
      <c r="G75" s="811">
        <f>G73*G74</f>
        <v>2151.6443961082055</v>
      </c>
      <c r="H75" s="811">
        <f>H73*H74</f>
        <v>2109.8639315497057</v>
      </c>
      <c r="I75" s="811">
        <f>I73*I74</f>
        <v>0</v>
      </c>
      <c r="J75" s="809" t="n"/>
      <c r="K75" s="809" t="n"/>
      <c r="L75" s="809" t="n"/>
      <c r="M75" s="809" t="n"/>
      <c r="N75" s="809" t="n"/>
    </row>
    <row r="76">
      <c r="B76" s="158" t="inlineStr">
        <is>
          <t>BG Occ</t>
        </is>
      </c>
      <c r="C76" s="808" t="n">
        <v>0.8366188769414575</v>
      </c>
      <c r="D76" s="808" t="n">
        <v>0.8656305114638448</v>
      </c>
      <c r="E76" s="808" t="n">
        <v>0.6848864994026285</v>
      </c>
      <c r="F76" s="808" t="n">
        <v>0.758641975308642</v>
      </c>
      <c r="G76" s="808" t="n">
        <v>0.6545201115093588</v>
      </c>
      <c r="H76" s="808" t="n">
        <v>0.6275720164609053</v>
      </c>
      <c r="I76" s="809" t="n">
        <v>0.7415372361608921</v>
      </c>
      <c r="J76" s="809" t="n">
        <v>0.7395459976105138</v>
      </c>
      <c r="K76" s="809" t="n">
        <v>0.6553497942386831</v>
      </c>
      <c r="L76" s="809" t="n">
        <v>0.7827558741537236</v>
      </c>
      <c r="M76" s="809" t="n">
        <v>0.812037037037037</v>
      </c>
      <c r="N76" s="809" t="n">
        <v>0.8444842692154521</v>
      </c>
    </row>
    <row r="77">
      <c r="B77" s="158" t="inlineStr">
        <is>
          <t>BG ADR</t>
        </is>
      </c>
      <c r="C77" s="811" t="n">
        <v>4103.947910592341</v>
      </c>
      <c r="D77" s="811" t="n">
        <v>4369.131260029356</v>
      </c>
      <c r="E77" s="811" t="n">
        <v>3850.358660134656</v>
      </c>
      <c r="F77" s="811" t="n">
        <v>3849.793399130552</v>
      </c>
      <c r="G77" s="811" t="n">
        <v>3588.735849251598</v>
      </c>
      <c r="H77" s="811" t="n">
        <v>3409.236139678071</v>
      </c>
      <c r="I77" s="809" t="n">
        <v>3770.798034075179</v>
      </c>
      <c r="J77" s="809" t="n">
        <v>3827.092341264319</v>
      </c>
      <c r="K77" s="809" t="n">
        <v>3586.106378906172</v>
      </c>
      <c r="L77" s="809" t="n">
        <v>3825.634556895286</v>
      </c>
      <c r="M77" s="809" t="n">
        <v>4030.397401179711</v>
      </c>
      <c r="N77" s="809" t="n">
        <v>4450.079434497031</v>
      </c>
    </row>
    <row r="78">
      <c r="B78" s="158" t="inlineStr">
        <is>
          <t>BG Revpar</t>
        </is>
      </c>
      <c r="C78" s="811" t="n">
        <v>3433.440291986005</v>
      </c>
      <c r="D78" s="811" t="n">
        <v>3782.053327271884</v>
      </c>
      <c r="E78" s="811" t="n">
        <v>2637.058664184219</v>
      </c>
      <c r="F78" s="811" t="n">
        <v>2920.614868846573</v>
      </c>
      <c r="G78" s="811" t="n">
        <v>2348.899788229789</v>
      </c>
      <c r="H78" s="811" t="n">
        <v>2139.54119876916</v>
      </c>
      <c r="I78" s="809" t="n">
        <v>2796.187152309034</v>
      </c>
      <c r="J78" s="809" t="n">
        <v>2830.310823467878</v>
      </c>
      <c r="K78" s="809" t="n">
        <v>2350.154077534189</v>
      </c>
      <c r="L78" s="809" t="n">
        <v>2994.537921775263</v>
      </c>
      <c r="M78" s="809" t="n">
        <v>3272.831963735747</v>
      </c>
      <c r="N78" s="809" t="n">
        <v>3758.022079191937</v>
      </c>
    </row>
    <row r="79" ht="16.5" customHeight="1">
      <c r="B79" s="807" t="inlineStr">
        <is>
          <t>Revenue (THB)</t>
        </is>
      </c>
      <c r="C79" s="1141" t="n">
        <v>36745342.88</v>
      </c>
      <c r="D79" s="1141" t="n">
        <v>32403885.67</v>
      </c>
      <c r="E79" s="1141" t="n">
        <v>28025998.97</v>
      </c>
      <c r="F79" s="1141" t="n">
        <v>25796931.44</v>
      </c>
      <c r="G79" s="1141" t="n">
        <v>22402015.49</v>
      </c>
      <c r="H79" s="1141">
        <f>'result FY26'!Y105</f>
        <v>21058802.690000001</v>
      </c>
      <c r="I79" s="809" t="n"/>
      <c r="J79" s="809" t="n"/>
      <c r="K79" s="809" t="n"/>
      <c r="L79" s="809" t="n"/>
      <c r="M79" s="809" t="n"/>
      <c r="N79" s="809" t="n"/>
    </row>
    <row r="81">
      <c r="B81" s="806" t="n">
        <v>2025</v>
      </c>
      <c r="C81" s="806" t="inlineStr">
        <is>
          <t>Jan</t>
        </is>
      </c>
      <c r="D81" s="806" t="inlineStr">
        <is>
          <t>Feb</t>
        </is>
      </c>
      <c r="E81" s="806" t="inlineStr">
        <is>
          <t>Mar</t>
        </is>
      </c>
      <c r="F81" s="806" t="inlineStr">
        <is>
          <t>Apr</t>
        </is>
      </c>
      <c r="G81" s="806" t="inlineStr">
        <is>
          <t>May</t>
        </is>
      </c>
      <c r="H81" s="806" t="inlineStr">
        <is>
          <t>Jun</t>
        </is>
      </c>
      <c r="I81" s="806" t="inlineStr">
        <is>
          <t>Jul</t>
        </is>
      </c>
      <c r="J81" s="806" t="inlineStr">
        <is>
          <t>Aug</t>
        </is>
      </c>
      <c r="K81" s="806" t="inlineStr">
        <is>
          <t>Sep</t>
        </is>
      </c>
      <c r="L81" s="806" t="inlineStr">
        <is>
          <t>Oct</t>
        </is>
      </c>
      <c r="M81" s="806" t="inlineStr">
        <is>
          <t>Nov</t>
        </is>
      </c>
      <c r="N81" s="806" t="inlineStr">
        <is>
          <t>Dec</t>
        </is>
      </c>
    </row>
    <row r="82" ht="16.5" customHeight="1">
      <c r="B82" s="807" t="inlineStr">
        <is>
          <t>Occupancy %</t>
        </is>
      </c>
      <c r="C82" s="822" t="n">
        <v>0.862</v>
      </c>
      <c r="D82" s="822" t="n">
        <v>0.831</v>
      </c>
      <c r="E82" s="822" t="n">
        <v>0.6296296296296297</v>
      </c>
      <c r="F82" s="822" t="n">
        <v>0.7</v>
      </c>
      <c r="G82" s="822" t="n">
        <v>0.615</v>
      </c>
      <c r="H82" s="822" t="n">
        <v>0.5739711934156378</v>
      </c>
      <c r="I82" s="822" t="n">
        <v>0.7194344882516925</v>
      </c>
      <c r="J82" s="822" t="n">
        <v>0.7338709677419351</v>
      </c>
      <c r="K82" s="822" t="n">
        <v>0.645679012345679</v>
      </c>
      <c r="L82" s="822" t="n">
        <v>0.7383512544802867</v>
      </c>
      <c r="M82" s="822" t="n">
        <v>0.7498</v>
      </c>
      <c r="N82" s="822" t="n">
        <v>0.83</v>
      </c>
    </row>
    <row r="83" ht="16.5" customHeight="1">
      <c r="B83" s="807" t="inlineStr">
        <is>
          <t>ADR (THB)</t>
        </is>
      </c>
      <c r="C83" s="1137" t="n">
        <v>4481</v>
      </c>
      <c r="D83" s="1137" t="n">
        <v>4226</v>
      </c>
      <c r="E83" s="1137" t="n">
        <v>3901</v>
      </c>
      <c r="F83" s="1137" t="n">
        <v>3871</v>
      </c>
      <c r="G83" s="1137" t="n">
        <v>3507</v>
      </c>
      <c r="H83" s="1137" t="n">
        <v>3325.8</v>
      </c>
      <c r="I83" s="1137" t="n">
        <v>3692.86659285912</v>
      </c>
      <c r="J83" s="1137" t="n">
        <v>3749.7</v>
      </c>
      <c r="K83" s="1137" t="n">
        <v>3286.816443594646</v>
      </c>
      <c r="L83" s="1137" t="n">
        <v>3637.651968716289</v>
      </c>
      <c r="M83" s="1137" t="n">
        <v>4010</v>
      </c>
      <c r="N83" s="1137" t="n">
        <v>4083.086411154032</v>
      </c>
    </row>
    <row r="84">
      <c r="B84" s="807" t="inlineStr">
        <is>
          <t>Revpar</t>
        </is>
      </c>
      <c r="C84" s="811">
        <f>C82*C83</f>
        <v>3862.6219999999998</v>
      </c>
      <c r="D84" s="811">
        <f>D82*D83</f>
        <v>3511.806</v>
      </c>
      <c r="E84" s="811">
        <f>E82*E83</f>
        <v>2456.1851851851852</v>
      </c>
      <c r="F84" s="811">
        <f>F82*F83</f>
        <v>2709.7</v>
      </c>
      <c r="G84" s="811">
        <f>G82*G83</f>
        <v>2156.8049999999998</v>
      </c>
      <c r="H84" s="811">
        <f>H82*H83</f>
        <v>1908.9133950617284</v>
      </c>
      <c r="I84" s="811">
        <f>I82*I83</f>
        <v>2656.7755874153722</v>
      </c>
      <c r="J84" s="811">
        <f>J82*J83</f>
        <v>2751.795967741934</v>
      </c>
      <c r="K84" s="811">
        <f>K82*K83</f>
        <v>2122.2283950617284</v>
      </c>
      <c r="L84" s="811">
        <f>L82*L83</f>
        <v>2685.8648944643569</v>
      </c>
      <c r="M84" s="811">
        <f>M82*M83</f>
        <v>3006.6979999999999</v>
      </c>
      <c r="N84" s="811">
        <f>N82*N83</f>
        <v>3388.9617212578464</v>
      </c>
    </row>
    <row r="85" ht="16.5" customHeight="1">
      <c r="B85" s="807" t="inlineStr">
        <is>
          <t>Revenue (THB)</t>
        </is>
      </c>
      <c r="C85" s="1144" t="n">
        <v>40587344.04</v>
      </c>
      <c r="D85" s="1144" t="n">
        <v>32409916.04</v>
      </c>
      <c r="E85" s="1144" t="n">
        <v>25474783.68</v>
      </c>
      <c r="F85" s="1144" t="n">
        <v>27145089.41</v>
      </c>
      <c r="G85" s="1144" t="n">
        <v>22399911.44</v>
      </c>
      <c r="H85" s="1144" t="n">
        <v>19351629.99</v>
      </c>
      <c r="I85" s="1144" t="n">
        <v>27677996.96</v>
      </c>
      <c r="J85" s="1144" t="n">
        <v>28795747.54</v>
      </c>
      <c r="K85" s="1144" t="n">
        <v>21153399.6</v>
      </c>
      <c r="L85" s="1144" t="n">
        <v>27727522.3</v>
      </c>
      <c r="M85" s="1144" t="n">
        <v>29845490.93</v>
      </c>
      <c r="N85" s="1144" t="n">
        <v>35206174.99</v>
      </c>
    </row>
    <row r="87">
      <c r="B87" s="806" t="n">
        <v>2024</v>
      </c>
      <c r="C87" s="806" t="inlineStr">
        <is>
          <t>Jan</t>
        </is>
      </c>
      <c r="D87" s="806" t="inlineStr">
        <is>
          <t>Feb</t>
        </is>
      </c>
      <c r="E87" s="806" t="inlineStr">
        <is>
          <t>Mar</t>
        </is>
      </c>
      <c r="F87" s="806" t="inlineStr">
        <is>
          <t>Apr</t>
        </is>
      </c>
      <c r="G87" s="806" t="inlineStr">
        <is>
          <t>May</t>
        </is>
      </c>
      <c r="H87" s="806" t="inlineStr">
        <is>
          <t>Jun</t>
        </is>
      </c>
      <c r="I87" s="806" t="inlineStr">
        <is>
          <t>Jul</t>
        </is>
      </c>
      <c r="J87" s="806" t="inlineStr">
        <is>
          <t>Aug</t>
        </is>
      </c>
      <c r="K87" s="806" t="inlineStr">
        <is>
          <t>Sep</t>
        </is>
      </c>
      <c r="L87" s="806" t="inlineStr">
        <is>
          <t>Oct</t>
        </is>
      </c>
      <c r="M87" s="806" t="inlineStr">
        <is>
          <t>Nov</t>
        </is>
      </c>
      <c r="N87" s="806" t="inlineStr">
        <is>
          <t>Dec</t>
        </is>
      </c>
    </row>
    <row r="88" ht="16.5" customHeight="1">
      <c r="B88" s="807" t="inlineStr">
        <is>
          <t>Occupancy %</t>
        </is>
      </c>
      <c r="C88" s="822" t="n">
        <v>0.806</v>
      </c>
      <c r="D88" s="822" t="n">
        <v>0.8829289059174117</v>
      </c>
      <c r="E88" s="822" t="n">
        <v>0.791915571485464</v>
      </c>
      <c r="F88" s="822" t="n">
        <v>0.7710905349794238</v>
      </c>
      <c r="G88" s="822" t="n">
        <v>0.658</v>
      </c>
      <c r="H88" s="822" t="n">
        <v>0.765</v>
      </c>
      <c r="I88" s="822" t="n">
        <v>0.846</v>
      </c>
      <c r="J88" s="822" t="n">
        <v>0.8080000000000001</v>
      </c>
      <c r="K88" s="822" t="n">
        <v>0.6929999999999999</v>
      </c>
      <c r="L88" s="822" t="n">
        <v>0.743</v>
      </c>
      <c r="M88" s="822" t="n">
        <v>0.8030864197530864</v>
      </c>
      <c r="N88" s="822" t="n">
        <v>0.8065511748307447</v>
      </c>
    </row>
    <row r="89" ht="16.5" customHeight="1">
      <c r="B89" s="807" t="inlineStr">
        <is>
          <t>ADR (THB)</t>
        </is>
      </c>
      <c r="C89" s="1137" t="n">
        <v>3774</v>
      </c>
      <c r="D89" s="1137" t="n">
        <v>3920.54725168756</v>
      </c>
      <c r="E89" s="1137" t="n">
        <v>3631.509052049284</v>
      </c>
      <c r="F89" s="1137" t="n">
        <v>4256</v>
      </c>
      <c r="G89" s="1137" t="n">
        <v>3761</v>
      </c>
      <c r="H89" s="1137" t="n">
        <v>3708</v>
      </c>
      <c r="I89" s="1137" t="n">
        <v>3951</v>
      </c>
      <c r="J89" s="1137" t="n">
        <v>3998</v>
      </c>
      <c r="K89" s="1137" t="n">
        <v>3565</v>
      </c>
      <c r="L89" s="1137" t="n">
        <v>3743</v>
      </c>
      <c r="M89" s="1137" t="n">
        <v>4222</v>
      </c>
      <c r="N89" s="1137" t="n">
        <v>4489</v>
      </c>
    </row>
    <row r="90">
      <c r="B90" s="807" t="inlineStr">
        <is>
          <t>Revpar</t>
        </is>
      </c>
      <c r="C90" s="811">
        <f>C88*C89</f>
        <v>3041.8440000000001</v>
      </c>
      <c r="D90" s="811">
        <f>D88*D89</f>
        <v>3461.5644955300127</v>
      </c>
      <c r="E90" s="811">
        <f>E88*E89</f>
        <v>2875.8485663082442</v>
      </c>
      <c r="F90" s="811">
        <f>F88*F89</f>
        <v>3281.7613168724279</v>
      </c>
      <c r="G90" s="811">
        <f>G88*G89</f>
        <v>2474.7380000000003</v>
      </c>
      <c r="H90" s="811">
        <f>H88*H89</f>
        <v>2836.62</v>
      </c>
      <c r="I90" s="811">
        <f>I88*I89</f>
        <v>3342.5459999999998</v>
      </c>
      <c r="J90" s="811">
        <f>J88*J89</f>
        <v>3230.384</v>
      </c>
      <c r="K90" s="811">
        <f>K88*K89</f>
        <v>2470.5449999999996</v>
      </c>
      <c r="L90" s="811">
        <f>L88*L89</f>
        <v>2781.049</v>
      </c>
      <c r="M90" s="811">
        <f>M88*M89</f>
        <v>3390.6308641975306</v>
      </c>
      <c r="N90" s="811">
        <f>N88*N89</f>
        <v>3620.608223815213</v>
      </c>
      <c r="P90" t="inlineStr">
        <is>
          <t>&gt;&gt; In April 2024-2025 Should have a high slope than March. But due to high flue travel season arpril is quite slow and drop</t>
        </is>
      </c>
    </row>
    <row r="91">
      <c r="B91" s="807" t="inlineStr">
        <is>
          <t>Revenue (THB)</t>
        </is>
      </c>
      <c r="C91" s="11" t="n">
        <v>31309864.37</v>
      </c>
      <c r="D91" s="11" t="n">
        <v>33368534.99</v>
      </c>
      <c r="E91" s="11" t="n">
        <v>29666255.15</v>
      </c>
      <c r="F91" s="11" t="n">
        <v>32611947.12</v>
      </c>
      <c r="G91" s="11" t="n">
        <v>26107678.87</v>
      </c>
      <c r="H91" s="11" t="n">
        <v>29352910.22</v>
      </c>
      <c r="I91" s="11" t="n">
        <v>34492506.48</v>
      </c>
      <c r="J91" s="11" t="n">
        <v>33059023.23</v>
      </c>
      <c r="K91" s="11" t="n">
        <v>24576167.73</v>
      </c>
      <c r="L91" s="11" t="n">
        <v>28918279.29</v>
      </c>
      <c r="M91" s="11" t="n">
        <v>34539502.72</v>
      </c>
      <c r="N91" s="11" t="n">
        <v>37451879.56</v>
      </c>
      <c r="P91" t="inlineStr">
        <is>
          <t>&gt;&gt; 5-6 Seems low again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B1:AT96"/>
  <sheetViews>
    <sheetView topLeftCell="Q1" zoomScale="95" zoomScaleNormal="95" workbookViewId="0">
      <pane ySplit="5" topLeftCell="A29" activePane="bottomLeft" state="frozen"/>
      <selection pane="bottomLeft" activeCell="C12" sqref="C12"/>
    </sheetView>
  </sheetViews>
  <sheetFormatPr baseColWidth="8" defaultRowHeight="14.5"/>
  <cols>
    <col width="1.453125" customWidth="1" min="1" max="1"/>
    <col width="23.7265625" customWidth="1" min="2" max="2"/>
    <col width="10.54296875" customWidth="1" min="3" max="8"/>
    <col width="10.54296875" customWidth="1" style="299" min="9" max="14"/>
    <col width="15.453125" customWidth="1" min="15" max="15"/>
    <col width="15.81640625" customWidth="1" min="17" max="17"/>
    <col width="13.453125" customWidth="1" min="32" max="32"/>
  </cols>
  <sheetData>
    <row r="1" ht="18.65" customHeight="1">
      <c r="B1" s="1" t="inlineStr">
        <is>
          <t>H1 2026 Summary</t>
        </is>
      </c>
    </row>
    <row r="3" ht="16" customHeight="1">
      <c r="B3" s="2" t="inlineStr">
        <is>
          <t>Somerset Rama 9 Bangkok</t>
        </is>
      </c>
    </row>
    <row r="5">
      <c r="B5" s="13" t="inlineStr">
        <is>
          <t>Monthly Overview</t>
        </is>
      </c>
      <c r="C5" s="14" t="inlineStr">
        <is>
          <t>Jan</t>
        </is>
      </c>
      <c r="D5" s="14" t="inlineStr">
        <is>
          <t>Feb</t>
        </is>
      </c>
      <c r="E5" s="14" t="inlineStr">
        <is>
          <t>Mar</t>
        </is>
      </c>
      <c r="F5" s="14" t="inlineStr">
        <is>
          <t>Apr</t>
        </is>
      </c>
      <c r="G5" s="14" t="inlineStr">
        <is>
          <t>May</t>
        </is>
      </c>
      <c r="H5" s="14" t="inlineStr">
        <is>
          <t>Jun</t>
        </is>
      </c>
      <c r="I5" s="300" t="inlineStr">
        <is>
          <t>Jul</t>
        </is>
      </c>
      <c r="J5" s="300" t="inlineStr">
        <is>
          <t>Aug</t>
        </is>
      </c>
      <c r="K5" s="300" t="inlineStr">
        <is>
          <t>Sep</t>
        </is>
      </c>
      <c r="L5" s="300" t="inlineStr">
        <is>
          <t>Oct</t>
        </is>
      </c>
      <c r="M5" s="300" t="inlineStr">
        <is>
          <t>Nov</t>
        </is>
      </c>
      <c r="N5" s="300" t="inlineStr">
        <is>
          <t>Dec</t>
        </is>
      </c>
      <c r="O5" s="15" t="inlineStr">
        <is>
          <t>H1 Total</t>
        </is>
      </c>
    </row>
    <row r="6">
      <c r="B6" s="13" t="n">
        <v>2026</v>
      </c>
      <c r="C6" s="14" t="n"/>
      <c r="D6" s="14" t="n"/>
      <c r="E6" s="14" t="n"/>
      <c r="F6" s="14" t="n"/>
      <c r="G6" s="14" t="n"/>
      <c r="H6" s="14" t="n"/>
      <c r="I6" s="301" t="n"/>
      <c r="J6" s="301" t="n"/>
      <c r="K6" s="301" t="n"/>
      <c r="L6" s="301" t="n"/>
      <c r="M6" s="301" t="n"/>
      <c r="N6" s="301" t="n"/>
      <c r="O6" s="15" t="n"/>
    </row>
    <row r="7">
      <c r="B7" s="16" t="inlineStr">
        <is>
          <t>Room Nights</t>
        </is>
      </c>
      <c r="C7" s="17" t="n">
        <v>12099</v>
      </c>
      <c r="D7" s="17" t="n">
        <v>11275</v>
      </c>
      <c r="E7" s="17" t="n">
        <v>11030</v>
      </c>
      <c r="F7" s="17" t="n">
        <v>10210</v>
      </c>
      <c r="G7" s="17" t="n">
        <v>10342</v>
      </c>
      <c r="H7" s="17" t="n">
        <v>10219</v>
      </c>
      <c r="I7" s="302" t="n"/>
      <c r="J7" s="302" t="n"/>
      <c r="K7" s="302" t="n"/>
      <c r="L7" s="302" t="n"/>
      <c r="M7" s="302" t="n"/>
      <c r="N7" s="302" t="n"/>
      <c r="O7" s="18" t="n"/>
    </row>
    <row r="8">
      <c r="B8" s="16" t="inlineStr">
        <is>
          <t>Occupancy %</t>
        </is>
      </c>
      <c r="C8" s="19">
        <f>C7/(445*31)</f>
        <v>0.87705690467560715</v>
      </c>
      <c r="D8" s="19">
        <f>D7/(445*28)</f>
        <v>0.9048956661316212</v>
      </c>
      <c r="E8" s="19">
        <f>E7/(445*31)</f>
        <v>0.79956505980427695</v>
      </c>
      <c r="F8" s="19">
        <f>F7/(445*30)</f>
        <v>0.76479400749063675</v>
      </c>
      <c r="G8" s="19">
        <f>G7/(445*31)</f>
        <v>0.74969191736136276</v>
      </c>
      <c r="H8" s="19">
        <f>H7/(445*30)</f>
        <v>0.76546816479400748</v>
      </c>
      <c r="I8" s="303" t="n"/>
      <c r="J8" s="303" t="n"/>
      <c r="K8" s="303" t="n"/>
      <c r="L8" s="303" t="n"/>
      <c r="M8" s="303" t="n"/>
      <c r="N8" s="303" t="n"/>
      <c r="O8" s="20">
        <f>AVERAGE(C8:H8)</f>
        <v>0.81024528670958518</v>
      </c>
    </row>
    <row r="9">
      <c r="B9" s="16" t="inlineStr">
        <is>
          <t>ADR (฿)</t>
        </is>
      </c>
      <c r="C9" s="17">
        <f>Summary!C7</f>
        <v>2969.9604731913482</v>
      </c>
      <c r="D9" s="17">
        <f>Summary!D7</f>
        <v>3139.3683573461403</v>
      </c>
      <c r="E9" s="17">
        <f>Summary!E7</f>
        <v>2856.2135531934227</v>
      </c>
      <c r="F9" s="17">
        <f>Summary!F7</f>
        <v>2965.1403950593076</v>
      </c>
      <c r="G9" s="17">
        <f>Summary!G7</f>
        <v>2706.6959955279021</v>
      </c>
      <c r="H9" s="17">
        <f>Summary!H7</f>
        <v>2671.73216099618</v>
      </c>
      <c r="I9" s="302" t="n"/>
      <c r="J9" s="302" t="n"/>
      <c r="K9" s="302" t="n"/>
      <c r="L9" s="302" t="n"/>
      <c r="M9" s="302" t="n"/>
      <c r="N9" s="302" t="n"/>
      <c r="O9" s="314">
        <f>AVERAGE(C9:H9)</f>
        <v>2884.8518225523835</v>
      </c>
    </row>
    <row r="10">
      <c r="B10" s="16" t="inlineStr">
        <is>
          <t>Revpar</t>
        </is>
      </c>
      <c r="C10" s="47">
        <f>C8*C9</f>
        <v>2604.8243396261055</v>
      </c>
      <c r="D10" s="47">
        <f>D8*D9</f>
        <v>2840.8008209532691</v>
      </c>
      <c r="E10" s="22">
        <f>E8*E9</f>
        <v>2283.7285604728854</v>
      </c>
      <c r="F10" s="22">
        <f>F8*F9</f>
        <v>2267.7216055097779</v>
      </c>
      <c r="G10" s="22">
        <f>G8*G9</f>
        <v>2029.1881106016356</v>
      </c>
      <c r="H10" s="22">
        <f>H8*H9</f>
        <v>2045.1259140988736</v>
      </c>
      <c r="I10" s="304">
        <f>I8*I9</f>
        <v>0</v>
      </c>
      <c r="J10" s="304">
        <f>J8*J9</f>
        <v>0</v>
      </c>
      <c r="K10" s="304">
        <f>K8*K9</f>
        <v>0</v>
      </c>
      <c r="L10" s="304">
        <f>L8*L9</f>
        <v>0</v>
      </c>
      <c r="M10" s="304">
        <f>M8*M9</f>
        <v>0</v>
      </c>
      <c r="N10" s="304">
        <f>N8*N9</f>
        <v>0</v>
      </c>
      <c r="O10" s="1147">
        <f>O8*O9</f>
        <v>2337.4375920786251</v>
      </c>
    </row>
    <row r="11">
      <c r="B11" s="24" t="inlineStr">
        <is>
          <t>RN MoM Chg</t>
        </is>
      </c>
      <c r="C11" s="22" t="n"/>
      <c r="D11" s="25">
        <f>(D7-C7)/C7</f>
        <v>-6.8104802049756177E-2</v>
      </c>
      <c r="E11" s="25">
        <f>(E7-D7)/D7</f>
        <v>-2.1729490022172948E-2</v>
      </c>
      <c r="F11" s="25">
        <f>(F7-E7)/E7</f>
        <v>-7.4342701722574803E-2</v>
      </c>
      <c r="G11" s="25">
        <f>(G7-F7)/F7</f>
        <v>1.2928501469147894E-2</v>
      </c>
      <c r="H11" s="25">
        <f>(H7-G7)/G7</f>
        <v>-1.1893250821891316E-2</v>
      </c>
      <c r="O11" s="23" t="n"/>
    </row>
    <row r="12">
      <c r="C12" t="b">
        <f>C8=Summary!C6</f>
        <v>1</v>
      </c>
      <c r="D12" t="b">
        <f>D8=Summary!D6</f>
        <v>1</v>
      </c>
      <c r="E12" t="b">
        <f>E8=Summary!E6</f>
        <v>1</v>
      </c>
      <c r="F12" t="b">
        <f>F8=Summary!F6</f>
        <v>1</v>
      </c>
      <c r="G12" t="b">
        <f>G8=Summary!G6</f>
        <v>1</v>
      </c>
      <c r="H12" t="b">
        <f>H8=Summary!H6</f>
        <v>1</v>
      </c>
    </row>
    <row r="13">
      <c r="B13" s="13" t="inlineStr">
        <is>
          <t>Room Nights by Segment</t>
        </is>
      </c>
      <c r="C13" s="341" t="n"/>
      <c r="D13" s="341" t="n"/>
      <c r="E13" s="341" t="n"/>
      <c r="F13" s="341" t="n"/>
      <c r="G13" s="341" t="n"/>
      <c r="H13" s="341" t="n"/>
      <c r="I13" s="305" t="n"/>
      <c r="J13" s="305" t="n"/>
      <c r="K13" s="305" t="n"/>
      <c r="L13" s="305" t="n"/>
      <c r="M13" s="305" t="n"/>
      <c r="N13" s="305" t="n"/>
      <c r="O13" s="27" t="n"/>
      <c r="Q13" s="13" t="inlineStr">
        <is>
          <t>RN Mix % by Segment</t>
        </is>
      </c>
      <c r="R13" s="26" t="n"/>
      <c r="S13" s="26" t="n"/>
      <c r="T13" s="26" t="n"/>
      <c r="U13" s="26" t="n"/>
      <c r="V13" s="26" t="n"/>
      <c r="W13" s="26" t="n"/>
      <c r="X13" s="161" t="n"/>
      <c r="Y13" s="161" t="n"/>
      <c r="Z13" s="161" t="n"/>
      <c r="AA13" s="161" t="n"/>
      <c r="AB13" s="161" t="n"/>
      <c r="AC13" s="161" t="n"/>
      <c r="AD13" s="27" t="n"/>
    </row>
    <row r="14">
      <c r="B14" s="28" t="inlineStr">
        <is>
          <t>Corporate SS</t>
        </is>
      </c>
      <c r="C14" s="344" t="n">
        <v>1270</v>
      </c>
      <c r="D14" s="344" t="n">
        <v>1549</v>
      </c>
      <c r="E14" s="344" t="n">
        <v>1849</v>
      </c>
      <c r="F14" s="344" t="n">
        <v>1541</v>
      </c>
      <c r="G14" s="344" t="n">
        <v>1597</v>
      </c>
      <c r="H14" s="344" t="n">
        <v>1484</v>
      </c>
      <c r="I14" s="306" t="n"/>
      <c r="J14" s="306" t="n"/>
      <c r="K14" s="306" t="n"/>
      <c r="L14" s="306" t="n"/>
      <c r="M14" s="306" t="n"/>
      <c r="N14" s="306" t="n"/>
      <c r="O14" s="30">
        <f>SUM(C14:H14)</f>
        <v>9290</v>
      </c>
      <c r="P14" t="n">
        <v>1</v>
      </c>
      <c r="Q14" s="28" t="inlineStr">
        <is>
          <t>Corporate SS</t>
        </is>
      </c>
      <c r="R14" s="33">
        <f>C14/C$23</f>
        <v>0.10496735267377469</v>
      </c>
      <c r="S14" s="33">
        <f>D14/D$23</f>
        <v>0.13738359201773837</v>
      </c>
      <c r="T14" s="33">
        <f>E14/E$23</f>
        <v>0.16763372620126926</v>
      </c>
      <c r="U14" s="33">
        <f>F14/F$23</f>
        <v>0.15093046033300686</v>
      </c>
      <c r="V14" s="33">
        <f>G14/G$23</f>
        <v>0.15441887449236125</v>
      </c>
      <c r="W14" s="33">
        <f>H14/H$23</f>
        <v>0.14521968881495254</v>
      </c>
      <c r="X14" s="163" t="n"/>
      <c r="Y14" s="163" t="n"/>
      <c r="Z14" s="163" t="n"/>
      <c r="AA14" s="163" t="n"/>
      <c r="AB14" s="163" t="n"/>
      <c r="AC14" s="163" t="n"/>
      <c r="AD14" s="34">
        <f>O14/O$23</f>
        <v>0.14253931722286153</v>
      </c>
    </row>
    <row r="15">
      <c r="B15" s="21" t="inlineStr">
        <is>
          <t>Corporate LS</t>
        </is>
      </c>
      <c r="C15" s="345" t="n">
        <v>1416</v>
      </c>
      <c r="D15" s="345" t="n">
        <v>1303</v>
      </c>
      <c r="E15" s="345" t="n">
        <v>1323</v>
      </c>
      <c r="F15" s="345" t="n">
        <v>1437</v>
      </c>
      <c r="G15" s="345" t="n">
        <v>1936</v>
      </c>
      <c r="H15" s="345" t="n">
        <v>2208</v>
      </c>
      <c r="I15" s="302" t="n"/>
      <c r="J15" s="302" t="n"/>
      <c r="K15" s="302" t="n"/>
      <c r="L15" s="302" t="n"/>
      <c r="M15" s="302" t="n"/>
      <c r="N15" s="302" t="n"/>
      <c r="O15" s="18">
        <f>SUM(C15:H15)</f>
        <v>9623</v>
      </c>
      <c r="P15" t="n">
        <v>2</v>
      </c>
      <c r="Q15" s="21" t="inlineStr">
        <is>
          <t>Corporate LS</t>
        </is>
      </c>
      <c r="R15" s="19">
        <f>C15/C$23</f>
        <v>0.11703446565831888</v>
      </c>
      <c r="S15" s="19">
        <f>D15/D$23</f>
        <v>0.11556541019955655</v>
      </c>
      <c r="T15" s="19">
        <f>E15/E$23</f>
        <v>0.1199456029011786</v>
      </c>
      <c r="U15" s="19">
        <f>F15/F$23</f>
        <v>0.14074436826640549</v>
      </c>
      <c r="V15" s="19">
        <f>G15/G$23</f>
        <v>0.18719783407464707</v>
      </c>
      <c r="W15" s="19">
        <f>H15/H$23</f>
        <v>0.21606810842548194</v>
      </c>
      <c r="X15" s="164" t="n"/>
      <c r="Y15" s="164" t="n"/>
      <c r="Z15" s="164" t="n"/>
      <c r="AA15" s="164" t="n"/>
      <c r="AB15" s="164" t="n"/>
      <c r="AC15" s="164" t="n"/>
      <c r="AD15" s="35">
        <f>O15/O$23</f>
        <v>0.14764863828154967</v>
      </c>
    </row>
    <row r="16">
      <c r="B16" s="28" t="inlineStr">
        <is>
          <t>Online Business</t>
        </is>
      </c>
      <c r="C16" s="344" t="n">
        <v>5457</v>
      </c>
      <c r="D16" s="344" t="n">
        <v>4414</v>
      </c>
      <c r="E16" s="344" t="n">
        <v>4854</v>
      </c>
      <c r="F16" s="344" t="n">
        <v>4174</v>
      </c>
      <c r="G16" s="344" t="n">
        <v>4085</v>
      </c>
      <c r="H16" s="344" t="n">
        <v>4517</v>
      </c>
      <c r="I16" s="306" t="n"/>
      <c r="J16" s="306" t="n"/>
      <c r="K16" s="306" t="n"/>
      <c r="L16" s="306" t="n"/>
      <c r="M16" s="306" t="n"/>
      <c r="N16" s="306" t="n"/>
      <c r="O16" s="30">
        <f>SUM(C16:H16)</f>
        <v>27501</v>
      </c>
      <c r="P16" t="n">
        <v>3</v>
      </c>
      <c r="Q16" s="28" t="inlineStr">
        <is>
          <t>Online Business</t>
        </is>
      </c>
      <c r="R16" s="33">
        <f>C16/C$23</f>
        <v>0.45102901066203821</v>
      </c>
      <c r="S16" s="33">
        <f>D16/D$23</f>
        <v>0.39148558758314855</v>
      </c>
      <c r="T16" s="33">
        <f>E16/E$23</f>
        <v>0.44007252946509517</v>
      </c>
      <c r="U16" s="33">
        <f>F16/F$23</f>
        <v>0.40881488736532812</v>
      </c>
      <c r="V16" s="33">
        <f>G16/G$23</f>
        <v>0.39499129762134982</v>
      </c>
      <c r="W16" s="33">
        <f>H16/H$23</f>
        <v>0.44201976710049906</v>
      </c>
      <c r="X16" s="163" t="n"/>
      <c r="Y16" s="163" t="n"/>
      <c r="Z16" s="163" t="n"/>
      <c r="AA16" s="163" t="n"/>
      <c r="AB16" s="163" t="n"/>
      <c r="AC16" s="163" t="n"/>
      <c r="AD16" s="34">
        <f>O16/O$23</f>
        <v>0.42195627157652477</v>
      </c>
    </row>
    <row r="17">
      <c r="B17" s="21" t="inlineStr">
        <is>
          <t>ASR</t>
        </is>
      </c>
      <c r="C17" s="345" t="n">
        <v>837</v>
      </c>
      <c r="D17" s="345" t="n">
        <v>958</v>
      </c>
      <c r="E17" s="345" t="n">
        <v>972</v>
      </c>
      <c r="F17" s="345" t="n">
        <v>1070</v>
      </c>
      <c r="G17" s="345" t="n">
        <v>1123</v>
      </c>
      <c r="H17" s="345" t="n">
        <v>876</v>
      </c>
      <c r="I17" s="302" t="n"/>
      <c r="J17" s="302" t="n"/>
      <c r="K17" s="302" t="n"/>
      <c r="L17" s="302" t="n"/>
      <c r="M17" s="302" t="n"/>
      <c r="N17" s="302" t="n"/>
      <c r="O17" s="18">
        <f>SUM(C17:H17)</f>
        <v>5836</v>
      </c>
      <c r="P17" t="n">
        <v>4</v>
      </c>
      <c r="Q17" s="21" t="inlineStr">
        <is>
          <t>ASR</t>
        </is>
      </c>
      <c r="R17" s="19">
        <f>C17/C$23</f>
        <v>6.9179271014133403E-2</v>
      </c>
      <c r="S17" s="19">
        <f>D17/D$23</f>
        <v>8.4966740576496669E-2</v>
      </c>
      <c r="T17" s="19">
        <f>E17/E$23</f>
        <v>8.8123300090661827E-2</v>
      </c>
      <c r="U17" s="19">
        <f>F17/F$23</f>
        <v>0.10479921645445642</v>
      </c>
      <c r="V17" s="19">
        <f>G17/G$23</f>
        <v>0.10858634693482885</v>
      </c>
      <c r="W17" s="19">
        <f>H17/H$23</f>
        <v>8.572267345141403E-2</v>
      </c>
      <c r="X17" s="164" t="n"/>
      <c r="Y17" s="164" t="n"/>
      <c r="Z17" s="164" t="n"/>
      <c r="AA17" s="164" t="n"/>
      <c r="AB17" s="164" t="n"/>
      <c r="AC17" s="164" t="n"/>
      <c r="AD17" s="35">
        <f>O17/O$23</f>
        <v>8.9543536632144233E-2</v>
      </c>
    </row>
    <row r="18">
      <c r="B18" s="28" t="inlineStr">
        <is>
          <t>Wholesale</t>
        </is>
      </c>
      <c r="C18" s="344" t="n">
        <v>1828</v>
      </c>
      <c r="D18" s="344" t="n">
        <v>2664</v>
      </c>
      <c r="E18" s="344" t="n">
        <v>1360</v>
      </c>
      <c r="F18" s="344" t="n">
        <v>1531</v>
      </c>
      <c r="G18" s="344" t="n">
        <v>851</v>
      </c>
      <c r="H18" s="344" t="n">
        <v>802</v>
      </c>
      <c r="I18" s="306" t="n"/>
      <c r="J18" s="306" t="n"/>
      <c r="K18" s="306" t="n"/>
      <c r="L18" s="306" t="n"/>
      <c r="M18" s="306" t="n"/>
      <c r="N18" s="306" t="n"/>
      <c r="O18" s="30">
        <f>SUM(C18:H18)</f>
        <v>9036</v>
      </c>
      <c r="P18" t="n">
        <v>5</v>
      </c>
      <c r="Q18" s="28" t="inlineStr">
        <is>
          <t>Wholesale</t>
        </is>
      </c>
      <c r="R18" s="33">
        <f>C18/C$23</f>
        <v>0.15108686668319696</v>
      </c>
      <c r="S18" s="33">
        <f>D18/D$23</f>
        <v>0.23627494456762749</v>
      </c>
      <c r="T18" s="33">
        <f>E18/E$23</f>
        <v>0.12330009066183137</v>
      </c>
      <c r="U18" s="33">
        <f>F18/F$23</f>
        <v>0.14995102840352595</v>
      </c>
      <c r="V18" s="33">
        <f>G18/G$23</f>
        <v>8.2285824792109843E-2</v>
      </c>
      <c r="W18" s="33">
        <f>H18/H$23</f>
        <v>7.8481260397299149E-2</v>
      </c>
      <c r="X18" s="163" t="n"/>
      <c r="Y18" s="163" t="n"/>
      <c r="Z18" s="163" t="n"/>
      <c r="AA18" s="163" t="n"/>
      <c r="AB18" s="163" t="n"/>
      <c r="AC18" s="163" t="n"/>
      <c r="AD18" s="34">
        <f>O18/O$23</f>
        <v>0.13864211737629459</v>
      </c>
    </row>
    <row r="19">
      <c r="B19" s="21" t="inlineStr">
        <is>
          <t>Group Corporate</t>
        </is>
      </c>
      <c r="C19" s="345" t="n">
        <v>338</v>
      </c>
      <c r="D19" s="345" t="n">
        <v>69</v>
      </c>
      <c r="E19" s="345" t="n">
        <v>252</v>
      </c>
      <c r="F19" s="345" t="n">
        <v>73</v>
      </c>
      <c r="G19" s="345" t="n">
        <v>41</v>
      </c>
      <c r="H19" s="345" t="n">
        <v>100</v>
      </c>
      <c r="I19" s="302" t="n"/>
      <c r="J19" s="302" t="n"/>
      <c r="K19" s="302" t="n"/>
      <c r="L19" s="302" t="n"/>
      <c r="M19" s="302" t="n"/>
      <c r="N19" s="302" t="n"/>
      <c r="O19" s="18">
        <f>SUM(C19:H19)</f>
        <v>873</v>
      </c>
      <c r="P19" t="n">
        <v>6</v>
      </c>
      <c r="Q19" s="21" t="inlineStr">
        <is>
          <t>Group Corporate</t>
        </is>
      </c>
      <c r="R19" s="19">
        <f>C19/C$23</f>
        <v>2.7936193073807753E-2</v>
      </c>
      <c r="S19" s="19">
        <f>D19/D$23</f>
        <v>6.1197339246119734E-3</v>
      </c>
      <c r="T19" s="19">
        <f>E19/E$23</f>
        <v>2.28467815049864E-2</v>
      </c>
      <c r="U19" s="19">
        <f>F19/F$23</f>
        <v>7.1498530852105776E-3</v>
      </c>
      <c r="V19" s="19">
        <f>G19/G$23</f>
        <v>3.9644169406304391E-3</v>
      </c>
      <c r="W19" s="19">
        <f>H19/H$23</f>
        <v>9.7856933163714653E-3</v>
      </c>
      <c r="X19" s="164" t="n"/>
      <c r="Y19" s="164" t="n"/>
      <c r="Z19" s="164" t="n"/>
      <c r="AA19" s="164" t="n"/>
      <c r="AB19" s="164" t="n"/>
      <c r="AC19" s="164" t="n"/>
      <c r="AD19" s="35">
        <f>O19/O$23</f>
        <v>1.3394706559263522E-2</v>
      </c>
    </row>
    <row r="20">
      <c r="B20" s="28" t="inlineStr">
        <is>
          <t>Group Leisure</t>
        </is>
      </c>
      <c r="C20" s="344" t="n">
        <v>426</v>
      </c>
      <c r="D20" s="344" t="n">
        <v>105</v>
      </c>
      <c r="E20" s="344" t="n">
        <v>188</v>
      </c>
      <c r="F20" s="344" t="n">
        <v>294</v>
      </c>
      <c r="G20" s="344" t="n">
        <v>373</v>
      </c>
      <c r="H20" s="344" t="n">
        <v>133</v>
      </c>
      <c r="I20" s="306" t="n"/>
      <c r="J20" s="306" t="n"/>
      <c r="K20" s="306" t="n"/>
      <c r="L20" s="306" t="n"/>
      <c r="M20" s="306" t="n"/>
      <c r="N20" s="306" t="n"/>
      <c r="O20" s="30">
        <f>SUM(C20:H20)</f>
        <v>1519</v>
      </c>
      <c r="P20" t="n">
        <v>7</v>
      </c>
      <c r="Q20" s="28" t="inlineStr">
        <is>
          <t>Group Leisure</t>
        </is>
      </c>
      <c r="R20" s="33">
        <f>C20/C$23</f>
        <v>3.520952144805356E-2</v>
      </c>
      <c r="S20" s="33">
        <f>D20/D$23</f>
        <v>9.3126385809312647E-3</v>
      </c>
      <c r="T20" s="33">
        <f>E20/E$23</f>
        <v>1.7044424297370808E-2</v>
      </c>
      <c r="U20" s="33">
        <f>F20/F$23</f>
        <v>2.8795298726738493E-2</v>
      </c>
      <c r="V20" s="33">
        <f>G20/G$23</f>
        <v>3.6066524850125702E-2</v>
      </c>
      <c r="W20" s="33">
        <f>H20/H$23</f>
        <v>1.3014972110774048E-2</v>
      </c>
      <c r="X20" s="163" t="n"/>
      <c r="Y20" s="163" t="n"/>
      <c r="Z20" s="163" t="n"/>
      <c r="AA20" s="163" t="n"/>
      <c r="AB20" s="163" t="n"/>
      <c r="AC20" s="163" t="n"/>
      <c r="AD20" s="34">
        <f>O20/O$23</f>
        <v>2.3306482546988878E-2</v>
      </c>
    </row>
    <row r="21">
      <c r="B21" s="21" t="inlineStr">
        <is>
          <t>Group Series</t>
        </is>
      </c>
      <c r="C21" s="345" t="n">
        <v>526</v>
      </c>
      <c r="D21" s="345" t="n">
        <v>213</v>
      </c>
      <c r="E21" s="345" t="n">
        <v>207</v>
      </c>
      <c r="F21" s="345" t="n">
        <v>90</v>
      </c>
      <c r="G21" s="345" t="n">
        <v>332</v>
      </c>
      <c r="H21" s="345" t="n">
        <v>95</v>
      </c>
      <c r="I21" s="302" t="n"/>
      <c r="J21" s="302" t="n"/>
      <c r="K21" s="302" t="n"/>
      <c r="L21" s="302" t="n"/>
      <c r="M21" s="302" t="n"/>
      <c r="N21" s="302" t="n"/>
      <c r="O21" s="18">
        <f>SUM(C21:H21)</f>
        <v>1463</v>
      </c>
      <c r="P21" t="n">
        <v>8</v>
      </c>
      <c r="Q21" s="21" t="inlineStr">
        <is>
          <t>Group Series</t>
        </is>
      </c>
      <c r="R21" s="19">
        <f>C21/C$23</f>
        <v>4.3474667327878337E-2</v>
      </c>
      <c r="S21" s="19">
        <f>D21/D$23</f>
        <v>1.8891352549889134E-2</v>
      </c>
      <c r="T21" s="19">
        <f>E21/E$23</f>
        <v>1.8766999093381687E-2</v>
      </c>
      <c r="U21" s="19">
        <f>F21/F$23</f>
        <v>8.8148873653281102E-3</v>
      </c>
      <c r="V21" s="19">
        <f>G21/G$23</f>
        <v>3.2102107909495262E-2</v>
      </c>
      <c r="W21" s="19">
        <f>H21/H$23</f>
        <v>9.2964086505528919E-3</v>
      </c>
      <c r="X21" s="164" t="n"/>
      <c r="Y21" s="164" t="n"/>
      <c r="Z21" s="164" t="n"/>
      <c r="AA21" s="164" t="n"/>
      <c r="AB21" s="164" t="n"/>
      <c r="AC21" s="164" t="n"/>
      <c r="AD21" s="35">
        <f>O21/O$23</f>
        <v>2.2447257383966246E-2</v>
      </c>
    </row>
    <row r="22" ht="15" customHeight="1" thickBot="1">
      <c r="B22" s="31" t="inlineStr">
        <is>
          <t>Employee Travel</t>
        </is>
      </c>
      <c r="C22" s="346" t="n">
        <v>1</v>
      </c>
      <c r="D22" s="346" t="n">
        <v>0</v>
      </c>
      <c r="E22" s="346" t="n">
        <v>25</v>
      </c>
      <c r="F22" s="346" t="n">
        <v>0</v>
      </c>
      <c r="G22" s="346" t="n">
        <v>4</v>
      </c>
      <c r="H22" s="346" t="n">
        <v>4</v>
      </c>
      <c r="I22" s="306" t="n"/>
      <c r="J22" s="306" t="n"/>
      <c r="K22" s="306" t="n"/>
      <c r="L22" s="306" t="n"/>
      <c r="M22" s="306" t="n"/>
      <c r="N22" s="306" t="n"/>
      <c r="O22" s="39">
        <f>SUM(C22:H22)</f>
        <v>34</v>
      </c>
      <c r="P22" t="n">
        <v>9</v>
      </c>
      <c r="Q22" s="31" t="inlineStr">
        <is>
          <t>Employee Travel</t>
        </is>
      </c>
      <c r="R22" s="43">
        <f>C22/C$23</f>
        <v>8.2651458798247785E-5</v>
      </c>
      <c r="S22" s="43">
        <f>D22/D$23</f>
        <v>0</v>
      </c>
      <c r="T22" s="43">
        <f>E22/E$23</f>
        <v>2.2665457842248413E-3</v>
      </c>
      <c r="U22" s="43">
        <f>F22/F$23</f>
        <v>0</v>
      </c>
      <c r="V22" s="43">
        <f>G22/G$23</f>
        <v>3.8677238445175013E-4</v>
      </c>
      <c r="W22" s="43">
        <f>H22/H$23</f>
        <v>3.9142773265485862E-4</v>
      </c>
      <c r="X22" s="163" t="n"/>
      <c r="Y22" s="163" t="n"/>
      <c r="Z22" s="163" t="n"/>
      <c r="AA22" s="163" t="n"/>
      <c r="AB22" s="163" t="n"/>
      <c r="AC22" s="163" t="n"/>
      <c r="AD22" s="44">
        <f>O22/O$23</f>
        <v>5.216724204065976E-4</v>
      </c>
    </row>
    <row r="23">
      <c r="B23" s="40" t="inlineStr">
        <is>
          <t>Total</t>
        </is>
      </c>
      <c r="C23" s="41">
        <f>SUM(C14:C22)</f>
        <v>12099</v>
      </c>
      <c r="D23" s="41">
        <f>SUM(D14:D22)</f>
        <v>11275</v>
      </c>
      <c r="E23" s="41">
        <f>SUM(E14:E22)</f>
        <v>11030</v>
      </c>
      <c r="F23" s="41">
        <f>SUM(F14:F22)</f>
        <v>10210</v>
      </c>
      <c r="G23" s="41">
        <f>SUM(G14:G22)</f>
        <v>10342</v>
      </c>
      <c r="H23" s="41">
        <f>SUM(H14:H22)</f>
        <v>10219</v>
      </c>
      <c r="I23" s="307" t="n"/>
      <c r="J23" s="307" t="n"/>
      <c r="K23" s="307" t="n"/>
      <c r="L23" s="307" t="n"/>
      <c r="M23" s="307" t="n"/>
      <c r="N23" s="307" t="n"/>
      <c r="O23" s="42">
        <f>SUM(O14:O22)</f>
        <v>65175</v>
      </c>
      <c r="Q23" s="40" t="inlineStr">
        <is>
          <t>Total</t>
        </is>
      </c>
      <c r="R23" s="45">
        <f>SUM(R14:R22)</f>
        <v>1</v>
      </c>
      <c r="S23" s="45">
        <f>SUM(S14:S22)</f>
        <v>0.99999999999999989</v>
      </c>
      <c r="T23" s="45">
        <f>SUM(T14:T22)</f>
        <v>1</v>
      </c>
      <c r="U23" s="45">
        <f>SUM(U14:U22)</f>
        <v>1</v>
      </c>
      <c r="V23" s="45">
        <f>SUM(V14:V22)</f>
        <v>1.0000000000000002</v>
      </c>
      <c r="W23" s="45">
        <f>SUM(W14:W22)</f>
        <v>1</v>
      </c>
      <c r="X23" s="165" t="n"/>
      <c r="Y23" s="165" t="n"/>
      <c r="Z23" s="165" t="n"/>
      <c r="AA23" s="165" t="n"/>
      <c r="AB23" s="165" t="n"/>
      <c r="AC23" s="165" t="n"/>
      <c r="AD23" s="46">
        <f>SUM(AD14:AD22)</f>
        <v>1</v>
      </c>
    </row>
    <row r="24">
      <c r="C24" t="b">
        <f>C7=C23</f>
        <v>1</v>
      </c>
      <c r="D24" t="b">
        <f>D7=D23</f>
        <v>1</v>
      </c>
      <c r="E24" t="b">
        <f>E7=E23</f>
        <v>1</v>
      </c>
      <c r="F24" t="b">
        <f>F7=F23</f>
        <v>1</v>
      </c>
      <c r="G24" t="b">
        <f>G7=G23</f>
        <v>1</v>
      </c>
      <c r="H24" t="b">
        <f>H7=H23</f>
        <v>1</v>
      </c>
      <c r="I24" s="299" t="b">
        <f>I7=I23</f>
        <v>1</v>
      </c>
      <c r="J24" s="299" t="b">
        <f>J7=J23</f>
        <v>1</v>
      </c>
      <c r="K24" s="299" t="b">
        <f>K7=K23</f>
        <v>1</v>
      </c>
      <c r="L24" s="299" t="b">
        <f>L7=L23</f>
        <v>1</v>
      </c>
      <c r="M24" s="299" t="b">
        <f>M7=M23</f>
        <v>1</v>
      </c>
      <c r="N24" s="299" t="b">
        <f>N7=N23</f>
        <v>1</v>
      </c>
    </row>
    <row r="25">
      <c r="B25" s="13" t="inlineStr">
        <is>
          <t>Revenue by Segment</t>
        </is>
      </c>
      <c r="C25" s="341" t="n"/>
      <c r="D25" s="341" t="n"/>
      <c r="E25" s="341" t="n"/>
      <c r="F25" s="341" t="n"/>
      <c r="G25" s="341" t="n"/>
      <c r="H25" s="341" t="n"/>
      <c r="I25" s="305" t="n"/>
      <c r="J25" s="305" t="n"/>
      <c r="K25" s="305" t="n"/>
      <c r="L25" s="305" t="n"/>
      <c r="M25" s="305" t="n"/>
      <c r="N25" s="305" t="n"/>
      <c r="O25" s="27" t="n"/>
      <c r="Q25" s="13" t="inlineStr">
        <is>
          <t>Revenue Mix % by Segment</t>
        </is>
      </c>
      <c r="R25" s="48" t="inlineStr">
        <is>
          <t>Jan</t>
        </is>
      </c>
      <c r="S25" s="48" t="inlineStr">
        <is>
          <t>Feb</t>
        </is>
      </c>
      <c r="T25" s="48" t="inlineStr">
        <is>
          <t>Mar</t>
        </is>
      </c>
      <c r="U25" s="48" t="inlineStr">
        <is>
          <t>Apr</t>
        </is>
      </c>
      <c r="V25" s="48" t="inlineStr">
        <is>
          <t>May</t>
        </is>
      </c>
      <c r="W25" s="48" t="inlineStr">
        <is>
          <t>Jun</t>
        </is>
      </c>
      <c r="X25" s="161" t="n"/>
      <c r="Y25" s="161" t="n"/>
      <c r="Z25" s="161" t="n"/>
      <c r="AA25" s="161" t="n"/>
      <c r="AB25" s="161" t="n"/>
      <c r="AC25" s="161" t="n"/>
      <c r="AD25" s="27" t="n"/>
    </row>
    <row r="26">
      <c r="B26" s="28" t="inlineStr">
        <is>
          <t>Corporate SS</t>
        </is>
      </c>
      <c r="C26" s="344" t="n">
        <v>3152957.95</v>
      </c>
      <c r="D26" s="344" t="n">
        <v>3848279.24</v>
      </c>
      <c r="E26" s="344" t="n">
        <v>4396098.16</v>
      </c>
      <c r="F26" s="344" t="n">
        <v>3695265.64</v>
      </c>
      <c r="G26" s="344" t="n">
        <v>3780677.77</v>
      </c>
      <c r="H26" s="344" t="n">
        <v>3499859.13</v>
      </c>
      <c r="I26" s="306" t="n"/>
      <c r="J26" s="306" t="n"/>
      <c r="K26" s="306" t="n"/>
      <c r="L26" s="306" t="n"/>
      <c r="M26" s="306" t="n"/>
      <c r="N26" s="306" t="n"/>
      <c r="O26" s="30">
        <f>SUM(C26:H26)</f>
        <v>22373137.890000001</v>
      </c>
      <c r="Q26" s="28" t="inlineStr">
        <is>
          <t>Corporate SS</t>
        </is>
      </c>
      <c r="R26" s="33">
        <f>C26/C$35</f>
        <v>9.3314717458909971E-2</v>
      </c>
      <c r="S26" s="33">
        <f>D26/D$35</f>
        <v>0.11506711609585689</v>
      </c>
      <c r="T26" s="33">
        <f>E26/E$35</f>
        <v>0.14756538094788399</v>
      </c>
      <c r="U26" s="33">
        <f>F26/F$35</f>
        <v>0.12840044720061172</v>
      </c>
      <c r="V26" s="33">
        <f>G26/G$35</f>
        <v>0.14510765648196247</v>
      </c>
      <c r="W26" s="33">
        <f>H26/H$35</f>
        <v>0.13748538878564112</v>
      </c>
      <c r="X26" s="163" t="n"/>
      <c r="Y26" s="163" t="n"/>
      <c r="Z26" s="163" t="n"/>
      <c r="AA26" s="163" t="n"/>
      <c r="AB26" s="163" t="n"/>
      <c r="AC26" s="163" t="n"/>
      <c r="AD26" s="34">
        <f>O26/O$35</f>
        <v>0.12617891454144975</v>
      </c>
    </row>
    <row r="27">
      <c r="B27" s="21" t="inlineStr">
        <is>
          <t>Corporate LS</t>
        </is>
      </c>
      <c r="C27" s="345" t="n">
        <v>2970794.83</v>
      </c>
      <c r="D27" s="345" t="n">
        <v>2698975.13</v>
      </c>
      <c r="E27" s="345" t="n">
        <v>2549607.08</v>
      </c>
      <c r="F27" s="345" t="n">
        <v>2895208.87</v>
      </c>
      <c r="G27" s="345" t="n">
        <v>3888226.49</v>
      </c>
      <c r="H27" s="345" t="n">
        <v>4182878.99</v>
      </c>
      <c r="I27" s="302" t="n"/>
      <c r="J27" s="302" t="n"/>
      <c r="K27" s="302" t="n"/>
      <c r="L27" s="302" t="n"/>
      <c r="M27" s="302" t="n"/>
      <c r="N27" s="302" t="n"/>
      <c r="O27" s="18">
        <f>SUM(C27:H27)</f>
        <v>19185691.390000001</v>
      </c>
      <c r="Q27" s="21" t="inlineStr">
        <is>
          <t>Corporate LS</t>
        </is>
      </c>
      <c r="R27" s="19">
        <f>C27/C$35</f>
        <v>8.7923430818302062E-2</v>
      </c>
      <c r="S27" s="19">
        <f>D27/D$35</f>
        <v>8.0701857961726395E-2</v>
      </c>
      <c r="T27" s="19">
        <f>E27/E$35</f>
        <v>8.5583562134932442E-2</v>
      </c>
      <c r="U27" s="19">
        <f>F27/F$35</f>
        <v>0.10060064684474965</v>
      </c>
      <c r="V27" s="19">
        <f>G27/G$35</f>
        <v>0.14923552552191899</v>
      </c>
      <c r="W27" s="19">
        <f>H27/H$35</f>
        <v>0.16431654041556806</v>
      </c>
      <c r="X27" s="164" t="n"/>
      <c r="Y27" s="164" t="n"/>
      <c r="Z27" s="164" t="n"/>
      <c r="AA27" s="164" t="n"/>
      <c r="AB27" s="164" t="n"/>
      <c r="AC27" s="164" t="n"/>
      <c r="AD27" s="35">
        <f>O27/O$35</f>
        <v>0.10820251170040227</v>
      </c>
    </row>
    <row r="28">
      <c r="B28" s="28" t="inlineStr">
        <is>
          <t>Online Business</t>
        </is>
      </c>
      <c r="C28" s="344" t="n">
        <v>16836065.19</v>
      </c>
      <c r="D28" s="344" t="n">
        <v>14867575.77</v>
      </c>
      <c r="E28" s="344" t="n">
        <v>14474153.06</v>
      </c>
      <c r="F28" s="344" t="n">
        <v>13650766.83</v>
      </c>
      <c r="G28" s="344" t="n">
        <v>11641878.67</v>
      </c>
      <c r="H28" s="344" t="n">
        <v>12221790.31</v>
      </c>
      <c r="I28" s="306" t="n"/>
      <c r="J28" s="306" t="n"/>
      <c r="K28" s="306" t="n"/>
      <c r="L28" s="306" t="n"/>
      <c r="M28" s="306" t="n"/>
      <c r="N28" s="306" t="n"/>
      <c r="O28" s="30">
        <f>SUM(C28:H28)</f>
        <v>83692229.829999998</v>
      </c>
      <c r="Q28" s="28" t="inlineStr">
        <is>
          <t>Online Business</t>
        </is>
      </c>
      <c r="R28" s="33">
        <f>C28/C$35</f>
        <v>0.49827897841918234</v>
      </c>
      <c r="S28" s="33">
        <f>D28/D$35</f>
        <v>0.44455429569880661</v>
      </c>
      <c r="T28" s="33">
        <f>E28/E$35</f>
        <v>0.4858590123467309</v>
      </c>
      <c r="U28" s="33">
        <f>F28/F$35</f>
        <v>0.47432708128752471</v>
      </c>
      <c r="V28" s="33">
        <f>G28/G$35</f>
        <v>0.4468314502378356</v>
      </c>
      <c r="W28" s="33">
        <f>H28/H$35</f>
        <v>0.48011006443763105</v>
      </c>
      <c r="X28" s="163" t="n"/>
      <c r="Y28" s="163" t="n"/>
      <c r="Z28" s="163" t="n"/>
      <c r="AA28" s="163" t="n"/>
      <c r="AB28" s="163" t="n"/>
      <c r="AC28" s="163" t="n"/>
      <c r="AD28" s="34">
        <f>O28/O$35</f>
        <v>0.47200329106374361</v>
      </c>
    </row>
    <row r="29">
      <c r="B29" s="21" t="inlineStr">
        <is>
          <t>ASR</t>
        </is>
      </c>
      <c r="C29" s="345" t="n">
        <v>2615972.44</v>
      </c>
      <c r="D29" s="345" t="n">
        <v>3139055.62</v>
      </c>
      <c r="E29" s="345" t="n">
        <v>2765080</v>
      </c>
      <c r="F29" s="345" t="n">
        <v>2966474.8</v>
      </c>
      <c r="G29" s="345" t="n">
        <v>2837481.87</v>
      </c>
      <c r="H29" s="345" t="n">
        <v>2534635.47</v>
      </c>
      <c r="I29" s="302" t="n"/>
      <c r="J29" s="302" t="n"/>
      <c r="K29" s="302" t="n"/>
      <c r="L29" s="302" t="n"/>
      <c r="M29" s="302" t="n"/>
      <c r="N29" s="302" t="n"/>
      <c r="O29" s="18">
        <f>SUM(C29:H29)</f>
        <v>16858700.199999999</v>
      </c>
      <c r="Q29" s="21" t="inlineStr">
        <is>
          <t>ASR</t>
        </is>
      </c>
      <c r="R29" s="19">
        <f>C29/C$35</f>
        <v>7.7422132800374105E-2</v>
      </c>
      <c r="S29" s="19">
        <f>D29/D$35</f>
        <v>9.3860672506159412E-2</v>
      </c>
      <c r="T29" s="19">
        <f>E29/E$35</f>
        <v>9.2816417809782267E-2</v>
      </c>
      <c r="U29" s="19">
        <f>F29/F$35</f>
        <v>0.1030769444032027</v>
      </c>
      <c r="V29" s="19">
        <f>G29/G$35</f>
        <v>0.10890648965985708</v>
      </c>
      <c r="W29" s="19">
        <f>H29/H$35</f>
        <v>9.9568391206312987E-2</v>
      </c>
      <c r="X29" s="164" t="n"/>
      <c r="Y29" s="164" t="n"/>
      <c r="Z29" s="164" t="n"/>
      <c r="AA29" s="164" t="n"/>
      <c r="AB29" s="164" t="n"/>
      <c r="AC29" s="164" t="n"/>
      <c r="AD29" s="35">
        <f>O29/O$35</f>
        <v>9.5078862083378582E-2</v>
      </c>
    </row>
    <row r="30">
      <c r="B30" s="28" t="inlineStr">
        <is>
          <t>Wholesale</t>
        </is>
      </c>
      <c r="C30" s="344" t="n">
        <v>5508605.99</v>
      </c>
      <c r="D30" s="344" t="n">
        <v>8032194.89</v>
      </c>
      <c r="E30" s="344" t="n">
        <v>4204347.96</v>
      </c>
      <c r="F30" s="344" t="n">
        <v>4624877.74</v>
      </c>
      <c r="G30" s="344" t="n">
        <v>2459720.56</v>
      </c>
      <c r="H30" s="344" t="n">
        <v>2302314.21</v>
      </c>
      <c r="I30" s="306" t="n"/>
      <c r="J30" s="306" t="n"/>
      <c r="K30" s="306" t="n"/>
      <c r="L30" s="306" t="n"/>
      <c r="M30" s="306" t="n"/>
      <c r="N30" s="306" t="n"/>
      <c r="O30" s="30">
        <f>SUM(C30:H30)</f>
        <v>27132061.349999998</v>
      </c>
      <c r="Q30" s="28" t="inlineStr">
        <is>
          <t>Wholesale</t>
        </is>
      </c>
      <c r="R30" s="33">
        <f>C30/C$35</f>
        <v>0.16303230797902302</v>
      </c>
      <c r="S30" s="33">
        <f>D30/D$35</f>
        <v>0.24017007193900472</v>
      </c>
      <c r="T30" s="33">
        <f>E30/E$35</f>
        <v>0.14112883420120423</v>
      </c>
      <c r="U30" s="33">
        <f>F30/F$35</f>
        <v>0.16070194349117337</v>
      </c>
      <c r="V30" s="33">
        <f>G30/G$35</f>
        <v>9.4407486640179963E-2</v>
      </c>
      <c r="W30" s="33">
        <f>H30/H$35</f>
        <v>9.0442087098675933E-2</v>
      </c>
      <c r="X30" s="163" t="n"/>
      <c r="Y30" s="163" t="n"/>
      <c r="Z30" s="163" t="n"/>
      <c r="AA30" s="163" t="n"/>
      <c r="AB30" s="163" t="n"/>
      <c r="AC30" s="163" t="n"/>
      <c r="AD30" s="34">
        <f>O30/O$35</f>
        <v>0.15301805527892454</v>
      </c>
    </row>
    <row r="31">
      <c r="B31" s="21" t="inlineStr">
        <is>
          <t>Group Corporate</t>
        </is>
      </c>
      <c r="C31" s="345" t="n">
        <v>761039.9</v>
      </c>
      <c r="D31" s="345" t="n">
        <v>171432.57</v>
      </c>
      <c r="E31" s="345" t="n">
        <v>575849.64</v>
      </c>
      <c r="F31" s="345" t="n">
        <v>163405.33</v>
      </c>
      <c r="G31" s="345" t="n">
        <v>100696.7</v>
      </c>
      <c r="H31" s="345" t="n">
        <v>226355.52</v>
      </c>
      <c r="I31" s="302" t="n"/>
      <c r="J31" s="302" t="n"/>
      <c r="K31" s="302" t="n"/>
      <c r="L31" s="302" t="n"/>
      <c r="M31" s="302" t="n"/>
      <c r="N31" s="302" t="n"/>
      <c r="O31" s="18">
        <f>SUM(C31:H31)</f>
        <v>1998779.66</v>
      </c>
      <c r="Q31" s="21" t="inlineStr">
        <is>
          <t>Group Corporate</t>
        </is>
      </c>
      <c r="R31" s="19">
        <f>C31/C$35</f>
        <v>2.2523682322961869E-2</v>
      </c>
      <c r="S31" s="19">
        <f>D31/D$35</f>
        <v>5.1259927371593529E-3</v>
      </c>
      <c r="T31" s="19">
        <f>E31/E$35</f>
        <v>1.9329748427478668E-2</v>
      </c>
      <c r="U31" s="19">
        <f>F31/F$35</f>
        <v>5.6778915214776102E-3</v>
      </c>
      <c r="V31" s="19">
        <f>G31/G$35</f>
        <v>3.8648790088416421E-3</v>
      </c>
      <c r="W31" s="19">
        <f>H31/H$35</f>
        <v>8.8919512228984952E-3</v>
      </c>
      <c r="X31" s="164" t="n"/>
      <c r="Y31" s="164" t="n"/>
      <c r="Z31" s="164" t="n"/>
      <c r="AA31" s="164" t="n"/>
      <c r="AB31" s="164" t="n"/>
      <c r="AC31" s="164" t="n"/>
      <c r="AD31" s="35">
        <f>O31/O$35</f>
        <v>1.1272618492154118E-2</v>
      </c>
    </row>
    <row r="32">
      <c r="B32" s="28" t="inlineStr">
        <is>
          <t>Group Leisure</t>
        </is>
      </c>
      <c r="C32" s="344" t="n">
        <v>878009.51</v>
      </c>
      <c r="D32" s="344" t="n">
        <v>220853.79</v>
      </c>
      <c r="E32" s="344" t="n">
        <v>387578.15</v>
      </c>
      <c r="F32" s="344" t="n">
        <v>615955.27</v>
      </c>
      <c r="G32" s="344" t="n">
        <v>741018.62</v>
      </c>
      <c r="H32" s="344" t="n">
        <v>274834.17</v>
      </c>
      <c r="I32" s="306" t="n"/>
      <c r="J32" s="306" t="n"/>
      <c r="K32" s="306" t="n"/>
      <c r="L32" s="306" t="n"/>
      <c r="M32" s="306" t="n"/>
      <c r="N32" s="306" t="n"/>
      <c r="O32" s="30">
        <f>SUM(C32:H32)</f>
        <v>3118249.5100000002</v>
      </c>
      <c r="Q32" s="28" t="inlineStr">
        <is>
          <t>Group Leisure</t>
        </is>
      </c>
      <c r="R32" s="33">
        <f>C32/C$35</f>
        <v>2.5985506515202966E-2</v>
      </c>
      <c r="S32" s="33">
        <f>D32/D$35</f>
        <v>6.6037330217596155E-3</v>
      </c>
      <c r="T32" s="33">
        <f>E32/E$35</f>
        <v>1.3009972769085332E-2</v>
      </c>
      <c r="U32" s="33">
        <f>F32/F$35</f>
        <v>2.1402773123388646E-2</v>
      </c>
      <c r="V32" s="33">
        <f>G32/G$35</f>
        <v>2.8441322402807657E-2</v>
      </c>
      <c r="W32" s="33">
        <f>H32/H$35</f>
        <v>1.0796343884283417E-2</v>
      </c>
      <c r="X32" s="163" t="n"/>
      <c r="Y32" s="163" t="n"/>
      <c r="Z32" s="163" t="n"/>
      <c r="AA32" s="163" t="n"/>
      <c r="AB32" s="163" t="n"/>
      <c r="AC32" s="163" t="n"/>
      <c r="AD32" s="34">
        <f>O32/O$35</f>
        <v>1.7586149085375685E-2</v>
      </c>
    </row>
    <row r="33">
      <c r="B33" s="21" t="inlineStr">
        <is>
          <t>Group Series</t>
        </is>
      </c>
      <c r="C33" s="345" t="n">
        <v>1062985.81</v>
      </c>
      <c r="D33" s="345" t="n">
        <v>465412.33</v>
      </c>
      <c r="E33" s="345" t="n">
        <v>381851.98</v>
      </c>
      <c r="F33" s="345" t="n">
        <v>167272.7</v>
      </c>
      <c r="G33" s="345" t="n">
        <v>587994.88</v>
      </c>
      <c r="H33" s="345" t="n">
        <v>193181.91</v>
      </c>
      <c r="I33" s="302" t="n"/>
      <c r="J33" s="302" t="n"/>
      <c r="K33" s="302" t="n"/>
      <c r="L33" s="302" t="n"/>
      <c r="M33" s="302" t="n"/>
      <c r="N33" s="302" t="n"/>
      <c r="O33" s="18">
        <f>SUM(C33:H33)</f>
        <v>2858699.6100000003</v>
      </c>
      <c r="Q33" s="21" t="inlineStr">
        <is>
          <t>Group Series</t>
        </is>
      </c>
      <c r="R33" s="19">
        <f>C33/C$35</f>
        <v>3.1460051829419598E-2</v>
      </c>
      <c r="S33" s="19">
        <f>D33/D$35</f>
        <v>1.391626003952698E-2</v>
      </c>
      <c r="T33" s="19">
        <f>E33/E$35</f>
        <v>1.2817760396506655E-2</v>
      </c>
      <c r="U33" s="19">
        <f>F33/F$35</f>
        <v>5.8122721278716424E-3</v>
      </c>
      <c r="V33" s="19">
        <f>G33/G$35</f>
        <v>2.2568059022970568E-2</v>
      </c>
      <c r="W33" s="19">
        <f>H33/H$35</f>
        <v>7.5887882958028466E-3</v>
      </c>
      <c r="X33" s="164" t="n"/>
      <c r="Y33" s="164" t="n"/>
      <c r="Z33" s="164" t="n"/>
      <c r="AA33" s="164" t="n"/>
      <c r="AB33" s="164" t="n"/>
      <c r="AC33" s="164" t="n"/>
      <c r="AD33" s="35">
        <f>O33/O$35</f>
        <v>1.6122352419375614E-2</v>
      </c>
    </row>
    <row r="34" ht="15" customHeight="1" thickBot="1">
      <c r="B34" s="31" t="inlineStr">
        <is>
          <t>Employee Travel</t>
        </is>
      </c>
      <c r="C34" s="346" t="n">
        <v>2000</v>
      </c>
      <c r="D34" s="346" t="n">
        <v>0</v>
      </c>
      <c r="E34" s="346" t="n">
        <v>56284.18</v>
      </c>
      <c r="F34" s="346" t="n">
        <v>0</v>
      </c>
      <c r="G34" s="346" t="n">
        <v>16600</v>
      </c>
      <c r="H34" s="346" t="n">
        <v>20376.3</v>
      </c>
      <c r="I34" s="306" t="n"/>
      <c r="J34" s="306" t="n"/>
      <c r="K34" s="306" t="n"/>
      <c r="L34" s="306" t="n"/>
      <c r="M34" s="306" t="n"/>
      <c r="N34" s="306" t="n"/>
      <c r="O34" s="39">
        <f>SUM(C34:H34)</f>
        <v>95260.479999999996</v>
      </c>
      <c r="Q34" s="31" t="inlineStr">
        <is>
          <t>Employee Travel</t>
        </is>
      </c>
      <c r="R34" s="43">
        <f>C34/C$35</f>
        <v>5.9191856623974299E-5</v>
      </c>
      <c r="S34" s="43">
        <f>D34/D$35</f>
        <v>0</v>
      </c>
      <c r="T34" s="43">
        <f>E34/E$35</f>
        <v>1.889310966395544E-3</v>
      </c>
      <c r="U34" s="43">
        <f>F34/F$35</f>
        <v>0</v>
      </c>
      <c r="V34" s="43">
        <f>G34/G$35</f>
        <v>6.3713102362610951E-4</v>
      </c>
      <c r="W34" s="43">
        <f>H34/H$35</f>
        <v>8.0044465318604386E-4</v>
      </c>
      <c r="X34" s="163" t="n"/>
      <c r="Y34" s="163" t="n"/>
      <c r="Z34" s="163" t="n"/>
      <c r="AA34" s="163" t="n"/>
      <c r="AB34" s="163" t="n"/>
      <c r="AC34" s="163" t="n"/>
      <c r="AD34" s="44">
        <f>O34/O$35</f>
        <v>5.3724533519591518E-4</v>
      </c>
    </row>
    <row r="35">
      <c r="B35" s="40" t="inlineStr">
        <is>
          <t>Total</t>
        </is>
      </c>
      <c r="C35" s="41">
        <f>SUM(C26:C34)</f>
        <v>33788431.620000005</v>
      </c>
      <c r="D35" s="41">
        <f>SUM(D26:D34)</f>
        <v>33443779.34</v>
      </c>
      <c r="E35" s="41">
        <f>SUM(E26:E34)</f>
        <v>29790850.210000001</v>
      </c>
      <c r="F35" s="41">
        <f>SUM(F26:F34)</f>
        <v>28779227.18</v>
      </c>
      <c r="G35" s="41">
        <f>SUM(G26:G34)</f>
        <v>26054295.559999999</v>
      </c>
      <c r="H35" s="41">
        <f>SUM(H26:H34)</f>
        <v>25456226.010000002</v>
      </c>
      <c r="I35" s="307" t="n"/>
      <c r="J35" s="307" t="n"/>
      <c r="K35" s="307" t="n"/>
      <c r="L35" s="307" t="n"/>
      <c r="M35" s="307" t="n"/>
      <c r="N35" s="307" t="n"/>
      <c r="O35" s="42">
        <f>SUM(O26:O34)</f>
        <v>177312809.91999999</v>
      </c>
      <c r="Q35" s="40" t="inlineStr">
        <is>
          <t>Total</t>
        </is>
      </c>
      <c r="R35" s="45">
        <f>SUM(R26:R34)</f>
        <v>0.99999999999999989</v>
      </c>
      <c r="S35" s="45">
        <f>SUM(S26:S34)</f>
        <v>0.99999999999999989</v>
      </c>
      <c r="T35" s="45">
        <f>SUM(T26:T34)</f>
        <v>1</v>
      </c>
      <c r="U35" s="45">
        <f>SUM(U26:U34)</f>
        <v>1</v>
      </c>
      <c r="V35" s="45">
        <f>SUM(V26:V34)</f>
        <v>0.99999999999999989</v>
      </c>
      <c r="W35" s="45">
        <f>SUM(W26:W34)</f>
        <v>1</v>
      </c>
      <c r="X35" s="165" t="n"/>
      <c r="Y35" s="165" t="n"/>
      <c r="Z35" s="165" t="n"/>
      <c r="AA35" s="165" t="n"/>
      <c r="AB35" s="165" t="n"/>
      <c r="AC35" s="165" t="n"/>
      <c r="AD35" s="46">
        <f>SUM(AD26:AD34)</f>
        <v>1</v>
      </c>
      <c r="AF35" t="inlineStr">
        <is>
          <t>&gt;&gt; From Feb wholesale increased ok</t>
        </is>
      </c>
    </row>
    <row r="37">
      <c r="B37" s="13" t="inlineStr">
        <is>
          <t>Top 10 Nationality % (by RNs)2026</t>
        </is>
      </c>
      <c r="C37" s="48" t="inlineStr">
        <is>
          <t>Jan</t>
        </is>
      </c>
      <c r="D37" s="48" t="inlineStr">
        <is>
          <t>Feb</t>
        </is>
      </c>
      <c r="E37" s="48" t="inlineStr">
        <is>
          <t>Mar</t>
        </is>
      </c>
      <c r="F37" s="48" t="inlineStr">
        <is>
          <t>Apr</t>
        </is>
      </c>
      <c r="G37" s="48" t="inlineStr">
        <is>
          <t>May</t>
        </is>
      </c>
      <c r="H37" s="48" t="inlineStr">
        <is>
          <t>Jun</t>
        </is>
      </c>
      <c r="I37" s="305" t="n"/>
      <c r="J37" s="305" t="n"/>
      <c r="K37" s="305" t="n"/>
      <c r="L37" s="305" t="n"/>
      <c r="M37" s="305" t="n"/>
      <c r="N37" s="305" t="n"/>
      <c r="O37" s="27" t="n"/>
      <c r="Q37" s="13" t="inlineStr">
        <is>
          <t>ADR by Nationality2026</t>
        </is>
      </c>
      <c r="R37" s="365" t="inlineStr">
        <is>
          <t>Jan</t>
        </is>
      </c>
      <c r="S37" s="365" t="inlineStr">
        <is>
          <t>Feb</t>
        </is>
      </c>
      <c r="T37" s="365" t="inlineStr">
        <is>
          <t>Mar</t>
        </is>
      </c>
      <c r="U37" s="365" t="inlineStr">
        <is>
          <t>Apr</t>
        </is>
      </c>
      <c r="V37" s="365" t="inlineStr">
        <is>
          <t>May</t>
        </is>
      </c>
      <c r="W37" s="365" t="inlineStr">
        <is>
          <t>Jun</t>
        </is>
      </c>
      <c r="X37" s="14" t="inlineStr">
        <is>
          <t>Jul</t>
        </is>
      </c>
      <c r="Y37" s="14" t="inlineStr">
        <is>
          <t>Aug</t>
        </is>
      </c>
      <c r="Z37" s="14" t="inlineStr">
        <is>
          <t>Sep</t>
        </is>
      </c>
      <c r="AA37" s="14" t="inlineStr">
        <is>
          <t>Oct</t>
        </is>
      </c>
      <c r="AB37" s="14" t="inlineStr">
        <is>
          <t>Nov</t>
        </is>
      </c>
      <c r="AC37" s="14" t="inlineStr">
        <is>
          <t>Dec</t>
        </is>
      </c>
      <c r="AD37" s="15" t="inlineStr">
        <is>
          <t>H1 Total</t>
        </is>
      </c>
      <c r="AF37" s="177" t="inlineStr">
        <is>
          <t>RN by Nationality2026</t>
        </is>
      </c>
      <c r="AG37" s="360" t="inlineStr">
        <is>
          <t>Jan</t>
        </is>
      </c>
      <c r="AH37" s="360" t="inlineStr">
        <is>
          <t>Feb</t>
        </is>
      </c>
      <c r="AI37" s="360" t="inlineStr">
        <is>
          <t>Mar</t>
        </is>
      </c>
      <c r="AJ37" s="360" t="inlineStr">
        <is>
          <t>Apr</t>
        </is>
      </c>
      <c r="AK37" s="360" t="inlineStr">
        <is>
          <t>May</t>
        </is>
      </c>
      <c r="AL37" s="360" t="inlineStr">
        <is>
          <t>Jun</t>
        </is>
      </c>
      <c r="AM37" s="178" t="inlineStr">
        <is>
          <t>Jul</t>
        </is>
      </c>
      <c r="AN37" s="178" t="inlineStr">
        <is>
          <t>Aug</t>
        </is>
      </c>
      <c r="AO37" s="178" t="inlineStr">
        <is>
          <t>Sep</t>
        </is>
      </c>
      <c r="AP37" s="178" t="inlineStr">
        <is>
          <t>Oct</t>
        </is>
      </c>
      <c r="AQ37" s="178" t="inlineStr">
        <is>
          <t>Nov</t>
        </is>
      </c>
      <c r="AR37" s="178" t="inlineStr">
        <is>
          <t>Dec</t>
        </is>
      </c>
      <c r="AS37" s="179" t="inlineStr">
        <is>
          <t>H1 Total</t>
        </is>
      </c>
    </row>
    <row r="38">
      <c r="B38" s="327" t="inlineStr">
        <is>
          <t>China</t>
        </is>
      </c>
      <c r="C38" s="328">
        <f>AG38/AG$48</f>
        <v>0.48367633688734607</v>
      </c>
      <c r="D38" s="328">
        <f>AH38/AH$48</f>
        <v>0.50820399113082038</v>
      </c>
      <c r="E38" s="328">
        <f>AI38/AI$48</f>
        <v>0.50852221214868543</v>
      </c>
      <c r="F38" s="328">
        <f>AJ38/AJ$48</f>
        <v>0.53281096963761021</v>
      </c>
      <c r="G38" s="328">
        <f>AK38/AK$48</f>
        <v>0.48781666988976985</v>
      </c>
      <c r="H38" s="328">
        <f>AL38/AL$48</f>
        <v>0.46256972306487915</v>
      </c>
      <c r="I38" s="306" t="n"/>
      <c r="J38" s="306" t="n"/>
      <c r="K38" s="306" t="n"/>
      <c r="L38" s="306" t="n"/>
      <c r="M38" s="306" t="n"/>
      <c r="N38" s="306" t="n"/>
      <c r="O38" s="30" t="n"/>
      <c r="Q38" s="6" t="inlineStr">
        <is>
          <t>China</t>
        </is>
      </c>
      <c r="R38" s="356" t="n">
        <v>2730.63</v>
      </c>
      <c r="S38" s="356" t="n">
        <v>2981.67</v>
      </c>
      <c r="T38" s="356" t="n">
        <v>2686.25</v>
      </c>
      <c r="U38" s="356" t="n">
        <v>2809.71</v>
      </c>
      <c r="V38" s="356" t="n">
        <v>2502.07</v>
      </c>
      <c r="W38" s="356" t="n">
        <v>2508.01</v>
      </c>
      <c r="X38" s="217" t="n"/>
      <c r="Y38" s="217" t="n"/>
      <c r="Z38" s="217" t="n"/>
      <c r="AA38" s="217" t="n"/>
      <c r="AB38" s="217" t="n"/>
      <c r="AC38" s="217" t="n"/>
      <c r="AD38" s="12">
        <f>AVERAGE(R38:AC38)</f>
        <v>2703.0566666666664</v>
      </c>
      <c r="AF38" s="6" t="inlineStr">
        <is>
          <t>China</t>
        </is>
      </c>
      <c r="AG38" s="356" t="n">
        <v>5852</v>
      </c>
      <c r="AH38" s="356" t="n">
        <v>5730</v>
      </c>
      <c r="AI38" s="356" t="n">
        <v>5609</v>
      </c>
      <c r="AJ38" s="356" t="n">
        <v>5440</v>
      </c>
      <c r="AK38" s="356" t="n">
        <v>5045</v>
      </c>
      <c r="AL38" s="356" t="n">
        <v>4727</v>
      </c>
      <c r="AM38" s="217" t="n"/>
      <c r="AN38" s="217" t="n"/>
      <c r="AO38" s="217" t="n"/>
      <c r="AP38" s="217" t="n"/>
      <c r="AQ38" s="217" t="n"/>
      <c r="AR38" s="217" t="n"/>
      <c r="AS38" s="12">
        <f>SUM(AG38:AR38)</f>
        <v>32403</v>
      </c>
      <c r="AT38" s="329">
        <f>(AS38-AT85)/AT85</f>
        <v>5.8541047335924995E-2</v>
      </c>
    </row>
    <row r="39">
      <c r="B39" s="327" t="inlineStr">
        <is>
          <t>Taiwan</t>
        </is>
      </c>
      <c r="C39" s="328">
        <f>AG39/AG$48</f>
        <v>0.11546408794115216</v>
      </c>
      <c r="D39" s="328">
        <f>AH39/AH$48</f>
        <v>9.9423503325942353E-2</v>
      </c>
      <c r="E39" s="328">
        <f>AI39/AI$48</f>
        <v>7.5702629193109702E-2</v>
      </c>
      <c r="F39" s="328">
        <f>AJ39/AJ$48</f>
        <v>7.4828599412340838E-2</v>
      </c>
      <c r="G39" s="328">
        <f>AK39/AK$48</f>
        <v>8.4993231483272091E-2</v>
      </c>
      <c r="H39" s="328">
        <f>AL39/AL$48</f>
        <v>8.6701242783051177E-2</v>
      </c>
      <c r="I39" s="302" t="n"/>
      <c r="J39" s="302" t="n"/>
      <c r="K39" s="302" t="n"/>
      <c r="L39" s="302" t="n"/>
      <c r="M39" s="302" t="n"/>
      <c r="N39" s="302" t="n"/>
      <c r="O39" s="18" t="n"/>
      <c r="Q39" t="inlineStr">
        <is>
          <t>Taiwan</t>
        </is>
      </c>
      <c r="R39" s="357" t="n">
        <v>2877.27</v>
      </c>
      <c r="S39" s="357" t="n">
        <v>3252.11</v>
      </c>
      <c r="T39" s="357" t="n">
        <v>2554.6</v>
      </c>
      <c r="U39" s="357" t="n">
        <v>2821.07</v>
      </c>
      <c r="V39" s="357" t="n">
        <v>2384.02</v>
      </c>
      <c r="W39" s="357" t="n">
        <v>2621.22</v>
      </c>
      <c r="X39" s="217" t="n"/>
      <c r="Y39" s="217" t="n"/>
      <c r="Z39" s="217" t="n"/>
      <c r="AA39" s="217" t="n"/>
      <c r="AB39" s="217" t="n"/>
      <c r="AC39" s="217" t="n"/>
      <c r="AD39" s="12">
        <f>AVERAGE(R39:AC39)</f>
        <v>2751.7150000000001</v>
      </c>
      <c r="AF39" t="inlineStr">
        <is>
          <t>Taiwan</t>
        </is>
      </c>
      <c r="AG39" s="357" t="n">
        <v>1397</v>
      </c>
      <c r="AH39" s="357" t="n">
        <v>1121</v>
      </c>
      <c r="AI39" s="357" t="n">
        <v>835</v>
      </c>
      <c r="AJ39" s="357" t="n">
        <v>764</v>
      </c>
      <c r="AK39" s="357" t="n">
        <v>879</v>
      </c>
      <c r="AL39" s="357" t="n">
        <v>886</v>
      </c>
      <c r="AM39" s="217" t="n"/>
      <c r="AN39" s="217" t="n"/>
      <c r="AO39" s="217" t="n"/>
      <c r="AP39" s="217" t="n"/>
      <c r="AQ39" s="217" t="n"/>
      <c r="AR39" s="217" t="n"/>
      <c r="AS39" s="12">
        <f>SUM(AG39:AR39)</f>
        <v>5882</v>
      </c>
      <c r="AT39" s="329">
        <f>(AS39-AT86)/AT86</f>
        <v>-0.10006119951040392</v>
      </c>
    </row>
    <row r="40">
      <c r="B40" s="28" t="inlineStr">
        <is>
          <t>Thailand</t>
        </is>
      </c>
      <c r="C40" s="33">
        <f>AG40/AG$48</f>
        <v>5.3310190924869827E-2</v>
      </c>
      <c r="D40" s="33">
        <f>AH40/AH$48</f>
        <v>4.9312638580931267E-2</v>
      </c>
      <c r="E40" s="33">
        <f>AI40/AI$48</f>
        <v>6.4097914777878517E-2</v>
      </c>
      <c r="F40" s="33">
        <f>AJ40/AJ$48</f>
        <v>6.7189030362389809E-2</v>
      </c>
      <c r="G40" s="33">
        <f>AK40/AK$48</f>
        <v>6.2270353896731773E-2</v>
      </c>
      <c r="H40" s="33">
        <f>AL40/AL$48</f>
        <v>5.5582738036989918E-2</v>
      </c>
      <c r="I40" s="306" t="n"/>
      <c r="J40" s="306" t="n"/>
      <c r="K40" s="306" t="n"/>
      <c r="L40" s="306" t="n"/>
      <c r="M40" s="306" t="n"/>
      <c r="N40" s="306" t="n"/>
      <c r="O40" s="30" t="n"/>
      <c r="Q40" s="6" t="inlineStr">
        <is>
          <t>Thailand</t>
        </is>
      </c>
      <c r="R40" s="356" t="n">
        <v>2858.48</v>
      </c>
      <c r="S40" s="356" t="n">
        <v>3324.81</v>
      </c>
      <c r="T40" s="356" t="n">
        <v>3396.75</v>
      </c>
      <c r="U40" s="356" t="n">
        <v>3064.71</v>
      </c>
      <c r="V40" s="356" t="n">
        <v>3088.34</v>
      </c>
      <c r="W40" s="356" t="n">
        <v>2566.57</v>
      </c>
      <c r="X40" s="217" t="n"/>
      <c r="Y40" s="217" t="n"/>
      <c r="Z40" s="217" t="n"/>
      <c r="AA40" s="217" t="n"/>
      <c r="AB40" s="217" t="n"/>
      <c r="AC40" s="217" t="n"/>
      <c r="AD40" s="12">
        <f>AVERAGE(R40:AC40)</f>
        <v>3049.9433333333332</v>
      </c>
      <c r="AF40" s="6" t="inlineStr">
        <is>
          <t>Thailand</t>
        </is>
      </c>
      <c r="AG40" s="356" t="n">
        <v>645</v>
      </c>
      <c r="AH40" s="356" t="n">
        <v>556</v>
      </c>
      <c r="AI40" s="356" t="n">
        <v>707</v>
      </c>
      <c r="AJ40" s="356" t="n">
        <v>686</v>
      </c>
      <c r="AK40" s="356" t="n">
        <v>644</v>
      </c>
      <c r="AL40" s="356" t="n">
        <v>568</v>
      </c>
      <c r="AM40" s="217" t="n"/>
      <c r="AN40" s="217" t="n"/>
      <c r="AO40" s="217" t="n"/>
      <c r="AP40" s="217" t="n"/>
      <c r="AQ40" s="217" t="n"/>
      <c r="AR40" s="217" t="n"/>
      <c r="AS40" s="12">
        <f>SUM(AG40:AR40)</f>
        <v>3806</v>
      </c>
      <c r="AT40" s="329">
        <f>(AS40-AT87)/AT87</f>
        <v>0.25032851511169513</v>
      </c>
    </row>
    <row r="41">
      <c r="B41" s="21" t="inlineStr">
        <is>
          <t>India</t>
        </is>
      </c>
      <c r="C41" s="19">
        <f>AG41/AG$48</f>
        <v>2.4299528886684851E-2</v>
      </c>
      <c r="D41" s="19">
        <f>AH41/AH$48</f>
        <v>3.1574279379157431E-2</v>
      </c>
      <c r="E41" s="19">
        <f>AI41/AI$48</f>
        <v>3.5630099728014508E-2</v>
      </c>
      <c r="F41" s="19">
        <f>AJ41/AJ$48</f>
        <v>4.417238001958864E-2</v>
      </c>
      <c r="G41" s="19">
        <f>AK41/AK$48</f>
        <v>7.2906594469154901E-2</v>
      </c>
      <c r="H41" s="19">
        <f>AL41/AL$48</f>
        <v>4.1687053527742442E-2</v>
      </c>
      <c r="I41" s="302" t="n"/>
      <c r="J41" s="302" t="n"/>
      <c r="K41" s="302" t="n"/>
      <c r="L41" s="302" t="n"/>
      <c r="M41" s="302" t="n"/>
      <c r="N41" s="302" t="n"/>
      <c r="O41" s="18" t="n"/>
      <c r="Q41" t="inlineStr">
        <is>
          <t>India</t>
        </is>
      </c>
      <c r="R41" s="357" t="n">
        <v>2570.28</v>
      </c>
      <c r="S41" s="357" t="n">
        <v>2682.04</v>
      </c>
      <c r="T41" s="357" t="n">
        <v>2438.22</v>
      </c>
      <c r="U41" s="357" t="n">
        <v>2448.49</v>
      </c>
      <c r="V41" s="357" t="n">
        <v>2373.81</v>
      </c>
      <c r="W41" s="357" t="n">
        <v>2277.71</v>
      </c>
      <c r="X41" s="217" t="n"/>
      <c r="Y41" s="217" t="n"/>
      <c r="Z41" s="217" t="n"/>
      <c r="AA41" s="217" t="n"/>
      <c r="AB41" s="217" t="n"/>
      <c r="AC41" s="217" t="n"/>
      <c r="AD41" s="12">
        <f>AVERAGE(R41:AC41)</f>
        <v>2465.0916666666667</v>
      </c>
      <c r="AF41" t="inlineStr">
        <is>
          <t>India</t>
        </is>
      </c>
      <c r="AG41" s="357" t="n">
        <v>294</v>
      </c>
      <c r="AH41" s="357" t="n">
        <v>356</v>
      </c>
      <c r="AI41" s="357" t="n">
        <v>393</v>
      </c>
      <c r="AJ41" s="357" t="n">
        <v>451</v>
      </c>
      <c r="AK41" s="357" t="n">
        <v>754</v>
      </c>
      <c r="AL41" s="357" t="n">
        <v>426</v>
      </c>
      <c r="AM41" s="217" t="n"/>
      <c r="AN41" s="217" t="n"/>
      <c r="AO41" s="217" t="n"/>
      <c r="AP41" s="217" t="n"/>
      <c r="AQ41" s="217" t="n"/>
      <c r="AR41" s="217" t="n"/>
      <c r="AS41" s="12">
        <f>SUM(AG41:AR41)</f>
        <v>2674</v>
      </c>
      <c r="AT41" s="329">
        <f>(AS41-AT92)/AT92</f>
        <v>0.83780068728522339</v>
      </c>
    </row>
    <row r="42">
      <c r="B42" s="28" t="inlineStr">
        <is>
          <t>Japan</t>
        </is>
      </c>
      <c r="C42" s="33">
        <f>AG42/AG$48</f>
        <v>3.5292172906851806E-2</v>
      </c>
      <c r="D42" s="33">
        <f>AH42/AH$48</f>
        <v>3.6186252771618625E-2</v>
      </c>
      <c r="E42" s="33">
        <f>AI42/AI$48</f>
        <v>3.3182230281051675E-2</v>
      </c>
      <c r="F42" s="33">
        <f>AJ42/AJ$48</f>
        <v>4.7894221351616063E-2</v>
      </c>
      <c r="G42" s="33">
        <f>AK42/AK$48</f>
        <v>4.6896151614774707E-2</v>
      </c>
      <c r="H42" s="33">
        <f>AL42/AL$48</f>
        <v>4.5014189255308736E-2</v>
      </c>
      <c r="I42" s="306" t="n"/>
      <c r="J42" s="306" t="n"/>
      <c r="K42" s="306" t="n"/>
      <c r="L42" s="306" t="n"/>
      <c r="M42" s="306" t="n"/>
      <c r="N42" s="306" t="n"/>
      <c r="O42" s="30" t="n"/>
      <c r="Q42" s="6" t="inlineStr">
        <is>
          <t>Japan</t>
        </is>
      </c>
      <c r="R42" s="356" t="n">
        <v>2239.22</v>
      </c>
      <c r="S42" s="356" t="n">
        <v>2441.96</v>
      </c>
      <c r="T42" s="356" t="n">
        <v>2092.81</v>
      </c>
      <c r="U42" s="356" t="n">
        <v>2106.1</v>
      </c>
      <c r="V42" s="356" t="n">
        <v>2243.12</v>
      </c>
      <c r="W42" s="356" t="n">
        <v>2101.35</v>
      </c>
      <c r="X42" s="217" t="n"/>
      <c r="Y42" s="217" t="n"/>
      <c r="Z42" s="217" t="n"/>
      <c r="AA42" s="217" t="n"/>
      <c r="AB42" s="217" t="n"/>
      <c r="AC42" s="217" t="n"/>
      <c r="AD42" s="12">
        <f>AVERAGE(R42:AC42)</f>
        <v>2204.0933333333332</v>
      </c>
      <c r="AF42" s="6" t="inlineStr">
        <is>
          <t>Japan</t>
        </is>
      </c>
      <c r="AG42" s="356" t="n">
        <v>427</v>
      </c>
      <c r="AH42" s="356" t="n">
        <v>408</v>
      </c>
      <c r="AI42" s="356" t="n">
        <v>366</v>
      </c>
      <c r="AJ42" s="356" t="n">
        <v>489</v>
      </c>
      <c r="AK42" s="356" t="n">
        <v>485</v>
      </c>
      <c r="AL42" s="356" t="n">
        <v>460</v>
      </c>
      <c r="AM42" s="217" t="n"/>
      <c r="AN42" s="217" t="n"/>
      <c r="AO42" s="217" t="n"/>
      <c r="AP42" s="217" t="n"/>
      <c r="AQ42" s="217" t="n"/>
      <c r="AR42" s="217" t="n"/>
      <c r="AS42" s="12">
        <f>SUM(AG42:AR42)</f>
        <v>2635</v>
      </c>
      <c r="AT42" s="329">
        <f>(AS42-AT89)/AT89</f>
        <v>-1.6424038820455393E-2</v>
      </c>
    </row>
    <row r="43">
      <c r="B43" s="21" t="inlineStr">
        <is>
          <t>Malaysia</t>
        </is>
      </c>
      <c r="C43" s="19">
        <f>AG43/AG$48</f>
        <v>3.5374824365650051E-2</v>
      </c>
      <c r="D43" s="19">
        <f>AH43/AH$48</f>
        <v>3.0332594235033261E-2</v>
      </c>
      <c r="E43" s="19">
        <f>AI43/AI$48</f>
        <v>3.3272892112420668E-2</v>
      </c>
      <c r="F43" s="19">
        <f>AJ43/AJ$48</f>
        <v>3.0068560235063664E-2</v>
      </c>
      <c r="G43" s="19">
        <f>AK43/AK$48</f>
        <v>3.9160703925739705E-2</v>
      </c>
      <c r="H43" s="19">
        <f>AL43/AL$48</f>
        <v>3.8947059399158428E-2</v>
      </c>
      <c r="I43" s="302" t="n"/>
      <c r="J43" s="302" t="n"/>
      <c r="K43" s="302" t="n"/>
      <c r="L43" s="302" t="n"/>
      <c r="M43" s="302" t="n"/>
      <c r="N43" s="302" t="n"/>
      <c r="O43" s="18" t="n"/>
      <c r="Q43" t="inlineStr">
        <is>
          <t>Malaysia</t>
        </is>
      </c>
      <c r="R43" s="357" t="n">
        <v>2663.48</v>
      </c>
      <c r="S43" s="357" t="n">
        <v>2625.6</v>
      </c>
      <c r="T43" s="357" t="n">
        <v>2534.71</v>
      </c>
      <c r="U43" s="357" t="n">
        <v>2533.1</v>
      </c>
      <c r="V43" s="357" t="n">
        <v>2302.85</v>
      </c>
      <c r="W43" s="357" t="n">
        <v>2171.38</v>
      </c>
      <c r="X43" s="217" t="n"/>
      <c r="Y43" s="217" t="n"/>
      <c r="Z43" s="217" t="n"/>
      <c r="AA43" s="217" t="n"/>
      <c r="AB43" s="217" t="n"/>
      <c r="AC43" s="217" t="n"/>
      <c r="AD43" s="12">
        <f>AVERAGE(R43:AC43)</f>
        <v>2471.853333333333</v>
      </c>
      <c r="AF43" t="inlineStr">
        <is>
          <t>Malaysia</t>
        </is>
      </c>
      <c r="AG43" s="357" t="n">
        <v>428</v>
      </c>
      <c r="AH43" s="357" t="n">
        <v>342</v>
      </c>
      <c r="AI43" s="357" t="n">
        <v>367</v>
      </c>
      <c r="AJ43" s="357" t="n">
        <v>307</v>
      </c>
      <c r="AK43" s="357" t="n">
        <v>405</v>
      </c>
      <c r="AL43" s="357" t="n">
        <v>398</v>
      </c>
      <c r="AM43" s="217" t="n"/>
      <c r="AN43" s="217" t="n"/>
      <c r="AO43" s="217" t="n"/>
      <c r="AP43" s="217" t="n"/>
      <c r="AQ43" s="217" t="n"/>
      <c r="AR43" s="217" t="n"/>
      <c r="AS43" s="12">
        <f>SUM(AG43:AR43)</f>
        <v>2247</v>
      </c>
      <c r="AT43" s="329">
        <f>(AS43-AT90)/AT90</f>
        <v>-9.6138374899436843E-2</v>
      </c>
    </row>
    <row r="44">
      <c r="B44" s="28" t="inlineStr">
        <is>
          <t>Singapore</t>
        </is>
      </c>
      <c r="C44" s="33">
        <f>AG44/AG$48</f>
        <v>4.2152243987106375E-2</v>
      </c>
      <c r="D44" s="33">
        <f>AH44/AH$48</f>
        <v>2.5631929046563192E-2</v>
      </c>
      <c r="E44" s="33">
        <f>AI44/AI$48</f>
        <v>3.3000906618313688E-2</v>
      </c>
      <c r="F44" s="33">
        <f>AJ44/AJ$48</f>
        <v>2.9578844270323212E-2</v>
      </c>
      <c r="G44" s="33">
        <f>AK44/AK$48</f>
        <v>2.5720363566041383E-2</v>
      </c>
      <c r="H44" s="33">
        <f>AL44/AL$48</f>
        <v>4.2861336725707015E-2</v>
      </c>
      <c r="I44" s="306" t="n"/>
      <c r="J44" s="306" t="n"/>
      <c r="K44" s="306" t="n"/>
      <c r="L44" s="306" t="n"/>
      <c r="M44" s="306" t="n"/>
      <c r="N44" s="306" t="n"/>
      <c r="O44" s="30" t="n"/>
      <c r="Q44" s="6" t="inlineStr">
        <is>
          <t>Singapore</t>
        </is>
      </c>
      <c r="R44" s="356" t="n">
        <v>2769.14</v>
      </c>
      <c r="S44" s="356" t="n">
        <v>3052.34</v>
      </c>
      <c r="T44" s="356" t="n">
        <v>2817.8</v>
      </c>
      <c r="U44" s="356" t="n">
        <v>2891.96</v>
      </c>
      <c r="V44" s="356" t="n">
        <v>2740.94</v>
      </c>
      <c r="W44" s="356" t="n">
        <v>2852.69</v>
      </c>
      <c r="X44" s="217" t="n"/>
      <c r="Y44" s="217" t="n"/>
      <c r="Z44" s="217" t="n"/>
      <c r="AA44" s="217" t="n"/>
      <c r="AB44" s="217" t="n"/>
      <c r="AC44" s="217" t="n"/>
      <c r="AD44" s="12">
        <f>AVERAGE(R44:AC44)</f>
        <v>2854.145</v>
      </c>
      <c r="AF44" s="6" t="inlineStr">
        <is>
          <t>Singapore</t>
        </is>
      </c>
      <c r="AG44" s="356" t="n">
        <v>510</v>
      </c>
      <c r="AH44" s="356" t="n">
        <v>289</v>
      </c>
      <c r="AI44" s="356" t="n">
        <v>364</v>
      </c>
      <c r="AJ44" s="356" t="n">
        <v>302</v>
      </c>
      <c r="AK44" s="356" t="n">
        <v>266</v>
      </c>
      <c r="AL44" s="356" t="n">
        <v>438</v>
      </c>
      <c r="AM44" s="217" t="n"/>
      <c r="AN44" s="217" t="n"/>
      <c r="AO44" s="217" t="n"/>
      <c r="AP44" s="217" t="n"/>
      <c r="AQ44" s="217" t="n"/>
      <c r="AR44" s="217" t="n"/>
      <c r="AS44" s="12">
        <f>SUM(AG44:AR44)</f>
        <v>2169</v>
      </c>
      <c r="AT44" s="329">
        <f>(AS44-AT91)/AT91</f>
        <v>7.5359444719881014E-2</v>
      </c>
    </row>
    <row r="45">
      <c r="B45" s="21" t="inlineStr">
        <is>
          <t>Korea</t>
        </is>
      </c>
      <c r="C45" s="19">
        <f>AG45/AG$48</f>
        <v>4.8185800479378461E-2</v>
      </c>
      <c r="D45" s="19">
        <f>AH45/AH$48</f>
        <v>4.2660753880266078E-2</v>
      </c>
      <c r="E45" s="19">
        <f>AI45/AI$48</f>
        <v>2.6926563916591116E-2</v>
      </c>
      <c r="F45" s="19">
        <f>AJ45/AJ$48</f>
        <v>1.704211557296768E-2</v>
      </c>
      <c r="G45" s="19">
        <f>AK45/AK$48</f>
        <v>2.9491394314445949E-2</v>
      </c>
      <c r="H45" s="19">
        <f>AL45/AL$48</f>
        <v>2.6029944221548095E-2</v>
      </c>
      <c r="I45" s="302" t="n"/>
      <c r="J45" s="302" t="n"/>
      <c r="K45" s="302" t="n"/>
      <c r="L45" s="302" t="n"/>
      <c r="M45" s="302" t="n"/>
      <c r="N45" s="302" t="n"/>
      <c r="O45" s="18" t="n"/>
      <c r="Q45" t="inlineStr">
        <is>
          <t>Korea</t>
        </is>
      </c>
      <c r="R45" s="357" t="n">
        <v>2802.08</v>
      </c>
      <c r="S45" s="357" t="n">
        <v>2861.53</v>
      </c>
      <c r="T45" s="357" t="n">
        <v>2958.52</v>
      </c>
      <c r="U45" s="357" t="n">
        <v>2757.63</v>
      </c>
      <c r="V45" s="357" t="n">
        <v>2742.96</v>
      </c>
      <c r="W45" s="357" t="n">
        <v>2736.45</v>
      </c>
      <c r="X45" s="217" t="n"/>
      <c r="Y45" s="217" t="n"/>
      <c r="Z45" s="217" t="n"/>
      <c r="AA45" s="217" t="n"/>
      <c r="AB45" s="217" t="n"/>
      <c r="AC45" s="217" t="n"/>
      <c r="AD45" s="12">
        <f>AVERAGE(R45:AC45)</f>
        <v>2809.8616666666671</v>
      </c>
      <c r="AF45" t="inlineStr">
        <is>
          <t>Korea</t>
        </is>
      </c>
      <c r="AG45" s="357" t="n">
        <v>583</v>
      </c>
      <c r="AH45" s="357" t="n">
        <v>481</v>
      </c>
      <c r="AI45" s="357" t="n">
        <v>297</v>
      </c>
      <c r="AJ45" s="357" t="n">
        <v>174</v>
      </c>
      <c r="AK45" s="357" t="n">
        <v>305</v>
      </c>
      <c r="AL45" s="357" t="n">
        <v>266</v>
      </c>
      <c r="AM45" s="217" t="n"/>
      <c r="AN45" s="217" t="n"/>
      <c r="AO45" s="217" t="n"/>
      <c r="AP45" s="217" t="n"/>
      <c r="AQ45" s="217" t="n"/>
      <c r="AR45" s="217" t="n"/>
      <c r="AS45" s="12">
        <f>SUM(AG45:AR45)</f>
        <v>2106</v>
      </c>
      <c r="AT45" s="329">
        <f>(AS45-AT88)/AT88</f>
        <v>-0.26440796367446734</v>
      </c>
    </row>
    <row r="46">
      <c r="B46" s="28" t="inlineStr">
        <is>
          <t>Indonesia</t>
        </is>
      </c>
      <c r="C46" s="33">
        <f>AG46/AG$48</f>
        <v>1.7026200512439044E-2</v>
      </c>
      <c r="D46" s="33">
        <f>AH46/AH$48</f>
        <v>2.0044345898004436E-2</v>
      </c>
      <c r="E46" s="33">
        <f>AI46/AI$48</f>
        <v>2.0217588395285584E-2</v>
      </c>
      <c r="F46" s="33">
        <f>AJ46/AJ$48</f>
        <v>1.5181194906953967E-2</v>
      </c>
      <c r="G46" s="33">
        <f>AK46/AK$48</f>
        <v>1.4794043705279442E-2</v>
      </c>
      <c r="H46" s="33">
        <f>AL46/AL$48</f>
        <v>3.0335649280751543E-2</v>
      </c>
      <c r="I46" s="306" t="n"/>
      <c r="J46" s="306" t="n"/>
      <c r="K46" s="306" t="n"/>
      <c r="L46" s="306" t="n"/>
      <c r="M46" s="306" t="n"/>
      <c r="N46" s="306" t="n"/>
      <c r="O46" s="30" t="n"/>
      <c r="Q46" s="6" t="inlineStr">
        <is>
          <t>Indonesia</t>
        </is>
      </c>
      <c r="R46" s="356" t="n">
        <v>2671.17</v>
      </c>
      <c r="S46" s="356" t="n">
        <v>2767.01</v>
      </c>
      <c r="T46" s="356" t="n">
        <v>3405.95</v>
      </c>
      <c r="U46" s="356" t="n">
        <v>2478.03</v>
      </c>
      <c r="V46" s="356" t="n">
        <v>2200.17</v>
      </c>
      <c r="W46" s="356" t="n">
        <v>2155.48</v>
      </c>
      <c r="X46" s="217" t="n"/>
      <c r="Y46" s="217" t="n"/>
      <c r="Z46" s="217" t="n"/>
      <c r="AA46" s="217" t="n"/>
      <c r="AB46" s="217" t="n"/>
      <c r="AC46" s="217" t="n"/>
      <c r="AD46" s="12">
        <f>AVERAGE(R46:AC46)</f>
        <v>2612.9683333333337</v>
      </c>
      <c r="AF46" s="6" t="inlineStr">
        <is>
          <t>Indonesia</t>
        </is>
      </c>
      <c r="AG46" s="356" t="n">
        <v>206</v>
      </c>
      <c r="AH46" s="356" t="n">
        <v>226</v>
      </c>
      <c r="AI46" s="356" t="n">
        <v>223</v>
      </c>
      <c r="AJ46" s="356" t="n">
        <v>155</v>
      </c>
      <c r="AK46" s="356" t="n">
        <v>153</v>
      </c>
      <c r="AL46" s="356" t="n">
        <v>310</v>
      </c>
      <c r="AM46" s="217" t="n"/>
      <c r="AN46" s="217" t="n"/>
      <c r="AO46" s="217" t="n"/>
      <c r="AP46" s="217" t="n"/>
      <c r="AQ46" s="217" t="n"/>
      <c r="AR46" s="217" t="n"/>
      <c r="AS46" s="12">
        <f>SUM(AG46:AR46)</f>
        <v>1273</v>
      </c>
      <c r="AT46" s="329">
        <f>(AS46-AT93)/AT93</f>
        <v>0.13660714285714284</v>
      </c>
    </row>
    <row r="47">
      <c r="B47" s="36" t="inlineStr">
        <is>
          <t>USA</t>
        </is>
      </c>
      <c r="C47" s="37">
        <f>AG47/AG$48</f>
        <v>2.0001653029175965E-2</v>
      </c>
      <c r="D47" s="37">
        <f>AH47/AH$48</f>
        <v>1.6585365853658537E-2</v>
      </c>
      <c r="E47" s="37">
        <f>AI47/AI$48</f>
        <v>1.8132366273798731E-2</v>
      </c>
      <c r="F47" s="37">
        <f>AJ47/AJ$48</f>
        <v>2.1057786483839373E-2</v>
      </c>
      <c r="G47" s="37">
        <f>AK47/AK$48</f>
        <v>8.1222200734867526E-3</v>
      </c>
      <c r="H47" s="37">
        <f>AL47/AL$48</f>
        <v>1.0177121049026324E-2</v>
      </c>
      <c r="I47" s="302" t="n"/>
      <c r="J47" s="302" t="n"/>
      <c r="K47" s="302" t="n"/>
      <c r="L47" s="302" t="n"/>
      <c r="M47" s="302" t="n"/>
      <c r="N47" s="302" t="n"/>
      <c r="O47" s="38" t="n"/>
      <c r="Q47" t="inlineStr">
        <is>
          <t>USA</t>
        </is>
      </c>
      <c r="R47" s="357" t="n">
        <v>2914.09</v>
      </c>
      <c r="S47" s="357" t="n">
        <v>2896.11</v>
      </c>
      <c r="T47" s="357" t="n">
        <v>2970.77</v>
      </c>
      <c r="U47" s="357" t="n">
        <v>2917.08</v>
      </c>
      <c r="V47" s="357" t="n">
        <v>2895.13</v>
      </c>
      <c r="W47" s="357" t="n">
        <v>3153.35</v>
      </c>
      <c r="X47" s="217" t="n"/>
      <c r="Y47" s="217" t="n"/>
      <c r="Z47" s="217" t="n"/>
      <c r="AA47" s="217" t="n"/>
      <c r="AB47" s="217" t="n"/>
      <c r="AC47" s="217" t="n"/>
      <c r="AD47" s="12">
        <f>AVERAGE(R47:AC47)</f>
        <v>2957.7549999999997</v>
      </c>
      <c r="AF47" t="inlineStr">
        <is>
          <t>USA</t>
        </is>
      </c>
      <c r="AG47" s="357" t="n">
        <v>242</v>
      </c>
      <c r="AH47" s="357" t="n">
        <v>187</v>
      </c>
      <c r="AI47" s="357" t="n">
        <v>200</v>
      </c>
      <c r="AJ47" s="357" t="n">
        <v>215</v>
      </c>
      <c r="AK47" s="357" t="n">
        <v>84</v>
      </c>
      <c r="AL47" s="357" t="n">
        <v>104</v>
      </c>
      <c r="AM47" s="217" t="n"/>
      <c r="AN47" s="217" t="n"/>
      <c r="AO47" s="217" t="n"/>
      <c r="AP47" s="217" t="n"/>
      <c r="AQ47" s="217" t="n"/>
      <c r="AR47" s="217" t="n"/>
      <c r="AS47" s="12">
        <f>SUM(AG47:AR47)</f>
        <v>1032</v>
      </c>
      <c r="AT47" s="329">
        <f>(AS47-AT94)/AT94</f>
        <v>-1.9342359767891683E-3</v>
      </c>
    </row>
    <row r="48" ht="15" customHeight="1" thickBot="1">
      <c r="B48" s="203" t="inlineStr">
        <is>
          <t>Total</t>
        </is>
      </c>
      <c r="C48" s="271">
        <f>SUM(C38:C47)</f>
        <v>0.87478303992065476</v>
      </c>
      <c r="D48" s="271">
        <f>SUM(D38:D47)</f>
        <v>0.8599556541019957</v>
      </c>
      <c r="E48" s="271">
        <f>SUM(E38:E47)</f>
        <v>0.84868540344514964</v>
      </c>
      <c r="F48" s="271">
        <f>SUM(F38:F47)</f>
        <v>0.87982370225269346</v>
      </c>
      <c r="G48" s="271">
        <f>SUM(G38:G47)</f>
        <v>0.87217172693869638</v>
      </c>
      <c r="H48" s="271">
        <f>SUM(H38:H47)</f>
        <v>0.8399060573441629</v>
      </c>
      <c r="I48" s="308">
        <f>SUM(I38:I47)</f>
        <v>0</v>
      </c>
      <c r="J48" s="308">
        <f>SUM(J38:J47)</f>
        <v>0</v>
      </c>
      <c r="K48" s="308">
        <f>SUM(K38:K47)</f>
        <v>0</v>
      </c>
      <c r="L48" s="308">
        <f>SUM(L38:L47)</f>
        <v>0</v>
      </c>
      <c r="M48" s="308">
        <f>SUM(M38:M47)</f>
        <v>0</v>
      </c>
      <c r="N48" s="308">
        <f>SUM(N38:N47)</f>
        <v>0</v>
      </c>
      <c r="O48" s="204" t="n"/>
      <c r="Q48" s="193" t="n"/>
      <c r="R48" s="361" t="n"/>
      <c r="S48" s="361" t="n"/>
      <c r="T48" s="361" t="n"/>
      <c r="U48" s="361" t="n"/>
      <c r="V48" s="361" t="n"/>
      <c r="W48" s="361" t="n"/>
      <c r="X48" s="267" t="n"/>
      <c r="Y48" s="267" t="n"/>
      <c r="Z48" s="267" t="n"/>
      <c r="AA48" s="267" t="n"/>
      <c r="AB48" s="267" t="n"/>
      <c r="AC48" s="267" t="n"/>
      <c r="AD48" s="202" t="n"/>
      <c r="AF48" s="193" t="n"/>
      <c r="AG48" s="361">
        <f>C7</f>
        <v>12099</v>
      </c>
      <c r="AH48" s="361">
        <f>D7</f>
        <v>11275</v>
      </c>
      <c r="AI48" s="361">
        <f>E7</f>
        <v>11030</v>
      </c>
      <c r="AJ48" s="361">
        <f>F7</f>
        <v>10210</v>
      </c>
      <c r="AK48" s="361">
        <f>G7</f>
        <v>10342</v>
      </c>
      <c r="AL48" s="361">
        <f>H7</f>
        <v>10219</v>
      </c>
      <c r="AM48" s="268">
        <f>I7</f>
        <v>0</v>
      </c>
      <c r="AN48" s="268">
        <f>J7</f>
        <v>0</v>
      </c>
      <c r="AO48" s="268">
        <f>K7</f>
        <v>0</v>
      </c>
      <c r="AP48" s="268">
        <f>L7</f>
        <v>0</v>
      </c>
      <c r="AQ48" s="268">
        <f>M7</f>
        <v>0</v>
      </c>
      <c r="AR48" s="268">
        <f>N7</f>
        <v>0</v>
      </c>
      <c r="AS48" s="205" t="n"/>
      <c r="AT48" s="329" t="e">
        <f>(AS48-AT95)/AT95</f>
        <v>#DIV/0!</v>
      </c>
    </row>
    <row r="49" customFormat="1" s="192">
      <c r="C49" s="164">
        <f>SUM(C38:C39)</f>
        <v>0.59914042482849827</v>
      </c>
      <c r="D49" s="164">
        <f>SUM(D38:D39)</f>
        <v>0.60762749445676278</v>
      </c>
      <c r="E49" s="164">
        <f>SUM(E38:E39)</f>
        <v>0.58422484134179509</v>
      </c>
      <c r="F49" s="164">
        <f>SUM(F38:F39)</f>
        <v>0.60763956904995109</v>
      </c>
      <c r="G49" s="164">
        <f>SUM(G38:G39)</f>
        <v>0.57280990137304189</v>
      </c>
      <c r="H49" s="164">
        <f>SUM(H38:H39)</f>
        <v>0.54927096584793034</v>
      </c>
      <c r="I49" s="309" t="n"/>
      <c r="J49" s="309" t="n"/>
      <c r="K49" s="309" t="n"/>
      <c r="L49" s="309" t="n"/>
      <c r="M49" s="309" t="n"/>
      <c r="N49" s="309" t="n"/>
      <c r="O49" s="330">
        <f>AVERAGE(C49:H49)</f>
        <v>0.58678553281632995</v>
      </c>
      <c r="Q49" s="209" t="inlineStr">
        <is>
          <t>Chg China</t>
        </is>
      </c>
      <c r="R49" s="362">
        <f>R38-R85</f>
        <v>-501.34999999999991</v>
      </c>
      <c r="S49" s="362">
        <f>S38-S85</f>
        <v>-62.569999999999709</v>
      </c>
      <c r="T49" s="362">
        <f>T38-T85</f>
        <v>-217.07999999999993</v>
      </c>
      <c r="U49" s="362">
        <f>U38-U85</f>
        <v>-157.23999999999978</v>
      </c>
      <c r="V49" s="362">
        <f>V38-V85</f>
        <v>-186.69000000000005</v>
      </c>
      <c r="W49" s="362">
        <f>W38-W85</f>
        <v>-190.13999999999987</v>
      </c>
      <c r="X49" s="272" t="n"/>
      <c r="Y49" s="272" t="n"/>
      <c r="Z49" s="272" t="n"/>
      <c r="AA49" s="272" t="n"/>
      <c r="AB49" s="272" t="n"/>
      <c r="AC49" s="272" t="n"/>
      <c r="AD49" s="273">
        <f>SUM(R49:AC49)</f>
        <v>-1315.0699999999993</v>
      </c>
      <c r="AF49" s="209" t="inlineStr">
        <is>
          <t>Chg China</t>
        </is>
      </c>
      <c r="AG49" s="362">
        <f>AG38-AG85</f>
        <v>-145</v>
      </c>
      <c r="AH49" s="362">
        <f>AH38-AH85</f>
        <v>889</v>
      </c>
      <c r="AI49" s="362">
        <f>AI38-AI85</f>
        <v>614</v>
      </c>
      <c r="AJ49" s="362">
        <f>AJ38-AJ85</f>
        <v>666</v>
      </c>
      <c r="AK49" s="362">
        <f>AK38-AK85</f>
        <v>-92</v>
      </c>
      <c r="AL49" s="362">
        <f>AL38-AL85</f>
        <v>-140</v>
      </c>
      <c r="AM49" s="272" t="n"/>
      <c r="AN49" s="272" t="n"/>
      <c r="AO49" s="272" t="n"/>
      <c r="AP49" s="272" t="n"/>
      <c r="AQ49" s="272" t="n"/>
      <c r="AR49" s="272" t="n"/>
      <c r="AS49" s="273">
        <f>SUM(AG49:AR49)</f>
        <v>1792</v>
      </c>
      <c r="AT49" s="329" t="e">
        <f>(AS49-AT96)/AT96</f>
        <v>#DIV/0!</v>
      </c>
    </row>
    <row r="50" customFormat="1" s="192">
      <c r="C50" s="269" t="n"/>
      <c r="D50" s="269" t="n"/>
      <c r="E50" s="269" t="n"/>
      <c r="F50" s="269" t="n"/>
      <c r="G50" s="269" t="n"/>
      <c r="H50" s="269" t="n"/>
      <c r="I50" s="309" t="n"/>
      <c r="J50" s="309" t="n"/>
      <c r="K50" s="309" t="n"/>
      <c r="L50" s="309" t="n"/>
      <c r="M50" s="309" t="n"/>
      <c r="N50" s="309" t="n"/>
      <c r="O50" s="270" t="n"/>
      <c r="Q50" s="211" t="inlineStr">
        <is>
          <t>Chg Taiwan</t>
        </is>
      </c>
      <c r="R50" s="363">
        <f>R39-R86</f>
        <v>-765.73</v>
      </c>
      <c r="S50" s="363">
        <f>S39-S86</f>
        <v>210.28999999999996</v>
      </c>
      <c r="T50" s="363">
        <f>T39-T86</f>
        <v>-205.95000000000027</v>
      </c>
      <c r="U50" s="363">
        <f>U39-U86</f>
        <v>-58.489999999999782</v>
      </c>
      <c r="V50" s="363">
        <f>V39-V86</f>
        <v>-421.88999999999987</v>
      </c>
      <c r="W50" s="363">
        <f>W39-W86</f>
        <v>-180.14000000000033</v>
      </c>
      <c r="X50" s="274" t="n"/>
      <c r="Y50" s="274" t="n"/>
      <c r="Z50" s="274" t="n"/>
      <c r="AA50" s="274" t="n"/>
      <c r="AB50" s="274" t="n"/>
      <c r="AC50" s="274" t="n"/>
      <c r="AD50" s="275">
        <f>SUM(R50:AC50)</f>
        <v>-1421.9100000000003</v>
      </c>
      <c r="AF50" s="211" t="inlineStr">
        <is>
          <t>Chg Taiwan</t>
        </is>
      </c>
      <c r="AG50" s="363">
        <f>AG39-AG86</f>
        <v>-122</v>
      </c>
      <c r="AH50" s="363">
        <f>AH39-AH86</f>
        <v>-153</v>
      </c>
      <c r="AI50" s="363">
        <f>AI39-AI86</f>
        <v>-412</v>
      </c>
      <c r="AJ50" s="363">
        <f>AJ39-AJ86</f>
        <v>15</v>
      </c>
      <c r="AK50" s="363">
        <f>AK39-AK86</f>
        <v>-113</v>
      </c>
      <c r="AL50" s="363">
        <f>AL39-AL86</f>
        <v>131</v>
      </c>
      <c r="AM50" s="274" t="n"/>
      <c r="AN50" s="274" t="n"/>
      <c r="AO50" s="274" t="n"/>
      <c r="AP50" s="274" t="n"/>
      <c r="AQ50" s="274" t="n"/>
      <c r="AR50" s="274" t="n"/>
      <c r="AS50" s="275">
        <f>SUM(AG50:AR50)</f>
        <v>-654</v>
      </c>
      <c r="AT50" s="329" t="e">
        <f>(AS50-AT97)/AT97</f>
        <v>#DIV/0!</v>
      </c>
    </row>
    <row r="51" ht="15" customHeight="1" thickBot="1">
      <c r="Q51" s="212" t="inlineStr">
        <is>
          <t>Chg TH</t>
        </is>
      </c>
      <c r="R51" s="364">
        <f>R40-R87</f>
        <v>-1426.3600000000001</v>
      </c>
      <c r="S51" s="364">
        <f>S40-S87</f>
        <v>-369.72000000000025</v>
      </c>
      <c r="T51" s="364">
        <f>T40-T87</f>
        <v>-151.05000000000018</v>
      </c>
      <c r="U51" s="364">
        <f>U40-U87</f>
        <v>-613.40999999999985</v>
      </c>
      <c r="V51" s="364">
        <f>V40-V87</f>
        <v>-86.659999999999854</v>
      </c>
      <c r="W51" s="364">
        <f>W40-W87</f>
        <v>-471.88999999999987</v>
      </c>
      <c r="X51" s="276" t="n"/>
      <c r="Y51" s="276" t="n"/>
      <c r="Z51" s="276" t="n"/>
      <c r="AA51" s="276" t="n"/>
      <c r="AB51" s="276" t="n"/>
      <c r="AC51" s="276" t="n"/>
      <c r="AD51" s="277">
        <f>SUM(R51:AC51)</f>
        <v>-3119.09</v>
      </c>
      <c r="AF51" s="212" t="inlineStr">
        <is>
          <t>Chg TH</t>
        </is>
      </c>
      <c r="AG51" s="364">
        <f>AG40-AG87</f>
        <v>226</v>
      </c>
      <c r="AH51" s="364">
        <f>AH40-AH87</f>
        <v>135</v>
      </c>
      <c r="AI51" s="364">
        <f>AI40-AI87</f>
        <v>195</v>
      </c>
      <c r="AJ51" s="364">
        <f>AJ40-AJ87</f>
        <v>173</v>
      </c>
      <c r="AK51" s="364">
        <f>AK40-AK87</f>
        <v>55</v>
      </c>
      <c r="AL51" s="364">
        <f>AL40-AL87</f>
        <v>-22</v>
      </c>
      <c r="AM51" s="276" t="n"/>
      <c r="AN51" s="276" t="n"/>
      <c r="AO51" s="276" t="n"/>
      <c r="AP51" s="276" t="n"/>
      <c r="AQ51" s="276" t="n"/>
      <c r="AR51" s="276" t="n"/>
      <c r="AS51" s="277">
        <f>SUM(AG51:AR51)</f>
        <v>762</v>
      </c>
      <c r="AT51" s="329" t="e">
        <f>(AS51-AT98)/AT98</f>
        <v>#DIV/0!</v>
      </c>
    </row>
    <row r="52">
      <c r="B52" s="167" t="inlineStr">
        <is>
          <t>Monthly Overview</t>
        </is>
      </c>
      <c r="C52" s="168" t="inlineStr">
        <is>
          <t>Jan</t>
        </is>
      </c>
      <c r="D52" s="168" t="inlineStr">
        <is>
          <t>Feb</t>
        </is>
      </c>
      <c r="E52" s="168" t="inlineStr">
        <is>
          <t>Mar</t>
        </is>
      </c>
      <c r="F52" s="168" t="inlineStr">
        <is>
          <t>Apr</t>
        </is>
      </c>
      <c r="G52" s="168" t="inlineStr">
        <is>
          <t>May</t>
        </is>
      </c>
      <c r="H52" s="168" t="inlineStr">
        <is>
          <t>Jun</t>
        </is>
      </c>
      <c r="I52" s="310" t="inlineStr">
        <is>
          <t>Jul</t>
        </is>
      </c>
      <c r="J52" s="310" t="inlineStr">
        <is>
          <t>Aug</t>
        </is>
      </c>
      <c r="K52" s="310" t="inlineStr">
        <is>
          <t>Sep</t>
        </is>
      </c>
      <c r="L52" s="310" t="inlineStr">
        <is>
          <t>Oct</t>
        </is>
      </c>
      <c r="M52" s="310" t="inlineStr">
        <is>
          <t>Nov</t>
        </is>
      </c>
      <c r="N52" s="310" t="inlineStr">
        <is>
          <t>Dec</t>
        </is>
      </c>
      <c r="O52" s="169" t="inlineStr">
        <is>
          <t>H1 Total</t>
        </is>
      </c>
    </row>
    <row r="53">
      <c r="B53" s="167" t="n">
        <v>2025</v>
      </c>
      <c r="C53" s="168" t="n"/>
      <c r="D53" s="168" t="n"/>
      <c r="E53" s="168" t="n"/>
      <c r="F53" s="168" t="n"/>
      <c r="G53" s="168" t="n"/>
      <c r="H53" s="168" t="n"/>
      <c r="I53" s="311" t="n"/>
      <c r="J53" s="311" t="n"/>
      <c r="K53" s="311" t="n"/>
      <c r="L53" s="311" t="n"/>
      <c r="M53" s="311" t="n"/>
      <c r="N53" s="311" t="n"/>
      <c r="O53" s="169" t="n"/>
      <c r="AF53" t="inlineStr">
        <is>
          <t>Chinease rn is increased 6%</t>
        </is>
      </c>
    </row>
    <row r="54">
      <c r="B54" s="16" t="inlineStr">
        <is>
          <t>Room Nights</t>
        </is>
      </c>
      <c r="C54" s="17" t="n">
        <v>11682</v>
      </c>
      <c r="D54" s="17" t="n">
        <v>10932</v>
      </c>
      <c r="E54" s="17" t="n">
        <v>10375</v>
      </c>
      <c r="F54" s="17" t="n">
        <v>8952</v>
      </c>
      <c r="G54" s="17" t="n">
        <v>10331</v>
      </c>
      <c r="H54" s="17" t="n">
        <v>9829</v>
      </c>
      <c r="I54" s="302" t="n">
        <v>11763</v>
      </c>
      <c r="J54" s="302" t="n">
        <v>11123</v>
      </c>
      <c r="K54" s="302" t="n">
        <v>9127</v>
      </c>
      <c r="L54" s="302" t="n">
        <v>9941</v>
      </c>
      <c r="M54" s="302" t="n">
        <v>11931</v>
      </c>
      <c r="N54" s="302" t="n">
        <v>11933</v>
      </c>
      <c r="O54" s="18" t="n"/>
      <c r="AF54" s="192" t="inlineStr">
        <is>
          <t>TH increases as well</t>
        </is>
      </c>
    </row>
    <row r="55">
      <c r="B55" s="16" t="inlineStr">
        <is>
          <t>Occupancy %</t>
        </is>
      </c>
      <c r="C55" s="19">
        <f>C54/(445*31)</f>
        <v>0.84682856107285254</v>
      </c>
      <c r="D55" s="19">
        <f>D54/(445*28)</f>
        <v>0.87736757624398076</v>
      </c>
      <c r="E55" s="19">
        <f>E54/(445*31)</f>
        <v>0.7520840884378398</v>
      </c>
      <c r="F55" s="19">
        <f>F54/(445*30)</f>
        <v>0.670561797752809</v>
      </c>
      <c r="G55" s="19">
        <f>G54/(445*31)</f>
        <v>0.74889452700253711</v>
      </c>
      <c r="H55" s="19">
        <f>H54/(445*30)</f>
        <v>0.73625468164794006</v>
      </c>
      <c r="I55" s="303" t="n"/>
      <c r="J55" s="303" t="n"/>
      <c r="K55" s="303" t="n"/>
      <c r="L55" s="303" t="n"/>
      <c r="M55" s="303" t="n"/>
      <c r="N55" s="303" t="n"/>
      <c r="O55" s="20">
        <f>AVERAGE(C55:H55)</f>
        <v>0.77199853869299329</v>
      </c>
      <c r="AF55" s="192" t="inlineStr">
        <is>
          <t>india incread 84%</t>
        </is>
      </c>
    </row>
    <row r="56">
      <c r="B56" s="16" t="inlineStr">
        <is>
          <t>ADR (฿)</t>
        </is>
      </c>
      <c r="C56" s="17" t="n">
        <v>3342.444829652457</v>
      </c>
      <c r="D56" s="17" t="n">
        <v>3059.315067691182</v>
      </c>
      <c r="E56" s="17" t="n">
        <v>2930.957224096385</v>
      </c>
      <c r="F56" s="17" t="n">
        <v>3005.12639075067</v>
      </c>
      <c r="G56" s="17" t="n">
        <v>2764.293002613493</v>
      </c>
      <c r="H56" s="17" t="n">
        <v>2778.291905585513</v>
      </c>
      <c r="I56" s="302" t="n"/>
      <c r="J56" s="302" t="n"/>
      <c r="K56" s="302" t="n"/>
      <c r="L56" s="302" t="n"/>
      <c r="M56" s="302" t="n"/>
      <c r="N56" s="302" t="n"/>
      <c r="O56" s="314">
        <f>AVERAGE(C56:H56)</f>
        <v>2980.0714033982836</v>
      </c>
      <c r="AF56" t="inlineStr">
        <is>
          <t>However Sr9 consist of china and Taiwam about 60% in 2025 . Forward to 2026 it still maintain the same level</t>
        </is>
      </c>
    </row>
    <row r="57">
      <c r="B57" s="16" t="inlineStr">
        <is>
          <t>Revpar</t>
        </is>
      </c>
      <c r="C57" s="47">
        <f>C55*C56</f>
        <v>2830.477745559986</v>
      </c>
      <c r="D57" s="47">
        <f>D55*D56</f>
        <v>2684.1438459069022</v>
      </c>
      <c r="E57" s="22">
        <f>E55*E56</f>
        <v>2204.326292134831</v>
      </c>
      <c r="F57" s="22">
        <f>F55*F56</f>
        <v>2015.1229550561795</v>
      </c>
      <c r="G57" s="22">
        <f>G55*G56</f>
        <v>2070.1639006886548</v>
      </c>
      <c r="H57" s="22">
        <f>H55*H56</f>
        <v>2045.5304224719107</v>
      </c>
      <c r="I57" s="304">
        <f>I55*I56</f>
        <v>0</v>
      </c>
      <c r="J57" s="304">
        <f>J55*J56</f>
        <v>0</v>
      </c>
      <c r="K57" s="304">
        <f>K55*K56</f>
        <v>0</v>
      </c>
      <c r="L57" s="304">
        <f>L55*L56</f>
        <v>0</v>
      </c>
      <c r="M57" s="304">
        <f>M55*M56</f>
        <v>0</v>
      </c>
      <c r="N57" s="304">
        <f>N55*N56</f>
        <v>0</v>
      </c>
      <c r="O57" s="1148">
        <f>O55*O56</f>
        <v>2300.6107686242526</v>
      </c>
    </row>
    <row r="58">
      <c r="B58" s="24" t="inlineStr">
        <is>
          <t>RN MoM Chg</t>
        </is>
      </c>
      <c r="C58" s="22" t="n"/>
      <c r="D58" s="25">
        <f>(D54-C54)/C54</f>
        <v>-6.420133538777606E-2</v>
      </c>
      <c r="E58" s="25">
        <f>(E54-D54)/D54</f>
        <v>-5.0951335528723017E-2</v>
      </c>
      <c r="F58" s="25">
        <f>(F54-E54)/E54</f>
        <v>-0.13715662650602409</v>
      </c>
      <c r="G58" s="25">
        <f>(G54-F54)/F54</f>
        <v>0.1540437890974084</v>
      </c>
      <c r="H58" s="25">
        <f>(H54-G54)/G54</f>
        <v>-4.8591617462007547E-2</v>
      </c>
      <c r="O58" s="23" t="n"/>
    </row>
    <row r="60">
      <c r="B60" s="167" t="inlineStr">
        <is>
          <t>Room Nights by Segment</t>
        </is>
      </c>
      <c r="C60" s="348" t="n"/>
      <c r="D60" s="348" t="n"/>
      <c r="E60" s="348" t="n"/>
      <c r="F60" s="348" t="n"/>
      <c r="G60" s="348" t="n"/>
      <c r="H60" s="348" t="n"/>
      <c r="I60" s="312" t="n"/>
      <c r="J60" s="312" t="n"/>
      <c r="K60" s="312" t="n"/>
      <c r="L60" s="312" t="n"/>
      <c r="M60" s="312" t="n"/>
      <c r="N60" s="312" t="n"/>
      <c r="O60" s="173" t="n"/>
      <c r="Q60" s="167" t="inlineStr">
        <is>
          <t>RN Mix % by Segment</t>
        </is>
      </c>
      <c r="R60" s="172" t="inlineStr">
        <is>
          <t>Jan</t>
        </is>
      </c>
      <c r="S60" s="172" t="inlineStr">
        <is>
          <t>Feb</t>
        </is>
      </c>
      <c r="T60" s="172" t="inlineStr">
        <is>
          <t>Mar</t>
        </is>
      </c>
      <c r="U60" s="172" t="inlineStr">
        <is>
          <t>Apr</t>
        </is>
      </c>
      <c r="V60" s="172" t="inlineStr">
        <is>
          <t>May</t>
        </is>
      </c>
      <c r="W60" s="172" t="inlineStr">
        <is>
          <t>Jun</t>
        </is>
      </c>
      <c r="X60" s="174" t="inlineStr">
        <is>
          <t>Jul</t>
        </is>
      </c>
      <c r="Y60" s="174" t="inlineStr">
        <is>
          <t>Aug</t>
        </is>
      </c>
      <c r="Z60" s="174" t="inlineStr">
        <is>
          <t>Sep</t>
        </is>
      </c>
      <c r="AA60" s="174" t="inlineStr">
        <is>
          <t>Oct</t>
        </is>
      </c>
      <c r="AB60" s="174" t="inlineStr">
        <is>
          <t>Nov</t>
        </is>
      </c>
      <c r="AC60" s="174" t="inlineStr">
        <is>
          <t>Dec</t>
        </is>
      </c>
      <c r="AD60" s="174" t="inlineStr">
        <is>
          <t>Jan</t>
        </is>
      </c>
    </row>
    <row r="61">
      <c r="B61" s="28" t="inlineStr">
        <is>
          <t>Corporate SS</t>
        </is>
      </c>
      <c r="C61" s="344" t="n">
        <v>1323</v>
      </c>
      <c r="D61" s="344" t="n">
        <v>1535</v>
      </c>
      <c r="E61" s="344" t="n">
        <v>2178</v>
      </c>
      <c r="F61" s="344" t="n">
        <v>1460</v>
      </c>
      <c r="G61" s="344" t="n">
        <v>1844</v>
      </c>
      <c r="H61" s="344" t="n">
        <v>1699</v>
      </c>
      <c r="I61" s="306" t="n"/>
      <c r="J61" s="306" t="n"/>
      <c r="K61" s="306" t="n"/>
      <c r="L61" s="306" t="n"/>
      <c r="M61" s="306" t="n"/>
      <c r="N61" s="306" t="n"/>
      <c r="O61" s="30">
        <f>SUM(C61:H61)</f>
        <v>10039</v>
      </c>
      <c r="P61" t="n">
        <v>1</v>
      </c>
      <c r="Q61" s="28" t="inlineStr">
        <is>
          <t>Corporate SS</t>
        </is>
      </c>
      <c r="R61" s="33">
        <f>C61/C$70</f>
        <v>0.11325115562403698</v>
      </c>
      <c r="S61" s="33">
        <f>D61/D$70</f>
        <v>0.14041346505671423</v>
      </c>
      <c r="T61" s="33">
        <f>E61/E$70</f>
        <v>0.2099277108433735</v>
      </c>
      <c r="U61" s="33">
        <f>F61/F$70</f>
        <v>0.16309204647006256</v>
      </c>
      <c r="V61" s="33">
        <f>G61/G$70</f>
        <v>0.17849191752976479</v>
      </c>
      <c r="W61" s="33">
        <f>H61/H$70</f>
        <v>0.17285583477464644</v>
      </c>
      <c r="X61" s="163" t="n"/>
      <c r="Y61" s="163" t="n"/>
      <c r="Z61" s="163" t="n"/>
      <c r="AA61" s="163" t="n"/>
      <c r="AB61" s="163" t="n"/>
      <c r="AC61" s="163" t="n"/>
      <c r="AD61" s="163" t="n"/>
    </row>
    <row r="62">
      <c r="B62" s="21" t="inlineStr">
        <is>
          <t>Corporate LS</t>
        </is>
      </c>
      <c r="C62" s="345" t="n">
        <v>2018</v>
      </c>
      <c r="D62" s="345" t="n">
        <v>1254</v>
      </c>
      <c r="E62" s="345" t="n">
        <v>1078</v>
      </c>
      <c r="F62" s="345" t="n">
        <v>1148</v>
      </c>
      <c r="G62" s="345" t="n">
        <v>1799</v>
      </c>
      <c r="H62" s="345" t="n">
        <v>1932</v>
      </c>
      <c r="I62" s="302" t="n"/>
      <c r="J62" s="302" t="n"/>
      <c r="K62" s="302" t="n"/>
      <c r="L62" s="302" t="n"/>
      <c r="M62" s="302" t="n"/>
      <c r="N62" s="302" t="n"/>
      <c r="O62" s="18">
        <f>SUM(C62:H62)</f>
        <v>9229</v>
      </c>
      <c r="P62" t="n">
        <v>2</v>
      </c>
      <c r="Q62" s="21" t="inlineStr">
        <is>
          <t>Corporate LS</t>
        </is>
      </c>
      <c r="R62" s="33">
        <f>C62/C$70</f>
        <v>0.17274439308337614</v>
      </c>
      <c r="S62" s="33">
        <f>D62/D$70</f>
        <v>0.11470911086717893</v>
      </c>
      <c r="T62" s="33">
        <f>E62/E$70</f>
        <v>0.10390361445783132</v>
      </c>
      <c r="U62" s="33">
        <f>F62/F$70</f>
        <v>0.12823949955317249</v>
      </c>
      <c r="V62" s="33">
        <f>G62/G$70</f>
        <v>0.17413609524731391</v>
      </c>
      <c r="W62" s="33">
        <f>H62/H$70</f>
        <v>0.19656119645945672</v>
      </c>
      <c r="X62" s="164" t="n"/>
      <c r="Y62" s="164" t="n"/>
      <c r="Z62" s="164" t="n"/>
      <c r="AA62" s="164" t="n"/>
      <c r="AB62" s="164" t="n"/>
      <c r="AC62" s="164" t="n"/>
      <c r="AD62" s="164" t="n"/>
    </row>
    <row r="63">
      <c r="B63" s="28" t="inlineStr">
        <is>
          <t>Online Business</t>
        </is>
      </c>
      <c r="C63" s="344" t="n">
        <v>4873</v>
      </c>
      <c r="D63" s="344" t="n">
        <v>4273</v>
      </c>
      <c r="E63" s="344" t="n">
        <v>3589</v>
      </c>
      <c r="F63" s="344" t="n">
        <v>3161</v>
      </c>
      <c r="G63" s="344" t="n">
        <v>2549</v>
      </c>
      <c r="H63" s="344" t="n">
        <v>2780</v>
      </c>
      <c r="I63" s="306" t="n"/>
      <c r="J63" s="306" t="n"/>
      <c r="K63" s="306" t="n"/>
      <c r="L63" s="306" t="n"/>
      <c r="M63" s="306" t="n"/>
      <c r="N63" s="306" t="n"/>
      <c r="O63" s="30">
        <f>SUM(C63:H63)</f>
        <v>21225</v>
      </c>
      <c r="P63" t="n">
        <v>3</v>
      </c>
      <c r="Q63" s="28" t="inlineStr">
        <is>
          <t>Online Business</t>
        </is>
      </c>
      <c r="R63" s="33">
        <f>C63/C$70</f>
        <v>0.41713747645951038</v>
      </c>
      <c r="S63" s="33">
        <f>D63/D$70</f>
        <v>0.39087083790706184</v>
      </c>
      <c r="T63" s="33">
        <f>E63/E$70</f>
        <v>0.34592771084337348</v>
      </c>
      <c r="U63" s="33">
        <f>F63/F$70</f>
        <v>0.35310545129579984</v>
      </c>
      <c r="V63" s="33">
        <f>G63/G$70</f>
        <v>0.24673313328816185</v>
      </c>
      <c r="W63" s="33">
        <f>H63/H$70</f>
        <v>0.28283650422219964</v>
      </c>
      <c r="X63" s="163" t="n"/>
      <c r="Y63" s="163" t="n"/>
      <c r="Z63" s="163" t="n"/>
      <c r="AA63" s="163" t="n"/>
      <c r="AB63" s="163" t="n"/>
      <c r="AC63" s="163" t="n"/>
      <c r="AD63" s="163" t="n"/>
    </row>
    <row r="64">
      <c r="B64" s="21" t="inlineStr">
        <is>
          <t>ASR</t>
        </is>
      </c>
      <c r="C64" s="345" t="n">
        <v>481</v>
      </c>
      <c r="D64" s="345" t="n">
        <v>1056</v>
      </c>
      <c r="E64" s="345" t="n">
        <v>760</v>
      </c>
      <c r="F64" s="345" t="n">
        <v>835</v>
      </c>
      <c r="G64" s="345" t="n">
        <v>786</v>
      </c>
      <c r="H64" s="345" t="n">
        <v>696</v>
      </c>
      <c r="I64" s="302" t="n"/>
      <c r="J64" s="302" t="n"/>
      <c r="K64" s="302" t="n"/>
      <c r="L64" s="302" t="n"/>
      <c r="M64" s="302" t="n"/>
      <c r="N64" s="302" t="n"/>
      <c r="O64" s="18">
        <f>SUM(C64:H64)</f>
        <v>4614</v>
      </c>
      <c r="P64" t="n">
        <v>4</v>
      </c>
      <c r="Q64" s="21" t="inlineStr">
        <is>
          <t>ASR</t>
        </is>
      </c>
      <c r="R64" s="33">
        <f>C64/C$70</f>
        <v>4.1174456428693718E-2</v>
      </c>
      <c r="S64" s="33">
        <f>D64/D$70</f>
        <v>9.6597145993413833E-2</v>
      </c>
      <c r="T64" s="33">
        <f>E64/E$70</f>
        <v>7.3253012048192775E-2</v>
      </c>
      <c r="U64" s="33">
        <f>F64/F$70</f>
        <v>9.3275245755138514E-2</v>
      </c>
      <c r="V64" s="33">
        <f>G64/G$70</f>
        <v>7.608169586680863E-2</v>
      </c>
      <c r="W64" s="33">
        <f>H64/H$70</f>
        <v>7.0810865805270115E-2</v>
      </c>
      <c r="X64" s="164" t="n"/>
      <c r="Y64" s="164" t="n"/>
      <c r="Z64" s="164" t="n"/>
      <c r="AA64" s="164" t="n"/>
      <c r="AB64" s="164" t="n"/>
      <c r="AC64" s="164" t="n"/>
      <c r="AD64" s="164" t="n"/>
    </row>
    <row r="65">
      <c r="B65" s="28" t="inlineStr">
        <is>
          <t>Wholesale</t>
        </is>
      </c>
      <c r="C65" s="344" t="n">
        <v>2016</v>
      </c>
      <c r="D65" s="344" t="n">
        <v>1622</v>
      </c>
      <c r="E65" s="344" t="n">
        <v>1880</v>
      </c>
      <c r="F65" s="344" t="n">
        <v>1956</v>
      </c>
      <c r="G65" s="344" t="n">
        <v>2755</v>
      </c>
      <c r="H65" s="344" t="n">
        <v>2426</v>
      </c>
      <c r="I65" s="306" t="n"/>
      <c r="J65" s="306" t="n"/>
      <c r="K65" s="306" t="n"/>
      <c r="L65" s="306" t="n"/>
      <c r="M65" s="306" t="n"/>
      <c r="N65" s="306" t="n"/>
      <c r="O65" s="30">
        <f>SUM(C65:H65)</f>
        <v>12655</v>
      </c>
      <c r="P65" t="n">
        <v>5</v>
      </c>
      <c r="Q65" s="28" t="inlineStr">
        <is>
          <t>Wholesale</t>
        </is>
      </c>
      <c r="R65" s="33">
        <f>C65/C$70</f>
        <v>0.17257318952234207</v>
      </c>
      <c r="S65" s="33">
        <f>D65/D$70</f>
        <v>0.14837175265276253</v>
      </c>
      <c r="T65" s="33">
        <f>E65/E$70</f>
        <v>0.18120481927710844</v>
      </c>
      <c r="U65" s="33">
        <f>F65/F$70</f>
        <v>0.21849865951742628</v>
      </c>
      <c r="V65" s="33">
        <f>G65/G$70</f>
        <v>0.26667311973671476</v>
      </c>
      <c r="W65" s="33">
        <f>H65/H$70</f>
        <v>0.24682063282124325</v>
      </c>
      <c r="X65" s="163" t="n"/>
      <c r="Y65" s="163" t="n"/>
      <c r="Z65" s="163" t="n"/>
      <c r="AA65" s="163" t="n"/>
      <c r="AB65" s="163" t="n"/>
      <c r="AC65" s="163" t="n"/>
      <c r="AD65" s="163" t="n"/>
    </row>
    <row r="66">
      <c r="B66" s="21" t="inlineStr">
        <is>
          <t>Group Corporate</t>
        </is>
      </c>
      <c r="C66" s="345" t="n">
        <v>263</v>
      </c>
      <c r="D66" s="345" t="n">
        <v>417</v>
      </c>
      <c r="E66" s="345" t="n">
        <v>45</v>
      </c>
      <c r="F66" s="345" t="n">
        <v>227</v>
      </c>
      <c r="G66" s="345" t="n">
        <v>373</v>
      </c>
      <c r="H66" s="345" t="n">
        <v>17</v>
      </c>
      <c r="I66" s="302" t="n"/>
      <c r="J66" s="302" t="n"/>
      <c r="K66" s="302" t="n"/>
      <c r="L66" s="302" t="n"/>
      <c r="M66" s="302" t="n"/>
      <c r="N66" s="302" t="n"/>
      <c r="O66" s="18">
        <f>SUM(C66:H66)</f>
        <v>1342</v>
      </c>
      <c r="P66" t="n">
        <v>6</v>
      </c>
      <c r="Q66" s="21" t="inlineStr">
        <is>
          <t>Group Corporate</t>
        </is>
      </c>
      <c r="R66" s="33">
        <f>C66/C$70</f>
        <v>2.2513268275980141E-2</v>
      </c>
      <c r="S66" s="33">
        <f>D66/D$70</f>
        <v>3.8144895718990122E-2</v>
      </c>
      <c r="T66" s="33">
        <f>E66/E$70</f>
        <v>4.3373493975903616E-3</v>
      </c>
      <c r="U66" s="33">
        <f>F66/F$70</f>
        <v>2.5357462019660409E-2</v>
      </c>
      <c r="V66" s="33">
        <f>G66/G$70</f>
        <v>3.6104926918981706E-2</v>
      </c>
      <c r="W66" s="33">
        <f>H66/H$70</f>
        <v>1.7295757452436666E-3</v>
      </c>
      <c r="X66" s="164" t="n"/>
      <c r="Y66" s="164" t="n"/>
      <c r="Z66" s="164" t="n"/>
      <c r="AA66" s="164" t="n"/>
      <c r="AB66" s="164" t="n"/>
      <c r="AC66" s="164" t="n"/>
      <c r="AD66" s="164" t="n"/>
    </row>
    <row r="67">
      <c r="B67" s="28" t="inlineStr">
        <is>
          <t>Group Leisure</t>
        </is>
      </c>
      <c r="C67" s="344" t="n">
        <v>118</v>
      </c>
      <c r="D67" s="344" t="n">
        <v>120</v>
      </c>
      <c r="E67" s="344" t="n">
        <v>157</v>
      </c>
      <c r="F67" s="344" t="n">
        <v>80</v>
      </c>
      <c r="G67" s="344" t="n">
        <v>24</v>
      </c>
      <c r="H67" s="344" t="n">
        <v>79</v>
      </c>
      <c r="I67" s="306" t="n"/>
      <c r="J67" s="306" t="n"/>
      <c r="K67" s="306" t="n"/>
      <c r="L67" s="306" t="n"/>
      <c r="M67" s="306" t="n"/>
      <c r="N67" s="306" t="n"/>
      <c r="O67" s="30">
        <f>SUM(C67:H67)</f>
        <v>578</v>
      </c>
      <c r="P67" t="n">
        <v>7</v>
      </c>
      <c r="Q67" s="28" t="inlineStr">
        <is>
          <t>Group Leisure</t>
        </is>
      </c>
      <c r="R67" s="33">
        <f>C67/C$70</f>
        <v>1.0101010101010102E-2</v>
      </c>
      <c r="S67" s="33">
        <f>D67/D$70</f>
        <v>1.0976948408342482E-2</v>
      </c>
      <c r="T67" s="33">
        <f>E67/E$70</f>
        <v>1.5132530120481928E-2</v>
      </c>
      <c r="U67" s="33">
        <f>F67/F$70</f>
        <v>8.9365504915102766E-3</v>
      </c>
      <c r="V67" s="33">
        <f>G67/G$70</f>
        <v>2.3231052173071339E-3</v>
      </c>
      <c r="W67" s="33">
        <f>H67/H$70</f>
        <v>8.0374402278970396E-3</v>
      </c>
      <c r="X67" s="163" t="n"/>
      <c r="Y67" s="163" t="n"/>
      <c r="Z67" s="163" t="n"/>
      <c r="AA67" s="163" t="n"/>
      <c r="AB67" s="163" t="n"/>
      <c r="AC67" s="163" t="n"/>
      <c r="AD67" s="163" t="n"/>
    </row>
    <row r="68">
      <c r="B68" s="21" t="inlineStr">
        <is>
          <t>Group Series</t>
        </is>
      </c>
      <c r="C68" s="345" t="n">
        <v>590</v>
      </c>
      <c r="D68" s="345" t="n">
        <v>652</v>
      </c>
      <c r="E68" s="345" t="n">
        <v>679</v>
      </c>
      <c r="F68" s="345" t="n">
        <v>67</v>
      </c>
      <c r="G68" s="345" t="n">
        <v>195</v>
      </c>
      <c r="H68" s="345" t="n">
        <v>200</v>
      </c>
      <c r="I68" s="302" t="n"/>
      <c r="J68" s="302" t="n"/>
      <c r="K68" s="302" t="n"/>
      <c r="L68" s="302" t="n"/>
      <c r="M68" s="302" t="n"/>
      <c r="N68" s="302" t="n"/>
      <c r="O68" s="18">
        <f>SUM(C68:H68)</f>
        <v>2383</v>
      </c>
      <c r="P68" t="n">
        <v>8</v>
      </c>
      <c r="Q68" s="21" t="inlineStr">
        <is>
          <t>Group Series</t>
        </is>
      </c>
      <c r="R68" s="33">
        <f>C68/C$70</f>
        <v>5.0505050505050504E-2</v>
      </c>
      <c r="S68" s="33">
        <f>D68/D$70</f>
        <v>5.9641419685327476E-2</v>
      </c>
      <c r="T68" s="33">
        <f>E68/E$70</f>
        <v>6.5445783132530119E-2</v>
      </c>
      <c r="U68" s="33">
        <f>F68/F$70</f>
        <v>7.4843610366398571E-3</v>
      </c>
      <c r="V68" s="33">
        <f>G68/G$70</f>
        <v>1.8875229890620463E-2</v>
      </c>
      <c r="W68" s="33">
        <f>H68/H$70</f>
        <v>2.0347949944043136E-2</v>
      </c>
      <c r="X68" s="164" t="n"/>
      <c r="Y68" s="164" t="n"/>
      <c r="Z68" s="164" t="n"/>
      <c r="AA68" s="164" t="n"/>
      <c r="AB68" s="164" t="n"/>
      <c r="AC68" s="164" t="n"/>
      <c r="AD68" s="164" t="n"/>
    </row>
    <row r="69" ht="15" customHeight="1" thickBot="1">
      <c r="B69" s="31" t="inlineStr">
        <is>
          <t>Employee Travel</t>
        </is>
      </c>
      <c r="C69" s="346" t="n">
        <v>0</v>
      </c>
      <c r="D69" s="346" t="n">
        <v>3</v>
      </c>
      <c r="E69" s="346" t="n">
        <v>9</v>
      </c>
      <c r="F69" s="346" t="n">
        <v>18</v>
      </c>
      <c r="G69" s="346" t="n">
        <v>6</v>
      </c>
      <c r="H69" s="346" t="n">
        <v>0</v>
      </c>
      <c r="I69" s="306" t="n"/>
      <c r="J69" s="306" t="n"/>
      <c r="K69" s="306" t="n"/>
      <c r="L69" s="306" t="n"/>
      <c r="M69" s="306" t="n"/>
      <c r="N69" s="306" t="n"/>
      <c r="O69" s="39">
        <f>SUM(C69:H69)</f>
        <v>36</v>
      </c>
      <c r="P69" t="n">
        <v>9</v>
      </c>
      <c r="Q69" s="31" t="inlineStr">
        <is>
          <t>Employee Travel</t>
        </is>
      </c>
      <c r="R69" s="33">
        <f>C69/C$70</f>
        <v>0</v>
      </c>
      <c r="S69" s="33">
        <f>D69/D$70</f>
        <v>2.7442371020856203E-4</v>
      </c>
      <c r="T69" s="33">
        <f>E69/E$70</f>
        <v>8.6746987951807225E-4</v>
      </c>
      <c r="U69" s="33">
        <f>F69/F$70</f>
        <v>2.0107238605898124E-3</v>
      </c>
      <c r="V69" s="33">
        <f>G69/G$70</f>
        <v>5.8077630432678347E-4</v>
      </c>
      <c r="W69" s="33">
        <f>H69/H$70</f>
        <v>0</v>
      </c>
      <c r="X69" s="163" t="n"/>
      <c r="Y69" s="163" t="n"/>
      <c r="Z69" s="163" t="n"/>
      <c r="AA69" s="163" t="n"/>
      <c r="AB69" s="163" t="n"/>
      <c r="AC69" s="163" t="n"/>
      <c r="AD69" s="163" t="n"/>
    </row>
    <row r="70">
      <c r="B70" s="40" t="inlineStr">
        <is>
          <t>Total</t>
        </is>
      </c>
      <c r="C70" s="347">
        <f>SUM(C61:C69)</f>
        <v>11682</v>
      </c>
      <c r="D70" s="347">
        <f>SUM(D61:D69)</f>
        <v>10932</v>
      </c>
      <c r="E70" s="347">
        <f>SUM(E61:E69)</f>
        <v>10375</v>
      </c>
      <c r="F70" s="347">
        <f>SUM(F61:F69)</f>
        <v>8952</v>
      </c>
      <c r="G70" s="347">
        <f>SUM(G61:G69)</f>
        <v>10331</v>
      </c>
      <c r="H70" s="347">
        <f>SUM(H61:H69)</f>
        <v>9829</v>
      </c>
      <c r="I70" s="307" t="n"/>
      <c r="J70" s="307" t="n"/>
      <c r="K70" s="307" t="n"/>
      <c r="L70" s="307" t="n"/>
      <c r="M70" s="307" t="n"/>
      <c r="N70" s="307" t="n"/>
      <c r="O70" s="42">
        <f>SUM(O61:O69)</f>
        <v>62101</v>
      </c>
      <c r="Q70" s="40" t="inlineStr">
        <is>
          <t>Total</t>
        </is>
      </c>
      <c r="R70" s="45">
        <f>SUM(R61:R69)</f>
        <v>1</v>
      </c>
      <c r="S70" s="45">
        <f>SUM(S61:S69)</f>
        <v>1</v>
      </c>
      <c r="T70" s="45">
        <f>SUM(T61:T69)</f>
        <v>0.99999999999999989</v>
      </c>
      <c r="U70" s="45">
        <f>SUM(U61:U69)</f>
        <v>1</v>
      </c>
      <c r="V70" s="45">
        <f>SUM(V61:V69)</f>
        <v>0.99999999999999989</v>
      </c>
      <c r="W70" s="45">
        <f>SUM(W61:W69)</f>
        <v>0.99999999999999989</v>
      </c>
      <c r="X70" s="165" t="n"/>
      <c r="Y70" s="165" t="n"/>
      <c r="Z70" s="165" t="n"/>
      <c r="AA70" s="165" t="n"/>
      <c r="AB70" s="165" t="n"/>
      <c r="AC70" s="165" t="n"/>
      <c r="AD70" s="165" t="n"/>
    </row>
    <row r="71">
      <c r="C71" t="b">
        <f>C70=C54</f>
        <v>1</v>
      </c>
      <c r="D71" t="b">
        <f>D70=D54</f>
        <v>1</v>
      </c>
      <c r="E71" t="b">
        <f>E70=E54</f>
        <v>1</v>
      </c>
      <c r="F71" t="b">
        <f>F70=F54</f>
        <v>1</v>
      </c>
      <c r="G71" t="b">
        <f>G70=G54</f>
        <v>1</v>
      </c>
      <c r="H71" t="b">
        <f>H70=H54</f>
        <v>1</v>
      </c>
      <c r="I71" s="299" t="b">
        <f>I70=I54</f>
        <v>0</v>
      </c>
      <c r="J71" s="299" t="b">
        <f>J70=J54</f>
        <v>0</v>
      </c>
      <c r="K71" s="299" t="b">
        <f>K70=K54</f>
        <v>0</v>
      </c>
      <c r="L71" s="299" t="b">
        <f>L70=L54</f>
        <v>0</v>
      </c>
      <c r="M71" s="299" t="b">
        <f>M70=M54</f>
        <v>0</v>
      </c>
      <c r="N71" s="299" t="b">
        <f>N70=N54</f>
        <v>0</v>
      </c>
    </row>
    <row r="72">
      <c r="B72" s="167" t="inlineStr">
        <is>
          <t>Revenue by Segment</t>
        </is>
      </c>
      <c r="C72" s="348" t="n"/>
      <c r="D72" s="348" t="n"/>
      <c r="E72" s="348" t="n"/>
      <c r="F72" s="348" t="n"/>
      <c r="G72" s="348" t="n"/>
      <c r="H72" s="348" t="n"/>
      <c r="I72" s="312" t="n"/>
      <c r="J72" s="312" t="n"/>
      <c r="K72" s="312" t="n"/>
      <c r="L72" s="312" t="n"/>
      <c r="M72" s="312" t="n"/>
      <c r="N72" s="312" t="n"/>
      <c r="O72" s="173" t="n"/>
      <c r="Q72" s="167" t="inlineStr">
        <is>
          <t>Revenue Mix % by Segment</t>
        </is>
      </c>
      <c r="R72" s="174" t="inlineStr">
        <is>
          <t>Jan</t>
        </is>
      </c>
      <c r="S72" s="174" t="inlineStr">
        <is>
          <t>Feb</t>
        </is>
      </c>
      <c r="T72" s="174" t="inlineStr">
        <is>
          <t>Mar</t>
        </is>
      </c>
      <c r="U72" s="174" t="inlineStr">
        <is>
          <t>Apr</t>
        </is>
      </c>
      <c r="V72" s="174" t="inlineStr">
        <is>
          <t>May</t>
        </is>
      </c>
      <c r="W72" s="174" t="inlineStr">
        <is>
          <t>Jun</t>
        </is>
      </c>
      <c r="X72" s="174" t="inlineStr">
        <is>
          <t>Jul</t>
        </is>
      </c>
      <c r="Y72" s="174" t="inlineStr">
        <is>
          <t>Aug</t>
        </is>
      </c>
      <c r="Z72" s="174" t="inlineStr">
        <is>
          <t>Sep</t>
        </is>
      </c>
      <c r="AA72" s="174" t="inlineStr">
        <is>
          <t>Oct</t>
        </is>
      </c>
      <c r="AB72" s="174" t="inlineStr">
        <is>
          <t>Nov</t>
        </is>
      </c>
      <c r="AC72" s="174" t="inlineStr">
        <is>
          <t>Dec</t>
        </is>
      </c>
      <c r="AD72" s="174" t="inlineStr">
        <is>
          <t>Jan</t>
        </is>
      </c>
    </row>
    <row r="73">
      <c r="B73" s="28" t="inlineStr">
        <is>
          <t>Corporate SS</t>
        </is>
      </c>
      <c r="C73" s="344" t="n">
        <v>3960751.86</v>
      </c>
      <c r="D73" s="344" t="n">
        <v>4298439.74</v>
      </c>
      <c r="E73" s="344" t="n">
        <v>5929801.13</v>
      </c>
      <c r="F73" s="344" t="n">
        <v>3930528.35</v>
      </c>
      <c r="G73" s="344" t="n">
        <v>4812780.53</v>
      </c>
      <c r="H73" s="344" t="n">
        <v>4520560.61</v>
      </c>
      <c r="I73" s="306" t="n"/>
      <c r="J73" s="306" t="n"/>
      <c r="K73" s="306" t="n"/>
      <c r="L73" s="306" t="n"/>
      <c r="M73" s="306" t="n"/>
      <c r="N73" s="306" t="n"/>
      <c r="O73" s="30">
        <f>SUM(C73:H73)</f>
        <v>27452862.220000003</v>
      </c>
      <c r="Q73" s="28" t="inlineStr">
        <is>
          <t>Corporate SS</t>
        </is>
      </c>
      <c r="R73" s="33">
        <f>C73/C$82</f>
        <v>0.1015217401306375</v>
      </c>
      <c r="S73" s="33">
        <f>D73/D$82</f>
        <v>0.12866624465262955</v>
      </c>
      <c r="T73" s="33">
        <f>E73/E$82</f>
        <v>0.19507650170058463</v>
      </c>
      <c r="U73" s="33">
        <f>F73/F$82</f>
        <v>0.14630746636791844</v>
      </c>
      <c r="V73" s="33">
        <f>G73/G$82</f>
        <v>0.16876205296923877</v>
      </c>
      <c r="W73" s="33">
        <f>H73/H$82</f>
        <v>0.16568009758098154</v>
      </c>
      <c r="X73" s="163" t="n"/>
      <c r="Y73" s="163" t="n"/>
      <c r="Z73" s="163" t="n"/>
      <c r="AA73" s="163" t="n"/>
      <c r="AB73" s="163" t="n"/>
      <c r="AC73" s="163" t="n"/>
      <c r="AD73" s="163" t="n"/>
    </row>
    <row r="74">
      <c r="B74" s="21" t="inlineStr">
        <is>
          <t>Corporate LS</t>
        </is>
      </c>
      <c r="C74" s="345" t="n">
        <v>4160735.67</v>
      </c>
      <c r="D74" s="345" t="n">
        <v>2803374.05</v>
      </c>
      <c r="E74" s="345" t="n">
        <v>2443866.13</v>
      </c>
      <c r="F74" s="345" t="n">
        <v>2571338.89</v>
      </c>
      <c r="G74" s="345" t="n">
        <v>3698395.28</v>
      </c>
      <c r="H74" s="345" t="n">
        <v>4016959.75</v>
      </c>
      <c r="I74" s="302" t="n"/>
      <c r="J74" s="302" t="n"/>
      <c r="K74" s="302" t="n"/>
      <c r="L74" s="302" t="n"/>
      <c r="M74" s="302" t="n"/>
      <c r="N74" s="302" t="n"/>
      <c r="O74" s="18">
        <f>SUM(C74:H74)</f>
        <v>19694669.77</v>
      </c>
      <c r="Q74" s="21" t="inlineStr">
        <is>
          <t>Corporate LS</t>
        </is>
      </c>
      <c r="R74" s="33">
        <f>C74/C$82</f>
        <v>0.10664771244771035</v>
      </c>
      <c r="S74" s="33">
        <f>D74/D$82</f>
        <v>8.3914078872287023E-2</v>
      </c>
      <c r="T74" s="33">
        <f>E74/E$82</f>
        <v>8.0397444166048479E-2</v>
      </c>
      <c r="U74" s="33">
        <f>F74/F$82</f>
        <v>9.5713869655512276E-2</v>
      </c>
      <c r="V74" s="33">
        <f>G74/G$82</f>
        <v>0.12968569338534591</v>
      </c>
      <c r="W74" s="33">
        <f>H74/H$82</f>
        <v>0.14722295325200277</v>
      </c>
      <c r="X74" s="164" t="n"/>
      <c r="Y74" s="164" t="n"/>
      <c r="Z74" s="164" t="n"/>
      <c r="AA74" s="164" t="n"/>
      <c r="AB74" s="164" t="n"/>
      <c r="AC74" s="164" t="n"/>
      <c r="AD74" s="164" t="n"/>
    </row>
    <row r="75">
      <c r="B75" s="28" t="inlineStr">
        <is>
          <t>Online Business</t>
        </is>
      </c>
      <c r="C75" s="344" t="n">
        <v>19591081.57</v>
      </c>
      <c r="D75" s="344" t="n">
        <v>14756317.94</v>
      </c>
      <c r="E75" s="344" t="n">
        <v>11981991.62</v>
      </c>
      <c r="F75" s="344" t="n">
        <v>10696047.93</v>
      </c>
      <c r="G75" s="344" t="n">
        <v>8743953.57</v>
      </c>
      <c r="H75" s="344" t="n">
        <v>9290178.43</v>
      </c>
      <c r="I75" s="306" t="n"/>
      <c r="J75" s="306" t="n"/>
      <c r="K75" s="306" t="n"/>
      <c r="L75" s="306" t="n"/>
      <c r="M75" s="306" t="n"/>
      <c r="N75" s="306" t="n"/>
      <c r="O75" s="30">
        <f>SUM(C75:H75)</f>
        <v>75059571.060000002</v>
      </c>
      <c r="Q75" s="28" t="inlineStr">
        <is>
          <t>Online Business</t>
        </is>
      </c>
      <c r="R75" s="33">
        <f>C75/C$82</f>
        <v>0.50215735858485766</v>
      </c>
      <c r="S75" s="33">
        <f>D75/D$82</f>
        <v>0.44170446233591409</v>
      </c>
      <c r="T75" s="33">
        <f>E75/E$82</f>
        <v>0.39417932530822003</v>
      </c>
      <c r="U75" s="33">
        <f>F75/F$82</f>
        <v>0.39814282799616962</v>
      </c>
      <c r="V75" s="33">
        <f>G75/G$82</f>
        <v>0.30661019058371741</v>
      </c>
      <c r="W75" s="33">
        <f>H75/H$82</f>
        <v>0.34048822737212003</v>
      </c>
      <c r="X75" s="163" t="n"/>
      <c r="Y75" s="163" t="n"/>
      <c r="Z75" s="163" t="n"/>
      <c r="AA75" s="163" t="n"/>
      <c r="AB75" s="163" t="n"/>
      <c r="AC75" s="163" t="n"/>
      <c r="AD75" s="163" t="n"/>
    </row>
    <row r="76">
      <c r="B76" s="21" t="inlineStr">
        <is>
          <t>ASR</t>
        </is>
      </c>
      <c r="C76" s="345" t="n">
        <v>1910365.88</v>
      </c>
      <c r="D76" s="345" t="n">
        <v>3122212.59</v>
      </c>
      <c r="E76" s="345" t="n">
        <v>2237494</v>
      </c>
      <c r="F76" s="345" t="n">
        <v>2527729.68</v>
      </c>
      <c r="G76" s="345" t="n">
        <v>2404912.74</v>
      </c>
      <c r="H76" s="345" t="n">
        <v>2358784.05</v>
      </c>
      <c r="I76" s="302" t="n"/>
      <c r="J76" s="302" t="n"/>
      <c r="K76" s="302" t="n"/>
      <c r="L76" s="302" t="n"/>
      <c r="M76" s="302" t="n"/>
      <c r="N76" s="302" t="n"/>
      <c r="O76" s="18">
        <f>SUM(C76:H76)</f>
        <v>14561498.940000001</v>
      </c>
      <c r="Q76" s="21" t="inlineStr">
        <is>
          <t>ASR</t>
        </is>
      </c>
      <c r="R76" s="33">
        <f>C76/C$82</f>
        <v>4.8966376910013397E-2</v>
      </c>
      <c r="S76" s="33">
        <f>D76/D$82</f>
        <v>9.3457950619649746E-2</v>
      </c>
      <c r="T76" s="33">
        <f>E76/E$82</f>
        <v>7.3608286775048715E-2</v>
      </c>
      <c r="U76" s="33">
        <f>F76/F$82</f>
        <v>9.4090588392216845E-2</v>
      </c>
      <c r="V76" s="33">
        <f>G76/G$82</f>
        <v>8.4329216486062619E-2</v>
      </c>
      <c r="W76" s="33">
        <f>H76/H$82</f>
        <v>8.6450244846172461E-2</v>
      </c>
      <c r="X76" s="164" t="n"/>
      <c r="Y76" s="164" t="n"/>
      <c r="Z76" s="164" t="n"/>
      <c r="AA76" s="164" t="n"/>
      <c r="AB76" s="164" t="n"/>
      <c r="AC76" s="164" t="n"/>
      <c r="AD76" s="164" t="n"/>
    </row>
    <row r="77">
      <c r="B77" s="28" t="inlineStr">
        <is>
          <t>Wholesale</t>
        </is>
      </c>
      <c r="C77" s="344" t="n">
        <v>6677281.05</v>
      </c>
      <c r="D77" s="344" t="n">
        <v>5248691.18</v>
      </c>
      <c r="E77" s="344" t="n">
        <v>5529369.69</v>
      </c>
      <c r="F77" s="344" t="n">
        <v>6100296.62</v>
      </c>
      <c r="G77" s="344" t="n">
        <v>7330380.57</v>
      </c>
      <c r="H77" s="344" t="n">
        <v>6392602.73</v>
      </c>
      <c r="I77" s="306" t="n"/>
      <c r="J77" s="306" t="n"/>
      <c r="K77" s="306" t="n"/>
      <c r="L77" s="306" t="n"/>
      <c r="M77" s="306" t="n"/>
      <c r="N77" s="306" t="n"/>
      <c r="O77" s="30">
        <f>SUM(C77:H77)</f>
        <v>37278621.840000004</v>
      </c>
      <c r="Q77" s="28" t="inlineStr">
        <is>
          <t>Wholesale</t>
        </is>
      </c>
      <c r="R77" s="33">
        <f>C77/C$82</f>
        <v>0.17115164380364145</v>
      </c>
      <c r="S77" s="33">
        <f>D77/D$82</f>
        <v>0.15711035266763534</v>
      </c>
      <c r="T77" s="33">
        <f>E77/E$82</f>
        <v>0.18190324971900806</v>
      </c>
      <c r="U77" s="33">
        <f>F77/F$82</f>
        <v>0.22707352882087123</v>
      </c>
      <c r="V77" s="33">
        <f>G77/G$82</f>
        <v>0.2570426942030159</v>
      </c>
      <c r="W77" s="33">
        <f>H77/H$82</f>
        <v>0.23429108366779511</v>
      </c>
      <c r="X77" s="163" t="n"/>
      <c r="Y77" s="163" t="n"/>
      <c r="Z77" s="163" t="n"/>
      <c r="AA77" s="163" t="n"/>
      <c r="AB77" s="163" t="n"/>
      <c r="AC77" s="163" t="n"/>
      <c r="AD77" s="163" t="n"/>
    </row>
    <row r="78">
      <c r="B78" s="21" t="inlineStr">
        <is>
          <t>Group Corporate</t>
        </is>
      </c>
      <c r="C78" s="345" t="n">
        <v>706986.63</v>
      </c>
      <c r="D78" s="345" t="n">
        <v>1103509.18</v>
      </c>
      <c r="E78" s="345" t="n">
        <v>132518.23</v>
      </c>
      <c r="F78" s="345" t="n">
        <v>591853.1800000001</v>
      </c>
      <c r="G78" s="345" t="n">
        <v>936480.1899999999</v>
      </c>
      <c r="H78" s="345" t="n">
        <v>31829.42</v>
      </c>
      <c r="I78" s="302" t="n"/>
      <c r="J78" s="302" t="n"/>
      <c r="K78" s="302" t="n"/>
      <c r="L78" s="302" t="n"/>
      <c r="M78" s="302" t="n"/>
      <c r="N78" s="302" t="n"/>
      <c r="O78" s="18">
        <f>SUM(C78:H78)</f>
        <v>3503176.83</v>
      </c>
      <c r="Q78" s="21" t="inlineStr">
        <is>
          <t>Group Corporate</t>
        </is>
      </c>
      <c r="R78" s="33">
        <f>C78/C$82</f>
        <v>1.8121436399879686E-2</v>
      </c>
      <c r="S78" s="33">
        <f>D78/D$82</f>
        <v>3.3031609309079814E-2</v>
      </c>
      <c r="T78" s="33">
        <f>E78/E$82</f>
        <v>4.3595378922856838E-3</v>
      </c>
      <c r="U78" s="33">
        <f>F78/F$82</f>
        <v>2.2030763174013382E-2</v>
      </c>
      <c r="V78" s="33">
        <f>G78/G$82</f>
        <v>3.2838048285036336E-2</v>
      </c>
      <c r="W78" s="33">
        <f>H78/H$82</f>
        <v>1.1665591652239885E-3</v>
      </c>
      <c r="X78" s="164" t="n"/>
      <c r="Y78" s="164" t="n"/>
      <c r="Z78" s="164" t="n"/>
      <c r="AA78" s="164" t="n"/>
      <c r="AB78" s="164" t="n"/>
      <c r="AC78" s="164" t="n"/>
      <c r="AD78" s="164" t="n"/>
    </row>
    <row r="79">
      <c r="B79" s="28" t="inlineStr">
        <is>
          <t>Group Leisure</t>
        </is>
      </c>
      <c r="C79" s="344" t="n">
        <v>370518.34</v>
      </c>
      <c r="D79" s="344" t="n">
        <v>313527.67</v>
      </c>
      <c r="E79" s="344" t="n">
        <v>405861.9</v>
      </c>
      <c r="F79" s="344" t="n">
        <v>244052.84</v>
      </c>
      <c r="G79" s="344" t="n">
        <v>68479.2</v>
      </c>
      <c r="H79" s="344" t="n">
        <v>184282.03</v>
      </c>
      <c r="I79" s="306" t="n"/>
      <c r="J79" s="306" t="n"/>
      <c r="K79" s="306" t="n"/>
      <c r="L79" s="306" t="n"/>
      <c r="M79" s="306" t="n"/>
      <c r="N79" s="306" t="n"/>
      <c r="O79" s="30">
        <f>SUM(C79:H79)</f>
        <v>1586721.9800000002</v>
      </c>
      <c r="Q79" s="28" t="inlineStr">
        <is>
          <t>Group Leisure</t>
        </is>
      </c>
      <c r="R79" s="33">
        <f>C79/C$82</f>
        <v>9.4971025594911152E-3</v>
      </c>
      <c r="S79" s="33">
        <f>D79/D$82</f>
        <v>9.3849001809174822E-3</v>
      </c>
      <c r="T79" s="33">
        <f>E79/E$82</f>
        <v>1.3351901335273366E-2</v>
      </c>
      <c r="U79" s="33">
        <f>F79/F$82</f>
        <v>9.0844663873992856E-3</v>
      </c>
      <c r="V79" s="33">
        <f>G79/G$82</f>
        <v>2.4012502347974499E-3</v>
      </c>
      <c r="W79" s="33">
        <f>H79/H$82</f>
        <v>6.7539996356384135E-3</v>
      </c>
      <c r="X79" s="163" t="n"/>
      <c r="Y79" s="163" t="n"/>
      <c r="Z79" s="163" t="n"/>
      <c r="AA79" s="163" t="n"/>
      <c r="AB79" s="163" t="n"/>
      <c r="AC79" s="163" t="n"/>
      <c r="AD79" s="163" t="n"/>
    </row>
    <row r="80">
      <c r="B80" s="21" t="inlineStr">
        <is>
          <t>Group Series</t>
        </is>
      </c>
      <c r="C80" s="345" t="n">
        <v>1636108.5</v>
      </c>
      <c r="D80" s="345" t="n">
        <v>1755309.97</v>
      </c>
      <c r="E80" s="345" t="n">
        <v>1717268.5</v>
      </c>
      <c r="F80" s="345" t="n">
        <v>169073.95</v>
      </c>
      <c r="G80" s="345" t="n">
        <v>510152.93</v>
      </c>
      <c r="H80" s="345" t="n">
        <v>489677.12</v>
      </c>
      <c r="I80" s="302" t="n"/>
      <c r="J80" s="302" t="n"/>
      <c r="K80" s="302" t="n"/>
      <c r="L80" s="302" t="n"/>
      <c r="M80" s="302" t="n"/>
      <c r="N80" s="302" t="n"/>
      <c r="O80" s="18">
        <f>SUM(C80:H80)</f>
        <v>6277590.9699999997</v>
      </c>
      <c r="Q80" s="21" t="inlineStr">
        <is>
          <t>Group Series</t>
        </is>
      </c>
      <c r="R80" s="33">
        <f>C80/C$82</f>
        <v>4.1936629163768703E-2</v>
      </c>
      <c r="S80" s="33">
        <f>D80/D$82</f>
        <v>5.2542121258449891E-2</v>
      </c>
      <c r="T80" s="33">
        <f>E80/E$82</f>
        <v>5.6494092148518714E-2</v>
      </c>
      <c r="U80" s="33">
        <f>F80/F$82</f>
        <v>6.2935002754314498E-3</v>
      </c>
      <c r="V80" s="33">
        <f>G80/G$82</f>
        <v>1.7888714280323178E-2</v>
      </c>
      <c r="W80" s="33">
        <f>H80/H$82</f>
        <v>1.7946834480065513E-2</v>
      </c>
      <c r="X80" s="164" t="n"/>
      <c r="Y80" s="164" t="n"/>
      <c r="Z80" s="164" t="n"/>
      <c r="AA80" s="164" t="n"/>
      <c r="AB80" s="164" t="n"/>
      <c r="AC80" s="164" t="n"/>
      <c r="AD80" s="164" t="n"/>
    </row>
    <row r="81" ht="15" customHeight="1" thickBot="1">
      <c r="B81" s="31" t="inlineStr">
        <is>
          <t>Employee Travel</t>
        </is>
      </c>
      <c r="C81" s="346" t="n">
        <v>0</v>
      </c>
      <c r="D81" s="346" t="n">
        <v>6290</v>
      </c>
      <c r="E81" s="346" t="n">
        <v>19140</v>
      </c>
      <c r="F81" s="346" t="n">
        <v>33930.01</v>
      </c>
      <c r="G81" s="346" t="n">
        <v>12609</v>
      </c>
      <c r="H81" s="346" t="n">
        <v>0</v>
      </c>
      <c r="I81" s="306" t="n"/>
      <c r="J81" s="306" t="n"/>
      <c r="K81" s="306" t="n"/>
      <c r="L81" s="306" t="n"/>
      <c r="M81" s="306" t="n"/>
      <c r="N81" s="306" t="n"/>
      <c r="O81" s="39">
        <f>SUM(C81:H81)</f>
        <v>71969.010000000009</v>
      </c>
      <c r="Q81" s="31" t="inlineStr">
        <is>
          <t>Employee Travel</t>
        </is>
      </c>
      <c r="R81" s="33">
        <f>C81/C$82</f>
        <v>0</v>
      </c>
      <c r="S81" s="33">
        <f>D81/D$82</f>
        <v>1.8828010343702989E-4</v>
      </c>
      <c r="T81" s="33">
        <f>E81/E$82</f>
        <v>6.2966095501236312E-4</v>
      </c>
      <c r="U81" s="33">
        <f>F81/F$82</f>
        <v>1.2629889304673597E-3</v>
      </c>
      <c r="V81" s="33">
        <f>G81/G$82</f>
        <v>4.4213957246231039E-4</v>
      </c>
      <c r="W81" s="33">
        <f>H81/H$82</f>
        <v>0</v>
      </c>
      <c r="X81" s="163" t="n"/>
      <c r="Y81" s="163" t="n"/>
      <c r="Z81" s="163" t="n"/>
      <c r="AA81" s="163" t="n"/>
      <c r="AB81" s="163" t="n"/>
      <c r="AC81" s="163" t="n"/>
      <c r="AD81" s="163" t="n"/>
    </row>
    <row r="82">
      <c r="B82" s="40" t="inlineStr">
        <is>
          <t>Total</t>
        </is>
      </c>
      <c r="C82" s="347">
        <f>SUM(C73:C81)</f>
        <v>39013829.500000007</v>
      </c>
      <c r="D82" s="347">
        <f>SUM(D73:D81)</f>
        <v>33407672.32</v>
      </c>
      <c r="E82" s="347">
        <f>SUM(E73:E81)</f>
        <v>30397311.199999999</v>
      </c>
      <c r="F82" s="347">
        <f>SUM(F73:F81)</f>
        <v>26864851.450000003</v>
      </c>
      <c r="G82" s="347">
        <f>SUM(G73:G81)</f>
        <v>28518144.010000005</v>
      </c>
      <c r="H82" s="347">
        <f>SUM(H73:H81)</f>
        <v>27284874.140000004</v>
      </c>
      <c r="I82" s="307" t="n"/>
      <c r="J82" s="307" t="n"/>
      <c r="K82" s="307" t="n"/>
      <c r="L82" s="307" t="n"/>
      <c r="M82" s="307" t="n"/>
      <c r="N82" s="307" t="n"/>
      <c r="O82" s="42">
        <f>SUM(O73:O81)</f>
        <v>185486682.62</v>
      </c>
      <c r="Q82" s="40" t="inlineStr">
        <is>
          <t>Total</t>
        </is>
      </c>
      <c r="R82" s="45">
        <f>SUM(R73:R81)</f>
        <v>0.99999999999999989</v>
      </c>
      <c r="S82" s="45">
        <f>SUM(S73:S81)</f>
        <v>1.0000000000000002</v>
      </c>
      <c r="T82" s="45">
        <f>SUM(T73:T81)</f>
        <v>1</v>
      </c>
      <c r="U82" s="45">
        <f>SUM(U73:U81)</f>
        <v>0.99999999999999989</v>
      </c>
      <c r="V82" s="45">
        <f>SUM(V73:V81)</f>
        <v>0.99999999999999989</v>
      </c>
      <c r="W82" s="45">
        <f>SUM(W73:W81)</f>
        <v>0.99999999999999978</v>
      </c>
      <c r="X82" s="165" t="n"/>
      <c r="Y82" s="165" t="n"/>
      <c r="Z82" s="165" t="n"/>
      <c r="AA82" s="165" t="n"/>
      <c r="AB82" s="165" t="n"/>
      <c r="AC82" s="165" t="n"/>
      <c r="AD82" s="165" t="n"/>
    </row>
    <row r="84">
      <c r="B84" s="167" t="inlineStr">
        <is>
          <t>Top 10 Nationality % (by RNs) 2025</t>
        </is>
      </c>
      <c r="C84" s="349" t="inlineStr">
        <is>
          <t>Jan</t>
        </is>
      </c>
      <c r="D84" s="349" t="inlineStr">
        <is>
          <t>Feb</t>
        </is>
      </c>
      <c r="E84" s="349" t="inlineStr">
        <is>
          <t>Mar</t>
        </is>
      </c>
      <c r="F84" s="349" t="inlineStr">
        <is>
          <t>Apr</t>
        </is>
      </c>
      <c r="G84" s="349" t="inlineStr">
        <is>
          <t>May</t>
        </is>
      </c>
      <c r="H84" s="349" t="inlineStr">
        <is>
          <t>Jun</t>
        </is>
      </c>
      <c r="I84" s="312" t="n"/>
      <c r="J84" s="312" t="n"/>
      <c r="K84" s="312" t="n"/>
      <c r="L84" s="312" t="n"/>
      <c r="M84" s="312" t="n"/>
      <c r="N84" s="312" t="n"/>
      <c r="O84" s="173" t="n"/>
      <c r="Q84" s="167" t="inlineStr">
        <is>
          <t>ADR by Nationality2025</t>
        </is>
      </c>
      <c r="R84" s="355" t="inlineStr">
        <is>
          <t>Jan</t>
        </is>
      </c>
      <c r="S84" s="355" t="inlineStr">
        <is>
          <t>Feb</t>
        </is>
      </c>
      <c r="T84" s="355" t="inlineStr">
        <is>
          <t>Mar</t>
        </is>
      </c>
      <c r="U84" s="355" t="inlineStr">
        <is>
          <t>Apr</t>
        </is>
      </c>
      <c r="V84" s="355" t="inlineStr">
        <is>
          <t>May</t>
        </is>
      </c>
      <c r="W84" s="355" t="inlineStr">
        <is>
          <t>Jun</t>
        </is>
      </c>
      <c r="X84" s="171" t="n"/>
      <c r="Y84" s="171" t="n"/>
      <c r="Z84" s="171" t="n"/>
      <c r="AA84" s="171" t="n"/>
      <c r="AB84" s="171" t="n"/>
      <c r="AC84" s="171" t="n"/>
      <c r="AD84" s="176" t="inlineStr">
        <is>
          <t>H1 Total</t>
        </is>
      </c>
      <c r="AF84" s="167" t="inlineStr">
        <is>
          <t>RN by Nationality2025</t>
        </is>
      </c>
      <c r="AG84" s="355" t="inlineStr">
        <is>
          <t>Jan</t>
        </is>
      </c>
      <c r="AH84" s="355" t="inlineStr">
        <is>
          <t>Feb</t>
        </is>
      </c>
      <c r="AI84" s="355" t="inlineStr">
        <is>
          <t>Mar</t>
        </is>
      </c>
      <c r="AJ84" s="355" t="inlineStr">
        <is>
          <t>Apr</t>
        </is>
      </c>
      <c r="AK84" s="355" t="inlineStr">
        <is>
          <t>May</t>
        </is>
      </c>
      <c r="AL84" s="355" t="inlineStr">
        <is>
          <t>Jun</t>
        </is>
      </c>
      <c r="AM84" s="175" t="inlineStr">
        <is>
          <t>Jul</t>
        </is>
      </c>
      <c r="AN84" s="175" t="inlineStr">
        <is>
          <t>Aug</t>
        </is>
      </c>
      <c r="AO84" s="175" t="inlineStr">
        <is>
          <t>Sep</t>
        </is>
      </c>
      <c r="AP84" s="175" t="inlineStr">
        <is>
          <t>Oct</t>
        </is>
      </c>
      <c r="AQ84" s="175" t="inlineStr">
        <is>
          <t>Nov</t>
        </is>
      </c>
      <c r="AR84" s="175" t="inlineStr">
        <is>
          <t>Dec</t>
        </is>
      </c>
      <c r="AS84" s="176" t="inlineStr">
        <is>
          <t>H1 Total</t>
        </is>
      </c>
    </row>
    <row r="85">
      <c r="B85" s="327" t="inlineStr">
        <is>
          <t>China</t>
        </is>
      </c>
      <c r="C85" s="350">
        <f>AG85/AG$95</f>
        <v>0.51335387776065744</v>
      </c>
      <c r="D85" s="350">
        <f>AH85/AH$95</f>
        <v>0.44282839370654958</v>
      </c>
      <c r="E85" s="350">
        <f>AI85/AI$95</f>
        <v>0.48144578313253011</v>
      </c>
      <c r="F85" s="350">
        <f>AJ85/AJ$95</f>
        <v>0.53328865058087582</v>
      </c>
      <c r="G85" s="350">
        <f>AK85/AK$95</f>
        <v>0.49724131255444776</v>
      </c>
      <c r="H85" s="350">
        <f>AL85/AL$95</f>
        <v>0.49516736188828975</v>
      </c>
      <c r="I85" s="313">
        <f>AM85/AM$95</f>
        <v>0.51823514409589388</v>
      </c>
      <c r="J85" s="313">
        <f>AN85/AN$95</f>
        <v>0.52557763193383078</v>
      </c>
      <c r="K85" s="313">
        <f>AO85/AO$95</f>
        <v>0.47156787553412949</v>
      </c>
      <c r="L85" s="313">
        <f>AP85/AP$95</f>
        <v>0.52499748516245848</v>
      </c>
      <c r="M85" s="313">
        <f>AQ85/AQ$95</f>
        <v>0.46626435336518313</v>
      </c>
      <c r="N85" s="313">
        <f>AR85/AR$95</f>
        <v>0.51110366211346681</v>
      </c>
      <c r="O85" s="30" t="n"/>
      <c r="Q85" s="6" t="inlineStr">
        <is>
          <t>China</t>
        </is>
      </c>
      <c r="R85" s="356" t="n">
        <v>3231.98</v>
      </c>
      <c r="S85" s="356" t="n">
        <v>3044.24</v>
      </c>
      <c r="T85" s="356" t="n">
        <v>2903.33</v>
      </c>
      <c r="U85" s="356" t="n">
        <v>2966.95</v>
      </c>
      <c r="V85" s="356" t="n">
        <v>2688.76</v>
      </c>
      <c r="W85" s="356" t="n">
        <v>2698.15</v>
      </c>
      <c r="X85" s="218" t="n">
        <v>2774.65</v>
      </c>
      <c r="Y85" s="218" t="n">
        <v>2807.69</v>
      </c>
      <c r="Z85" s="218" t="n">
        <v>2955.68</v>
      </c>
      <c r="AA85" s="218" t="n">
        <v>2670.33</v>
      </c>
      <c r="AB85" s="218" t="n">
        <v>2953.71</v>
      </c>
      <c r="AC85" s="218" t="n">
        <v>2981.58</v>
      </c>
      <c r="AD85" s="12">
        <f>AVERAGE(R85:AC85)</f>
        <v>2889.7541666666671</v>
      </c>
      <c r="AF85" s="6" t="inlineStr">
        <is>
          <t>China</t>
        </is>
      </c>
      <c r="AG85" s="356" t="n">
        <v>5997</v>
      </c>
      <c r="AH85" s="356" t="n">
        <v>4841</v>
      </c>
      <c r="AI85" s="356" t="n">
        <v>4995</v>
      </c>
      <c r="AJ85" s="356" t="n">
        <v>4774</v>
      </c>
      <c r="AK85" s="356" t="n">
        <v>5137</v>
      </c>
      <c r="AL85" s="356" t="n">
        <v>4867</v>
      </c>
      <c r="AM85" s="218" t="n">
        <v>6096</v>
      </c>
      <c r="AN85" s="218" t="n">
        <v>5846</v>
      </c>
      <c r="AO85" s="218" t="n">
        <v>4304</v>
      </c>
      <c r="AP85" s="218" t="n">
        <v>5219</v>
      </c>
      <c r="AQ85" s="218" t="n">
        <v>5563</v>
      </c>
      <c r="AR85" s="218" t="n">
        <v>6099</v>
      </c>
      <c r="AS85" s="12">
        <f>SUM(AG85:AR85)</f>
        <v>63738</v>
      </c>
      <c r="AT85" s="11">
        <f>SUM(AG85:AL85)</f>
        <v>30611</v>
      </c>
    </row>
    <row r="86">
      <c r="B86" s="327" t="inlineStr">
        <is>
          <t>Taiwan</t>
        </is>
      </c>
      <c r="C86" s="350">
        <f>AG86/AG$95</f>
        <v>0.13002910460537578</v>
      </c>
      <c r="D86" s="350">
        <f>AH86/AH$95</f>
        <v>0.11653860226856934</v>
      </c>
      <c r="E86" s="350">
        <f>AI86/AI$95</f>
        <v>0.12019277108433735</v>
      </c>
      <c r="F86" s="350">
        <f>AJ86/AJ$95</f>
        <v>8.3668453976764964E-2</v>
      </c>
      <c r="G86" s="350">
        <f>AK86/AK$95</f>
        <v>9.602168231536154E-2</v>
      </c>
      <c r="H86" s="350">
        <f>AL86/AL$95</f>
        <v>7.6813511038762841E-2</v>
      </c>
      <c r="I86" s="303">
        <f>AM86/AM$95</f>
        <v>7.5405933860409766E-2</v>
      </c>
      <c r="J86" s="303">
        <f>AN86/AN$95</f>
        <v>7.2192753753483774E-2</v>
      </c>
      <c r="K86" s="303">
        <f>AO86/AO$95</f>
        <v>5.5878163690150105E-2</v>
      </c>
      <c r="L86" s="303">
        <f>AP86/AP$95</f>
        <v>6.9308922643597226E-2</v>
      </c>
      <c r="M86" s="303">
        <f>AQ86/AQ$95</f>
        <v>0.15271142402145671</v>
      </c>
      <c r="N86" s="303">
        <f>AR86/AR$95</f>
        <v>0.10491913181932457</v>
      </c>
      <c r="O86" s="18" t="n"/>
      <c r="Q86" t="inlineStr">
        <is>
          <t>Taiwan</t>
        </is>
      </c>
      <c r="R86" s="357" t="n">
        <v>3643</v>
      </c>
      <c r="S86" s="357" t="n">
        <v>3041.82</v>
      </c>
      <c r="T86" s="357" t="n">
        <v>2760.55</v>
      </c>
      <c r="U86" s="357" t="n">
        <v>2879.56</v>
      </c>
      <c r="V86" s="357" t="n">
        <v>2805.91</v>
      </c>
      <c r="W86" s="357" t="n">
        <v>2801.36</v>
      </c>
      <c r="X86" s="218" t="n">
        <v>2881.47</v>
      </c>
      <c r="Y86" s="218" t="n">
        <v>3092.27</v>
      </c>
      <c r="Z86" s="218" t="n">
        <v>3696.07</v>
      </c>
      <c r="AA86" s="218" t="n">
        <v>2827.89</v>
      </c>
      <c r="AB86" s="218" t="n">
        <v>2748.67</v>
      </c>
      <c r="AC86" s="218" t="n">
        <v>3007.8</v>
      </c>
      <c r="AD86" s="12">
        <f>AVERAGE(R86:AC86)</f>
        <v>3015.5308333333337</v>
      </c>
      <c r="AF86" t="inlineStr">
        <is>
          <t>Taiwan</t>
        </is>
      </c>
      <c r="AG86" s="357" t="n">
        <v>1519</v>
      </c>
      <c r="AH86" s="357" t="n">
        <v>1274</v>
      </c>
      <c r="AI86" s="357" t="n">
        <v>1247</v>
      </c>
      <c r="AJ86" s="357" t="n">
        <v>749</v>
      </c>
      <c r="AK86" s="357" t="n">
        <v>992</v>
      </c>
      <c r="AL86" s="357" t="n">
        <v>755</v>
      </c>
      <c r="AM86" s="218" t="n">
        <v>887</v>
      </c>
      <c r="AN86" s="218" t="n">
        <v>803</v>
      </c>
      <c r="AO86" s="218" t="n">
        <v>510</v>
      </c>
      <c r="AP86" s="218" t="n">
        <v>689</v>
      </c>
      <c r="AQ86" s="218" t="n">
        <v>1822</v>
      </c>
      <c r="AR86" s="218" t="n">
        <v>1252</v>
      </c>
      <c r="AS86" s="12">
        <f>SUM(AG86:AR86)</f>
        <v>12499</v>
      </c>
      <c r="AT86" s="11">
        <f>SUM(AG86:AL86)</f>
        <v>6536</v>
      </c>
    </row>
    <row r="87">
      <c r="B87" s="28" t="inlineStr">
        <is>
          <t>Thailand</t>
        </is>
      </c>
      <c r="C87" s="351">
        <f>AG87/AG$95</f>
        <v>3.5867146036637564E-2</v>
      </c>
      <c r="D87" s="351">
        <f>AH87/AH$95</f>
        <v>3.8510793999268204E-2</v>
      </c>
      <c r="E87" s="351">
        <f>AI87/AI$95</f>
        <v>4.9349397590361443E-2</v>
      </c>
      <c r="F87" s="351">
        <f>AJ87/AJ$95</f>
        <v>5.7305630026809648E-2</v>
      </c>
      <c r="G87" s="351">
        <f>AK87/AK$95</f>
        <v>5.7012873874745913E-2</v>
      </c>
      <c r="H87" s="351">
        <f>AL87/AL$95</f>
        <v>6.0026452334927254E-2</v>
      </c>
      <c r="I87" s="313">
        <f>AM87/AM$95</f>
        <v>4.8797075575958512E-2</v>
      </c>
      <c r="J87" s="313">
        <f>AN87/AN$95</f>
        <v>5.0166322035422095E-2</v>
      </c>
      <c r="K87" s="313">
        <f>AO87/AO$95</f>
        <v>3.4951243563054672E-2</v>
      </c>
      <c r="L87" s="313">
        <f>AP87/AP$95</f>
        <v>7.685343526808168E-2</v>
      </c>
      <c r="M87" s="313">
        <f>AQ87/AQ$95</f>
        <v>4.5344061688039561E-2</v>
      </c>
      <c r="N87" s="313">
        <f>AR87/AR$95</f>
        <v>4.609067292382469E-2</v>
      </c>
      <c r="O87" s="30" t="n"/>
      <c r="Q87" s="6" t="inlineStr">
        <is>
          <t>Thailand</t>
        </is>
      </c>
      <c r="R87" s="356" t="n">
        <v>4284.84</v>
      </c>
      <c r="S87" s="356" t="n">
        <v>3694.53</v>
      </c>
      <c r="T87" s="356" t="n">
        <v>3547.8</v>
      </c>
      <c r="U87" s="356" t="n">
        <v>3678.12</v>
      </c>
      <c r="V87" s="356" t="n">
        <v>3175</v>
      </c>
      <c r="W87" s="356" t="n">
        <v>3038.46</v>
      </c>
      <c r="X87" s="218" t="n">
        <v>3341.24</v>
      </c>
      <c r="Y87" s="218" t="n">
        <v>3288.64</v>
      </c>
      <c r="Z87" s="218" t="n">
        <v>4094.22</v>
      </c>
      <c r="AA87" s="218" t="n">
        <v>2884.12</v>
      </c>
      <c r="AB87" s="218" t="n">
        <v>3461.78</v>
      </c>
      <c r="AC87" s="218" t="n">
        <v>3749.59</v>
      </c>
      <c r="AD87" s="12">
        <f>AVERAGE(R87:AC87)</f>
        <v>3519.8616666666662</v>
      </c>
      <c r="AF87" s="6" t="inlineStr">
        <is>
          <t>Thailand</t>
        </is>
      </c>
      <c r="AG87" s="356" t="n">
        <v>419</v>
      </c>
      <c r="AH87" s="356" t="n">
        <v>421</v>
      </c>
      <c r="AI87" s="356" t="n">
        <v>512</v>
      </c>
      <c r="AJ87" s="356" t="n">
        <v>513</v>
      </c>
      <c r="AK87" s="356" t="n">
        <v>589</v>
      </c>
      <c r="AL87" s="356" t="n">
        <v>590</v>
      </c>
      <c r="AM87" s="218" t="n">
        <v>574</v>
      </c>
      <c r="AN87" s="218" t="n">
        <v>558</v>
      </c>
      <c r="AO87" s="218" t="n">
        <v>319</v>
      </c>
      <c r="AP87" s="218" t="n">
        <v>764</v>
      </c>
      <c r="AQ87" s="218" t="n">
        <v>541</v>
      </c>
      <c r="AR87" s="218" t="n">
        <v>550</v>
      </c>
      <c r="AS87" s="12">
        <f>SUM(AG87:AR87)</f>
        <v>6350</v>
      </c>
      <c r="AT87" s="11">
        <f>SUM(AG87:AL87)</f>
        <v>3044</v>
      </c>
    </row>
    <row r="88">
      <c r="B88" s="21" t="inlineStr">
        <is>
          <t>Korea</t>
        </is>
      </c>
      <c r="C88" s="352">
        <f>AG88/AG$95</f>
        <v>7.1734292073275127E-2</v>
      </c>
      <c r="D88" s="352">
        <f>AH88/AH$95</f>
        <v>8.3699231613611411E-2</v>
      </c>
      <c r="E88" s="352">
        <f>AI88/AI$95</f>
        <v>3.4409638554216866E-2</v>
      </c>
      <c r="F88" s="352">
        <f>AJ88/AJ$95</f>
        <v>1.9660411081322611E-2</v>
      </c>
      <c r="G88" s="352">
        <f>AK88/AK$95</f>
        <v>1.9843190397831768E-2</v>
      </c>
      <c r="H88" s="352">
        <f>AL88/AL$95</f>
        <v>3.7847186895920239E-2</v>
      </c>
      <c r="I88" s="303">
        <f>AM88/AM$95</f>
        <v>4.6501742752699145E-2</v>
      </c>
      <c r="J88" s="303">
        <f>AN88/AN$95</f>
        <v>3.1736042434594984E-2</v>
      </c>
      <c r="K88" s="303">
        <f>AO88/AO$95</f>
        <v>2.0050399912347978E-2</v>
      </c>
      <c r="L88" s="303">
        <f>AP88/AP$95</f>
        <v>3.1485766019515138E-2</v>
      </c>
      <c r="M88" s="303">
        <f>AQ88/AQ$95</f>
        <v>4.2913418824909899E-2</v>
      </c>
      <c r="N88" s="303">
        <f>AR88/AR$95</f>
        <v>4.1816810525433672E-2</v>
      </c>
      <c r="O88" s="18" t="n"/>
      <c r="Q88" t="inlineStr">
        <is>
          <t>Korea</t>
        </is>
      </c>
      <c r="R88" s="357" t="n">
        <v>3210.86</v>
      </c>
      <c r="S88" s="357" t="n">
        <v>2996.33</v>
      </c>
      <c r="T88" s="357" t="n">
        <v>2869.72</v>
      </c>
      <c r="U88" s="357" t="n">
        <v>3102.33</v>
      </c>
      <c r="V88" s="357" t="n">
        <v>2938.99</v>
      </c>
      <c r="W88" s="357" t="n">
        <v>2849.58</v>
      </c>
      <c r="X88" s="218" t="n">
        <v>2951.81</v>
      </c>
      <c r="Y88" s="218" t="n">
        <v>2922.41</v>
      </c>
      <c r="Z88" s="218" t="n">
        <v>3833.16</v>
      </c>
      <c r="AA88" s="218" t="n">
        <v>2774.26</v>
      </c>
      <c r="AB88" s="218" t="n">
        <v>2761.34</v>
      </c>
      <c r="AC88" s="218" t="n">
        <v>3031.54</v>
      </c>
      <c r="AD88" s="12">
        <f>AVERAGE(R88:AC88)</f>
        <v>3020.1941666666662</v>
      </c>
      <c r="AF88" t="inlineStr">
        <is>
          <t>Korea</t>
        </is>
      </c>
      <c r="AG88" s="357" t="n">
        <v>838</v>
      </c>
      <c r="AH88" s="357" t="n">
        <v>915</v>
      </c>
      <c r="AI88" s="357" t="n">
        <v>357</v>
      </c>
      <c r="AJ88" s="357" t="n">
        <v>176</v>
      </c>
      <c r="AK88" s="357" t="n">
        <v>205</v>
      </c>
      <c r="AL88" s="357" t="n">
        <v>372</v>
      </c>
      <c r="AM88" s="218" t="n">
        <v>547</v>
      </c>
      <c r="AN88" s="218" t="n">
        <v>353</v>
      </c>
      <c r="AO88" s="218" t="n">
        <v>183</v>
      </c>
      <c r="AP88" s="218" t="n">
        <v>313</v>
      </c>
      <c r="AQ88" s="218" t="n">
        <v>512</v>
      </c>
      <c r="AR88" s="218" t="n">
        <v>499</v>
      </c>
      <c r="AS88" s="12">
        <f>SUM(AG88:AR88)</f>
        <v>5270</v>
      </c>
      <c r="AT88" s="11">
        <f>SUM(AG88:AL88)</f>
        <v>2863</v>
      </c>
    </row>
    <row r="89">
      <c r="B89" s="28" t="inlineStr">
        <is>
          <t>Japan</t>
        </is>
      </c>
      <c r="C89" s="351">
        <f>AG89/AG$95</f>
        <v>3.2699880157507279E-2</v>
      </c>
      <c r="D89" s="351">
        <f>AH89/AH$95</f>
        <v>3.265642151481888E-2</v>
      </c>
      <c r="E89" s="351">
        <f>AI89/AI$95</f>
        <v>4.212048192771084E-2</v>
      </c>
      <c r="F89" s="351">
        <f>AJ89/AJ$95</f>
        <v>4.3230563002680966E-2</v>
      </c>
      <c r="G89" s="351">
        <f>AK89/AK$95</f>
        <v>7.0467524924983066E-2</v>
      </c>
      <c r="H89" s="351">
        <f>AL89/AL$95</f>
        <v>3.9475022891443688E-2</v>
      </c>
      <c r="I89" s="313">
        <f>AM89/AM$95</f>
        <v>3.2389696505993368E-2</v>
      </c>
      <c r="J89" s="313">
        <f>AN89/AN$95</f>
        <v>4.1265845545266563E-2</v>
      </c>
      <c r="K89" s="313">
        <f>AO89/AO$95</f>
        <v>5.4782513421715785E-2</v>
      </c>
      <c r="L89" s="313">
        <f>AP89/AP$95</f>
        <v>3.6817221607484157E-2</v>
      </c>
      <c r="M89" s="313">
        <f>AQ89/AQ$95</f>
        <v>3.7297795658368958E-2</v>
      </c>
      <c r="N89" s="313">
        <f>AR89/AR$95</f>
        <v>3.4358501634123857E-2</v>
      </c>
      <c r="O89" s="30" t="n"/>
      <c r="Q89" s="6" t="inlineStr">
        <is>
          <t>Japan</t>
        </is>
      </c>
      <c r="R89" s="356" t="n">
        <v>2354.58</v>
      </c>
      <c r="S89" s="356" t="n">
        <v>2401.44</v>
      </c>
      <c r="T89" s="356" t="n">
        <v>2590.59</v>
      </c>
      <c r="U89" s="356" t="n">
        <v>2217.12</v>
      </c>
      <c r="V89" s="356" t="n">
        <v>2264.92</v>
      </c>
      <c r="W89" s="356" t="n">
        <v>2179</v>
      </c>
      <c r="X89" s="218" t="n">
        <v>2261.37</v>
      </c>
      <c r="Y89" s="218" t="n">
        <v>2449.06</v>
      </c>
      <c r="Z89" s="218" t="n">
        <v>2397.57</v>
      </c>
      <c r="AA89" s="218" t="n">
        <v>2153.35</v>
      </c>
      <c r="AB89" s="218" t="n">
        <v>2318.64</v>
      </c>
      <c r="AC89" s="218" t="n">
        <v>2365.93</v>
      </c>
      <c r="AD89" s="12">
        <f>AVERAGE(R89:AC89)</f>
        <v>2329.4641666666666</v>
      </c>
      <c r="AF89" s="6" t="inlineStr">
        <is>
          <t>Japan</t>
        </is>
      </c>
      <c r="AG89" s="356" t="n">
        <v>382</v>
      </c>
      <c r="AH89" s="356" t="n">
        <v>357</v>
      </c>
      <c r="AI89" s="356" t="n">
        <v>437</v>
      </c>
      <c r="AJ89" s="356" t="n">
        <v>387</v>
      </c>
      <c r="AK89" s="356" t="n">
        <v>728</v>
      </c>
      <c r="AL89" s="356" t="n">
        <v>388</v>
      </c>
      <c r="AM89" s="218" t="n">
        <v>381</v>
      </c>
      <c r="AN89" s="218" t="n">
        <v>459</v>
      </c>
      <c r="AO89" s="218" t="n">
        <v>500</v>
      </c>
      <c r="AP89" s="218" t="n">
        <v>366</v>
      </c>
      <c r="AQ89" s="218" t="n">
        <v>445</v>
      </c>
      <c r="AR89" s="218" t="n">
        <v>410</v>
      </c>
      <c r="AS89" s="12">
        <f>SUM(AG89:AR89)</f>
        <v>5240</v>
      </c>
      <c r="AT89" s="11">
        <f>SUM(AG89:AL89)</f>
        <v>2679</v>
      </c>
    </row>
    <row r="90">
      <c r="B90" s="21" t="inlineStr">
        <is>
          <t>Malaysia</t>
        </is>
      </c>
      <c r="C90" s="352">
        <f>AG90/AG$95</f>
        <v>3.2956685499058377E-2</v>
      </c>
      <c r="D90" s="352">
        <f>AH90/AH$95</f>
        <v>3.704720087815587E-2</v>
      </c>
      <c r="E90" s="352">
        <f>AI90/AI$95</f>
        <v>4.7421686746987955E-2</v>
      </c>
      <c r="F90" s="352">
        <f>AJ90/AJ$95</f>
        <v>3.4517426273458447E-2</v>
      </c>
      <c r="G90" s="352">
        <f>AK90/AK$95</f>
        <v>4.4429387280998933E-2</v>
      </c>
      <c r="H90" s="352">
        <f>AL90/AL$95</f>
        <v>4.4358530878014037E-2</v>
      </c>
      <c r="I90" s="303">
        <f>AM90/AM$95</f>
        <v>3.5960214231063506E-2</v>
      </c>
      <c r="J90" s="303">
        <f>AN90/AN$95</f>
        <v>3.2545176660972758E-2</v>
      </c>
      <c r="K90" s="303">
        <f>AO90/AO$95</f>
        <v>3.3636463240933494E-2</v>
      </c>
      <c r="L90" s="303">
        <f>AP90/AP$95</f>
        <v>4.4059953726989239E-2</v>
      </c>
      <c r="M90" s="303">
        <f>AQ90/AQ$95</f>
        <v>3.7968317827508175E-2</v>
      </c>
      <c r="N90" s="303">
        <f>AR90/AR$95</f>
        <v>4.0056984831978545E-2</v>
      </c>
      <c r="O90" s="18" t="n"/>
      <c r="Q90" t="inlineStr">
        <is>
          <t>Malaysia</t>
        </is>
      </c>
      <c r="R90" s="357" t="n">
        <v>3148.11</v>
      </c>
      <c r="S90" s="357" t="n">
        <v>2899.81</v>
      </c>
      <c r="T90" s="357" t="n">
        <v>2785.41</v>
      </c>
      <c r="U90" s="357" t="n">
        <v>2931.78</v>
      </c>
      <c r="V90" s="357" t="n">
        <v>2637.06</v>
      </c>
      <c r="W90" s="357" t="n">
        <v>2854.73</v>
      </c>
      <c r="X90" s="218" t="n">
        <v>2571.2</v>
      </c>
      <c r="Y90" s="218" t="n">
        <v>2723.28</v>
      </c>
      <c r="Z90" s="218" t="n">
        <v>2915.42</v>
      </c>
      <c r="AA90" s="218" t="n">
        <v>2460.39</v>
      </c>
      <c r="AB90" s="218" t="n">
        <v>2400.78</v>
      </c>
      <c r="AC90" s="218" t="n">
        <v>2754.29</v>
      </c>
      <c r="AD90" s="12">
        <f>AVERAGE(R90:AC90)</f>
        <v>2756.855</v>
      </c>
      <c r="AF90" t="inlineStr">
        <is>
          <t>Malaysia</t>
        </is>
      </c>
      <c r="AG90" s="357" t="n">
        <v>385</v>
      </c>
      <c r="AH90" s="357" t="n">
        <v>405</v>
      </c>
      <c r="AI90" s="357" t="n">
        <v>492</v>
      </c>
      <c r="AJ90" s="357" t="n">
        <v>309</v>
      </c>
      <c r="AK90" s="357" t="n">
        <v>459</v>
      </c>
      <c r="AL90" s="357" t="n">
        <v>436</v>
      </c>
      <c r="AM90" s="218" t="n">
        <v>423</v>
      </c>
      <c r="AN90" s="218" t="n">
        <v>362</v>
      </c>
      <c r="AO90" s="218" t="n">
        <v>307</v>
      </c>
      <c r="AP90" s="218" t="n">
        <v>438</v>
      </c>
      <c r="AQ90" s="218" t="n">
        <v>453</v>
      </c>
      <c r="AR90" s="218" t="n">
        <v>478</v>
      </c>
      <c r="AS90" s="12">
        <f>SUM(AG90:AR90)</f>
        <v>4947</v>
      </c>
      <c r="AT90" s="11">
        <f>SUM(AG90:AL90)</f>
        <v>2486</v>
      </c>
    </row>
    <row r="91">
      <c r="B91" s="28" t="inlineStr">
        <is>
          <t>Singapore</t>
        </is>
      </c>
      <c r="C91" s="351">
        <f>AG91/AG$95</f>
        <v>2.9703817839411058E-2</v>
      </c>
      <c r="D91" s="351">
        <f>AH91/AH$95</f>
        <v>2.6161727039882912E-2</v>
      </c>
      <c r="E91" s="351">
        <f>AI91/AI$95</f>
        <v>3.5277108433734938E-2</v>
      </c>
      <c r="F91" s="351">
        <f>AJ91/AJ$95</f>
        <v>4.0996425379803393E-2</v>
      </c>
      <c r="G91" s="351">
        <f>AK91/AK$95</f>
        <v>2.5070177136772821E-2</v>
      </c>
      <c r="H91" s="351">
        <f>AL91/AL$95</f>
        <v>3.9881981890324547E-2</v>
      </c>
      <c r="I91" s="313">
        <f>AM91/AM$95</f>
        <v>2.915922808807277E-2</v>
      </c>
      <c r="J91" s="313">
        <f>AN91/AN$95</f>
        <v>2.9218735952530793E-2</v>
      </c>
      <c r="K91" s="313">
        <f>AO91/AO$95</f>
        <v>2.7391256710857893E-2</v>
      </c>
      <c r="L91" s="313">
        <f>AP91/AP$95</f>
        <v>2.7059651946484256E-2</v>
      </c>
      <c r="M91" s="313">
        <f>AQ91/AQ$95</f>
        <v>3.7130165116084149E-2</v>
      </c>
      <c r="N91" s="313">
        <f>AR91/AR$95</f>
        <v>3.4609905304617446E-2</v>
      </c>
      <c r="O91" s="30" t="n"/>
      <c r="Q91" s="6" t="inlineStr">
        <is>
          <t>Singapore</t>
        </is>
      </c>
      <c r="R91" s="356" t="n">
        <v>3332.64</v>
      </c>
      <c r="S91" s="356" t="n">
        <v>3149.64</v>
      </c>
      <c r="T91" s="356" t="n">
        <v>3153.69</v>
      </c>
      <c r="U91" s="356" t="n">
        <v>2773.16</v>
      </c>
      <c r="V91" s="356" t="n">
        <v>2905.74</v>
      </c>
      <c r="W91" s="356" t="n">
        <v>3014.21</v>
      </c>
      <c r="X91" s="218" t="n">
        <v>2651.42</v>
      </c>
      <c r="Y91" s="218" t="n">
        <v>3017.55</v>
      </c>
      <c r="Z91" s="218" t="n">
        <v>3221.52</v>
      </c>
      <c r="AA91" s="218" t="n">
        <v>2883.65</v>
      </c>
      <c r="AB91" s="218" t="n">
        <v>2925.43</v>
      </c>
      <c r="AC91" s="218" t="n">
        <v>3294.29</v>
      </c>
      <c r="AD91" s="12">
        <f>AVERAGE(R91:AC91)</f>
        <v>3026.9116666666669</v>
      </c>
      <c r="AF91" s="6" t="inlineStr">
        <is>
          <t>Singapore</t>
        </is>
      </c>
      <c r="AG91" s="356" t="n">
        <v>347</v>
      </c>
      <c r="AH91" s="356" t="n">
        <v>286</v>
      </c>
      <c r="AI91" s="356" t="n">
        <v>366</v>
      </c>
      <c r="AJ91" s="356" t="n">
        <v>367</v>
      </c>
      <c r="AK91" s="356" t="n">
        <v>259</v>
      </c>
      <c r="AL91" s="356" t="n">
        <v>392</v>
      </c>
      <c r="AM91" s="218" t="n">
        <v>343</v>
      </c>
      <c r="AN91" s="218" t="n">
        <v>325</v>
      </c>
      <c r="AO91" s="218" t="n">
        <v>250</v>
      </c>
      <c r="AP91" s="218" t="n">
        <v>269</v>
      </c>
      <c r="AQ91" s="218" t="n">
        <v>443</v>
      </c>
      <c r="AR91" s="218" t="n">
        <v>413</v>
      </c>
      <c r="AS91" s="12">
        <f>SUM(AG91:AR91)</f>
        <v>4060</v>
      </c>
      <c r="AT91" s="11">
        <f>SUM(AG91:AL91)</f>
        <v>2017</v>
      </c>
    </row>
    <row r="92">
      <c r="B92" s="21" t="inlineStr">
        <is>
          <t>India</t>
        </is>
      </c>
      <c r="C92" s="352">
        <f>AG92/AG$95</f>
        <v>1.1898647491867831E-2</v>
      </c>
      <c r="D92" s="352">
        <f>AH92/AH$95</f>
        <v>3.1467252103915114E-2</v>
      </c>
      <c r="E92" s="352">
        <f>AI92/AI$95</f>
        <v>2.7180722891566266E-2</v>
      </c>
      <c r="F92" s="352">
        <f>AJ92/AJ$95</f>
        <v>1.6867739052725646E-2</v>
      </c>
      <c r="G92" s="352">
        <f>AK92/AK$95</f>
        <v>2.2747071919465685E-2</v>
      </c>
      <c r="H92" s="352">
        <f>AL92/AL$95</f>
        <v>3.0928883914945568E-2</v>
      </c>
      <c r="I92" s="303">
        <f>AM92/AM$95</f>
        <v>1.7087477684264218E-2</v>
      </c>
      <c r="J92" s="303">
        <f>AN92/AN$95</f>
        <v>1.9599029038928347E-2</v>
      </c>
      <c r="K92" s="303">
        <f>AO92/AO$95</f>
        <v>3.265037799934261E-2</v>
      </c>
      <c r="L92" s="303">
        <f>AP92/AP$95</f>
        <v>1.66985212755256E-2</v>
      </c>
      <c r="M92" s="303">
        <f>AQ92/AQ$95</f>
        <v>2.4222613360154219E-2</v>
      </c>
      <c r="N92" s="303">
        <f>AR92/AR$95</f>
        <v>1.6425039805581163E-2</v>
      </c>
      <c r="O92" s="18" t="n"/>
      <c r="Q92" t="inlineStr">
        <is>
          <t>India</t>
        </is>
      </c>
      <c r="R92" s="357" t="n">
        <v>3386.86</v>
      </c>
      <c r="S92" s="357" t="n">
        <v>2871.25</v>
      </c>
      <c r="T92" s="357" t="n">
        <v>2847.79</v>
      </c>
      <c r="U92" s="357" t="n">
        <v>2712.56</v>
      </c>
      <c r="V92" s="357" t="n">
        <v>2853.22</v>
      </c>
      <c r="W92" s="357" t="n">
        <v>2716.72</v>
      </c>
      <c r="X92" s="218" t="n">
        <v>2801.85</v>
      </c>
      <c r="Y92" s="218" t="n">
        <v>2512.37</v>
      </c>
      <c r="Z92" s="218" t="n">
        <v>2723.84</v>
      </c>
      <c r="AA92" s="218" t="n">
        <v>2654.42</v>
      </c>
      <c r="AB92" s="218" t="n">
        <v>2792.63</v>
      </c>
      <c r="AC92" s="218" t="n">
        <v>3153.69</v>
      </c>
      <c r="AD92" s="12">
        <f>AVERAGE(R92:AC92)</f>
        <v>2835.6</v>
      </c>
      <c r="AF92" t="inlineStr">
        <is>
          <t>India</t>
        </is>
      </c>
      <c r="AG92" s="357" t="n">
        <v>139</v>
      </c>
      <c r="AH92" s="357" t="n">
        <v>344</v>
      </c>
      <c r="AI92" s="357" t="n">
        <v>282</v>
      </c>
      <c r="AJ92" s="357" t="n">
        <v>151</v>
      </c>
      <c r="AK92" s="357" t="n">
        <v>235</v>
      </c>
      <c r="AL92" s="357" t="n">
        <v>304</v>
      </c>
      <c r="AM92" s="218" t="n">
        <v>201</v>
      </c>
      <c r="AN92" s="218" t="n">
        <v>218</v>
      </c>
      <c r="AO92" s="218" t="n">
        <v>298</v>
      </c>
      <c r="AP92" s="218" t="n">
        <v>166</v>
      </c>
      <c r="AQ92" s="218" t="n">
        <v>289</v>
      </c>
      <c r="AR92" s="218" t="n">
        <v>196</v>
      </c>
      <c r="AS92" s="12">
        <f>SUM(AG92:AR92)</f>
        <v>2823</v>
      </c>
      <c r="AT92" s="11">
        <f>SUM(AG92:AL92)</f>
        <v>1455</v>
      </c>
    </row>
    <row r="93">
      <c r="B93" s="28" t="inlineStr">
        <is>
          <t>Indonesia</t>
        </is>
      </c>
      <c r="C93" s="351">
        <f>AG93/AG$95</f>
        <v>1.5065913370998116E-2</v>
      </c>
      <c r="D93" s="351">
        <f>AH93/AH$95</f>
        <v>2.3051591657519209E-2</v>
      </c>
      <c r="E93" s="351">
        <f>AI93/AI$95</f>
        <v>1.6963855421686748E-2</v>
      </c>
      <c r="F93" s="351">
        <f>AJ93/AJ$95</f>
        <v>1.0053619302949061E-2</v>
      </c>
      <c r="G93" s="351">
        <f>AK93/AK$95</f>
        <v>2.0520762752879684E-2</v>
      </c>
      <c r="H93" s="351">
        <f>AL93/AL$95</f>
        <v>2.1772306440126156E-2</v>
      </c>
      <c r="I93" s="313">
        <f>AM93/AM$95</f>
        <v>1.4707132534217461E-2</v>
      </c>
      <c r="J93" s="313">
        <f>AN93/AN$95</f>
        <v>1.2856243819113548E-2</v>
      </c>
      <c r="K93" s="313">
        <f>AO93/AO$95</f>
        <v>1.183302289909061E-2</v>
      </c>
      <c r="L93" s="313">
        <f>AP93/AP$95</f>
        <v>1.2775374710793683E-2</v>
      </c>
      <c r="M93" s="313">
        <f>AQ93/AQ$95</f>
        <v>2.103763305674294E-2</v>
      </c>
      <c r="N93" s="313">
        <f>AR93/AR$95</f>
        <v>2.4972764602363196E-2</v>
      </c>
      <c r="O93" s="30" t="n"/>
      <c r="Q93" s="6" t="inlineStr">
        <is>
          <t>Indonesia</t>
        </is>
      </c>
      <c r="R93" s="356" t="n">
        <v>3165.36</v>
      </c>
      <c r="S93" s="356" t="n">
        <v>2957.57</v>
      </c>
      <c r="T93" s="356" t="n">
        <v>2740.37</v>
      </c>
      <c r="U93" s="356" t="n">
        <v>3251.2</v>
      </c>
      <c r="V93" s="356" t="n">
        <v>2646.16</v>
      </c>
      <c r="W93" s="356" t="n">
        <v>2607.65</v>
      </c>
      <c r="X93" s="218" t="n">
        <v>2510.08</v>
      </c>
      <c r="Y93" s="218" t="n">
        <v>2896.44</v>
      </c>
      <c r="Z93" s="218" t="n">
        <v>3011.87</v>
      </c>
      <c r="AA93" s="218" t="n">
        <v>2814.56</v>
      </c>
      <c r="AB93" s="218" t="n">
        <v>2689.24</v>
      </c>
      <c r="AC93" s="218" t="n">
        <v>3529.8</v>
      </c>
      <c r="AD93" s="12">
        <f>AVERAGE(R93:AC93)</f>
        <v>2901.6916666666671</v>
      </c>
      <c r="AF93" s="6" t="inlineStr">
        <is>
          <t>Indonesia</t>
        </is>
      </c>
      <c r="AG93" s="356" t="n">
        <v>176</v>
      </c>
      <c r="AH93" s="356" t="n">
        <v>252</v>
      </c>
      <c r="AI93" s="356" t="n">
        <v>176</v>
      </c>
      <c r="AJ93" s="356" t="n">
        <v>90</v>
      </c>
      <c r="AK93" s="356" t="n">
        <v>212</v>
      </c>
      <c r="AL93" s="356" t="n">
        <v>214</v>
      </c>
      <c r="AM93" s="218" t="n">
        <v>173</v>
      </c>
      <c r="AN93" s="218" t="n">
        <v>143</v>
      </c>
      <c r="AO93" s="218" t="n">
        <v>108</v>
      </c>
      <c r="AP93" s="218" t="n">
        <v>127</v>
      </c>
      <c r="AQ93" s="218" t="n">
        <v>251</v>
      </c>
      <c r="AR93" s="218" t="n">
        <v>298</v>
      </c>
      <c r="AS93" s="12">
        <f>SUM(AG93:AR93)</f>
        <v>2220</v>
      </c>
      <c r="AT93" s="11">
        <f>SUM(AG93:AL93)</f>
        <v>1120</v>
      </c>
    </row>
    <row r="94">
      <c r="B94" s="36" t="inlineStr">
        <is>
          <t>USA</t>
        </is>
      </c>
      <c r="C94" s="353">
        <f>AG94/AG$95</f>
        <v>2.0630029104605374E-2</v>
      </c>
      <c r="D94" s="353">
        <f>AH94/AH$95</f>
        <v>2.0490303695572632E-2</v>
      </c>
      <c r="E94" s="353">
        <f>AI94/AI$95</f>
        <v>1.1469879518072289E-2</v>
      </c>
      <c r="F94" s="353">
        <f>AJ94/AJ$95</f>
        <v>1.7761394101876677E-2</v>
      </c>
      <c r="G94" s="353">
        <f>AK94/AK$95</f>
        <v>1.7036104926918982E-2</v>
      </c>
      <c r="H94" s="353">
        <f>AL94/AL$95</f>
        <v>1.1700071217824804E-2</v>
      </c>
      <c r="I94" s="303">
        <f>AM94/AM$95</f>
        <v>1.6662416050327297E-2</v>
      </c>
      <c r="J94" s="303">
        <f>AN94/AN$95</f>
        <v>9.2600917018789888E-3</v>
      </c>
      <c r="K94" s="303">
        <f>AO94/AO$95</f>
        <v>8.6556371206310944E-3</v>
      </c>
      <c r="L94" s="303">
        <f>AP94/AP$95</f>
        <v>1.6094960265566845E-2</v>
      </c>
      <c r="M94" s="303">
        <f>AQ94/AQ$95</f>
        <v>1.3494258653926745E-2</v>
      </c>
      <c r="N94" s="303">
        <f>AR94/AR$95</f>
        <v>1.7598256934551245E-2</v>
      </c>
      <c r="O94" s="38" t="n"/>
      <c r="Q94" t="inlineStr">
        <is>
          <t>USA</t>
        </is>
      </c>
      <c r="R94" s="357" t="n">
        <v>3097.3</v>
      </c>
      <c r="S94" s="357" t="n">
        <v>3168.43</v>
      </c>
      <c r="T94" s="357" t="n">
        <v>2980.52</v>
      </c>
      <c r="U94" s="357" t="n">
        <v>3005.98</v>
      </c>
      <c r="V94" s="357" t="n">
        <v>3497.2</v>
      </c>
      <c r="W94" s="357" t="n">
        <v>3912.64</v>
      </c>
      <c r="X94" s="218" t="n">
        <v>3820.89</v>
      </c>
      <c r="Y94" s="218" t="n">
        <v>3213.57</v>
      </c>
      <c r="Z94" s="218" t="n">
        <v>3913.36</v>
      </c>
      <c r="AA94" s="218" t="n">
        <v>2816.65</v>
      </c>
      <c r="AB94" s="218" t="n">
        <v>2677.66</v>
      </c>
      <c r="AC94" s="218" t="n">
        <v>3480.74</v>
      </c>
      <c r="AD94" s="12">
        <f>AVERAGE(R94:AC94)</f>
        <v>3298.7449999999994</v>
      </c>
      <c r="AF94" t="inlineStr">
        <is>
          <t>USA</t>
        </is>
      </c>
      <c r="AG94" s="357" t="n">
        <v>241</v>
      </c>
      <c r="AH94" s="357" t="n">
        <v>224</v>
      </c>
      <c r="AI94" s="357" t="n">
        <v>119</v>
      </c>
      <c r="AJ94" s="357" t="n">
        <v>159</v>
      </c>
      <c r="AK94" s="357" t="n">
        <v>176</v>
      </c>
      <c r="AL94" s="357" t="n">
        <v>115</v>
      </c>
      <c r="AM94" s="218" t="n">
        <v>196</v>
      </c>
      <c r="AN94" s="218" t="n">
        <v>103</v>
      </c>
      <c r="AO94" s="218" t="n">
        <v>79</v>
      </c>
      <c r="AP94" s="218" t="n">
        <v>160</v>
      </c>
      <c r="AQ94" s="218" t="n">
        <v>161</v>
      </c>
      <c r="AR94" s="218" t="n">
        <v>210</v>
      </c>
      <c r="AS94" s="12">
        <f>SUM(AG94:AR94)</f>
        <v>1943</v>
      </c>
      <c r="AT94" s="11">
        <f>SUM(AG94:AL94)</f>
        <v>1034</v>
      </c>
    </row>
    <row r="95">
      <c r="B95" s="171" t="n"/>
      <c r="C95" s="354">
        <f>SUM(C85:C94)</f>
        <v>0.89393939393939381</v>
      </c>
      <c r="D95" s="354">
        <f>SUM(D85:D94)</f>
        <v>0.85245151847786305</v>
      </c>
      <c r="E95" s="354">
        <f>SUM(E85:E94)</f>
        <v>0.86583132530120488</v>
      </c>
      <c r="F95" s="354">
        <f>SUM(F85:F94)</f>
        <v>0.85735031277926732</v>
      </c>
      <c r="G95" s="354">
        <f>SUM(G85:G94)</f>
        <v>0.87039008808440632</v>
      </c>
      <c r="H95" s="354">
        <f>SUM(H85:H94)</f>
        <v>0.85797130939057875</v>
      </c>
      <c r="I95" s="312" t="n"/>
      <c r="J95" s="312" t="n"/>
      <c r="K95" s="312" t="n"/>
      <c r="L95" s="312" t="n"/>
      <c r="M95" s="312" t="n"/>
      <c r="N95" s="312" t="n"/>
      <c r="O95" s="171" t="n"/>
      <c r="Q95" s="171" t="n"/>
      <c r="R95" s="358" t="n"/>
      <c r="S95" s="358" t="n"/>
      <c r="T95" s="358" t="n"/>
      <c r="U95" s="358" t="n"/>
      <c r="V95" s="358" t="n"/>
      <c r="W95" s="358" t="n"/>
      <c r="X95" s="219" t="n"/>
      <c r="Y95" s="219" t="n"/>
      <c r="Z95" s="219" t="n"/>
      <c r="AA95" s="219" t="n"/>
      <c r="AB95" s="219" t="n"/>
      <c r="AC95" s="219" t="n"/>
      <c r="AD95" s="171" t="n"/>
      <c r="AF95" s="171" t="n"/>
      <c r="AG95" s="359">
        <f>C54</f>
        <v>11682</v>
      </c>
      <c r="AH95" s="359">
        <f>D54</f>
        <v>10932</v>
      </c>
      <c r="AI95" s="359">
        <f>E54</f>
        <v>10375</v>
      </c>
      <c r="AJ95" s="359">
        <f>F54</f>
        <v>8952</v>
      </c>
      <c r="AK95" s="359">
        <f>G54</f>
        <v>10331</v>
      </c>
      <c r="AL95" s="359">
        <f>H54</f>
        <v>9829</v>
      </c>
      <c r="AM95" s="220">
        <f>I54</f>
        <v>11763</v>
      </c>
      <c r="AN95" s="220">
        <f>J54</f>
        <v>11123</v>
      </c>
      <c r="AO95" s="220">
        <f>K54</f>
        <v>9127</v>
      </c>
      <c r="AP95" s="220">
        <f>L54</f>
        <v>9941</v>
      </c>
      <c r="AQ95" s="220">
        <f>M54</f>
        <v>11931</v>
      </c>
      <c r="AR95" s="220">
        <f>N54</f>
        <v>11933</v>
      </c>
      <c r="AS95" s="171" t="n"/>
    </row>
    <row r="96">
      <c r="C96" s="164">
        <f>SUM(C85:C86)</f>
        <v>0.6433829823660332</v>
      </c>
      <c r="D96" s="164">
        <f>SUM(D85:D86)</f>
        <v>0.55936699597511896</v>
      </c>
      <c r="E96" s="164">
        <f>SUM(E85:E86)</f>
        <v>0.6016385542168674</v>
      </c>
      <c r="F96" s="164">
        <f>SUM(F85:F86)</f>
        <v>0.61695710455764075</v>
      </c>
      <c r="G96" s="164">
        <f>SUM(G85:G86)</f>
        <v>0.59326299486980927</v>
      </c>
      <c r="H96" s="164">
        <f>SUM(H85:H86)</f>
        <v>0.57198087292705257</v>
      </c>
      <c r="O96" s="330">
        <f>AVERAGE(C96:H96)</f>
        <v>0.59776491748542038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AS89"/>
  <sheetViews>
    <sheetView zoomScale="87" zoomScaleNormal="87" workbookViewId="0">
      <pane ySplit="5" topLeftCell="A44" activePane="bottomLeft" state="frozen"/>
      <selection pane="bottomLeft" activeCell="C9" sqref="C9"/>
    </sheetView>
  </sheetViews>
  <sheetFormatPr baseColWidth="8" defaultRowHeight="14.5"/>
  <cols>
    <col width="1.453125" customWidth="1" min="1" max="1"/>
    <col width="22.453125" customWidth="1" min="2" max="2"/>
    <col width="10.54296875" customWidth="1" min="3" max="14"/>
    <col width="15.453125" customWidth="1" min="15" max="15"/>
    <col width="23.7265625" customWidth="1" min="17" max="17"/>
    <col width="13.453125" customWidth="1" min="32" max="32"/>
  </cols>
  <sheetData>
    <row r="1" ht="18.65" customHeight="1">
      <c r="B1" s="1" t="inlineStr">
        <is>
          <t>H1 2026 Summary</t>
        </is>
      </c>
    </row>
    <row r="3" ht="16" customHeight="1">
      <c r="B3" s="2" t="inlineStr">
        <is>
          <t>Ascott Embassy Sathorn</t>
        </is>
      </c>
    </row>
    <row r="5">
      <c r="B5" s="13" t="inlineStr">
        <is>
          <t>Monthly Overview</t>
        </is>
      </c>
      <c r="C5" s="14" t="inlineStr">
        <is>
          <t>Jan</t>
        </is>
      </c>
      <c r="D5" s="14" t="inlineStr">
        <is>
          <t>Feb</t>
        </is>
      </c>
      <c r="E5" s="14" t="inlineStr">
        <is>
          <t>Mar</t>
        </is>
      </c>
      <c r="F5" s="14" t="inlineStr">
        <is>
          <t>Apr</t>
        </is>
      </c>
      <c r="G5" s="14" t="inlineStr">
        <is>
          <t>May</t>
        </is>
      </c>
      <c r="H5" s="14" t="inlineStr">
        <is>
          <t>Jun</t>
        </is>
      </c>
      <c r="I5" s="14" t="inlineStr">
        <is>
          <t>Jul</t>
        </is>
      </c>
      <c r="J5" s="14" t="inlineStr">
        <is>
          <t>Aug</t>
        </is>
      </c>
      <c r="K5" s="14" t="inlineStr">
        <is>
          <t>Sep</t>
        </is>
      </c>
      <c r="L5" s="14" t="inlineStr">
        <is>
          <t>Oct</t>
        </is>
      </c>
      <c r="M5" s="14" t="inlineStr">
        <is>
          <t>Nov</t>
        </is>
      </c>
      <c r="N5" s="14" t="inlineStr">
        <is>
          <t>Dec</t>
        </is>
      </c>
      <c r="O5" s="15" t="inlineStr">
        <is>
          <t>H1 Total</t>
        </is>
      </c>
    </row>
    <row r="6">
      <c r="B6" s="13" t="n">
        <v>2026</v>
      </c>
      <c r="C6" s="14" t="n"/>
      <c r="D6" s="14" t="n"/>
      <c r="E6" s="14" t="n"/>
      <c r="F6" s="14" t="n"/>
      <c r="G6" s="14" t="n"/>
      <c r="H6" s="14" t="n"/>
      <c r="I6" s="4" t="n"/>
      <c r="J6" s="4" t="n"/>
      <c r="K6" s="4" t="n"/>
      <c r="L6" s="4" t="n"/>
      <c r="M6" s="4" t="n"/>
      <c r="N6" s="4" t="n"/>
      <c r="O6" s="15" t="n"/>
    </row>
    <row r="7">
      <c r="B7" s="16" t="inlineStr">
        <is>
          <t>Room Nights</t>
        </is>
      </c>
      <c r="C7" s="17" t="n">
        <v>9186</v>
      </c>
      <c r="D7" s="17" t="n">
        <v>10164</v>
      </c>
      <c r="E7" s="17" t="n">
        <v>9081</v>
      </c>
      <c r="F7" s="17" t="n">
        <v>7548</v>
      </c>
      <c r="G7" s="17" t="n">
        <v>7086</v>
      </c>
      <c r="H7" s="17" t="n">
        <v>7058</v>
      </c>
      <c r="I7" s="159" t="n"/>
      <c r="J7" s="159" t="n"/>
      <c r="K7" s="159" t="n"/>
      <c r="L7" s="159" t="n"/>
      <c r="M7" s="159" t="n"/>
      <c r="N7" s="159" t="n"/>
      <c r="O7" s="18" t="n"/>
    </row>
    <row r="8">
      <c r="B8" s="16" t="inlineStr">
        <is>
          <t>Occupancy %</t>
        </is>
      </c>
      <c r="C8" s="19" t="n">
        <v>0.7528523352212099</v>
      </c>
      <c r="D8" s="19" t="n">
        <v>0.9236641221374046</v>
      </c>
      <c r="E8" s="19" t="n">
        <v>0.7453829106131494</v>
      </c>
      <c r="F8" s="19" t="n">
        <v>0.6402035623409669</v>
      </c>
      <c r="G8" s="19" t="n">
        <v>0.5816301403595173</v>
      </c>
      <c r="H8" s="19" t="n">
        <v>0.5986429177268872</v>
      </c>
      <c r="I8" s="160" t="n"/>
      <c r="J8" s="160" t="n"/>
      <c r="K8" s="160" t="n"/>
      <c r="L8" s="160" t="n"/>
      <c r="M8" s="160" t="n"/>
      <c r="N8" s="160" t="n"/>
      <c r="O8" s="20">
        <f>AVERAGE(C8:H8)</f>
        <v>0.70706266473318913</v>
      </c>
    </row>
    <row r="9">
      <c r="B9" s="16" t="inlineStr">
        <is>
          <t>ADR (฿)</t>
        </is>
      </c>
      <c r="C9" s="17">
        <f>Summary!C30</f>
        <v>3781.0575988607729</v>
      </c>
      <c r="D9" s="17">
        <f>Summary!D30</f>
        <v>3755.003530861763</v>
      </c>
      <c r="E9" s="17">
        <f>Summary!E30</f>
        <v>3282.8765576478359</v>
      </c>
      <c r="F9" s="17">
        <f>Summary!F30</f>
        <v>3407.7299296055248</v>
      </c>
      <c r="G9" s="17">
        <f>Summary!G30</f>
        <v>3200.3145618993781</v>
      </c>
      <c r="H9" s="17">
        <f>Summary!H30</f>
        <v>3330.898013057054</v>
      </c>
      <c r="I9" s="159" t="n"/>
      <c r="J9" s="159" t="n"/>
      <c r="K9" s="159" t="n"/>
      <c r="L9" s="159" t="n"/>
      <c r="M9" s="159" t="n"/>
      <c r="N9" s="159" t="n"/>
      <c r="O9" s="1148">
        <f>AVERAGE(C9:H9)</f>
        <v>3459.6466986553878</v>
      </c>
    </row>
    <row r="10">
      <c r="B10" s="16" t="inlineStr">
        <is>
          <t>Revpar</t>
        </is>
      </c>
      <c r="C10" s="47">
        <f>C8*C9</f>
        <v>2846.5780429082333</v>
      </c>
      <c r="D10" s="47">
        <f>D8*D9</f>
        <v>3468.3620399562847</v>
      </c>
      <c r="E10" s="22">
        <f>E8*E9</f>
        <v>2447.0000837232205</v>
      </c>
      <c r="F10" s="22">
        <f>F8*F9</f>
        <v>2181.6408404293893</v>
      </c>
      <c r="G10" s="22">
        <f>G8*G9</f>
        <v>1861.3994078321425</v>
      </c>
      <c r="H10" s="22">
        <f>H8*H9</f>
        <v>1994.0185051871658</v>
      </c>
      <c r="O10" s="1147">
        <f>O8*O9</f>
        <v>2446.187013786659</v>
      </c>
    </row>
    <row r="11">
      <c r="B11" s="24" t="inlineStr">
        <is>
          <t>RN MoM Chg</t>
        </is>
      </c>
      <c r="C11" s="22" t="n"/>
      <c r="D11" s="25">
        <f>(D7-C7)/C7</f>
        <v>0.10646636185499674</v>
      </c>
      <c r="E11" s="25">
        <f>(E7-D7)/D7</f>
        <v>-0.10655253837072019</v>
      </c>
      <c r="F11" s="25">
        <f>(F7-E7)/E7</f>
        <v>-0.16881400726792203</v>
      </c>
      <c r="G11" s="25">
        <f>(G7-F7)/F7</f>
        <v>-6.1208267090620029E-2</v>
      </c>
      <c r="H11" s="25">
        <f>(H7-G7)/G7</f>
        <v>-3.9514535704205473E-3</v>
      </c>
      <c r="I11" s="25">
        <f>(I7-H7)/H7</f>
        <v>-1</v>
      </c>
      <c r="J11" s="25" t="e">
        <f>(J7-I7)/I7</f>
        <v>#DIV/0!</v>
      </c>
      <c r="K11" s="25" t="e">
        <f>(K7-J7)/J7</f>
        <v>#DIV/0!</v>
      </c>
      <c r="L11" s="25" t="e">
        <f>(L7-K7)/K7</f>
        <v>#DIV/0!</v>
      </c>
      <c r="M11" s="25" t="e">
        <f>(M7-L7)/L7</f>
        <v>#DIV/0!</v>
      </c>
      <c r="N11" s="25" t="e">
        <f>(N7-M7)/M7</f>
        <v>#DIV/0!</v>
      </c>
      <c r="O11" s="23" t="n"/>
    </row>
    <row r="12">
      <c r="C12" t="b">
        <f>C8=Summary!C29</f>
        <v>1</v>
      </c>
      <c r="D12" t="b">
        <f>D8=Summary!D29</f>
        <v>1</v>
      </c>
      <c r="E12" t="b">
        <f>E8=Summary!E29</f>
        <v>1</v>
      </c>
      <c r="F12" t="b">
        <f>F8=Summary!F29</f>
        <v>1</v>
      </c>
      <c r="G12" t="b">
        <f>G8=Summary!G29</f>
        <v>1</v>
      </c>
      <c r="H12" t="b">
        <f>H8=Summary!H29</f>
        <v>1</v>
      </c>
    </row>
    <row r="13">
      <c r="B13" s="13" t="inlineStr">
        <is>
          <t>Room Nights by Segment</t>
        </is>
      </c>
      <c r="C13" s="341" t="n"/>
      <c r="D13" s="341" t="n"/>
      <c r="E13" s="341" t="n"/>
      <c r="F13" s="341" t="n"/>
      <c r="G13" s="341" t="n"/>
      <c r="H13" s="341" t="n"/>
      <c r="I13" s="161" t="n"/>
      <c r="J13" s="161" t="n"/>
      <c r="K13" s="161" t="n"/>
      <c r="L13" s="161" t="n"/>
      <c r="M13" s="161" t="n"/>
      <c r="N13" s="161" t="n"/>
      <c r="O13" s="27" t="n"/>
      <c r="Q13" s="13" t="inlineStr">
        <is>
          <t>RN Mix % by Segment</t>
        </is>
      </c>
      <c r="R13" s="48" t="inlineStr">
        <is>
          <t>Jan</t>
        </is>
      </c>
      <c r="S13" s="48" t="inlineStr">
        <is>
          <t>Feb</t>
        </is>
      </c>
      <c r="T13" s="48" t="inlineStr">
        <is>
          <t>Mar</t>
        </is>
      </c>
      <c r="U13" s="48" t="inlineStr">
        <is>
          <t>Apr</t>
        </is>
      </c>
      <c r="V13" s="48" t="inlineStr">
        <is>
          <t>May</t>
        </is>
      </c>
      <c r="W13" s="48" t="inlineStr">
        <is>
          <t>Jun</t>
        </is>
      </c>
      <c r="X13" s="14" t="inlineStr">
        <is>
          <t>Jul</t>
        </is>
      </c>
      <c r="Y13" s="14" t="inlineStr">
        <is>
          <t>Aug</t>
        </is>
      </c>
      <c r="Z13" s="14" t="inlineStr">
        <is>
          <t>Sep</t>
        </is>
      </c>
      <c r="AA13" s="14" t="inlineStr">
        <is>
          <t>Oct</t>
        </is>
      </c>
      <c r="AB13" s="14" t="inlineStr">
        <is>
          <t>Nov</t>
        </is>
      </c>
      <c r="AC13" s="14" t="inlineStr">
        <is>
          <t>Dec</t>
        </is>
      </c>
      <c r="AD13" s="27" t="n"/>
    </row>
    <row r="14">
      <c r="A14" t="n">
        <v>1</v>
      </c>
      <c r="B14" s="28" t="inlineStr">
        <is>
          <t>Corporate Short Stay</t>
        </is>
      </c>
      <c r="C14" s="344" t="n">
        <v>979</v>
      </c>
      <c r="D14" s="344" t="n">
        <v>907</v>
      </c>
      <c r="E14" s="344" t="n">
        <v>1236</v>
      </c>
      <c r="F14" s="344" t="n">
        <v>545</v>
      </c>
      <c r="G14" s="344" t="n">
        <v>768</v>
      </c>
      <c r="H14" s="344" t="n">
        <v>752</v>
      </c>
      <c r="I14" s="162" t="n"/>
      <c r="J14" s="162" t="n"/>
      <c r="K14" s="162" t="n"/>
      <c r="L14" s="162" t="n"/>
      <c r="M14" s="162" t="n"/>
      <c r="N14" s="162" t="n"/>
      <c r="O14" s="30">
        <f>SUM(C14:H14)</f>
        <v>5187</v>
      </c>
      <c r="P14" t="n">
        <v>1</v>
      </c>
      <c r="Q14" s="28" t="inlineStr">
        <is>
          <t>Corporate Short Stay</t>
        </is>
      </c>
      <c r="R14" s="33" t="n">
        <v>0.1016945480857249</v>
      </c>
      <c r="S14" s="33" t="n">
        <v>0.09295526329534658</v>
      </c>
      <c r="T14" s="33" t="n">
        <v>0.1433099320505674</v>
      </c>
      <c r="U14" s="33" t="n">
        <v>0.07862285598814983</v>
      </c>
      <c r="V14" s="33" t="n">
        <v>0.1197563044757003</v>
      </c>
      <c r="W14" s="33" t="n">
        <v>0.121417463155934</v>
      </c>
      <c r="X14" s="163" t="n"/>
      <c r="Y14" s="163" t="n"/>
      <c r="Z14" s="163" t="n"/>
      <c r="AA14" s="163" t="n"/>
      <c r="AB14" s="163" t="n"/>
      <c r="AC14" s="163" t="n"/>
      <c r="AD14" s="34">
        <f>O14/O$21</f>
        <v>0.10348542585240308</v>
      </c>
    </row>
    <row r="15">
      <c r="A15" t="n">
        <v>2</v>
      </c>
      <c r="B15" s="21" t="inlineStr">
        <is>
          <t>Corporate Long Stay</t>
        </is>
      </c>
      <c r="C15" s="345" t="n">
        <v>2388</v>
      </c>
      <c r="D15" s="345" t="n">
        <v>2430</v>
      </c>
      <c r="E15" s="345" t="n">
        <v>2676</v>
      </c>
      <c r="F15" s="345" t="n">
        <v>1683</v>
      </c>
      <c r="G15" s="345" t="n">
        <v>2075</v>
      </c>
      <c r="H15" s="345" t="n">
        <v>1844</v>
      </c>
      <c r="I15" s="159" t="n"/>
      <c r="J15" s="159" t="n"/>
      <c r="K15" s="159" t="n"/>
      <c r="L15" s="159" t="n"/>
      <c r="M15" s="159" t="n"/>
      <c r="N15" s="159" t="n"/>
      <c r="O15" s="18">
        <f>SUM(C15:H15)</f>
        <v>13096</v>
      </c>
      <c r="P15" t="n">
        <v>2</v>
      </c>
      <c r="Q15" s="21" t="inlineStr">
        <is>
          <t>Corporate Long Stay</t>
        </is>
      </c>
      <c r="R15" s="19" t="n">
        <v>0.1779545513966513</v>
      </c>
      <c r="S15" s="19" t="n">
        <v>0.1703079707883563</v>
      </c>
      <c r="T15" s="19" t="n">
        <v>0.2304077049251118</v>
      </c>
      <c r="U15" s="19" t="n">
        <v>0.1739602614213931</v>
      </c>
      <c r="V15" s="19" t="n">
        <v>0.2335847909256299</v>
      </c>
      <c r="W15" s="19" t="n">
        <v>0.214698061650006</v>
      </c>
      <c r="X15" s="164" t="n"/>
      <c r="Y15" s="164" t="n"/>
      <c r="Z15" s="164" t="n"/>
      <c r="AA15" s="164" t="n"/>
      <c r="AB15" s="164" t="n"/>
      <c r="AC15" s="164" t="n"/>
      <c r="AD15" s="35">
        <f>O15/O$21</f>
        <v>0.2612772579454542</v>
      </c>
    </row>
    <row r="16">
      <c r="A16" t="n">
        <v>3</v>
      </c>
      <c r="B16" s="28" t="inlineStr">
        <is>
          <t>Online Business (Dynamic Rate)</t>
        </is>
      </c>
      <c r="C16" s="344" t="n">
        <v>3257</v>
      </c>
      <c r="D16" s="344" t="n">
        <v>3910</v>
      </c>
      <c r="E16" s="344" t="n">
        <v>2690</v>
      </c>
      <c r="F16" s="344" t="n">
        <v>2876</v>
      </c>
      <c r="G16" s="344" t="n">
        <v>2049</v>
      </c>
      <c r="H16" s="344" t="n">
        <v>2146</v>
      </c>
      <c r="I16" s="162" t="n"/>
      <c r="J16" s="162" t="n"/>
      <c r="K16" s="162" t="n"/>
      <c r="L16" s="162" t="n"/>
      <c r="M16" s="162" t="n"/>
      <c r="N16" s="162" t="n"/>
      <c r="O16" s="30">
        <f>SUM(C16:H16)</f>
        <v>16928</v>
      </c>
      <c r="P16" t="n">
        <v>3</v>
      </c>
      <c r="Q16" s="28" t="inlineStr">
        <is>
          <t>Online Business (Dynamic Rate)</t>
        </is>
      </c>
      <c r="R16" s="33" t="n">
        <v>0.4307546406138159</v>
      </c>
      <c r="S16" s="33" t="n">
        <v>0.4399550392277633</v>
      </c>
      <c r="T16" s="33" t="n">
        <v>0.3512993912192034</v>
      </c>
      <c r="U16" s="33" t="n">
        <v>0.4427262429396624</v>
      </c>
      <c r="V16" s="33" t="n">
        <v>0.330721894803372</v>
      </c>
      <c r="W16" s="33" t="n">
        <v>0.3316267215619163</v>
      </c>
      <c r="X16" s="163" t="n"/>
      <c r="Y16" s="163" t="n"/>
      <c r="Z16" s="163" t="n"/>
      <c r="AA16" s="163" t="n"/>
      <c r="AB16" s="163" t="n"/>
      <c r="AC16" s="163" t="n"/>
      <c r="AD16" s="34">
        <f>O16/O$21</f>
        <v>0.3377291862019432</v>
      </c>
    </row>
    <row r="17">
      <c r="A17" t="n">
        <v>4</v>
      </c>
      <c r="B17" s="21" t="inlineStr">
        <is>
          <t>ASR</t>
        </is>
      </c>
      <c r="C17" s="345" t="n">
        <v>756</v>
      </c>
      <c r="D17" s="345" t="n">
        <v>720</v>
      </c>
      <c r="E17" s="345" t="n">
        <v>578</v>
      </c>
      <c r="F17" s="345" t="n">
        <v>769</v>
      </c>
      <c r="G17" s="345" t="n">
        <v>752</v>
      </c>
      <c r="H17" s="345" t="n">
        <v>961</v>
      </c>
      <c r="I17" s="159" t="n"/>
      <c r="J17" s="159" t="n"/>
      <c r="K17" s="159" t="n"/>
      <c r="L17" s="159" t="n"/>
      <c r="M17" s="159" t="n"/>
      <c r="N17" s="159" t="n"/>
      <c r="O17" s="18">
        <f>SUM(C17:H17)</f>
        <v>4536</v>
      </c>
      <c r="P17" t="n">
        <v>4</v>
      </c>
      <c r="Q17" s="21" t="inlineStr">
        <is>
          <t>ASR</t>
        </is>
      </c>
      <c r="R17" s="19" t="n">
        <v>0.1121221488743448</v>
      </c>
      <c r="S17" s="19" t="n">
        <v>0.09295440357790362</v>
      </c>
      <c r="T17" s="19" t="n">
        <v>0.07419051487384341</v>
      </c>
      <c r="U17" s="19" t="n">
        <v>0.1135482689202213</v>
      </c>
      <c r="V17" s="19" t="n">
        <v>0.1030592619446401</v>
      </c>
      <c r="W17" s="19" t="n">
        <v>0.1398344121002866</v>
      </c>
      <c r="X17" s="164" t="n"/>
      <c r="Y17" s="164" t="n"/>
      <c r="Z17" s="164" t="n"/>
      <c r="AA17" s="164" t="n"/>
      <c r="AB17" s="164" t="n"/>
      <c r="AC17" s="164" t="n"/>
      <c r="AD17" s="35">
        <f>O17/O$21</f>
        <v>9.0497376453923348E-2</v>
      </c>
    </row>
    <row r="18">
      <c r="A18" t="n">
        <v>5</v>
      </c>
      <c r="B18" s="28" t="inlineStr">
        <is>
          <t>Wholesale (Static Rate)</t>
        </is>
      </c>
      <c r="C18" s="344" t="n">
        <v>1479</v>
      </c>
      <c r="D18" s="344" t="n">
        <v>2041</v>
      </c>
      <c r="E18" s="344" t="n">
        <v>1382</v>
      </c>
      <c r="F18" s="344" t="n">
        <v>711</v>
      </c>
      <c r="G18" s="344" t="n">
        <v>1203</v>
      </c>
      <c r="H18" s="344" t="n">
        <v>1315</v>
      </c>
      <c r="I18" s="162" t="n"/>
      <c r="J18" s="162" t="n"/>
      <c r="K18" s="162" t="n"/>
      <c r="L18" s="162" t="n"/>
      <c r="M18" s="162" t="n"/>
      <c r="N18" s="162" t="n"/>
      <c r="O18" s="30">
        <f>SUM(C18:H18)</f>
        <v>8131</v>
      </c>
      <c r="P18" t="n">
        <v>5</v>
      </c>
      <c r="Q18" s="28" t="inlineStr">
        <is>
          <t>Wholesale (Static Rate)</t>
        </is>
      </c>
      <c r="R18" s="33" t="n">
        <v>0.1486423755553553</v>
      </c>
      <c r="S18" s="33" t="n">
        <v>0.1915472220679067</v>
      </c>
      <c r="T18" s="33" t="n">
        <v>0.1540722639661961</v>
      </c>
      <c r="U18" s="33" t="n">
        <v>0.09754195597828846</v>
      </c>
      <c r="V18" s="33" t="n">
        <v>0.1805344451767528</v>
      </c>
      <c r="W18" s="33" t="n">
        <v>0.1882419782728444</v>
      </c>
      <c r="X18" s="163" t="n"/>
      <c r="Y18" s="163" t="n"/>
      <c r="Z18" s="163" t="n"/>
      <c r="AA18" s="163" t="n"/>
      <c r="AB18" s="163" t="n"/>
      <c r="AC18" s="163" t="n"/>
      <c r="AD18" s="34">
        <f>O18/O$21</f>
        <v>0.1622209364962193</v>
      </c>
    </row>
    <row r="19">
      <c r="A19" t="n">
        <v>6</v>
      </c>
      <c r="B19" s="21" t="inlineStr">
        <is>
          <t>Corporate Group</t>
        </is>
      </c>
      <c r="C19" s="345" t="n">
        <v>294</v>
      </c>
      <c r="D19" s="345" t="n">
        <v>126</v>
      </c>
      <c r="E19" s="345" t="n">
        <v>502</v>
      </c>
      <c r="F19" s="345" t="n">
        <v>941</v>
      </c>
      <c r="G19" s="345" t="n">
        <v>193</v>
      </c>
      <c r="H19" s="345" t="n">
        <v>0</v>
      </c>
      <c r="I19" s="159" t="n"/>
      <c r="J19" s="159" t="n"/>
      <c r="K19" s="159" t="n"/>
      <c r="L19" s="159" t="n"/>
      <c r="M19" s="159" t="n"/>
      <c r="N19" s="159" t="n"/>
      <c r="O19" s="18">
        <f>SUM(C19:H19)</f>
        <v>2056</v>
      </c>
      <c r="P19" t="n">
        <v>6</v>
      </c>
      <c r="Q19" s="21" t="inlineStr">
        <is>
          <t>Corporate Group</t>
        </is>
      </c>
      <c r="R19" s="19" t="n">
        <v>0.02582679890577114</v>
      </c>
      <c r="S19" s="19" t="n">
        <v>0.00889231686228468</v>
      </c>
      <c r="T19" s="19" t="n">
        <v>0.04475060101019954</v>
      </c>
      <c r="U19" s="19" t="n">
        <v>0.0910746621033886</v>
      </c>
      <c r="V19" s="19" t="n">
        <v>0.02716555186112381</v>
      </c>
      <c r="W19" s="19" t="n">
        <v>0</v>
      </c>
      <c r="X19" s="164" t="n"/>
      <c r="Y19" s="164" t="n"/>
      <c r="Z19" s="164" t="n"/>
      <c r="AA19" s="164" t="n"/>
      <c r="AB19" s="164" t="n"/>
      <c r="AC19" s="164" t="n"/>
      <c r="AD19" s="35">
        <f>O19/O$21</f>
        <v>4.1019093031143386E-2</v>
      </c>
    </row>
    <row r="20" ht="15" customHeight="1" thickBot="1">
      <c r="A20" t="n">
        <v>7</v>
      </c>
      <c r="B20" s="28" t="inlineStr">
        <is>
          <t>Employee Travel</t>
        </is>
      </c>
      <c r="C20" s="344" t="n">
        <v>33</v>
      </c>
      <c r="D20" s="344" t="n">
        <v>30</v>
      </c>
      <c r="E20" s="344" t="n">
        <v>17</v>
      </c>
      <c r="F20" s="344" t="n">
        <v>23</v>
      </c>
      <c r="G20" s="344" t="n">
        <v>46</v>
      </c>
      <c r="H20" s="344" t="n">
        <v>40</v>
      </c>
      <c r="I20" s="162" t="n"/>
      <c r="J20" s="162" t="n"/>
      <c r="K20" s="162" t="n"/>
      <c r="L20" s="162" t="n"/>
      <c r="M20" s="162" t="n"/>
      <c r="N20" s="162" t="n"/>
      <c r="O20" s="30">
        <f>SUM(C20:H20)</f>
        <v>189</v>
      </c>
      <c r="P20" t="n">
        <v>7</v>
      </c>
      <c r="Q20" s="28" t="inlineStr">
        <is>
          <t>Employee Travel</t>
        </is>
      </c>
      <c r="R20" s="33" t="n">
        <v>0.003004936568336642</v>
      </c>
      <c r="S20" s="33" t="n">
        <v>0.003387784180438823</v>
      </c>
      <c r="T20" s="33" t="n">
        <v>0.001969591954878367</v>
      </c>
      <c r="U20" s="33" t="n">
        <v>0.002525752648896278</v>
      </c>
      <c r="V20" s="33" t="n">
        <v>0.005177750812781049</v>
      </c>
      <c r="W20" s="33" t="n">
        <v>0.004181363259012496</v>
      </c>
      <c r="X20" s="163" t="n"/>
      <c r="Y20" s="163" t="n"/>
      <c r="Z20" s="163" t="n"/>
      <c r="AA20" s="163" t="n"/>
      <c r="AB20" s="163" t="n"/>
      <c r="AC20" s="163" t="n"/>
      <c r="AD20" s="34">
        <f>O20/O$21</f>
        <v>3.7707240189134728E-3</v>
      </c>
    </row>
    <row r="21">
      <c r="B21" s="40" t="inlineStr">
        <is>
          <t>Total</t>
        </is>
      </c>
      <c r="C21" s="41">
        <f>SUM(C14:C20)</f>
        <v>9186</v>
      </c>
      <c r="D21" s="41">
        <f>SUM(D14:D20)</f>
        <v>10164</v>
      </c>
      <c r="E21" s="41">
        <f>SUM(E14:E20)</f>
        <v>9081</v>
      </c>
      <c r="F21" s="41">
        <f>SUM(F14:F20)</f>
        <v>7548</v>
      </c>
      <c r="G21" s="41">
        <f>SUM(G14:G20)</f>
        <v>7086</v>
      </c>
      <c r="H21" s="41">
        <f>SUM(H14:H20)</f>
        <v>7058</v>
      </c>
      <c r="I21" s="41">
        <f>SUM(I14:I20)</f>
        <v>0</v>
      </c>
      <c r="J21" s="41">
        <f>SUM(J14:J20)</f>
        <v>0</v>
      </c>
      <c r="K21" s="41">
        <f>SUM(K14:K20)</f>
        <v>0</v>
      </c>
      <c r="L21" s="41">
        <f>SUM(L14:L20)</f>
        <v>0</v>
      </c>
      <c r="M21" s="41">
        <f>SUM(M14:M20)</f>
        <v>0</v>
      </c>
      <c r="N21" s="41">
        <f>SUM(N14:N20)</f>
        <v>0</v>
      </c>
      <c r="O21" s="42">
        <f>SUM(O14:O20)</f>
        <v>50123</v>
      </c>
      <c r="Q21" s="40" t="inlineStr">
        <is>
          <t>Total</t>
        </is>
      </c>
      <c r="R21" s="45">
        <f>SUM(R14:R20)</f>
        <v>1</v>
      </c>
      <c r="S21" s="45">
        <f>SUM(S14:S20)</f>
        <v>1</v>
      </c>
      <c r="T21" s="45">
        <f>SUM(T14:T20)</f>
        <v>1.0000000000000002</v>
      </c>
      <c r="U21" s="45">
        <f>SUM(U14:U20)</f>
        <v>1</v>
      </c>
      <c r="V21" s="45">
        <f>SUM(V14:V20)</f>
        <v>0.99999999999999989</v>
      </c>
      <c r="W21" s="45">
        <f>SUM(W14:W20)</f>
        <v>0.99999999999999978</v>
      </c>
      <c r="X21" s="45">
        <f>SUM(X14:X20)</f>
        <v>0</v>
      </c>
      <c r="Y21" s="45">
        <f>SUM(Y14:Y20)</f>
        <v>0</v>
      </c>
      <c r="Z21" s="45">
        <f>SUM(Z14:Z20)</f>
        <v>0</v>
      </c>
      <c r="AA21" s="45">
        <f>SUM(AA14:AA20)</f>
        <v>0</v>
      </c>
      <c r="AB21" s="45">
        <f>SUM(AB14:AB20)</f>
        <v>0</v>
      </c>
      <c r="AC21" s="45">
        <f>SUM(AC14:AC20)</f>
        <v>0</v>
      </c>
      <c r="AD21" s="46">
        <f>SUM(AD14:AD20)</f>
        <v>0.99999999999999978</v>
      </c>
    </row>
    <row r="22">
      <c r="C22" t="b">
        <f>C21=C7</f>
        <v>1</v>
      </c>
      <c r="D22" t="b">
        <f>D21=D7</f>
        <v>1</v>
      </c>
      <c r="E22" t="b">
        <f>E21=E7</f>
        <v>1</v>
      </c>
      <c r="F22" t="b">
        <f>F21=F7</f>
        <v>1</v>
      </c>
      <c r="G22" t="b">
        <f>G21=G7</f>
        <v>1</v>
      </c>
      <c r="H22" t="b">
        <f>H21=H7</f>
        <v>1</v>
      </c>
      <c r="I22" t="b">
        <f>I21=I7</f>
        <v>1</v>
      </c>
      <c r="J22" t="b">
        <f>J21=J7</f>
        <v>1</v>
      </c>
      <c r="K22" t="b">
        <f>K21=K7</f>
        <v>1</v>
      </c>
      <c r="L22" t="b">
        <f>L21=L7</f>
        <v>1</v>
      </c>
      <c r="M22" t="b">
        <f>M21=M7</f>
        <v>1</v>
      </c>
      <c r="N22" t="b">
        <f>N21=N7</f>
        <v>1</v>
      </c>
    </row>
    <row r="23">
      <c r="B23" s="13" t="inlineStr">
        <is>
          <t>Revenue by Segment</t>
        </is>
      </c>
      <c r="C23" s="341" t="n"/>
      <c r="D23" s="341" t="n"/>
      <c r="E23" s="341" t="n"/>
      <c r="F23" s="341" t="n"/>
      <c r="G23" s="341" t="n"/>
      <c r="H23" s="341" t="n"/>
      <c r="I23" s="161" t="n"/>
      <c r="J23" s="161" t="n"/>
      <c r="K23" s="161" t="n"/>
      <c r="L23" s="161" t="n"/>
      <c r="M23" s="161" t="n"/>
      <c r="N23" s="161" t="n"/>
      <c r="O23" s="27" t="n"/>
      <c r="Q23" s="13" t="inlineStr">
        <is>
          <t>Revenue Mix % by Segment</t>
        </is>
      </c>
      <c r="R23" s="48" t="inlineStr">
        <is>
          <t>Jan</t>
        </is>
      </c>
      <c r="S23" s="48" t="inlineStr">
        <is>
          <t>Feb</t>
        </is>
      </c>
      <c r="T23" s="48" t="inlineStr">
        <is>
          <t>Mar</t>
        </is>
      </c>
      <c r="U23" s="48" t="inlineStr">
        <is>
          <t>Apr</t>
        </is>
      </c>
      <c r="V23" s="48" t="inlineStr">
        <is>
          <t>May</t>
        </is>
      </c>
      <c r="W23" s="48" t="inlineStr">
        <is>
          <t>Jun</t>
        </is>
      </c>
      <c r="X23" s="14" t="inlineStr">
        <is>
          <t>Jul</t>
        </is>
      </c>
      <c r="Y23" s="14" t="inlineStr">
        <is>
          <t>Aug</t>
        </is>
      </c>
      <c r="Z23" s="14" t="inlineStr">
        <is>
          <t>Sep</t>
        </is>
      </c>
      <c r="AA23" s="14" t="inlineStr">
        <is>
          <t>Oct</t>
        </is>
      </c>
      <c r="AB23" s="14" t="inlineStr">
        <is>
          <t>Nov</t>
        </is>
      </c>
      <c r="AC23" s="14" t="inlineStr">
        <is>
          <t>Dec</t>
        </is>
      </c>
      <c r="AD23" s="27" t="n"/>
    </row>
    <row r="24">
      <c r="B24" s="6" t="inlineStr">
        <is>
          <t>Corporate Short Stay</t>
        </is>
      </c>
      <c r="C24" s="340" t="n">
        <v>3342836.35</v>
      </c>
      <c r="D24" s="340" t="n">
        <v>3369113.92</v>
      </c>
      <c r="E24" s="340" t="n">
        <v>4086186.24</v>
      </c>
      <c r="F24" s="340" t="n">
        <v>1942512.78</v>
      </c>
      <c r="G24" s="340" t="n">
        <v>2601862.15</v>
      </c>
      <c r="H24" s="340" t="n">
        <v>2741422.73</v>
      </c>
      <c r="I24" s="162" t="n"/>
      <c r="J24" s="162" t="n"/>
      <c r="K24" s="162" t="n"/>
      <c r="L24" s="162" t="n"/>
      <c r="M24" s="162" t="n"/>
      <c r="N24" s="162" t="n"/>
      <c r="O24" s="30">
        <f>SUM(C24:H24)</f>
        <v>18083934.169999998</v>
      </c>
      <c r="Q24" s="28" t="inlineStr">
        <is>
          <t>Corporate Short Stay</t>
        </is>
      </c>
      <c r="R24" s="184">
        <f>C24/C$31</f>
        <v>0.10169454808572485</v>
      </c>
      <c r="S24" s="184">
        <f>D24/D$31</f>
        <v>9.2955263295346577E-2</v>
      </c>
      <c r="T24" s="184">
        <f>E24/E$31</f>
        <v>0.14330993205056741</v>
      </c>
      <c r="U24" s="184">
        <f>F24/F$31</f>
        <v>7.8622855988149831E-2</v>
      </c>
      <c r="V24" s="184">
        <f>G24/G$31</f>
        <v>0.11975630447570033</v>
      </c>
      <c r="W24" s="184">
        <f>H24/H$31</f>
        <v>0.12141746315593402</v>
      </c>
      <c r="X24" s="163" t="n"/>
      <c r="Y24" s="163" t="n"/>
      <c r="Z24" s="163" t="n"/>
      <c r="AA24" s="163" t="n"/>
      <c r="AB24" s="163" t="n"/>
      <c r="AC24" s="163" t="n"/>
      <c r="AD24" s="34">
        <f>O24/O$31</f>
        <v>0.1085208033990931</v>
      </c>
    </row>
    <row r="25">
      <c r="B25" t="inlineStr">
        <is>
          <t>Corporate Long Stay</t>
        </is>
      </c>
      <c r="C25" s="342" t="n">
        <v>5849605.06</v>
      </c>
      <c r="D25" s="342" t="n">
        <v>6172721.53</v>
      </c>
      <c r="E25" s="342" t="n">
        <v>6569599.05</v>
      </c>
      <c r="F25" s="342" t="n">
        <v>4297987.23</v>
      </c>
      <c r="G25" s="342" t="n">
        <v>5074934.71</v>
      </c>
      <c r="H25" s="342" t="n">
        <v>4847557.6</v>
      </c>
      <c r="I25" s="159" t="n"/>
      <c r="J25" s="159" t="n"/>
      <c r="K25" s="159" t="n"/>
      <c r="L25" s="159" t="n"/>
      <c r="M25" s="159" t="n"/>
      <c r="N25" s="159" t="n"/>
      <c r="O25" s="18">
        <f>SUM(C25:H25)</f>
        <v>32812405.18</v>
      </c>
      <c r="Q25" s="21" t="inlineStr">
        <is>
          <t>Corporate Long Stay</t>
        </is>
      </c>
      <c r="R25" s="184">
        <f>C25/C$31</f>
        <v>0.17795455139665134</v>
      </c>
      <c r="S25" s="184">
        <f>D25/D$31</f>
        <v>0.1703079707883563</v>
      </c>
      <c r="T25" s="184">
        <f>E25/E$31</f>
        <v>0.23040770492511181</v>
      </c>
      <c r="U25" s="184">
        <f>F25/F$31</f>
        <v>0.17396026142139309</v>
      </c>
      <c r="V25" s="184">
        <f>G25/G$31</f>
        <v>0.23358479092562992</v>
      </c>
      <c r="W25" s="184">
        <f>H25/H$31</f>
        <v>0.21469806165000604</v>
      </c>
      <c r="X25" s="164" t="n"/>
      <c r="Y25" s="164" t="n"/>
      <c r="Z25" s="164" t="n"/>
      <c r="AA25" s="164" t="n"/>
      <c r="AB25" s="164" t="n"/>
      <c r="AC25" s="164" t="n"/>
      <c r="AD25" s="35">
        <f>O25/O$31</f>
        <v>0.19690563668924063</v>
      </c>
    </row>
    <row r="26">
      <c r="B26" s="6" t="inlineStr">
        <is>
          <t>Online Business (Dynamic Rate)</t>
        </is>
      </c>
      <c r="C26" s="340" t="n">
        <v>14159483.45</v>
      </c>
      <c r="D26" s="340" t="n">
        <v>15945935.65</v>
      </c>
      <c r="E26" s="340" t="n">
        <v>10016575.39</v>
      </c>
      <c r="F26" s="340" t="n">
        <v>10938312.71</v>
      </c>
      <c r="G26" s="340" t="n">
        <v>7185365.18</v>
      </c>
      <c r="H26" s="340" t="n">
        <v>7487629.94</v>
      </c>
      <c r="I26" s="162" t="n"/>
      <c r="J26" s="162" t="n"/>
      <c r="K26" s="162" t="n"/>
      <c r="L26" s="162" t="n"/>
      <c r="M26" s="162" t="n"/>
      <c r="N26" s="162" t="n"/>
      <c r="O26" s="30">
        <f>SUM(C26:H26)</f>
        <v>65733302.32</v>
      </c>
      <c r="Q26" s="28" t="inlineStr">
        <is>
          <t>Online Business (Dynamic Rate)</t>
        </is>
      </c>
      <c r="R26" s="184">
        <f>C26/C$31</f>
        <v>0.43075464061381591</v>
      </c>
      <c r="S26" s="184">
        <f>D26/D$31</f>
        <v>0.4399550392277633</v>
      </c>
      <c r="T26" s="184">
        <f>E26/E$31</f>
        <v>0.35129939121920339</v>
      </c>
      <c r="U26" s="184">
        <f>F26/F$31</f>
        <v>0.4427262429396624</v>
      </c>
      <c r="V26" s="184">
        <f>G26/G$31</f>
        <v>0.330721894803372</v>
      </c>
      <c r="W26" s="184">
        <f>H26/H$31</f>
        <v>0.3316267215619163</v>
      </c>
      <c r="X26" s="163" t="n"/>
      <c r="Y26" s="163" t="n"/>
      <c r="Z26" s="163" t="n"/>
      <c r="AA26" s="163" t="n"/>
      <c r="AB26" s="163" t="n"/>
      <c r="AC26" s="163" t="n"/>
      <c r="AD26" s="34">
        <f>O26/O$31</f>
        <v>0.39446232831768108</v>
      </c>
    </row>
    <row r="27">
      <c r="B27" t="inlineStr">
        <is>
          <t>ASR</t>
        </is>
      </c>
      <c r="C27" s="342" t="n">
        <v>3685605.59</v>
      </c>
      <c r="D27" s="342" t="n">
        <v>3369082.76</v>
      </c>
      <c r="E27" s="342" t="n">
        <v>2115389.05</v>
      </c>
      <c r="F27" s="342" t="n">
        <v>2805405.13</v>
      </c>
      <c r="G27" s="342" t="n">
        <v>2239097.09</v>
      </c>
      <c r="H27" s="342" t="n">
        <v>3157249.59</v>
      </c>
      <c r="I27" s="159" t="n"/>
      <c r="J27" s="159" t="n"/>
      <c r="K27" s="159" t="n"/>
      <c r="L27" s="159" t="n"/>
      <c r="M27" s="159" t="n"/>
      <c r="N27" s="159" t="n"/>
      <c r="O27" s="18">
        <f>SUM(C27:H27)</f>
        <v>17371829.209999997</v>
      </c>
      <c r="Q27" s="21" t="inlineStr">
        <is>
          <t>ASR</t>
        </is>
      </c>
      <c r="R27" s="184">
        <f>C27/C$31</f>
        <v>0.11212214887434478</v>
      </c>
      <c r="S27" s="184">
        <f>D27/D$31</f>
        <v>9.2954403577903619E-2</v>
      </c>
      <c r="T27" s="184">
        <f>E27/E$31</f>
        <v>7.4190514873843413E-2</v>
      </c>
      <c r="U27" s="184">
        <f>F27/F$31</f>
        <v>0.11354826892022134</v>
      </c>
      <c r="V27" s="184">
        <f>G27/G$31</f>
        <v>0.10305926194464014</v>
      </c>
      <c r="W27" s="184">
        <f>H27/H$31</f>
        <v>0.13983441210028663</v>
      </c>
      <c r="X27" s="164" t="n"/>
      <c r="Y27" s="164" t="n"/>
      <c r="Z27" s="164" t="n"/>
      <c r="AA27" s="164" t="n"/>
      <c r="AB27" s="164" t="n"/>
      <c r="AC27" s="164" t="n"/>
      <c r="AD27" s="35">
        <f>O27/O$31</f>
        <v>0.10424749640531526</v>
      </c>
    </row>
    <row r="28">
      <c r="B28" s="6" t="inlineStr">
        <is>
          <t>Wholesale (Static Rate)</t>
        </is>
      </c>
      <c r="C28" s="340" t="n">
        <v>4886074.48</v>
      </c>
      <c r="D28" s="340" t="n">
        <v>6942526.86</v>
      </c>
      <c r="E28" s="340" t="n">
        <v>4393051.87</v>
      </c>
      <c r="F28" s="340" t="n">
        <v>2409941.66</v>
      </c>
      <c r="G28" s="340" t="n">
        <v>3922346.65</v>
      </c>
      <c r="H28" s="340" t="n">
        <v>4250219.24</v>
      </c>
      <c r="I28" s="162" t="n"/>
      <c r="J28" s="162" t="n"/>
      <c r="K28" s="162" t="n"/>
      <c r="L28" s="162" t="n"/>
      <c r="M28" s="162" t="n"/>
      <c r="N28" s="162" t="n"/>
      <c r="O28" s="30">
        <f>SUM(C28:H28)</f>
        <v>26804160.759999998</v>
      </c>
      <c r="Q28" s="28" t="inlineStr">
        <is>
          <t>Wholesale (Static Rate)</t>
        </is>
      </c>
      <c r="R28" s="184">
        <f>C28/C$31</f>
        <v>0.14864237555535531</v>
      </c>
      <c r="S28" s="184">
        <f>D28/D$31</f>
        <v>0.19154722206790673</v>
      </c>
      <c r="T28" s="184">
        <f>E28/E$31</f>
        <v>0.15407226396619605</v>
      </c>
      <c r="U28" s="184">
        <f>F28/F$31</f>
        <v>9.7541955978288464E-2</v>
      </c>
      <c r="V28" s="184">
        <f>G28/G$31</f>
        <v>0.18053444517675282</v>
      </c>
      <c r="W28" s="184">
        <f>H28/H$31</f>
        <v>0.18824197827284445</v>
      </c>
      <c r="X28" s="163" t="n"/>
      <c r="Y28" s="163" t="n"/>
      <c r="Z28" s="163" t="n"/>
      <c r="AA28" s="163" t="n"/>
      <c r="AB28" s="163" t="n"/>
      <c r="AC28" s="163" t="n"/>
      <c r="AD28" s="34">
        <f>O28/O$31</f>
        <v>0.16085045614350663</v>
      </c>
    </row>
    <row r="29">
      <c r="B29" t="inlineStr">
        <is>
          <t>Corporate Group</t>
        </is>
      </c>
      <c r="C29" s="342" t="n">
        <v>848961.5600000001</v>
      </c>
      <c r="D29" s="342" t="n">
        <v>322297.28</v>
      </c>
      <c r="E29" s="342" t="n">
        <v>1275970.81</v>
      </c>
      <c r="F29" s="342" t="n">
        <v>2250156.05</v>
      </c>
      <c r="G29" s="342" t="n">
        <v>590207.1</v>
      </c>
      <c r="H29" s="1149" t="n">
        <v>0</v>
      </c>
      <c r="I29" s="159" t="n"/>
      <c r="J29" s="159" t="n"/>
      <c r="K29" s="159" t="n"/>
      <c r="L29" s="159" t="n"/>
      <c r="M29" s="159" t="n"/>
      <c r="N29" s="159" t="n"/>
      <c r="O29" s="18">
        <f>SUM(C29:H29)</f>
        <v>5287592.8</v>
      </c>
      <c r="Q29" s="21" t="inlineStr">
        <is>
          <t>Corporate Group</t>
        </is>
      </c>
      <c r="R29" s="184">
        <f>C29/C$31</f>
        <v>2.582679890577114E-2</v>
      </c>
      <c r="S29" s="184">
        <f>D29/D$31</f>
        <v>8.8923168622846802E-3</v>
      </c>
      <c r="T29" s="184">
        <f>E29/E$31</f>
        <v>4.4750601010199544E-2</v>
      </c>
      <c r="U29" s="184">
        <f>F29/F$31</f>
        <v>9.1074662103388604E-2</v>
      </c>
      <c r="V29" s="184">
        <f>G29/G$31</f>
        <v>2.7165551861123814E-2</v>
      </c>
      <c r="W29" s="184">
        <f>H29/H$31</f>
        <v>0</v>
      </c>
      <c r="X29" s="164" t="n"/>
      <c r="Y29" s="164" t="n"/>
      <c r="Z29" s="164" t="n"/>
      <c r="AA29" s="164" t="n"/>
      <c r="AB29" s="164" t="n"/>
      <c r="AC29" s="164" t="n"/>
      <c r="AD29" s="35">
        <f>O29/O$31</f>
        <v>3.1730585463818919E-2</v>
      </c>
    </row>
    <row r="30" ht="15" customHeight="1" thickBot="1">
      <c r="B30" s="6" t="inlineStr">
        <is>
          <t>Employee Travel</t>
        </is>
      </c>
      <c r="C30" s="340" t="n">
        <v>98776.3</v>
      </c>
      <c r="D30" s="340" t="n">
        <v>122788.43</v>
      </c>
      <c r="E30" s="340" t="n">
        <v>56158.84</v>
      </c>
      <c r="F30" s="340" t="n">
        <v>62403.06</v>
      </c>
      <c r="G30" s="340" t="n">
        <v>112493.4</v>
      </c>
      <c r="H30" s="340" t="n">
        <v>94408.86</v>
      </c>
      <c r="I30" s="162" t="n"/>
      <c r="J30" s="162" t="n"/>
      <c r="K30" s="162" t="n"/>
      <c r="L30" s="162" t="n"/>
      <c r="M30" s="162" t="n"/>
      <c r="N30" s="162" t="n"/>
      <c r="O30" s="30">
        <f>SUM(C30:H30)</f>
        <v>547028.8899999999</v>
      </c>
      <c r="Q30" s="28" t="inlineStr">
        <is>
          <t>Employee Travel</t>
        </is>
      </c>
      <c r="R30" s="184">
        <f>C30/C$31</f>
        <v>3.0049365683366418E-3</v>
      </c>
      <c r="S30" s="184">
        <f>D30/D$31</f>
        <v>3.3877841804388232E-3</v>
      </c>
      <c r="T30" s="184">
        <f>E30/E$31</f>
        <v>1.9695919548783675E-3</v>
      </c>
      <c r="U30" s="184">
        <f>F30/F$31</f>
        <v>2.5257526488962779E-3</v>
      </c>
      <c r="V30" s="184">
        <f>G30/G$31</f>
        <v>5.1777508127810491E-3</v>
      </c>
      <c r="W30" s="184">
        <f>H30/H$31</f>
        <v>4.1813632590124959E-3</v>
      </c>
      <c r="X30" s="163" t="n"/>
      <c r="Y30" s="163" t="n"/>
      <c r="Z30" s="163" t="n"/>
      <c r="AA30" s="163" t="n"/>
      <c r="AB30" s="163" t="n"/>
      <c r="AC30" s="163" t="n"/>
      <c r="AD30" s="34">
        <f>O30/O$31</f>
        <v>3.282693581344425E-3</v>
      </c>
    </row>
    <row r="31">
      <c r="B31" s="40" t="inlineStr">
        <is>
          <t>Total</t>
        </is>
      </c>
      <c r="C31" s="41">
        <f>SUM(C24:C30)</f>
        <v>32871342.789999999</v>
      </c>
      <c r="D31" s="41">
        <f>SUM(D24:D30)</f>
        <v>36244466.43</v>
      </c>
      <c r="E31" s="41">
        <f>SUM(E24:E30)</f>
        <v>28512931.25</v>
      </c>
      <c r="F31" s="41">
        <f>SUM(F24:F30)</f>
        <v>24706718.620000001</v>
      </c>
      <c r="G31" s="41">
        <f>SUM(G24:G30)</f>
        <v>21726306.279999997</v>
      </c>
      <c r="H31" s="41">
        <f>SUM(H24:H30)</f>
        <v>22578487.960000001</v>
      </c>
      <c r="I31" s="41">
        <f>SUM(I24:I30)</f>
        <v>0</v>
      </c>
      <c r="J31" s="41">
        <f>SUM(J24:J30)</f>
        <v>0</v>
      </c>
      <c r="K31" s="41">
        <f>SUM(K24:K30)</f>
        <v>0</v>
      </c>
      <c r="L31" s="41">
        <f>SUM(L24:L30)</f>
        <v>0</v>
      </c>
      <c r="M31" s="41">
        <f>SUM(M24:M30)</f>
        <v>0</v>
      </c>
      <c r="N31" s="41">
        <f>SUM(N24:N30)</f>
        <v>0</v>
      </c>
      <c r="O31" s="42">
        <f>SUM(O24:O30)</f>
        <v>166640253.32999998</v>
      </c>
      <c r="Q31" s="40" t="inlineStr">
        <is>
          <t>Total</t>
        </is>
      </c>
      <c r="R31" s="45">
        <f>SUM(R24:R30)</f>
        <v>1</v>
      </c>
      <c r="S31" s="45">
        <f>SUM(S24:S30)</f>
        <v>1</v>
      </c>
      <c r="T31" s="45">
        <f>SUM(T24:T30)</f>
        <v>1.0000000000000002</v>
      </c>
      <c r="U31" s="45">
        <f>SUM(U24:U30)</f>
        <v>1</v>
      </c>
      <c r="V31" s="45">
        <f>SUM(V24:V30)</f>
        <v>1</v>
      </c>
      <c r="W31" s="45">
        <f>SUM(W24:W30)</f>
        <v>0.99999999999999989</v>
      </c>
      <c r="X31" s="45">
        <f>SUM(X24:X30)</f>
        <v>0</v>
      </c>
      <c r="Y31" s="45">
        <f>SUM(Y24:Y30)</f>
        <v>0</v>
      </c>
      <c r="Z31" s="45">
        <f>SUM(Z24:Z30)</f>
        <v>0</v>
      </c>
      <c r="AA31" s="45">
        <f>SUM(AA24:AA30)</f>
        <v>0</v>
      </c>
      <c r="AB31" s="45">
        <f>SUM(AB24:AB30)</f>
        <v>0</v>
      </c>
      <c r="AC31" s="45">
        <f>SUM(AC24:AC30)</f>
        <v>0</v>
      </c>
      <c r="AD31" s="46">
        <f>SUM(AD24:AD30)</f>
        <v>1.0000000000000002</v>
      </c>
    </row>
    <row r="32">
      <c r="C32" t="e">
        <f>#REF!=C31</f>
        <v>#REF!</v>
      </c>
      <c r="D32" t="e">
        <f>#REF!=D31</f>
        <v>#REF!</v>
      </c>
      <c r="E32" t="e">
        <f>#REF!=E31</f>
        <v>#REF!</v>
      </c>
      <c r="F32" t="e">
        <f>#REF!=F31</f>
        <v>#REF!</v>
      </c>
      <c r="G32" t="e">
        <f>#REF!=G31</f>
        <v>#REF!</v>
      </c>
      <c r="H32" t="e">
        <f>#REF!=H31</f>
        <v>#REF!</v>
      </c>
      <c r="I32" t="e">
        <f>#REF!=I31</f>
        <v>#REF!</v>
      </c>
      <c r="J32" t="e">
        <f>#REF!=J31</f>
        <v>#REF!</v>
      </c>
      <c r="K32" t="e">
        <f>#REF!=K31</f>
        <v>#REF!</v>
      </c>
      <c r="L32" t="e">
        <f>#REF!=L31</f>
        <v>#REF!</v>
      </c>
      <c r="M32" t="e">
        <f>#REF!=M31</f>
        <v>#REF!</v>
      </c>
      <c r="N32" t="e">
        <f>#REF!=N31</f>
        <v>#REF!</v>
      </c>
    </row>
    <row r="33">
      <c r="B33" s="13" t="inlineStr">
        <is>
          <t>Top 10 Nationality % (by RNs)</t>
        </is>
      </c>
      <c r="C33" s="48" t="inlineStr">
        <is>
          <t>Jan</t>
        </is>
      </c>
      <c r="D33" s="48" t="inlineStr">
        <is>
          <t>Feb</t>
        </is>
      </c>
      <c r="E33" s="48" t="inlineStr">
        <is>
          <t>Mar</t>
        </is>
      </c>
      <c r="F33" s="48" t="inlineStr">
        <is>
          <t>Apr</t>
        </is>
      </c>
      <c r="G33" s="48" t="inlineStr">
        <is>
          <t>May</t>
        </is>
      </c>
      <c r="H33" s="48" t="inlineStr">
        <is>
          <t>Jun</t>
        </is>
      </c>
      <c r="I33" s="48" t="inlineStr">
        <is>
          <t>Jul</t>
        </is>
      </c>
      <c r="J33" s="48" t="inlineStr">
        <is>
          <t>Aug</t>
        </is>
      </c>
      <c r="K33" s="48" t="inlineStr">
        <is>
          <t>Sep</t>
        </is>
      </c>
      <c r="L33" s="48" t="inlineStr">
        <is>
          <t>Oct</t>
        </is>
      </c>
      <c r="M33" s="48" t="inlineStr">
        <is>
          <t>Nov</t>
        </is>
      </c>
      <c r="N33" s="48" t="inlineStr">
        <is>
          <t>Dec</t>
        </is>
      </c>
      <c r="O33" s="27" t="n"/>
      <c r="Q33" s="13" t="inlineStr">
        <is>
          <t>ADR by Nationality</t>
        </is>
      </c>
      <c r="R33" s="14" t="inlineStr">
        <is>
          <t>Jan</t>
        </is>
      </c>
      <c r="S33" s="14" t="inlineStr">
        <is>
          <t>Feb</t>
        </is>
      </c>
      <c r="T33" s="14" t="inlineStr">
        <is>
          <t>Mar</t>
        </is>
      </c>
      <c r="U33" s="14" t="inlineStr">
        <is>
          <t>Apr</t>
        </is>
      </c>
      <c r="V33" s="14" t="inlineStr">
        <is>
          <t>May</t>
        </is>
      </c>
      <c r="W33" s="14" t="inlineStr">
        <is>
          <t>Jun</t>
        </is>
      </c>
      <c r="X33" s="14" t="inlineStr">
        <is>
          <t>Jul</t>
        </is>
      </c>
      <c r="Y33" s="14" t="inlineStr">
        <is>
          <t>Aug</t>
        </is>
      </c>
      <c r="Z33" s="14" t="inlineStr">
        <is>
          <t>Sep</t>
        </is>
      </c>
      <c r="AA33" s="14" t="inlineStr">
        <is>
          <t>Oct</t>
        </is>
      </c>
      <c r="AB33" s="14" t="inlineStr">
        <is>
          <t>Nov</t>
        </is>
      </c>
      <c r="AC33" s="14" t="inlineStr">
        <is>
          <t>Dec</t>
        </is>
      </c>
      <c r="AD33" s="15" t="inlineStr">
        <is>
          <t>H1 Total</t>
        </is>
      </c>
      <c r="AF33" s="3" t="inlineStr">
        <is>
          <t>RN by Nationality</t>
        </is>
      </c>
      <c r="AG33" s="4" t="inlineStr">
        <is>
          <t>Jan</t>
        </is>
      </c>
      <c r="AH33" s="4" t="inlineStr">
        <is>
          <t>Feb</t>
        </is>
      </c>
      <c r="AI33" s="4" t="inlineStr">
        <is>
          <t>Mar</t>
        </is>
      </c>
      <c r="AJ33" s="4" t="inlineStr">
        <is>
          <t>Apr</t>
        </is>
      </c>
      <c r="AK33" s="4" t="inlineStr">
        <is>
          <t>May</t>
        </is>
      </c>
      <c r="AL33" s="4" t="inlineStr">
        <is>
          <t>Jun</t>
        </is>
      </c>
      <c r="AM33" s="4" t="inlineStr">
        <is>
          <t>Jul</t>
        </is>
      </c>
      <c r="AN33" s="4" t="inlineStr">
        <is>
          <t>Aug</t>
        </is>
      </c>
      <c r="AO33" s="4" t="inlineStr">
        <is>
          <t>Sep</t>
        </is>
      </c>
      <c r="AP33" s="4" t="inlineStr">
        <is>
          <t>Oct</t>
        </is>
      </c>
      <c r="AQ33" s="4" t="inlineStr">
        <is>
          <t>Nov</t>
        </is>
      </c>
      <c r="AR33" s="4" t="inlineStr">
        <is>
          <t>Dec</t>
        </is>
      </c>
      <c r="AS33" s="4" t="inlineStr">
        <is>
          <t>H1 Total</t>
        </is>
      </c>
    </row>
    <row r="34">
      <c r="B34" s="28" t="inlineStr">
        <is>
          <t>China</t>
        </is>
      </c>
      <c r="C34" s="9">
        <f>AG34/AG$44</f>
        <v>0.29436098410624861</v>
      </c>
      <c r="D34" s="9">
        <f>AH34/AH$44</f>
        <v>0.42443919716646988</v>
      </c>
      <c r="E34" s="9">
        <f>AI34/AI$44</f>
        <v>0.27772271776236096</v>
      </c>
      <c r="F34" s="9">
        <f>AJ34/AJ$44</f>
        <v>0.44422363540010601</v>
      </c>
      <c r="G34" s="9">
        <f>AK34/AK$44</f>
        <v>0.39373412362404742</v>
      </c>
      <c r="H34" s="9">
        <f>AL34/AL$44</f>
        <v>0.4151317653726268</v>
      </c>
      <c r="I34" s="317" t="n"/>
      <c r="J34" s="317" t="n"/>
      <c r="K34" s="317" t="n"/>
      <c r="L34" s="317" t="n"/>
      <c r="M34" s="317" t="n"/>
      <c r="N34" s="317" t="n"/>
      <c r="O34" s="30">
        <f>AS34</f>
        <v>18613</v>
      </c>
      <c r="Q34" s="12" t="inlineStr">
        <is>
          <t>China</t>
        </is>
      </c>
      <c r="R34" s="12" t="n">
        <v>3427.56</v>
      </c>
      <c r="S34" s="12" t="n">
        <v>3575.99</v>
      </c>
      <c r="T34" s="12" t="n">
        <v>3102.93</v>
      </c>
      <c r="U34" s="12" t="n">
        <v>3230.76</v>
      </c>
      <c r="V34" s="12" t="n">
        <v>2822.39</v>
      </c>
      <c r="W34" s="12" t="n">
        <v>2962.67</v>
      </c>
      <c r="X34" s="320" t="n"/>
      <c r="Y34" s="320" t="n"/>
      <c r="Z34" s="320" t="n"/>
      <c r="AA34" s="320" t="n"/>
      <c r="AB34" s="320" t="n"/>
      <c r="AC34" s="320" t="n"/>
      <c r="AD34" s="12">
        <f>SUMPRODUCT(AG34:AL34,R34:W34)/AS34</f>
        <v>3218.6300993928976</v>
      </c>
      <c r="AF34" s="6" t="inlineStr">
        <is>
          <t>China</t>
        </is>
      </c>
      <c r="AG34" s="12" t="n">
        <v>2704</v>
      </c>
      <c r="AH34" s="12" t="n">
        <v>4314</v>
      </c>
      <c r="AI34" s="12" t="n">
        <v>2522</v>
      </c>
      <c r="AJ34" s="12" t="n">
        <v>3353</v>
      </c>
      <c r="AK34" s="12" t="n">
        <v>2790</v>
      </c>
      <c r="AL34" s="12" t="n">
        <v>2930</v>
      </c>
      <c r="AM34" s="320" t="n"/>
      <c r="AN34" s="320" t="n"/>
      <c r="AO34" s="320" t="n"/>
      <c r="AP34" s="320" t="n"/>
      <c r="AQ34" s="320" t="n"/>
      <c r="AR34" s="320" t="n"/>
      <c r="AS34" s="12">
        <f>SUM(AG34:AL34)</f>
        <v>18613</v>
      </c>
    </row>
    <row r="35">
      <c r="B35" s="21" t="inlineStr">
        <is>
          <t>Japan</t>
        </is>
      </c>
      <c r="C35" s="9">
        <f>AG35/AG$44</f>
        <v>8.4585238406270413E-2</v>
      </c>
      <c r="D35" s="9">
        <f>AH35/AH$44</f>
        <v>7.2510822510822512E-2</v>
      </c>
      <c r="E35" s="9">
        <f>AI35/AI$44</f>
        <v>6.7063098777667654E-2</v>
      </c>
      <c r="F35" s="9">
        <f>AJ35/AJ$44</f>
        <v>6.0015898251192371E-2</v>
      </c>
      <c r="G35" s="9">
        <f>AK35/AK$44</f>
        <v>6.6610217329946375E-2</v>
      </c>
      <c r="H35" s="9">
        <f>AL35/AL$44</f>
        <v>7.8209124397846413E-2</v>
      </c>
      <c r="I35" s="318" t="n"/>
      <c r="J35" s="318" t="n"/>
      <c r="K35" s="318" t="n"/>
      <c r="L35" s="318" t="n"/>
      <c r="M35" s="318" t="n"/>
      <c r="N35" s="318" t="n"/>
      <c r="O35" s="18">
        <f>AS35</f>
        <v>3600</v>
      </c>
      <c r="Q35" s="11" t="inlineStr">
        <is>
          <t>Japan</t>
        </is>
      </c>
      <c r="R35" s="11" t="n">
        <v>2686.56</v>
      </c>
      <c r="S35" s="11" t="n">
        <v>2948.62</v>
      </c>
      <c r="T35" s="11" t="n">
        <v>2742.37</v>
      </c>
      <c r="U35" s="11" t="n">
        <v>2729.07</v>
      </c>
      <c r="V35" s="11" t="n">
        <v>2631.02</v>
      </c>
      <c r="W35" s="11" t="n">
        <v>2710.72</v>
      </c>
      <c r="X35" s="321" t="n"/>
      <c r="Y35" s="321" t="n"/>
      <c r="Z35" s="321" t="n"/>
      <c r="AA35" s="321" t="n"/>
      <c r="AB35" s="321" t="n"/>
      <c r="AC35" s="321" t="n"/>
      <c r="AD35" s="11">
        <f>SUMPRODUCT(AG35:AL35,R35:W35)/AS35</f>
        <v>2751.4224944444441</v>
      </c>
      <c r="AF35" t="inlineStr">
        <is>
          <t>Japan</t>
        </is>
      </c>
      <c r="AG35" s="11" t="n">
        <v>777</v>
      </c>
      <c r="AH35" s="11" t="n">
        <v>737</v>
      </c>
      <c r="AI35" s="11" t="n">
        <v>609</v>
      </c>
      <c r="AJ35" s="11" t="n">
        <v>453</v>
      </c>
      <c r="AK35" s="11" t="n">
        <v>472</v>
      </c>
      <c r="AL35" s="11" t="n">
        <v>552</v>
      </c>
      <c r="AM35" s="321" t="n"/>
      <c r="AN35" s="321" t="n"/>
      <c r="AO35" s="321" t="n"/>
      <c r="AP35" s="321" t="n"/>
      <c r="AQ35" s="321" t="n"/>
      <c r="AR35" s="321" t="n"/>
      <c r="AS35" s="11">
        <f>SUM(AG35:AL35)</f>
        <v>3600</v>
      </c>
    </row>
    <row r="36">
      <c r="B36" s="28" t="inlineStr">
        <is>
          <t>Finland</t>
        </is>
      </c>
      <c r="C36" s="9">
        <f>AG36/AG$44</f>
        <v>7.0650990637927277E-2</v>
      </c>
      <c r="D36" s="9">
        <f>AH36/AH$44</f>
        <v>0.10842188114915388</v>
      </c>
      <c r="E36" s="9">
        <f>AI36/AI$44</f>
        <v>0.1275189957053188</v>
      </c>
      <c r="F36" s="9">
        <f>AJ36/AJ$44</f>
        <v>1.3248542660307366E-3</v>
      </c>
      <c r="G36" s="9">
        <f>AK36/AK$44</f>
        <v>0</v>
      </c>
      <c r="H36" s="9">
        <f>AL36/AL$44</f>
        <v>4.2504958911873051E-4</v>
      </c>
      <c r="I36" s="317" t="n"/>
      <c r="J36" s="317" t="n"/>
      <c r="K36" s="317" t="n"/>
      <c r="L36" s="317" t="n"/>
      <c r="M36" s="317" t="n"/>
      <c r="N36" s="317" t="n"/>
      <c r="O36" s="30">
        <f>AS36</f>
        <v>2922</v>
      </c>
      <c r="Q36" s="12" t="inlineStr">
        <is>
          <t>Finland</t>
        </is>
      </c>
      <c r="R36" s="12" t="n">
        <v>2504.44</v>
      </c>
      <c r="S36" s="12" t="n">
        <v>2374.56</v>
      </c>
      <c r="T36" s="12" t="n">
        <v>2354.82</v>
      </c>
      <c r="U36" s="8" t="n">
        <v>4947.81</v>
      </c>
      <c r="V36" s="8" t="n">
        <v>0</v>
      </c>
      <c r="W36" s="8" t="n">
        <v>1439.82</v>
      </c>
      <c r="X36" s="320" t="n"/>
      <c r="Y36" s="320" t="n"/>
      <c r="Z36" s="320" t="n"/>
      <c r="AA36" s="320" t="n"/>
      <c r="AB36" s="320" t="n"/>
      <c r="AC36" s="320" t="n"/>
      <c r="AD36" s="12">
        <f>SUMPRODUCT(AG36:AL36,R36:W36)/AS36</f>
        <v>2403.4311430527036</v>
      </c>
      <c r="AF36" s="6" t="inlineStr">
        <is>
          <t>Finland</t>
        </is>
      </c>
      <c r="AG36" s="12" t="n">
        <v>649</v>
      </c>
      <c r="AH36" s="12" t="n">
        <v>1102</v>
      </c>
      <c r="AI36" s="12" t="n">
        <v>1158</v>
      </c>
      <c r="AJ36" s="8" t="n">
        <v>10</v>
      </c>
      <c r="AK36" s="8" t="n">
        <v>0</v>
      </c>
      <c r="AL36" s="8" t="n">
        <v>3</v>
      </c>
      <c r="AM36" s="320" t="n"/>
      <c r="AN36" s="320" t="n"/>
      <c r="AO36" s="320" t="n"/>
      <c r="AP36" s="320" t="n"/>
      <c r="AQ36" s="320" t="n"/>
      <c r="AR36" s="320" t="n"/>
      <c r="AS36" s="12">
        <f>SUM(AG36:AL36)</f>
        <v>2922</v>
      </c>
    </row>
    <row r="37">
      <c r="B37" s="21" t="inlineStr">
        <is>
          <t>Singapore</t>
        </is>
      </c>
      <c r="C37" s="9">
        <f>AG37/AG$44</f>
        <v>3.9407794469845416E-2</v>
      </c>
      <c r="D37" s="9">
        <f>AH37/AH$44</f>
        <v>2.833530106257379E-2</v>
      </c>
      <c r="E37" s="9">
        <f>AI37/AI$44</f>
        <v>3.8101530668428585E-2</v>
      </c>
      <c r="F37" s="9">
        <f>AJ37/AJ$44</f>
        <v>2.9941706412294648E-2</v>
      </c>
      <c r="G37" s="9">
        <f>AK37/AK$44</f>
        <v>5.0804403048264182E-2</v>
      </c>
      <c r="H37" s="9">
        <f>AL37/AL$44</f>
        <v>4.9872485123264379E-2</v>
      </c>
      <c r="I37" s="318" t="n"/>
      <c r="J37" s="318" t="n"/>
      <c r="K37" s="318" t="n"/>
      <c r="L37" s="318" t="n"/>
      <c r="M37" s="318" t="n"/>
      <c r="N37" s="318" t="n"/>
      <c r="O37" s="18">
        <f>AS37</f>
        <v>1934</v>
      </c>
      <c r="Q37" s="11" t="inlineStr">
        <is>
          <t>Singapore</t>
        </is>
      </c>
      <c r="R37" s="11" t="n">
        <v>3029.91</v>
      </c>
      <c r="S37" s="11" t="n">
        <v>3596.79</v>
      </c>
      <c r="T37" s="11" t="n">
        <v>3216.22</v>
      </c>
      <c r="U37" s="11" t="n">
        <v>3039.86</v>
      </c>
      <c r="V37" s="11" t="n">
        <v>3083.74</v>
      </c>
      <c r="W37" s="11" t="n">
        <v>2993.33</v>
      </c>
      <c r="X37" s="321" t="n"/>
      <c r="Y37" s="321" t="n"/>
      <c r="Z37" s="321" t="n"/>
      <c r="AA37" s="321" t="n"/>
      <c r="AB37" s="321" t="n"/>
      <c r="AC37" s="321" t="n"/>
      <c r="AD37" s="11">
        <f>SUMPRODUCT(AG37:AL37,R37:W37)/AS37</f>
        <v>3152.1830299896583</v>
      </c>
      <c r="AF37" t="inlineStr">
        <is>
          <t>Singapore</t>
        </is>
      </c>
      <c r="AG37" s="11" t="n">
        <v>362</v>
      </c>
      <c r="AH37" s="11" t="n">
        <v>288</v>
      </c>
      <c r="AI37" s="11" t="n">
        <v>346</v>
      </c>
      <c r="AJ37" s="11" t="n">
        <v>226</v>
      </c>
      <c r="AK37" s="11" t="n">
        <v>360</v>
      </c>
      <c r="AL37" s="11" t="n">
        <v>352</v>
      </c>
      <c r="AM37" s="321" t="n"/>
      <c r="AN37" s="321" t="n"/>
      <c r="AO37" s="321" t="n"/>
      <c r="AP37" s="321" t="n"/>
      <c r="AQ37" s="321" t="n"/>
      <c r="AR37" s="321" t="n"/>
      <c r="AS37" s="11">
        <f>SUM(AG37:AL37)</f>
        <v>1934</v>
      </c>
    </row>
    <row r="38">
      <c r="B38" s="28" t="inlineStr">
        <is>
          <t>USA</t>
        </is>
      </c>
      <c r="C38" s="9">
        <f>AG38/AG$44</f>
        <v>3.04811669932506E-2</v>
      </c>
      <c r="D38" s="9">
        <f>AH38/AH$44</f>
        <v>3.0204643841007479E-2</v>
      </c>
      <c r="E38" s="9">
        <f>AI38/AI$44</f>
        <v>3.9643211100099107E-2</v>
      </c>
      <c r="F38" s="9">
        <f>AJ38/AJ$44</f>
        <v>3.842077371489136E-2</v>
      </c>
      <c r="G38" s="9">
        <f>AK38/AK$44</f>
        <v>3.2881738639570987E-2</v>
      </c>
      <c r="H38" s="9">
        <f>AL38/AL$44</f>
        <v>4.9305752337772742E-2</v>
      </c>
      <c r="I38" s="317" t="n"/>
      <c r="J38" s="317" t="n"/>
      <c r="K38" s="317" t="n"/>
      <c r="L38" s="317" t="n"/>
      <c r="M38" s="317" t="n"/>
      <c r="N38" s="317" t="n"/>
      <c r="O38" s="30">
        <f>AS38</f>
        <v>1818</v>
      </c>
      <c r="Q38" s="12" t="inlineStr">
        <is>
          <t>USA</t>
        </is>
      </c>
      <c r="R38" s="12" t="n">
        <v>3910.72</v>
      </c>
      <c r="S38" s="12" t="n">
        <v>4156.02</v>
      </c>
      <c r="T38" s="12" t="n">
        <v>3247.56</v>
      </c>
      <c r="U38" s="12" t="n">
        <v>3616.93</v>
      </c>
      <c r="V38" s="12" t="n">
        <v>3076.58</v>
      </c>
      <c r="W38" s="12" t="n">
        <v>3811.96</v>
      </c>
      <c r="X38" s="320" t="n"/>
      <c r="Y38" s="320" t="n"/>
      <c r="Z38" s="320" t="n"/>
      <c r="AA38" s="320" t="n"/>
      <c r="AB38" s="320" t="n"/>
      <c r="AC38" s="320" t="n"/>
      <c r="AD38" s="12">
        <f>SUMPRODUCT(AG38:AL38,R38:W38)/AS38</f>
        <v>3648.1497579757975</v>
      </c>
      <c r="AF38" s="6" t="inlineStr">
        <is>
          <t>USA</t>
        </is>
      </c>
      <c r="AG38" s="12" t="n">
        <v>280</v>
      </c>
      <c r="AH38" s="12" t="n">
        <v>307</v>
      </c>
      <c r="AI38" s="12" t="n">
        <v>360</v>
      </c>
      <c r="AJ38" s="12" t="n">
        <v>290</v>
      </c>
      <c r="AK38" s="12" t="n">
        <v>233</v>
      </c>
      <c r="AL38" s="12" t="n">
        <v>348</v>
      </c>
      <c r="AM38" s="320" t="n"/>
      <c r="AN38" s="320" t="n"/>
      <c r="AO38" s="320" t="n"/>
      <c r="AP38" s="320" t="n"/>
      <c r="AQ38" s="320" t="n"/>
      <c r="AR38" s="320" t="n"/>
      <c r="AS38" s="12">
        <f>SUM(AG38:AL38)</f>
        <v>1818</v>
      </c>
    </row>
    <row r="39">
      <c r="B39" s="21" t="inlineStr">
        <is>
          <t>Thailand</t>
        </is>
      </c>
      <c r="C39" s="9">
        <f>AG39/AG$44</f>
        <v>3.5706509906379275E-2</v>
      </c>
      <c r="D39" s="9">
        <f>AH39/AH$44</f>
        <v>2.3120818575364029E-2</v>
      </c>
      <c r="E39" s="9">
        <f>AI39/AI$44</f>
        <v>2.9842528355907939E-2</v>
      </c>
      <c r="F39" s="9">
        <f>AJ39/AJ$44</f>
        <v>3.9348171701112877E-2</v>
      </c>
      <c r="G39" s="9">
        <f>AK39/AK$44</f>
        <v>3.8950042337002541E-2</v>
      </c>
      <c r="H39" s="9">
        <f>AL39/AL$44</f>
        <v>3.0886936809294416E-2</v>
      </c>
      <c r="I39" s="318" t="n"/>
      <c r="J39" s="318" t="n"/>
      <c r="K39" s="318" t="n"/>
      <c r="L39" s="318" t="n"/>
      <c r="M39" s="318" t="n"/>
      <c r="N39" s="318" t="n"/>
      <c r="O39" s="18">
        <f>AS39</f>
        <v>1625</v>
      </c>
      <c r="Q39" s="11" t="inlineStr">
        <is>
          <t>Thailand</t>
        </is>
      </c>
      <c r="R39" s="11" t="n">
        <v>3548.88</v>
      </c>
      <c r="S39" s="11" t="n">
        <v>3720.52</v>
      </c>
      <c r="T39" s="11" t="n">
        <v>3289.09</v>
      </c>
      <c r="U39" s="11" t="n">
        <v>3790.28</v>
      </c>
      <c r="V39" s="11" t="n">
        <v>3223.93</v>
      </c>
      <c r="W39" s="11" t="n">
        <v>3130.69</v>
      </c>
      <c r="X39" s="321" t="n"/>
      <c r="Y39" s="321" t="n"/>
      <c r="Z39" s="321" t="n"/>
      <c r="AA39" s="321" t="n"/>
      <c r="AB39" s="321" t="n"/>
      <c r="AC39" s="321" t="n"/>
      <c r="AD39" s="11">
        <f>SUMPRODUCT(AG39:AL39,R39:W39)/AS39</f>
        <v>3463.2039938461539</v>
      </c>
      <c r="AF39" t="inlineStr">
        <is>
          <t>Thailand</t>
        </is>
      </c>
      <c r="AG39" s="11" t="n">
        <v>328</v>
      </c>
      <c r="AH39" s="11" t="n">
        <v>235</v>
      </c>
      <c r="AI39" s="11" t="n">
        <v>271</v>
      </c>
      <c r="AJ39" s="11" t="n">
        <v>297</v>
      </c>
      <c r="AK39" s="11" t="n">
        <v>276</v>
      </c>
      <c r="AL39" s="11" t="n">
        <v>218</v>
      </c>
      <c r="AM39" s="321" t="n"/>
      <c r="AN39" s="321" t="n"/>
      <c r="AO39" s="321" t="n"/>
      <c r="AP39" s="321" t="n"/>
      <c r="AQ39" s="321" t="n"/>
      <c r="AR39" s="321" t="n"/>
      <c r="AS39" s="11">
        <f>SUM(AG39:AL39)</f>
        <v>1625</v>
      </c>
    </row>
    <row r="40">
      <c r="B40" s="28" t="inlineStr">
        <is>
          <t>Germany</t>
        </is>
      </c>
      <c r="C40" s="9">
        <f>AG40/AG$44</f>
        <v>4.169388199433921E-2</v>
      </c>
      <c r="D40" s="9">
        <f>AH40/AH$44</f>
        <v>3.4435261707988982E-2</v>
      </c>
      <c r="E40" s="9">
        <f>AI40/AI$44</f>
        <v>4.2396211870939324E-2</v>
      </c>
      <c r="F40" s="9">
        <f>AJ40/AJ$44</f>
        <v>2.2522522522522521E-2</v>
      </c>
      <c r="G40" s="9">
        <f>AK40/AK$44</f>
        <v>1.7640417725091732E-2</v>
      </c>
      <c r="H40" s="9">
        <f>AL40/AL$44</f>
        <v>1.6010201190138851E-2</v>
      </c>
      <c r="I40" s="317" t="n"/>
      <c r="J40" s="317" t="n"/>
      <c r="K40" s="317" t="n"/>
      <c r="L40" s="317" t="n"/>
      <c r="M40" s="317" t="n"/>
      <c r="N40" s="317" t="n"/>
      <c r="O40" s="30">
        <f>AS40</f>
        <v>1526</v>
      </c>
      <c r="Q40" s="12" t="inlineStr">
        <is>
          <t>Germany</t>
        </is>
      </c>
      <c r="R40" s="12" t="n">
        <v>3539.07</v>
      </c>
      <c r="S40" s="12" t="n">
        <v>3501.2</v>
      </c>
      <c r="T40" s="12" t="n">
        <v>3128.78</v>
      </c>
      <c r="U40" s="12" t="n">
        <v>2941.87</v>
      </c>
      <c r="V40" s="12" t="n">
        <v>2938.2</v>
      </c>
      <c r="W40" s="12" t="n">
        <v>3345.53</v>
      </c>
      <c r="X40" s="320" t="n"/>
      <c r="Y40" s="320" t="n"/>
      <c r="Z40" s="320" t="n"/>
      <c r="AA40" s="320" t="n"/>
      <c r="AB40" s="320" t="n"/>
      <c r="AC40" s="320" t="n"/>
      <c r="AD40" s="12">
        <f>SUMPRODUCT(AG40:AL40,R40:W40)/AS40</f>
        <v>3296.7902359108784</v>
      </c>
      <c r="AF40" s="6" t="inlineStr">
        <is>
          <t>Germany</t>
        </is>
      </c>
      <c r="AG40" s="12" t="n">
        <v>383</v>
      </c>
      <c r="AH40" s="12" t="n">
        <v>350</v>
      </c>
      <c r="AI40" s="12" t="n">
        <v>385</v>
      </c>
      <c r="AJ40" s="12" t="n">
        <v>170</v>
      </c>
      <c r="AK40" s="12" t="n">
        <v>125</v>
      </c>
      <c r="AL40" s="12" t="n">
        <v>113</v>
      </c>
      <c r="AM40" s="320" t="n"/>
      <c r="AN40" s="320" t="n"/>
      <c r="AO40" s="320" t="n"/>
      <c r="AP40" s="320" t="n"/>
      <c r="AQ40" s="320" t="n"/>
      <c r="AR40" s="320" t="n"/>
      <c r="AS40" s="12">
        <f>SUM(AG40:AL40)</f>
        <v>1526</v>
      </c>
    </row>
    <row r="41">
      <c r="B41" s="21" t="inlineStr">
        <is>
          <t>UK</t>
        </is>
      </c>
      <c r="C41" s="9">
        <f>AG41/AG$44</f>
        <v>2.9610276507729152E-2</v>
      </c>
      <c r="D41" s="9">
        <f>AH41/AH$44</f>
        <v>1.9382133018496655E-2</v>
      </c>
      <c r="E41" s="9">
        <f>AI41/AI$44</f>
        <v>3.5678889990089196E-2</v>
      </c>
      <c r="F41" s="9">
        <f>AJ41/AJ$44</f>
        <v>3.9083200847906729E-2</v>
      </c>
      <c r="G41" s="9">
        <f>AK41/AK$44</f>
        <v>2.3708721422523286E-2</v>
      </c>
      <c r="H41" s="9">
        <f>AL41/AL$44</f>
        <v>1.8277132332105411E-2</v>
      </c>
      <c r="I41" s="318" t="n"/>
      <c r="J41" s="318" t="n"/>
      <c r="K41" s="318" t="n"/>
      <c r="L41" s="318" t="n"/>
      <c r="M41" s="318" t="n"/>
      <c r="N41" s="318" t="n"/>
      <c r="O41" s="18">
        <f>AS41</f>
        <v>1385</v>
      </c>
      <c r="Q41" s="11" t="inlineStr">
        <is>
          <t>UK</t>
        </is>
      </c>
      <c r="R41" s="11" t="n">
        <v>4202.16</v>
      </c>
      <c r="S41" s="11" t="n">
        <v>3968.1</v>
      </c>
      <c r="T41" s="11" t="n">
        <v>3177.62</v>
      </c>
      <c r="U41" s="11" t="n">
        <v>2786.95</v>
      </c>
      <c r="V41" s="11" t="n">
        <v>2753.83</v>
      </c>
      <c r="W41" s="11" t="n">
        <v>3324.51</v>
      </c>
      <c r="X41" s="321" t="n"/>
      <c r="Y41" s="321" t="n"/>
      <c r="Z41" s="321" t="n"/>
      <c r="AA41" s="321" t="n"/>
      <c r="AB41" s="321" t="n"/>
      <c r="AC41" s="321" t="n"/>
      <c r="AD41" s="11">
        <f>SUMPRODUCT(AG41:AL41,R41:W41)/AS41</f>
        <v>3370.33038267148</v>
      </c>
      <c r="AF41" t="inlineStr">
        <is>
          <t>UK</t>
        </is>
      </c>
      <c r="AG41" s="11" t="n">
        <v>272</v>
      </c>
      <c r="AH41" s="11" t="n">
        <v>197</v>
      </c>
      <c r="AI41" s="11" t="n">
        <v>324</v>
      </c>
      <c r="AJ41" s="11" t="n">
        <v>295</v>
      </c>
      <c r="AK41" s="11" t="n">
        <v>168</v>
      </c>
      <c r="AL41" s="11" t="n">
        <v>129</v>
      </c>
      <c r="AM41" s="321" t="n"/>
      <c r="AN41" s="321" t="n"/>
      <c r="AO41" s="321" t="n"/>
      <c r="AP41" s="321" t="n"/>
      <c r="AQ41" s="321" t="n"/>
      <c r="AR41" s="321" t="n"/>
      <c r="AS41" s="11">
        <f>SUM(AG41:AL41)</f>
        <v>1385</v>
      </c>
    </row>
    <row r="42">
      <c r="B42" s="28" t="inlineStr">
        <is>
          <t>Korea</t>
        </is>
      </c>
      <c r="C42" s="9">
        <f>AG42/AG$44</f>
        <v>3.1025473546701501E-2</v>
      </c>
      <c r="D42" s="9">
        <f>AH42/AH$44</f>
        <v>2.7646595828414011E-2</v>
      </c>
      <c r="E42" s="9">
        <f>AI42/AI$44</f>
        <v>2.1032925889219248E-2</v>
      </c>
      <c r="F42" s="9">
        <f>AJ42/AJ$44</f>
        <v>2.3317435082140965E-2</v>
      </c>
      <c r="G42" s="9">
        <f>AK42/AK$44</f>
        <v>3.6127575500987864E-2</v>
      </c>
      <c r="H42" s="9">
        <f>AL42/AL$44</f>
        <v>1.6293567582884669E-2</v>
      </c>
      <c r="I42" s="317" t="n"/>
      <c r="J42" s="317" t="n"/>
      <c r="K42" s="317" t="n"/>
      <c r="L42" s="317" t="n"/>
      <c r="M42" s="317" t="n"/>
      <c r="N42" s="317" t="n"/>
      <c r="O42" s="30">
        <f>AS42</f>
        <v>1304</v>
      </c>
      <c r="Q42" s="12" t="inlineStr">
        <is>
          <t>Korea</t>
        </is>
      </c>
      <c r="R42" s="12" t="n">
        <v>4330.69</v>
      </c>
      <c r="S42" s="12" t="n">
        <v>3951.92</v>
      </c>
      <c r="T42" s="12" t="n">
        <v>3158.64</v>
      </c>
      <c r="U42" s="12" t="n">
        <v>3164.27</v>
      </c>
      <c r="V42" s="12" t="n">
        <v>3272.07</v>
      </c>
      <c r="W42" s="12" t="n">
        <v>4093.47</v>
      </c>
      <c r="X42" s="320" t="n"/>
      <c r="Y42" s="320" t="n"/>
      <c r="Z42" s="320" t="n"/>
      <c r="AA42" s="320" t="n"/>
      <c r="AB42" s="320" t="n"/>
      <c r="AC42" s="320" t="n"/>
      <c r="AD42" s="12">
        <f>SUMPRODUCT(AG42:AL42,R42:W42)/AS42</f>
        <v>3691.2169478527612</v>
      </c>
      <c r="AF42" s="6" t="inlineStr">
        <is>
          <t>Korea</t>
        </is>
      </c>
      <c r="AG42" s="12" t="n">
        <v>285</v>
      </c>
      <c r="AH42" s="12" t="n">
        <v>281</v>
      </c>
      <c r="AI42" s="12" t="n">
        <v>191</v>
      </c>
      <c r="AJ42" s="12" t="n">
        <v>176</v>
      </c>
      <c r="AK42" s="12" t="n">
        <v>256</v>
      </c>
      <c r="AL42" s="12" t="n">
        <v>115</v>
      </c>
      <c r="AM42" s="320" t="n"/>
      <c r="AN42" s="320" t="n"/>
      <c r="AO42" s="320" t="n"/>
      <c r="AP42" s="320" t="n"/>
      <c r="AQ42" s="320" t="n"/>
      <c r="AR42" s="320" t="n"/>
      <c r="AS42" s="12">
        <f>SUM(AG42:AL42)</f>
        <v>1304</v>
      </c>
    </row>
    <row r="43">
      <c r="B43" s="36" t="inlineStr">
        <is>
          <t>Taiwan</t>
        </is>
      </c>
      <c r="C43" s="9">
        <f>AG43/AG$44</f>
        <v>1.6873503156978008E-2</v>
      </c>
      <c r="D43" s="9">
        <f>AH43/AH$44</f>
        <v>3.2369146005509643E-2</v>
      </c>
      <c r="E43" s="9">
        <f>AI43/AI$44</f>
        <v>2.0482325735051207E-2</v>
      </c>
      <c r="F43" s="9">
        <f>AJ43/AJ$44</f>
        <v>2.9941706412294648E-2</v>
      </c>
      <c r="G43" s="9">
        <f>AK43/AK$44</f>
        <v>2.1874117979113747E-2</v>
      </c>
      <c r="H43" s="9">
        <f>AL43/AL$44</f>
        <v>2.3377727401530178E-2</v>
      </c>
      <c r="I43" s="318" t="n"/>
      <c r="J43" s="318" t="n"/>
      <c r="K43" s="318" t="n"/>
      <c r="L43" s="318" t="n"/>
      <c r="M43" s="318" t="n"/>
      <c r="N43" s="318" t="n"/>
      <c r="O43" s="38">
        <f>AS43</f>
        <v>1216</v>
      </c>
      <c r="Q43" s="11" t="inlineStr">
        <is>
          <t>Taiwan</t>
        </is>
      </c>
      <c r="R43" s="11" t="n">
        <v>3391.34</v>
      </c>
      <c r="S43" s="11" t="n">
        <v>3858.49</v>
      </c>
      <c r="T43" s="11" t="n">
        <v>3024.69</v>
      </c>
      <c r="U43" s="11" t="n">
        <v>3134.73</v>
      </c>
      <c r="V43" s="11" t="n">
        <v>2932.1</v>
      </c>
      <c r="W43" s="11" t="n">
        <v>3453.27</v>
      </c>
      <c r="X43" s="217" t="n"/>
      <c r="Y43" s="217" t="n"/>
      <c r="Z43" s="217" t="n"/>
      <c r="AA43" s="217" t="n"/>
      <c r="AB43" s="217" t="n"/>
      <c r="AC43" s="217" t="n"/>
      <c r="AD43" s="11">
        <f>SUMPRODUCT(AG43:AL43,R43:W43)/AS43</f>
        <v>3363.8217763157895</v>
      </c>
      <c r="AF43" t="inlineStr">
        <is>
          <t>Taiwan</t>
        </is>
      </c>
      <c r="AG43" s="11" t="n">
        <v>155</v>
      </c>
      <c r="AH43" s="11" t="n">
        <v>329</v>
      </c>
      <c r="AI43" s="11" t="n">
        <v>186</v>
      </c>
      <c r="AJ43" s="11" t="n">
        <v>226</v>
      </c>
      <c r="AK43" s="11" t="n">
        <v>155</v>
      </c>
      <c r="AL43" s="11" t="n">
        <v>165</v>
      </c>
      <c r="AM43" s="217" t="n"/>
      <c r="AN43" s="217" t="n"/>
      <c r="AO43" s="217" t="n"/>
      <c r="AP43" s="217" t="n"/>
      <c r="AQ43" s="217" t="n"/>
      <c r="AR43" s="217" t="n"/>
      <c r="AS43" s="11">
        <f>SUM(AG43:AL43)</f>
        <v>1216</v>
      </c>
    </row>
    <row r="44">
      <c r="B44" s="166" t="inlineStr">
        <is>
          <t>Top 10 Subtotal</t>
        </is>
      </c>
      <c r="C44" s="10">
        <f>SUM(C34:C43)</f>
        <v>0.67439581972566953</v>
      </c>
      <c r="D44" s="10">
        <f>SUM(D34:D43)</f>
        <v>0.80086580086580095</v>
      </c>
      <c r="E44" s="10">
        <f>SUM(E34:E43)</f>
        <v>0.69948243585508185</v>
      </c>
      <c r="F44" s="10">
        <f>SUM(F34:F43)</f>
        <v>0.72813990461049283</v>
      </c>
      <c r="G44" s="10">
        <f>SUM(G34:G43)</f>
        <v>0.68233135760654817</v>
      </c>
      <c r="H44" s="10">
        <f>SUM(H34:H43)</f>
        <v>0.69778974213658262</v>
      </c>
      <c r="I44" s="319">
        <f>SUM(I34:I43)</f>
        <v>0</v>
      </c>
      <c r="J44" s="319">
        <f>SUM(J34:J43)</f>
        <v>0</v>
      </c>
      <c r="K44" s="319">
        <f>SUM(K34:K43)</f>
        <v>0</v>
      </c>
      <c r="L44" s="319">
        <f>SUM(L34:L43)</f>
        <v>0</v>
      </c>
      <c r="M44" s="319">
        <f>SUM(M34:M43)</f>
        <v>0</v>
      </c>
      <c r="N44" s="319">
        <f>SUM(N34:N43)</f>
        <v>0</v>
      </c>
      <c r="O44" s="27" t="n"/>
      <c r="Q44" s="194" t="n"/>
      <c r="R44" s="194" t="n"/>
      <c r="S44" s="194" t="n"/>
      <c r="T44" s="194" t="n"/>
      <c r="U44" s="194" t="n"/>
      <c r="V44" s="194" t="n"/>
      <c r="W44" s="194" t="n"/>
      <c r="X44" s="322" t="n"/>
      <c r="Y44" s="322" t="n"/>
      <c r="Z44" s="322" t="n"/>
      <c r="AA44" s="322" t="n"/>
      <c r="AB44" s="322" t="n"/>
      <c r="AC44" s="322" t="n"/>
      <c r="AD44" s="194" t="n"/>
      <c r="AF44" s="197" t="n"/>
      <c r="AG44" s="196">
        <f>C7</f>
        <v>9186</v>
      </c>
      <c r="AH44" s="196">
        <f>D7</f>
        <v>10164</v>
      </c>
      <c r="AI44" s="196">
        <f>E7</f>
        <v>9081</v>
      </c>
      <c r="AJ44" s="196">
        <f>F7</f>
        <v>7548</v>
      </c>
      <c r="AK44" s="196">
        <f>G7</f>
        <v>7086</v>
      </c>
      <c r="AL44" s="196">
        <f>H7</f>
        <v>7058</v>
      </c>
      <c r="AM44" s="196">
        <f>I7</f>
        <v>0</v>
      </c>
      <c r="AN44" s="196">
        <f>J7</f>
        <v>0</v>
      </c>
      <c r="AO44" s="196">
        <f>K7</f>
        <v>0</v>
      </c>
      <c r="AP44" s="196">
        <f>L7</f>
        <v>0</v>
      </c>
      <c r="AQ44" s="196">
        <f>M7</f>
        <v>0</v>
      </c>
      <c r="AR44" s="196">
        <f>N7</f>
        <v>0</v>
      </c>
      <c r="AS44" s="196">
        <f>O7</f>
        <v>0</v>
      </c>
    </row>
    <row r="45" customFormat="1" s="192">
      <c r="B45" s="206" t="n"/>
      <c r="C45" s="207" t="n"/>
      <c r="D45" s="207" t="n"/>
      <c r="E45" s="207" t="n"/>
      <c r="F45" s="207" t="n"/>
      <c r="G45" s="207" t="n"/>
      <c r="H45" s="207" t="n"/>
      <c r="I45" s="323" t="n"/>
      <c r="J45" s="323" t="n"/>
      <c r="K45" s="323" t="n"/>
      <c r="L45" s="323" t="n"/>
      <c r="M45" s="323" t="n"/>
      <c r="N45" s="323" t="n"/>
      <c r="R45" s="208">
        <f>R34-R79</f>
        <v>-547.23</v>
      </c>
      <c r="X45" s="324" t="n"/>
      <c r="Y45" s="324" t="n"/>
      <c r="Z45" s="324" t="n"/>
      <c r="AA45" s="324" t="n"/>
      <c r="AB45" s="324" t="n"/>
      <c r="AC45" s="324" t="n"/>
      <c r="AF45" s="325" t="n"/>
      <c r="AG45" s="326" t="n"/>
      <c r="AH45" s="326" t="n"/>
      <c r="AI45" s="326" t="n"/>
      <c r="AJ45" s="326" t="n"/>
      <c r="AK45" s="326" t="n"/>
      <c r="AL45" s="326" t="n"/>
      <c r="AM45" s="326" t="n"/>
      <c r="AN45" s="326" t="n"/>
      <c r="AO45" s="326" t="n"/>
      <c r="AP45" s="326" t="n"/>
      <c r="AQ45" s="326" t="n"/>
      <c r="AR45" s="326" t="n"/>
      <c r="AS45" s="326" t="n"/>
    </row>
    <row r="46" customFormat="1" s="192">
      <c r="B46" s="206" t="n"/>
      <c r="C46" s="207" t="n"/>
      <c r="D46" s="207" t="n"/>
      <c r="E46" s="207" t="n"/>
      <c r="F46" s="207" t="n"/>
      <c r="G46" s="207" t="n"/>
      <c r="H46" s="207" t="n"/>
      <c r="I46" s="323" t="n"/>
      <c r="J46" s="323" t="n"/>
      <c r="K46" s="323" t="n"/>
      <c r="L46" s="323" t="n"/>
      <c r="M46" s="323" t="n"/>
      <c r="N46" s="323" t="n"/>
      <c r="X46" s="324" t="n"/>
      <c r="Y46" s="324" t="n"/>
      <c r="Z46" s="324" t="n"/>
      <c r="AA46" s="324" t="n"/>
      <c r="AB46" s="324" t="n"/>
      <c r="AC46" s="324" t="n"/>
      <c r="AF46" s="325" t="n"/>
      <c r="AG46" s="326" t="n"/>
      <c r="AH46" s="326" t="n"/>
      <c r="AI46" s="326" t="n"/>
      <c r="AJ46" s="326" t="n"/>
      <c r="AK46" s="326" t="n"/>
      <c r="AL46" s="326" t="n"/>
      <c r="AM46" s="326" t="n"/>
      <c r="AN46" s="326" t="n"/>
      <c r="AO46" s="326" t="n"/>
      <c r="AP46" s="326" t="n"/>
      <c r="AQ46" s="326" t="n"/>
      <c r="AR46" s="326" t="n"/>
      <c r="AS46" s="326" t="n"/>
    </row>
    <row r="47" customFormat="1" s="192">
      <c r="B47" s="206" t="n"/>
      <c r="C47" s="207" t="n"/>
      <c r="D47" s="207" t="n"/>
      <c r="E47" s="207" t="n"/>
      <c r="F47" s="207" t="n"/>
      <c r="G47" s="207" t="n"/>
      <c r="H47" s="207" t="n"/>
      <c r="I47" s="323" t="n"/>
      <c r="J47" s="323" t="n"/>
      <c r="K47" s="323" t="n"/>
      <c r="L47" s="323" t="n"/>
      <c r="M47" s="323" t="n"/>
      <c r="N47" s="323" t="n"/>
      <c r="X47" s="324" t="n"/>
      <c r="Y47" s="324" t="n"/>
      <c r="Z47" s="324" t="n"/>
      <c r="AA47" s="324" t="n"/>
      <c r="AB47" s="324" t="n"/>
      <c r="AC47" s="324" t="n"/>
      <c r="AF47" s="325" t="n"/>
      <c r="AG47" s="326" t="n"/>
      <c r="AH47" s="326" t="n"/>
      <c r="AI47" s="326" t="n"/>
      <c r="AJ47" s="326" t="n"/>
      <c r="AK47" s="326" t="n"/>
      <c r="AL47" s="326" t="n"/>
      <c r="AM47" s="326" t="n"/>
      <c r="AN47" s="326" t="n"/>
      <c r="AO47" s="326" t="n"/>
      <c r="AP47" s="326" t="n"/>
      <c r="AQ47" s="326" t="n"/>
      <c r="AR47" s="326" t="n"/>
      <c r="AS47" s="326" t="n"/>
    </row>
    <row r="49">
      <c r="B49" s="167" t="inlineStr">
        <is>
          <t>Monthly Overview</t>
        </is>
      </c>
      <c r="C49" s="168" t="inlineStr">
        <is>
          <t>Jan</t>
        </is>
      </c>
      <c r="D49" s="168" t="inlineStr">
        <is>
          <t>Feb</t>
        </is>
      </c>
      <c r="E49" s="168" t="inlineStr">
        <is>
          <t>Mar</t>
        </is>
      </c>
      <c r="F49" s="168" t="inlineStr">
        <is>
          <t>Apr</t>
        </is>
      </c>
      <c r="G49" s="168" t="inlineStr">
        <is>
          <t>May</t>
        </is>
      </c>
      <c r="H49" s="168" t="inlineStr">
        <is>
          <t>Jun</t>
        </is>
      </c>
      <c r="I49" s="168" t="inlineStr">
        <is>
          <t>Jul</t>
        </is>
      </c>
      <c r="J49" s="168" t="inlineStr">
        <is>
          <t>Aug</t>
        </is>
      </c>
      <c r="K49" s="168" t="inlineStr">
        <is>
          <t>Sep</t>
        </is>
      </c>
      <c r="L49" s="168" t="inlineStr">
        <is>
          <t>Oct</t>
        </is>
      </c>
      <c r="M49" s="168" t="inlineStr">
        <is>
          <t>Nov</t>
        </is>
      </c>
      <c r="N49" s="168" t="inlineStr">
        <is>
          <t>Dec</t>
        </is>
      </c>
      <c r="O49" s="169" t="inlineStr">
        <is>
          <t>H1 Total</t>
        </is>
      </c>
    </row>
    <row r="50">
      <c r="B50" s="167" t="n">
        <v>2025</v>
      </c>
      <c r="C50" s="168" t="n"/>
      <c r="D50" s="168" t="n"/>
      <c r="E50" s="168" t="n"/>
      <c r="F50" s="168" t="n"/>
      <c r="G50" s="168" t="n"/>
      <c r="H50" s="168" t="n"/>
      <c r="I50" s="170" t="n"/>
      <c r="J50" s="170" t="n"/>
      <c r="K50" s="170" t="n"/>
      <c r="L50" s="170" t="n"/>
      <c r="M50" s="170" t="n"/>
      <c r="N50" s="170" t="n"/>
      <c r="O50" s="169" t="n"/>
    </row>
    <row r="51">
      <c r="B51" s="16" t="inlineStr">
        <is>
          <t>Room Nights</t>
        </is>
      </c>
      <c r="C51" s="17" t="n">
        <v>9907</v>
      </c>
      <c r="D51" s="17" t="n">
        <v>8404</v>
      </c>
      <c r="E51" s="17" t="n">
        <v>6993</v>
      </c>
      <c r="F51" s="17" t="n">
        <v>7528</v>
      </c>
      <c r="G51" s="17" t="n">
        <v>8098</v>
      </c>
      <c r="H51" s="17" t="n">
        <v>7347</v>
      </c>
      <c r="I51" s="159" t="n"/>
      <c r="J51" s="159" t="n"/>
      <c r="K51" s="159" t="n"/>
      <c r="L51" s="159" t="n"/>
      <c r="M51" s="159" t="n"/>
      <c r="N51" s="159" t="n"/>
      <c r="O51" s="18" t="n"/>
    </row>
    <row r="52">
      <c r="B52" s="16" t="inlineStr">
        <is>
          <t>Occupancy %</t>
        </is>
      </c>
      <c r="C52" s="19" t="n">
        <v>0.8132</v>
      </c>
      <c r="D52" s="19" t="n">
        <v>0.7637222828062523</v>
      </c>
      <c r="E52" s="19" t="n">
        <v>0.5739965525732578</v>
      </c>
      <c r="F52" s="19" t="n">
        <v>0.638507209499576</v>
      </c>
      <c r="G52" s="19" t="n">
        <v>0.6646967085282771</v>
      </c>
      <c r="H52" s="19" t="n">
        <v>0.6231552162849873</v>
      </c>
      <c r="I52" s="160" t="n">
        <v>0.7843716654354428</v>
      </c>
      <c r="J52" s="160" t="n">
        <v>0.8033325125174423</v>
      </c>
      <c r="K52" s="160" t="n">
        <v>0.5436810856658185</v>
      </c>
      <c r="L52" s="160" t="n">
        <v>0.702</v>
      </c>
      <c r="M52" s="160" t="n">
        <v>0.7989000000000001</v>
      </c>
      <c r="N52" s="160" t="n">
        <v>0.76</v>
      </c>
      <c r="O52" s="20">
        <f>AVERAGE(C52:H52)</f>
        <v>0.67954632828205852</v>
      </c>
    </row>
    <row r="53">
      <c r="B53" s="16" t="inlineStr">
        <is>
          <t>ADR (฿)</t>
        </is>
      </c>
      <c r="C53" s="17" t="n">
        <v>4191</v>
      </c>
      <c r="D53" s="17" t="n">
        <v>3937.862315564018</v>
      </c>
      <c r="E53" s="17" t="n">
        <v>3539</v>
      </c>
      <c r="F53" s="17" t="n">
        <v>3684.180278958555</v>
      </c>
      <c r="G53" s="17" t="n">
        <v>3298.76</v>
      </c>
      <c r="H53" s="17" t="n">
        <v>3365.57664761127</v>
      </c>
      <c r="I53" s="159" t="n">
        <v>3484</v>
      </c>
      <c r="J53" s="159" t="n">
        <v>3590.013624195361</v>
      </c>
      <c r="K53" s="159" t="n">
        <v>3181</v>
      </c>
      <c r="L53" s="159" t="n">
        <v>3209</v>
      </c>
      <c r="M53" s="159" t="n">
        <v>3564</v>
      </c>
      <c r="N53" s="159" t="n">
        <v>4144</v>
      </c>
      <c r="O53" s="1148">
        <f>AVERAGE(C53:H53)</f>
        <v>3669.3965403556408</v>
      </c>
    </row>
    <row r="54">
      <c r="B54" s="16" t="inlineStr">
        <is>
          <t>Revpar</t>
        </is>
      </c>
      <c r="C54" s="47" t="n">
        <v>3408.3324977428</v>
      </c>
      <c r="D54" s="47" t="n">
        <v>3007.4331970193</v>
      </c>
      <c r="E54" s="22" t="n">
        <v>2031.5365525733</v>
      </c>
      <c r="F54" s="22" t="n">
        <v>2352.3756692112</v>
      </c>
      <c r="G54" s="22" t="n">
        <v>2192.6802101289</v>
      </c>
      <c r="H54" s="22" t="n">
        <v>2097.2766437659</v>
      </c>
      <c r="I54" s="22" t="n"/>
      <c r="J54" s="22" t="n"/>
      <c r="K54" s="22" t="n"/>
      <c r="L54" s="22" t="n"/>
      <c r="M54" s="22" t="n"/>
      <c r="N54" s="22" t="n"/>
      <c r="O54" s="1147">
        <f>O52*O53</f>
        <v>2493.5249460095642</v>
      </c>
    </row>
    <row r="55">
      <c r="B55" s="24" t="inlineStr">
        <is>
          <t>RN MoM Chg</t>
        </is>
      </c>
      <c r="C55" s="22" t="n"/>
      <c r="D55" s="25">
        <f>(D51-C51)/C51</f>
        <v>-0.15171091147673363</v>
      </c>
      <c r="E55" s="25">
        <f>(E51-D51)/D51</f>
        <v>-0.16789623988576868</v>
      </c>
      <c r="F55" s="25">
        <f>(F51-E51)/E51</f>
        <v>7.65050765050765E-2</v>
      </c>
      <c r="G55" s="25">
        <f>(G51-F51)/F51</f>
        <v>7.5717321997874606E-2</v>
      </c>
      <c r="H55" s="25">
        <f>(H51-G51)/G51</f>
        <v>-9.2738947888367493E-2</v>
      </c>
      <c r="I55" s="25">
        <f>(I51-H51)/H51</f>
        <v>-1</v>
      </c>
      <c r="J55" s="25" t="e">
        <f>(J51-I51)/I51</f>
        <v>#DIV/0!</v>
      </c>
      <c r="K55" s="25" t="e">
        <f>(K51-J51)/J51</f>
        <v>#DIV/0!</v>
      </c>
      <c r="L55" s="25" t="e">
        <f>(L51-K51)/K51</f>
        <v>#DIV/0!</v>
      </c>
      <c r="M55" s="25" t="e">
        <f>(M51-L51)/L51</f>
        <v>#DIV/0!</v>
      </c>
      <c r="N55" s="25" t="e">
        <f>(N51-M51)/M51</f>
        <v>#DIV/0!</v>
      </c>
      <c r="O55" s="23" t="n"/>
    </row>
    <row r="56">
      <c r="C56" t="b">
        <f>C52=Summary!C38</f>
        <v>1</v>
      </c>
      <c r="D56" t="b">
        <f>D52=Summary!D38</f>
        <v>1</v>
      </c>
      <c r="E56" t="b">
        <f>E52=Summary!E38</f>
        <v>1</v>
      </c>
      <c r="F56" t="b">
        <f>F52=Summary!F38</f>
        <v>1</v>
      </c>
      <c r="G56" t="b">
        <f>G52=Summary!G38</f>
        <v>1</v>
      </c>
      <c r="H56" t="b">
        <f>H52=Summary!H38</f>
        <v>1</v>
      </c>
    </row>
    <row r="58">
      <c r="B58" s="167" t="inlineStr">
        <is>
          <t>Room Nights by Segment</t>
        </is>
      </c>
      <c r="C58" s="168" t="inlineStr">
        <is>
          <t>Jan</t>
        </is>
      </c>
      <c r="D58" s="168" t="inlineStr">
        <is>
          <t>Feb</t>
        </is>
      </c>
      <c r="E58" s="168" t="inlineStr">
        <is>
          <t>Mar</t>
        </is>
      </c>
      <c r="F58" s="168" t="inlineStr">
        <is>
          <t>Apr</t>
        </is>
      </c>
      <c r="G58" s="168" t="inlineStr">
        <is>
          <t>May</t>
        </is>
      </c>
      <c r="H58" s="168" t="inlineStr">
        <is>
          <t>Jun</t>
        </is>
      </c>
      <c r="I58" s="168" t="inlineStr">
        <is>
          <t>Jul</t>
        </is>
      </c>
      <c r="J58" s="168" t="inlineStr">
        <is>
          <t>Aug</t>
        </is>
      </c>
      <c r="K58" s="168" t="inlineStr">
        <is>
          <t>Sep</t>
        </is>
      </c>
      <c r="L58" s="168" t="inlineStr">
        <is>
          <t>Oct</t>
        </is>
      </c>
      <c r="M58" s="168" t="inlineStr">
        <is>
          <t>Nov</t>
        </is>
      </c>
      <c r="N58" s="168" t="inlineStr">
        <is>
          <t>Dec</t>
        </is>
      </c>
      <c r="O58" s="173" t="n"/>
      <c r="Q58" s="167" t="inlineStr">
        <is>
          <t>RN Mix % by Segment</t>
        </is>
      </c>
      <c r="R58" s="180" t="inlineStr">
        <is>
          <t>Jan</t>
        </is>
      </c>
      <c r="S58" s="180" t="inlineStr">
        <is>
          <t>Feb</t>
        </is>
      </c>
      <c r="T58" s="180" t="inlineStr">
        <is>
          <t>Mar</t>
        </is>
      </c>
      <c r="U58" s="180" t="inlineStr">
        <is>
          <t>Apr</t>
        </is>
      </c>
      <c r="V58" s="180" t="inlineStr">
        <is>
          <t>May</t>
        </is>
      </c>
      <c r="W58" s="180" t="inlineStr">
        <is>
          <t>Jun</t>
        </is>
      </c>
      <c r="X58" s="174" t="inlineStr">
        <is>
          <t>Jul</t>
        </is>
      </c>
      <c r="Y58" s="174" t="inlineStr">
        <is>
          <t>Aug</t>
        </is>
      </c>
      <c r="Z58" s="174" t="inlineStr">
        <is>
          <t>Sep</t>
        </is>
      </c>
      <c r="AA58" s="174" t="inlineStr">
        <is>
          <t>Oct</t>
        </is>
      </c>
      <c r="AB58" s="174" t="inlineStr">
        <is>
          <t>Nov</t>
        </is>
      </c>
      <c r="AC58" s="174" t="inlineStr">
        <is>
          <t>Dec</t>
        </is>
      </c>
      <c r="AD58" s="174" t="n"/>
    </row>
    <row r="59">
      <c r="A59" t="n">
        <v>1</v>
      </c>
      <c r="B59" s="28" t="inlineStr">
        <is>
          <t>Corporate Short Stay</t>
        </is>
      </c>
      <c r="C59" s="29" t="n">
        <v>572</v>
      </c>
      <c r="D59" s="29" t="n">
        <v>686</v>
      </c>
      <c r="E59" s="29" t="n">
        <v>546</v>
      </c>
      <c r="F59" s="29" t="n">
        <v>516</v>
      </c>
      <c r="G59" s="29" t="n">
        <v>671</v>
      </c>
      <c r="H59" s="29" t="n">
        <v>554</v>
      </c>
      <c r="I59" s="12" t="n"/>
      <c r="J59" s="12" t="n"/>
      <c r="K59" s="12" t="n"/>
      <c r="L59" s="12" t="n"/>
      <c r="M59" s="12" t="n"/>
      <c r="N59" s="12" t="n"/>
      <c r="O59" s="30">
        <f>SUM(C59:N59)</f>
        <v>3545</v>
      </c>
      <c r="Q59" s="28" t="inlineStr">
        <is>
          <t>Corporate Short Stay</t>
        </is>
      </c>
      <c r="R59" s="184">
        <f>C59/$C$66</f>
        <v>5.7736953669122841E-2</v>
      </c>
      <c r="S59" s="184">
        <f>D59/$D$66</f>
        <v>8.1627796287482152E-2</v>
      </c>
      <c r="T59" s="184">
        <f>E59/$E$66</f>
        <v>7.8078078078078081E-2</v>
      </c>
      <c r="U59" s="184">
        <f>F59/$F$66</f>
        <v>6.8544102019128583E-2</v>
      </c>
      <c r="V59" s="184">
        <f>G59/$G$66</f>
        <v>8.2859965423561374E-2</v>
      </c>
      <c r="W59" s="184">
        <f>H59/$H$66</f>
        <v>7.5404927181162373E-2</v>
      </c>
      <c r="X59" s="184" t="e">
        <f>I59/$I$66</f>
        <v>#DIV/0!</v>
      </c>
      <c r="Y59" s="184" t="e">
        <f>J59/$J$66</f>
        <v>#DIV/0!</v>
      </c>
      <c r="Z59" s="184" t="e">
        <f>K59/$K$66</f>
        <v>#DIV/0!</v>
      </c>
      <c r="AA59" s="184" t="e">
        <f>L59/$L$66</f>
        <v>#DIV/0!</v>
      </c>
      <c r="AB59" s="184" t="e">
        <f>M59/$M$66</f>
        <v>#DIV/0!</v>
      </c>
      <c r="AC59" s="184" t="e">
        <f>N59/$N$66</f>
        <v>#DIV/0!</v>
      </c>
      <c r="AD59" s="33" t="n"/>
    </row>
    <row r="60">
      <c r="A60" t="n">
        <v>2</v>
      </c>
      <c r="B60" s="21" t="inlineStr">
        <is>
          <t>Corporate Long Stay</t>
        </is>
      </c>
      <c r="C60" s="17" t="n">
        <v>1863</v>
      </c>
      <c r="D60" s="17" t="n">
        <v>1440</v>
      </c>
      <c r="E60" s="17" t="n">
        <v>1537</v>
      </c>
      <c r="F60" s="17" t="n">
        <v>1443</v>
      </c>
      <c r="G60" s="17" t="n">
        <v>1672</v>
      </c>
      <c r="H60" s="17" t="n">
        <v>1744</v>
      </c>
      <c r="I60" s="11" t="n"/>
      <c r="J60" s="11" t="n"/>
      <c r="K60" s="11" t="n"/>
      <c r="L60" s="11" t="n"/>
      <c r="M60" s="11" t="n"/>
      <c r="N60" s="11" t="n"/>
      <c r="O60" s="30">
        <f>SUM(C60:N60)</f>
        <v>9699</v>
      </c>
      <c r="Q60" s="21" t="inlineStr">
        <is>
          <t>Corporate Long Stay</t>
        </is>
      </c>
      <c r="R60" s="184">
        <f>C60/$C$66</f>
        <v>0.18804885434541233</v>
      </c>
      <c r="S60" s="184">
        <f>D60/$D$66</f>
        <v>0.17134697762970014</v>
      </c>
      <c r="T60" s="184">
        <f>E60/$E$66</f>
        <v>0.21979121979121979</v>
      </c>
      <c r="U60" s="184">
        <f>F60/$F$66</f>
        <v>0.19168437832093518</v>
      </c>
      <c r="V60" s="184">
        <f>G60/$G$66</f>
        <v>0.206470733514448</v>
      </c>
      <c r="W60" s="184">
        <f>H60/$H$66</f>
        <v>0.23737579964611405</v>
      </c>
      <c r="X60" s="184" t="e">
        <f>I60/$I$66</f>
        <v>#DIV/0!</v>
      </c>
      <c r="Y60" s="184" t="e">
        <f>J60/$J$66</f>
        <v>#DIV/0!</v>
      </c>
      <c r="Z60" s="184" t="e">
        <f>K60/$K$66</f>
        <v>#DIV/0!</v>
      </c>
      <c r="AA60" s="184" t="e">
        <f>L60/$L$66</f>
        <v>#DIV/0!</v>
      </c>
      <c r="AB60" s="184" t="e">
        <f>M60/$M$66</f>
        <v>#DIV/0!</v>
      </c>
      <c r="AC60" s="184" t="e">
        <f>N60/$N$66</f>
        <v>#DIV/0!</v>
      </c>
      <c r="AD60" s="19" t="n"/>
    </row>
    <row r="61">
      <c r="A61" t="n">
        <v>3</v>
      </c>
      <c r="B61" s="28" t="inlineStr">
        <is>
          <t>Online Business (Dynamic Rate)</t>
        </is>
      </c>
      <c r="C61" s="29" t="n">
        <v>4050</v>
      </c>
      <c r="D61" s="29" t="n">
        <v>3388</v>
      </c>
      <c r="E61" s="29" t="n">
        <v>2586</v>
      </c>
      <c r="F61" s="29" t="n">
        <v>3183</v>
      </c>
      <c r="G61" s="29" t="n">
        <v>3138</v>
      </c>
      <c r="H61" s="29" t="n">
        <v>2033</v>
      </c>
      <c r="I61" s="12" t="n"/>
      <c r="J61" s="12" t="n"/>
      <c r="K61" s="12" t="n"/>
      <c r="L61" s="12" t="n"/>
      <c r="M61" s="12" t="n"/>
      <c r="N61" s="12" t="n"/>
      <c r="O61" s="30">
        <f>SUM(C61:N61)</f>
        <v>18378</v>
      </c>
      <c r="Q61" s="28" t="inlineStr">
        <is>
          <t>Online Business (Dynamic Rate)</t>
        </is>
      </c>
      <c r="R61" s="184">
        <f>C61/$C$66</f>
        <v>0.40880185727263552</v>
      </c>
      <c r="S61" s="184">
        <f>D61/$D$66</f>
        <v>0.40314136125654448</v>
      </c>
      <c r="T61" s="184">
        <f>E61/$E$66</f>
        <v>0.36979836979836977</v>
      </c>
      <c r="U61" s="184">
        <f>F61/$F$66</f>
        <v>0.42282146652497343</v>
      </c>
      <c r="V61" s="184">
        <f>G61/$G$66</f>
        <v>0.38750308718202026</v>
      </c>
      <c r="W61" s="184">
        <f>H61/$H$66</f>
        <v>0.27671158295903092</v>
      </c>
      <c r="X61" s="184" t="e">
        <f>I61/$I$66</f>
        <v>#DIV/0!</v>
      </c>
      <c r="Y61" s="184" t="e">
        <f>J61/$J$66</f>
        <v>#DIV/0!</v>
      </c>
      <c r="Z61" s="184" t="e">
        <f>K61/$K$66</f>
        <v>#DIV/0!</v>
      </c>
      <c r="AA61" s="184" t="e">
        <f>L61/$L$66</f>
        <v>#DIV/0!</v>
      </c>
      <c r="AB61" s="184" t="e">
        <f>M61/$M$66</f>
        <v>#DIV/0!</v>
      </c>
      <c r="AC61" s="184" t="e">
        <f>N61/$N$66</f>
        <v>#DIV/0!</v>
      </c>
      <c r="AD61" s="33" t="n"/>
    </row>
    <row r="62">
      <c r="A62" t="n">
        <v>4</v>
      </c>
      <c r="B62" s="21" t="inlineStr">
        <is>
          <t>ASR</t>
        </is>
      </c>
      <c r="C62" s="17" t="n">
        <v>473</v>
      </c>
      <c r="D62" s="17" t="n">
        <v>611</v>
      </c>
      <c r="E62" s="17" t="n">
        <v>526</v>
      </c>
      <c r="F62" s="17" t="n">
        <v>715</v>
      </c>
      <c r="G62" s="17" t="n">
        <v>299</v>
      </c>
      <c r="H62" s="17" t="n">
        <v>410</v>
      </c>
      <c r="I62" s="11" t="n"/>
      <c r="J62" s="11" t="n"/>
      <c r="K62" s="11" t="n"/>
      <c r="L62" s="11" t="n"/>
      <c r="M62" s="11" t="n"/>
      <c r="N62" s="11" t="n"/>
      <c r="O62" s="30">
        <f>SUM(C62:N62)</f>
        <v>3034</v>
      </c>
      <c r="Q62" s="21" t="inlineStr">
        <is>
          <t>ASR</t>
        </is>
      </c>
      <c r="R62" s="184">
        <f>C62/$C$66</f>
        <v>4.7744019380236195E-2</v>
      </c>
      <c r="S62" s="184">
        <f>D62/$D$66</f>
        <v>7.2703474535935272E-2</v>
      </c>
      <c r="T62" s="184">
        <f>E62/$E$66</f>
        <v>7.521807521807522E-2</v>
      </c>
      <c r="U62" s="184">
        <f>F62/$F$66</f>
        <v>9.4978746014877796E-2</v>
      </c>
      <c r="V62" s="184">
        <f>G62/$G$66</f>
        <v>3.6922696962212891E-2</v>
      </c>
      <c r="W62" s="184">
        <f>H62/$H$66</f>
        <v>5.5805090513134613E-2</v>
      </c>
      <c r="X62" s="184" t="e">
        <f>I62/$I$66</f>
        <v>#DIV/0!</v>
      </c>
      <c r="Y62" s="184" t="e">
        <f>J62/$J$66</f>
        <v>#DIV/0!</v>
      </c>
      <c r="Z62" s="184" t="e">
        <f>K62/$K$66</f>
        <v>#DIV/0!</v>
      </c>
      <c r="AA62" s="184" t="e">
        <f>L62/$L$66</f>
        <v>#DIV/0!</v>
      </c>
      <c r="AB62" s="184" t="e">
        <f>M62/$M$66</f>
        <v>#DIV/0!</v>
      </c>
      <c r="AC62" s="184" t="e">
        <f>N62/$N$66</f>
        <v>#DIV/0!</v>
      </c>
      <c r="AD62" s="19" t="n"/>
    </row>
    <row r="63">
      <c r="A63" t="n">
        <v>5</v>
      </c>
      <c r="B63" s="28" t="inlineStr">
        <is>
          <t>Wholesale (Static Rate)</t>
        </is>
      </c>
      <c r="C63" s="29" t="n">
        <v>2712</v>
      </c>
      <c r="D63" s="29" t="n">
        <v>2181</v>
      </c>
      <c r="E63" s="29" t="n">
        <v>1623</v>
      </c>
      <c r="F63" s="29" t="n">
        <v>1421</v>
      </c>
      <c r="G63" s="29" t="n">
        <v>2290</v>
      </c>
      <c r="H63" s="29" t="n">
        <v>2567</v>
      </c>
      <c r="I63" s="12" t="n"/>
      <c r="J63" s="12" t="n"/>
      <c r="K63" s="12" t="n"/>
      <c r="L63" s="12" t="n"/>
      <c r="M63" s="12" t="n"/>
      <c r="N63" s="12" t="n"/>
      <c r="O63" s="30">
        <f>SUM(C63:N63)</f>
        <v>12794</v>
      </c>
      <c r="Q63" s="28" t="inlineStr">
        <is>
          <t>Wholesale (Static Rate)</t>
        </is>
      </c>
      <c r="R63" s="184">
        <f>C63/$C$66</f>
        <v>0.27374583627737964</v>
      </c>
      <c r="S63" s="184">
        <f>D63/$D$66</f>
        <v>0.25951927653498336</v>
      </c>
      <c r="T63" s="184">
        <f>E63/$E$66</f>
        <v>0.2320892320892321</v>
      </c>
      <c r="U63" s="184">
        <f>F63/$F$66</f>
        <v>0.18876195536663123</v>
      </c>
      <c r="V63" s="184">
        <f>G63/$G$66</f>
        <v>0.28278587305507535</v>
      </c>
      <c r="W63" s="184">
        <f>H63/$H$66</f>
        <v>0.34939431060296722</v>
      </c>
      <c r="X63" s="184" t="e">
        <f>I63/$I$66</f>
        <v>#DIV/0!</v>
      </c>
      <c r="Y63" s="184" t="e">
        <f>J63/$J$66</f>
        <v>#DIV/0!</v>
      </c>
      <c r="Z63" s="184" t="e">
        <f>K63/$K$66</f>
        <v>#DIV/0!</v>
      </c>
      <c r="AA63" s="184" t="e">
        <f>L63/$L$66</f>
        <v>#DIV/0!</v>
      </c>
      <c r="AB63" s="184" t="e">
        <f>M63/$M$66</f>
        <v>#DIV/0!</v>
      </c>
      <c r="AC63" s="184" t="e">
        <f>N63/$N$66</f>
        <v>#DIV/0!</v>
      </c>
      <c r="AD63" s="33" t="n"/>
    </row>
    <row r="64">
      <c r="A64" t="n">
        <v>6</v>
      </c>
      <c r="B64" s="21" t="inlineStr">
        <is>
          <t>Corporate Group</t>
        </is>
      </c>
      <c r="C64" s="17" t="n">
        <v>222</v>
      </c>
      <c r="D64" s="17" t="n">
        <v>98</v>
      </c>
      <c r="E64" s="17" t="n">
        <v>166</v>
      </c>
      <c r="F64" s="17" t="n">
        <v>208</v>
      </c>
      <c r="G64" s="17" t="n">
        <v>0</v>
      </c>
      <c r="H64" s="17" t="n">
        <v>27</v>
      </c>
      <c r="I64" s="11" t="n"/>
      <c r="J64" s="11" t="n"/>
      <c r="K64" s="11" t="n"/>
      <c r="L64" s="11" t="n"/>
      <c r="M64" s="11" t="n"/>
      <c r="N64" s="11" t="n"/>
      <c r="O64" s="30">
        <f>SUM(C64:N64)</f>
        <v>721</v>
      </c>
      <c r="Q64" s="21" t="inlineStr">
        <is>
          <t>Corporate Group</t>
        </is>
      </c>
      <c r="R64" s="184">
        <f>C64/$C$66</f>
        <v>2.2408398102351873E-2</v>
      </c>
      <c r="S64" s="184">
        <f>D64/$D$66</f>
        <v>1.1661113755354594E-2</v>
      </c>
      <c r="T64" s="184">
        <f>E64/$E$66</f>
        <v>2.3738023738023736E-2</v>
      </c>
      <c r="U64" s="184">
        <f>F64/$F$66</f>
        <v>2.763018065887354E-2</v>
      </c>
      <c r="V64" s="184">
        <f>G64/$G$66</f>
        <v>0</v>
      </c>
      <c r="W64" s="184">
        <f>H64/$H$66</f>
        <v>3.6749693752552064E-3</v>
      </c>
      <c r="X64" s="184" t="e">
        <f>I64/$I$66</f>
        <v>#DIV/0!</v>
      </c>
      <c r="Y64" s="184" t="e">
        <f>J64/$J$66</f>
        <v>#DIV/0!</v>
      </c>
      <c r="Z64" s="184" t="e">
        <f>K64/$K$66</f>
        <v>#DIV/0!</v>
      </c>
      <c r="AA64" s="184" t="e">
        <f>L64/$L$66</f>
        <v>#DIV/0!</v>
      </c>
      <c r="AB64" s="184" t="e">
        <f>M64/$M$66</f>
        <v>#DIV/0!</v>
      </c>
      <c r="AC64" s="184" t="e">
        <f>N64/$N$66</f>
        <v>#DIV/0!</v>
      </c>
      <c r="AD64" s="19" t="n"/>
    </row>
    <row r="65" ht="15" customHeight="1" thickBot="1">
      <c r="A65" t="n">
        <v>7</v>
      </c>
      <c r="B65" s="28" t="inlineStr">
        <is>
          <t>Employee Travel</t>
        </is>
      </c>
      <c r="C65" s="29" t="n">
        <v>15</v>
      </c>
      <c r="D65" s="29" t="n">
        <v>0</v>
      </c>
      <c r="E65" s="29" t="n">
        <v>9</v>
      </c>
      <c r="F65" s="29" t="n">
        <v>42</v>
      </c>
      <c r="G65" s="29" t="n">
        <v>28</v>
      </c>
      <c r="H65" s="29" t="n">
        <v>12</v>
      </c>
      <c r="I65" s="12" t="n"/>
      <c r="J65" s="12" t="n"/>
      <c r="K65" s="12" t="n"/>
      <c r="L65" s="12" t="n"/>
      <c r="M65" s="12" t="n"/>
      <c r="N65" s="12" t="n"/>
      <c r="O65" s="30">
        <f>SUM(C65:N65)</f>
        <v>106</v>
      </c>
      <c r="Q65" s="28" t="inlineStr">
        <is>
          <t>Employee Travel</t>
        </is>
      </c>
      <c r="R65" s="184">
        <f>C65/$C$66</f>
        <v>1.5140809528616131E-3</v>
      </c>
      <c r="S65" s="184">
        <f>D65/$D$66</f>
        <v>0</v>
      </c>
      <c r="T65" s="184">
        <f>E65/$E$66</f>
        <v>1.287001287001287E-3</v>
      </c>
      <c r="U65" s="184">
        <f>F65/$F$66</f>
        <v>5.5791710945802342E-3</v>
      </c>
      <c r="V65" s="184">
        <f>G65/$G$66</f>
        <v>3.4576438626821439E-3</v>
      </c>
      <c r="W65" s="184">
        <f>H65/$H$66</f>
        <v>1.6333197223356473E-3</v>
      </c>
      <c r="X65" s="184" t="e">
        <f>I65/$I$66</f>
        <v>#DIV/0!</v>
      </c>
      <c r="Y65" s="184" t="e">
        <f>J65/$J$66</f>
        <v>#DIV/0!</v>
      </c>
      <c r="Z65" s="184" t="e">
        <f>K65/$K$66</f>
        <v>#DIV/0!</v>
      </c>
      <c r="AA65" s="184" t="e">
        <f>L65/$L$66</f>
        <v>#DIV/0!</v>
      </c>
      <c r="AB65" s="184" t="e">
        <f>M65/$M$66</f>
        <v>#DIV/0!</v>
      </c>
      <c r="AC65" s="184" t="e">
        <f>N65/$N$66</f>
        <v>#DIV/0!</v>
      </c>
      <c r="AD65" s="33" t="n"/>
    </row>
    <row r="66">
      <c r="B66" s="40" t="inlineStr">
        <is>
          <t>Total</t>
        </is>
      </c>
      <c r="C66" s="41">
        <f>SUM(C59:C65)</f>
        <v>9907</v>
      </c>
      <c r="D66" s="41">
        <f>SUM(D59:D65)</f>
        <v>8404</v>
      </c>
      <c r="E66" s="41">
        <f>SUM(E59:E65)</f>
        <v>6993</v>
      </c>
      <c r="F66" s="41">
        <f>SUM(F59:F65)</f>
        <v>7528</v>
      </c>
      <c r="G66" s="41">
        <f>SUM(G59:G65)</f>
        <v>8098</v>
      </c>
      <c r="H66" s="41">
        <f>SUM(H59:H65)</f>
        <v>7347</v>
      </c>
      <c r="I66" s="41">
        <f>SUM(I59:I65)</f>
        <v>0</v>
      </c>
      <c r="J66" s="41">
        <f>SUM(J59:J65)</f>
        <v>0</v>
      </c>
      <c r="K66" s="41">
        <f>SUM(K59:K65)</f>
        <v>0</v>
      </c>
      <c r="L66" s="41">
        <f>SUM(L59:L65)</f>
        <v>0</v>
      </c>
      <c r="M66" s="41">
        <f>SUM(M59:M65)</f>
        <v>0</v>
      </c>
      <c r="N66" s="41">
        <f>SUM(N59:N65)</f>
        <v>0</v>
      </c>
      <c r="O66" s="42">
        <f>SUM(O59:O65)</f>
        <v>48277</v>
      </c>
      <c r="Q66" s="40" t="inlineStr">
        <is>
          <t>Total</t>
        </is>
      </c>
      <c r="R66" s="45">
        <f>SUM(R59:R65)</f>
        <v>1</v>
      </c>
      <c r="S66" s="45">
        <f>SUM(S59:S65)</f>
        <v>1</v>
      </c>
      <c r="T66" s="45">
        <f>SUM(T59:T65)</f>
        <v>1</v>
      </c>
      <c r="U66" s="45">
        <f>SUM(U59:U65)</f>
        <v>1</v>
      </c>
      <c r="V66" s="45">
        <f>SUM(V59:V65)</f>
        <v>1</v>
      </c>
      <c r="W66" s="45">
        <f>SUM(W59:W65)</f>
        <v>1.0000000000000002</v>
      </c>
      <c r="X66" s="45" t="e">
        <f>SUM(X59:X65)</f>
        <v>#DIV/0!</v>
      </c>
      <c r="Y66" s="45" t="e">
        <f>SUM(Y59:Y65)</f>
        <v>#DIV/0!</v>
      </c>
      <c r="Z66" s="45" t="e">
        <f>SUM(Z59:Z65)</f>
        <v>#DIV/0!</v>
      </c>
      <c r="AA66" s="45" t="e">
        <f>SUM(AA59:AA65)</f>
        <v>#DIV/0!</v>
      </c>
      <c r="AB66" s="45" t="e">
        <f>SUM(AB59:AB65)</f>
        <v>#DIV/0!</v>
      </c>
      <c r="AC66" s="45" t="e">
        <f>SUM(AC59:AC65)</f>
        <v>#DIV/0!</v>
      </c>
      <c r="AD66" s="45">
        <f>SUM(AD59:AD65)</f>
        <v>0</v>
      </c>
    </row>
    <row r="67">
      <c r="C67" t="b">
        <f>C66=C51</f>
        <v>1</v>
      </c>
      <c r="D67" t="b">
        <f>D66=D51</f>
        <v>1</v>
      </c>
      <c r="E67" t="b">
        <f>E66=E51</f>
        <v>1</v>
      </c>
      <c r="F67" t="b">
        <f>F66=F51</f>
        <v>1</v>
      </c>
      <c r="G67" t="b">
        <f>G66=G51</f>
        <v>1</v>
      </c>
      <c r="H67" t="b">
        <f>H66=H51</f>
        <v>1</v>
      </c>
      <c r="I67" t="b">
        <f>I66=I51</f>
        <v>1</v>
      </c>
      <c r="J67" t="b">
        <f>J66=J51</f>
        <v>1</v>
      </c>
      <c r="K67" t="b">
        <f>K66=K51</f>
        <v>1</v>
      </c>
      <c r="L67" t="b">
        <f>L66=L51</f>
        <v>1</v>
      </c>
      <c r="M67" t="b">
        <f>M66=M51</f>
        <v>1</v>
      </c>
      <c r="N67" t="b">
        <f>N66=N51</f>
        <v>1</v>
      </c>
    </row>
    <row r="68">
      <c r="B68" s="167" t="inlineStr">
        <is>
          <t>Revenue by Segment</t>
        </is>
      </c>
      <c r="C68" s="168" t="inlineStr">
        <is>
          <t>Jan</t>
        </is>
      </c>
      <c r="D68" s="168" t="inlineStr">
        <is>
          <t>Feb</t>
        </is>
      </c>
      <c r="E68" s="168" t="inlineStr">
        <is>
          <t>Mar</t>
        </is>
      </c>
      <c r="F68" s="168" t="inlineStr">
        <is>
          <t>Apr</t>
        </is>
      </c>
      <c r="G68" s="168" t="inlineStr">
        <is>
          <t>May</t>
        </is>
      </c>
      <c r="H68" s="168" t="inlineStr">
        <is>
          <t>Jun</t>
        </is>
      </c>
      <c r="I68" s="168" t="inlineStr">
        <is>
          <t>Jul</t>
        </is>
      </c>
      <c r="J68" s="168" t="inlineStr">
        <is>
          <t>Aug</t>
        </is>
      </c>
      <c r="K68" s="168" t="inlineStr">
        <is>
          <t>Sep</t>
        </is>
      </c>
      <c r="L68" s="168" t="inlineStr">
        <is>
          <t>Oct</t>
        </is>
      </c>
      <c r="M68" s="168" t="inlineStr">
        <is>
          <t>Nov</t>
        </is>
      </c>
      <c r="N68" s="168" t="inlineStr">
        <is>
          <t>Dec</t>
        </is>
      </c>
      <c r="O68" s="173" t="n"/>
      <c r="Q68" s="167" t="inlineStr">
        <is>
          <t>Revenue Mix % by Segment</t>
        </is>
      </c>
      <c r="R68" s="174" t="inlineStr">
        <is>
          <t>Jan</t>
        </is>
      </c>
      <c r="S68" s="174" t="inlineStr">
        <is>
          <t>Feb</t>
        </is>
      </c>
      <c r="T68" s="174" t="inlineStr">
        <is>
          <t>Mar</t>
        </is>
      </c>
      <c r="U68" s="174" t="inlineStr">
        <is>
          <t>Apr</t>
        </is>
      </c>
      <c r="V68" s="174" t="inlineStr">
        <is>
          <t>May</t>
        </is>
      </c>
      <c r="W68" s="174" t="inlineStr">
        <is>
          <t>Jun</t>
        </is>
      </c>
      <c r="X68" s="174" t="inlineStr">
        <is>
          <t>Jul</t>
        </is>
      </c>
      <c r="Y68" s="174" t="inlineStr">
        <is>
          <t>Aug</t>
        </is>
      </c>
      <c r="Z68" s="174" t="inlineStr">
        <is>
          <t>Sep</t>
        </is>
      </c>
      <c r="AA68" s="174" t="inlineStr">
        <is>
          <t>Oct</t>
        </is>
      </c>
      <c r="AB68" s="174" t="inlineStr">
        <is>
          <t>Nov</t>
        </is>
      </c>
      <c r="AC68" s="174" t="inlineStr">
        <is>
          <t>Dec</t>
        </is>
      </c>
      <c r="AD68" s="174" t="n"/>
    </row>
    <row r="69">
      <c r="A69" t="n">
        <v>1</v>
      </c>
      <c r="B69" s="28" t="inlineStr">
        <is>
          <t>Corporate Short Stay</t>
        </is>
      </c>
      <c r="C69" s="29" t="n">
        <v>2295087.22</v>
      </c>
      <c r="D69" s="29" t="n">
        <v>2666815.15</v>
      </c>
      <c r="E69" s="29" t="n">
        <v>2205568.13</v>
      </c>
      <c r="F69" s="29" t="n">
        <v>2070173.15</v>
      </c>
      <c r="G69" s="29" t="n">
        <v>2592980.19</v>
      </c>
      <c r="H69" s="29" t="n">
        <v>2231054.31</v>
      </c>
      <c r="I69" s="29" t="n"/>
      <c r="J69" s="29" t="n"/>
      <c r="K69" s="29" t="n"/>
      <c r="L69" s="29" t="n"/>
      <c r="M69" s="29" t="n"/>
      <c r="N69" s="12" t="n"/>
      <c r="O69" s="30">
        <f>SUM(C69:N69)</f>
        <v>14061678.15</v>
      </c>
      <c r="Q69" s="28" t="str">
        <f>B69</f>
        <v>Corporate Short Stay</v>
      </c>
      <c r="R69" s="184">
        <f>C69/C$76</f>
        <v>5.5271721953320162E-2</v>
      </c>
      <c r="S69" s="184">
        <f>D69/D$76</f>
        <v>8.058354014879085E-2</v>
      </c>
      <c r="T69" s="184">
        <f>E69/E$76</f>
        <v>8.9113108375256586E-2</v>
      </c>
      <c r="U69" s="184">
        <f>F69/F$76</f>
        <v>7.4642501857525204E-2</v>
      </c>
      <c r="V69" s="184">
        <f>G69/G$76</f>
        <v>9.7066564251238038E-2</v>
      </c>
      <c r="W69" s="184">
        <f>H69/H$76</f>
        <v>9.022785165981656E-2</v>
      </c>
      <c r="X69" s="33" t="n"/>
      <c r="Y69" s="33" t="n"/>
      <c r="Z69" s="33" t="n"/>
      <c r="AA69" s="33" t="n"/>
      <c r="AB69" s="33" t="n"/>
      <c r="AC69" s="33" t="n"/>
      <c r="AD69" s="33" t="n"/>
    </row>
    <row r="70">
      <c r="A70" t="n">
        <v>2</v>
      </c>
      <c r="B70" s="21" t="inlineStr">
        <is>
          <t>Corporate Long Stay</t>
        </is>
      </c>
      <c r="C70" s="17" t="n">
        <v>4561642.97</v>
      </c>
      <c r="D70" s="17" t="n">
        <v>3770220.74</v>
      </c>
      <c r="E70" s="17" t="n">
        <v>3962648.94</v>
      </c>
      <c r="F70" s="17" t="n">
        <v>3706504.99</v>
      </c>
      <c r="G70" s="17" t="n">
        <v>4159381.82</v>
      </c>
      <c r="H70" s="17" t="n">
        <v>4646713.53</v>
      </c>
      <c r="I70" s="17" t="n"/>
      <c r="J70" s="17" t="n"/>
      <c r="K70" s="17" t="n"/>
      <c r="L70" s="17" t="n"/>
      <c r="M70" s="17" t="n"/>
      <c r="N70" s="11" t="n"/>
      <c r="O70" s="30">
        <f>SUM(C70:N70)</f>
        <v>24807112.990000002</v>
      </c>
      <c r="Q70" s="28" t="str">
        <f>B70</f>
        <v>Corporate Long Stay</v>
      </c>
      <c r="R70" s="184">
        <f>C70/C$76</f>
        <v>0.10985633125008537</v>
      </c>
      <c r="S70" s="184">
        <f>D70/D$76</f>
        <v>0.1139253068858537</v>
      </c>
      <c r="T70" s="184">
        <f>E70/E$76</f>
        <v>0.16010567057083638</v>
      </c>
      <c r="U70" s="184">
        <f>F70/F$76</f>
        <v>0.13364235044831949</v>
      </c>
      <c r="V70" s="184">
        <f>G70/G$76</f>
        <v>0.15570381302313821</v>
      </c>
      <c r="W70" s="184">
        <f>H70/H$76</f>
        <v>0.18792145812465794</v>
      </c>
      <c r="X70" s="19" t="n"/>
      <c r="Y70" s="19" t="n"/>
      <c r="Z70" s="19" t="n"/>
      <c r="AA70" s="19" t="n"/>
      <c r="AB70" s="19" t="n"/>
      <c r="AC70" s="19" t="n"/>
      <c r="AD70" s="19" t="n"/>
    </row>
    <row r="71">
      <c r="A71" t="n">
        <v>3</v>
      </c>
      <c r="B71" s="28" t="inlineStr">
        <is>
          <t>Online Business (Dynamic Rate)</t>
        </is>
      </c>
      <c r="C71" s="29" t="n">
        <v>21108925.69</v>
      </c>
      <c r="D71" s="29" t="n">
        <v>15316403.55</v>
      </c>
      <c r="E71" s="29" t="n">
        <v>10518721.68</v>
      </c>
      <c r="F71" s="29" t="n">
        <v>13596961.61</v>
      </c>
      <c r="G71" s="29" t="n">
        <v>11565832.33</v>
      </c>
      <c r="H71" s="29" t="n">
        <v>8108471.05</v>
      </c>
      <c r="I71" s="29" t="n"/>
      <c r="J71" s="29" t="n"/>
      <c r="K71" s="29" t="n"/>
      <c r="L71" s="29" t="n"/>
      <c r="M71" s="29" t="n"/>
      <c r="N71" s="12" t="n"/>
      <c r="O71" s="30">
        <f>SUM(C71:N71)</f>
        <v>80215315.909999996</v>
      </c>
      <c r="Q71" s="28" t="str">
        <f>B71</f>
        <v>Online Business (Dynamic Rate)</v>
      </c>
      <c r="R71" s="184">
        <f>C71/C$76</f>
        <v>0.50835831479684546</v>
      </c>
      <c r="S71" s="184">
        <f>D71/D$76</f>
        <v>0.46281798736838126</v>
      </c>
      <c r="T71" s="184">
        <f>E71/E$76</f>
        <v>0.42499525282812328</v>
      </c>
      <c r="U71" s="184">
        <f>F71/F$76</f>
        <v>0.49025427280376221</v>
      </c>
      <c r="V71" s="184">
        <f>G71/G$76</f>
        <v>0.43295957728816709</v>
      </c>
      <c r="W71" s="184">
        <f>H71/H$76</f>
        <v>0.32792116256789688</v>
      </c>
      <c r="X71" s="33" t="n"/>
      <c r="Y71" s="33" t="n"/>
      <c r="Z71" s="33" t="n"/>
      <c r="AA71" s="33" t="n"/>
      <c r="AB71" s="33" t="n"/>
      <c r="AC71" s="33" t="n"/>
      <c r="AD71" s="33" t="n"/>
    </row>
    <row r="72">
      <c r="A72" t="n">
        <v>4</v>
      </c>
      <c r="B72" s="21" t="inlineStr">
        <is>
          <t>ASR</t>
        </is>
      </c>
      <c r="C72" s="17" t="n">
        <v>2540742.57</v>
      </c>
      <c r="D72" s="17" t="n">
        <v>2770498.55</v>
      </c>
      <c r="E72" s="17" t="n">
        <v>2213577.02</v>
      </c>
      <c r="F72" s="17" t="n">
        <v>2949975.05</v>
      </c>
      <c r="G72" s="17" t="n">
        <v>1111639.59</v>
      </c>
      <c r="H72" s="17" t="n">
        <v>1700565.37</v>
      </c>
      <c r="I72" s="17" t="n"/>
      <c r="J72" s="17" t="n"/>
      <c r="K72" s="17" t="n"/>
      <c r="L72" s="17" t="n"/>
      <c r="M72" s="17" t="n"/>
      <c r="N72" s="11" t="n"/>
      <c r="O72" s="30">
        <f>SUM(C72:N72)</f>
        <v>13286998.149999999</v>
      </c>
      <c r="Q72" s="28" t="str">
        <f>B72</f>
        <v>ASR</v>
      </c>
      <c r="R72" s="184">
        <f>C72/C$76</f>
        <v>6.1187747315330381E-2</v>
      </c>
      <c r="S72" s="184">
        <f>D72/D$76</f>
        <v>8.3716556483523732E-2</v>
      </c>
      <c r="T72" s="184">
        <f>E72/E$76</f>
        <v>8.943669714715978E-2</v>
      </c>
      <c r="U72" s="184">
        <f>F72/F$76</f>
        <v>0.10636478313385428</v>
      </c>
      <c r="V72" s="184">
        <f>G72/G$76</f>
        <v>4.1613521037719502E-2</v>
      </c>
      <c r="W72" s="184">
        <f>H72/H$76</f>
        <v>6.8773924173177597E-2</v>
      </c>
      <c r="X72" s="19" t="n"/>
      <c r="Y72" s="19" t="n"/>
      <c r="Z72" s="19" t="n"/>
      <c r="AA72" s="19" t="n"/>
      <c r="AB72" s="19" t="n"/>
      <c r="AC72" s="19" t="n"/>
      <c r="AD72" s="19" t="n"/>
    </row>
    <row r="73">
      <c r="A73" t="n">
        <v>5</v>
      </c>
      <c r="B73" s="28" t="inlineStr">
        <is>
          <t>Wholesale (Static Rate)</t>
        </is>
      </c>
      <c r="C73" s="29" t="n">
        <v>10183829.39</v>
      </c>
      <c r="D73" s="29" t="n">
        <v>8210413.5</v>
      </c>
      <c r="E73" s="29" t="n">
        <v>5251720.63</v>
      </c>
      <c r="F73" s="29" t="n">
        <v>4558177.03</v>
      </c>
      <c r="G73" s="29" t="n">
        <v>7220754.49</v>
      </c>
      <c r="H73" s="29" t="n">
        <v>7911526.14</v>
      </c>
      <c r="I73" s="29" t="n"/>
      <c r="J73" s="29" t="n"/>
      <c r="K73" s="29" t="n"/>
      <c r="L73" s="29" t="n"/>
      <c r="M73" s="29" t="n"/>
      <c r="N73" s="12" t="n"/>
      <c r="O73" s="30">
        <f>SUM(C73:N73)</f>
        <v>43336421.18</v>
      </c>
      <c r="Q73" s="28" t="str">
        <f>B73</f>
        <v>Wholesale (Static Rate)</v>
      </c>
      <c r="R73" s="184">
        <f>C73/C$76</f>
        <v>0.24525333135885358</v>
      </c>
      <c r="S73" s="184">
        <f>D73/D$76</f>
        <v>0.24809525546434083</v>
      </c>
      <c r="T73" s="184">
        <f>E73/E$76</f>
        <v>0.21218893367749234</v>
      </c>
      <c r="U73" s="184">
        <f>F73/F$76</f>
        <v>0.16435037688934556</v>
      </c>
      <c r="V73" s="184">
        <f>G73/G$76</f>
        <v>0.27030435186086038</v>
      </c>
      <c r="W73" s="184">
        <f>H73/H$76</f>
        <v>0.31995635595382754</v>
      </c>
      <c r="X73" s="33" t="n"/>
      <c r="Y73" s="33" t="n"/>
      <c r="Z73" s="33" t="n"/>
      <c r="AA73" s="33" t="n"/>
      <c r="AB73" s="33" t="n"/>
      <c r="AC73" s="33" t="n"/>
      <c r="AD73" s="33" t="n"/>
    </row>
    <row r="74">
      <c r="A74" t="n">
        <v>6</v>
      </c>
      <c r="B74" s="21" t="inlineStr">
        <is>
          <t>Corporate Group</t>
        </is>
      </c>
      <c r="C74" s="17" t="n">
        <v>771028.13</v>
      </c>
      <c r="D74" s="17" t="n">
        <v>358963.41</v>
      </c>
      <c r="E74" s="17" t="n">
        <v>567204.66</v>
      </c>
      <c r="F74" s="17" t="n">
        <v>718557.28</v>
      </c>
      <c r="G74" s="17" t="n">
        <v>0</v>
      </c>
      <c r="H74" s="17" t="n">
        <v>97422.78999999999</v>
      </c>
      <c r="I74" s="17" t="n"/>
      <c r="J74" s="17" t="n"/>
      <c r="K74" s="17" t="n"/>
      <c r="L74" s="17" t="n"/>
      <c r="M74" s="17" t="n"/>
      <c r="N74" s="11" t="n"/>
      <c r="O74" s="30">
        <f>SUM(C74:N74)</f>
        <v>2513176.2700000005</v>
      </c>
      <c r="Q74" s="28" t="str">
        <f>B74</f>
        <v>Corporate Group</v>
      </c>
      <c r="R74" s="184">
        <f>C74/C$76</f>
        <v>1.856838034222873E-2</v>
      </c>
      <c r="S74" s="184">
        <f>D74/D$76</f>
        <v>1.0846849419496461E-2</v>
      </c>
      <c r="T74" s="184">
        <f>E74/E$76</f>
        <v>2.2917165717991479E-2</v>
      </c>
      <c r="U74" s="184">
        <f>F74/F$76</f>
        <v>2.5908418871695954E-2</v>
      </c>
      <c r="V74" s="184">
        <f>G74/G$76</f>
        <v>0</v>
      </c>
      <c r="W74" s="184">
        <f>H74/H$76</f>
        <v>3.9399529652890701E-3</v>
      </c>
      <c r="X74" s="19" t="n"/>
      <c r="Y74" s="19" t="n"/>
      <c r="Z74" s="19" t="n"/>
      <c r="AA74" s="19" t="n"/>
      <c r="AB74" s="19" t="n"/>
      <c r="AC74" s="19" t="n"/>
      <c r="AD74" s="19" t="n"/>
    </row>
    <row r="75" ht="15" customHeight="1" thickBot="1">
      <c r="A75" t="n">
        <v>7</v>
      </c>
      <c r="B75" s="28" t="inlineStr">
        <is>
          <t>Employee Travel</t>
        </is>
      </c>
      <c r="C75" s="29" t="n">
        <v>62458.85</v>
      </c>
      <c r="D75" s="29" t="n">
        <v>480</v>
      </c>
      <c r="E75" s="29" t="n">
        <v>30768.76</v>
      </c>
      <c r="F75" s="29" t="n">
        <v>134160.03</v>
      </c>
      <c r="G75" s="29" t="n">
        <v>62834.58</v>
      </c>
      <c r="H75" s="29" t="n">
        <v>31138.44</v>
      </c>
      <c r="I75" s="29" t="n"/>
      <c r="J75" s="29" t="n"/>
      <c r="K75" s="29" t="n"/>
      <c r="L75" s="29" t="n"/>
      <c r="M75" s="29" t="n"/>
      <c r="N75" s="12" t="n"/>
      <c r="O75" s="30">
        <f>SUM(C75:N75)</f>
        <v>321840.66000000003</v>
      </c>
      <c r="Q75" s="28" t="str">
        <f>B75</f>
        <v>Employee Travel</v>
      </c>
      <c r="R75" s="184">
        <f>C75/C$76</f>
        <v>1.504172983336176E-3</v>
      </c>
      <c r="S75" s="184">
        <f>D75/D$76</f>
        <v>1.4504229613147206E-5</v>
      </c>
      <c r="T75" s="184">
        <f>E75/E$76</f>
        <v>1.2431716831400987E-3</v>
      </c>
      <c r="U75" s="184">
        <f>F75/F$76</f>
        <v>4.8372959954971094E-3</v>
      </c>
      <c r="V75" s="184">
        <f>G75/G$76</f>
        <v>2.3521725388768039E-3</v>
      </c>
      <c r="W75" s="184">
        <f>H75/H$76</f>
        <v>1.2592945553342887E-3</v>
      </c>
      <c r="X75" s="33" t="n"/>
      <c r="Y75" s="33" t="n"/>
      <c r="Z75" s="33" t="n"/>
      <c r="AA75" s="33" t="n"/>
      <c r="AB75" s="33" t="n"/>
      <c r="AC75" s="33" t="n"/>
      <c r="AD75" s="33" t="n"/>
    </row>
    <row r="76">
      <c r="B76" s="40" t="n"/>
      <c r="C76" s="41">
        <f>SUM(C69:C75)</f>
        <v>41523714.820000008</v>
      </c>
      <c r="D76" s="41">
        <f>SUM(D69:D75)</f>
        <v>33093794.900000002</v>
      </c>
      <c r="E76" s="41">
        <f>SUM(E69:E75)</f>
        <v>24750209.82</v>
      </c>
      <c r="F76" s="41">
        <f>SUM(F69:F75)</f>
        <v>27734509.140000004</v>
      </c>
      <c r="G76" s="41">
        <f>SUM(G69:G75)</f>
        <v>26713423</v>
      </c>
      <c r="H76" s="41">
        <f>SUM(H69:H75)</f>
        <v>24726891.630000003</v>
      </c>
      <c r="I76" s="41">
        <f>SUM(I69:I75)</f>
        <v>0</v>
      </c>
      <c r="J76" s="41">
        <f>SUM(J69:J75)</f>
        <v>0</v>
      </c>
      <c r="K76" s="41">
        <f>SUM(K69:K75)</f>
        <v>0</v>
      </c>
      <c r="L76" s="41">
        <f>SUM(L69:L75)</f>
        <v>0</v>
      </c>
      <c r="M76" s="41">
        <f>SUM(M69:M75)</f>
        <v>0</v>
      </c>
      <c r="N76" s="41">
        <f>SUM(N69:N75)</f>
        <v>0</v>
      </c>
      <c r="O76" s="42">
        <f>SUM(O69:O75)</f>
        <v>178542543.31</v>
      </c>
      <c r="Q76" s="40" t="n"/>
      <c r="R76" s="45">
        <f>SUM(R69:R75)</f>
        <v>0.99999999999999989</v>
      </c>
      <c r="S76" s="45">
        <f>SUM(S69:S75)</f>
        <v>1</v>
      </c>
      <c r="T76" s="45">
        <f>SUM(T69:T75)</f>
        <v>1</v>
      </c>
      <c r="U76" s="45">
        <f>SUM(U69:U75)</f>
        <v>0.99999999999999978</v>
      </c>
      <c r="V76" s="45">
        <f>SUM(V69:V75)</f>
        <v>0.99999999999999989</v>
      </c>
      <c r="W76" s="45">
        <f>SUM(W69:W75)</f>
        <v>0.99999999999999978</v>
      </c>
      <c r="X76" s="45" t="n"/>
      <c r="Y76" s="45" t="n"/>
      <c r="Z76" s="45" t="n"/>
      <c r="AA76" s="45" t="n"/>
      <c r="AB76" s="45" t="n"/>
      <c r="AC76" s="45" t="n"/>
      <c r="AD76" s="45" t="n"/>
    </row>
    <row r="77">
      <c r="C77" t="e">
        <f>#REF!=C76</f>
        <v>#REF!</v>
      </c>
      <c r="D77" t="e">
        <f>#REF!=D76</f>
        <v>#REF!</v>
      </c>
      <c r="E77" t="e">
        <f>#REF!=E76</f>
        <v>#REF!</v>
      </c>
      <c r="F77" t="e">
        <f>#REF!=F76</f>
        <v>#REF!</v>
      </c>
      <c r="G77" t="e">
        <f>#REF!=G76</f>
        <v>#REF!</v>
      </c>
      <c r="H77" t="e">
        <f>#REF!=H76</f>
        <v>#REF!</v>
      </c>
      <c r="I77" t="e">
        <f>#REF!=I76</f>
        <v>#REF!</v>
      </c>
      <c r="J77" t="e">
        <f>#REF!=J76</f>
        <v>#REF!</v>
      </c>
      <c r="K77" t="e">
        <f>#REF!=K76</f>
        <v>#REF!</v>
      </c>
      <c r="L77" t="e">
        <f>#REF!=L76</f>
        <v>#REF!</v>
      </c>
      <c r="M77" t="e">
        <f>#REF!=M76</f>
        <v>#REF!</v>
      </c>
      <c r="N77" t="e">
        <f>#REF!=N76</f>
        <v>#REF!</v>
      </c>
    </row>
    <row r="78">
      <c r="B78" s="167" t="inlineStr">
        <is>
          <t>Top 10 Nationality % (by RNs)</t>
        </is>
      </c>
      <c r="C78" s="174" t="inlineStr">
        <is>
          <t>Jan</t>
        </is>
      </c>
      <c r="D78" s="174" t="inlineStr">
        <is>
          <t>Feb</t>
        </is>
      </c>
      <c r="E78" s="174" t="inlineStr">
        <is>
          <t>Mar</t>
        </is>
      </c>
      <c r="F78" s="174" t="inlineStr">
        <is>
          <t>Apr</t>
        </is>
      </c>
      <c r="G78" s="174" t="inlineStr">
        <is>
          <t>May</t>
        </is>
      </c>
      <c r="H78" s="174" t="inlineStr">
        <is>
          <t>Jun</t>
        </is>
      </c>
      <c r="I78" s="174" t="inlineStr">
        <is>
          <t>Jul</t>
        </is>
      </c>
      <c r="J78" s="174" t="inlineStr">
        <is>
          <t>Aug</t>
        </is>
      </c>
      <c r="K78" s="174" t="inlineStr">
        <is>
          <t>Sep</t>
        </is>
      </c>
      <c r="L78" s="174" t="inlineStr">
        <is>
          <t>Oct</t>
        </is>
      </c>
      <c r="M78" s="174" t="inlineStr">
        <is>
          <t>Nov</t>
        </is>
      </c>
      <c r="N78" s="174" t="inlineStr">
        <is>
          <t>Dec</t>
        </is>
      </c>
      <c r="O78" s="173" t="n"/>
      <c r="Q78" s="167" t="inlineStr">
        <is>
          <t>ADR by Nationality</t>
        </is>
      </c>
      <c r="R78" s="175" t="inlineStr">
        <is>
          <t>Jan</t>
        </is>
      </c>
      <c r="S78" s="175" t="inlineStr">
        <is>
          <t>Feb</t>
        </is>
      </c>
      <c r="T78" s="175" t="inlineStr">
        <is>
          <t>Mar</t>
        </is>
      </c>
      <c r="U78" s="175" t="inlineStr">
        <is>
          <t>Apr</t>
        </is>
      </c>
      <c r="V78" s="175" t="inlineStr">
        <is>
          <t>May</t>
        </is>
      </c>
      <c r="W78" s="175" t="inlineStr">
        <is>
          <t>Jun</t>
        </is>
      </c>
      <c r="X78" s="174" t="inlineStr">
        <is>
          <t>Jul</t>
        </is>
      </c>
      <c r="Y78" s="174" t="inlineStr">
        <is>
          <t>Aug</t>
        </is>
      </c>
      <c r="Z78" s="174" t="inlineStr">
        <is>
          <t>Sep</t>
        </is>
      </c>
      <c r="AA78" s="174" t="inlineStr">
        <is>
          <t>Oct</t>
        </is>
      </c>
      <c r="AB78" s="174" t="inlineStr">
        <is>
          <t>Nov</t>
        </is>
      </c>
      <c r="AC78" s="174" t="inlineStr">
        <is>
          <t>Dec</t>
        </is>
      </c>
      <c r="AD78" s="176" t="inlineStr">
        <is>
          <t>H1 Total</t>
        </is>
      </c>
      <c r="AF78" s="167" t="inlineStr">
        <is>
          <t>RN by Nationality</t>
        </is>
      </c>
      <c r="AG78" s="175" t="inlineStr">
        <is>
          <t>Jan</t>
        </is>
      </c>
      <c r="AH78" s="175" t="inlineStr">
        <is>
          <t>Feb</t>
        </is>
      </c>
      <c r="AI78" s="175" t="inlineStr">
        <is>
          <t>Mar</t>
        </is>
      </c>
      <c r="AJ78" s="175" t="inlineStr">
        <is>
          <t>Apr</t>
        </is>
      </c>
      <c r="AK78" s="175" t="inlineStr">
        <is>
          <t>May</t>
        </is>
      </c>
      <c r="AL78" s="175" t="inlineStr">
        <is>
          <t>Jun</t>
        </is>
      </c>
      <c r="AM78" s="174" t="inlineStr">
        <is>
          <t>Jul</t>
        </is>
      </c>
      <c r="AN78" s="174" t="inlineStr">
        <is>
          <t>Aug</t>
        </is>
      </c>
      <c r="AO78" s="174" t="inlineStr">
        <is>
          <t>Sep</t>
        </is>
      </c>
      <c r="AP78" s="174" t="inlineStr">
        <is>
          <t>Oct</t>
        </is>
      </c>
      <c r="AQ78" s="174" t="inlineStr">
        <is>
          <t>Nov</t>
        </is>
      </c>
      <c r="AR78" s="174" t="inlineStr">
        <is>
          <t>Dec</t>
        </is>
      </c>
      <c r="AS78" s="176" t="inlineStr">
        <is>
          <t>H1 Total</t>
        </is>
      </c>
    </row>
    <row r="79">
      <c r="B79" s="28" t="inlineStr">
        <is>
          <t>China</t>
        </is>
      </c>
      <c r="C79" s="9">
        <f>AG79/AG$89</f>
        <v>0.36862824265670741</v>
      </c>
      <c r="D79" s="9">
        <f>AH79/AH$89</f>
        <v>0.32544026653974301</v>
      </c>
      <c r="E79" s="9">
        <f>AI79/AI$89</f>
        <v>0.29157729157729156</v>
      </c>
      <c r="F79" s="9">
        <f>AJ79/AJ$89</f>
        <v>0.39187035069075454</v>
      </c>
      <c r="G79" s="9">
        <f>AK79/AK$89</f>
        <v>0.39231909113361324</v>
      </c>
      <c r="H79" s="9">
        <f>AL79/AL$89</f>
        <v>0.32230842520756769</v>
      </c>
      <c r="I79" s="333" t="e">
        <f>AM79/AM$89</f>
        <v>#DIV/0!</v>
      </c>
      <c r="J79" s="333" t="e">
        <f>AN79/AN$89</f>
        <v>#DIV/0!</v>
      </c>
      <c r="K79" s="333" t="e">
        <f>AO79/AO$89</f>
        <v>#DIV/0!</v>
      </c>
      <c r="L79" s="333" t="e">
        <f>AP79/AP$89</f>
        <v>#DIV/0!</v>
      </c>
      <c r="M79" s="333" t="e">
        <f>AQ79/AQ$89</f>
        <v>#DIV/0!</v>
      </c>
      <c r="N79" s="333" t="e">
        <f>AR79/AR$89</f>
        <v>#DIV/0!</v>
      </c>
      <c r="O79" s="30">
        <f>AS79</f>
        <v>16921</v>
      </c>
      <c r="Q79" s="6" t="inlineStr">
        <is>
          <t>China</t>
        </is>
      </c>
      <c r="R79" s="12" t="n">
        <v>3974.79</v>
      </c>
      <c r="S79" s="12" t="n">
        <v>3758.02</v>
      </c>
      <c r="T79" s="12" t="n">
        <v>3128.38</v>
      </c>
      <c r="U79" s="12" t="n">
        <v>3544.37</v>
      </c>
      <c r="V79" s="12" t="n">
        <v>3093.95</v>
      </c>
      <c r="W79" s="12" t="n">
        <v>3079.26</v>
      </c>
      <c r="X79" s="335" t="n">
        <v>3152.02</v>
      </c>
      <c r="Y79" s="335" t="n">
        <v>3484.85</v>
      </c>
      <c r="Z79" s="335" t="n">
        <v>3008.62</v>
      </c>
      <c r="AA79" s="335" t="n">
        <v>3121.85</v>
      </c>
      <c r="AB79" s="335" t="n">
        <v>3508.92</v>
      </c>
      <c r="AC79" s="335" t="n">
        <v>4051.33</v>
      </c>
      <c r="AD79" s="12">
        <f>SUMPRODUCT(AG79:AL79,R79:W79)/AS79</f>
        <v>3472.0136475385616</v>
      </c>
      <c r="AF79" s="6" t="inlineStr">
        <is>
          <t>China</t>
        </is>
      </c>
      <c r="AG79" s="12" t="n">
        <v>3652</v>
      </c>
      <c r="AH79" s="12" t="n">
        <v>2735</v>
      </c>
      <c r="AI79" s="12" t="n">
        <v>2039</v>
      </c>
      <c r="AJ79" s="12" t="n">
        <v>2950</v>
      </c>
      <c r="AK79" s="12" t="n">
        <v>3177</v>
      </c>
      <c r="AL79" s="12" t="n">
        <v>2368</v>
      </c>
      <c r="AM79" s="335" t="n">
        <v>2543</v>
      </c>
      <c r="AN79" s="335" t="n">
        <v>2365</v>
      </c>
      <c r="AO79" s="335" t="n">
        <v>1977</v>
      </c>
      <c r="AP79" s="335" t="n">
        <v>2848</v>
      </c>
      <c r="AQ79" s="335" t="n">
        <v>1771</v>
      </c>
      <c r="AR79" s="335" t="n">
        <v>2819</v>
      </c>
      <c r="AS79" s="12">
        <f>SUM(AG79:AL79)</f>
        <v>16921</v>
      </c>
    </row>
    <row r="80">
      <c r="B80" s="21" t="inlineStr">
        <is>
          <t>Japan</t>
        </is>
      </c>
      <c r="C80" s="9">
        <f>AG80/AG$89</f>
        <v>4.7239325729282328E-2</v>
      </c>
      <c r="D80" s="9">
        <f>AH80/AH$89</f>
        <v>6.6634935744883383E-2</v>
      </c>
      <c r="E80" s="9">
        <f>AI80/AI$89</f>
        <v>6.0489060489060491E-2</v>
      </c>
      <c r="F80" s="9">
        <f>AJ80/AJ$89</f>
        <v>5.7917109458023378E-2</v>
      </c>
      <c r="G80" s="9">
        <f>AK80/AK$89</f>
        <v>5.0753272412941468E-2</v>
      </c>
      <c r="H80" s="9">
        <f>AL80/AL$89</f>
        <v>5.7846740166054171E-2</v>
      </c>
      <c r="I80" s="333" t="e">
        <f>AM80/AM$89</f>
        <v>#DIV/0!</v>
      </c>
      <c r="J80" s="333" t="e">
        <f>AN80/AN$89</f>
        <v>#DIV/0!</v>
      </c>
      <c r="K80" s="333" t="e">
        <f>AO80/AO$89</f>
        <v>#DIV/0!</v>
      </c>
      <c r="L80" s="333" t="e">
        <f>AP80/AP$89</f>
        <v>#DIV/0!</v>
      </c>
      <c r="M80" s="333" t="e">
        <f>AQ80/AQ$89</f>
        <v>#DIV/0!</v>
      </c>
      <c r="N80" s="333" t="e">
        <f>AR80/AR$89</f>
        <v>#DIV/0!</v>
      </c>
      <c r="O80" s="30">
        <f>AS80</f>
        <v>2723</v>
      </c>
      <c r="Q80" t="inlineStr">
        <is>
          <t>Japan</t>
        </is>
      </c>
      <c r="R80" s="11" t="n">
        <v>3025.81</v>
      </c>
      <c r="S80" s="11" t="n">
        <v>3296.36</v>
      </c>
      <c r="T80" s="11" t="n">
        <v>2960.73</v>
      </c>
      <c r="U80" s="11" t="n">
        <v>2967.11</v>
      </c>
      <c r="V80" s="11" t="n">
        <v>3025.46</v>
      </c>
      <c r="W80" s="11" t="n">
        <v>3217.79</v>
      </c>
      <c r="X80" s="218" t="n">
        <v>2978.28</v>
      </c>
      <c r="Y80" s="218" t="n">
        <v>2909.66</v>
      </c>
      <c r="Z80" s="218" t="n">
        <v>2643.15</v>
      </c>
      <c r="AA80" s="218" t="n">
        <v>2749.67</v>
      </c>
      <c r="AB80" s="218" t="n">
        <v>2726.04</v>
      </c>
      <c r="AC80" s="218" t="n">
        <v>2716.62</v>
      </c>
      <c r="AD80" s="12">
        <f>SUMPRODUCT(AG80:AL80,R80:W80)/AS80</f>
        <v>3091.8524568490634</v>
      </c>
      <c r="AF80" t="inlineStr">
        <is>
          <t>Japan</t>
        </is>
      </c>
      <c r="AG80" s="11" t="n">
        <v>468</v>
      </c>
      <c r="AH80" s="11" t="n">
        <v>560</v>
      </c>
      <c r="AI80" s="11" t="n">
        <v>423</v>
      </c>
      <c r="AJ80" s="11" t="n">
        <v>436</v>
      </c>
      <c r="AK80" s="11" t="n">
        <v>411</v>
      </c>
      <c r="AL80" s="11" t="n">
        <v>425</v>
      </c>
      <c r="AM80" s="218" t="n">
        <v>486</v>
      </c>
      <c r="AN80" s="218" t="n">
        <v>585</v>
      </c>
      <c r="AO80" s="218" t="n">
        <v>526</v>
      </c>
      <c r="AP80" s="218" t="n">
        <v>598</v>
      </c>
      <c r="AQ80" s="218" t="n">
        <v>689</v>
      </c>
      <c r="AR80" s="218" t="n">
        <v>631</v>
      </c>
      <c r="AS80" s="12">
        <f>SUM(AG80:AL80)</f>
        <v>2723</v>
      </c>
    </row>
    <row r="81">
      <c r="B81" s="28" t="inlineStr">
        <is>
          <t>Singapore</t>
        </is>
      </c>
      <c r="C81" s="9">
        <f>AG81/AG$89</f>
        <v>3.7852023821540327E-2</v>
      </c>
      <c r="D81" s="9">
        <f>AH81/AH$89</f>
        <v>3.5340314136125657E-2</v>
      </c>
      <c r="E81" s="9">
        <f>AI81/AI$89</f>
        <v>5.0622050622050621E-2</v>
      </c>
      <c r="F81" s="9">
        <f>AJ81/AJ$89</f>
        <v>6.2964930924548357E-2</v>
      </c>
      <c r="G81" s="9">
        <f>AK81/AK$89</f>
        <v>4.136823907137565E-2</v>
      </c>
      <c r="H81" s="9">
        <f>AL81/AL$89</f>
        <v>5.8255070096638085E-2</v>
      </c>
      <c r="I81" s="333" t="e">
        <f>AM81/AM$89</f>
        <v>#DIV/0!</v>
      </c>
      <c r="J81" s="333" t="e">
        <f>AN81/AN$89</f>
        <v>#DIV/0!</v>
      </c>
      <c r="K81" s="333" t="e">
        <f>AO81/AO$89</f>
        <v>#DIV/0!</v>
      </c>
      <c r="L81" s="333" t="e">
        <f>AP81/AP$89</f>
        <v>#DIV/0!</v>
      </c>
      <c r="M81" s="333" t="e">
        <f>AQ81/AQ$89</f>
        <v>#DIV/0!</v>
      </c>
      <c r="N81" s="333" t="e">
        <f>AR81/AR$89</f>
        <v>#DIV/0!</v>
      </c>
      <c r="O81" s="30">
        <f>AS81</f>
        <v>2263</v>
      </c>
      <c r="Q81" s="6" t="inlineStr">
        <is>
          <t>Singapore</t>
        </is>
      </c>
      <c r="R81" s="8" t="n">
        <v>3300.31</v>
      </c>
      <c r="S81" s="8" t="n">
        <v>3188.69</v>
      </c>
      <c r="T81" s="8" t="n">
        <v>2952.99</v>
      </c>
      <c r="U81" s="8" t="n">
        <v>2995.43</v>
      </c>
      <c r="V81" s="8" t="n">
        <v>2777.82</v>
      </c>
      <c r="W81" s="8" t="n">
        <v>3253.27</v>
      </c>
      <c r="X81" s="336" t="n">
        <v>3065.34</v>
      </c>
      <c r="Y81" s="336" t="n">
        <v>3105.28</v>
      </c>
      <c r="Z81" s="336" t="n">
        <v>2599.54</v>
      </c>
      <c r="AA81" s="335" t="n">
        <v>2700.06</v>
      </c>
      <c r="AB81" s="335" t="n">
        <v>2986.2</v>
      </c>
      <c r="AC81" s="336" t="n">
        <v>4040.63</v>
      </c>
      <c r="AD81" s="12">
        <f>SUMPRODUCT(AG81:AL81,R81:W81)/AS81</f>
        <v>3081.2278921785246</v>
      </c>
      <c r="AF81" s="6" t="inlineStr">
        <is>
          <t>Singapore</t>
        </is>
      </c>
      <c r="AG81" s="8" t="n">
        <v>375</v>
      </c>
      <c r="AH81" s="8" t="n">
        <v>297</v>
      </c>
      <c r="AI81" s="8" t="n">
        <v>354</v>
      </c>
      <c r="AJ81" s="8" t="n">
        <v>474</v>
      </c>
      <c r="AK81" s="8" t="n">
        <v>335</v>
      </c>
      <c r="AL81" s="8" t="n">
        <v>428</v>
      </c>
      <c r="AM81" s="336" t="n">
        <v>412</v>
      </c>
      <c r="AN81" s="336" t="n">
        <v>370</v>
      </c>
      <c r="AO81" s="336" t="n">
        <v>275</v>
      </c>
      <c r="AP81" s="335" t="n">
        <v>275</v>
      </c>
      <c r="AQ81" s="335" t="n">
        <v>415</v>
      </c>
      <c r="AR81" s="336" t="n">
        <v>471</v>
      </c>
      <c r="AS81" s="12">
        <f>SUM(AG81:AL81)</f>
        <v>2263</v>
      </c>
    </row>
    <row r="82">
      <c r="B82" s="21" t="inlineStr">
        <is>
          <t>Korea</t>
        </is>
      </c>
      <c r="C82" s="9">
        <f>AG82/AG$89</f>
        <v>6.1471686686181491E-2</v>
      </c>
      <c r="D82" s="9">
        <f>AH82/AH$89</f>
        <v>5.1047120418848166E-2</v>
      </c>
      <c r="E82" s="9">
        <f>AI82/AI$89</f>
        <v>3.5321035321035324E-2</v>
      </c>
      <c r="F82" s="9">
        <f>AJ82/AJ$89</f>
        <v>3.3607863974495215E-2</v>
      </c>
      <c r="G82" s="9">
        <f>AK82/AK$89</f>
        <v>4.7913064954309706E-2</v>
      </c>
      <c r="H82" s="9">
        <f>AL82/AL$89</f>
        <v>3.9199673336055535E-2</v>
      </c>
      <c r="I82" s="333" t="e">
        <f>AM82/AM$89</f>
        <v>#DIV/0!</v>
      </c>
      <c r="J82" s="333" t="e">
        <f>AN82/AN$89</f>
        <v>#DIV/0!</v>
      </c>
      <c r="K82" s="333" t="e">
        <f>AO82/AO$89</f>
        <v>#DIV/0!</v>
      </c>
      <c r="L82" s="333" t="e">
        <f>AP82/AP$89</f>
        <v>#DIV/0!</v>
      </c>
      <c r="M82" s="333" t="e">
        <f>AQ82/AQ$89</f>
        <v>#DIV/0!</v>
      </c>
      <c r="N82" s="333" t="e">
        <f>AR82/AR$89</f>
        <v>#DIV/0!</v>
      </c>
      <c r="O82" s="30">
        <f>AS82</f>
        <v>2214</v>
      </c>
      <c r="Q82" t="inlineStr">
        <is>
          <t>Korea</t>
        </is>
      </c>
      <c r="R82" s="11" t="n">
        <v>4432.09</v>
      </c>
      <c r="S82" s="11" t="n">
        <v>3615.49</v>
      </c>
      <c r="T82" s="11" t="n">
        <v>3429.64</v>
      </c>
      <c r="U82" s="11" t="n">
        <v>3467.39</v>
      </c>
      <c r="V82" s="11" t="n">
        <v>3418.8</v>
      </c>
      <c r="W82" s="11" t="n">
        <v>3362.37</v>
      </c>
      <c r="X82" s="218" t="n">
        <v>3350.92</v>
      </c>
      <c r="Y82" s="218" t="n">
        <v>3346.34</v>
      </c>
      <c r="Z82" s="218" t="n">
        <v>3357.52</v>
      </c>
      <c r="AA82" s="218" t="n">
        <v>3322.24</v>
      </c>
      <c r="AB82" s="218" t="n">
        <v>3508.91</v>
      </c>
      <c r="AC82" s="218" t="n">
        <v>3811.47</v>
      </c>
      <c r="AD82" s="12">
        <f>SUMPRODUCT(AG82:AL82,R82:W82)/AS82</f>
        <v>3735.056788617886</v>
      </c>
      <c r="AF82" t="inlineStr">
        <is>
          <t>Korea</t>
        </is>
      </c>
      <c r="AG82" s="11" t="n">
        <v>609</v>
      </c>
      <c r="AH82" s="11" t="n">
        <v>429</v>
      </c>
      <c r="AI82" s="11" t="n">
        <v>247</v>
      </c>
      <c r="AJ82" s="11" t="n">
        <v>253</v>
      </c>
      <c r="AK82" s="11" t="n">
        <v>388</v>
      </c>
      <c r="AL82" s="11" t="n">
        <v>288</v>
      </c>
      <c r="AM82" s="218" t="n">
        <v>323</v>
      </c>
      <c r="AN82" s="218" t="n">
        <v>465</v>
      </c>
      <c r="AO82" s="218" t="n">
        <v>323</v>
      </c>
      <c r="AP82" s="218" t="n">
        <v>245</v>
      </c>
      <c r="AQ82" s="218" t="n">
        <v>278</v>
      </c>
      <c r="AR82" s="218" t="n">
        <v>349</v>
      </c>
      <c r="AS82" s="12">
        <f>SUM(AG82:AL82)</f>
        <v>2214</v>
      </c>
    </row>
    <row r="83">
      <c r="B83" s="28" t="inlineStr">
        <is>
          <t>Qatar</t>
        </is>
      </c>
      <c r="C83" s="9">
        <f>AG83/AG$89</f>
        <v>1.0194811749268194E-2</v>
      </c>
      <c r="D83" s="9">
        <f>AH83/AH$89</f>
        <v>1.2494050452165636E-2</v>
      </c>
      <c r="E83" s="9">
        <f>AI83/AI$89</f>
        <v>2.1879021879021878E-2</v>
      </c>
      <c r="F83" s="9">
        <f>AJ83/AJ$89</f>
        <v>2.3910733262486716E-2</v>
      </c>
      <c r="G83" s="9">
        <f>AK83/AK$89</f>
        <v>4.3467522845146947E-2</v>
      </c>
      <c r="H83" s="9">
        <f>AL83/AL$89</f>
        <v>3.8383013474887706E-2</v>
      </c>
      <c r="I83" s="333" t="e">
        <f>AM83/AM$89</f>
        <v>#DIV/0!</v>
      </c>
      <c r="J83" s="333" t="e">
        <f>AN83/AN$89</f>
        <v>#DIV/0!</v>
      </c>
      <c r="K83" s="333" t="e">
        <f>AO83/AO$89</f>
        <v>#DIV/0!</v>
      </c>
      <c r="L83" s="333" t="e">
        <f>AP83/AP$89</f>
        <v>#DIV/0!</v>
      </c>
      <c r="M83" s="333" t="e">
        <f>AQ83/AQ$89</f>
        <v>#DIV/0!</v>
      </c>
      <c r="N83" s="333" t="e">
        <f>AR83/AR$89</f>
        <v>#DIV/0!</v>
      </c>
      <c r="O83" s="30">
        <f>AS83</f>
        <v>1173</v>
      </c>
      <c r="Q83" s="6" t="inlineStr">
        <is>
          <t>Qatar</t>
        </is>
      </c>
      <c r="R83" s="12" t="n">
        <v>2843.4</v>
      </c>
      <c r="S83" s="12" t="n">
        <v>3697.12</v>
      </c>
      <c r="T83" s="12" t="n">
        <v>2676.79</v>
      </c>
      <c r="U83" s="12" t="n">
        <v>4338.43</v>
      </c>
      <c r="V83" s="12" t="n">
        <v>2604.36</v>
      </c>
      <c r="W83" s="12" t="n">
        <v>3434.37</v>
      </c>
      <c r="X83" s="335" t="n">
        <v>3603.85</v>
      </c>
      <c r="Y83" s="336" t="n">
        <v>3122.99</v>
      </c>
      <c r="Z83" s="336" t="n">
        <v>2716.47</v>
      </c>
      <c r="AA83" s="335" t="n">
        <v>3231.11</v>
      </c>
      <c r="AB83" s="335" t="n">
        <v>3251.66</v>
      </c>
      <c r="AC83" s="335" t="n">
        <v>4323.96</v>
      </c>
      <c r="AD83" s="12">
        <f>SUMPRODUCT(AG83:AL83,R83:W83)/AS83</f>
        <v>3197.8468286445013</v>
      </c>
      <c r="AF83" s="6" t="inlineStr">
        <is>
          <t>Qatar</t>
        </is>
      </c>
      <c r="AG83" s="12" t="n">
        <v>101</v>
      </c>
      <c r="AH83" s="12" t="n">
        <v>105</v>
      </c>
      <c r="AI83" s="12" t="n">
        <v>153</v>
      </c>
      <c r="AJ83" s="12" t="n">
        <v>180</v>
      </c>
      <c r="AK83" s="12" t="n">
        <v>352</v>
      </c>
      <c r="AL83" s="12" t="n">
        <v>282</v>
      </c>
      <c r="AM83" s="335" t="n">
        <v>603</v>
      </c>
      <c r="AN83" s="336" t="n">
        <v>995</v>
      </c>
      <c r="AO83" s="336" t="n">
        <v>446</v>
      </c>
      <c r="AP83" s="335" t="n">
        <v>290</v>
      </c>
      <c r="AQ83" s="335" t="n">
        <v>168</v>
      </c>
      <c r="AR83" s="335" t="n">
        <v>160</v>
      </c>
      <c r="AS83" s="12">
        <f>SUM(AG83:AL83)</f>
        <v>1173</v>
      </c>
    </row>
    <row r="84">
      <c r="B84" s="21" t="inlineStr">
        <is>
          <t>USA</t>
        </is>
      </c>
      <c r="C84" s="9">
        <f>AG84/AG$89</f>
        <v>3.7145452710204904E-2</v>
      </c>
      <c r="D84" s="9">
        <f>AH84/AH$89</f>
        <v>3.5102332222751068E-2</v>
      </c>
      <c r="E84" s="9">
        <f>AI84/AI$89</f>
        <v>5.762905762905763E-2</v>
      </c>
      <c r="F84" s="9">
        <f>AJ84/AJ$89</f>
        <v>3.4670563230605737E-2</v>
      </c>
      <c r="G84" s="9">
        <f>AK84/AK$89</f>
        <v>4.4825882934057794E-2</v>
      </c>
      <c r="H84" s="9">
        <f>AL84/AL$89</f>
        <v>5.2810671022185923E-2</v>
      </c>
      <c r="I84" s="333" t="e">
        <f>AM84/AM$89</f>
        <v>#DIV/0!</v>
      </c>
      <c r="J84" s="333" t="e">
        <f>AN84/AN$89</f>
        <v>#DIV/0!</v>
      </c>
      <c r="K84" s="333" t="e">
        <f>AO84/AO$89</f>
        <v>#DIV/0!</v>
      </c>
      <c r="L84" s="333" t="e">
        <f>AP84/AP$89</f>
        <v>#DIV/0!</v>
      </c>
      <c r="M84" s="333" t="e">
        <f>AQ84/AQ$89</f>
        <v>#DIV/0!</v>
      </c>
      <c r="N84" s="333" t="e">
        <f>AR84/AR$89</f>
        <v>#DIV/0!</v>
      </c>
      <c r="O84" s="30">
        <f>AS84</f>
        <v>2078</v>
      </c>
      <c r="Q84" t="inlineStr">
        <is>
          <t>USA</t>
        </is>
      </c>
      <c r="R84" s="5" t="n">
        <v>3993.66</v>
      </c>
      <c r="S84" s="11" t="n">
        <v>4058.05</v>
      </c>
      <c r="T84" s="11" t="n">
        <v>3568.72</v>
      </c>
      <c r="U84" s="11" t="n">
        <v>3520.93</v>
      </c>
      <c r="V84" s="11" t="n">
        <v>3449.87</v>
      </c>
      <c r="W84" s="11" t="n">
        <v>3310.79</v>
      </c>
      <c r="X84" s="337" t="n">
        <v>4021.06</v>
      </c>
      <c r="Y84" s="337" t="n">
        <v>3751.24</v>
      </c>
      <c r="Z84" s="218" t="n">
        <v>3830.58</v>
      </c>
      <c r="AA84" s="337" t="n">
        <v>3461.55</v>
      </c>
      <c r="AB84" s="218" t="n">
        <v>3775.79</v>
      </c>
      <c r="AC84" s="218" t="n">
        <v>4524.64</v>
      </c>
      <c r="AD84" s="12">
        <f>SUMPRODUCT(AG84:AL84,R84:W84)/AS84</f>
        <v>3638.5167709335897</v>
      </c>
      <c r="AF84" t="inlineStr">
        <is>
          <t>USA</t>
        </is>
      </c>
      <c r="AG84" s="5" t="n">
        <v>368</v>
      </c>
      <c r="AH84" s="11" t="n">
        <v>295</v>
      </c>
      <c r="AI84" s="11" t="n">
        <v>403</v>
      </c>
      <c r="AJ84" s="11" t="n">
        <v>261</v>
      </c>
      <c r="AK84" s="11" t="n">
        <v>363</v>
      </c>
      <c r="AL84" s="11" t="n">
        <v>388</v>
      </c>
      <c r="AM84" s="337" t="n">
        <v>414</v>
      </c>
      <c r="AN84" s="337" t="n">
        <v>248</v>
      </c>
      <c r="AO84" s="218" t="n">
        <v>170</v>
      </c>
      <c r="AP84" s="337" t="n">
        <v>227</v>
      </c>
      <c r="AQ84" s="218" t="n">
        <v>397</v>
      </c>
      <c r="AR84" s="218" t="n">
        <v>281</v>
      </c>
      <c r="AS84" s="12">
        <f>SUM(AG84:AL84)</f>
        <v>2078</v>
      </c>
    </row>
    <row r="85">
      <c r="B85" s="28" t="inlineStr">
        <is>
          <t>Australia</t>
        </is>
      </c>
      <c r="C85" s="9">
        <f>AG85/AG$89</f>
        <v>4.0173614615928131E-2</v>
      </c>
      <c r="D85" s="9">
        <f>AH85/AH$89</f>
        <v>3.6173250832936696E-2</v>
      </c>
      <c r="E85" s="9">
        <f>AI85/AI$89</f>
        <v>4.0898040898040895E-2</v>
      </c>
      <c r="F85" s="9">
        <f>AJ85/AJ$89</f>
        <v>3.4139213602550476E-2</v>
      </c>
      <c r="G85" s="9">
        <f>AK85/AK$89</f>
        <v>2.5932328970116079E-2</v>
      </c>
      <c r="H85" s="9">
        <f>AL85/AL$89</f>
        <v>3.8791343405471621E-2</v>
      </c>
      <c r="I85" s="333" t="e">
        <f>AM85/AM$89</f>
        <v>#DIV/0!</v>
      </c>
      <c r="J85" s="333" t="e">
        <f>AN85/AN$89</f>
        <v>#DIV/0!</v>
      </c>
      <c r="K85" s="333" t="e">
        <f>AO85/AO$89</f>
        <v>#DIV/0!</v>
      </c>
      <c r="L85" s="333" t="e">
        <f>AP85/AP$89</f>
        <v>#DIV/0!</v>
      </c>
      <c r="M85" s="333" t="e">
        <f>AQ85/AQ$89</f>
        <v>#DIV/0!</v>
      </c>
      <c r="N85" s="333" t="e">
        <f>AR85/AR$89</f>
        <v>#DIV/0!</v>
      </c>
      <c r="O85" s="30">
        <f>AS85</f>
        <v>1740</v>
      </c>
      <c r="Q85" s="6" t="inlineStr">
        <is>
          <t>Australia</t>
        </is>
      </c>
      <c r="R85" s="12" t="n">
        <v>3727.09</v>
      </c>
      <c r="S85" s="12" t="n">
        <v>3736.5</v>
      </c>
      <c r="T85" s="12" t="n">
        <v>3436.54</v>
      </c>
      <c r="U85" s="8" t="n">
        <v>3468.28</v>
      </c>
      <c r="V85" s="12" t="n">
        <v>2721.63</v>
      </c>
      <c r="W85" s="12" t="n">
        <v>2884.67</v>
      </c>
      <c r="X85" s="336" t="n">
        <v>3502.78</v>
      </c>
      <c r="Y85" s="336" t="n">
        <v>3272.67</v>
      </c>
      <c r="Z85" s="335" t="n">
        <v>3067.06</v>
      </c>
      <c r="AA85" s="335" t="n">
        <v>3631.69</v>
      </c>
      <c r="AB85" s="335" t="n">
        <v>3715.68</v>
      </c>
      <c r="AC85" s="335" t="n">
        <v>3578.24</v>
      </c>
      <c r="AD85" s="12">
        <f>SUMPRODUCT(AG85:AL85,R85:W85)/AS85</f>
        <v>3383.4192356321842</v>
      </c>
      <c r="AF85" s="6" t="inlineStr">
        <is>
          <t>Australia</t>
        </is>
      </c>
      <c r="AG85" s="12" t="n">
        <v>398</v>
      </c>
      <c r="AH85" s="12" t="n">
        <v>304</v>
      </c>
      <c r="AI85" s="12" t="n">
        <v>286</v>
      </c>
      <c r="AJ85" s="8" t="n">
        <v>257</v>
      </c>
      <c r="AK85" s="12" t="n">
        <v>210</v>
      </c>
      <c r="AL85" s="12" t="n">
        <v>285</v>
      </c>
      <c r="AM85" s="336" t="n">
        <v>366</v>
      </c>
      <c r="AN85" s="336" t="n">
        <v>312</v>
      </c>
      <c r="AO85" s="335" t="n">
        <v>207</v>
      </c>
      <c r="AP85" s="335" t="n">
        <v>215</v>
      </c>
      <c r="AQ85" s="335" t="n">
        <v>311</v>
      </c>
      <c r="AR85" s="335" t="n">
        <v>331</v>
      </c>
      <c r="AS85" s="12">
        <f>SUM(AG85:AL85)</f>
        <v>1740</v>
      </c>
    </row>
    <row r="86">
      <c r="B86" s="21" t="inlineStr">
        <is>
          <t>Germany</t>
        </is>
      </c>
      <c r="C86" s="9">
        <f>AG86/AG$89</f>
        <v>2.7859089532653678E-2</v>
      </c>
      <c r="D86" s="9">
        <f>AH86/AH$89</f>
        <v>3.7006187529747742E-2</v>
      </c>
      <c r="E86" s="9">
        <f>AI86/AI$89</f>
        <v>4.6046046046046049E-2</v>
      </c>
      <c r="F86" s="9">
        <f>AJ86/AJ$89</f>
        <v>1.9792773645058447E-2</v>
      </c>
      <c r="G86" s="9">
        <f>AK86/AK$89</f>
        <v>3.1612743887379599E-2</v>
      </c>
      <c r="H86" s="9">
        <f>AL86/AL$89</f>
        <v>3.0216414863209473E-2</v>
      </c>
      <c r="I86" s="333" t="e">
        <f>AM86/AM$89</f>
        <v>#DIV/0!</v>
      </c>
      <c r="J86" s="333" t="e">
        <f>AN86/AN$89</f>
        <v>#DIV/0!</v>
      </c>
      <c r="K86" s="333" t="e">
        <f>AO86/AO$89</f>
        <v>#DIV/0!</v>
      </c>
      <c r="L86" s="333" t="e">
        <f>AP86/AP$89</f>
        <v>#DIV/0!</v>
      </c>
      <c r="M86" s="333" t="e">
        <f>AQ86/AQ$89</f>
        <v>#DIV/0!</v>
      </c>
      <c r="N86" s="333" t="e">
        <f>AR86/AR$89</f>
        <v>#DIV/0!</v>
      </c>
      <c r="O86" s="30">
        <f>AS86</f>
        <v>1536</v>
      </c>
      <c r="Q86" t="inlineStr">
        <is>
          <t>Germany</t>
        </is>
      </c>
      <c r="R86" s="11" t="n">
        <v>4324.7</v>
      </c>
      <c r="S86" s="11" t="n">
        <v>4257.72</v>
      </c>
      <c r="T86" s="5" t="n">
        <v>3931.31</v>
      </c>
      <c r="U86" s="5" t="n">
        <v>4214.93</v>
      </c>
      <c r="V86" s="5" t="n">
        <v>3442.5</v>
      </c>
      <c r="W86" s="5" t="n">
        <v>2853.54</v>
      </c>
      <c r="X86" s="337" t="n">
        <v>3240.26</v>
      </c>
      <c r="Y86" s="337" t="n">
        <v>4168.69</v>
      </c>
      <c r="Z86" s="337" t="n">
        <v>3121.05</v>
      </c>
      <c r="AA86" s="337" t="n">
        <v>3048.95</v>
      </c>
      <c r="AB86" s="218" t="n">
        <v>3643.7</v>
      </c>
      <c r="AC86" s="218" t="n">
        <v>4068.15</v>
      </c>
      <c r="AD86" s="12">
        <f>SUMPRODUCT(AG86:AL86,R86:W86)/AS86</f>
        <v>3858.3596289062502</v>
      </c>
      <c r="AF86" t="inlineStr">
        <is>
          <t>Germany</t>
        </is>
      </c>
      <c r="AG86" s="11" t="n">
        <v>276</v>
      </c>
      <c r="AH86" s="11" t="n">
        <v>311</v>
      </c>
      <c r="AI86" s="5" t="n">
        <v>322</v>
      </c>
      <c r="AJ86" s="5" t="n">
        <v>149</v>
      </c>
      <c r="AK86" s="5" t="n">
        <v>256</v>
      </c>
      <c r="AL86" s="5" t="n">
        <v>222</v>
      </c>
      <c r="AM86" s="337" t="n">
        <v>314</v>
      </c>
      <c r="AN86" s="337" t="n">
        <v>242</v>
      </c>
      <c r="AO86" s="337" t="n">
        <v>177</v>
      </c>
      <c r="AP86" s="337" t="n">
        <v>267</v>
      </c>
      <c r="AQ86" s="218" t="n">
        <v>574</v>
      </c>
      <c r="AR86" s="218" t="n">
        <v>330</v>
      </c>
      <c r="AS86" s="12">
        <f>SUM(AG86:AL86)</f>
        <v>1536</v>
      </c>
    </row>
    <row r="87">
      <c r="B87" s="28" t="inlineStr">
        <is>
          <t>Hong Kong</t>
        </is>
      </c>
      <c r="C87" s="9">
        <f>AG87/AG$89</f>
        <v>1.5544564449379227E-2</v>
      </c>
      <c r="D87" s="9">
        <f>AH87/AH$89</f>
        <v>2.1061399333650643E-2</v>
      </c>
      <c r="E87" s="9">
        <f>AI87/AI$89</f>
        <v>2.3309023309023309E-2</v>
      </c>
      <c r="F87" s="9">
        <f>AJ87/AJ$89</f>
        <v>2.2582359192348564E-2</v>
      </c>
      <c r="G87" s="9">
        <f>AK87/AK$89</f>
        <v>2.7537663620647072E-2</v>
      </c>
      <c r="H87" s="9">
        <f>AL87/AL$89</f>
        <v>4.818293180890159E-2</v>
      </c>
      <c r="I87" s="333" t="e">
        <f>AM87/AM$89</f>
        <v>#DIV/0!</v>
      </c>
      <c r="J87" s="333" t="e">
        <f>AN87/AN$89</f>
        <v>#DIV/0!</v>
      </c>
      <c r="K87" s="333" t="e">
        <f>AO87/AO$89</f>
        <v>#DIV/0!</v>
      </c>
      <c r="L87" s="333" t="e">
        <f>AP87/AP$89</f>
        <v>#DIV/0!</v>
      </c>
      <c r="M87" s="333" t="e">
        <f>AQ87/AQ$89</f>
        <v>#DIV/0!</v>
      </c>
      <c r="N87" s="333" t="e">
        <f>AR87/AR$89</f>
        <v>#DIV/0!</v>
      </c>
      <c r="O87" s="30">
        <f>AS87</f>
        <v>1241</v>
      </c>
      <c r="Q87" s="6" t="inlineStr">
        <is>
          <t>Hong Kong</t>
        </is>
      </c>
      <c r="R87" s="12" t="n">
        <v>4358.54</v>
      </c>
      <c r="S87" s="12" t="n">
        <v>4267.89</v>
      </c>
      <c r="T87" s="12" t="n">
        <v>3636.38</v>
      </c>
      <c r="U87" s="12" t="n">
        <v>3713.94</v>
      </c>
      <c r="V87" s="12" t="n">
        <v>3458.34</v>
      </c>
      <c r="W87" s="12" t="n">
        <v>3598.61</v>
      </c>
      <c r="X87" s="335" t="n">
        <v>3304.22</v>
      </c>
      <c r="Y87" s="335" t="n">
        <v>3183.02</v>
      </c>
      <c r="Z87" s="335" t="n">
        <v>3319.97</v>
      </c>
      <c r="AA87" s="335" t="n">
        <v>3054.02</v>
      </c>
      <c r="AB87" s="335" t="n">
        <v>3103.78</v>
      </c>
      <c r="AC87" s="335" t="n">
        <v>3937.56</v>
      </c>
      <c r="AD87" s="12">
        <f>SUMPRODUCT(AG87:AL87,R87:W87)/AS87</f>
        <v>3783.9236019339237</v>
      </c>
      <c r="AF87" s="6" t="inlineStr">
        <is>
          <t>Hong Kong</t>
        </is>
      </c>
      <c r="AG87" s="12" t="n">
        <v>154</v>
      </c>
      <c r="AH87" s="12" t="n">
        <v>177</v>
      </c>
      <c r="AI87" s="12" t="n">
        <v>163</v>
      </c>
      <c r="AJ87" s="12" t="n">
        <v>170</v>
      </c>
      <c r="AK87" s="12" t="n">
        <v>223</v>
      </c>
      <c r="AL87" s="12" t="n">
        <v>354</v>
      </c>
      <c r="AM87" s="335" t="n">
        <v>468</v>
      </c>
      <c r="AN87" s="335" t="n">
        <v>363</v>
      </c>
      <c r="AO87" s="335" t="n">
        <v>297</v>
      </c>
      <c r="AP87" s="335" t="n">
        <v>299</v>
      </c>
      <c r="AQ87" s="335" t="n">
        <v>273</v>
      </c>
      <c r="AR87" s="335" t="n">
        <v>416</v>
      </c>
      <c r="AS87" s="12">
        <f>SUM(AG87:AL87)</f>
        <v>1241</v>
      </c>
    </row>
    <row r="88">
      <c r="B88" s="36" t="inlineStr">
        <is>
          <t>Thailand</t>
        </is>
      </c>
      <c r="C88" s="9">
        <f>AG88/AG$89</f>
        <v>1.9077420006056323E-2</v>
      </c>
      <c r="D88" s="9">
        <f>AH88/AH$89</f>
        <v>2.974773917182294E-2</v>
      </c>
      <c r="E88" s="9">
        <f>AI88/AI$89</f>
        <v>3.9325039325039328E-2</v>
      </c>
      <c r="F88" s="9">
        <f>AJ88/AJ$89</f>
        <v>2.8161530286928801E-2</v>
      </c>
      <c r="G88" s="9">
        <f>AK88/AK$89</f>
        <v>4.3961471968387254E-2</v>
      </c>
      <c r="H88" s="9">
        <f>AL88/AL$89</f>
        <v>3.2938614400435551E-2</v>
      </c>
      <c r="I88" s="333" t="e">
        <f>AM88/AM$89</f>
        <v>#DIV/0!</v>
      </c>
      <c r="J88" s="333" t="e">
        <f>AN88/AN$89</f>
        <v>#DIV/0!</v>
      </c>
      <c r="K88" s="333" t="e">
        <f>AO88/AO$89</f>
        <v>#DIV/0!</v>
      </c>
      <c r="L88" s="333" t="e">
        <f>AP88/AP$89</f>
        <v>#DIV/0!</v>
      </c>
      <c r="M88" s="333" t="e">
        <f>AQ88/AQ$89</f>
        <v>#DIV/0!</v>
      </c>
      <c r="N88" s="333" t="e">
        <f>AR88/AR$89</f>
        <v>#DIV/0!</v>
      </c>
      <c r="O88" s="30">
        <f>AS88</f>
        <v>1524</v>
      </c>
      <c r="Q88" t="inlineStr">
        <is>
          <t>Thailand</t>
        </is>
      </c>
      <c r="R88" s="11" t="n">
        <v>3778.84</v>
      </c>
      <c r="S88" s="5" t="n">
        <v>3822.63</v>
      </c>
      <c r="T88" s="11" t="n">
        <v>3354.03</v>
      </c>
      <c r="U88" s="5" t="n">
        <v>3885.28</v>
      </c>
      <c r="V88" s="5" t="n">
        <v>3168.11</v>
      </c>
      <c r="W88" s="5" t="n">
        <v>3469.62</v>
      </c>
      <c r="X88" s="337" t="n">
        <v>3664.92</v>
      </c>
      <c r="Y88" s="338" t="n">
        <v>3452.8</v>
      </c>
      <c r="Z88" s="338" t="n">
        <v>2996.03</v>
      </c>
      <c r="AA88" s="338" t="n">
        <v>3452.27</v>
      </c>
      <c r="AB88" s="338" t="n">
        <v>3613.31</v>
      </c>
      <c r="AC88" s="338" t="n">
        <v>3804.34</v>
      </c>
      <c r="AD88" s="12">
        <f>SUMPRODUCT(AG88:AL88,R88:W88)/AS88</f>
        <v>3532.4088385826767</v>
      </c>
      <c r="AF88" t="inlineStr">
        <is>
          <t>Thailand</t>
        </is>
      </c>
      <c r="AG88" s="11" t="n">
        <v>189</v>
      </c>
      <c r="AH88" s="5" t="n">
        <v>250</v>
      </c>
      <c r="AI88" s="11" t="n">
        <v>275</v>
      </c>
      <c r="AJ88" s="5" t="n">
        <v>212</v>
      </c>
      <c r="AK88" s="5" t="n">
        <v>356</v>
      </c>
      <c r="AL88" s="5" t="n">
        <v>242</v>
      </c>
      <c r="AM88" s="337" t="n">
        <v>250</v>
      </c>
      <c r="AN88" s="338" t="n">
        <v>227</v>
      </c>
      <c r="AO88" s="338" t="n">
        <v>308</v>
      </c>
      <c r="AP88" s="338" t="n">
        <v>205</v>
      </c>
      <c r="AQ88" s="338" t="n">
        <v>364</v>
      </c>
      <c r="AR88" s="338" t="n">
        <v>394</v>
      </c>
      <c r="AS88" s="12">
        <f>SUM(AG88:AL88)</f>
        <v>1524</v>
      </c>
    </row>
    <row r="89">
      <c r="B89" s="181" t="inlineStr">
        <is>
          <t>Top 10 Subtotal</t>
        </is>
      </c>
      <c r="C89" s="182">
        <f>SUM(C79:C88)</f>
        <v>0.66518623195720195</v>
      </c>
      <c r="D89" s="182">
        <f>SUM(D79:D88)</f>
        <v>0.65004759638267495</v>
      </c>
      <c r="E89" s="182">
        <f>SUM(E79:E88)</f>
        <v>0.66709566709566703</v>
      </c>
      <c r="F89" s="182">
        <f>SUM(F79:F88)</f>
        <v>0.70961742826780017</v>
      </c>
      <c r="G89" s="182">
        <f>SUM(G79:G88)</f>
        <v>0.74969128179797484</v>
      </c>
      <c r="H89" s="182">
        <f>SUM(H79:H88)</f>
        <v>0.71893289778140734</v>
      </c>
      <c r="I89" s="334" t="e">
        <f>SUM(I79:I88)</f>
        <v>#DIV/0!</v>
      </c>
      <c r="J89" s="334" t="e">
        <f>SUM(J79:J88)</f>
        <v>#DIV/0!</v>
      </c>
      <c r="K89" s="334" t="e">
        <f>SUM(K79:K88)</f>
        <v>#DIV/0!</v>
      </c>
      <c r="L89" s="334" t="e">
        <f>SUM(L79:L88)</f>
        <v>#DIV/0!</v>
      </c>
      <c r="M89" s="334" t="e">
        <f>SUM(M79:M88)</f>
        <v>#DIV/0!</v>
      </c>
      <c r="N89" s="334" t="e">
        <f>SUM(N79:N88)</f>
        <v>#DIV/0!</v>
      </c>
      <c r="O89" s="183" t="n"/>
      <c r="Q89" s="201" t="n"/>
      <c r="R89" s="201" t="n"/>
      <c r="S89" s="201" t="n"/>
      <c r="T89" s="201" t="n"/>
      <c r="U89" s="201" t="n"/>
      <c r="V89" s="201" t="n"/>
      <c r="W89" s="201" t="n"/>
      <c r="X89" s="219" t="n"/>
      <c r="Y89" s="219" t="n"/>
      <c r="Z89" s="219" t="n"/>
      <c r="AA89" s="219" t="n"/>
      <c r="AB89" s="219" t="n"/>
      <c r="AC89" s="219" t="n"/>
      <c r="AD89" s="201" t="n"/>
      <c r="AF89" s="201" t="n"/>
      <c r="AG89" s="200">
        <f>C51</f>
        <v>9907</v>
      </c>
      <c r="AH89" s="200">
        <f>D51</f>
        <v>8404</v>
      </c>
      <c r="AI89" s="200">
        <f>E51</f>
        <v>6993</v>
      </c>
      <c r="AJ89" s="200">
        <f>F51</f>
        <v>7528</v>
      </c>
      <c r="AK89" s="200">
        <f>G51</f>
        <v>8098</v>
      </c>
      <c r="AL89" s="200">
        <f>H51</f>
        <v>7347</v>
      </c>
      <c r="AM89" s="220">
        <f>I51</f>
        <v>0</v>
      </c>
      <c r="AN89" s="220">
        <f>J51</f>
        <v>0</v>
      </c>
      <c r="AO89" s="220">
        <f>K51</f>
        <v>0</v>
      </c>
      <c r="AP89" s="220">
        <f>L51</f>
        <v>0</v>
      </c>
      <c r="AQ89" s="220">
        <f>M51</f>
        <v>0</v>
      </c>
      <c r="AR89" s="220">
        <f>N51</f>
        <v>0</v>
      </c>
      <c r="AS89" s="20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AS88"/>
  <sheetViews>
    <sheetView zoomScale="98" zoomScaleNormal="98" workbookViewId="0">
      <pane ySplit="5" topLeftCell="A44" activePane="bottomLeft" state="frozen"/>
      <selection pane="bottomLeft" activeCell="I62" sqref="I62"/>
    </sheetView>
  </sheetViews>
  <sheetFormatPr baseColWidth="8" defaultRowHeight="14.5"/>
  <cols>
    <col width="11.1796875" customWidth="1" min="1" max="1"/>
    <col width="22.453125" customWidth="1" min="2" max="2"/>
    <col width="10.54296875" customWidth="1" min="3" max="8"/>
    <col width="10.54296875" customWidth="1" style="238" min="9" max="14"/>
    <col width="15.453125" customWidth="1" min="15" max="15"/>
    <col width="23.7265625" customWidth="1" min="17" max="17"/>
    <col width="11.7265625" bestFit="1" customWidth="1" min="18" max="18"/>
    <col width="8.7265625" customWidth="1" style="238" min="24" max="29"/>
    <col width="13.453125" customWidth="1" min="32" max="32"/>
    <col width="10.453125" bestFit="1" customWidth="1" min="33" max="33"/>
    <col width="8.7265625" customWidth="1" style="238" min="39" max="44"/>
  </cols>
  <sheetData>
    <row r="1" ht="18.65" customHeight="1">
      <c r="B1" s="1" t="inlineStr">
        <is>
          <t>H1 2026 Summary</t>
        </is>
      </c>
    </row>
    <row r="3" ht="16" customHeight="1">
      <c r="B3" s="2" t="inlineStr">
        <is>
          <t>lyf Sukhumvit 8 Bangkok</t>
        </is>
      </c>
    </row>
    <row r="5">
      <c r="B5" s="13" t="inlineStr">
        <is>
          <t>Monthly Overview</t>
        </is>
      </c>
      <c r="C5" s="14" t="inlineStr">
        <is>
          <t>Jan</t>
        </is>
      </c>
      <c r="D5" s="14" t="inlineStr">
        <is>
          <t>Feb</t>
        </is>
      </c>
      <c r="E5" s="14" t="inlineStr">
        <is>
          <t>Mar</t>
        </is>
      </c>
      <c r="F5" s="14" t="inlineStr">
        <is>
          <t>Apr</t>
        </is>
      </c>
      <c r="G5" s="14" t="inlineStr">
        <is>
          <t>May</t>
        </is>
      </c>
      <c r="H5" s="14" t="inlineStr">
        <is>
          <t>Jun</t>
        </is>
      </c>
      <c r="I5" s="241" t="inlineStr">
        <is>
          <t>Jul</t>
        </is>
      </c>
      <c r="J5" s="241" t="inlineStr">
        <is>
          <t>Aug</t>
        </is>
      </c>
      <c r="K5" s="241" t="inlineStr">
        <is>
          <t>Sep</t>
        </is>
      </c>
      <c r="L5" s="241" t="inlineStr">
        <is>
          <t>Oct</t>
        </is>
      </c>
      <c r="M5" s="241" t="inlineStr">
        <is>
          <t>Nov</t>
        </is>
      </c>
      <c r="N5" s="241" t="inlineStr">
        <is>
          <t>Dec</t>
        </is>
      </c>
      <c r="O5" s="15" t="inlineStr">
        <is>
          <t>H1 Total</t>
        </is>
      </c>
    </row>
    <row r="6">
      <c r="B6" s="13" t="n">
        <v>2026</v>
      </c>
      <c r="C6" s="14" t="n"/>
      <c r="D6" s="14" t="n"/>
      <c r="E6" s="14" t="n"/>
      <c r="F6" s="14" t="n"/>
      <c r="G6" s="14" t="n"/>
      <c r="H6" s="14" t="n"/>
      <c r="I6" s="242" t="n"/>
      <c r="J6" s="242" t="n"/>
      <c r="K6" s="242" t="n"/>
      <c r="L6" s="242" t="n"/>
      <c r="M6" s="242" t="n"/>
      <c r="N6" s="242" t="n"/>
      <c r="O6" s="15" t="n"/>
    </row>
    <row r="7">
      <c r="B7" s="16" t="inlineStr">
        <is>
          <t>Room Nights</t>
        </is>
      </c>
      <c r="C7" s="5" t="n">
        <v>5639</v>
      </c>
      <c r="D7" s="5" t="n">
        <v>5192</v>
      </c>
      <c r="E7" s="5" t="n">
        <v>5336</v>
      </c>
      <c r="F7" s="5" t="n">
        <v>2965</v>
      </c>
      <c r="G7" s="5" t="n">
        <v>4494</v>
      </c>
      <c r="H7" s="5" t="n">
        <v>4088</v>
      </c>
      <c r="I7" s="233" t="n"/>
      <c r="J7" s="233" t="n"/>
      <c r="K7" s="233" t="n"/>
      <c r="L7" s="233" t="n"/>
      <c r="M7" s="233" t="n"/>
      <c r="N7" s="233" t="n"/>
      <c r="O7" s="18" t="n"/>
    </row>
    <row r="8">
      <c r="A8" t="inlineStr">
        <is>
          <t>Sure</t>
        </is>
      </c>
      <c r="B8" s="16" t="inlineStr">
        <is>
          <t>Occupancy %</t>
        </is>
      </c>
      <c r="C8" s="9">
        <f>Summary!C51</f>
        <v>0.92593811718235686</v>
      </c>
      <c r="D8" s="9" t="n">
        <v>0.9460641399416909</v>
      </c>
      <c r="E8" s="9" t="n">
        <v>0.8782093482554312</v>
      </c>
      <c r="F8" s="9" t="n">
        <v>0.5042517006802721</v>
      </c>
      <c r="G8" s="9" t="n">
        <v>0.7396313364055299</v>
      </c>
      <c r="H8" s="9" t="n">
        <v>0.6952380952380952</v>
      </c>
      <c r="I8" s="243" t="n"/>
      <c r="J8" s="243" t="n"/>
      <c r="K8" s="243" t="n"/>
      <c r="L8" s="243" t="n"/>
      <c r="M8" s="243" t="n"/>
      <c r="N8" s="243" t="n"/>
      <c r="O8" s="20">
        <f>AVERAGE(C8:H8)</f>
        <v>0.781555456283896</v>
      </c>
    </row>
    <row r="9">
      <c r="A9" t="inlineStr">
        <is>
          <t>Sure</t>
        </is>
      </c>
      <c r="B9" s="16" t="inlineStr">
        <is>
          <t>ADR (฿)</t>
        </is>
      </c>
      <c r="C9" s="214">
        <f>Summary!C52</f>
        <v>1578.1099131051606</v>
      </c>
      <c r="D9" s="214">
        <f>Summary!D52</f>
        <v>1585.5921764252696</v>
      </c>
      <c r="E9" s="214">
        <f>Summary!E52</f>
        <v>1289.0616266866568</v>
      </c>
      <c r="F9" s="214">
        <f>Summary!F52</f>
        <v>1449.7044148397977</v>
      </c>
      <c r="G9" s="214">
        <f>Summary!G52</f>
        <v>1188.393453493547</v>
      </c>
      <c r="H9" s="214">
        <f>Summary!H52</f>
        <v>1086.8126345401174</v>
      </c>
      <c r="I9" s="233" t="n"/>
      <c r="J9" s="233" t="n"/>
      <c r="K9" s="233" t="n"/>
      <c r="L9" s="233" t="n"/>
      <c r="M9" s="233" t="n"/>
      <c r="N9" s="233" t="n"/>
      <c r="O9" s="1148">
        <f>AVERAGE(C9:H9)</f>
        <v>1362.9457031817583</v>
      </c>
    </row>
    <row r="10">
      <c r="A10" t="inlineStr">
        <is>
          <t>Sure</t>
        </is>
      </c>
      <c r="B10" s="16" t="inlineStr">
        <is>
          <t>Revpar</t>
        </is>
      </c>
      <c r="C10" s="215">
        <f>C8*C9</f>
        <v>1461.2321216474052</v>
      </c>
      <c r="D10" s="215">
        <f>D8*D9</f>
        <v>1500.0718986880465</v>
      </c>
      <c r="E10" s="216">
        <f>E8*E9</f>
        <v>1132.0659710335749</v>
      </c>
      <c r="F10" s="216">
        <f>F8*F9</f>
        <v>731.01591666666673</v>
      </c>
      <c r="G10" s="216">
        <f>G8*G9</f>
        <v>878.97303818301509</v>
      </c>
      <c r="H10" s="216">
        <f>H8*H9</f>
        <v>755.59354591836734</v>
      </c>
      <c r="O10" s="1147">
        <f>O8*O9</f>
        <v>1065.2176509403946</v>
      </c>
    </row>
    <row r="11">
      <c r="B11" s="24" t="inlineStr">
        <is>
          <t>RN MoM Chg</t>
        </is>
      </c>
      <c r="C11" s="22" t="n"/>
      <c r="D11" s="25">
        <f>(D7-C7)/C7</f>
        <v>-7.9269374002482712E-2</v>
      </c>
      <c r="E11" s="25">
        <f>(E7-D7)/D7</f>
        <v>2.7734976887519261E-2</v>
      </c>
      <c r="F11" s="25">
        <f>(F7-E7)/E7</f>
        <v>-0.44434032983508248</v>
      </c>
      <c r="G11" s="25">
        <f>(G7-F7)/F7</f>
        <v>0.51568296795952784</v>
      </c>
      <c r="H11" s="25">
        <f>(H7-G7)/G7</f>
        <v>-9.0342679127725853E-2</v>
      </c>
      <c r="I11" s="237">
        <f>(I7-H7)/H7</f>
        <v>-1</v>
      </c>
      <c r="J11" s="237" t="e">
        <f>(J7-I7)/I7</f>
        <v>#DIV/0!</v>
      </c>
      <c r="K11" s="237" t="e">
        <f>(K7-J7)/J7</f>
        <v>#DIV/0!</v>
      </c>
      <c r="L11" s="237" t="e">
        <f>(L7-K7)/K7</f>
        <v>#DIV/0!</v>
      </c>
      <c r="M11" s="237" t="e">
        <f>(M7-L7)/L7</f>
        <v>#DIV/0!</v>
      </c>
      <c r="N11" s="237" t="e">
        <f>(N7-M7)/M7</f>
        <v>#DIV/0!</v>
      </c>
      <c r="O11" s="23" t="n"/>
    </row>
    <row r="12">
      <c r="C12" t="b">
        <f>C8=Summary!C51</f>
        <v>1</v>
      </c>
      <c r="D12" t="b">
        <f>D8=Summary!D51</f>
        <v>1</v>
      </c>
      <c r="E12" t="b">
        <f>E8=Summary!E51</f>
        <v>1</v>
      </c>
      <c r="F12" t="b">
        <f>F8=Summary!F51</f>
        <v>1</v>
      </c>
      <c r="G12" t="b">
        <f>G8=Summary!G51</f>
        <v>1</v>
      </c>
      <c r="H12" t="b">
        <f>H8=Summary!H51</f>
        <v>1</v>
      </c>
    </row>
    <row r="13">
      <c r="B13" s="13" t="inlineStr">
        <is>
          <t>Room Nights by Segment</t>
        </is>
      </c>
      <c r="C13" s="26" t="n"/>
      <c r="D13" s="26" t="n"/>
      <c r="E13" s="26" t="n"/>
      <c r="F13" s="26" t="n"/>
      <c r="G13" s="26" t="n"/>
      <c r="H13" s="26" t="n"/>
      <c r="I13" s="244" t="n"/>
      <c r="J13" s="244" t="n"/>
      <c r="K13" s="244" t="n"/>
      <c r="L13" s="244" t="n"/>
      <c r="M13" s="244" t="n"/>
      <c r="N13" s="244" t="n"/>
      <c r="O13" s="27" t="n"/>
      <c r="Q13" s="13" t="inlineStr">
        <is>
          <t>RN Mix % by Segment</t>
        </is>
      </c>
      <c r="R13" s="48" t="inlineStr">
        <is>
          <t>Jan</t>
        </is>
      </c>
      <c r="S13" s="48" t="inlineStr">
        <is>
          <t>Feb</t>
        </is>
      </c>
      <c r="T13" s="48" t="inlineStr">
        <is>
          <t>Mar</t>
        </is>
      </c>
      <c r="U13" s="48" t="inlineStr">
        <is>
          <t>Apr</t>
        </is>
      </c>
      <c r="V13" s="48" t="inlineStr">
        <is>
          <t>May</t>
        </is>
      </c>
      <c r="W13" s="48" t="inlineStr">
        <is>
          <t>Jun</t>
        </is>
      </c>
      <c r="X13" s="241" t="inlineStr">
        <is>
          <t>Jul</t>
        </is>
      </c>
      <c r="Y13" s="241" t="inlineStr">
        <is>
          <t>Aug</t>
        </is>
      </c>
      <c r="Z13" s="241" t="inlineStr">
        <is>
          <t>Sep</t>
        </is>
      </c>
      <c r="AA13" s="241" t="inlineStr">
        <is>
          <t>Oct</t>
        </is>
      </c>
      <c r="AB13" s="241" t="inlineStr">
        <is>
          <t>Nov</t>
        </is>
      </c>
      <c r="AC13" s="241" t="inlineStr">
        <is>
          <t>Dec</t>
        </is>
      </c>
      <c r="AD13" s="27" t="n"/>
    </row>
    <row r="14">
      <c r="A14" t="n">
        <v>1</v>
      </c>
      <c r="B14" t="inlineStr">
        <is>
          <t>Corporate SS</t>
        </is>
      </c>
      <c r="C14" s="29" t="n">
        <v>102</v>
      </c>
      <c r="D14" s="344" t="n">
        <v>158</v>
      </c>
      <c r="E14" s="344" t="n">
        <v>203</v>
      </c>
      <c r="F14" s="29" t="n">
        <v>194</v>
      </c>
      <c r="G14" s="29" t="n">
        <v>176</v>
      </c>
      <c r="H14" s="29" t="n">
        <v>67</v>
      </c>
      <c r="I14" s="245" t="n"/>
      <c r="J14" s="245" t="n"/>
      <c r="K14" s="245" t="n"/>
      <c r="L14" s="245" t="n"/>
      <c r="M14" s="245" t="n"/>
      <c r="N14" s="245" t="n"/>
      <c r="O14" s="30">
        <f>SUM(C14:H14)</f>
        <v>900</v>
      </c>
      <c r="P14" t="n">
        <v>1</v>
      </c>
      <c r="Q14" s="28" t="inlineStr">
        <is>
          <t>Corporate Short Stay</t>
        </is>
      </c>
      <c r="R14" s="184">
        <f>C14/$C$21</f>
        <v>1.8088313530767865E-2</v>
      </c>
      <c r="S14" s="184">
        <f>D14/$D$21</f>
        <v>3.0431432973805857E-2</v>
      </c>
      <c r="T14" s="184">
        <f>E14/$E$21</f>
        <v>3.8043478260869568E-2</v>
      </c>
      <c r="U14" s="184">
        <f>F14/$F$21</f>
        <v>6.5430016863406409E-2</v>
      </c>
      <c r="V14" s="184">
        <f>G14/$G$21</f>
        <v>3.9163328882955054E-2</v>
      </c>
      <c r="W14" s="184">
        <f>H14/$H$21</f>
        <v>1.6389432485322895E-2</v>
      </c>
      <c r="X14" s="247" t="n"/>
      <c r="Y14" s="247" t="n"/>
      <c r="Z14" s="247" t="n"/>
      <c r="AA14" s="247" t="n"/>
      <c r="AB14" s="247" t="n"/>
      <c r="AC14" s="247" t="n"/>
      <c r="AD14" s="34">
        <f>O14/O$21</f>
        <v>3.2474561593418487E-2</v>
      </c>
    </row>
    <row r="15">
      <c r="A15" t="n">
        <v>2</v>
      </c>
      <c r="B15" s="6" t="inlineStr">
        <is>
          <t>Corporate LS</t>
        </is>
      </c>
      <c r="C15" s="29" t="n">
        <v>31</v>
      </c>
      <c r="D15" s="344" t="n">
        <v>28</v>
      </c>
      <c r="E15" s="344" t="n">
        <v>31</v>
      </c>
      <c r="F15" s="29" t="n">
        <v>30</v>
      </c>
      <c r="G15" s="29" t="n">
        <v>31</v>
      </c>
      <c r="H15" s="29" t="n">
        <v>30</v>
      </c>
      <c r="I15" s="233" t="n"/>
      <c r="J15" s="233" t="n"/>
      <c r="K15" s="233" t="n"/>
      <c r="L15" s="233" t="n"/>
      <c r="M15" s="233" t="n"/>
      <c r="N15" s="233" t="n"/>
      <c r="O15" s="18">
        <f>SUM(C15:H15)</f>
        <v>181</v>
      </c>
      <c r="P15" t="n">
        <v>2</v>
      </c>
      <c r="Q15" s="21" t="inlineStr">
        <is>
          <t>Corporate Long Stay</t>
        </is>
      </c>
      <c r="R15" s="184">
        <f>C15/$C$21</f>
        <v>5.4974286220961163E-3</v>
      </c>
      <c r="S15" s="184">
        <f>D15/$D$21</f>
        <v>5.3929121725731898E-3</v>
      </c>
      <c r="T15" s="184">
        <f>E15/$E$21</f>
        <v>5.8095952023988007E-3</v>
      </c>
      <c r="U15" s="184">
        <f>F15/$F$21</f>
        <v>1.0118043844856661E-2</v>
      </c>
      <c r="V15" s="184">
        <f>G15/$G$21</f>
        <v>6.8980863373386738E-3</v>
      </c>
      <c r="W15" s="184">
        <f>H15/$H$21</f>
        <v>7.3385518590998039E-3</v>
      </c>
      <c r="X15" s="248" t="n"/>
      <c r="Y15" s="248" t="n"/>
      <c r="Z15" s="248" t="n"/>
      <c r="AA15" s="248" t="n"/>
      <c r="AB15" s="248" t="n"/>
      <c r="AC15" s="248" t="n"/>
      <c r="AD15" s="35">
        <f>O15/O$21</f>
        <v>6.5309951648986073E-3</v>
      </c>
    </row>
    <row r="16">
      <c r="A16" t="n">
        <v>3</v>
      </c>
      <c r="B16" t="inlineStr">
        <is>
          <t>Online Business</t>
        </is>
      </c>
      <c r="C16" s="29" t="n">
        <v>3853</v>
      </c>
      <c r="D16" s="344" t="n">
        <v>3409</v>
      </c>
      <c r="E16" s="344" t="n">
        <v>4095</v>
      </c>
      <c r="F16" s="29" t="n">
        <v>1641</v>
      </c>
      <c r="G16" s="29" t="n">
        <v>2723</v>
      </c>
      <c r="H16" s="29" t="n">
        <v>2549</v>
      </c>
      <c r="I16" s="245" t="n"/>
      <c r="J16" s="245" t="n"/>
      <c r="K16" s="245" t="n"/>
      <c r="L16" s="245" t="n"/>
      <c r="M16" s="245" t="n"/>
      <c r="N16" s="245" t="n"/>
      <c r="O16" s="30">
        <f>SUM(C16:H16)</f>
        <v>18270</v>
      </c>
      <c r="P16" t="n">
        <v>3</v>
      </c>
      <c r="Q16" s="28" t="inlineStr">
        <is>
          <t>Online Business (Dynamic Rate)</t>
        </is>
      </c>
      <c r="R16" s="184">
        <f>C16/$C$21</f>
        <v>0.68327717680439792</v>
      </c>
      <c r="S16" s="184">
        <f>D16/$D$21</f>
        <v>0.65658705701078579</v>
      </c>
      <c r="T16" s="184">
        <f>E16/$E$21</f>
        <v>0.76742878560719641</v>
      </c>
      <c r="U16" s="184">
        <f>F16/$F$21</f>
        <v>0.55345699831365935</v>
      </c>
      <c r="V16" s="184">
        <f>G16/$G$21</f>
        <v>0.60591900311526481</v>
      </c>
      <c r="W16" s="184">
        <f>H16/$H$21</f>
        <v>0.62353228962818008</v>
      </c>
      <c r="X16" s="247" t="n"/>
      <c r="Y16" s="247" t="n"/>
      <c r="Z16" s="247" t="n"/>
      <c r="AA16" s="247" t="n"/>
      <c r="AB16" s="247" t="n"/>
      <c r="AC16" s="247" t="n"/>
      <c r="AD16" s="34">
        <f>O16/O$21</f>
        <v>0.65923360034639533</v>
      </c>
    </row>
    <row r="17">
      <c r="A17" t="n">
        <v>4</v>
      </c>
      <c r="B17" s="6" t="inlineStr">
        <is>
          <t>ASR</t>
        </is>
      </c>
      <c r="C17" s="29" t="n">
        <v>610</v>
      </c>
      <c r="D17" s="344" t="n">
        <v>559</v>
      </c>
      <c r="E17" s="344" t="n">
        <v>438</v>
      </c>
      <c r="F17" s="29" t="n">
        <v>394</v>
      </c>
      <c r="G17" s="29" t="n">
        <v>622</v>
      </c>
      <c r="H17" s="29" t="n">
        <v>614</v>
      </c>
      <c r="I17" s="233" t="n"/>
      <c r="J17" s="233" t="n"/>
      <c r="K17" s="233" t="n"/>
      <c r="L17" s="233" t="n"/>
      <c r="M17" s="233" t="n"/>
      <c r="N17" s="233" t="n"/>
      <c r="O17" s="18">
        <f>SUM(C17:H17)</f>
        <v>3237</v>
      </c>
      <c r="P17" t="n">
        <v>4</v>
      </c>
      <c r="Q17" s="21" t="inlineStr">
        <is>
          <t>ASR</t>
        </is>
      </c>
      <c r="R17" s="184">
        <f>C17/$C$21</f>
        <v>0.10817520837027841</v>
      </c>
      <c r="S17" s="184">
        <f>D17/$D$21</f>
        <v>0.10766563944530046</v>
      </c>
      <c r="T17" s="184">
        <f>E17/$E$21</f>
        <v>8.20839580209895E-2</v>
      </c>
      <c r="U17" s="184">
        <f>F17/$F$21</f>
        <v>0.13288364249578416</v>
      </c>
      <c r="V17" s="184">
        <f>G17/$G$21</f>
        <v>0.13840676457498888</v>
      </c>
      <c r="W17" s="184">
        <f>H17/$H$21</f>
        <v>0.15019569471624267</v>
      </c>
      <c r="X17" s="248" t="n"/>
      <c r="Y17" s="248" t="n"/>
      <c r="Z17" s="248" t="n"/>
      <c r="AA17" s="248" t="n"/>
      <c r="AB17" s="248" t="n"/>
      <c r="AC17" s="248" t="n"/>
      <c r="AD17" s="35">
        <f>O17/O$21</f>
        <v>0.11680017319766184</v>
      </c>
    </row>
    <row r="18">
      <c r="A18" t="n">
        <v>5</v>
      </c>
      <c r="B18" t="inlineStr">
        <is>
          <t>Wholesale</t>
        </is>
      </c>
      <c r="C18" s="29" t="n">
        <v>1024</v>
      </c>
      <c r="D18" s="344" t="n">
        <v>1021</v>
      </c>
      <c r="E18" s="344" t="n">
        <v>558</v>
      </c>
      <c r="F18" s="29" t="n">
        <v>689</v>
      </c>
      <c r="G18" s="29" t="n">
        <v>874</v>
      </c>
      <c r="H18" s="29" t="n">
        <v>799</v>
      </c>
      <c r="I18" s="245" t="n"/>
      <c r="J18" s="245" t="n"/>
      <c r="K18" s="245" t="n"/>
      <c r="L18" s="245" t="n"/>
      <c r="M18" s="245" t="n"/>
      <c r="N18" s="245" t="n"/>
      <c r="O18" s="30">
        <f>SUM(C18:H18)</f>
        <v>4965</v>
      </c>
      <c r="P18" t="n">
        <v>5</v>
      </c>
      <c r="Q18" s="28" t="inlineStr">
        <is>
          <t>Wholesale (Static Rate)</t>
        </is>
      </c>
      <c r="R18" s="184">
        <f>C18/$C$21</f>
        <v>0.18159248093633623</v>
      </c>
      <c r="S18" s="184">
        <f>D18/$D$21</f>
        <v>0.19664869029275808</v>
      </c>
      <c r="T18" s="184">
        <f>E18/$E$21</f>
        <v>0.10457271364317841</v>
      </c>
      <c r="U18" s="184">
        <f>F18/$F$21</f>
        <v>0.2323777403035413</v>
      </c>
      <c r="V18" s="184">
        <f>G18/$G$21</f>
        <v>0.19448153093012907</v>
      </c>
      <c r="W18" s="184">
        <f>H18/$H$21</f>
        <v>0.19545009784735812</v>
      </c>
      <c r="X18" s="247" t="n"/>
      <c r="Y18" s="247" t="n"/>
      <c r="Z18" s="247" t="n"/>
      <c r="AA18" s="247" t="n"/>
      <c r="AB18" s="247" t="n"/>
      <c r="AC18" s="247" t="n"/>
      <c r="AD18" s="34">
        <f>O18/O$21</f>
        <v>0.17915133145702533</v>
      </c>
    </row>
    <row r="19">
      <c r="A19" t="n">
        <v>6</v>
      </c>
      <c r="B19" s="6" t="inlineStr">
        <is>
          <t>Corporate Group</t>
        </is>
      </c>
      <c r="C19" s="29" t="n">
        <v>0</v>
      </c>
      <c r="D19" s="344" t="n">
        <v>0</v>
      </c>
      <c r="E19" s="344" t="n">
        <v>0</v>
      </c>
      <c r="F19" s="29" t="n">
        <v>0</v>
      </c>
      <c r="G19" s="29" t="n">
        <v>43</v>
      </c>
      <c r="H19" s="29" t="n">
        <v>0</v>
      </c>
      <c r="I19" s="233" t="n"/>
      <c r="J19" s="233" t="n"/>
      <c r="K19" s="233" t="n"/>
      <c r="L19" s="233" t="n"/>
      <c r="M19" s="233" t="n"/>
      <c r="N19" s="233" t="n"/>
      <c r="O19" s="18">
        <f>SUM(C19:H19)</f>
        <v>43</v>
      </c>
      <c r="P19" t="n">
        <v>6</v>
      </c>
      <c r="Q19" s="21" t="inlineStr">
        <is>
          <t>Corporate Group</t>
        </is>
      </c>
      <c r="R19" s="184">
        <f>C19/$C$21</f>
        <v>0</v>
      </c>
      <c r="S19" s="184">
        <f>D19/$D$21</f>
        <v>0</v>
      </c>
      <c r="T19" s="184">
        <f>E19/$E$21</f>
        <v>0</v>
      </c>
      <c r="U19" s="184">
        <f>F19/$F$21</f>
        <v>0</v>
      </c>
      <c r="V19" s="184">
        <f>G19/$G$21</f>
        <v>9.5683133066310645E-3</v>
      </c>
      <c r="W19" s="184">
        <f>H19/$H$21</f>
        <v>0</v>
      </c>
      <c r="X19" s="248" t="n"/>
      <c r="Y19" s="248" t="n"/>
      <c r="Z19" s="248" t="n"/>
      <c r="AA19" s="248" t="n"/>
      <c r="AB19" s="248" t="n"/>
      <c r="AC19" s="248" t="n"/>
      <c r="AD19" s="35">
        <f>O19/O$21</f>
        <v>1.5515623872411055E-3</v>
      </c>
    </row>
    <row r="20" ht="15" customHeight="1" thickBot="1">
      <c r="A20" t="n">
        <v>7</v>
      </c>
      <c r="B20" t="inlineStr">
        <is>
          <t>Employee Travel</t>
        </is>
      </c>
      <c r="C20" s="29" t="n">
        <v>19</v>
      </c>
      <c r="D20" s="344" t="n">
        <v>17</v>
      </c>
      <c r="E20" s="344" t="n">
        <v>11</v>
      </c>
      <c r="F20" s="29" t="n">
        <v>17</v>
      </c>
      <c r="G20" s="29" t="n">
        <v>25</v>
      </c>
      <c r="H20" s="29" t="n">
        <v>29</v>
      </c>
      <c r="I20" s="245" t="n"/>
      <c r="J20" s="245" t="n"/>
      <c r="K20" s="245" t="n"/>
      <c r="L20" s="245" t="n"/>
      <c r="M20" s="245" t="n"/>
      <c r="N20" s="245" t="n"/>
      <c r="O20" s="30">
        <f>SUM(C20:H20)</f>
        <v>118</v>
      </c>
      <c r="P20" t="n">
        <v>7</v>
      </c>
      <c r="Q20" s="28" t="inlineStr">
        <is>
          <t>Employee Travel</t>
        </is>
      </c>
      <c r="R20" s="184">
        <f>C20/$C$21</f>
        <v>3.3693917361234263E-3</v>
      </c>
      <c r="S20" s="184">
        <f>D20/$D$21</f>
        <v>3.2742681047765792E-3</v>
      </c>
      <c r="T20" s="184">
        <f>E20/$E$21</f>
        <v>2.0614692653673165E-3</v>
      </c>
      <c r="U20" s="184">
        <f>F20/$F$21</f>
        <v>5.7335581787521083E-3</v>
      </c>
      <c r="V20" s="184">
        <f>G20/$G$21</f>
        <v>5.5629728526924785E-3</v>
      </c>
      <c r="W20" s="184">
        <f>H20/$H$21</f>
        <v>7.0939334637964771E-3</v>
      </c>
      <c r="X20" s="247" t="n"/>
      <c r="Y20" s="247" t="n"/>
      <c r="Z20" s="247" t="n"/>
      <c r="AA20" s="247" t="n"/>
      <c r="AB20" s="247" t="n"/>
      <c r="AC20" s="247" t="n"/>
      <c r="AD20" s="34">
        <f>O20/O$21</f>
        <v>4.257775853359313E-3</v>
      </c>
    </row>
    <row r="21">
      <c r="B21" s="40" t="inlineStr">
        <is>
          <t>Total</t>
        </is>
      </c>
      <c r="C21" s="41">
        <f>SUM(C14:C20)</f>
        <v>5639</v>
      </c>
      <c r="D21" s="347">
        <f>SUM(D14:D20)</f>
        <v>5192</v>
      </c>
      <c r="E21" s="347">
        <f>SUM(E14:E20)</f>
        <v>5336</v>
      </c>
      <c r="F21" s="41">
        <f>SUM(F14:F20)</f>
        <v>2965</v>
      </c>
      <c r="G21" s="41">
        <f>SUM(G14:G20)</f>
        <v>4494</v>
      </c>
      <c r="H21" s="41">
        <f>SUM(H14:H20)</f>
        <v>4088</v>
      </c>
      <c r="I21" s="239">
        <f>SUM(I14:I20)</f>
        <v>0</v>
      </c>
      <c r="J21" s="239">
        <f>SUM(J14:J20)</f>
        <v>0</v>
      </c>
      <c r="K21" s="239">
        <f>SUM(K14:K20)</f>
        <v>0</v>
      </c>
      <c r="L21" s="239">
        <f>SUM(L14:L20)</f>
        <v>0</v>
      </c>
      <c r="M21" s="239">
        <f>SUM(M14:M20)</f>
        <v>0</v>
      </c>
      <c r="N21" s="239">
        <f>SUM(N14:N20)</f>
        <v>0</v>
      </c>
      <c r="O21" s="42">
        <f>SUM(O14:O20)</f>
        <v>27714</v>
      </c>
      <c r="Q21" s="40" t="inlineStr">
        <is>
          <t>Total</t>
        </is>
      </c>
      <c r="R21" s="45">
        <f>SUM(R14:R20)</f>
        <v>0.99999999999999989</v>
      </c>
      <c r="S21" s="45">
        <f>SUM(S14:S20)</f>
        <v>1</v>
      </c>
      <c r="T21" s="45">
        <f>SUM(T14:T20)</f>
        <v>1</v>
      </c>
      <c r="U21" s="45">
        <f>SUM(U14:U20)</f>
        <v>0.99999999999999989</v>
      </c>
      <c r="V21" s="45">
        <f>SUM(V14:V20)</f>
        <v>1.0000000000000002</v>
      </c>
      <c r="W21" s="45">
        <f>SUM(W14:W20)</f>
        <v>1</v>
      </c>
      <c r="X21" s="231">
        <f>SUM(X14:X20)</f>
        <v>0</v>
      </c>
      <c r="Y21" s="231">
        <f>SUM(Y14:Y20)</f>
        <v>0</v>
      </c>
      <c r="Z21" s="231">
        <f>SUM(Z14:Z20)</f>
        <v>0</v>
      </c>
      <c r="AA21" s="231">
        <f>SUM(AA14:AA20)</f>
        <v>0</v>
      </c>
      <c r="AB21" s="231">
        <f>SUM(AB14:AB20)</f>
        <v>0</v>
      </c>
      <c r="AC21" s="231">
        <f>SUM(AC14:AC20)</f>
        <v>0</v>
      </c>
      <c r="AD21" s="46">
        <f>SUM(AD14:AD20)</f>
        <v>0.99999999999999989</v>
      </c>
    </row>
    <row r="23">
      <c r="B23" s="13" t="inlineStr">
        <is>
          <t>Revenue by Segment</t>
        </is>
      </c>
      <c r="C23" s="26" t="n"/>
      <c r="D23" s="26" t="n"/>
      <c r="E23" s="26" t="n"/>
      <c r="F23" s="26" t="n"/>
      <c r="G23" s="26" t="n"/>
      <c r="H23" s="26" t="n"/>
      <c r="I23" s="244" t="n"/>
      <c r="J23" s="244" t="n"/>
      <c r="K23" s="244" t="n"/>
      <c r="L23" s="244" t="n"/>
      <c r="M23" s="244" t="n"/>
      <c r="N23" s="244" t="n"/>
      <c r="O23" s="27" t="n"/>
      <c r="Q23" s="13" t="inlineStr">
        <is>
          <t>Revenue Mix % by Segment</t>
        </is>
      </c>
      <c r="R23" s="48" t="inlineStr">
        <is>
          <t>Jan</t>
        </is>
      </c>
      <c r="S23" s="48" t="inlineStr">
        <is>
          <t>Feb</t>
        </is>
      </c>
      <c r="T23" s="48" t="inlineStr">
        <is>
          <t>Mar</t>
        </is>
      </c>
      <c r="U23" s="48" t="inlineStr">
        <is>
          <t>Apr</t>
        </is>
      </c>
      <c r="V23" s="48" t="inlineStr">
        <is>
          <t>May</t>
        </is>
      </c>
      <c r="W23" s="48" t="inlineStr">
        <is>
          <t>Jun</t>
        </is>
      </c>
      <c r="X23" s="241" t="inlineStr">
        <is>
          <t>Jul</t>
        </is>
      </c>
      <c r="Y23" s="241" t="inlineStr">
        <is>
          <t>Aug</t>
        </is>
      </c>
      <c r="Z23" s="241" t="inlineStr">
        <is>
          <t>Sep</t>
        </is>
      </c>
      <c r="AA23" s="241" t="inlineStr">
        <is>
          <t>Oct</t>
        </is>
      </c>
      <c r="AB23" s="241" t="inlineStr">
        <is>
          <t>Nov</t>
        </is>
      </c>
      <c r="AC23" s="241" t="inlineStr">
        <is>
          <t>Dec</t>
        </is>
      </c>
      <c r="AD23" s="27" t="n"/>
    </row>
    <row r="24">
      <c r="B24" s="6" t="inlineStr">
        <is>
          <t>Corporate SS</t>
        </is>
      </c>
      <c r="C24" s="8" t="n">
        <v>143019.68</v>
      </c>
      <c r="D24" s="340" t="n">
        <v>237620.72</v>
      </c>
      <c r="E24" s="340" t="n">
        <v>283425.61</v>
      </c>
      <c r="F24" s="8" t="n">
        <v>257699.47</v>
      </c>
      <c r="G24" s="8" t="n">
        <v>227945.96</v>
      </c>
      <c r="H24" s="8" t="n">
        <v>82826.39999999999</v>
      </c>
      <c r="I24" s="245" t="n"/>
      <c r="J24" s="245" t="n"/>
      <c r="K24" s="245" t="n"/>
      <c r="L24" s="245" t="n"/>
      <c r="M24" s="245" t="n"/>
      <c r="N24" s="245" t="n"/>
      <c r="O24" s="30">
        <f>SUM(C24:H24)</f>
        <v>1232537.8399999999</v>
      </c>
      <c r="Q24" s="28" t="inlineStr">
        <is>
          <t>Corporate Short Stay</t>
        </is>
      </c>
      <c r="R24" s="184">
        <f>C24/$C$31</f>
        <v>1.6044911114791061E-2</v>
      </c>
      <c r="S24" s="184">
        <f>D24/$D$31</f>
        <v>2.8864107240107531E-2</v>
      </c>
      <c r="T24" s="184">
        <f>E24/$E$31</f>
        <v>4.1204968717845319E-2</v>
      </c>
      <c r="U24" s="184">
        <f>F24/$F$31</f>
        <v>5.9952785537191987E-2</v>
      </c>
      <c r="V24" s="184">
        <f>G24/$G$31</f>
        <v>4.2681392551707165E-2</v>
      </c>
      <c r="W24" s="184">
        <f>H24/$H$31</f>
        <v>1.8642459990654055E-2</v>
      </c>
      <c r="X24" s="247" t="n"/>
      <c r="Y24" s="247" t="n"/>
      <c r="Z24" s="247" t="n"/>
      <c r="AA24" s="247" t="n"/>
      <c r="AB24" s="247" t="n"/>
      <c r="AC24" s="247" t="n"/>
      <c r="AD24" s="34">
        <f>O24/O$31</f>
        <v>3.2344606561846866E-2</v>
      </c>
    </row>
    <row r="25">
      <c r="B25" s="6" t="inlineStr">
        <is>
          <t>Corporate LS</t>
        </is>
      </c>
      <c r="C25" s="8" t="n">
        <v>28971.96</v>
      </c>
      <c r="D25" s="340" t="n">
        <v>26168.23</v>
      </c>
      <c r="E25" s="340" t="n">
        <v>28971.96</v>
      </c>
      <c r="F25" s="8" t="n">
        <v>28037.35</v>
      </c>
      <c r="G25" s="8" t="n">
        <v>29719.57</v>
      </c>
      <c r="H25" s="8" t="n">
        <v>28224.36</v>
      </c>
      <c r="I25" s="233" t="n"/>
      <c r="J25" s="233" t="n"/>
      <c r="K25" s="233" t="n"/>
      <c r="L25" s="233" t="n"/>
      <c r="M25" s="233" t="n"/>
      <c r="N25" s="233" t="n"/>
      <c r="O25" s="18">
        <f>SUM(C25:H25)</f>
        <v>170093.43</v>
      </c>
      <c r="Q25" s="21" t="inlineStr">
        <is>
          <t>Corporate Long Stay</t>
        </is>
      </c>
      <c r="R25" s="184">
        <f>C25/$C$31</f>
        <v>3.2502696343697738E-3</v>
      </c>
      <c r="S25" s="184">
        <f>D25/$D$31</f>
        <v>3.1786899602181118E-3</v>
      </c>
      <c r="T25" s="184">
        <f>E25/$E$31</f>
        <v>4.2120001276337235E-3</v>
      </c>
      <c r="U25" s="184">
        <f>F25/$F$31</f>
        <v>6.5227810968380715E-3</v>
      </c>
      <c r="V25" s="184">
        <f>G25/$G$31</f>
        <v>5.5647954174662265E-3</v>
      </c>
      <c r="W25" s="184">
        <f>H25/$H$31</f>
        <v>6.3527027863316135E-3</v>
      </c>
      <c r="X25" s="248" t="n"/>
      <c r="Y25" s="248" t="n"/>
      <c r="Z25" s="248" t="n"/>
      <c r="AA25" s="248" t="n"/>
      <c r="AB25" s="248" t="n"/>
      <c r="AC25" s="248" t="n"/>
      <c r="AD25" s="35">
        <f>O25/O$31</f>
        <v>4.4636398928774796E-3</v>
      </c>
    </row>
    <row r="26">
      <c r="B26" s="6" t="inlineStr">
        <is>
          <t>Online Business</t>
        </is>
      </c>
      <c r="C26" s="8" t="n">
        <v>6423314.91</v>
      </c>
      <c r="D26" s="340" t="n">
        <v>5697703.85</v>
      </c>
      <c r="E26" s="340" t="n">
        <v>5272618.12</v>
      </c>
      <c r="F26" s="8" t="n">
        <v>2495536.2</v>
      </c>
      <c r="G26" s="8" t="n">
        <v>3334175.32</v>
      </c>
      <c r="H26" s="8" t="n">
        <v>2905630.26</v>
      </c>
      <c r="I26" s="245" t="n"/>
      <c r="J26" s="245" t="n"/>
      <c r="K26" s="245" t="n"/>
      <c r="L26" s="245" t="n"/>
      <c r="M26" s="245" t="n"/>
      <c r="N26" s="245" t="n"/>
      <c r="O26" s="30">
        <f>SUM(C26:H26)</f>
        <v>26128978.659999996</v>
      </c>
      <c r="Q26" s="28" t="inlineStr">
        <is>
          <t>Online Business (Dynamic Rate)</t>
        </is>
      </c>
      <c r="R26" s="184">
        <f>C26/$C$31</f>
        <v>0.7206107354824326</v>
      </c>
      <c r="S26" s="184">
        <f>D26/$D$31</f>
        <v>0.69210772086194139</v>
      </c>
      <c r="T26" s="184">
        <f>E26/$E$31</f>
        <v>0.76654351981722624</v>
      </c>
      <c r="U26" s="184">
        <f>F26/$F$31</f>
        <v>0.58057685023139194</v>
      </c>
      <c r="V26" s="184">
        <f>G26/$G$31</f>
        <v>0.62430255692679903</v>
      </c>
      <c r="W26" s="184">
        <f>H26/$H$31</f>
        <v>0.65399553608129468</v>
      </c>
      <c r="X26" s="247" t="n"/>
      <c r="Y26" s="247" t="n"/>
      <c r="Z26" s="247" t="n"/>
      <c r="AA26" s="247" t="n"/>
      <c r="AB26" s="247" t="n"/>
      <c r="AC26" s="247" t="n"/>
      <c r="AD26" s="34">
        <f>O26/O$31</f>
        <v>0.68568404733163624</v>
      </c>
    </row>
    <row r="27">
      <c r="B27" s="6" t="inlineStr">
        <is>
          <t>ASR</t>
        </is>
      </c>
      <c r="C27" s="8" t="n">
        <v>968976.16</v>
      </c>
      <c r="D27" s="340" t="n">
        <v>858518.45</v>
      </c>
      <c r="E27" s="340" t="n">
        <v>577770.08</v>
      </c>
      <c r="F27" s="8" t="n">
        <v>510172.23</v>
      </c>
      <c r="G27" s="8" t="n">
        <v>680318.12</v>
      </c>
      <c r="H27" s="8" t="n">
        <v>595351.8100000001</v>
      </c>
      <c r="I27" s="233" t="n"/>
      <c r="J27" s="233" t="n"/>
      <c r="K27" s="233" t="n"/>
      <c r="L27" s="233" t="n"/>
      <c r="M27" s="233" t="n"/>
      <c r="N27" s="233" t="n"/>
      <c r="O27" s="18">
        <f>SUM(C27:H27)</f>
        <v>4191106.85</v>
      </c>
      <c r="Q27" s="21" t="inlineStr">
        <is>
          <t>ASR</t>
        </is>
      </c>
      <c r="R27" s="184">
        <f>C27/$C$31</f>
        <v>0.10870627286784283</v>
      </c>
      <c r="S27" s="184">
        <f>D27/$D$31</f>
        <v>0.10428538642762675</v>
      </c>
      <c r="T27" s="184">
        <f>E27/$E$31</f>
        <v>8.3997342627248783E-2</v>
      </c>
      <c r="U27" s="184">
        <f>F27/$F$31</f>
        <v>0.11868959719715755</v>
      </c>
      <c r="V27" s="184">
        <f>G27/$G$31</f>
        <v>0.12738512557870918</v>
      </c>
      <c r="W27" s="184">
        <f>H27/$H$31</f>
        <v>0.13400102260014291</v>
      </c>
      <c r="X27" s="248" t="n"/>
      <c r="Y27" s="248" t="n"/>
      <c r="Z27" s="248" t="n"/>
      <c r="AA27" s="248" t="n"/>
      <c r="AB27" s="248" t="n"/>
      <c r="AC27" s="248" t="n"/>
      <c r="AD27" s="35">
        <f>O27/O$31</f>
        <v>0.10998421121246173</v>
      </c>
    </row>
    <row r="28">
      <c r="B28" s="6" t="inlineStr">
        <is>
          <t>Wholesale</t>
        </is>
      </c>
      <c r="C28" s="8" t="n">
        <v>1326180.46</v>
      </c>
      <c r="D28" s="340" t="n">
        <v>1394283.33</v>
      </c>
      <c r="E28" s="340" t="n">
        <v>701526.0699999999</v>
      </c>
      <c r="F28" s="8" t="n">
        <v>989188.34</v>
      </c>
      <c r="G28" s="8" t="n">
        <v>984915.55</v>
      </c>
      <c r="H28" s="8" t="n">
        <v>807509.22</v>
      </c>
      <c r="I28" s="245" t="n"/>
      <c r="J28" s="245" t="n"/>
      <c r="K28" s="245" t="n"/>
      <c r="L28" s="245" t="n"/>
      <c r="M28" s="245" t="n"/>
      <c r="N28" s="245" t="n"/>
      <c r="O28" s="30">
        <f>SUM(C28:H28)</f>
        <v>6203602.9699999997</v>
      </c>
      <c r="Q28" s="28" t="inlineStr">
        <is>
          <t>Wholesale (Static Rate)</t>
        </is>
      </c>
      <c r="R28" s="184">
        <f>C28/$C$31</f>
        <v>0.14877985744949732</v>
      </c>
      <c r="S28" s="184">
        <f>D28/$D$31</f>
        <v>0.16936546425839566</v>
      </c>
      <c r="T28" s="184">
        <f>E28/$E$31</f>
        <v>0.10198923015144244</v>
      </c>
      <c r="U28" s="184">
        <f>F28/$F$31</f>
        <v>0.23013084351283669</v>
      </c>
      <c r="V28" s="184">
        <f>G28/$G$31</f>
        <v>0.18441900536351058</v>
      </c>
      <c r="W28" s="184">
        <f>H28/$H$31</f>
        <v>0.18175314061620768</v>
      </c>
      <c r="X28" s="247" t="n"/>
      <c r="Y28" s="247" t="n"/>
      <c r="Z28" s="247" t="n"/>
      <c r="AA28" s="247" t="n"/>
      <c r="AB28" s="247" t="n"/>
      <c r="AC28" s="247" t="n"/>
      <c r="AD28" s="34">
        <f>O28/O$31</f>
        <v>0.16279670353208361</v>
      </c>
    </row>
    <row r="29">
      <c r="B29" s="6" t="inlineStr">
        <is>
          <t>Corporate Group</t>
        </is>
      </c>
      <c r="C29" s="8" t="n">
        <v>0</v>
      </c>
      <c r="D29" s="340" t="n">
        <v>0</v>
      </c>
      <c r="E29" s="340" t="n">
        <v>0</v>
      </c>
      <c r="F29" s="8" t="n">
        <v>0</v>
      </c>
      <c r="G29" s="8" t="n">
        <v>58538.66</v>
      </c>
      <c r="H29" s="8" t="n">
        <v>0</v>
      </c>
      <c r="I29" s="233" t="n"/>
      <c r="J29" s="233" t="n"/>
      <c r="K29" s="233" t="n"/>
      <c r="L29" s="233" t="n"/>
      <c r="M29" s="233" t="n"/>
      <c r="N29" s="233" t="n"/>
      <c r="O29" s="18">
        <f>SUM(C29:H29)</f>
        <v>58538.66</v>
      </c>
      <c r="Q29" s="21" t="inlineStr">
        <is>
          <t>Corporate Group</t>
        </is>
      </c>
      <c r="R29" s="184">
        <f>C29/$C$31</f>
        <v>0</v>
      </c>
      <c r="S29" s="184">
        <f>D29/$D$31</f>
        <v>0</v>
      </c>
      <c r="T29" s="184">
        <f>E29/$E$31</f>
        <v>0</v>
      </c>
      <c r="U29" s="184">
        <f>F29/$F$31</f>
        <v>0</v>
      </c>
      <c r="V29" s="184">
        <f>G29/$G$31</f>
        <v>1.0960981834952978E-2</v>
      </c>
      <c r="W29" s="184">
        <f>H29/$H$31</f>
        <v>0</v>
      </c>
      <c r="X29" s="248" t="n"/>
      <c r="Y29" s="248" t="n"/>
      <c r="Z29" s="248" t="n"/>
      <c r="AA29" s="248" t="n"/>
      <c r="AB29" s="248" t="n"/>
      <c r="AC29" s="248" t="n"/>
      <c r="AD29" s="35">
        <f>O29/O$31</f>
        <v>1.5361880705891536E-3</v>
      </c>
    </row>
    <row r="30" ht="15" customHeight="1" thickBot="1">
      <c r="B30" s="6" t="inlineStr">
        <is>
          <t>Employee Travel</t>
        </is>
      </c>
      <c r="C30" s="8" t="n">
        <v>23246.54</v>
      </c>
      <c r="D30" s="340" t="n">
        <v>18100</v>
      </c>
      <c r="E30" s="340" t="n">
        <v>14121</v>
      </c>
      <c r="F30" s="8" t="n">
        <v>17740</v>
      </c>
      <c r="G30" s="8" t="n">
        <v>25027</v>
      </c>
      <c r="H30" s="8" t="n">
        <v>23348</v>
      </c>
      <c r="I30" s="245" t="n"/>
      <c r="J30" s="245" t="n"/>
      <c r="K30" s="245" t="n"/>
      <c r="L30" s="245" t="n"/>
      <c r="M30" s="245" t="n"/>
      <c r="N30" s="245" t="n"/>
      <c r="O30" s="30">
        <f>SUM(C30:H30)</f>
        <v>121582.54000000001</v>
      </c>
      <c r="Q30" s="28" t="inlineStr">
        <is>
          <t>Employee Travel</t>
        </is>
      </c>
      <c r="R30" s="184">
        <f>C30/$C$31</f>
        <v>2.6079534510665596E-3</v>
      </c>
      <c r="S30" s="184">
        <f>D30/$D$31</f>
        <v>2.1986312517104836E-3</v>
      </c>
      <c r="T30" s="184">
        <f>E30/$E$31</f>
        <v>2.0529385586034155E-3</v>
      </c>
      <c r="U30" s="184">
        <f>F30/$F$31</f>
        <v>4.1271424245838996E-3</v>
      </c>
      <c r="V30" s="184">
        <f>G30/$G$31</f>
        <v>4.6861423268549059E-3</v>
      </c>
      <c r="W30" s="184">
        <f>H30/$H$31</f>
        <v>5.2551379253690965E-3</v>
      </c>
      <c r="X30" s="247" t="n"/>
      <c r="Y30" s="247" t="n"/>
      <c r="Z30" s="247" t="n"/>
      <c r="AA30" s="247" t="n"/>
      <c r="AB30" s="247" t="n"/>
      <c r="AC30" s="247" t="n"/>
      <c r="AD30" s="34">
        <f>O30/O$31</f>
        <v>3.1906033985049979E-3</v>
      </c>
    </row>
    <row r="31">
      <c r="B31" s="40" t="inlineStr">
        <is>
          <t>Total</t>
        </is>
      </c>
      <c r="C31" s="41">
        <f>SUM(C24:C30)</f>
        <v>8913709.709999999</v>
      </c>
      <c r="D31" s="347">
        <f>SUM(D24:D30)</f>
        <v>8232394.5800000001</v>
      </c>
      <c r="E31" s="347">
        <f>SUM(E24:E30)</f>
        <v>6878432.8400000008</v>
      </c>
      <c r="F31" s="41">
        <f>SUM(F24:F30)</f>
        <v>4298373.59</v>
      </c>
      <c r="G31" s="41">
        <f>SUM(G24:G30)</f>
        <v>5340640.18</v>
      </c>
      <c r="H31" s="41">
        <f>SUM(H24:H30)</f>
        <v>4442890.05</v>
      </c>
      <c r="I31" s="239">
        <f>SUM(I24:I30)</f>
        <v>0</v>
      </c>
      <c r="J31" s="239">
        <f>SUM(J24:J30)</f>
        <v>0</v>
      </c>
      <c r="K31" s="239">
        <f>SUM(K24:K30)</f>
        <v>0</v>
      </c>
      <c r="L31" s="239">
        <f>SUM(L24:L30)</f>
        <v>0</v>
      </c>
      <c r="M31" s="239">
        <f>SUM(M24:M30)</f>
        <v>0</v>
      </c>
      <c r="N31" s="239">
        <f>SUM(N24:N30)</f>
        <v>0</v>
      </c>
      <c r="O31" s="42">
        <f>SUM(O24:O30)</f>
        <v>38106440.949999996</v>
      </c>
      <c r="Q31" s="40" t="inlineStr">
        <is>
          <t>Total</t>
        </is>
      </c>
      <c r="R31" s="45">
        <f>SUM(R24:R30)</f>
        <v>1</v>
      </c>
      <c r="S31" s="45">
        <f>SUM(S24:S30)</f>
        <v>0.99999999999999989</v>
      </c>
      <c r="T31" s="45">
        <f>SUM(T24:T30)</f>
        <v>1</v>
      </c>
      <c r="U31" s="45">
        <f>SUM(U24:U30)</f>
        <v>1.0000000000000002</v>
      </c>
      <c r="V31" s="45">
        <f>SUM(V24:V30)</f>
        <v>1</v>
      </c>
      <c r="W31" s="45">
        <f>SUM(W24:W30)</f>
        <v>1</v>
      </c>
      <c r="X31" s="231">
        <f>SUM(X24:X30)</f>
        <v>0</v>
      </c>
      <c r="Y31" s="231">
        <f>SUM(Y24:Y30)</f>
        <v>0</v>
      </c>
      <c r="Z31" s="231">
        <f>SUM(Z24:Z30)</f>
        <v>0</v>
      </c>
      <c r="AA31" s="231">
        <f>SUM(AA24:AA30)</f>
        <v>0</v>
      </c>
      <c r="AB31" s="231">
        <f>SUM(AB24:AB30)</f>
        <v>0</v>
      </c>
      <c r="AC31" s="231">
        <f>SUM(AC24:AC30)</f>
        <v>0</v>
      </c>
      <c r="AD31" s="46">
        <f>SUM(AD24:AD30)</f>
        <v>1.0000000000000002</v>
      </c>
    </row>
    <row r="33">
      <c r="A33" t="inlineStr">
        <is>
          <t>Sure</t>
        </is>
      </c>
      <c r="B33" s="13" t="inlineStr">
        <is>
          <t>Top 10 Nationality % (by RNs) 2026</t>
        </is>
      </c>
      <c r="C33" s="48" t="inlineStr">
        <is>
          <t>Jan</t>
        </is>
      </c>
      <c r="D33" s="48" t="inlineStr">
        <is>
          <t>Feb</t>
        </is>
      </c>
      <c r="E33" s="48" t="inlineStr">
        <is>
          <t>Mar</t>
        </is>
      </c>
      <c r="F33" s="48" t="inlineStr">
        <is>
          <t>Apr</t>
        </is>
      </c>
      <c r="G33" s="48" t="inlineStr">
        <is>
          <t>May</t>
        </is>
      </c>
      <c r="H33" s="48" t="inlineStr">
        <is>
          <t>Jun</t>
        </is>
      </c>
      <c r="I33" s="241" t="inlineStr">
        <is>
          <t>Jul</t>
        </is>
      </c>
      <c r="J33" s="241" t="inlineStr">
        <is>
          <t>Aug</t>
        </is>
      </c>
      <c r="K33" s="241" t="inlineStr">
        <is>
          <t>Sep</t>
        </is>
      </c>
      <c r="L33" s="241" t="inlineStr">
        <is>
          <t>Oct</t>
        </is>
      </c>
      <c r="M33" s="241" t="inlineStr">
        <is>
          <t>Nov</t>
        </is>
      </c>
      <c r="N33" s="241" t="inlineStr">
        <is>
          <t>Dec</t>
        </is>
      </c>
      <c r="O33" s="27" t="n"/>
      <c r="Q33" s="13" t="inlineStr">
        <is>
          <t>ADR by Nationality 2026</t>
        </is>
      </c>
      <c r="R33" s="14" t="inlineStr">
        <is>
          <t>Jan</t>
        </is>
      </c>
      <c r="S33" s="14" t="inlineStr">
        <is>
          <t>Feb</t>
        </is>
      </c>
      <c r="T33" s="14" t="inlineStr">
        <is>
          <t>Mar</t>
        </is>
      </c>
      <c r="U33" s="14" t="inlineStr">
        <is>
          <t>Apr</t>
        </is>
      </c>
      <c r="V33" s="14" t="inlineStr">
        <is>
          <t>May</t>
        </is>
      </c>
      <c r="W33" s="14" t="inlineStr">
        <is>
          <t>Jun</t>
        </is>
      </c>
      <c r="X33" s="241" t="inlineStr">
        <is>
          <t>Jul</t>
        </is>
      </c>
      <c r="Y33" s="241" t="inlineStr">
        <is>
          <t>Aug</t>
        </is>
      </c>
      <c r="Z33" s="241" t="inlineStr">
        <is>
          <t>Sep</t>
        </is>
      </c>
      <c r="AA33" s="241" t="inlineStr">
        <is>
          <t>Oct</t>
        </is>
      </c>
      <c r="AB33" s="241" t="inlineStr">
        <is>
          <t>Nov</t>
        </is>
      </c>
      <c r="AC33" s="241" t="inlineStr">
        <is>
          <t>Dec</t>
        </is>
      </c>
      <c r="AD33" s="15" t="inlineStr">
        <is>
          <t>H1 Total</t>
        </is>
      </c>
      <c r="AF33" s="3" t="inlineStr">
        <is>
          <t>RN by Nationality 2026</t>
        </is>
      </c>
      <c r="AG33" s="4" t="inlineStr">
        <is>
          <t>Jan</t>
        </is>
      </c>
      <c r="AH33" s="4" t="inlineStr">
        <is>
          <t>Feb</t>
        </is>
      </c>
      <c r="AI33" s="4" t="inlineStr">
        <is>
          <t>Mar</t>
        </is>
      </c>
      <c r="AJ33" s="4" t="inlineStr">
        <is>
          <t>Apr</t>
        </is>
      </c>
      <c r="AK33" s="4" t="inlineStr">
        <is>
          <t>May</t>
        </is>
      </c>
      <c r="AL33" s="4" t="inlineStr">
        <is>
          <t>Jun</t>
        </is>
      </c>
      <c r="AM33" s="242" t="inlineStr">
        <is>
          <t>Jul</t>
        </is>
      </c>
      <c r="AN33" s="242" t="inlineStr">
        <is>
          <t>Aug</t>
        </is>
      </c>
      <c r="AO33" s="242" t="inlineStr">
        <is>
          <t>Sep</t>
        </is>
      </c>
      <c r="AP33" s="242" t="inlineStr">
        <is>
          <t>Oct</t>
        </is>
      </c>
      <c r="AQ33" s="242" t="inlineStr">
        <is>
          <t>Nov</t>
        </is>
      </c>
      <c r="AR33" s="242" t="inlineStr">
        <is>
          <t>Dec</t>
        </is>
      </c>
      <c r="AS33" s="4" t="inlineStr">
        <is>
          <t xml:space="preserve"> </t>
        </is>
      </c>
    </row>
    <row r="34">
      <c r="B34" s="28" t="inlineStr">
        <is>
          <t>China</t>
        </is>
      </c>
      <c r="C34" s="9">
        <f>AG34/AG$44</f>
        <v>0.14328781698882781</v>
      </c>
      <c r="D34" s="9">
        <f>AH34/AH$44</f>
        <v>0.24402927580893682</v>
      </c>
      <c r="E34" s="9">
        <f>AI34/AI$44</f>
        <v>0.20933283358320839</v>
      </c>
      <c r="F34" s="9">
        <f>AJ34/AJ$44</f>
        <v>0.22057335581787521</v>
      </c>
      <c r="G34" s="9">
        <f>AK34/AK$44</f>
        <v>0.22474410324877614</v>
      </c>
      <c r="H34" s="9">
        <f>AL34/AL$44</f>
        <v>0.26859099804305286</v>
      </c>
      <c r="I34" s="222" t="e">
        <f>AM34/AM$44</f>
        <v>#DIV/0!</v>
      </c>
      <c r="J34" s="222" t="e">
        <f>AN34/AN$44</f>
        <v>#DIV/0!</v>
      </c>
      <c r="K34" s="222" t="e">
        <f>AO34/AO$44</f>
        <v>#DIV/0!</v>
      </c>
      <c r="L34" s="222" t="e">
        <f>AP34/AP$44</f>
        <v>#DIV/0!</v>
      </c>
      <c r="M34" s="222" t="e">
        <f>AQ34/AQ$44</f>
        <v>#DIV/0!</v>
      </c>
      <c r="N34" s="222" t="e">
        <f>AR34/AR$44</f>
        <v>#DIV/0!</v>
      </c>
      <c r="O34" s="30">
        <f>AS34</f>
        <v>5954</v>
      </c>
      <c r="Q34" s="12" t="inlineStr">
        <is>
          <t>China</t>
        </is>
      </c>
      <c r="R34" s="12" t="n">
        <v>1513.91</v>
      </c>
      <c r="S34" s="12" t="n">
        <v>1474.24</v>
      </c>
      <c r="T34" s="12" t="n">
        <v>1190.05</v>
      </c>
      <c r="U34" s="12" t="n">
        <v>1528.09</v>
      </c>
      <c r="V34" s="12" t="n">
        <v>1136.68</v>
      </c>
      <c r="W34" s="12" t="n">
        <v>1028.83</v>
      </c>
      <c r="X34" s="247" t="n"/>
      <c r="Y34" s="247" t="n"/>
      <c r="Z34" s="247" t="n"/>
      <c r="AA34" s="247" t="n"/>
      <c r="AB34" s="247" t="n"/>
      <c r="AC34" s="247" t="n"/>
      <c r="AD34" s="12">
        <f>SUMPRODUCT(AG34:AL34,R34:W34)/AS34</f>
        <v>1292.821667786362</v>
      </c>
      <c r="AF34" s="6" t="inlineStr">
        <is>
          <t>China</t>
        </is>
      </c>
      <c r="AG34" s="12" t="n">
        <v>808</v>
      </c>
      <c r="AH34" s="12" t="n">
        <v>1267</v>
      </c>
      <c r="AI34" s="12" t="n">
        <v>1117</v>
      </c>
      <c r="AJ34" s="12" t="n">
        <v>654</v>
      </c>
      <c r="AK34" s="12" t="n">
        <v>1010</v>
      </c>
      <c r="AL34" s="12" t="n">
        <v>1098</v>
      </c>
      <c r="AM34" s="250" t="n">
        <v>0</v>
      </c>
      <c r="AN34" s="250" t="n">
        <v>0</v>
      </c>
      <c r="AO34" s="250" t="n">
        <v>0</v>
      </c>
      <c r="AP34" s="250" t="n">
        <v>0</v>
      </c>
      <c r="AQ34" s="250" t="n">
        <v>0</v>
      </c>
      <c r="AR34" s="250" t="n">
        <v>0</v>
      </c>
      <c r="AS34" s="12">
        <f>SUM(AG34:AL34)</f>
        <v>5954</v>
      </c>
    </row>
    <row r="35">
      <c r="B35" s="28" t="inlineStr">
        <is>
          <t>Indonesia</t>
        </is>
      </c>
      <c r="C35" s="9">
        <f>AG35/AG$44</f>
        <v>7.7850682745167585E-2</v>
      </c>
      <c r="D35" s="9">
        <f>AH35/AH$44</f>
        <v>6.0670261941448381E-2</v>
      </c>
      <c r="E35" s="9">
        <f>AI35/AI$44</f>
        <v>8.3583208395802105E-2</v>
      </c>
      <c r="F35" s="9">
        <f>AJ35/AJ$44</f>
        <v>0.12411467116357504</v>
      </c>
      <c r="G35" s="9">
        <f>AK35/AK$44</f>
        <v>0.19982198486871383</v>
      </c>
      <c r="H35" s="9">
        <f>AL35/AL$44</f>
        <v>0.13894324853228962</v>
      </c>
      <c r="I35" s="222" t="e">
        <f>AM35/AM$44</f>
        <v>#DIV/0!</v>
      </c>
      <c r="J35" s="222" t="e">
        <f>AN35/AN$44</f>
        <v>#DIV/0!</v>
      </c>
      <c r="K35" s="222" t="e">
        <f>AO35/AO$44</f>
        <v>#DIV/0!</v>
      </c>
      <c r="L35" s="222" t="e">
        <f>AP35/AP$44</f>
        <v>#DIV/0!</v>
      </c>
      <c r="M35" s="222" t="e">
        <f>AQ35/AQ$44</f>
        <v>#DIV/0!</v>
      </c>
      <c r="N35" s="222" t="e">
        <f>AR35/AR$44</f>
        <v>#DIV/0!</v>
      </c>
      <c r="O35" s="18">
        <f>AS35</f>
        <v>3034</v>
      </c>
      <c r="Q35" s="11" t="inlineStr">
        <is>
          <t>Indonesia</t>
        </is>
      </c>
      <c r="R35" s="11" t="n">
        <v>1440.21</v>
      </c>
      <c r="S35" s="11" t="n">
        <v>1424.67</v>
      </c>
      <c r="T35" s="11" t="n">
        <v>1202.84</v>
      </c>
      <c r="U35" s="11" t="n">
        <v>1355.81</v>
      </c>
      <c r="V35" s="11" t="n">
        <v>1121.19</v>
      </c>
      <c r="W35" s="11" t="n">
        <v>1056.16</v>
      </c>
      <c r="X35" s="247" t="n"/>
      <c r="Y35" s="247" t="n"/>
      <c r="Z35" s="247" t="n"/>
      <c r="AA35" s="247" t="n"/>
      <c r="AB35" s="247" t="n"/>
      <c r="AC35" s="247" t="n"/>
      <c r="AD35" s="11">
        <f>SUMPRODUCT(AG35:AL35,R35:W35)/AS35</f>
        <v>1227.1441858932105</v>
      </c>
      <c r="AF35" t="inlineStr">
        <is>
          <t>Indonesia</t>
        </is>
      </c>
      <c r="AG35" s="11" t="n">
        <v>439</v>
      </c>
      <c r="AH35" s="11" t="n">
        <v>315</v>
      </c>
      <c r="AI35" s="11" t="n">
        <v>446</v>
      </c>
      <c r="AJ35" s="11" t="n">
        <v>368</v>
      </c>
      <c r="AK35" s="11" t="n">
        <v>898</v>
      </c>
      <c r="AL35" s="11" t="n">
        <v>568</v>
      </c>
      <c r="AM35" s="238" t="n">
        <v>0</v>
      </c>
      <c r="AN35" s="238" t="n">
        <v>0</v>
      </c>
      <c r="AO35" s="238" t="n">
        <v>0</v>
      </c>
      <c r="AP35" s="238" t="n">
        <v>0</v>
      </c>
      <c r="AQ35" s="238" t="n">
        <v>0</v>
      </c>
      <c r="AR35" s="238" t="n">
        <v>0</v>
      </c>
      <c r="AS35" s="11">
        <f>SUM(AG35:AL35)</f>
        <v>3034</v>
      </c>
    </row>
    <row r="36">
      <c r="B36" s="28" t="inlineStr">
        <is>
          <t>Singapore</t>
        </is>
      </c>
      <c r="C36" s="9">
        <f>AG36/AG$44</f>
        <v>9.2392268132647629E-2</v>
      </c>
      <c r="D36" s="9">
        <f>AH36/AH$44</f>
        <v>8.2241910631741147E-2</v>
      </c>
      <c r="E36" s="9">
        <f>AI36/AI$44</f>
        <v>9.8200899550224888E-2</v>
      </c>
      <c r="F36" s="9">
        <f>AJ36/AJ$44</f>
        <v>7.4536256323777403E-2</v>
      </c>
      <c r="G36" s="9">
        <f>AK36/AK$44</f>
        <v>8.4779706275033381E-2</v>
      </c>
      <c r="H36" s="9">
        <f>AL36/AL$44</f>
        <v>6.4090019569471621E-2</v>
      </c>
      <c r="I36" s="222" t="e">
        <f>AM36/AM$44</f>
        <v>#DIV/0!</v>
      </c>
      <c r="J36" s="222" t="e">
        <f>AN36/AN$44</f>
        <v>#DIV/0!</v>
      </c>
      <c r="K36" s="222" t="e">
        <f>AO36/AO$44</f>
        <v>#DIV/0!</v>
      </c>
      <c r="L36" s="222" t="e">
        <f>AP36/AP$44</f>
        <v>#DIV/0!</v>
      </c>
      <c r="M36" s="222" t="e">
        <f>AQ36/AQ$44</f>
        <v>#DIV/0!</v>
      </c>
      <c r="N36" s="222" t="e">
        <f>AR36/AR$44</f>
        <v>#DIV/0!</v>
      </c>
      <c r="O36" s="30">
        <f>AS36</f>
        <v>2336</v>
      </c>
      <c r="Q36" s="12" t="inlineStr">
        <is>
          <t>Singapore</t>
        </is>
      </c>
      <c r="R36" s="12" t="n">
        <v>1450.41</v>
      </c>
      <c r="S36" s="12" t="n">
        <v>1524.39</v>
      </c>
      <c r="T36" s="12" t="n">
        <v>1263.76</v>
      </c>
      <c r="U36" s="8" t="n">
        <v>1377.27</v>
      </c>
      <c r="V36" s="8" t="n">
        <v>1202.54</v>
      </c>
      <c r="W36" s="8" t="n">
        <v>1062.81</v>
      </c>
      <c r="X36" s="247" t="n"/>
      <c r="Y36" s="247" t="n"/>
      <c r="Z36" s="247" t="n"/>
      <c r="AA36" s="247" t="n"/>
      <c r="AB36" s="247" t="n"/>
      <c r="AC36" s="247" t="n"/>
      <c r="AD36" s="12">
        <f>SUMPRODUCT(AG36:AL36,R36:W36)/AS36</f>
        <v>1331.2452953767122</v>
      </c>
      <c r="AF36" s="6" t="inlineStr">
        <is>
          <t>Singapore</t>
        </is>
      </c>
      <c r="AG36" s="12" t="n">
        <v>521</v>
      </c>
      <c r="AH36" s="12" t="n">
        <v>427</v>
      </c>
      <c r="AI36" s="12" t="n">
        <v>524</v>
      </c>
      <c r="AJ36" s="7" t="n">
        <v>221</v>
      </c>
      <c r="AK36" s="7" t="n">
        <v>381</v>
      </c>
      <c r="AL36" s="7" t="n">
        <v>262</v>
      </c>
      <c r="AM36" s="250" t="n">
        <v>0</v>
      </c>
      <c r="AN36" s="250" t="n">
        <v>0</v>
      </c>
      <c r="AO36" s="250" t="n">
        <v>0</v>
      </c>
      <c r="AP36" s="250" t="n">
        <v>0</v>
      </c>
      <c r="AQ36" s="250" t="n">
        <v>0</v>
      </c>
      <c r="AR36" s="250" t="n">
        <v>0</v>
      </c>
      <c r="AS36" s="12">
        <f>SUM(AG36:AL36)</f>
        <v>2336</v>
      </c>
    </row>
    <row r="37">
      <c r="B37" s="28" t="inlineStr">
        <is>
          <t>Malaysia</t>
        </is>
      </c>
      <c r="C37" s="9">
        <f>AG37/AG$44</f>
        <v>7.6609327895016843E-2</v>
      </c>
      <c r="D37" s="9">
        <f>AH37/AH$44</f>
        <v>6.2018489984591682E-2</v>
      </c>
      <c r="E37" s="9">
        <f>AI37/AI$44</f>
        <v>7.3275862068965511E-2</v>
      </c>
      <c r="F37" s="9">
        <f>AJ37/AJ$44</f>
        <v>8.9376053962900506E-2</v>
      </c>
      <c r="G37" s="9">
        <f>AK37/AK$44</f>
        <v>8.9452603471295064E-2</v>
      </c>
      <c r="H37" s="9">
        <f>AL37/AL$44</f>
        <v>7.5342465753424653E-2</v>
      </c>
      <c r="I37" s="222" t="e">
        <f>AM37/AM$44</f>
        <v>#DIV/0!</v>
      </c>
      <c r="J37" s="222" t="e">
        <f>AN37/AN$44</f>
        <v>#DIV/0!</v>
      </c>
      <c r="K37" s="222" t="e">
        <f>AO37/AO$44</f>
        <v>#DIV/0!</v>
      </c>
      <c r="L37" s="222" t="e">
        <f>AP37/AP$44</f>
        <v>#DIV/0!</v>
      </c>
      <c r="M37" s="222" t="e">
        <f>AQ37/AQ$44</f>
        <v>#DIV/0!</v>
      </c>
      <c r="N37" s="222" t="e">
        <f>AR37/AR$44</f>
        <v>#DIV/0!</v>
      </c>
      <c r="O37" s="18">
        <f>AS37</f>
        <v>2120</v>
      </c>
      <c r="Q37" s="11" t="inlineStr">
        <is>
          <t>Malaysia</t>
        </is>
      </c>
      <c r="R37" s="11" t="n">
        <v>1569.53</v>
      </c>
      <c r="S37" s="11" t="n">
        <v>1493.1</v>
      </c>
      <c r="T37" s="11" t="n">
        <v>1258.76</v>
      </c>
      <c r="U37" s="11" t="n">
        <v>1354.81</v>
      </c>
      <c r="V37" s="11" t="n">
        <v>1193.75</v>
      </c>
      <c r="W37" s="11" t="n">
        <v>1075.52</v>
      </c>
      <c r="X37" s="247" t="n"/>
      <c r="Y37" s="247" t="n"/>
      <c r="Z37" s="247" t="n"/>
      <c r="AA37" s="247" t="n"/>
      <c r="AB37" s="247" t="n"/>
      <c r="AC37" s="247" t="n"/>
      <c r="AD37" s="11">
        <f>SUMPRODUCT(AG37:AL37,R37:W37)/AS37</f>
        <v>1330.7370896226414</v>
      </c>
      <c r="AF37" t="inlineStr">
        <is>
          <t>Malaysia</t>
        </is>
      </c>
      <c r="AG37" s="11" t="n">
        <v>432</v>
      </c>
      <c r="AH37" s="11" t="n">
        <v>322</v>
      </c>
      <c r="AI37" s="11" t="n">
        <v>391</v>
      </c>
      <c r="AJ37" s="11" t="n">
        <v>265</v>
      </c>
      <c r="AK37" s="11" t="n">
        <v>402</v>
      </c>
      <c r="AL37" s="11" t="n">
        <v>308</v>
      </c>
      <c r="AM37" s="238" t="n">
        <v>0</v>
      </c>
      <c r="AN37" s="238" t="n">
        <v>0</v>
      </c>
      <c r="AO37" s="238" t="n">
        <v>0</v>
      </c>
      <c r="AP37" s="238" t="n">
        <v>0</v>
      </c>
      <c r="AQ37" s="238" t="n">
        <v>0</v>
      </c>
      <c r="AR37" s="238" t="n">
        <v>0</v>
      </c>
      <c r="AS37" s="11">
        <f>SUM(AG37:AL37)</f>
        <v>2120</v>
      </c>
    </row>
    <row r="38">
      <c r="B38" s="28" t="inlineStr">
        <is>
          <t>Taiwan</t>
        </is>
      </c>
      <c r="C38" s="9">
        <f>AG38/AG$44</f>
        <v>4.5752793048412836E-2</v>
      </c>
      <c r="D38" s="9">
        <f>AH38/AH$44</f>
        <v>6.0862865947611713E-2</v>
      </c>
      <c r="E38" s="9">
        <f>AI38/AI$44</f>
        <v>6.8215892053973007E-2</v>
      </c>
      <c r="F38" s="9">
        <f>AJ38/AJ$44</f>
        <v>6.0370994940978077E-2</v>
      </c>
      <c r="G38" s="9">
        <f>AK38/AK$44</f>
        <v>4.1388518024032039E-2</v>
      </c>
      <c r="H38" s="9">
        <f>AL38/AL$44</f>
        <v>5.4060665362035222E-2</v>
      </c>
      <c r="I38" s="222" t="e">
        <f>AM38/AM$44</f>
        <v>#DIV/0!</v>
      </c>
      <c r="J38" s="222" t="e">
        <f>AN38/AN$44</f>
        <v>#DIV/0!</v>
      </c>
      <c r="K38" s="222" t="e">
        <f>AO38/AO$44</f>
        <v>#DIV/0!</v>
      </c>
      <c r="L38" s="222" t="e">
        <f>AP38/AP$44</f>
        <v>#DIV/0!</v>
      </c>
      <c r="M38" s="222" t="e">
        <f>AQ38/AQ$44</f>
        <v>#DIV/0!</v>
      </c>
      <c r="N38" s="222" t="e">
        <f>AR38/AR$44</f>
        <v>#DIV/0!</v>
      </c>
      <c r="O38" s="30">
        <f>AS38</f>
        <v>1524</v>
      </c>
      <c r="Q38" s="12" t="inlineStr">
        <is>
          <t>Taiwan</t>
        </is>
      </c>
      <c r="R38" s="12" t="n">
        <v>1455.02</v>
      </c>
      <c r="S38" s="12" t="n">
        <v>1550.23</v>
      </c>
      <c r="T38" s="12" t="n">
        <v>1253.14</v>
      </c>
      <c r="U38" s="12" t="n">
        <v>1349.21</v>
      </c>
      <c r="V38" s="12" t="n">
        <v>1218.62</v>
      </c>
      <c r="W38" s="12" t="n">
        <v>1097.93</v>
      </c>
      <c r="X38" s="247" t="n"/>
      <c r="Y38" s="247" t="n"/>
      <c r="Z38" s="247" t="n"/>
      <c r="AA38" s="247" t="n"/>
      <c r="AB38" s="247" t="n"/>
      <c r="AC38" s="247" t="n"/>
      <c r="AD38" s="12">
        <f>SUMPRODUCT(AG38:AL38,R38:W38)/AS38</f>
        <v>1333.4811286089241</v>
      </c>
      <c r="AF38" s="6" t="inlineStr">
        <is>
          <t>Taiwan</t>
        </is>
      </c>
      <c r="AG38" s="12" t="n">
        <v>258</v>
      </c>
      <c r="AH38" s="12" t="n">
        <v>316</v>
      </c>
      <c r="AI38" s="12" t="n">
        <v>364</v>
      </c>
      <c r="AJ38" s="12" t="n">
        <v>179</v>
      </c>
      <c r="AK38" s="12" t="n">
        <v>186</v>
      </c>
      <c r="AL38" s="12" t="n">
        <v>221</v>
      </c>
      <c r="AM38" s="250" t="n">
        <v>0</v>
      </c>
      <c r="AN38" s="250" t="n">
        <v>0</v>
      </c>
      <c r="AO38" s="250" t="n">
        <v>0</v>
      </c>
      <c r="AP38" s="250" t="n">
        <v>0</v>
      </c>
      <c r="AQ38" s="250" t="n">
        <v>0</v>
      </c>
      <c r="AR38" s="250" t="n">
        <v>0</v>
      </c>
      <c r="AS38" s="12">
        <f>SUM(AG38:AL38)</f>
        <v>1524</v>
      </c>
    </row>
    <row r="39">
      <c r="B39" s="28" t="inlineStr">
        <is>
          <t>Thailand</t>
        </is>
      </c>
      <c r="C39" s="9">
        <f>AG39/AG$44</f>
        <v>3.7949991133179643E-2</v>
      </c>
      <c r="D39" s="9">
        <f>AH39/AH$44</f>
        <v>4.3721109399075503E-2</v>
      </c>
      <c r="E39" s="9">
        <f>AI39/AI$44</f>
        <v>5.2286356821589206E-2</v>
      </c>
      <c r="F39" s="9">
        <f>AJ39/AJ$44</f>
        <v>5.4637436762225967E-2</v>
      </c>
      <c r="G39" s="9">
        <f>AK39/AK$44</f>
        <v>5.8299955496217179E-2</v>
      </c>
      <c r="H39" s="9">
        <f>AL39/AL$44</f>
        <v>7.8033268101761255E-2</v>
      </c>
      <c r="I39" s="222" t="e">
        <f>AM39/AM$44</f>
        <v>#DIV/0!</v>
      </c>
      <c r="J39" s="222" t="e">
        <f>AN39/AN$44</f>
        <v>#DIV/0!</v>
      </c>
      <c r="K39" s="222" t="e">
        <f>AO39/AO$44</f>
        <v>#DIV/0!</v>
      </c>
      <c r="L39" s="222" t="e">
        <f>AP39/AP$44</f>
        <v>#DIV/0!</v>
      </c>
      <c r="M39" s="222" t="e">
        <f>AQ39/AQ$44</f>
        <v>#DIV/0!</v>
      </c>
      <c r="N39" s="222" t="e">
        <f>AR39/AR$44</f>
        <v>#DIV/0!</v>
      </c>
      <c r="O39" s="18">
        <f>AS39</f>
        <v>1463</v>
      </c>
      <c r="Q39" s="11" t="inlineStr">
        <is>
          <t>Thailand</t>
        </is>
      </c>
      <c r="R39" s="11" t="n">
        <v>1479.19</v>
      </c>
      <c r="S39" s="11" t="n">
        <v>2288.85</v>
      </c>
      <c r="T39" s="11" t="n">
        <v>1573.24</v>
      </c>
      <c r="U39" s="11" t="n">
        <v>1800.78</v>
      </c>
      <c r="V39" s="11" t="n">
        <v>1276.94</v>
      </c>
      <c r="W39" s="11" t="n">
        <v>1056.32</v>
      </c>
      <c r="X39" s="247" t="n"/>
      <c r="Y39" s="247" t="n"/>
      <c r="Z39" s="247" t="n"/>
      <c r="AA39" s="247" t="n"/>
      <c r="AB39" s="247" t="n"/>
      <c r="AC39" s="247" t="n"/>
      <c r="AD39" s="11">
        <f>SUMPRODUCT(AG39:AL39,R39:W39)/AS39</f>
        <v>1529.9386807928913</v>
      </c>
      <c r="AF39" t="inlineStr">
        <is>
          <t>Thailand</t>
        </is>
      </c>
      <c r="AG39" s="11" t="n">
        <v>214</v>
      </c>
      <c r="AH39" s="11" t="n">
        <v>227</v>
      </c>
      <c r="AI39" s="11" t="n">
        <v>279</v>
      </c>
      <c r="AJ39" s="11" t="n">
        <v>162</v>
      </c>
      <c r="AK39" s="11" t="n">
        <v>262</v>
      </c>
      <c r="AL39" s="11" t="n">
        <v>319</v>
      </c>
      <c r="AM39" s="238" t="n">
        <v>0</v>
      </c>
      <c r="AN39" s="238" t="n">
        <v>0</v>
      </c>
      <c r="AO39" s="238" t="n">
        <v>0</v>
      </c>
      <c r="AP39" s="238" t="n">
        <v>0</v>
      </c>
      <c r="AQ39" s="238" t="n">
        <v>0</v>
      </c>
      <c r="AR39" s="238" t="n">
        <v>0</v>
      </c>
      <c r="AS39" s="11">
        <f>SUM(AG39:AL39)</f>
        <v>1463</v>
      </c>
    </row>
    <row r="40">
      <c r="B40" s="28" t="inlineStr">
        <is>
          <t>USA</t>
        </is>
      </c>
      <c r="C40" s="9">
        <f>AG40/AG$44</f>
        <v>9.1860258911154458E-2</v>
      </c>
      <c r="D40" s="9">
        <f>AH40/AH$44</f>
        <v>6.1633281972265024E-2</v>
      </c>
      <c r="E40" s="9">
        <f>AI40/AI$44</f>
        <v>3.5982008995502246E-2</v>
      </c>
      <c r="F40" s="9">
        <f>AJ40/AJ$44</f>
        <v>3.4401349072512646E-2</v>
      </c>
      <c r="G40" s="9">
        <f>AK40/AK$44</f>
        <v>3.0040053404539385E-2</v>
      </c>
      <c r="H40" s="9">
        <f>AL40/AL$44</f>
        <v>4.2318982387475536E-2</v>
      </c>
      <c r="I40" s="222" t="e">
        <f>AM40/AM$44</f>
        <v>#DIV/0!</v>
      </c>
      <c r="J40" s="222" t="e">
        <f>AN40/AN$44</f>
        <v>#DIV/0!</v>
      </c>
      <c r="K40" s="222" t="e">
        <f>AO40/AO$44</f>
        <v>#DIV/0!</v>
      </c>
      <c r="L40" s="222" t="e">
        <f>AP40/AP$44</f>
        <v>#DIV/0!</v>
      </c>
      <c r="M40" s="222" t="e">
        <f>AQ40/AQ$44</f>
        <v>#DIV/0!</v>
      </c>
      <c r="N40" s="222" t="e">
        <f>AR40/AR$44</f>
        <v>#DIV/0!</v>
      </c>
      <c r="O40" s="30">
        <f>AS40</f>
        <v>1440</v>
      </c>
      <c r="Q40" s="12" t="inlineStr">
        <is>
          <t>USA</t>
        </is>
      </c>
      <c r="R40" s="12" t="n">
        <v>1777.6</v>
      </c>
      <c r="S40" s="12" t="n">
        <v>1810.78</v>
      </c>
      <c r="T40" s="12" t="n">
        <v>1460.36</v>
      </c>
      <c r="U40" s="12" t="n">
        <v>1597.74</v>
      </c>
      <c r="V40" s="12" t="n">
        <v>1294.58</v>
      </c>
      <c r="W40" s="12" t="n">
        <v>1119.62</v>
      </c>
      <c r="X40" s="247" t="n"/>
      <c r="Y40" s="247" t="n"/>
      <c r="Z40" s="247" t="n"/>
      <c r="AA40" s="247" t="n"/>
      <c r="AB40" s="247" t="n"/>
      <c r="AC40" s="247" t="n"/>
      <c r="AD40" s="12">
        <f>SUMPRODUCT(AG40:AL40,R40:W40)/AS40</f>
        <v>1605.6024722222219</v>
      </c>
      <c r="AF40" s="6" t="inlineStr">
        <is>
          <t>USA</t>
        </is>
      </c>
      <c r="AG40" s="12" t="n">
        <v>518</v>
      </c>
      <c r="AH40" s="12" t="n">
        <v>320</v>
      </c>
      <c r="AI40" s="12" t="n">
        <v>192</v>
      </c>
      <c r="AJ40" s="12" t="n">
        <v>102</v>
      </c>
      <c r="AK40" s="12" t="n">
        <v>135</v>
      </c>
      <c r="AL40" s="12" t="n">
        <v>173</v>
      </c>
      <c r="AM40" s="250" t="n">
        <v>0</v>
      </c>
      <c r="AN40" s="250" t="n">
        <v>0</v>
      </c>
      <c r="AO40" s="250" t="n">
        <v>0</v>
      </c>
      <c r="AP40" s="250" t="n">
        <v>0</v>
      </c>
      <c r="AQ40" s="250" t="n">
        <v>0</v>
      </c>
      <c r="AR40" s="250" t="n">
        <v>0</v>
      </c>
      <c r="AS40" s="12">
        <f>SUM(AG40:AL40)</f>
        <v>1440</v>
      </c>
    </row>
    <row r="41" customFormat="1" s="192">
      <c r="B41" s="262" t="inlineStr">
        <is>
          <t>Japan</t>
        </is>
      </c>
      <c r="C41" s="263">
        <f>AG41/AG$44</f>
        <v>3.3871253768398654E-2</v>
      </c>
      <c r="D41" s="263">
        <f>AH41/AH$44</f>
        <v>4.4876733436055471E-2</v>
      </c>
      <c r="E41" s="263">
        <f>AI41/AI$44</f>
        <v>4.3665667166416788E-2</v>
      </c>
      <c r="F41" s="263">
        <f>AJ41/AJ$44</f>
        <v>4.7217537942664416E-2</v>
      </c>
      <c r="G41" s="263">
        <f>AK41/AK$44</f>
        <v>3.2042723631508681E-2</v>
      </c>
      <c r="H41" s="263">
        <f>AL41/AL$44</f>
        <v>2.3727984344422699E-2</v>
      </c>
      <c r="I41" s="264" t="e">
        <f>AM41/AM$44</f>
        <v>#DIV/0!</v>
      </c>
      <c r="J41" s="264" t="e">
        <f>AN41/AN$44</f>
        <v>#DIV/0!</v>
      </c>
      <c r="K41" s="264" t="e">
        <f>AO41/AO$44</f>
        <v>#DIV/0!</v>
      </c>
      <c r="L41" s="264" t="e">
        <f>AP41/AP$44</f>
        <v>#DIV/0!</v>
      </c>
      <c r="M41" s="264" t="e">
        <f>AQ41/AQ$44</f>
        <v>#DIV/0!</v>
      </c>
      <c r="N41" s="264" t="e">
        <f>AR41/AR$44</f>
        <v>#DIV/0!</v>
      </c>
      <c r="O41" s="265">
        <f>AS41</f>
        <v>1038</v>
      </c>
      <c r="Q41" s="208" t="inlineStr">
        <is>
          <t>Japan</t>
        </is>
      </c>
      <c r="R41" s="208" t="n">
        <v>1507.67</v>
      </c>
      <c r="S41" s="208" t="n">
        <v>1511.19</v>
      </c>
      <c r="T41" s="208" t="n">
        <v>1344.9</v>
      </c>
      <c r="U41" s="208" t="n">
        <v>1390.4</v>
      </c>
      <c r="V41" s="208" t="n">
        <v>1285.83</v>
      </c>
      <c r="W41" s="208" t="n">
        <v>1123.01</v>
      </c>
      <c r="X41" s="266" t="n"/>
      <c r="Y41" s="266" t="n"/>
      <c r="Z41" s="266" t="n"/>
      <c r="AA41" s="266" t="n"/>
      <c r="AB41" s="266" t="n"/>
      <c r="AC41" s="266" t="n"/>
      <c r="AD41" s="208">
        <f>SUMPRODUCT(AG41:AL41,R41:W41)/AS41</f>
        <v>1389.3848073217725</v>
      </c>
      <c r="AF41" s="192" t="inlineStr">
        <is>
          <t>Japan</t>
        </is>
      </c>
      <c r="AG41" s="208" t="n">
        <v>191</v>
      </c>
      <c r="AH41" s="208" t="n">
        <v>233</v>
      </c>
      <c r="AI41" s="208" t="n">
        <v>233</v>
      </c>
      <c r="AJ41" s="208" t="n">
        <v>140</v>
      </c>
      <c r="AK41" s="208" t="n">
        <v>144</v>
      </c>
      <c r="AL41" s="208" t="n">
        <v>97</v>
      </c>
      <c r="AM41" s="253" t="n">
        <v>0</v>
      </c>
      <c r="AN41" s="253" t="n">
        <v>0</v>
      </c>
      <c r="AO41" s="253" t="n">
        <v>0</v>
      </c>
      <c r="AP41" s="253" t="n">
        <v>0</v>
      </c>
      <c r="AQ41" s="253" t="n">
        <v>0</v>
      </c>
      <c r="AR41" s="253" t="n">
        <v>0</v>
      </c>
      <c r="AS41" s="208">
        <f>SUM(AG41:AL41)</f>
        <v>1038</v>
      </c>
    </row>
    <row r="42">
      <c r="B42" s="28" t="inlineStr">
        <is>
          <t>UK</t>
        </is>
      </c>
      <c r="C42" s="9">
        <f>AG42/AG$44</f>
        <v>4.4334101791097709E-2</v>
      </c>
      <c r="D42" s="9">
        <f>AH42/AH$44</f>
        <v>2.889060092449923E-2</v>
      </c>
      <c r="E42" s="9">
        <f>AI42/AI$44</f>
        <v>2.8485757121439279E-2</v>
      </c>
      <c r="F42" s="9">
        <f>AJ42/AJ$44</f>
        <v>2.7655986509274873E-2</v>
      </c>
      <c r="G42" s="9">
        <f>AK42/AK$44</f>
        <v>2.0249221183800622E-2</v>
      </c>
      <c r="H42" s="9">
        <f>AL42/AL$44</f>
        <v>2.0547945205479451E-2</v>
      </c>
      <c r="I42" s="222" t="e">
        <f>AM42/AM$44</f>
        <v>#DIV/0!</v>
      </c>
      <c r="J42" s="222" t="e">
        <f>AN42/AN$44</f>
        <v>#DIV/0!</v>
      </c>
      <c r="K42" s="222" t="e">
        <f>AO42/AO$44</f>
        <v>#DIV/0!</v>
      </c>
      <c r="L42" s="222" t="e">
        <f>AP42/AP$44</f>
        <v>#DIV/0!</v>
      </c>
      <c r="M42" s="222" t="e">
        <f>AQ42/AQ$44</f>
        <v>#DIV/0!</v>
      </c>
      <c r="N42" s="222" t="e">
        <f>AR42/AR$44</f>
        <v>#DIV/0!</v>
      </c>
      <c r="O42" s="30">
        <f>AS42</f>
        <v>809</v>
      </c>
      <c r="Q42" s="12" t="inlineStr">
        <is>
          <t>UK</t>
        </is>
      </c>
      <c r="R42" s="12" t="n">
        <v>1709.29</v>
      </c>
      <c r="S42" s="12" t="n">
        <v>1623.64</v>
      </c>
      <c r="T42" s="12" t="n">
        <v>1387.32</v>
      </c>
      <c r="U42" s="12" t="n">
        <v>1515.79</v>
      </c>
      <c r="V42" s="12" t="n">
        <v>1338.21</v>
      </c>
      <c r="W42" s="12" t="n">
        <v>1101.99</v>
      </c>
      <c r="X42" s="247" t="n"/>
      <c r="Y42" s="247" t="n"/>
      <c r="Z42" s="247" t="n"/>
      <c r="AA42" s="247" t="n"/>
      <c r="AB42" s="247" t="n"/>
      <c r="AC42" s="247" t="n"/>
      <c r="AD42" s="12">
        <f>SUMPRODUCT(AG42:AL42,R42:W42)/AS42</f>
        <v>1508.5045611866501</v>
      </c>
      <c r="AF42" s="6" t="inlineStr">
        <is>
          <t>UK</t>
        </is>
      </c>
      <c r="AG42" s="12" t="n">
        <v>250</v>
      </c>
      <c r="AH42" s="12" t="n">
        <v>150</v>
      </c>
      <c r="AI42" s="12" t="n">
        <v>152</v>
      </c>
      <c r="AJ42" s="12" t="n">
        <v>82</v>
      </c>
      <c r="AK42" s="12" t="n">
        <v>91</v>
      </c>
      <c r="AL42" s="12" t="n">
        <v>84</v>
      </c>
      <c r="AM42" s="250" t="n">
        <v>0</v>
      </c>
      <c r="AN42" s="250" t="n">
        <v>0</v>
      </c>
      <c r="AO42" s="250" t="n">
        <v>0</v>
      </c>
      <c r="AP42" s="250" t="n">
        <v>0</v>
      </c>
      <c r="AQ42" s="250" t="n">
        <v>0</v>
      </c>
      <c r="AR42" s="250" t="n">
        <v>0</v>
      </c>
      <c r="AS42" s="12">
        <f>SUM(AG42:AL42)</f>
        <v>809</v>
      </c>
    </row>
    <row r="43">
      <c r="B43" s="28" t="inlineStr">
        <is>
          <t>Germany</t>
        </is>
      </c>
      <c r="C43" s="9">
        <f>AG43/AG$44</f>
        <v>4.4866111012590887E-2</v>
      </c>
      <c r="D43" s="9">
        <f>AH43/AH$44</f>
        <v>2.8312788906009245E-2</v>
      </c>
      <c r="E43" s="9">
        <f>AI43/AI$44</f>
        <v>3.0547226386806597E-2</v>
      </c>
      <c r="F43" s="9">
        <f>AJ43/AJ$44</f>
        <v>2.2934232715008433E-2</v>
      </c>
      <c r="G43" s="9">
        <f>AK43/AK$44</f>
        <v>1.7356475300400534E-2</v>
      </c>
      <c r="H43" s="9">
        <f>AL43/AL$44</f>
        <v>7.8277886497064575E-3</v>
      </c>
      <c r="I43" s="222" t="e">
        <f>AM43/AM$44</f>
        <v>#DIV/0!</v>
      </c>
      <c r="J43" s="222" t="e">
        <f>AN43/AN$44</f>
        <v>#DIV/0!</v>
      </c>
      <c r="K43" s="222" t="e">
        <f>AO43/AO$44</f>
        <v>#DIV/0!</v>
      </c>
      <c r="L43" s="222" t="e">
        <f>AP43/AP$44</f>
        <v>#DIV/0!</v>
      </c>
      <c r="M43" s="222" t="e">
        <f>AQ43/AQ$44</f>
        <v>#DIV/0!</v>
      </c>
      <c r="N43" s="222" t="e">
        <f>AR43/AR$44</f>
        <v>#DIV/0!</v>
      </c>
      <c r="O43" s="38">
        <f>AS43</f>
        <v>741</v>
      </c>
      <c r="Q43" s="5" t="inlineStr">
        <is>
          <t>Germany</t>
        </is>
      </c>
      <c r="R43" s="5" t="n">
        <v>1647.91</v>
      </c>
      <c r="S43" s="5" t="n">
        <v>1619.51</v>
      </c>
      <c r="T43" s="5" t="n">
        <v>1325.31</v>
      </c>
      <c r="U43" s="11" t="n">
        <v>1438.87</v>
      </c>
      <c r="V43" s="11" t="n">
        <v>1182.45</v>
      </c>
      <c r="W43" s="11" t="n">
        <v>1111.86</v>
      </c>
      <c r="AD43" s="11">
        <f>SUMPRODUCT(AG43:AL43,R43:W43)/AS43</f>
        <v>1479.9844939271259</v>
      </c>
      <c r="AF43" t="inlineStr">
        <is>
          <t>Germany</t>
        </is>
      </c>
      <c r="AG43" s="11" t="n">
        <v>253</v>
      </c>
      <c r="AH43" s="11" t="n">
        <v>147</v>
      </c>
      <c r="AI43" s="11" t="n">
        <v>163</v>
      </c>
      <c r="AJ43" s="11" t="n">
        <v>68</v>
      </c>
      <c r="AK43" s="11" t="n">
        <v>78</v>
      </c>
      <c r="AL43" s="11" t="n">
        <v>32</v>
      </c>
      <c r="AM43" s="238" t="n">
        <v>0</v>
      </c>
      <c r="AN43" s="238" t="n">
        <v>0</v>
      </c>
      <c r="AO43" s="238" t="n">
        <v>0</v>
      </c>
      <c r="AP43" s="238" t="n">
        <v>0</v>
      </c>
      <c r="AQ43" s="238" t="n">
        <v>0</v>
      </c>
      <c r="AR43" s="238" t="n">
        <v>0</v>
      </c>
      <c r="AS43" s="11">
        <f>SUM(AG43:AL43)</f>
        <v>741</v>
      </c>
    </row>
    <row r="44" ht="15" customHeight="1" thickBot="1">
      <c r="B44" s="166" t="inlineStr">
        <is>
          <t>Top 10 Subtotal</t>
        </is>
      </c>
      <c r="C44" s="10">
        <f>SUM(C34:C43)</f>
        <v>0.68877460542649405</v>
      </c>
      <c r="D44" s="10">
        <f>SUM(D34:D43)</f>
        <v>0.71725731895223421</v>
      </c>
      <c r="E44" s="10">
        <f>SUM(E34:E43)</f>
        <v>0.72357571214392813</v>
      </c>
      <c r="F44" s="10">
        <f>SUM(F34:F43)</f>
        <v>0.75581787521079258</v>
      </c>
      <c r="G44" s="10">
        <f>SUM(G34:G43)</f>
        <v>0.79817534490431674</v>
      </c>
      <c r="H44" s="10">
        <f>SUM(H34:H43)</f>
        <v>0.77348336594911937</v>
      </c>
      <c r="I44" s="246" t="e">
        <f>SUM(I34:I43)</f>
        <v>#DIV/0!</v>
      </c>
      <c r="J44" s="246" t="e">
        <f>SUM(J34:J43)</f>
        <v>#DIV/0!</v>
      </c>
      <c r="K44" s="246" t="e">
        <f>SUM(K34:K43)</f>
        <v>#DIV/0!</v>
      </c>
      <c r="L44" s="246" t="e">
        <f>SUM(L34:L43)</f>
        <v>#DIV/0!</v>
      </c>
      <c r="M44" s="246" t="e">
        <f>SUM(M34:M43)</f>
        <v>#DIV/0!</v>
      </c>
      <c r="N44" s="246" t="e">
        <f>SUM(N34:N43)</f>
        <v>#DIV/0!</v>
      </c>
      <c r="O44" s="27" t="n"/>
      <c r="Q44" s="166" t="inlineStr">
        <is>
          <t>Top 10 Subtotal</t>
        </is>
      </c>
      <c r="R44" s="10">
        <f>SUM(R34:R43)</f>
        <v>15550.740000000002</v>
      </c>
      <c r="S44" s="10">
        <f>SUM(S34:S43)</f>
        <v>16320.6</v>
      </c>
      <c r="T44" s="10">
        <f>SUM(T34:T43)</f>
        <v>13259.679999999998</v>
      </c>
      <c r="U44" s="10">
        <f>SUM(U34:U43)</f>
        <v>14708.769999999997</v>
      </c>
      <c r="V44" s="10">
        <f>SUM(V34:V43)</f>
        <v>12250.79</v>
      </c>
      <c r="W44" s="10">
        <f>SUM(W34:W43)</f>
        <v>10834.05</v>
      </c>
      <c r="X44" s="246">
        <f>SUM(X34:X43)</f>
        <v>0</v>
      </c>
      <c r="Y44" s="246">
        <f>SUM(Y34:Y43)</f>
        <v>0</v>
      </c>
      <c r="Z44" s="246">
        <f>SUM(Z34:Z43)</f>
        <v>0</v>
      </c>
      <c r="AA44" s="246">
        <f>SUM(AA34:AA43)</f>
        <v>0</v>
      </c>
      <c r="AB44" s="246">
        <f>SUM(AB34:AB43)</f>
        <v>0</v>
      </c>
      <c r="AC44" s="246">
        <f>SUM(AC34:AC43)</f>
        <v>0</v>
      </c>
      <c r="AD44" s="27" t="n"/>
      <c r="AF44" s="166" t="inlineStr">
        <is>
          <t>Top 10 Subtotal</t>
        </is>
      </c>
      <c r="AG44" s="4">
        <f>C7</f>
        <v>5639</v>
      </c>
      <c r="AH44" s="4">
        <f>D7</f>
        <v>5192</v>
      </c>
      <c r="AI44" s="4">
        <f>E7</f>
        <v>5336</v>
      </c>
      <c r="AJ44" s="4">
        <f>F7</f>
        <v>2965</v>
      </c>
      <c r="AK44" s="4">
        <f>G7</f>
        <v>4494</v>
      </c>
      <c r="AL44" s="4">
        <f>H7</f>
        <v>4088</v>
      </c>
      <c r="AM44" s="242" t="n">
        <v>0</v>
      </c>
      <c r="AN44" s="242">
        <f>J7</f>
        <v>0</v>
      </c>
      <c r="AO44" s="242">
        <f>K7</f>
        <v>0</v>
      </c>
      <c r="AP44" s="242">
        <f>L7</f>
        <v>0</v>
      </c>
      <c r="AQ44" s="242">
        <f>M7</f>
        <v>0</v>
      </c>
      <c r="AR44" s="242">
        <f>N7</f>
        <v>0</v>
      </c>
      <c r="AS44" s="286" t="n"/>
    </row>
    <row r="45" customFormat="1" s="283">
      <c r="B45" s="282" t="n"/>
      <c r="C45" s="284" t="n"/>
      <c r="D45" s="284" t="n"/>
      <c r="E45" s="284" t="n"/>
      <c r="F45" s="284" t="n"/>
      <c r="G45" s="284" t="n"/>
      <c r="H45" s="284" t="n"/>
      <c r="I45" s="284" t="n"/>
      <c r="J45" s="284" t="n"/>
      <c r="K45" s="284" t="n"/>
      <c r="L45" s="284" t="n"/>
      <c r="M45" s="284" t="n"/>
      <c r="N45" s="284" t="n"/>
      <c r="Q45" s="282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F45" s="287" t="inlineStr">
        <is>
          <t>CN</t>
        </is>
      </c>
      <c r="AG45" s="288">
        <f>AG34-AG78</f>
        <v>-165</v>
      </c>
      <c r="AH45" s="288">
        <f>AH34-AH78</f>
        <v>464</v>
      </c>
      <c r="AI45" s="288">
        <f>AI34-AI78</f>
        <v>363</v>
      </c>
      <c r="AJ45" s="288">
        <f>AJ34-AJ78</f>
        <v>-13</v>
      </c>
      <c r="AK45" s="288">
        <f>AK34-AK78</f>
        <v>267</v>
      </c>
      <c r="AL45" s="288">
        <f>AL34-AL78</f>
        <v>396</v>
      </c>
      <c r="AM45" s="289" t="n"/>
      <c r="AN45" s="289" t="n"/>
      <c r="AO45" s="289" t="n"/>
      <c r="AP45" s="289" t="n"/>
      <c r="AQ45" s="289" t="n"/>
      <c r="AR45" s="289" t="n"/>
      <c r="AS45" s="290">
        <f>SUM(AG45:AL45)</f>
        <v>1312</v>
      </c>
    </row>
    <row r="46" customFormat="1" s="283">
      <c r="B46" s="282" t="n"/>
      <c r="C46" s="284" t="n"/>
      <c r="D46" s="284" t="n"/>
      <c r="E46" s="284" t="n"/>
      <c r="F46" s="284" t="n"/>
      <c r="G46" s="284" t="n"/>
      <c r="H46" s="284" t="n"/>
      <c r="I46" s="284" t="n"/>
      <c r="J46" s="284" t="n"/>
      <c r="K46" s="284" t="n"/>
      <c r="L46" s="284" t="n"/>
      <c r="M46" s="284" t="n"/>
      <c r="N46" s="284" t="n"/>
      <c r="Q46" s="282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F46" s="291" t="inlineStr">
        <is>
          <t>Indonesia</t>
        </is>
      </c>
      <c r="AG46" s="292">
        <f>AG35-AG83</f>
        <v>276</v>
      </c>
      <c r="AH46" s="292">
        <f>AH35-AH83</f>
        <v>165</v>
      </c>
      <c r="AI46" s="292">
        <f>AI35-AI83</f>
        <v>322</v>
      </c>
      <c r="AJ46" s="292">
        <f>AJ35-AJ83</f>
        <v>206</v>
      </c>
      <c r="AK46" s="292">
        <f>AK35-AK83</f>
        <v>687</v>
      </c>
      <c r="AL46" s="292">
        <f>AL35-AL83</f>
        <v>361</v>
      </c>
      <c r="AM46" s="293" t="n"/>
      <c r="AN46" s="293" t="n"/>
      <c r="AO46" s="293" t="n"/>
      <c r="AP46" s="293" t="n"/>
      <c r="AQ46" s="293" t="n"/>
      <c r="AR46" s="293" t="n"/>
      <c r="AS46" s="294">
        <f>SUM(AG46:AL46)</f>
        <v>2017</v>
      </c>
    </row>
    <row r="47" customFormat="1" s="283">
      <c r="B47" s="282" t="n"/>
      <c r="C47" s="284" t="n"/>
      <c r="D47" s="284" t="n"/>
      <c r="E47" s="284" t="n"/>
      <c r="F47" s="284" t="n"/>
      <c r="G47" s="284" t="n"/>
      <c r="H47" s="284" t="n"/>
      <c r="I47" s="284" t="n"/>
      <c r="J47" s="284" t="n"/>
      <c r="K47" s="284" t="n"/>
      <c r="L47" s="284" t="n"/>
      <c r="M47" s="284" t="n"/>
      <c r="N47" s="284" t="n"/>
      <c r="Q47" s="282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F47" s="291" t="inlineStr">
        <is>
          <t>SG</t>
        </is>
      </c>
      <c r="AG47" s="292">
        <f>AG36-AG79</f>
        <v>28</v>
      </c>
      <c r="AH47" s="292">
        <f>AH36-AH79</f>
        <v>-12</v>
      </c>
      <c r="AI47" s="292">
        <f>AI36-AI79</f>
        <v>-37</v>
      </c>
      <c r="AJ47" s="292">
        <f>AJ36-AJ79</f>
        <v>-170</v>
      </c>
      <c r="AK47" s="292">
        <f>AK36-AK79</f>
        <v>-38</v>
      </c>
      <c r="AL47" s="292">
        <f>AL36-AL79</f>
        <v>-197</v>
      </c>
      <c r="AM47" s="293" t="n"/>
      <c r="AN47" s="293" t="n"/>
      <c r="AO47" s="293" t="n"/>
      <c r="AP47" s="293" t="n"/>
      <c r="AQ47" s="293" t="n"/>
      <c r="AR47" s="293" t="n"/>
      <c r="AS47" s="294">
        <f>SUM(AG47:AL47)</f>
        <v>-426</v>
      </c>
    </row>
    <row r="48" ht="15" customFormat="1" customHeight="1" s="285" thickBot="1">
      <c r="AF48" s="296" t="inlineStr">
        <is>
          <t>Malaysia</t>
        </is>
      </c>
      <c r="AG48" s="297">
        <f>AG37-AG80</f>
        <v>104</v>
      </c>
      <c r="AH48" s="297">
        <f>AH37-AH80</f>
        <v>-65</v>
      </c>
      <c r="AI48" s="297">
        <f>AI37-AI80</f>
        <v>-6</v>
      </c>
      <c r="AJ48" s="297">
        <f>AJ37-AJ80</f>
        <v>-126</v>
      </c>
      <c r="AK48" s="297">
        <f>AK37-AK80</f>
        <v>44</v>
      </c>
      <c r="AL48" s="297">
        <f>AL37-AL80</f>
        <v>31</v>
      </c>
      <c r="AM48" s="298" t="n"/>
      <c r="AN48" s="298" t="n"/>
      <c r="AO48" s="298" t="n"/>
      <c r="AP48" s="298" t="n"/>
      <c r="AQ48" s="298" t="n"/>
      <c r="AR48" s="298" t="n"/>
      <c r="AS48" s="295">
        <f>SUM(AG48:AL48)</f>
        <v>-18</v>
      </c>
    </row>
    <row r="49">
      <c r="B49" s="167" t="inlineStr">
        <is>
          <t>Monthly Overview</t>
        </is>
      </c>
      <c r="C49" s="168" t="inlineStr">
        <is>
          <t>Jan</t>
        </is>
      </c>
      <c r="D49" s="168" t="inlineStr">
        <is>
          <t>Feb</t>
        </is>
      </c>
      <c r="E49" s="168" t="inlineStr">
        <is>
          <t>Mar</t>
        </is>
      </c>
      <c r="F49" s="168" t="inlineStr">
        <is>
          <t>Apr</t>
        </is>
      </c>
      <c r="G49" s="168" t="inlineStr">
        <is>
          <t>May</t>
        </is>
      </c>
      <c r="H49" s="168" t="inlineStr">
        <is>
          <t>Jun</t>
        </is>
      </c>
      <c r="I49" s="221" t="inlineStr">
        <is>
          <t>Jul</t>
        </is>
      </c>
      <c r="J49" s="221" t="inlineStr">
        <is>
          <t>Aug</t>
        </is>
      </c>
      <c r="K49" s="221" t="inlineStr">
        <is>
          <t>Sep</t>
        </is>
      </c>
      <c r="L49" s="221" t="inlineStr">
        <is>
          <t>Oct</t>
        </is>
      </c>
      <c r="M49" s="221" t="inlineStr">
        <is>
          <t>Nov</t>
        </is>
      </c>
      <c r="N49" s="221" t="inlineStr">
        <is>
          <t>Dec</t>
        </is>
      </c>
      <c r="O49" s="169" t="inlineStr">
        <is>
          <t>H1 Total</t>
        </is>
      </c>
    </row>
    <row r="50">
      <c r="B50" s="167" t="n">
        <v>2025</v>
      </c>
      <c r="C50" s="168" t="n"/>
      <c r="D50" s="168" t="n"/>
      <c r="E50" s="168" t="n"/>
      <c r="F50" s="168" t="n"/>
      <c r="G50" s="168" t="n"/>
      <c r="H50" s="168" t="n"/>
      <c r="I50" s="232" t="n"/>
      <c r="J50" s="232" t="n"/>
      <c r="K50" s="232" t="n"/>
      <c r="L50" s="232" t="n"/>
      <c r="M50" s="232" t="n"/>
      <c r="N50" s="232" t="n"/>
      <c r="O50" s="169" t="n"/>
    </row>
    <row r="51">
      <c r="B51" s="16" t="inlineStr">
        <is>
          <t>Room Nights</t>
        </is>
      </c>
      <c r="C51" s="17" t="n">
        <v>5671</v>
      </c>
      <c r="D51" s="17" t="n">
        <v>4952</v>
      </c>
      <c r="E51" s="17" t="n">
        <v>4526</v>
      </c>
      <c r="F51" s="17" t="n">
        <v>4444</v>
      </c>
      <c r="G51" s="17" t="n">
        <v>4309</v>
      </c>
      <c r="H51" s="17" t="n">
        <v>4117</v>
      </c>
      <c r="I51" s="233" t="n">
        <v>4537</v>
      </c>
      <c r="J51" s="233" t="n">
        <v>5258</v>
      </c>
      <c r="K51" s="233" t="n">
        <v>5129</v>
      </c>
      <c r="L51" s="233" t="n">
        <v>5217</v>
      </c>
      <c r="M51" s="233" t="n">
        <v>5454</v>
      </c>
      <c r="N51" s="233" t="n">
        <v>5602</v>
      </c>
      <c r="O51" s="18" t="n"/>
    </row>
    <row r="52">
      <c r="A52" t="inlineStr">
        <is>
          <t>Sure</t>
        </is>
      </c>
      <c r="B52" s="16" t="inlineStr">
        <is>
          <t>Occupancy %</t>
        </is>
      </c>
      <c r="C52" s="19">
        <f>Summary!C60</f>
        <v>0.93300000000000005</v>
      </c>
      <c r="D52" s="19">
        <f>Summary!D60</f>
        <v>0.89400000000000002</v>
      </c>
      <c r="E52" s="19">
        <f>Summary!E60</f>
        <v>0.73799999999999999</v>
      </c>
      <c r="F52" s="19">
        <f>Summary!F60</f>
        <v>0.75</v>
      </c>
      <c r="G52" s="19">
        <f>Summary!G60</f>
        <v>0.72799999999999998</v>
      </c>
      <c r="H52" s="19">
        <f>Summary!H60</f>
        <v>0.7</v>
      </c>
      <c r="I52" s="234">
        <f>Summary!I60</f>
        <v>0.747</v>
      </c>
      <c r="J52" s="234">
        <f>Summary!J60</f>
        <v>0.86499999999999999</v>
      </c>
      <c r="K52" s="234">
        <f>Summary!K60</f>
        <v>0.872</v>
      </c>
      <c r="L52" s="234">
        <f>Summary!L60</f>
        <v>0.85899999999999999</v>
      </c>
      <c r="M52" s="234">
        <f>Summary!M60</f>
        <v>0.92700000000000005</v>
      </c>
      <c r="N52" s="234">
        <f>Summary!N60</f>
        <v>0.92</v>
      </c>
      <c r="O52" s="20">
        <f>AVERAGE(C52:H52)</f>
        <v>0.79050000000000009</v>
      </c>
    </row>
    <row r="53">
      <c r="A53" t="inlineStr">
        <is>
          <t>Sure</t>
        </is>
      </c>
      <c r="B53" s="16" t="inlineStr">
        <is>
          <t>ADR (฿)</t>
        </is>
      </c>
      <c r="C53" s="17">
        <f>Summary!C61</f>
        <v>1701</v>
      </c>
      <c r="D53" s="17">
        <f>Summary!D61</f>
        <v>1631</v>
      </c>
      <c r="E53" s="17">
        <f>Summary!E61</f>
        <v>1422</v>
      </c>
      <c r="F53" s="17">
        <f>Summary!F61</f>
        <v>1363</v>
      </c>
      <c r="G53" s="17">
        <f>Summary!G61</f>
        <v>1254</v>
      </c>
      <c r="H53" s="17">
        <f>Summary!H61</f>
        <v>1205</v>
      </c>
      <c r="I53" s="235">
        <f>Summary!I61</f>
        <v>1190</v>
      </c>
      <c r="J53" s="235">
        <f>Summary!J61</f>
        <v>1182</v>
      </c>
      <c r="K53" s="235">
        <f>Summary!K61</f>
        <v>1141</v>
      </c>
      <c r="L53" s="235">
        <f>Summary!L61</f>
        <v>1216</v>
      </c>
      <c r="M53" s="235">
        <f>Summary!M61</f>
        <v>1519</v>
      </c>
      <c r="N53" s="235">
        <f>Summary!N61</f>
        <v>1723</v>
      </c>
      <c r="O53" s="1148">
        <f>AVERAGE(C53:H53)</f>
        <v>1429.3333333333333</v>
      </c>
    </row>
    <row r="54">
      <c r="A54" t="inlineStr">
        <is>
          <t>Sure</t>
        </is>
      </c>
      <c r="B54" s="16" t="inlineStr">
        <is>
          <t>Revpar</t>
        </is>
      </c>
      <c r="C54" s="47">
        <f>C52*C53</f>
        <v>1587.0330000000001</v>
      </c>
      <c r="D54" s="47">
        <f>D52*D53</f>
        <v>1458.114</v>
      </c>
      <c r="E54" s="22">
        <f>E52*E53</f>
        <v>1049.4359999999999</v>
      </c>
      <c r="F54" s="22">
        <f>F52*F53</f>
        <v>1022.25</v>
      </c>
      <c r="G54" s="22">
        <f>G52*G53</f>
        <v>912.91199999999992</v>
      </c>
      <c r="H54" s="22">
        <f>H52*H53</f>
        <v>843.5</v>
      </c>
      <c r="I54" s="236">
        <f>I52*I53</f>
        <v>888.93</v>
      </c>
      <c r="J54" s="236">
        <f>J52*J53</f>
        <v>1022.43</v>
      </c>
      <c r="K54" s="236">
        <f>K52*K53</f>
        <v>994.952</v>
      </c>
      <c r="L54" s="236">
        <f>L52*L53</f>
        <v>1044.5439999999999</v>
      </c>
      <c r="M54" s="236">
        <f>M52*M53</f>
        <v>1408.1130000000001</v>
      </c>
      <c r="N54" s="236">
        <f>N52*N53</f>
        <v>1585.16</v>
      </c>
      <c r="O54" s="1147">
        <f>O52*O53</f>
        <v>1129.8880000000001</v>
      </c>
    </row>
    <row r="55">
      <c r="B55" s="24" t="inlineStr">
        <is>
          <t>RN MoM Chg</t>
        </is>
      </c>
      <c r="C55" s="22" t="n"/>
      <c r="D55" s="25">
        <f>(D51-C51)/C51</f>
        <v>-0.12678539940045847</v>
      </c>
      <c r="E55" s="25">
        <f>(E51-D51)/D51</f>
        <v>-8.6025848142164782E-2</v>
      </c>
      <c r="F55" s="25">
        <f>(F51-E51)/E51</f>
        <v>-1.8117543084401236E-2</v>
      </c>
      <c r="G55" s="25">
        <f>(G51-F51)/F51</f>
        <v>-3.0378037803780379E-2</v>
      </c>
      <c r="H55" s="25">
        <f>(H51-G51)/G51</f>
        <v>-4.4557902065444417E-2</v>
      </c>
      <c r="I55" s="237">
        <f>(I51-H51)/H51</f>
        <v>0.10201603109059995</v>
      </c>
      <c r="J55" s="237">
        <f>(J51-I51)/I51</f>
        <v>0.15891558298435091</v>
      </c>
      <c r="K55" s="237">
        <f>(K51-J51)/J51</f>
        <v>-2.4534043362495244E-2</v>
      </c>
      <c r="L55" s="237">
        <f>(L51-K51)/K51</f>
        <v>1.715734061220511E-2</v>
      </c>
      <c r="M55" s="237">
        <f>(M51-L51)/L51</f>
        <v>4.5428407130534788E-2</v>
      </c>
      <c r="N55" s="237">
        <f>(N51-M51)/M51</f>
        <v>2.7136046938027136E-2</v>
      </c>
      <c r="O55" s="23" t="n"/>
    </row>
    <row r="56">
      <c r="C56" t="b">
        <f>C52=Summary!C60</f>
        <v>1</v>
      </c>
      <c r="D56" t="b">
        <f>D52=Summary!D60</f>
        <v>1</v>
      </c>
      <c r="E56" t="b">
        <f>E52=Summary!E60</f>
        <v>1</v>
      </c>
      <c r="F56" t="b">
        <f>F52=Summary!F60</f>
        <v>1</v>
      </c>
      <c r="G56" t="b">
        <f>G52=Summary!G60</f>
        <v>1</v>
      </c>
      <c r="H56" t="b">
        <f>H52=Summary!H60</f>
        <v>1</v>
      </c>
    </row>
    <row r="57">
      <c r="B57" s="366" t="inlineStr">
        <is>
          <t>Room Nights by Segment</t>
        </is>
      </c>
      <c r="C57" s="367" t="inlineStr">
        <is>
          <t>Jan</t>
        </is>
      </c>
      <c r="D57" s="367" t="inlineStr">
        <is>
          <t>Feb</t>
        </is>
      </c>
      <c r="E57" s="367" t="inlineStr">
        <is>
          <t>Mar</t>
        </is>
      </c>
      <c r="F57" s="367" t="inlineStr">
        <is>
          <t>Apr</t>
        </is>
      </c>
      <c r="G57" s="367" t="inlineStr">
        <is>
          <t>May</t>
        </is>
      </c>
      <c r="H57" s="367" t="inlineStr">
        <is>
          <t>Jun</t>
        </is>
      </c>
      <c r="I57" s="221" t="inlineStr">
        <is>
          <t>Jul</t>
        </is>
      </c>
      <c r="J57" s="221" t="inlineStr">
        <is>
          <t>Aug</t>
        </is>
      </c>
      <c r="K57" s="221" t="inlineStr">
        <is>
          <t>Sep</t>
        </is>
      </c>
      <c r="L57" s="221" t="inlineStr">
        <is>
          <t>Oct</t>
        </is>
      </c>
      <c r="M57" s="221" t="inlineStr">
        <is>
          <t>Nov</t>
        </is>
      </c>
      <c r="N57" s="221" t="inlineStr">
        <is>
          <t>Dec</t>
        </is>
      </c>
      <c r="O57" s="173" t="n"/>
      <c r="Q57" s="167" t="inlineStr">
        <is>
          <t>RN Mix % by Segment</t>
        </is>
      </c>
      <c r="R57" s="180" t="inlineStr">
        <is>
          <t>Jan</t>
        </is>
      </c>
      <c r="S57" s="180" t="inlineStr">
        <is>
          <t>Feb</t>
        </is>
      </c>
      <c r="T57" s="180" t="inlineStr">
        <is>
          <t>Mar</t>
        </is>
      </c>
      <c r="U57" s="180" t="inlineStr">
        <is>
          <t>Apr</t>
        </is>
      </c>
      <c r="V57" s="180" t="inlineStr">
        <is>
          <t>May</t>
        </is>
      </c>
      <c r="W57" s="180" t="inlineStr">
        <is>
          <t>Jun</t>
        </is>
      </c>
      <c r="X57" s="221" t="inlineStr">
        <is>
          <t>Jul</t>
        </is>
      </c>
      <c r="Y57" s="221" t="inlineStr">
        <is>
          <t>Aug</t>
        </is>
      </c>
      <c r="Z57" s="221" t="inlineStr">
        <is>
          <t>Sep</t>
        </is>
      </c>
      <c r="AA57" s="221" t="inlineStr">
        <is>
          <t>Oct</t>
        </is>
      </c>
      <c r="AB57" s="221" t="inlineStr">
        <is>
          <t>Nov</t>
        </is>
      </c>
      <c r="AC57" s="221" t="inlineStr">
        <is>
          <t>Dec</t>
        </is>
      </c>
      <c r="AD57" s="174" t="n"/>
    </row>
    <row r="58">
      <c r="A58" t="n">
        <v>1</v>
      </c>
      <c r="B58" s="368" t="inlineStr">
        <is>
          <t>Corporate Short Stay</t>
        </is>
      </c>
      <c r="C58" s="369" t="n">
        <v>180</v>
      </c>
      <c r="D58" s="369" t="n">
        <v>56</v>
      </c>
      <c r="E58" s="369" t="n">
        <v>135</v>
      </c>
      <c r="F58" s="369" t="n">
        <v>109</v>
      </c>
      <c r="G58" s="369" t="n">
        <v>32</v>
      </c>
      <c r="H58" s="369" t="n">
        <v>148</v>
      </c>
      <c r="I58" s="224" t="n">
        <v>166</v>
      </c>
      <c r="J58" s="224" t="n">
        <v>82</v>
      </c>
      <c r="K58" s="224" t="n">
        <v>148</v>
      </c>
      <c r="L58" s="224" t="n">
        <v>199</v>
      </c>
      <c r="M58" s="224" t="n">
        <v>274</v>
      </c>
      <c r="N58" s="224" t="n">
        <v>209</v>
      </c>
      <c r="O58" s="30">
        <f>SUM(C58:N58)</f>
        <v>1738</v>
      </c>
      <c r="P58" t="n">
        <v>1</v>
      </c>
      <c r="Q58" s="28" t="inlineStr">
        <is>
          <t>Corporate Short Stay</t>
        </is>
      </c>
      <c r="R58" s="184">
        <f>C58/$C$65</f>
        <v>3.1740433785928411E-2</v>
      </c>
      <c r="S58" s="184">
        <f>D58/$D$65</f>
        <v>1.1308562197092083E-2</v>
      </c>
      <c r="T58" s="184">
        <f>E58/$E$65</f>
        <v>2.9827662395050816E-2</v>
      </c>
      <c r="U58" s="184">
        <f>F58/$F$65</f>
        <v>2.4527452745274528E-2</v>
      </c>
      <c r="V58" s="184">
        <f>G58/$G$65</f>
        <v>7.4263170109074034E-3</v>
      </c>
      <c r="W58" s="184">
        <f>H58/$H$65</f>
        <v>3.5948506193830457E-2</v>
      </c>
      <c r="X58" s="230">
        <f>I58/$I$65</f>
        <v>3.6588053780030855E-2</v>
      </c>
      <c r="Y58" s="230">
        <f>J58/$J$65</f>
        <v>1.5595283377710156E-2</v>
      </c>
      <c r="Z58" s="230">
        <f>K58/$K$65</f>
        <v>2.8855527393254046E-2</v>
      </c>
      <c r="AA58" s="230">
        <f>L58/$L$65</f>
        <v>3.8144527506229632E-2</v>
      </c>
      <c r="AB58" s="230">
        <f>M58/$M$65</f>
        <v>5.0238357169050236E-2</v>
      </c>
      <c r="AC58" s="230">
        <f>N58/$N$65</f>
        <v>3.7308104248482687E-2</v>
      </c>
      <c r="AD58" s="33" t="n"/>
    </row>
    <row r="59">
      <c r="A59" t="n">
        <v>2</v>
      </c>
      <c r="B59" s="368" t="inlineStr">
        <is>
          <t>Corporate Long Stay</t>
        </is>
      </c>
      <c r="C59" s="369" t="n">
        <v>0</v>
      </c>
      <c r="D59" s="369" t="n">
        <v>0</v>
      </c>
      <c r="E59" s="369" t="n">
        <v>0</v>
      </c>
      <c r="F59" s="369" t="n">
        <v>0</v>
      </c>
      <c r="G59" s="369" t="n">
        <v>4</v>
      </c>
      <c r="H59" s="369" t="n">
        <v>46</v>
      </c>
      <c r="I59" s="225" t="n">
        <v>46</v>
      </c>
      <c r="J59" s="225" t="n">
        <v>31</v>
      </c>
      <c r="K59" s="225" t="n">
        <v>30</v>
      </c>
      <c r="L59" s="225" t="n">
        <v>31</v>
      </c>
      <c r="M59" s="225" t="n">
        <v>30</v>
      </c>
      <c r="N59" s="225" t="n">
        <v>31</v>
      </c>
      <c r="O59" s="30">
        <f>SUM(C59:N59)</f>
        <v>249</v>
      </c>
      <c r="P59" t="n">
        <v>2</v>
      </c>
      <c r="Q59" s="21" t="inlineStr">
        <is>
          <t>Corporate Long Stay</t>
        </is>
      </c>
      <c r="R59" s="184">
        <f>C59/$C$65</f>
        <v>0</v>
      </c>
      <c r="S59" s="184">
        <f>D59/$D$65</f>
        <v>0</v>
      </c>
      <c r="T59" s="184">
        <f>E59/$E$65</f>
        <v>0</v>
      </c>
      <c r="U59" s="184">
        <f>F59/$F$65</f>
        <v>0</v>
      </c>
      <c r="V59" s="184">
        <f>G59/$G$65</f>
        <v>9.2828962636342543E-4</v>
      </c>
      <c r="W59" s="184">
        <f>H59/$H$65</f>
        <v>1.11731843575419E-2</v>
      </c>
      <c r="X59" s="230">
        <f>I59/$I$65</f>
        <v>1.0138858276394092E-2</v>
      </c>
      <c r="Y59" s="230">
        <f>J59/$J$65</f>
        <v>5.8957778623050586E-3</v>
      </c>
      <c r="Z59" s="230">
        <f>K59/$K$65</f>
        <v>5.8490933905244683E-3</v>
      </c>
      <c r="AA59" s="230">
        <f>L59/$L$65</f>
        <v>5.9421123250910481E-3</v>
      </c>
      <c r="AB59" s="230">
        <f>M59/$M$65</f>
        <v>5.5005500550055009E-3</v>
      </c>
      <c r="AC59" s="230">
        <f>N59/$N$65</f>
        <v>5.5337379507318816E-3</v>
      </c>
      <c r="AD59" s="19" t="n"/>
    </row>
    <row r="60">
      <c r="A60" t="n">
        <v>3</v>
      </c>
      <c r="B60" s="368" t="inlineStr">
        <is>
          <t>Online Business (Dynamic Rate)</t>
        </is>
      </c>
      <c r="C60" s="369" t="n">
        <v>3512</v>
      </c>
      <c r="D60" s="369" t="n">
        <v>3123</v>
      </c>
      <c r="E60" s="369" t="n">
        <v>2733</v>
      </c>
      <c r="F60" s="369" t="n">
        <v>3000</v>
      </c>
      <c r="G60" s="369" t="n">
        <v>2766</v>
      </c>
      <c r="H60" s="369" t="n">
        <v>2669</v>
      </c>
      <c r="I60" s="224" t="n">
        <v>2502</v>
      </c>
      <c r="J60" s="224" t="n">
        <v>2688</v>
      </c>
      <c r="K60" s="224" t="n">
        <v>2376</v>
      </c>
      <c r="L60" s="224" t="n">
        <v>2669</v>
      </c>
      <c r="M60" s="224" t="n">
        <v>3659</v>
      </c>
      <c r="N60" s="224" t="n">
        <v>3976</v>
      </c>
      <c r="O60" s="30">
        <f>SUM(C60:N60)</f>
        <v>35673</v>
      </c>
      <c r="P60" t="n">
        <v>3</v>
      </c>
      <c r="Q60" s="28" t="inlineStr">
        <is>
          <t>Online Business (Dynamic Rate)</t>
        </is>
      </c>
      <c r="R60" s="184">
        <f>C60/$C$65</f>
        <v>0.61929113031211425</v>
      </c>
      <c r="S60" s="184">
        <f>D60/$D$65</f>
        <v>0.63065428109854604</v>
      </c>
      <c r="T60" s="184">
        <f>E60/$E$65</f>
        <v>0.60384445426425104</v>
      </c>
      <c r="U60" s="184">
        <f>F60/$F$65</f>
        <v>0.67506750675067506</v>
      </c>
      <c r="V60" s="184">
        <f>G60/$G$65</f>
        <v>0.6419122766303087</v>
      </c>
      <c r="W60" s="184">
        <f>H60/$H$65</f>
        <v>0.64828758804955067</v>
      </c>
      <c r="X60" s="230">
        <f>I60/$I$65</f>
        <v>0.55146572625082657</v>
      </c>
      <c r="Y60" s="230">
        <f>J60/$J$65</f>
        <v>0.5112209965766451</v>
      </c>
      <c r="Z60" s="230">
        <f>K60/$K$65</f>
        <v>0.46324819652953791</v>
      </c>
      <c r="AA60" s="230">
        <f>L60/$L$65</f>
        <v>0.51159670308606475</v>
      </c>
      <c r="AB60" s="230">
        <f>M60/$M$65</f>
        <v>0.6708837550421709</v>
      </c>
      <c r="AC60" s="230">
        <f>N60/$N$65</f>
        <v>0.70974651910032127</v>
      </c>
      <c r="AD60" s="33" t="n"/>
    </row>
    <row r="61">
      <c r="A61" t="n">
        <v>4</v>
      </c>
      <c r="B61" s="368" t="inlineStr">
        <is>
          <t>ASR</t>
        </is>
      </c>
      <c r="C61" s="369" t="n">
        <v>697</v>
      </c>
      <c r="D61" s="369" t="n">
        <v>787</v>
      </c>
      <c r="E61" s="369" t="n">
        <v>759</v>
      </c>
      <c r="F61" s="369" t="n">
        <v>711</v>
      </c>
      <c r="G61" s="369" t="n">
        <v>789</v>
      </c>
      <c r="H61" s="369" t="n">
        <v>526</v>
      </c>
      <c r="I61" s="225" t="n">
        <v>617</v>
      </c>
      <c r="J61" s="225" t="n">
        <v>768</v>
      </c>
      <c r="K61" s="225" t="n">
        <v>802</v>
      </c>
      <c r="L61" s="225" t="n">
        <v>455</v>
      </c>
      <c r="M61" s="225" t="n">
        <v>594</v>
      </c>
      <c r="N61" s="225" t="n">
        <v>822</v>
      </c>
      <c r="O61" s="30">
        <f>SUM(C61:N61)</f>
        <v>8327</v>
      </c>
      <c r="P61" t="n">
        <v>4</v>
      </c>
      <c r="Q61" s="21" t="inlineStr">
        <is>
          <t>ASR</t>
        </is>
      </c>
      <c r="R61" s="184">
        <f>C61/$C$65</f>
        <v>0.12290601304884501</v>
      </c>
      <c r="S61" s="184">
        <f>D61/$D$65</f>
        <v>0.15892568659127626</v>
      </c>
      <c r="T61" s="184">
        <f>E61/$E$65</f>
        <v>0.16769774635439683</v>
      </c>
      <c r="U61" s="184">
        <f>F61/$F$65</f>
        <v>0.15999099909990999</v>
      </c>
      <c r="V61" s="184">
        <f>G61/$G$65</f>
        <v>0.18310512880018565</v>
      </c>
      <c r="W61" s="184">
        <f>H61/$H$65</f>
        <v>0.12776293417537041</v>
      </c>
      <c r="X61" s="230">
        <f>I61/$I$65</f>
        <v>0.13599294688119903</v>
      </c>
      <c r="Y61" s="230">
        <f>J61/$J$65</f>
        <v>0.14606314187904146</v>
      </c>
      <c r="Z61" s="230">
        <f>K61/$K$65</f>
        <v>0.15636576330668747</v>
      </c>
      <c r="AA61" s="230">
        <f>L61/$L$65</f>
        <v>8.7214874448916999E-2</v>
      </c>
      <c r="AB61" s="230">
        <f>M61/$M$65</f>
        <v>0.10891089108910891</v>
      </c>
      <c r="AC61" s="230">
        <f>N61/$N$65</f>
        <v>0.1467333095323099</v>
      </c>
      <c r="AD61" s="19" t="n"/>
    </row>
    <row r="62">
      <c r="A62" t="n">
        <v>5</v>
      </c>
      <c r="B62" s="368" t="inlineStr">
        <is>
          <t>Wholesale (Static Rate)</t>
        </is>
      </c>
      <c r="C62" s="369" t="n">
        <v>1282</v>
      </c>
      <c r="D62" s="369" t="n">
        <v>942</v>
      </c>
      <c r="E62" s="369" t="n">
        <v>859</v>
      </c>
      <c r="F62" s="369" t="n">
        <v>590</v>
      </c>
      <c r="G62" s="369" t="n">
        <v>669</v>
      </c>
      <c r="H62" s="369" t="n">
        <v>675</v>
      </c>
      <c r="I62" s="224" t="n">
        <v>1170</v>
      </c>
      <c r="J62" s="224" t="n">
        <v>1657</v>
      </c>
      <c r="K62" s="224" t="n">
        <v>1738</v>
      </c>
      <c r="L62" s="224" t="n">
        <v>1823</v>
      </c>
      <c r="M62" s="224" t="n">
        <v>815</v>
      </c>
      <c r="N62" s="224" t="n">
        <v>541</v>
      </c>
      <c r="O62" s="30">
        <f>SUM(C62:N62)</f>
        <v>12761</v>
      </c>
      <c r="P62" t="n">
        <v>5</v>
      </c>
      <c r="Q62" s="28" t="inlineStr">
        <is>
          <t>Wholesale (Static Rate)</t>
        </is>
      </c>
      <c r="R62" s="184">
        <f>C62/$C$65</f>
        <v>0.22606242285311232</v>
      </c>
      <c r="S62" s="184">
        <f>D62/$D$65</f>
        <v>0.19022617124394184</v>
      </c>
      <c r="T62" s="184">
        <f>E62/$E$65</f>
        <v>0.18979231109147149</v>
      </c>
      <c r="U62" s="184">
        <f>F62/$F$65</f>
        <v>0.13276327632763277</v>
      </c>
      <c r="V62" s="184">
        <f>G62/$G$65</f>
        <v>0.1552564400092829</v>
      </c>
      <c r="W62" s="184">
        <f>H62/$H$65</f>
        <v>0.16395433568132134</v>
      </c>
      <c r="X62" s="230">
        <f>I62/$I$65</f>
        <v>0.25787965616045844</v>
      </c>
      <c r="Y62" s="230">
        <f>J62/$J$65</f>
        <v>0.31513883605933818</v>
      </c>
      <c r="Z62" s="230">
        <f>K62/$K$65</f>
        <v>0.33885747709105091</v>
      </c>
      <c r="AA62" s="230">
        <f>L62/$L$65</f>
        <v>0.34943454092390264</v>
      </c>
      <c r="AB62" s="230">
        <f>M62/$M$65</f>
        <v>0.14943160982764944</v>
      </c>
      <c r="AC62" s="230">
        <f>N62/$N$65</f>
        <v>9.6572652624062838E-2</v>
      </c>
      <c r="AD62" s="33" t="n"/>
    </row>
    <row r="63">
      <c r="A63" t="n">
        <v>6</v>
      </c>
      <c r="B63" s="368" t="inlineStr">
        <is>
          <t>Corporate Group</t>
        </is>
      </c>
      <c r="C63" s="369" t="n">
        <v>0</v>
      </c>
      <c r="D63" s="369" t="n">
        <v>0</v>
      </c>
      <c r="E63" s="369" t="n">
        <v>0</v>
      </c>
      <c r="F63" s="369" t="n">
        <v>0</v>
      </c>
      <c r="G63" s="369" t="n">
        <v>0</v>
      </c>
      <c r="H63" s="369" t="n">
        <v>0</v>
      </c>
      <c r="I63" s="225" t="n">
        <v>0</v>
      </c>
      <c r="J63" s="225" t="n">
        <v>0</v>
      </c>
      <c r="K63" s="225" t="n">
        <v>0</v>
      </c>
      <c r="L63" s="225" t="n">
        <v>0</v>
      </c>
      <c r="M63" s="225" t="n">
        <v>0</v>
      </c>
      <c r="N63" s="225" t="n">
        <v>0</v>
      </c>
      <c r="O63" s="30">
        <f>SUM(C63:N63)</f>
        <v>0</v>
      </c>
      <c r="P63" t="n">
        <v>6</v>
      </c>
      <c r="Q63" s="21" t="inlineStr">
        <is>
          <t>Corporate Group</t>
        </is>
      </c>
      <c r="R63" s="184">
        <f>C63/$C$65</f>
        <v>0</v>
      </c>
      <c r="S63" s="184">
        <f>D63/$D$65</f>
        <v>0</v>
      </c>
      <c r="T63" s="184">
        <f>E63/$E$65</f>
        <v>0</v>
      </c>
      <c r="U63" s="184">
        <f>F63/$F$65</f>
        <v>0</v>
      </c>
      <c r="V63" s="184">
        <f>G63/$G$65</f>
        <v>0</v>
      </c>
      <c r="W63" s="184">
        <f>H63/$H$65</f>
        <v>0</v>
      </c>
      <c r="X63" s="230">
        <f>I63/$I$65</f>
        <v>0</v>
      </c>
      <c r="Y63" s="230">
        <f>J63/$J$65</f>
        <v>0</v>
      </c>
      <c r="Z63" s="230">
        <f>K63/$K$65</f>
        <v>0</v>
      </c>
      <c r="AA63" s="230">
        <f>L63/$L$65</f>
        <v>0</v>
      </c>
      <c r="AB63" s="230">
        <f>M63/$M$65</f>
        <v>0</v>
      </c>
      <c r="AC63" s="230">
        <f>N63/$N$65</f>
        <v>0</v>
      </c>
      <c r="AD63" s="19" t="n"/>
    </row>
    <row r="64" ht="15" customHeight="1" thickBot="1">
      <c r="A64" t="n">
        <v>7</v>
      </c>
      <c r="B64" s="368" t="inlineStr">
        <is>
          <t>Employee Travel</t>
        </is>
      </c>
      <c r="C64" s="369" t="n">
        <v>0</v>
      </c>
      <c r="D64" s="369" t="n">
        <v>44</v>
      </c>
      <c r="E64" s="369" t="n">
        <v>40</v>
      </c>
      <c r="F64" s="369" t="n">
        <v>34</v>
      </c>
      <c r="G64" s="369" t="n">
        <v>49</v>
      </c>
      <c r="H64" s="369" t="n">
        <v>53</v>
      </c>
      <c r="I64" s="224" t="n">
        <v>36</v>
      </c>
      <c r="J64" s="224" t="n">
        <v>32</v>
      </c>
      <c r="K64" s="224" t="n">
        <v>35</v>
      </c>
      <c r="L64" s="224" t="n">
        <v>40</v>
      </c>
      <c r="M64" s="224" t="n">
        <v>82</v>
      </c>
      <c r="N64" s="224" t="n">
        <v>23</v>
      </c>
      <c r="O64" s="30">
        <f>SUM(C64:N64)</f>
        <v>468</v>
      </c>
      <c r="P64" t="n">
        <v>7</v>
      </c>
      <c r="Q64" s="28" t="inlineStr">
        <is>
          <t>Employee Travel</t>
        </is>
      </c>
      <c r="R64" s="184">
        <f>C64/$C$65</f>
        <v>0</v>
      </c>
      <c r="S64" s="184">
        <f>D64/$D$65</f>
        <v>8.8852988691437811E-3</v>
      </c>
      <c r="T64" s="184">
        <f>E64/$E$65</f>
        <v>8.8378258948298722E-3</v>
      </c>
      <c r="U64" s="184">
        <f>F64/$F$65</f>
        <v>7.6507650765076504E-3</v>
      </c>
      <c r="V64" s="184">
        <f>G64/$G$65</f>
        <v>1.1371547922951961E-2</v>
      </c>
      <c r="W64" s="184">
        <f>H64/$H$65</f>
        <v>1.2873451542385232E-2</v>
      </c>
      <c r="X64" s="230">
        <f>I64/$I$65</f>
        <v>7.9347586510910301E-3</v>
      </c>
      <c r="Y64" s="230">
        <f>J64/$J$65</f>
        <v>6.085964244960061E-3</v>
      </c>
      <c r="Z64" s="230">
        <f>K64/$K$65</f>
        <v>6.8239422889452136E-3</v>
      </c>
      <c r="AA64" s="230">
        <f>L64/$L$65</f>
        <v>7.6672417097949017E-3</v>
      </c>
      <c r="AB64" s="230">
        <f>M64/$M$65</f>
        <v>1.5034836817015035E-2</v>
      </c>
      <c r="AC64" s="230">
        <f>N64/$N$65</f>
        <v>4.105676544091396E-3</v>
      </c>
      <c r="AD64" s="33" t="n"/>
    </row>
    <row r="65">
      <c r="B65" s="370" t="inlineStr">
        <is>
          <t>Total</t>
        </is>
      </c>
      <c r="C65" s="371">
        <f>SUM(C58:C64)</f>
        <v>5671</v>
      </c>
      <c r="D65" s="371">
        <f>SUM(D58:D64)</f>
        <v>4952</v>
      </c>
      <c r="E65" s="371">
        <f>SUM(E58:E64)</f>
        <v>4526</v>
      </c>
      <c r="F65" s="371">
        <f>SUM(F58:F64)</f>
        <v>4444</v>
      </c>
      <c r="G65" s="371">
        <f>SUM(G58:G64)</f>
        <v>4309</v>
      </c>
      <c r="H65" s="371">
        <f>SUM(H58:H64)</f>
        <v>4117</v>
      </c>
      <c r="I65" s="239">
        <f>SUM(I58:I64)</f>
        <v>4537</v>
      </c>
      <c r="J65" s="239">
        <f>SUM(J58:J64)</f>
        <v>5258</v>
      </c>
      <c r="K65" s="239">
        <f>SUM(K58:K64)</f>
        <v>5129</v>
      </c>
      <c r="L65" s="239">
        <f>SUM(L58:L64)</f>
        <v>5217</v>
      </c>
      <c r="M65" s="239">
        <f>SUM(M58:M64)</f>
        <v>5454</v>
      </c>
      <c r="N65" s="239">
        <f>SUM(N58:N64)</f>
        <v>5602</v>
      </c>
      <c r="O65" s="42">
        <f>SUM(O58:O64)</f>
        <v>59216</v>
      </c>
      <c r="Q65" s="40" t="inlineStr">
        <is>
          <t>Total</t>
        </is>
      </c>
      <c r="R65" s="45">
        <f>SUM(R58:R64)</f>
        <v>0.99999999999999989</v>
      </c>
      <c r="S65" s="45">
        <f>SUM(S58:S64)</f>
        <v>1</v>
      </c>
      <c r="T65" s="45">
        <f>SUM(T58:T64)</f>
        <v>1</v>
      </c>
      <c r="U65" s="45">
        <f>SUM(U58:U64)</f>
        <v>1</v>
      </c>
      <c r="V65" s="45">
        <f>SUM(V58:V64)</f>
        <v>1</v>
      </c>
      <c r="W65" s="45">
        <f>SUM(W58:W64)</f>
        <v>1</v>
      </c>
      <c r="X65" s="231">
        <f>SUM(X58:X64)</f>
        <v>1</v>
      </c>
      <c r="Y65" s="231">
        <f>SUM(Y58:Y64)</f>
        <v>1</v>
      </c>
      <c r="Z65" s="231">
        <f>SUM(Z58:Z64)</f>
        <v>1</v>
      </c>
      <c r="AA65" s="231">
        <f>SUM(AA58:AA64)</f>
        <v>1</v>
      </c>
      <c r="AB65" s="231">
        <f>SUM(AB58:AB64)</f>
        <v>1</v>
      </c>
      <c r="AC65" s="231">
        <f>SUM(AC58:AC64)</f>
        <v>1</v>
      </c>
      <c r="AD65" s="45">
        <f>SUM(AD58:AD64)</f>
        <v>0</v>
      </c>
    </row>
    <row r="66">
      <c r="C66" t="b">
        <f>C65=C51</f>
        <v>1</v>
      </c>
      <c r="D66" t="b">
        <f>D65=D51</f>
        <v>1</v>
      </c>
      <c r="E66" t="b">
        <f>E65=E51</f>
        <v>1</v>
      </c>
      <c r="F66" t="b">
        <f>F65=F51</f>
        <v>1</v>
      </c>
      <c r="G66" t="b">
        <f>G65=G51</f>
        <v>1</v>
      </c>
      <c r="H66" t="b">
        <f>H65=H51</f>
        <v>1</v>
      </c>
      <c r="I66" s="238" t="b">
        <f>I65=I51</f>
        <v>1</v>
      </c>
      <c r="J66" s="238" t="b">
        <f>J65=J51</f>
        <v>1</v>
      </c>
      <c r="K66" s="238" t="b">
        <f>K65=K51</f>
        <v>1</v>
      </c>
      <c r="L66" s="238" t="b">
        <f>L65=L51</f>
        <v>1</v>
      </c>
      <c r="M66" s="238" t="b">
        <f>M65=M51</f>
        <v>1</v>
      </c>
      <c r="N66" s="238" t="b">
        <f>N65=N51</f>
        <v>1</v>
      </c>
    </row>
    <row r="67">
      <c r="B67" s="366" t="inlineStr">
        <is>
          <t>Revenue by Segment</t>
        </is>
      </c>
      <c r="C67" s="367" t="inlineStr">
        <is>
          <t>Jan</t>
        </is>
      </c>
      <c r="D67" s="367" t="inlineStr">
        <is>
          <t>Feb</t>
        </is>
      </c>
      <c r="E67" s="367" t="inlineStr">
        <is>
          <t>Mar</t>
        </is>
      </c>
      <c r="F67" s="367" t="inlineStr">
        <is>
          <t>Apr</t>
        </is>
      </c>
      <c r="G67" s="367" t="inlineStr">
        <is>
          <t>May</t>
        </is>
      </c>
      <c r="H67" s="367" t="inlineStr">
        <is>
          <t>Jun</t>
        </is>
      </c>
      <c r="I67" s="221" t="inlineStr">
        <is>
          <t>Jul</t>
        </is>
      </c>
      <c r="J67" s="221" t="inlineStr">
        <is>
          <t>Aug</t>
        </is>
      </c>
      <c r="K67" s="221" t="inlineStr">
        <is>
          <t>Sep</t>
        </is>
      </c>
      <c r="L67" s="221" t="inlineStr">
        <is>
          <t>Oct</t>
        </is>
      </c>
      <c r="M67" s="221" t="inlineStr">
        <is>
          <t>Nov</t>
        </is>
      </c>
      <c r="N67" s="221" t="inlineStr">
        <is>
          <t>Dec</t>
        </is>
      </c>
      <c r="O67" s="173" t="n"/>
      <c r="Q67" s="167" t="inlineStr">
        <is>
          <t>Revenue Mix % by Segment</t>
        </is>
      </c>
      <c r="R67" s="174" t="inlineStr">
        <is>
          <t>Jan</t>
        </is>
      </c>
      <c r="S67" s="174" t="inlineStr">
        <is>
          <t>Feb</t>
        </is>
      </c>
      <c r="T67" s="174" t="inlineStr">
        <is>
          <t>Mar</t>
        </is>
      </c>
      <c r="U67" s="174" t="inlineStr">
        <is>
          <t>Apr</t>
        </is>
      </c>
      <c r="V67" s="174" t="inlineStr">
        <is>
          <t>May</t>
        </is>
      </c>
      <c r="W67" s="174" t="inlineStr">
        <is>
          <t>Jun</t>
        </is>
      </c>
      <c r="X67" s="221" t="inlineStr">
        <is>
          <t>Jul</t>
        </is>
      </c>
      <c r="Y67" s="221" t="inlineStr">
        <is>
          <t>Aug</t>
        </is>
      </c>
      <c r="Z67" s="221" t="inlineStr">
        <is>
          <t>Sep</t>
        </is>
      </c>
      <c r="AA67" s="221" t="inlineStr">
        <is>
          <t>Oct</t>
        </is>
      </c>
      <c r="AB67" s="221" t="inlineStr">
        <is>
          <t>Nov</t>
        </is>
      </c>
      <c r="AC67" s="221" t="inlineStr">
        <is>
          <t>Dec</t>
        </is>
      </c>
      <c r="AD67" s="174" t="n"/>
    </row>
    <row r="68">
      <c r="A68" t="n">
        <v>1</v>
      </c>
      <c r="B68" s="368" t="inlineStr">
        <is>
          <t>Corporate Short Stay</t>
        </is>
      </c>
      <c r="C68" s="369" t="n">
        <v>247228.04</v>
      </c>
      <c r="D68" s="369" t="n">
        <v>77690.63</v>
      </c>
      <c r="E68" s="369" t="n">
        <v>186740.46</v>
      </c>
      <c r="F68" s="369" t="n">
        <v>131522.82</v>
      </c>
      <c r="G68" s="369" t="n">
        <v>40123.28</v>
      </c>
      <c r="H68" s="369" t="n">
        <v>161129.41</v>
      </c>
      <c r="I68" s="240" t="n">
        <v>226025.42</v>
      </c>
      <c r="J68" s="240" t="n">
        <v>102379</v>
      </c>
      <c r="K68" s="240" t="n">
        <v>184008.41</v>
      </c>
      <c r="L68" s="240" t="n">
        <v>244187.32</v>
      </c>
      <c r="M68" s="240" t="n">
        <v>382160.83</v>
      </c>
      <c r="N68" s="224" t="n">
        <v>340831.67</v>
      </c>
      <c r="O68" s="30">
        <f>SUM(C68:N68)</f>
        <v>2324027.29</v>
      </c>
      <c r="P68" t="n">
        <v>1</v>
      </c>
      <c r="Q68" s="28" t="str">
        <f>B68</f>
        <v>Corporate Short Stay</v>
      </c>
      <c r="R68" s="184">
        <f>C68/C$75</f>
        <v>2.5497792550532562E-2</v>
      </c>
      <c r="S68" s="184">
        <f>D68/D$75</f>
        <v>9.6229844361769932E-3</v>
      </c>
      <c r="T68" s="184">
        <f>E68/E$75</f>
        <v>2.8987978619876984E-2</v>
      </c>
      <c r="U68" s="184">
        <f>F68/F$75</f>
        <v>2.1820175346003081E-2</v>
      </c>
      <c r="V68" s="184">
        <f>G68/G$75</f>
        <v>7.3924586982439611E-3</v>
      </c>
      <c r="W68" s="184">
        <f>H68/H$75</f>
        <v>3.2291046106027073E-2</v>
      </c>
      <c r="X68" s="249" t="n"/>
      <c r="Y68" s="249" t="n"/>
      <c r="Z68" s="249" t="n"/>
      <c r="AA68" s="249" t="n"/>
      <c r="AB68" s="249" t="n"/>
      <c r="AC68" s="249" t="n"/>
      <c r="AD68" s="33" t="n"/>
    </row>
    <row r="69">
      <c r="A69" t="n">
        <v>2</v>
      </c>
      <c r="B69" s="368" t="inlineStr">
        <is>
          <t>Corporate Long Stay</t>
        </is>
      </c>
      <c r="C69" s="369" t="n">
        <v>0</v>
      </c>
      <c r="D69" s="369" t="n">
        <v>0</v>
      </c>
      <c r="E69" s="369" t="n">
        <v>0</v>
      </c>
      <c r="F69" s="369" t="n">
        <v>0</v>
      </c>
      <c r="G69" s="369" t="n">
        <v>3617.72</v>
      </c>
      <c r="H69" s="369" t="n">
        <v>62057.73</v>
      </c>
      <c r="I69" s="235" t="n">
        <v>30133.38</v>
      </c>
      <c r="J69" s="235" t="n">
        <v>28971.94</v>
      </c>
      <c r="K69" s="235" t="n">
        <v>28971.94</v>
      </c>
      <c r="L69" s="235" t="n">
        <v>28971.97</v>
      </c>
      <c r="M69" s="235" t="n">
        <v>29906.55</v>
      </c>
      <c r="N69" s="225" t="n">
        <v>28971.95</v>
      </c>
      <c r="O69" s="30">
        <f>SUM(C69:N69)</f>
        <v>241603.18</v>
      </c>
      <c r="P69" t="n">
        <v>2</v>
      </c>
      <c r="Q69" s="28" t="str">
        <f>B69</f>
        <v>Corporate Long Stay</v>
      </c>
      <c r="R69" s="184">
        <f>C69/C$75</f>
        <v>0</v>
      </c>
      <c r="S69" s="184">
        <f>D69/D$75</f>
        <v>0</v>
      </c>
      <c r="T69" s="184">
        <f>E69/E$75</f>
        <v>0</v>
      </c>
      <c r="U69" s="184">
        <f>F69/F$75</f>
        <v>0</v>
      </c>
      <c r="V69" s="184">
        <f>G69/G$75</f>
        <v>6.6654186003265792E-4</v>
      </c>
      <c r="W69" s="184">
        <f>H69/H$75</f>
        <v>1.2436643444951356E-2</v>
      </c>
      <c r="X69" s="234" t="n"/>
      <c r="Y69" s="234" t="n"/>
      <c r="Z69" s="234" t="n"/>
      <c r="AA69" s="234" t="n"/>
      <c r="AB69" s="234" t="n"/>
      <c r="AC69" s="234" t="n"/>
      <c r="AD69" s="19" t="n"/>
    </row>
    <row r="70">
      <c r="A70" t="n">
        <v>3</v>
      </c>
      <c r="B70" s="368" t="inlineStr">
        <is>
          <t>Online Business (Dynamic Rate)</t>
        </is>
      </c>
      <c r="C70" s="369" t="n">
        <v>6646641.81</v>
      </c>
      <c r="D70" s="369" t="n">
        <v>5566741.44</v>
      </c>
      <c r="E70" s="369" t="n">
        <v>4132709.88</v>
      </c>
      <c r="F70" s="369" t="n">
        <v>4253221.92</v>
      </c>
      <c r="G70" s="369" t="n">
        <v>3731262.02</v>
      </c>
      <c r="H70" s="369" t="n">
        <v>3417990.04</v>
      </c>
      <c r="I70" s="240" t="n">
        <v>3221157.92</v>
      </c>
      <c r="J70" s="240" t="n">
        <v>3532143</v>
      </c>
      <c r="K70" s="240" t="n">
        <v>3040912.42</v>
      </c>
      <c r="L70" s="240" t="n">
        <v>3683593.82</v>
      </c>
      <c r="M70" s="240" t="n">
        <v>6020241.63</v>
      </c>
      <c r="N70" s="224" t="n">
        <v>7255424.09</v>
      </c>
      <c r="O70" s="30">
        <f>SUM(C70:N70)</f>
        <v>54502039.989999995</v>
      </c>
      <c r="P70" t="n">
        <v>3</v>
      </c>
      <c r="Q70" s="28" t="str">
        <f>B70</f>
        <v>Online Business (Dynamic Rate)</v>
      </c>
      <c r="R70" s="184">
        <f>C70/C$75</f>
        <v>0.68549948472299604</v>
      </c>
      <c r="S70" s="184">
        <f>D70/D$75</f>
        <v>0.68951257361848539</v>
      </c>
      <c r="T70" s="184">
        <f>E70/E$75</f>
        <v>0.64152624259142543</v>
      </c>
      <c r="U70" s="184">
        <f>F70/F$75</f>
        <v>0.70562696328944197</v>
      </c>
      <c r="V70" s="184">
        <f>G70/G$75</f>
        <v>0.6874612537952115</v>
      </c>
      <c r="W70" s="184">
        <f>H70/H$75</f>
        <v>0.68498031471462173</v>
      </c>
      <c r="X70" s="249" t="n"/>
      <c r="Y70" s="249" t="n"/>
      <c r="Z70" s="249" t="n"/>
      <c r="AA70" s="249" t="n"/>
      <c r="AB70" s="249" t="n"/>
      <c r="AC70" s="249" t="n"/>
      <c r="AD70" s="33" t="n"/>
    </row>
    <row r="71">
      <c r="A71" t="n">
        <v>4</v>
      </c>
      <c r="B71" s="368" t="inlineStr">
        <is>
          <t>ASR</t>
        </is>
      </c>
      <c r="C71" s="369" t="n">
        <v>1155693.32</v>
      </c>
      <c r="D71" s="369" t="n">
        <v>1183234.32</v>
      </c>
      <c r="E71" s="369" t="n">
        <v>1001481.9</v>
      </c>
      <c r="F71" s="369" t="n">
        <v>858607.28</v>
      </c>
      <c r="G71" s="369" t="n">
        <v>877809.62</v>
      </c>
      <c r="H71" s="369" t="n">
        <v>580344.1899999999</v>
      </c>
      <c r="I71" s="235" t="n">
        <v>708093.84</v>
      </c>
      <c r="J71" s="235" t="n">
        <v>892148.64</v>
      </c>
      <c r="K71" s="235" t="n">
        <v>869703.77</v>
      </c>
      <c r="L71" s="235" t="n">
        <v>572295.0600000001</v>
      </c>
      <c r="M71" s="235" t="n">
        <v>866385.83</v>
      </c>
      <c r="N71" s="225" t="n">
        <v>1383299.5</v>
      </c>
      <c r="O71" s="30">
        <f>SUM(C71:N71)</f>
        <v>10949097.270000001</v>
      </c>
      <c r="P71" t="n">
        <v>4</v>
      </c>
      <c r="Q71" s="28" t="str">
        <f>B71</f>
        <v>ASR</v>
      </c>
      <c r="R71" s="184">
        <f>C71/C$75</f>
        <v>0.11919209700241222</v>
      </c>
      <c r="S71" s="184">
        <f>D71/D$75</f>
        <v>0.14655879924915616</v>
      </c>
      <c r="T71" s="184">
        <f>E71/E$75</f>
        <v>0.15546141369360331</v>
      </c>
      <c r="U71" s="184">
        <f>F71/F$75</f>
        <v>0.14244646976817227</v>
      </c>
      <c r="V71" s="184">
        <f>G71/G$75</f>
        <v>0.16173082960244592</v>
      </c>
      <c r="W71" s="184">
        <f>H71/H$75</f>
        <v>0.11630354133770447</v>
      </c>
      <c r="X71" s="234" t="n"/>
      <c r="Y71" s="234" t="n"/>
      <c r="Z71" s="234" t="n"/>
      <c r="AA71" s="234" t="n"/>
      <c r="AB71" s="234" t="n"/>
      <c r="AC71" s="234" t="n"/>
      <c r="AD71" s="19" t="n"/>
    </row>
    <row r="72">
      <c r="A72" t="n">
        <v>5</v>
      </c>
      <c r="B72" s="368" t="inlineStr">
        <is>
          <t>Wholesale (Static Rate)</t>
        </is>
      </c>
      <c r="C72" s="369" t="n">
        <v>1646493.44</v>
      </c>
      <c r="D72" s="369" t="n">
        <v>1196012.53</v>
      </c>
      <c r="E72" s="369" t="n">
        <v>1080898.27</v>
      </c>
      <c r="F72" s="369" t="n">
        <v>751566.27</v>
      </c>
      <c r="G72" s="369" t="n">
        <v>732935.96</v>
      </c>
      <c r="H72" s="369" t="n">
        <v>718654.74</v>
      </c>
      <c r="I72" s="240" t="n">
        <v>1216652.66</v>
      </c>
      <c r="J72" s="240" t="n">
        <v>1644943.63</v>
      </c>
      <c r="K72" s="240" t="n">
        <v>1704899.19</v>
      </c>
      <c r="L72" s="240" t="n">
        <v>1801136.15</v>
      </c>
      <c r="M72" s="240" t="n">
        <v>986503.16</v>
      </c>
      <c r="N72" s="224" t="n">
        <v>658622.33</v>
      </c>
      <c r="O72" s="30">
        <f>SUM(C72:N72)</f>
        <v>14139318.33</v>
      </c>
      <c r="P72" t="n">
        <v>5</v>
      </c>
      <c r="Q72" s="28" t="str">
        <f>B72</f>
        <v>Wholesale (Static Rate)</v>
      </c>
      <c r="R72" s="184">
        <f>C72/C$75</f>
        <v>0.16981062572405917</v>
      </c>
      <c r="S72" s="184">
        <f>D72/D$75</f>
        <v>0.1481415450185263</v>
      </c>
      <c r="T72" s="184">
        <f>E72/E$75</f>
        <v>0.16778932611080652</v>
      </c>
      <c r="U72" s="184">
        <f>F72/F$75</f>
        <v>0.12468792712581357</v>
      </c>
      <c r="V72" s="184">
        <f>G72/G$75</f>
        <v>0.13503878079652978</v>
      </c>
      <c r="W72" s="184">
        <f>H72/H$75</f>
        <v>0.14402158701912268</v>
      </c>
      <c r="X72" s="249" t="n"/>
      <c r="Y72" s="249" t="n"/>
      <c r="Z72" s="249" t="n"/>
      <c r="AA72" s="249" t="n"/>
      <c r="AB72" s="249" t="n"/>
      <c r="AC72" s="249" t="n"/>
      <c r="AD72" s="33" t="n"/>
    </row>
    <row r="73">
      <c r="A73" t="n">
        <v>6</v>
      </c>
      <c r="B73" s="368" t="inlineStr">
        <is>
          <t>Corporate Group</t>
        </is>
      </c>
      <c r="C73" s="369" t="n">
        <v>0</v>
      </c>
      <c r="D73" s="369" t="n">
        <v>0</v>
      </c>
      <c r="E73" s="369" t="n">
        <v>0</v>
      </c>
      <c r="F73" s="369" t="n">
        <v>0</v>
      </c>
      <c r="G73" s="369" t="n">
        <v>0</v>
      </c>
      <c r="H73" s="369" t="n">
        <v>0</v>
      </c>
      <c r="I73" s="235" t="n">
        <v>0</v>
      </c>
      <c r="J73" s="235" t="n">
        <v>0</v>
      </c>
      <c r="K73" s="235" t="n">
        <v>0</v>
      </c>
      <c r="L73" s="235" t="n">
        <v>0</v>
      </c>
      <c r="M73" s="235" t="n">
        <v>0</v>
      </c>
      <c r="N73" s="225" t="n">
        <v>0</v>
      </c>
      <c r="O73" s="30">
        <f>SUM(C73:N73)</f>
        <v>0</v>
      </c>
      <c r="P73" t="n">
        <v>6</v>
      </c>
      <c r="Q73" s="28" t="str">
        <f>B73</f>
        <v>Corporate Group</v>
      </c>
      <c r="R73" s="184">
        <f>C73/C$75</f>
        <v>0</v>
      </c>
      <c r="S73" s="184">
        <f>D73/D$75</f>
        <v>0</v>
      </c>
      <c r="T73" s="184">
        <f>E73/E$75</f>
        <v>0</v>
      </c>
      <c r="U73" s="184">
        <f>F73/F$75</f>
        <v>0</v>
      </c>
      <c r="V73" s="184">
        <f>G73/G$75</f>
        <v>0</v>
      </c>
      <c r="W73" s="184">
        <f>H73/H$75</f>
        <v>0</v>
      </c>
      <c r="X73" s="234" t="n"/>
      <c r="Y73" s="234" t="n"/>
      <c r="Z73" s="234" t="n"/>
      <c r="AA73" s="234" t="n"/>
      <c r="AB73" s="234" t="n"/>
      <c r="AC73" s="234" t="n"/>
      <c r="AD73" s="19" t="n"/>
    </row>
    <row r="74" ht="15" customHeight="1" thickBot="1">
      <c r="A74" t="n">
        <v>7</v>
      </c>
      <c r="B74" s="368" t="inlineStr">
        <is>
          <t>Employee Travel</t>
        </is>
      </c>
      <c r="C74" s="369" t="n">
        <v>0</v>
      </c>
      <c r="D74" s="369" t="n">
        <v>49765.5</v>
      </c>
      <c r="E74" s="369" t="n">
        <v>40166.1</v>
      </c>
      <c r="F74" s="369" t="n">
        <v>32660.22</v>
      </c>
      <c r="G74" s="369" t="n">
        <v>41847.5</v>
      </c>
      <c r="H74" s="369" t="n">
        <v>49733.77</v>
      </c>
      <c r="I74" s="240" t="n">
        <v>33161.58</v>
      </c>
      <c r="J74" s="240" t="n">
        <v>29790</v>
      </c>
      <c r="K74" s="240" t="n">
        <v>31200.59</v>
      </c>
      <c r="L74" s="240" t="n">
        <v>38284.24</v>
      </c>
      <c r="M74" s="240" t="n">
        <v>92937.00999999999</v>
      </c>
      <c r="N74" s="224" t="n">
        <v>24900</v>
      </c>
      <c r="O74" s="30">
        <f>SUM(C74:N74)</f>
        <v>464446.51</v>
      </c>
      <c r="P74" t="n">
        <v>7</v>
      </c>
      <c r="Q74" s="28" t="str">
        <f>B74</f>
        <v>Employee Travel</v>
      </c>
      <c r="R74" s="184">
        <f>C74/C$75</f>
        <v>0</v>
      </c>
      <c r="S74" s="184">
        <f>D74/D$75</f>
        <v>6.164097677655158E-3</v>
      </c>
      <c r="T74" s="184">
        <f>E74/E$75</f>
        <v>6.2350389842878232E-3</v>
      </c>
      <c r="U74" s="184">
        <f>F74/F$75</f>
        <v>5.418464470568961E-3</v>
      </c>
      <c r="V74" s="184">
        <f>G74/G$75</f>
        <v>7.710135247536198E-3</v>
      </c>
      <c r="W74" s="184">
        <f>H74/H$75</f>
        <v>9.9668673775727586E-3</v>
      </c>
      <c r="X74" s="249" t="n"/>
      <c r="Y74" s="249" t="n"/>
      <c r="Z74" s="249" t="n"/>
      <c r="AA74" s="249" t="n"/>
      <c r="AB74" s="249" t="n"/>
      <c r="AC74" s="249" t="n"/>
      <c r="AD74" s="33" t="n"/>
    </row>
    <row r="75">
      <c r="B75" s="370" t="n"/>
      <c r="C75" s="371">
        <f>SUM(C68:C74)</f>
        <v>9696056.6099999994</v>
      </c>
      <c r="D75" s="371">
        <f>SUM(D68:D74)</f>
        <v>8073444.4200000009</v>
      </c>
      <c r="E75" s="371">
        <f>SUM(E68:E74)</f>
        <v>6441996.6099999994</v>
      </c>
      <c r="F75" s="371">
        <f>SUM(F68:F74)</f>
        <v>6027578.5100000007</v>
      </c>
      <c r="G75" s="371">
        <f>SUM(G68:G74)</f>
        <v>5427596.0999999996</v>
      </c>
      <c r="H75" s="371">
        <f>SUM(H68:H74)</f>
        <v>4989909.88</v>
      </c>
      <c r="I75" s="239">
        <f>SUM(I68:I74)</f>
        <v>5435224.7999999998</v>
      </c>
      <c r="J75" s="239">
        <f>SUM(J68:J74)</f>
        <v>6230376.21</v>
      </c>
      <c r="K75" s="239">
        <f>SUM(K68:K74)</f>
        <v>5859696.3200000003</v>
      </c>
      <c r="L75" s="239">
        <f>SUM(L68:L74)</f>
        <v>6368468.5600000005</v>
      </c>
      <c r="M75" s="239">
        <f>SUM(M68:M74)</f>
        <v>8378135.0099999998</v>
      </c>
      <c r="N75" s="239">
        <f>SUM(N68:N74)</f>
        <v>9692049.540000001</v>
      </c>
      <c r="O75" s="42">
        <f>SUM(O68:O74)</f>
        <v>82620532.569999993</v>
      </c>
      <c r="Q75" s="40" t="n"/>
      <c r="R75" s="45">
        <f>SUM(R68:R74)</f>
        <v>0.99999999999999989</v>
      </c>
      <c r="S75" s="45">
        <f>SUM(S68:S74)</f>
        <v>1</v>
      </c>
      <c r="T75" s="45">
        <f>SUM(T68:T74)</f>
        <v>1.0000000000000002</v>
      </c>
      <c r="U75" s="45">
        <f>SUM(U68:U74)</f>
        <v>0.99999999999999978</v>
      </c>
      <c r="V75" s="45">
        <f>SUM(V68:V74)</f>
        <v>0.99999999999999989</v>
      </c>
      <c r="W75" s="45">
        <f>SUM(W68:W74)</f>
        <v>1</v>
      </c>
      <c r="X75" s="231" t="n"/>
      <c r="Y75" s="231" t="n"/>
      <c r="Z75" s="231" t="n"/>
      <c r="AA75" s="231" t="n"/>
      <c r="AB75" s="231" t="n"/>
      <c r="AC75" s="231" t="n"/>
      <c r="AD75" s="45" t="n"/>
    </row>
    <row r="77">
      <c r="A77" t="inlineStr">
        <is>
          <t>Sure</t>
        </is>
      </c>
      <c r="B77" s="167" t="inlineStr">
        <is>
          <t>Top 10 Nationality % (by RNs) 2025</t>
        </is>
      </c>
      <c r="C77" s="174" t="inlineStr">
        <is>
          <t>Jan</t>
        </is>
      </c>
      <c r="D77" s="174" t="inlineStr">
        <is>
          <t>Feb</t>
        </is>
      </c>
      <c r="E77" s="174" t="inlineStr">
        <is>
          <t>Mar</t>
        </is>
      </c>
      <c r="F77" s="174" t="inlineStr">
        <is>
          <t>Apr</t>
        </is>
      </c>
      <c r="G77" s="174" t="inlineStr">
        <is>
          <t>May</t>
        </is>
      </c>
      <c r="H77" s="174" t="inlineStr">
        <is>
          <t>Jun</t>
        </is>
      </c>
      <c r="I77" s="221" t="inlineStr">
        <is>
          <t>Jul</t>
        </is>
      </c>
      <c r="J77" s="221" t="inlineStr">
        <is>
          <t>Aug</t>
        </is>
      </c>
      <c r="K77" s="221" t="inlineStr">
        <is>
          <t>Sep</t>
        </is>
      </c>
      <c r="L77" s="221" t="inlineStr">
        <is>
          <t>Oct</t>
        </is>
      </c>
      <c r="M77" s="221" t="inlineStr">
        <is>
          <t>Nov</t>
        </is>
      </c>
      <c r="N77" s="221" t="inlineStr">
        <is>
          <t>Dec</t>
        </is>
      </c>
      <c r="O77" s="173" t="n"/>
      <c r="Q77" s="167" t="inlineStr">
        <is>
          <t>ADR by Nationality 2025</t>
        </is>
      </c>
      <c r="R77" s="175" t="inlineStr">
        <is>
          <t>Jan</t>
        </is>
      </c>
      <c r="S77" s="175" t="inlineStr">
        <is>
          <t>Feb</t>
        </is>
      </c>
      <c r="T77" s="175" t="inlineStr">
        <is>
          <t>Mar</t>
        </is>
      </c>
      <c r="U77" s="175" t="inlineStr">
        <is>
          <t>Apr</t>
        </is>
      </c>
      <c r="V77" s="175" t="inlineStr">
        <is>
          <t>May</t>
        </is>
      </c>
      <c r="W77" s="175" t="inlineStr">
        <is>
          <t>Jun</t>
        </is>
      </c>
      <c r="X77" s="221" t="inlineStr">
        <is>
          <t>Jul</t>
        </is>
      </c>
      <c r="Y77" s="221" t="inlineStr">
        <is>
          <t>Aug</t>
        </is>
      </c>
      <c r="Z77" s="221" t="inlineStr">
        <is>
          <t>Sep</t>
        </is>
      </c>
      <c r="AA77" s="221" t="inlineStr">
        <is>
          <t>Oct</t>
        </is>
      </c>
      <c r="AB77" s="221" t="inlineStr">
        <is>
          <t>Nov</t>
        </is>
      </c>
      <c r="AC77" s="221" t="inlineStr">
        <is>
          <t>Dec</t>
        </is>
      </c>
      <c r="AD77" s="176" t="inlineStr">
        <is>
          <t>H1 Total</t>
        </is>
      </c>
      <c r="AF77" s="167" t="inlineStr">
        <is>
          <t>RN by Nationality 2025</t>
        </is>
      </c>
      <c r="AG77" s="175" t="inlineStr">
        <is>
          <t>Jan</t>
        </is>
      </c>
      <c r="AH77" s="175" t="inlineStr">
        <is>
          <t>Feb</t>
        </is>
      </c>
      <c r="AI77" s="175" t="inlineStr">
        <is>
          <t>Mar</t>
        </is>
      </c>
      <c r="AJ77" s="175" t="inlineStr">
        <is>
          <t>Apr</t>
        </is>
      </c>
      <c r="AK77" s="175" t="inlineStr">
        <is>
          <t>May</t>
        </is>
      </c>
      <c r="AL77" s="175" t="inlineStr">
        <is>
          <t>Jun</t>
        </is>
      </c>
      <c r="AM77" s="221" t="inlineStr">
        <is>
          <t>Jul</t>
        </is>
      </c>
      <c r="AN77" s="221" t="inlineStr">
        <is>
          <t>Aug</t>
        </is>
      </c>
      <c r="AO77" s="221" t="inlineStr">
        <is>
          <t>Sep</t>
        </is>
      </c>
      <c r="AP77" s="221" t="inlineStr">
        <is>
          <t>Oct</t>
        </is>
      </c>
      <c r="AQ77" s="221" t="inlineStr">
        <is>
          <t>Nov</t>
        </is>
      </c>
      <c r="AR77" s="221" t="inlineStr">
        <is>
          <t>Dec</t>
        </is>
      </c>
      <c r="AS77" s="176" t="inlineStr">
        <is>
          <t>H1 Total</t>
        </is>
      </c>
    </row>
    <row r="78">
      <c r="B78" s="28" t="inlineStr">
        <is>
          <t>China</t>
        </is>
      </c>
      <c r="C78" s="9">
        <f>AG78/AG$88</f>
        <v>0.17157467818726857</v>
      </c>
      <c r="D78" s="9">
        <f>AH78/AH$88</f>
        <v>0.16215670436187399</v>
      </c>
      <c r="E78" s="9">
        <f>AI78/AI$88</f>
        <v>0.1665930181175431</v>
      </c>
      <c r="F78" s="9">
        <f>AJ78/AJ$88</f>
        <v>0.15009000900090008</v>
      </c>
      <c r="G78" s="9">
        <f>AK78/AK$88</f>
        <v>0.17242979809700626</v>
      </c>
      <c r="H78" s="9">
        <f>AL78/AL$88</f>
        <v>0.17051250910857421</v>
      </c>
      <c r="I78" s="222">
        <f>AM78/AM$88</f>
        <v>0.16662993167291162</v>
      </c>
      <c r="J78" s="222">
        <f>AN78/AN$88</f>
        <v>0.19475085583872195</v>
      </c>
      <c r="K78" s="222">
        <f>AO78/AO$88</f>
        <v>0.19964905439656852</v>
      </c>
      <c r="L78" s="222">
        <f>AP78/AP$88</f>
        <v>0.21238259536131876</v>
      </c>
      <c r="M78" s="222">
        <f>AQ78/AQ$88</f>
        <v>0.15694902823615695</v>
      </c>
      <c r="N78" s="222">
        <f>AR78/AR$88</f>
        <v>0.15173152445555158</v>
      </c>
      <c r="O78" s="30">
        <f>AS78</f>
        <v>10260</v>
      </c>
      <c r="Q78" s="6" t="inlineStr">
        <is>
          <t>China</t>
        </is>
      </c>
      <c r="R78" s="12" t="n">
        <v>1611.62</v>
      </c>
      <c r="S78" s="12" t="n">
        <v>1519.93</v>
      </c>
      <c r="T78" s="12" t="n">
        <v>1336.92</v>
      </c>
      <c r="U78" s="12" t="n">
        <v>1266.59</v>
      </c>
      <c r="V78" s="12" t="n">
        <v>1200.72</v>
      </c>
      <c r="W78" s="12" t="n">
        <v>1130.88</v>
      </c>
      <c r="X78" s="224" t="n">
        <v>1146.07</v>
      </c>
      <c r="Y78" s="224" t="n">
        <v>1121.65</v>
      </c>
      <c r="Z78" s="224" t="n">
        <v>1091.69</v>
      </c>
      <c r="AA78" s="224" t="n">
        <v>1170.07</v>
      </c>
      <c r="AB78" s="224" t="n">
        <v>1488.9</v>
      </c>
      <c r="AC78" s="224" t="n">
        <v>1595.12</v>
      </c>
      <c r="AD78" s="12">
        <f>SUMPRODUCT(AG78:AL78,R78:W78)/AS78</f>
        <v>616.71305847953215</v>
      </c>
      <c r="AF78" s="6" t="inlineStr">
        <is>
          <t>China</t>
        </is>
      </c>
      <c r="AG78" s="12" t="n">
        <v>973</v>
      </c>
      <c r="AH78" s="12" t="n">
        <v>803</v>
      </c>
      <c r="AI78" s="12" t="n">
        <v>754</v>
      </c>
      <c r="AJ78" s="12" t="n">
        <v>667</v>
      </c>
      <c r="AK78" s="12" t="n">
        <v>743</v>
      </c>
      <c r="AL78" s="12" t="n">
        <v>702</v>
      </c>
      <c r="AM78" s="224" t="n">
        <v>756</v>
      </c>
      <c r="AN78" s="224" t="n">
        <v>1024</v>
      </c>
      <c r="AO78" s="224" t="n">
        <v>1024</v>
      </c>
      <c r="AP78" s="224" t="n">
        <v>1108</v>
      </c>
      <c r="AQ78" s="224" t="n">
        <v>856</v>
      </c>
      <c r="AR78" s="224" t="n">
        <v>850</v>
      </c>
      <c r="AS78" s="12">
        <f>SUM(AG78:AR78)</f>
        <v>10260</v>
      </c>
    </row>
    <row r="79">
      <c r="B79" s="21" t="inlineStr">
        <is>
          <t>Singapore</t>
        </is>
      </c>
      <c r="C79" s="9">
        <f>AG79/AG$88</f>
        <v>8.6933521424792812E-2</v>
      </c>
      <c r="D79" s="9">
        <f>AH79/AH$88</f>
        <v>8.8651050080775451E-2</v>
      </c>
      <c r="E79" s="9">
        <f>AI79/AI$88</f>
        <v>0.12395050817498895</v>
      </c>
      <c r="F79" s="9">
        <f>AJ79/AJ$88</f>
        <v>8.7983798379837982E-2</v>
      </c>
      <c r="G79" s="9">
        <f>AK79/AK$88</f>
        <v>9.723833836156881E-2</v>
      </c>
      <c r="H79" s="9">
        <f>AL79/AL$88</f>
        <v>0.11148894826329851</v>
      </c>
      <c r="I79" s="222">
        <f>AM79/AM$88</f>
        <v>0.12695613841745648</v>
      </c>
      <c r="J79" s="222">
        <f>AN79/AN$88</f>
        <v>9.0338531761125898E-2</v>
      </c>
      <c r="K79" s="222">
        <f>AO79/AO$88</f>
        <v>9.417040358744394E-2</v>
      </c>
      <c r="L79" s="222">
        <f>AP79/AP$88</f>
        <v>9.1431857389304191E-2</v>
      </c>
      <c r="M79" s="222">
        <f>AQ79/AQ$88</f>
        <v>0.10616061606160616</v>
      </c>
      <c r="N79" s="222">
        <f>AR79/AR$88</f>
        <v>0.10085683684398429</v>
      </c>
      <c r="O79" s="18">
        <f>AS79</f>
        <v>5917</v>
      </c>
      <c r="Q79" t="inlineStr">
        <is>
          <t>Singapore</t>
        </is>
      </c>
      <c r="R79" s="11" t="n">
        <v>1559.42</v>
      </c>
      <c r="S79" s="11" t="n">
        <v>1552.85</v>
      </c>
      <c r="T79" s="11" t="n">
        <v>1363.83</v>
      </c>
      <c r="U79" s="11" t="n">
        <v>1300.61</v>
      </c>
      <c r="V79" s="11" t="n">
        <v>1225.43</v>
      </c>
      <c r="W79" s="11" t="n">
        <v>1181.09</v>
      </c>
      <c r="X79" s="225" t="n">
        <v>1088.12</v>
      </c>
      <c r="Y79" s="225" t="n">
        <v>1094.58</v>
      </c>
      <c r="Z79" s="225" t="n">
        <v>1068.49</v>
      </c>
      <c r="AA79" s="225" t="n">
        <v>1171.14</v>
      </c>
      <c r="AB79" s="225" t="n">
        <v>1446.74</v>
      </c>
      <c r="AC79" s="225" t="n">
        <v>1698.38</v>
      </c>
      <c r="AD79" s="11">
        <f>SUMPRODUCT(AG79:AL79,R79:W79)/AS79</f>
        <v>638.78956058813583</v>
      </c>
      <c r="AF79" t="inlineStr">
        <is>
          <t>Singapore</t>
        </is>
      </c>
      <c r="AG79" s="11" t="n">
        <v>493</v>
      </c>
      <c r="AH79" s="11" t="n">
        <v>439</v>
      </c>
      <c r="AI79" s="11" t="n">
        <v>561</v>
      </c>
      <c r="AJ79" s="11" t="n">
        <v>391</v>
      </c>
      <c r="AK79" s="11" t="n">
        <v>419</v>
      </c>
      <c r="AL79" s="11" t="n">
        <v>459</v>
      </c>
      <c r="AM79" s="225" t="n">
        <v>576</v>
      </c>
      <c r="AN79" s="225" t="n">
        <v>475</v>
      </c>
      <c r="AO79" s="225" t="n">
        <v>483</v>
      </c>
      <c r="AP79" s="225" t="n">
        <v>477</v>
      </c>
      <c r="AQ79" s="225" t="n">
        <v>579</v>
      </c>
      <c r="AR79" s="225" t="n">
        <v>565</v>
      </c>
      <c r="AS79" s="11">
        <f>SUM(AG79:AR79)</f>
        <v>5917</v>
      </c>
    </row>
    <row r="80">
      <c r="B80" s="28" t="inlineStr">
        <is>
          <t>Malaysia</t>
        </is>
      </c>
      <c r="C80" s="9">
        <f>AG80/AG$88</f>
        <v>5.7838123787691764E-2</v>
      </c>
      <c r="D80" s="9">
        <f>AH80/AH$88</f>
        <v>7.8150242326332789E-2</v>
      </c>
      <c r="E80" s="9">
        <f>AI80/AI$88</f>
        <v>8.7715422006186483E-2</v>
      </c>
      <c r="F80" s="9">
        <f>AJ80/AJ$88</f>
        <v>8.7983798379837982E-2</v>
      </c>
      <c r="G80" s="9">
        <f>AK80/AK$88</f>
        <v>8.3081921559526567E-2</v>
      </c>
      <c r="H80" s="9">
        <f>AL80/AL$88</f>
        <v>6.7282001457371871E-2</v>
      </c>
      <c r="I80" s="222">
        <f>AM80/AM$88</f>
        <v>7.7363896848137534E-2</v>
      </c>
      <c r="J80" s="222">
        <f>AN80/AN$88</f>
        <v>8.5774058577405859E-2</v>
      </c>
      <c r="K80" s="222">
        <f>AO80/AO$88</f>
        <v>9.5340222265548835E-2</v>
      </c>
      <c r="L80" s="222">
        <f>AP80/AP$88</f>
        <v>9.0856814261069577E-2</v>
      </c>
      <c r="M80" s="222">
        <f>AQ80/AQ$88</f>
        <v>8.1408140814081403E-2</v>
      </c>
      <c r="N80" s="222">
        <f>AR80/AR$88</f>
        <v>0.10246340592645484</v>
      </c>
      <c r="O80" s="30">
        <f>AS80</f>
        <v>4921</v>
      </c>
      <c r="Q80" s="6" t="inlineStr">
        <is>
          <t>Malaysia</t>
        </is>
      </c>
      <c r="R80" s="8" t="n">
        <v>1619.43</v>
      </c>
      <c r="S80" s="8" t="n">
        <v>1582.78</v>
      </c>
      <c r="T80" s="8" t="n">
        <v>1397.09</v>
      </c>
      <c r="U80" s="8" t="n">
        <v>1369.4</v>
      </c>
      <c r="V80" s="8" t="n">
        <v>1201.62</v>
      </c>
      <c r="W80" s="8" t="n">
        <v>1175.23</v>
      </c>
      <c r="X80" s="226" t="n">
        <v>1133.25</v>
      </c>
      <c r="Y80" s="226" t="n">
        <v>1133.55</v>
      </c>
      <c r="Z80" s="226" t="n">
        <v>1102.96</v>
      </c>
      <c r="AA80" s="224" t="n">
        <v>1169.86</v>
      </c>
      <c r="AB80" s="224" t="n">
        <v>1491.87</v>
      </c>
      <c r="AC80" s="226" t="n">
        <v>1713.91</v>
      </c>
      <c r="AD80" s="8">
        <f>SUMPRODUCT(AG80:AL80,R80:W80)/AS80</f>
        <v>607.5000406421459</v>
      </c>
      <c r="AF80" s="6" t="inlineStr">
        <is>
          <t>Malaysia</t>
        </is>
      </c>
      <c r="AG80" s="8" t="n">
        <v>328</v>
      </c>
      <c r="AH80" s="8" t="n">
        <v>387</v>
      </c>
      <c r="AI80" s="8" t="n">
        <v>397</v>
      </c>
      <c r="AJ80" s="8" t="n">
        <v>391</v>
      </c>
      <c r="AK80" s="8" t="n">
        <v>358</v>
      </c>
      <c r="AL80" s="8" t="n">
        <v>277</v>
      </c>
      <c r="AM80" s="226" t="n">
        <v>351</v>
      </c>
      <c r="AN80" s="226" t="n">
        <v>451</v>
      </c>
      <c r="AO80" s="226" t="n">
        <v>489</v>
      </c>
      <c r="AP80" s="224" t="n">
        <v>474</v>
      </c>
      <c r="AQ80" s="224" t="n">
        <v>444</v>
      </c>
      <c r="AR80" s="226" t="n">
        <v>574</v>
      </c>
      <c r="AS80" s="12">
        <f>SUM(AG80:AR80)</f>
        <v>4921</v>
      </c>
    </row>
    <row r="81">
      <c r="B81" s="21" t="inlineStr">
        <is>
          <t>USA</t>
        </is>
      </c>
      <c r="C81" s="9">
        <f>AG81/AG$88</f>
        <v>0.10721213189913595</v>
      </c>
      <c r="D81" s="9">
        <f>AH81/AH$88</f>
        <v>7.1890145395799673E-2</v>
      </c>
      <c r="E81" s="9">
        <f>AI81/AI$88</f>
        <v>7.6447193990278398E-2</v>
      </c>
      <c r="F81" s="9">
        <f>AJ81/AJ$88</f>
        <v>6.7731773177317725E-2</v>
      </c>
      <c r="G81" s="9">
        <f>AK81/AK$88</f>
        <v>4.2469250406126709E-2</v>
      </c>
      <c r="H81" s="9">
        <f>AL81/AL$88</f>
        <v>4.9793538984697593E-2</v>
      </c>
      <c r="I81" s="222">
        <f>AM81/AM$88</f>
        <v>5.0473881419440161E-2</v>
      </c>
      <c r="J81" s="222">
        <f>AN81/AN$88</f>
        <v>5.1730696082160514E-2</v>
      </c>
      <c r="K81" s="222">
        <f>AO81/AO$88</f>
        <v>4.6012868005459152E-2</v>
      </c>
      <c r="L81" s="222">
        <f>AP81/AP$88</f>
        <v>4.1019743147402719E-2</v>
      </c>
      <c r="M81" s="222">
        <f>AQ81/AQ$88</f>
        <v>7.5174184085075174E-2</v>
      </c>
      <c r="N81" s="222">
        <f>AR81/AR$88</f>
        <v>6.5690824705462336E-2</v>
      </c>
      <c r="O81" s="18">
        <f>AS81</f>
        <v>3728</v>
      </c>
      <c r="Q81" t="inlineStr">
        <is>
          <t>USA</t>
        </is>
      </c>
      <c r="R81" s="11" t="n">
        <v>1859.93</v>
      </c>
      <c r="S81" s="5" t="n">
        <v>1709.74</v>
      </c>
      <c r="T81" s="5" t="n">
        <v>1401.27</v>
      </c>
      <c r="U81" s="11" t="n">
        <v>1364.2</v>
      </c>
      <c r="V81" s="11" t="n">
        <v>1294.29</v>
      </c>
      <c r="W81" s="11" t="n">
        <v>1196.54</v>
      </c>
      <c r="X81" s="225" t="n">
        <v>1238.35</v>
      </c>
      <c r="Y81" s="225" t="n">
        <v>1241.1</v>
      </c>
      <c r="Z81" s="225" t="n">
        <v>1243.62</v>
      </c>
      <c r="AA81" s="225" t="n">
        <v>1344.4</v>
      </c>
      <c r="AB81" s="225" t="n">
        <v>1619.37</v>
      </c>
      <c r="AC81" s="225" t="n">
        <v>2113</v>
      </c>
      <c r="AD81" s="11">
        <f>SUMPRODUCT(AG81:AL81,R81:W81)/AS81</f>
        <v>836.13580203862659</v>
      </c>
      <c r="AF81" t="inlineStr">
        <is>
          <t>USA</t>
        </is>
      </c>
      <c r="AG81" s="11" t="n">
        <v>608</v>
      </c>
      <c r="AH81" s="5" t="n">
        <v>356</v>
      </c>
      <c r="AI81" s="5" t="n">
        <v>346</v>
      </c>
      <c r="AJ81" s="11" t="n">
        <v>301</v>
      </c>
      <c r="AK81" s="11" t="n">
        <v>183</v>
      </c>
      <c r="AL81" s="11" t="n">
        <v>205</v>
      </c>
      <c r="AM81" s="225" t="n">
        <v>229</v>
      </c>
      <c r="AN81" s="225" t="n">
        <v>272</v>
      </c>
      <c r="AO81" s="225" t="n">
        <v>236</v>
      </c>
      <c r="AP81" s="225" t="n">
        <v>214</v>
      </c>
      <c r="AQ81" s="225" t="n">
        <v>410</v>
      </c>
      <c r="AR81" s="225" t="n">
        <v>368</v>
      </c>
      <c r="AS81" s="11">
        <f>SUM(AG81:AR81)</f>
        <v>3728</v>
      </c>
    </row>
    <row r="82">
      <c r="B82" s="28" t="inlineStr">
        <is>
          <t>Thailand</t>
        </is>
      </c>
      <c r="C82" s="9">
        <f>AG82/AG$88</f>
        <v>3.8441192029624406E-2</v>
      </c>
      <c r="D82" s="9">
        <f>AH82/AH$88</f>
        <v>5.0686591276252017E-2</v>
      </c>
      <c r="E82" s="9">
        <f>AI82/AI$88</f>
        <v>6.7388422448077773E-2</v>
      </c>
      <c r="F82" s="9">
        <f>AJ82/AJ$88</f>
        <v>6.7731773177317725E-2</v>
      </c>
      <c r="G82" s="9">
        <f>AK82/AK$88</f>
        <v>8.4474355999071715E-2</v>
      </c>
      <c r="H82" s="9">
        <f>AL82/AL$88</f>
        <v>0.10541656546028662</v>
      </c>
      <c r="I82" s="222">
        <f>AM82/AM$88</f>
        <v>7.7143486885607224E-2</v>
      </c>
      <c r="J82" s="222">
        <f>AN82/AN$88</f>
        <v>7.8356789653860781E-2</v>
      </c>
      <c r="K82" s="222">
        <f>AO82/AO$88</f>
        <v>6.3755117956716706E-2</v>
      </c>
      <c r="L82" s="222">
        <f>AP82/AP$88</f>
        <v>5.1178838412880963E-2</v>
      </c>
      <c r="M82" s="222">
        <f>AQ82/AQ$88</f>
        <v>4.1437477081041438E-2</v>
      </c>
      <c r="N82" s="222">
        <f>AR82/AR$88</f>
        <v>4.8018564798286326E-2</v>
      </c>
      <c r="O82" s="30">
        <f>AS82</f>
        <v>3724</v>
      </c>
      <c r="Q82" s="6" t="inlineStr">
        <is>
          <t>Thailand</t>
        </is>
      </c>
      <c r="R82" s="12" t="n">
        <v>1864.73</v>
      </c>
      <c r="S82" s="12" t="n">
        <v>1688.91</v>
      </c>
      <c r="T82" s="12" t="n">
        <v>1545.39</v>
      </c>
      <c r="U82" s="12" t="n">
        <v>1488.45</v>
      </c>
      <c r="V82" s="12" t="n">
        <v>1330.62</v>
      </c>
      <c r="W82" s="12" t="n">
        <v>1299.67</v>
      </c>
      <c r="X82" s="224" t="n">
        <v>1201.01</v>
      </c>
      <c r="Y82" s="226" t="n">
        <v>1312.41</v>
      </c>
      <c r="Z82" s="226" t="n">
        <v>1298.14</v>
      </c>
      <c r="AA82" s="224" t="n">
        <v>1413.17</v>
      </c>
      <c r="AB82" s="224" t="n">
        <v>2116.77</v>
      </c>
      <c r="AC82" s="224" t="n">
        <v>1995.44</v>
      </c>
      <c r="AD82" s="12">
        <f>SUMPRODUCT(AG82:AL82,R82:W82)/AS82</f>
        <v>751.39565252416764</v>
      </c>
      <c r="AF82" s="6" t="inlineStr">
        <is>
          <t>Thailand</t>
        </is>
      </c>
      <c r="AG82" s="12" t="n">
        <v>218</v>
      </c>
      <c r="AH82" s="12" t="n">
        <v>251</v>
      </c>
      <c r="AI82" s="12" t="n">
        <v>305</v>
      </c>
      <c r="AJ82" s="12" t="n">
        <v>301</v>
      </c>
      <c r="AK82" s="12" t="n">
        <v>364</v>
      </c>
      <c r="AL82" s="12" t="n">
        <v>434</v>
      </c>
      <c r="AM82" s="224" t="n">
        <v>350</v>
      </c>
      <c r="AN82" s="226" t="n">
        <v>412</v>
      </c>
      <c r="AO82" s="226" t="n">
        <v>327</v>
      </c>
      <c r="AP82" s="224" t="n">
        <v>267</v>
      </c>
      <c r="AQ82" s="224" t="n">
        <v>226</v>
      </c>
      <c r="AR82" s="224" t="n">
        <v>269</v>
      </c>
      <c r="AS82" s="12">
        <f>SUM(AG82:AR82)</f>
        <v>3724</v>
      </c>
    </row>
    <row r="83">
      <c r="B83" s="21" t="inlineStr">
        <is>
          <t>Indonesia</t>
        </is>
      </c>
      <c r="C83" s="9">
        <f>AG83/AG$88</f>
        <v>2.8742726150590724E-2</v>
      </c>
      <c r="D83" s="9">
        <f>AH83/AH$88</f>
        <v>3.0290791599353797E-2</v>
      </c>
      <c r="E83" s="9">
        <f>AI83/AI$88</f>
        <v>2.7397260273972601E-2</v>
      </c>
      <c r="F83" s="9">
        <f>AJ83/AJ$88</f>
        <v>3.6453645364536456E-2</v>
      </c>
      <c r="G83" s="9">
        <f>AK83/AK$88</f>
        <v>4.8967277790670692E-2</v>
      </c>
      <c r="H83" s="9">
        <f>AL83/AL$88</f>
        <v>5.027932960893855E-2</v>
      </c>
      <c r="I83" s="222">
        <f>AM83/AM$88</f>
        <v>6.0392329733303947E-2</v>
      </c>
      <c r="J83" s="222">
        <f>AN83/AN$88</f>
        <v>5.4963864587295547E-2</v>
      </c>
      <c r="K83" s="222">
        <f>AO83/AO$88</f>
        <v>9.8264768960811072E-2</v>
      </c>
      <c r="L83" s="222">
        <f>AP83/AP$88</f>
        <v>6.8238451217174617E-2</v>
      </c>
      <c r="M83" s="222">
        <f>AQ83/AQ$88</f>
        <v>7.8841217455078841E-2</v>
      </c>
      <c r="N83" s="222">
        <f>AR83/AR$88</f>
        <v>7.2295608711174575E-2</v>
      </c>
      <c r="O83" s="18">
        <f>AS83</f>
        <v>3275</v>
      </c>
      <c r="Q83" t="inlineStr">
        <is>
          <t>Indonesia</t>
        </is>
      </c>
      <c r="R83" s="5" t="n">
        <v>1661.08</v>
      </c>
      <c r="S83" s="11" t="n">
        <v>1800.61</v>
      </c>
      <c r="T83" s="11" t="n">
        <v>1506.93</v>
      </c>
      <c r="U83" s="11" t="n">
        <v>1362.56</v>
      </c>
      <c r="V83" s="11" t="n">
        <v>1265.88</v>
      </c>
      <c r="W83" s="11" t="n">
        <v>1186.3</v>
      </c>
      <c r="X83" s="227" t="n">
        <v>1165.67</v>
      </c>
      <c r="Y83" s="227" t="n">
        <v>1095.97</v>
      </c>
      <c r="Z83" s="225" t="n">
        <v>1072.1</v>
      </c>
      <c r="AA83" s="227" t="n">
        <v>1118.11</v>
      </c>
      <c r="AB83" s="225" t="n">
        <v>1390.7</v>
      </c>
      <c r="AC83" s="225" t="n">
        <v>1591.9</v>
      </c>
      <c r="AD83" s="11">
        <f>SUMPRODUCT(AG83:AL83,R83:W83)/AS83</f>
        <v>446.13934656488561</v>
      </c>
      <c r="AF83" t="inlineStr">
        <is>
          <t>Indonesia</t>
        </is>
      </c>
      <c r="AG83" s="5" t="n">
        <v>163</v>
      </c>
      <c r="AH83" s="11" t="n">
        <v>150</v>
      </c>
      <c r="AI83" s="11" t="n">
        <v>124</v>
      </c>
      <c r="AJ83" s="11" t="n">
        <v>162</v>
      </c>
      <c r="AK83" s="11" t="n">
        <v>211</v>
      </c>
      <c r="AL83" s="11" t="n">
        <v>207</v>
      </c>
      <c r="AM83" s="227" t="n">
        <v>274</v>
      </c>
      <c r="AN83" s="227" t="n">
        <v>289</v>
      </c>
      <c r="AO83" s="225" t="n">
        <v>504</v>
      </c>
      <c r="AP83" s="227" t="n">
        <v>356</v>
      </c>
      <c r="AQ83" s="225" t="n">
        <v>430</v>
      </c>
      <c r="AR83" s="225" t="n">
        <v>405</v>
      </c>
      <c r="AS83" s="11">
        <f>SUM(AG83:AR83)</f>
        <v>3275</v>
      </c>
    </row>
    <row r="84">
      <c r="B84" s="28" t="inlineStr">
        <is>
          <t>Taiwan</t>
        </is>
      </c>
      <c r="C84" s="9">
        <f>AG84/AG$88</f>
        <v>4.3378592840768823E-2</v>
      </c>
      <c r="D84" s="9">
        <f>AH84/AH$88</f>
        <v>3.6954765751211635E-2</v>
      </c>
      <c r="E84" s="9">
        <f>AI84/AI$88</f>
        <v>4.0212107821475919E-2</v>
      </c>
      <c r="F84" s="9">
        <f>AJ84/AJ$88</f>
        <v>3.8703870387038701E-2</v>
      </c>
      <c r="G84" s="9">
        <f>AK84/AK$88</f>
        <v>4.8735205384079834E-2</v>
      </c>
      <c r="H84" s="9">
        <f>AL84/AL$88</f>
        <v>5.027932960893855E-2</v>
      </c>
      <c r="I84" s="222">
        <f>AM84/AM$88</f>
        <v>3.4824774079788408E-2</v>
      </c>
      <c r="J84" s="222">
        <f>AN84/AN$88</f>
        <v>4.6976036515785469E-2</v>
      </c>
      <c r="K84" s="222">
        <f>AO84/AO$88</f>
        <v>4.991226359914213E-2</v>
      </c>
      <c r="L84" s="222">
        <f>AP84/AP$88</f>
        <v>6.536323557600153E-2</v>
      </c>
      <c r="M84" s="222">
        <f>AQ84/AQ$88</f>
        <v>5.207187385405207E-2</v>
      </c>
      <c r="N84" s="222">
        <f>AR84/AR$88</f>
        <v>5.1767225990717598E-2</v>
      </c>
      <c r="O84" s="30">
        <f>AS84</f>
        <v>2776</v>
      </c>
      <c r="Q84" s="6" t="inlineStr">
        <is>
          <t>Taiwan</t>
        </is>
      </c>
      <c r="R84" s="12" t="n">
        <v>1555.56</v>
      </c>
      <c r="S84" s="12" t="n">
        <v>1482.09</v>
      </c>
      <c r="T84" s="12" t="n">
        <v>1357.01</v>
      </c>
      <c r="U84" s="8" t="n">
        <v>1354.26</v>
      </c>
      <c r="V84" s="12" t="n">
        <v>1252.81</v>
      </c>
      <c r="W84" s="12" t="n">
        <v>1198.41</v>
      </c>
      <c r="X84" s="226" t="n">
        <v>1139.18</v>
      </c>
      <c r="Y84" s="226" t="n">
        <v>1119.3</v>
      </c>
      <c r="Z84" s="224" t="n">
        <v>1074.47</v>
      </c>
      <c r="AA84" s="224" t="n">
        <v>1141.12</v>
      </c>
      <c r="AB84" s="224" t="n">
        <v>1536.48</v>
      </c>
      <c r="AC84" s="224" t="n">
        <v>1728.94</v>
      </c>
      <c r="AD84" s="12">
        <f>SUMPRODUCT(AG84:AL84,R84:W84)/AS84</f>
        <v>592.56474783861677</v>
      </c>
      <c r="AF84" s="6" t="inlineStr">
        <is>
          <t>Taiwan</t>
        </is>
      </c>
      <c r="AG84" s="12" t="n">
        <v>246</v>
      </c>
      <c r="AH84" s="12" t="n">
        <v>183</v>
      </c>
      <c r="AI84" s="12" t="n">
        <v>182</v>
      </c>
      <c r="AJ84" s="8" t="n">
        <v>172</v>
      </c>
      <c r="AK84" s="12" t="n">
        <v>210</v>
      </c>
      <c r="AL84" s="12" t="n">
        <v>207</v>
      </c>
      <c r="AM84" s="226" t="n">
        <v>158</v>
      </c>
      <c r="AN84" s="226" t="n">
        <v>247</v>
      </c>
      <c r="AO84" s="224" t="n">
        <v>256</v>
      </c>
      <c r="AP84" s="224" t="n">
        <v>341</v>
      </c>
      <c r="AQ84" s="224" t="n">
        <v>284</v>
      </c>
      <c r="AR84" s="224" t="n">
        <v>290</v>
      </c>
      <c r="AS84" s="12">
        <f>SUM(AG84:AR84)</f>
        <v>2776</v>
      </c>
    </row>
    <row r="85">
      <c r="B85" s="21" t="inlineStr">
        <is>
          <t>UK</t>
        </is>
      </c>
      <c r="C85" s="9">
        <f>AG85/AG$88</f>
        <v>4.4612943043554926E-2</v>
      </c>
      <c r="D85" s="9">
        <f>AH85/AH$88</f>
        <v>4.9071082390953147E-2</v>
      </c>
      <c r="E85" s="9">
        <f>AI85/AI$88</f>
        <v>4.6619531595227574E-2</v>
      </c>
      <c r="F85" s="9">
        <f>AJ85/AJ$88</f>
        <v>4.9729972997299733E-2</v>
      </c>
      <c r="G85" s="9">
        <f>AK85/AK$88</f>
        <v>3.8988164307263866E-2</v>
      </c>
      <c r="H85" s="9">
        <f>AL85/AL$88</f>
        <v>2.5504007772649988E-2</v>
      </c>
      <c r="I85" s="222">
        <f>AM85/AM$88</f>
        <v>3.0196164866651973E-2</v>
      </c>
      <c r="J85" s="222">
        <f>AN85/AN$88</f>
        <v>2.7386839102320273E-2</v>
      </c>
      <c r="K85" s="222">
        <f>AO85/AO$88</f>
        <v>2.963540651199064E-2</v>
      </c>
      <c r="L85" s="222">
        <f>AP85/AP$88</f>
        <v>2.5110216599578301E-2</v>
      </c>
      <c r="M85" s="222">
        <f>AQ85/AQ$88</f>
        <v>3.6853685368536851E-2</v>
      </c>
      <c r="N85" s="222">
        <f>AR85/AR$88</f>
        <v>4.105676544091396E-2</v>
      </c>
      <c r="O85" s="18">
        <f>AS85</f>
        <v>2196</v>
      </c>
      <c r="Q85" t="inlineStr">
        <is>
          <t>UK</t>
        </is>
      </c>
      <c r="R85" s="5" t="n">
        <v>1730.71</v>
      </c>
      <c r="S85" s="11" t="n">
        <v>1555.89</v>
      </c>
      <c r="T85" s="5" t="n">
        <v>1411.39</v>
      </c>
      <c r="U85" s="5" t="n">
        <v>1293.18</v>
      </c>
      <c r="V85" s="5" t="n">
        <v>1294.17</v>
      </c>
      <c r="W85" s="5" t="n">
        <v>1241.03</v>
      </c>
      <c r="X85" s="227" t="n">
        <v>1272.43</v>
      </c>
      <c r="Y85" s="227" t="n">
        <v>1214.89</v>
      </c>
      <c r="Z85" s="227" t="n">
        <v>1139.15</v>
      </c>
      <c r="AA85" s="227" t="n">
        <v>1271.77</v>
      </c>
      <c r="AB85" s="225" t="n">
        <v>1491.98</v>
      </c>
      <c r="AC85" s="227" t="n">
        <v>1742.66</v>
      </c>
      <c r="AD85" s="11">
        <f>SUMPRODUCT(AG85:AL85,R85:W85)/AS85</f>
        <v>795.66287795992707</v>
      </c>
      <c r="AF85" t="inlineStr">
        <is>
          <t>UK</t>
        </is>
      </c>
      <c r="AG85" s="5" t="n">
        <v>253</v>
      </c>
      <c r="AH85" s="11" t="n">
        <v>243</v>
      </c>
      <c r="AI85" s="5" t="n">
        <v>211</v>
      </c>
      <c r="AJ85" s="5" t="n">
        <v>221</v>
      </c>
      <c r="AK85" s="5" t="n">
        <v>168</v>
      </c>
      <c r="AL85" s="5" t="n">
        <v>105</v>
      </c>
      <c r="AM85" s="227" t="n">
        <v>137</v>
      </c>
      <c r="AN85" s="227" t="n">
        <v>144</v>
      </c>
      <c r="AO85" s="227" t="n">
        <v>152</v>
      </c>
      <c r="AP85" s="227" t="n">
        <v>131</v>
      </c>
      <c r="AQ85" s="225" t="n">
        <v>201</v>
      </c>
      <c r="AR85" s="227" t="n">
        <v>230</v>
      </c>
      <c r="AS85" s="11">
        <f>SUM(AG85:AR85)</f>
        <v>2196</v>
      </c>
    </row>
    <row r="86">
      <c r="B86" s="28" t="inlineStr">
        <is>
          <t>Japan</t>
        </is>
      </c>
      <c r="C86" s="9">
        <f>AG86/AG$88</f>
        <v>2.2041967906894729E-2</v>
      </c>
      <c r="D86" s="9">
        <f>AH86/AH$88</f>
        <v>4.5032310177705974E-2</v>
      </c>
      <c r="E86" s="9">
        <f>AI86/AI$88</f>
        <v>3.4025629695095004E-2</v>
      </c>
      <c r="F86" s="9">
        <f>AJ86/AJ$88</f>
        <v>2.8127812781278128E-2</v>
      </c>
      <c r="G86" s="9">
        <f>AK86/AK$88</f>
        <v>3.8059874680900441E-2</v>
      </c>
      <c r="H86" s="9">
        <f>AL86/AL$88</f>
        <v>3.2790867136264272E-2</v>
      </c>
      <c r="I86" s="222">
        <f>AM86/AM$88</f>
        <v>3.6588053780030855E-2</v>
      </c>
      <c r="J86" s="222">
        <f>AN86/AN$88</f>
        <v>5.8006846709775579E-2</v>
      </c>
      <c r="K86" s="222">
        <f>AO86/AO$88</f>
        <v>4.2893351530512769E-2</v>
      </c>
      <c r="L86" s="222">
        <f>AP86/AP$88</f>
        <v>3.3352501437607818E-2</v>
      </c>
      <c r="M86" s="222">
        <f>AQ86/AQ$88</f>
        <v>3.5020168683535018E-2</v>
      </c>
      <c r="N86" s="222">
        <f>AR86/AR$88</f>
        <v>2.6419136022848982E-2</v>
      </c>
      <c r="O86" s="30">
        <f>AS86</f>
        <v>2130</v>
      </c>
      <c r="Q86" s="6" t="inlineStr">
        <is>
          <t>Japan</t>
        </is>
      </c>
      <c r="R86" s="12" t="n">
        <v>1646.11</v>
      </c>
      <c r="S86" s="8" t="n">
        <v>1541.94</v>
      </c>
      <c r="T86" s="12" t="n">
        <v>1422.8</v>
      </c>
      <c r="U86" s="12" t="n">
        <v>1396.19</v>
      </c>
      <c r="V86" s="8" t="n">
        <v>1281.33</v>
      </c>
      <c r="W86" s="8" t="n">
        <v>1201.74</v>
      </c>
      <c r="X86" s="226" t="n">
        <v>1190.9</v>
      </c>
      <c r="Y86" s="226" t="n">
        <v>1221.41</v>
      </c>
      <c r="Z86" s="224" t="n">
        <v>1147.85</v>
      </c>
      <c r="AA86" s="226" t="n">
        <v>1168.12</v>
      </c>
      <c r="AB86" s="224" t="n">
        <v>1520.89</v>
      </c>
      <c r="AC86" s="224" t="n">
        <v>1763.93</v>
      </c>
      <c r="AD86" s="12">
        <f>SUMPRODUCT(AG86:AL86,R86:W86)/AS86</f>
        <v>617.66400938967126</v>
      </c>
      <c r="AF86" s="6" t="inlineStr">
        <is>
          <t>Japan</t>
        </is>
      </c>
      <c r="AG86" s="12" t="n">
        <v>125</v>
      </c>
      <c r="AH86" s="8" t="n">
        <v>223</v>
      </c>
      <c r="AI86" s="12" t="n">
        <v>154</v>
      </c>
      <c r="AJ86" s="12" t="n">
        <v>125</v>
      </c>
      <c r="AK86" s="8" t="n">
        <v>164</v>
      </c>
      <c r="AL86" s="8" t="n">
        <v>135</v>
      </c>
      <c r="AM86" s="226" t="n">
        <v>166</v>
      </c>
      <c r="AN86" s="226" t="n">
        <v>305</v>
      </c>
      <c r="AO86" s="224" t="n">
        <v>220</v>
      </c>
      <c r="AP86" s="226" t="n">
        <v>174</v>
      </c>
      <c r="AQ86" s="224" t="n">
        <v>191</v>
      </c>
      <c r="AR86" s="224" t="n">
        <v>148</v>
      </c>
      <c r="AS86" s="12">
        <f>SUM(AG86:AR86)</f>
        <v>2130</v>
      </c>
    </row>
    <row r="87">
      <c r="B87" s="36" t="inlineStr">
        <is>
          <t>Philippines</t>
        </is>
      </c>
      <c r="C87" s="9">
        <f>AG87/AG$88</f>
        <v>1.5693881149709047E-2</v>
      </c>
      <c r="D87" s="9">
        <f>AH87/AH$88</f>
        <v>2.2617124394184167E-2</v>
      </c>
      <c r="E87" s="9">
        <f>AI87/AI$88</f>
        <v>2.8060097216084844E-2</v>
      </c>
      <c r="F87" s="9">
        <f>AJ87/AJ$88</f>
        <v>2.7902790279027902E-2</v>
      </c>
      <c r="G87" s="9">
        <f>AK87/AK$88</f>
        <v>5.1752146669760968E-2</v>
      </c>
      <c r="H87" s="9">
        <f>AL87/AL$88</f>
        <v>4.2992470245324266E-2</v>
      </c>
      <c r="I87" s="222">
        <f>AM87/AM$88</f>
        <v>3.8571743442803612E-2</v>
      </c>
      <c r="J87" s="222">
        <f>AN87/AN$88</f>
        <v>4.089007227082541E-2</v>
      </c>
      <c r="K87" s="222">
        <f>AO87/AO$88</f>
        <v>1.8522129069994151E-2</v>
      </c>
      <c r="L87" s="222">
        <f>AP87/AP$88</f>
        <v>4.1978148361127086E-2</v>
      </c>
      <c r="M87" s="222">
        <f>AQ87/AQ$88</f>
        <v>2.3835716905023837E-2</v>
      </c>
      <c r="N87" s="222">
        <f>AR87/AR$88</f>
        <v>2.284898250624777E-2</v>
      </c>
      <c r="O87" s="38">
        <f>AS87</f>
        <v>1814</v>
      </c>
      <c r="Q87" t="inlineStr">
        <is>
          <t>Philippines</t>
        </is>
      </c>
      <c r="R87" s="5" t="n">
        <v>1766.56</v>
      </c>
      <c r="S87" s="5" t="n">
        <v>1708.8</v>
      </c>
      <c r="T87" s="5" t="n">
        <v>1326.09</v>
      </c>
      <c r="U87" s="5" t="n">
        <v>1344.89</v>
      </c>
      <c r="V87" s="5" t="n">
        <v>1312.06</v>
      </c>
      <c r="W87" s="5" t="n">
        <v>1228.94</v>
      </c>
      <c r="X87" s="227" t="n">
        <v>1244.01</v>
      </c>
      <c r="Y87" s="228" t="n">
        <v>1166.05</v>
      </c>
      <c r="Z87" s="227" t="n">
        <v>1071.43</v>
      </c>
      <c r="AA87" s="227" t="n">
        <v>1251.95</v>
      </c>
      <c r="AB87" s="228" t="n">
        <v>1527.37</v>
      </c>
      <c r="AC87" s="228" t="n">
        <v>1684.95</v>
      </c>
      <c r="AD87" s="11">
        <f>SUMPRODUCT(AG87:AL87,R87:W87)/AS87</f>
        <v>658.1593109151047</v>
      </c>
      <c r="AF87" t="inlineStr">
        <is>
          <t>Philippines</t>
        </is>
      </c>
      <c r="AG87" s="5" t="n">
        <v>89</v>
      </c>
      <c r="AH87" s="5" t="n">
        <v>112</v>
      </c>
      <c r="AI87" s="5" t="n">
        <v>127</v>
      </c>
      <c r="AJ87" s="5" t="n">
        <v>124</v>
      </c>
      <c r="AK87" s="5" t="n">
        <v>223</v>
      </c>
      <c r="AL87" s="5" t="n">
        <v>177</v>
      </c>
      <c r="AM87" s="227" t="n">
        <v>175</v>
      </c>
      <c r="AN87" s="228" t="n">
        <v>215</v>
      </c>
      <c r="AO87" s="227" t="n">
        <v>95</v>
      </c>
      <c r="AP87" s="227" t="n">
        <v>219</v>
      </c>
      <c r="AQ87" s="228" t="n">
        <v>130</v>
      </c>
      <c r="AR87" s="228" t="n">
        <v>128</v>
      </c>
      <c r="AS87" s="11">
        <f>SUM(AG87:AR87)</f>
        <v>1814</v>
      </c>
    </row>
    <row r="88">
      <c r="B88" s="181" t="inlineStr">
        <is>
          <t>Top 10 Subtotal</t>
        </is>
      </c>
      <c r="C88" s="182">
        <f>SUM(C78:C87)</f>
        <v>0.61646975842003171</v>
      </c>
      <c r="D88" s="182">
        <f>SUM(D78:D87)</f>
        <v>0.63550080775444262</v>
      </c>
      <c r="E88" s="182">
        <f>SUM(E78:E87)</f>
        <v>0.69840919133893065</v>
      </c>
      <c r="F88" s="182">
        <f>SUM(F78:F87)</f>
        <v>0.64243924392439244</v>
      </c>
      <c r="G88" s="182">
        <f>SUM(G78:G87)</f>
        <v>0.70619633325597575</v>
      </c>
      <c r="H88" s="182">
        <f>SUM(H78:H87)</f>
        <v>0.70633956764634431</v>
      </c>
      <c r="I88" s="223">
        <f>SUM(I78:I87)</f>
        <v>0.69914040114613185</v>
      </c>
      <c r="J88" s="223">
        <f>SUM(J78:J87)</f>
        <v>0.7291745910992774</v>
      </c>
      <c r="K88" s="223">
        <f>SUM(K78:K87)</f>
        <v>0.73815558588418784</v>
      </c>
      <c r="L88" s="223">
        <f>SUM(L78:L87)</f>
        <v>0.7209124017634656</v>
      </c>
      <c r="M88" s="223">
        <f>SUM(M78:M87)</f>
        <v>0.68775210854418767</v>
      </c>
      <c r="N88" s="223">
        <f>SUM(N78:N87)</f>
        <v>0.68314887540164226</v>
      </c>
      <c r="O88" s="183" t="n"/>
      <c r="Q88" s="171" t="n"/>
      <c r="R88" s="171" t="n"/>
      <c r="S88" s="171" t="n"/>
      <c r="T88" s="171" t="n"/>
      <c r="U88" s="171" t="n"/>
      <c r="V88" s="171" t="n"/>
      <c r="W88" s="171" t="n"/>
      <c r="X88" s="229" t="n"/>
      <c r="Y88" s="229" t="n"/>
      <c r="Z88" s="229" t="n"/>
      <c r="AA88" s="229" t="n"/>
      <c r="AB88" s="229" t="n"/>
      <c r="AC88" s="229" t="n"/>
      <c r="AD88" s="171" t="n"/>
      <c r="AF88" s="201" t="n"/>
      <c r="AG88" s="200">
        <f>C51</f>
        <v>5671</v>
      </c>
      <c r="AH88" s="200">
        <f>D51</f>
        <v>4952</v>
      </c>
      <c r="AI88" s="200">
        <f>E51</f>
        <v>4526</v>
      </c>
      <c r="AJ88" s="200">
        <f>F51</f>
        <v>4444</v>
      </c>
      <c r="AK88" s="200">
        <f>G51</f>
        <v>4309</v>
      </c>
      <c r="AL88" s="200">
        <f>H51</f>
        <v>4117</v>
      </c>
      <c r="AM88" s="251">
        <f>I51</f>
        <v>4537</v>
      </c>
      <c r="AN88" s="251">
        <f>J51</f>
        <v>5258</v>
      </c>
      <c r="AO88" s="251">
        <f>K51</f>
        <v>5129</v>
      </c>
      <c r="AP88" s="251">
        <f>L51</f>
        <v>5217</v>
      </c>
      <c r="AQ88" s="251">
        <f>M51</f>
        <v>5454</v>
      </c>
      <c r="AR88" s="251">
        <f>N51</f>
        <v>5602</v>
      </c>
      <c r="AS88" s="200">
        <f>O51</f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AS101"/>
  <sheetViews>
    <sheetView zoomScaleNormal="100" workbookViewId="0">
      <pane ySplit="5" topLeftCell="A53" activePane="bottomLeft" state="frozen"/>
      <selection pane="bottomLeft" activeCell="A58" sqref="A58:A60"/>
    </sheetView>
  </sheetViews>
  <sheetFormatPr baseColWidth="8" defaultRowHeight="14.5"/>
  <cols>
    <col width="6.26953125" customWidth="1" min="1" max="1"/>
    <col width="22.453125" customWidth="1" min="2" max="2"/>
    <col width="10.54296875" customWidth="1" min="3" max="8"/>
    <col width="10.54296875" customWidth="1" style="238" min="9" max="14"/>
    <col width="15.453125" customWidth="1" min="15" max="15"/>
    <col width="23.7265625" customWidth="1" min="17" max="17"/>
    <col width="8.7265625" customWidth="1" style="238" min="24" max="29"/>
    <col width="13.453125" customWidth="1" min="32" max="32"/>
    <col width="8.7265625" customWidth="1" style="238" min="39" max="44"/>
  </cols>
  <sheetData>
    <row r="1" ht="18.65" customHeight="1">
      <c r="B1" s="1" t="inlineStr">
        <is>
          <t>H1 2026 Summary</t>
        </is>
      </c>
    </row>
    <row r="3" ht="16" customHeight="1">
      <c r="B3" s="2" t="inlineStr">
        <is>
          <t>Somerset Pattaya</t>
        </is>
      </c>
    </row>
    <row r="5">
      <c r="B5" s="13" t="inlineStr">
        <is>
          <t>Monthly Overview</t>
        </is>
      </c>
      <c r="C5" s="14" t="inlineStr">
        <is>
          <t>Jan</t>
        </is>
      </c>
      <c r="D5" s="14" t="inlineStr">
        <is>
          <t>Feb</t>
        </is>
      </c>
      <c r="E5" s="14" t="inlineStr">
        <is>
          <t>Mar</t>
        </is>
      </c>
      <c r="F5" s="14" t="inlineStr">
        <is>
          <t>Apr</t>
        </is>
      </c>
      <c r="G5" s="14" t="inlineStr">
        <is>
          <t>May</t>
        </is>
      </c>
      <c r="H5" s="14" t="inlineStr">
        <is>
          <t>Jun</t>
        </is>
      </c>
      <c r="I5" s="241" t="inlineStr">
        <is>
          <t>Jul</t>
        </is>
      </c>
      <c r="J5" s="241" t="inlineStr">
        <is>
          <t>Aug</t>
        </is>
      </c>
      <c r="K5" s="241" t="inlineStr">
        <is>
          <t>Sep</t>
        </is>
      </c>
      <c r="L5" s="241" t="inlineStr">
        <is>
          <t>Oct</t>
        </is>
      </c>
      <c r="M5" s="241" t="inlineStr">
        <is>
          <t>Nov</t>
        </is>
      </c>
      <c r="N5" s="241" t="inlineStr">
        <is>
          <t>Dec</t>
        </is>
      </c>
      <c r="O5" s="15" t="inlineStr">
        <is>
          <t>H1 Total</t>
        </is>
      </c>
    </row>
    <row r="6">
      <c r="B6" s="13" t="n">
        <v>2026</v>
      </c>
      <c r="C6" s="14" t="n"/>
      <c r="D6" s="14" t="n"/>
      <c r="E6" s="14" t="n"/>
      <c r="F6" s="14" t="n"/>
      <c r="G6" s="14" t="n"/>
      <c r="H6" s="14" t="n"/>
      <c r="I6" s="242" t="n"/>
      <c r="J6" s="242" t="n"/>
      <c r="K6" s="242" t="n"/>
      <c r="L6" s="242" t="n"/>
      <c r="M6" s="242" t="n"/>
      <c r="N6" s="242" t="n"/>
      <c r="O6" s="15" t="n"/>
    </row>
    <row r="7">
      <c r="B7" s="16" t="inlineStr">
        <is>
          <t>Room Nights</t>
        </is>
      </c>
      <c r="C7" s="5" t="n">
        <v>8867</v>
      </c>
      <c r="D7" s="5" t="n">
        <v>7665</v>
      </c>
      <c r="E7" s="5" t="n">
        <v>7420</v>
      </c>
      <c r="F7" s="5" t="n">
        <v>6872</v>
      </c>
      <c r="G7" s="5" t="n">
        <v>6405</v>
      </c>
      <c r="H7" s="5" t="n">
        <v>6065</v>
      </c>
      <c r="I7" s="233" t="n"/>
      <c r="J7" s="233" t="n"/>
      <c r="K7" s="233" t="n"/>
      <c r="L7" s="233" t="n"/>
      <c r="M7" s="233" t="n"/>
      <c r="N7" s="233" t="n"/>
      <c r="O7" s="18" t="n"/>
    </row>
    <row r="8">
      <c r="A8" t="inlineStr">
        <is>
          <t>Sure</t>
        </is>
      </c>
      <c r="B8" s="16" t="inlineStr">
        <is>
          <t>Occupancy %</t>
        </is>
      </c>
      <c r="C8" s="9">
        <f>Summary!C73</f>
        <v>0.88072481083233767</v>
      </c>
      <c r="D8" s="9">
        <f>Summary!D73</f>
        <v>0.84490740740740744</v>
      </c>
      <c r="E8" s="9">
        <f>Summary!E73</f>
        <v>0.73874950219036239</v>
      </c>
      <c r="F8" s="9">
        <f>Summary!F73</f>
        <v>0.7069958847736626</v>
      </c>
      <c r="G8" s="9">
        <f>Summary!G73</f>
        <v>0.6376941457586619</v>
      </c>
      <c r="H8" s="9">
        <f>Summary!H73</f>
        <v>0.62397119341563789</v>
      </c>
      <c r="I8" s="243" t="n"/>
      <c r="J8" s="243" t="n"/>
      <c r="K8" s="243" t="n"/>
      <c r="L8" s="243" t="n"/>
      <c r="M8" s="243" t="n"/>
      <c r="N8" s="243" t="n"/>
      <c r="O8" s="20">
        <f>AVERAGE(C8:H8)</f>
        <v>0.73884049072967839</v>
      </c>
    </row>
    <row r="9">
      <c r="A9" t="inlineStr">
        <is>
          <t>Sure</t>
        </is>
      </c>
      <c r="B9" s="16" t="inlineStr">
        <is>
          <t>ADR (฿)</t>
        </is>
      </c>
      <c r="C9" s="8">
        <f>Summary!C74</f>
        <v>4063.7815894487649</v>
      </c>
      <c r="D9" s="8">
        <f>Summary!D74</f>
        <v>4149.7805637478787</v>
      </c>
      <c r="E9" s="8">
        <f>Summary!E74</f>
        <v>3683.9012150668291</v>
      </c>
      <c r="F9" s="8">
        <f>Summary!F74</f>
        <v>3641.3037541915728</v>
      </c>
      <c r="G9" s="8">
        <f>Summary!G74</f>
        <v>3374.1009078080901</v>
      </c>
      <c r="H9" s="8">
        <f>Summary!H74</f>
        <v>3381.348295904887</v>
      </c>
      <c r="I9" s="233" t="n"/>
      <c r="J9" s="233" t="n"/>
      <c r="K9" s="233" t="n"/>
      <c r="L9" s="233" t="n"/>
      <c r="M9" s="233" t="n"/>
      <c r="N9" s="233" t="n"/>
      <c r="O9" s="1148">
        <f>AVERAGE(C9:H9)</f>
        <v>3715.7027210280044</v>
      </c>
    </row>
    <row r="10">
      <c r="B10" s="16" t="inlineStr">
        <is>
          <t>Revpar</t>
        </is>
      </c>
      <c r="C10" s="1150">
        <f>C8*C9</f>
        <v>3579.0732716312</v>
      </c>
      <c r="D10" s="1150">
        <f>D8*D9</f>
        <v>3506.1803374258698</v>
      </c>
      <c r="E10" s="1150">
        <f>E8*E9</f>
        <v>2721.4801887490912</v>
      </c>
      <c r="F10" s="1150">
        <f>F8*F9</f>
        <v>2574.3867694243304</v>
      </c>
      <c r="G10" s="1150">
        <f>G8*G9</f>
        <v>2151.6443961082055</v>
      </c>
      <c r="H10" s="1150">
        <f>H8*H9</f>
        <v>2109.8639315497057</v>
      </c>
      <c r="O10" s="1147">
        <f>O8*O9</f>
        <v>2745.3116218099321</v>
      </c>
    </row>
    <row r="11">
      <c r="B11" s="24" t="inlineStr">
        <is>
          <t>RN MoM Chg</t>
        </is>
      </c>
      <c r="C11" s="22" t="n"/>
      <c r="D11" s="25">
        <f>(D7-C7)/C7</f>
        <v>-0.13555881357843691</v>
      </c>
      <c r="E11" s="25">
        <f>(E7-D7)/D7</f>
        <v>-3.1963470319634701E-2</v>
      </c>
      <c r="F11" s="25">
        <f>(F7-E7)/E7</f>
        <v>-7.3854447439353099E-2</v>
      </c>
      <c r="G11" s="25">
        <f>(G7-F7)/F7</f>
        <v>-6.7956926658905709E-2</v>
      </c>
      <c r="H11" s="25">
        <f>(H7-G7)/G7</f>
        <v>-5.3083528493364562E-2</v>
      </c>
      <c r="I11" s="237">
        <f>(I7-H7)/H7</f>
        <v>-1</v>
      </c>
      <c r="J11" s="237" t="e">
        <f>(J7-I7)/I7</f>
        <v>#DIV/0!</v>
      </c>
      <c r="K11" s="237" t="e">
        <f>(K7-J7)/J7</f>
        <v>#DIV/0!</v>
      </c>
      <c r="L11" s="237" t="e">
        <f>(L7-K7)/K7</f>
        <v>#DIV/0!</v>
      </c>
      <c r="M11" s="237" t="e">
        <f>(M7-L7)/L7</f>
        <v>#DIV/0!</v>
      </c>
      <c r="N11" s="237" t="e">
        <f>(N7-M7)/M7</f>
        <v>#DIV/0!</v>
      </c>
      <c r="O11" s="23" t="n"/>
    </row>
    <row r="12">
      <c r="C12" t="b">
        <f>C8=Summary!C73</f>
        <v>1</v>
      </c>
      <c r="D12" t="b">
        <f>D8=Summary!D73</f>
        <v>1</v>
      </c>
      <c r="E12" t="b">
        <f>E8=Summary!E73</f>
        <v>1</v>
      </c>
      <c r="F12" t="b">
        <f>F8=Summary!F73</f>
        <v>1</v>
      </c>
      <c r="G12" t="b">
        <f>G8=Summary!G73</f>
        <v>1</v>
      </c>
      <c r="H12" t="b">
        <f>H8=Summary!H73</f>
        <v>1</v>
      </c>
    </row>
    <row r="13">
      <c r="B13" s="13" t="inlineStr">
        <is>
          <t>Room Nights by Segment</t>
        </is>
      </c>
      <c r="C13" s="26" t="n"/>
      <c r="D13" s="26" t="n"/>
      <c r="E13" s="26" t="n"/>
      <c r="F13" s="26" t="n"/>
      <c r="G13" s="26" t="n"/>
      <c r="H13" s="26" t="n"/>
      <c r="I13" s="244" t="n"/>
      <c r="J13" s="244" t="n"/>
      <c r="K13" s="244" t="n"/>
      <c r="L13" s="244" t="n"/>
      <c r="M13" s="244" t="n"/>
      <c r="N13" s="244" t="n"/>
      <c r="O13" s="27" t="n"/>
      <c r="Q13" s="13" t="inlineStr">
        <is>
          <t>RN Mix % by Segment</t>
        </is>
      </c>
      <c r="R13" s="48" t="inlineStr">
        <is>
          <t>Jan</t>
        </is>
      </c>
      <c r="S13" s="48" t="inlineStr">
        <is>
          <t>Feb</t>
        </is>
      </c>
      <c r="T13" s="48" t="inlineStr">
        <is>
          <t>Mar</t>
        </is>
      </c>
      <c r="U13" s="48" t="inlineStr">
        <is>
          <t>Apr</t>
        </is>
      </c>
      <c r="V13" s="48" t="inlineStr">
        <is>
          <t>May</t>
        </is>
      </c>
      <c r="W13" s="48" t="inlineStr">
        <is>
          <t>Jun</t>
        </is>
      </c>
      <c r="X13" s="241" t="inlineStr">
        <is>
          <t>Jul</t>
        </is>
      </c>
      <c r="Y13" s="241" t="inlineStr">
        <is>
          <t>Aug</t>
        </is>
      </c>
      <c r="Z13" s="241" t="inlineStr">
        <is>
          <t>Sep</t>
        </is>
      </c>
      <c r="AA13" s="241" t="inlineStr">
        <is>
          <t>Oct</t>
        </is>
      </c>
      <c r="AB13" s="241" t="inlineStr">
        <is>
          <t>Nov</t>
        </is>
      </c>
      <c r="AC13" s="241" t="inlineStr">
        <is>
          <t>Dec</t>
        </is>
      </c>
      <c r="AD13" s="27" t="n"/>
    </row>
    <row r="14">
      <c r="A14" t="n">
        <v>1</v>
      </c>
      <c r="B14" t="inlineStr">
        <is>
          <t>Corporate SS</t>
        </is>
      </c>
      <c r="C14" s="344" t="n">
        <v>312</v>
      </c>
      <c r="D14" s="344" t="n">
        <v>340</v>
      </c>
      <c r="E14" s="29" t="n">
        <v>378</v>
      </c>
      <c r="F14" s="29" t="n">
        <v>238</v>
      </c>
      <c r="G14" s="29" t="n">
        <v>347</v>
      </c>
      <c r="H14" s="344" t="n">
        <v>264</v>
      </c>
      <c r="I14" s="245" t="n"/>
      <c r="J14" s="245" t="n"/>
      <c r="K14" s="245" t="n"/>
      <c r="L14" s="245" t="n"/>
      <c r="M14" s="245" t="n"/>
      <c r="N14" s="245" t="n"/>
      <c r="O14" s="30">
        <f>SUM(C14:H14)</f>
        <v>1879</v>
      </c>
      <c r="P14" t="n">
        <v>1</v>
      </c>
      <c r="Q14" s="28" t="str">
        <f>B14</f>
        <v>Corporate SS</v>
      </c>
      <c r="R14" s="184">
        <f>C14/$C$24</f>
        <v>3.5186647118529375E-2</v>
      </c>
      <c r="S14" s="184">
        <f>D14/D$24</f>
        <v>4.4357469015003259E-2</v>
      </c>
      <c r="T14" s="184">
        <f>E14/E$24</f>
        <v>5.0943396226415097E-2</v>
      </c>
      <c r="U14" s="184">
        <f>F14/F$24</f>
        <v>3.4633294528521534E-2</v>
      </c>
      <c r="V14" s="184">
        <f>G14/G$24</f>
        <v>5.4176424668227946E-2</v>
      </c>
      <c r="W14" s="184">
        <f>H14/H$24</f>
        <v>4.352844187963726E-2</v>
      </c>
      <c r="X14" s="247" t="n"/>
      <c r="Y14" s="247" t="n"/>
      <c r="Z14" s="247" t="n"/>
      <c r="AA14" s="247" t="n"/>
      <c r="AB14" s="247" t="n"/>
      <c r="AC14" s="247" t="n"/>
      <c r="AD14" s="34">
        <f>AVERAGE(R14:AC14)</f>
        <v>4.3804278906055739E-2</v>
      </c>
    </row>
    <row r="15">
      <c r="A15" t="n">
        <v>2</v>
      </c>
      <c r="B15" t="inlineStr">
        <is>
          <t>Corporate LS</t>
        </is>
      </c>
      <c r="C15" s="344" t="n">
        <v>389</v>
      </c>
      <c r="D15" s="344" t="n">
        <v>297</v>
      </c>
      <c r="E15" s="29" t="n">
        <v>422</v>
      </c>
      <c r="F15" s="29" t="n">
        <v>357</v>
      </c>
      <c r="G15" s="29" t="n">
        <v>213</v>
      </c>
      <c r="H15" s="344" t="n">
        <v>308</v>
      </c>
      <c r="I15" s="233" t="n"/>
      <c r="J15" s="233" t="n"/>
      <c r="K15" s="233" t="n"/>
      <c r="L15" s="233" t="n"/>
      <c r="M15" s="233" t="n"/>
      <c r="N15" s="233" t="n"/>
      <c r="O15" s="18">
        <f>SUM(C15:H15)</f>
        <v>1986</v>
      </c>
      <c r="P15" t="n">
        <v>2</v>
      </c>
      <c r="Q15" s="28" t="str">
        <f>B15</f>
        <v>Corporate LS</v>
      </c>
      <c r="R15" s="184">
        <f>C15/$C$24</f>
        <v>4.3870531183038235E-2</v>
      </c>
      <c r="S15" s="184">
        <f>D15/D$24</f>
        <v>3.874755381604697E-2</v>
      </c>
      <c r="T15" s="184">
        <f>E15/E$24</f>
        <v>5.6873315363881405E-2</v>
      </c>
      <c r="U15" s="184">
        <f>F15/F$24</f>
        <v>5.1949941792782305E-2</v>
      </c>
      <c r="V15" s="184">
        <f>G15/G$24</f>
        <v>3.3255269320843092E-2</v>
      </c>
      <c r="W15" s="184">
        <f>H15/H$24</f>
        <v>5.0783182192910142E-2</v>
      </c>
      <c r="X15" s="248" t="n"/>
      <c r="Y15" s="248" t="n"/>
      <c r="Z15" s="248" t="n"/>
      <c r="AA15" s="248" t="n"/>
      <c r="AB15" s="248" t="n"/>
      <c r="AC15" s="248" t="n"/>
      <c r="AD15" s="34">
        <f>AVERAGE(R15:AC15)</f>
        <v>4.5913298944917025E-2</v>
      </c>
    </row>
    <row r="16">
      <c r="A16" t="n">
        <v>3</v>
      </c>
      <c r="B16" t="inlineStr">
        <is>
          <t>Online Business</t>
        </is>
      </c>
      <c r="C16" s="344" t="n">
        <v>2725</v>
      </c>
      <c r="D16" s="344" t="n">
        <v>2119</v>
      </c>
      <c r="E16" s="29" t="n">
        <v>2427</v>
      </c>
      <c r="F16" s="29" t="n">
        <v>1984</v>
      </c>
      <c r="G16" s="29" t="n">
        <v>1791</v>
      </c>
      <c r="H16" s="344" t="n">
        <v>1698</v>
      </c>
      <c r="I16" s="245" t="n"/>
      <c r="J16" s="245" t="n"/>
      <c r="K16" s="245" t="n"/>
      <c r="L16" s="245" t="n"/>
      <c r="M16" s="245" t="n"/>
      <c r="N16" s="245" t="n"/>
      <c r="O16" s="30">
        <f>SUM(C16:H16)</f>
        <v>12744</v>
      </c>
      <c r="P16" t="n">
        <v>3</v>
      </c>
      <c r="Q16" s="28" t="str">
        <f>B16</f>
        <v>Online Business</v>
      </c>
      <c r="R16" s="184">
        <f>C16/$C$24</f>
        <v>0.30731927371151463</v>
      </c>
      <c r="S16" s="184">
        <f>D16/D$24</f>
        <v>0.27645140247879973</v>
      </c>
      <c r="T16" s="184">
        <f>E16/E$24</f>
        <v>0.32708894878706202</v>
      </c>
      <c r="U16" s="184">
        <f>F16/F$24</f>
        <v>0.28870779976717115</v>
      </c>
      <c r="V16" s="184">
        <f>G16/G$24</f>
        <v>0.27962529274004683</v>
      </c>
      <c r="W16" s="184">
        <f>H16/H$24</f>
        <v>0.27996702390766692</v>
      </c>
      <c r="X16" s="247" t="n"/>
      <c r="Y16" s="247" t="n"/>
      <c r="Z16" s="247" t="n"/>
      <c r="AA16" s="247" t="n"/>
      <c r="AB16" s="247" t="n"/>
      <c r="AC16" s="247" t="n"/>
      <c r="AD16" s="34">
        <f>AVERAGE(R16:AC16)</f>
        <v>0.29319329023204355</v>
      </c>
    </row>
    <row r="17">
      <c r="A17" t="n">
        <v>4</v>
      </c>
      <c r="B17" t="inlineStr">
        <is>
          <t>ASR</t>
        </is>
      </c>
      <c r="C17" s="344" t="n">
        <v>1201</v>
      </c>
      <c r="D17" s="344" t="n">
        <v>1116</v>
      </c>
      <c r="E17" s="29" t="n">
        <v>1214</v>
      </c>
      <c r="F17" s="29" t="n">
        <v>1002</v>
      </c>
      <c r="G17" s="29" t="n">
        <v>938</v>
      </c>
      <c r="H17" s="344" t="n">
        <v>955</v>
      </c>
      <c r="I17" s="233" t="n"/>
      <c r="J17" s="233" t="n"/>
      <c r="K17" s="233" t="n"/>
      <c r="L17" s="233" t="n"/>
      <c r="M17" s="233" t="n"/>
      <c r="N17" s="233" t="n"/>
      <c r="O17" s="18">
        <f>SUM(C17:H17)</f>
        <v>6426</v>
      </c>
      <c r="P17" t="n">
        <v>4</v>
      </c>
      <c r="Q17" s="28" t="str">
        <f>B17</f>
        <v>ASR</v>
      </c>
      <c r="R17" s="184">
        <f>C17/$C$24</f>
        <v>0.13544603586331341</v>
      </c>
      <c r="S17" s="184">
        <f>D17/D$24</f>
        <v>0.14559686888454013</v>
      </c>
      <c r="T17" s="184">
        <f>E17/E$24</f>
        <v>0.16361185983827492</v>
      </c>
      <c r="U17" s="184">
        <f>F17/F$24</f>
        <v>0.14580908032596043</v>
      </c>
      <c r="V17" s="184">
        <f>G17/G$24</f>
        <v>0.14644808743169399</v>
      </c>
      <c r="W17" s="184">
        <f>H17/H$24</f>
        <v>0.1574608408903545</v>
      </c>
      <c r="X17" s="248" t="n"/>
      <c r="Y17" s="248" t="n"/>
      <c r="Z17" s="248" t="n"/>
      <c r="AA17" s="248" t="n"/>
      <c r="AB17" s="248" t="n"/>
      <c r="AC17" s="248" t="n"/>
      <c r="AD17" s="34">
        <f>AVERAGE(R17:AC17)</f>
        <v>0.14906212887235623</v>
      </c>
    </row>
    <row r="18">
      <c r="A18" t="n">
        <v>5</v>
      </c>
      <c r="B18" t="inlineStr">
        <is>
          <t>Wholesale</t>
        </is>
      </c>
      <c r="C18" s="344" t="n">
        <v>4009</v>
      </c>
      <c r="D18" s="344" t="n">
        <v>3483</v>
      </c>
      <c r="E18" s="29" t="n">
        <v>2429</v>
      </c>
      <c r="F18" s="29" t="n">
        <v>2948</v>
      </c>
      <c r="G18" s="29" t="n">
        <v>2855</v>
      </c>
      <c r="H18" s="344" t="n">
        <v>2281</v>
      </c>
      <c r="I18" s="245" t="n"/>
      <c r="J18" s="245" t="n"/>
      <c r="K18" s="245" t="n"/>
      <c r="L18" s="245" t="n"/>
      <c r="M18" s="245" t="n"/>
      <c r="N18" s="245" t="n"/>
      <c r="O18" s="30">
        <f>SUM(C18:H18)</f>
        <v>18005</v>
      </c>
      <c r="P18" t="n">
        <v>5</v>
      </c>
      <c r="Q18" s="28" t="str">
        <f>B18</f>
        <v>Wholesale</v>
      </c>
      <c r="R18" s="184">
        <f>C18/$C$24</f>
        <v>0.45212585993007781</v>
      </c>
      <c r="S18" s="184">
        <f>D18/D$24</f>
        <v>0.45440313111545988</v>
      </c>
      <c r="T18" s="184">
        <f>E18/E$24</f>
        <v>0.32735849056603772</v>
      </c>
      <c r="U18" s="184">
        <f>F18/F$24</f>
        <v>0.42898719441210709</v>
      </c>
      <c r="V18" s="184">
        <f>G18/G$24</f>
        <v>0.44574551131928181</v>
      </c>
      <c r="W18" s="184">
        <f>H18/H$24</f>
        <v>0.37609233305853257</v>
      </c>
      <c r="X18" s="247" t="n"/>
      <c r="Y18" s="247" t="n"/>
      <c r="Z18" s="247" t="n"/>
      <c r="AA18" s="247" t="n"/>
      <c r="AB18" s="247" t="n"/>
      <c r="AC18" s="247" t="n"/>
      <c r="AD18" s="34">
        <f>AVERAGE(R18:AC18)</f>
        <v>0.41411875340024945</v>
      </c>
    </row>
    <row r="19">
      <c r="A19" t="n">
        <v>6</v>
      </c>
      <c r="B19" t="inlineStr">
        <is>
          <t>Wholesale Group</t>
        </is>
      </c>
      <c r="C19" s="344" t="n">
        <v>134</v>
      </c>
      <c r="D19" s="344" t="n">
        <v>261</v>
      </c>
      <c r="E19" s="29" t="n">
        <v>453</v>
      </c>
      <c r="F19" s="29" t="n">
        <v>254</v>
      </c>
      <c r="G19" s="29" t="n">
        <v>194</v>
      </c>
      <c r="H19" s="344" t="n">
        <v>225</v>
      </c>
      <c r="I19" s="233" t="n"/>
      <c r="J19" s="233" t="n"/>
      <c r="K19" s="233" t="n"/>
      <c r="L19" s="233" t="n"/>
      <c r="M19" s="233" t="n"/>
      <c r="N19" s="233" t="n"/>
      <c r="O19" s="18">
        <f>SUM(C19:H19)</f>
        <v>1521</v>
      </c>
      <c r="P19" t="n">
        <v>6</v>
      </c>
      <c r="Q19" s="28" t="str">
        <f>B19</f>
        <v>Wholesale Group</v>
      </c>
      <c r="R19" s="184">
        <f>C19/$C$24</f>
        <v>1.5112213826547875E-2</v>
      </c>
      <c r="S19" s="184">
        <f>D19/D$24</f>
        <v>3.4050880626223093E-2</v>
      </c>
      <c r="T19" s="184">
        <f>E19/E$24</f>
        <v>6.1051212938005389E-2</v>
      </c>
      <c r="U19" s="184">
        <f>F19/F$24</f>
        <v>3.6961583236321302E-2</v>
      </c>
      <c r="V19" s="184">
        <f>G19/G$24</f>
        <v>3.0288836846213897E-2</v>
      </c>
      <c r="W19" s="184">
        <f>H19/H$24</f>
        <v>3.7098103874690848E-2</v>
      </c>
      <c r="X19" s="248" t="n"/>
      <c r="Y19" s="248" t="n"/>
      <c r="Z19" s="248" t="n"/>
      <c r="AA19" s="248" t="n"/>
      <c r="AB19" s="248" t="n"/>
      <c r="AC19" s="248" t="n"/>
      <c r="AD19" s="34">
        <f>AVERAGE(R19:AC19)</f>
        <v>3.5760471891333731E-2</v>
      </c>
    </row>
    <row r="20">
      <c r="A20" t="n">
        <v>7</v>
      </c>
      <c r="B20" t="inlineStr">
        <is>
          <t>Corporate Group</t>
        </is>
      </c>
      <c r="C20" s="344" t="n">
        <v>93</v>
      </c>
      <c r="D20" s="344" t="n">
        <v>39</v>
      </c>
      <c r="E20" s="29" t="n">
        <v>85</v>
      </c>
      <c r="F20" s="29" t="n">
        <v>80</v>
      </c>
      <c r="G20" s="29" t="n">
        <v>59</v>
      </c>
      <c r="H20" s="344" t="n">
        <v>328</v>
      </c>
      <c r="I20" s="245" t="n"/>
      <c r="J20" s="245" t="n"/>
      <c r="K20" s="245" t="n"/>
      <c r="L20" s="245" t="n"/>
      <c r="M20" s="245" t="n"/>
      <c r="N20" s="245" t="n"/>
      <c r="O20" s="30">
        <f>SUM(C20:H20)</f>
        <v>684</v>
      </c>
      <c r="P20" t="n">
        <v>7</v>
      </c>
      <c r="Q20" s="28" t="str">
        <f>B20</f>
        <v>Corporate Group</v>
      </c>
      <c r="R20" s="184">
        <f>C20/$C$24</f>
        <v>1.0488327506484719E-2</v>
      </c>
      <c r="S20" s="184">
        <f>D20/D$24</f>
        <v>5.0880626223091981E-3</v>
      </c>
      <c r="T20" s="184">
        <f>E20/E$24</f>
        <v>1.1455525606469003E-2</v>
      </c>
      <c r="U20" s="184">
        <f>F20/F$24</f>
        <v>1.1641443538998836E-2</v>
      </c>
      <c r="V20" s="184">
        <f>G20/G$24</f>
        <v>9.2115534738485567E-3</v>
      </c>
      <c r="W20" s="184">
        <f>H20/H$24</f>
        <v>5.4080791426215996E-2</v>
      </c>
      <c r="X20" s="247" t="n"/>
      <c r="Y20" s="247" t="n"/>
      <c r="Z20" s="247" t="n"/>
      <c r="AA20" s="247" t="n"/>
      <c r="AB20" s="247" t="n"/>
      <c r="AC20" s="247" t="n"/>
      <c r="AD20" s="34">
        <f>AVERAGE(R20:AC20)</f>
        <v>1.6994284029054386E-2</v>
      </c>
    </row>
    <row r="21">
      <c r="A21" t="n">
        <v>8</v>
      </c>
      <c r="B21" t="inlineStr">
        <is>
          <t>Medical</t>
        </is>
      </c>
      <c r="C21" s="344" t="n">
        <v>0</v>
      </c>
      <c r="D21" s="344" t="n">
        <v>0</v>
      </c>
      <c r="E21" s="29" t="n">
        <v>0</v>
      </c>
      <c r="F21" s="29" t="n">
        <v>0</v>
      </c>
      <c r="G21" s="29" t="n">
        <v>0</v>
      </c>
      <c r="H21" s="344" t="n">
        <v>0</v>
      </c>
      <c r="I21" s="245" t="n"/>
      <c r="J21" s="245" t="n"/>
      <c r="K21" s="245" t="n"/>
      <c r="L21" s="245" t="n"/>
      <c r="M21" s="245" t="n"/>
      <c r="N21" s="245" t="n"/>
      <c r="O21" s="187" t="n"/>
      <c r="P21" t="n">
        <v>8</v>
      </c>
      <c r="Q21" s="28" t="str">
        <f>B21</f>
        <v>Medical</v>
      </c>
      <c r="R21" s="184">
        <f>C21/$C$24</f>
        <v>0</v>
      </c>
      <c r="S21" s="184">
        <f>D21/D$24</f>
        <v>0</v>
      </c>
      <c r="T21" s="184">
        <f>E21/E$24</f>
        <v>0</v>
      </c>
      <c r="U21" s="184">
        <f>F21/F$24</f>
        <v>0</v>
      </c>
      <c r="V21" s="184">
        <f>G21/G$24</f>
        <v>0</v>
      </c>
      <c r="W21" s="184">
        <f>H21/H$24</f>
        <v>0</v>
      </c>
      <c r="X21" s="247" t="n"/>
      <c r="Y21" s="247" t="n"/>
      <c r="Z21" s="247" t="n"/>
      <c r="AA21" s="247" t="n"/>
      <c r="AB21" s="247" t="n"/>
      <c r="AC21" s="247" t="n"/>
      <c r="AD21" s="34">
        <f>AVERAGE(R21:AC21)</f>
        <v>0</v>
      </c>
    </row>
    <row r="22">
      <c r="A22" t="n">
        <v>9</v>
      </c>
      <c r="B22" t="inlineStr">
        <is>
          <t>Employee Travel</t>
        </is>
      </c>
      <c r="C22" s="344" t="n">
        <v>4</v>
      </c>
      <c r="D22" s="344" t="n">
        <v>10</v>
      </c>
      <c r="E22" s="29" t="n">
        <v>12</v>
      </c>
      <c r="F22" s="29" t="n">
        <v>9</v>
      </c>
      <c r="G22" s="29" t="n">
        <v>8</v>
      </c>
      <c r="H22" s="344" t="n">
        <v>6</v>
      </c>
      <c r="I22" s="245" t="n"/>
      <c r="J22" s="245" t="n"/>
      <c r="K22" s="245" t="n"/>
      <c r="L22" s="245" t="n"/>
      <c r="M22" s="245" t="n"/>
      <c r="N22" s="245" t="n"/>
      <c r="O22" s="187" t="n"/>
      <c r="P22" t="n">
        <v>9</v>
      </c>
      <c r="Q22" s="28" t="str">
        <f>B22</f>
        <v>Employee Travel</v>
      </c>
      <c r="R22" s="184">
        <f>C22/$C$24</f>
        <v>4.511108604939664E-4</v>
      </c>
      <c r="S22" s="184">
        <f>D22/D$24</f>
        <v>1.3046314416177429E-3</v>
      </c>
      <c r="T22" s="184">
        <f>E22/E$24</f>
        <v>1.6172506738544475E-3</v>
      </c>
      <c r="U22" s="184">
        <f>F22/F$24</f>
        <v>1.3096623981373691E-3</v>
      </c>
      <c r="V22" s="184">
        <f>G22/G$24</f>
        <v>1.249024199843872E-3</v>
      </c>
      <c r="W22" s="184">
        <f>H22/H$24</f>
        <v>9.8928276999175608E-4</v>
      </c>
      <c r="X22" s="247" t="n"/>
      <c r="Y22" s="247" t="n"/>
      <c r="Z22" s="247" t="n"/>
      <c r="AA22" s="247" t="n"/>
      <c r="AB22" s="247" t="n"/>
      <c r="AC22" s="247" t="n"/>
      <c r="AD22" s="34">
        <f>AVERAGE(R22:AC22)</f>
        <v>1.153493723989859E-3</v>
      </c>
    </row>
    <row r="23" ht="15" customHeight="1" thickBot="1">
      <c r="A23" t="n">
        <v>10</v>
      </c>
      <c r="B23" t="inlineStr">
        <is>
          <t>Corporate Group with Banque</t>
        </is>
      </c>
      <c r="C23" s="344" t="n">
        <v>0</v>
      </c>
      <c r="D23" s="344" t="n">
        <v>0</v>
      </c>
      <c r="E23" s="29" t="n">
        <v>0</v>
      </c>
      <c r="F23" s="29" t="n">
        <v>0</v>
      </c>
      <c r="G23" s="29" t="n">
        <v>0</v>
      </c>
      <c r="H23" s="344" t="n">
        <v>0</v>
      </c>
      <c r="I23" s="245" t="n"/>
      <c r="J23" s="245" t="n"/>
      <c r="K23" s="245" t="n"/>
      <c r="L23" s="245" t="n"/>
      <c r="M23" s="245" t="n"/>
      <c r="N23" s="245" t="n"/>
      <c r="O23" s="187" t="n"/>
      <c r="Q23" s="188" t="inlineStr">
        <is>
          <t>Corporate Group with Banque</t>
        </is>
      </c>
      <c r="R23" s="184">
        <f>C23/$C$24</f>
        <v>0</v>
      </c>
      <c r="S23" s="184">
        <f>D23/D$24</f>
        <v>0</v>
      </c>
      <c r="T23" s="184">
        <f>E23/E$24</f>
        <v>0</v>
      </c>
      <c r="U23" s="184">
        <f>F23/F$24</f>
        <v>0</v>
      </c>
      <c r="V23" s="184">
        <f>G23/G$24</f>
        <v>0</v>
      </c>
      <c r="W23" s="184">
        <f>H23/H$24</f>
        <v>0</v>
      </c>
      <c r="X23" s="247" t="n"/>
      <c r="Y23" s="247" t="n"/>
      <c r="Z23" s="247" t="n"/>
      <c r="AA23" s="247" t="n"/>
      <c r="AB23" s="247" t="n"/>
      <c r="AC23" s="247" t="n"/>
      <c r="AD23" s="34">
        <f>AVERAGE(R23:AC23)</f>
        <v>0</v>
      </c>
    </row>
    <row r="24">
      <c r="B24" s="40" t="inlineStr">
        <is>
          <t>Total</t>
        </is>
      </c>
      <c r="C24" s="347">
        <f>SUM(C14:C23)</f>
        <v>8867</v>
      </c>
      <c r="D24" s="347">
        <f>SUM(D14:D23)</f>
        <v>7665</v>
      </c>
      <c r="E24" s="41">
        <f>SUM(E14:E23)</f>
        <v>7420</v>
      </c>
      <c r="F24" s="41">
        <f>SUM(F14:F23)</f>
        <v>6872</v>
      </c>
      <c r="G24" s="41">
        <f>SUM(G14:G23)</f>
        <v>6405</v>
      </c>
      <c r="H24" s="41">
        <f>SUM(H14:H23)</f>
        <v>6065</v>
      </c>
      <c r="I24" s="239">
        <f>SUM(I14:I20)</f>
        <v>0</v>
      </c>
      <c r="J24" s="239">
        <f>SUM(J14:J20)</f>
        <v>0</v>
      </c>
      <c r="K24" s="239">
        <f>SUM(K14:K20)</f>
        <v>0</v>
      </c>
      <c r="L24" s="239">
        <f>SUM(L14:L20)</f>
        <v>0</v>
      </c>
      <c r="M24" s="239">
        <f>SUM(M14:M20)</f>
        <v>0</v>
      </c>
      <c r="N24" s="239">
        <f>SUM(N14:N20)</f>
        <v>0</v>
      </c>
      <c r="O24" s="42">
        <f>SUM(O14:O20)</f>
        <v>43245</v>
      </c>
      <c r="Q24" s="40" t="inlineStr">
        <is>
          <t>Total</t>
        </is>
      </c>
      <c r="R24" s="45">
        <f>SUM(R14:R23)</f>
        <v>1</v>
      </c>
      <c r="S24" s="45">
        <f>SUM(S14:S23)</f>
        <v>1</v>
      </c>
      <c r="T24" s="45">
        <f>SUM(T14:T23)</f>
        <v>1</v>
      </c>
      <c r="U24" s="45">
        <f>SUM(U14:U23)</f>
        <v>1</v>
      </c>
      <c r="V24" s="45">
        <f>SUM(V14:V23)</f>
        <v>1</v>
      </c>
      <c r="W24" s="45">
        <f>SUM(W14:W23)</f>
        <v>1</v>
      </c>
      <c r="X24" s="231">
        <f>SUM(X14:X23)</f>
        <v>0</v>
      </c>
      <c r="Y24" s="231">
        <f>SUM(Y14:Y23)</f>
        <v>0</v>
      </c>
      <c r="Z24" s="231">
        <f>SUM(Z14:Z23)</f>
        <v>0</v>
      </c>
      <c r="AA24" s="231">
        <f>SUM(AA14:AA23)</f>
        <v>0</v>
      </c>
      <c r="AB24" s="231">
        <f>SUM(AB14:AB23)</f>
        <v>0</v>
      </c>
      <c r="AC24" s="231">
        <f>SUM(AC14:AC23)</f>
        <v>0</v>
      </c>
      <c r="AD24" s="45">
        <f>SUM(AD14:AD23)</f>
        <v>1</v>
      </c>
    </row>
    <row r="25">
      <c r="C25" t="b">
        <f>C24=C7</f>
        <v>1</v>
      </c>
      <c r="D25" t="b">
        <f>D24=D7</f>
        <v>1</v>
      </c>
      <c r="E25" t="b">
        <f>E24=E7</f>
        <v>1</v>
      </c>
      <c r="F25" t="b">
        <f>F24=F7</f>
        <v>1</v>
      </c>
      <c r="G25" t="b">
        <f>G24=G7</f>
        <v>1</v>
      </c>
      <c r="H25" t="b">
        <f>H24=H7</f>
        <v>1</v>
      </c>
    </row>
    <row r="26">
      <c r="B26" s="13" t="inlineStr">
        <is>
          <t>Revenue by Segment</t>
        </is>
      </c>
      <c r="C26" s="26" t="n"/>
      <c r="D26" s="341" t="n"/>
      <c r="E26" s="26" t="n"/>
      <c r="F26" s="26" t="n"/>
      <c r="G26" s="26" t="n"/>
      <c r="H26" s="26" t="n"/>
      <c r="I26" s="244" t="n"/>
      <c r="J26" s="244" t="n"/>
      <c r="K26" s="244" t="n"/>
      <c r="L26" s="244" t="n"/>
      <c r="M26" s="244" t="n"/>
      <c r="N26" s="244" t="n"/>
      <c r="O26" s="27" t="n"/>
      <c r="Q26" s="13" t="inlineStr">
        <is>
          <t>Revenue Mix % by Segment</t>
        </is>
      </c>
      <c r="R26" s="48" t="inlineStr">
        <is>
          <t>Jan</t>
        </is>
      </c>
      <c r="S26" s="48" t="inlineStr">
        <is>
          <t>Feb</t>
        </is>
      </c>
      <c r="T26" s="48" t="inlineStr">
        <is>
          <t>Mar</t>
        </is>
      </c>
      <c r="U26" s="48" t="inlineStr">
        <is>
          <t>Apr</t>
        </is>
      </c>
      <c r="V26" s="48" t="inlineStr">
        <is>
          <t>May</t>
        </is>
      </c>
      <c r="W26" s="48" t="inlineStr">
        <is>
          <t>Jun</t>
        </is>
      </c>
      <c r="X26" s="241" t="inlineStr">
        <is>
          <t>Jul</t>
        </is>
      </c>
      <c r="Y26" s="241" t="inlineStr">
        <is>
          <t>Aug</t>
        </is>
      </c>
      <c r="Z26" s="241" t="inlineStr">
        <is>
          <t>Sep</t>
        </is>
      </c>
      <c r="AA26" s="241" t="inlineStr">
        <is>
          <t>Oct</t>
        </is>
      </c>
      <c r="AB26" s="241" t="inlineStr">
        <is>
          <t>Nov</t>
        </is>
      </c>
      <c r="AC26" s="241" t="inlineStr">
        <is>
          <t>Dec</t>
        </is>
      </c>
      <c r="AD26" s="27" t="n"/>
    </row>
    <row r="27">
      <c r="A27" t="n">
        <v>1</v>
      </c>
      <c r="B27" s="6" t="inlineStr">
        <is>
          <t>Corporate SS</t>
        </is>
      </c>
      <c r="C27" s="340" t="n">
        <v>1305523.74</v>
      </c>
      <c r="D27" s="340" t="n">
        <v>1116780.77</v>
      </c>
      <c r="E27" s="8" t="n">
        <v>1258807.61</v>
      </c>
      <c r="F27" s="8" t="n">
        <v>922876.13</v>
      </c>
      <c r="G27" s="8" t="n">
        <v>1238078.25</v>
      </c>
      <c r="H27" s="340" t="n">
        <v>865116.8100000001</v>
      </c>
      <c r="I27" s="245" t="n"/>
      <c r="J27" s="245" t="n"/>
      <c r="K27" s="245" t="n"/>
      <c r="L27" s="245" t="n"/>
      <c r="M27" s="245" t="n"/>
      <c r="N27" s="245" t="n"/>
      <c r="O27" s="30">
        <f>SUM(C27:H27)</f>
        <v>6707183.3100000005</v>
      </c>
      <c r="Q27" s="28" t="str">
        <f>B27</f>
        <v>Corporate SS</v>
      </c>
      <c r="R27" s="184">
        <f>C27/C$37</f>
        <v>3.8474851631218492E-2</v>
      </c>
      <c r="S27" s="184">
        <f>D27/D$37</f>
        <v>3.7258456060215231E-2</v>
      </c>
      <c r="T27" s="184">
        <f>E27/E$37</f>
        <v>4.8778965784606637E-2</v>
      </c>
      <c r="U27" s="184">
        <f>F27/F$37</f>
        <v>3.8896412653043957E-2</v>
      </c>
      <c r="V27" s="184">
        <f>G27/G$37</f>
        <v>5.9994006803073548E-2</v>
      </c>
      <c r="W27" s="184">
        <f>H27/H$37</f>
        <v>4.4548972226132008E-2</v>
      </c>
      <c r="X27" s="247" t="n"/>
      <c r="Y27" s="247" t="n"/>
      <c r="Z27" s="247" t="n"/>
      <c r="AA27" s="247" t="n"/>
      <c r="AB27" s="247" t="n"/>
      <c r="AC27" s="247" t="n"/>
      <c r="AD27" s="34" t="n"/>
    </row>
    <row r="28">
      <c r="A28" t="n">
        <v>2</v>
      </c>
      <c r="B28" s="6" t="inlineStr">
        <is>
          <t>Corporate LS</t>
        </is>
      </c>
      <c r="C28" s="340" t="n">
        <v>1290927.75</v>
      </c>
      <c r="D28" s="340" t="n">
        <v>895081.89</v>
      </c>
      <c r="E28" s="8" t="n">
        <v>1309795.6</v>
      </c>
      <c r="F28" s="8" t="n">
        <v>1089955.52</v>
      </c>
      <c r="G28" s="8" t="n">
        <v>711173.64</v>
      </c>
      <c r="H28" s="340" t="n">
        <v>968009.83</v>
      </c>
      <c r="I28" s="233" t="n"/>
      <c r="J28" s="233" t="n"/>
      <c r="K28" s="233" t="n"/>
      <c r="L28" s="233" t="n"/>
      <c r="M28" s="233" t="n"/>
      <c r="N28" s="233" t="n"/>
      <c r="O28" s="18">
        <f>SUM(C28:H28)</f>
        <v>6264944.2299999995</v>
      </c>
      <c r="Q28" s="28" t="str">
        <f>B28</f>
        <v>Corporate LS</v>
      </c>
      <c r="R28" s="184">
        <f>C28/C$37</f>
        <v>3.8044695876516745E-2</v>
      </c>
      <c r="S28" s="184">
        <f>D28/D$37</f>
        <v>2.9862055440710539E-2</v>
      </c>
      <c r="T28" s="184">
        <f>E28/E$37</f>
        <v>5.0754757319292278E-2</v>
      </c>
      <c r="U28" s="184">
        <f>F28/F$37</f>
        <v>4.5938299086122326E-2</v>
      </c>
      <c r="V28" s="184">
        <f>G28/G$37</f>
        <v>3.446159901147329E-2</v>
      </c>
      <c r="W28" s="184">
        <f>H28/H$37</f>
        <v>4.9847422374433764E-2</v>
      </c>
      <c r="X28" s="248" t="n"/>
      <c r="Y28" s="248" t="n"/>
      <c r="Z28" s="248" t="n"/>
      <c r="AA28" s="248" t="n"/>
      <c r="AB28" s="248" t="n"/>
      <c r="AC28" s="248" t="n"/>
      <c r="AD28" s="35" t="n"/>
    </row>
    <row r="29">
      <c r="A29" t="n">
        <v>3</v>
      </c>
      <c r="B29" s="6" t="inlineStr">
        <is>
          <t>Online Business</t>
        </is>
      </c>
      <c r="C29" s="340" t="n">
        <v>12580039.84</v>
      </c>
      <c r="D29" s="340" t="n">
        <v>10146583.69</v>
      </c>
      <c r="E29" s="8" t="n">
        <v>9219558.869999999</v>
      </c>
      <c r="F29" s="8" t="n">
        <v>7847500.72</v>
      </c>
      <c r="G29" s="8" t="n">
        <v>6630364.89</v>
      </c>
      <c r="H29" s="340" t="n">
        <v>6394631.97</v>
      </c>
      <c r="I29" s="245" t="n"/>
      <c r="J29" s="245" t="n"/>
      <c r="K29" s="245" t="n"/>
      <c r="L29" s="245" t="n"/>
      <c r="M29" s="245" t="n"/>
      <c r="N29" s="245" t="n"/>
      <c r="O29" s="30">
        <f>SUM(C29:H29)</f>
        <v>52818679.979999997</v>
      </c>
      <c r="Q29" s="28" t="str">
        <f>B29</f>
        <v>Online Business</v>
      </c>
      <c r="R29" s="184">
        <f>C29/C$37</f>
        <v>0.3707440558367921</v>
      </c>
      <c r="S29" s="184">
        <f>D29/D$37</f>
        <v>0.33851410476486044</v>
      </c>
      <c r="T29" s="184">
        <f>E29/E$37</f>
        <v>0.35725915786995965</v>
      </c>
      <c r="U29" s="184">
        <f>F29/F$37</f>
        <v>0.330748208104786</v>
      </c>
      <c r="V29" s="184">
        <f>G29/G$37</f>
        <v>0.32128999626438792</v>
      </c>
      <c r="W29" s="184">
        <f>H29/H$37</f>
        <v>0.32928996262119303</v>
      </c>
      <c r="X29" s="247" t="n"/>
      <c r="Y29" s="247" t="n"/>
      <c r="Z29" s="247" t="n"/>
      <c r="AA29" s="247" t="n"/>
      <c r="AB29" s="247" t="n"/>
      <c r="AC29" s="247" t="n"/>
      <c r="AD29" s="34" t="n"/>
    </row>
    <row r="30">
      <c r="A30" t="n">
        <v>4</v>
      </c>
      <c r="B30" s="6" t="inlineStr">
        <is>
          <t>ASR</t>
        </is>
      </c>
      <c r="C30" s="340" t="n">
        <v>5855388.7</v>
      </c>
      <c r="D30" s="340" t="n">
        <v>5522894.97</v>
      </c>
      <c r="E30" s="8" t="n">
        <v>5049704.36</v>
      </c>
      <c r="F30" s="8" t="n">
        <v>4314754.5</v>
      </c>
      <c r="G30" s="8" t="n">
        <v>3691374.95</v>
      </c>
      <c r="H30" s="340" t="n">
        <v>3727648.43</v>
      </c>
      <c r="I30" s="233" t="n"/>
      <c r="J30" s="233" t="n"/>
      <c r="K30" s="233" t="n"/>
      <c r="L30" s="233" t="n"/>
      <c r="M30" s="233" t="n"/>
      <c r="N30" s="233" t="n"/>
      <c r="O30" s="18">
        <f>SUM(C30:H30)</f>
        <v>28161765.91</v>
      </c>
      <c r="Q30" s="28" t="str">
        <f>B30</f>
        <v>ASR</v>
      </c>
      <c r="R30" s="184">
        <f>C30/C$37</f>
        <v>0.17256309063794836</v>
      </c>
      <c r="S30" s="184">
        <f>D30/D$37</f>
        <v>0.18425687932012719</v>
      </c>
      <c r="T30" s="184">
        <f>E30/E$37</f>
        <v>0.19567672950342185</v>
      </c>
      <c r="U30" s="184">
        <f>F30/F$37</f>
        <v>0.18185373537462535</v>
      </c>
      <c r="V30" s="184">
        <f>G30/G$37</f>
        <v>0.1788742947895218</v>
      </c>
      <c r="W30" s="184">
        <f>H30/H$37</f>
        <v>0.19195431698622822</v>
      </c>
      <c r="X30" s="248" t="n"/>
      <c r="Y30" s="248" t="n"/>
      <c r="Z30" s="248" t="n"/>
      <c r="AA30" s="248" t="n"/>
      <c r="AB30" s="248" t="n"/>
      <c r="AC30" s="248" t="n"/>
      <c r="AD30" s="35" t="n"/>
    </row>
    <row r="31">
      <c r="A31" t="n">
        <v>5</v>
      </c>
      <c r="B31" s="6" t="inlineStr">
        <is>
          <t>Wholesale</t>
        </is>
      </c>
      <c r="C31" s="340" t="n">
        <v>12269284.45</v>
      </c>
      <c r="D31" s="340" t="n">
        <v>11361099.73</v>
      </c>
      <c r="E31" s="8" t="n">
        <v>7629198.4</v>
      </c>
      <c r="F31" s="8" t="n">
        <v>8674568.380000001</v>
      </c>
      <c r="G31" s="8" t="n">
        <v>7802525.22</v>
      </c>
      <c r="H31" s="340" t="n">
        <v>6262701.05</v>
      </c>
      <c r="I31" s="245" t="n"/>
      <c r="J31" s="245" t="n"/>
      <c r="K31" s="245" t="n"/>
      <c r="L31" s="245" t="n"/>
      <c r="M31" s="245" t="n"/>
      <c r="N31" s="245" t="n"/>
      <c r="O31" s="30">
        <f>SUM(C31:H31)</f>
        <v>53999377.229999997</v>
      </c>
      <c r="Q31" s="28" t="str">
        <f>B31</f>
        <v>Wholesale</v>
      </c>
      <c r="R31" s="184">
        <f>C31/C$37</f>
        <v>0.36158584051100151</v>
      </c>
      <c r="S31" s="184">
        <f>D31/D$37</f>
        <v>0.37903324131013483</v>
      </c>
      <c r="T31" s="184">
        <f>E31/E$37</f>
        <v>0.29563247374837182</v>
      </c>
      <c r="U31" s="184">
        <f>F31/F$37</f>
        <v>0.3656065861141376</v>
      </c>
      <c r="V31" s="184">
        <f>G31/G$37</f>
        <v>0.37808979451002622</v>
      </c>
      <c r="W31" s="184">
        <f>H31/H$37</f>
        <v>0.32249621312643056</v>
      </c>
      <c r="X31" s="247" t="n"/>
      <c r="Y31" s="247" t="n"/>
      <c r="Z31" s="247" t="n"/>
      <c r="AA31" s="247" t="n"/>
      <c r="AB31" s="247" t="n"/>
      <c r="AC31" s="247" t="n"/>
      <c r="AD31" s="34" t="n"/>
    </row>
    <row r="32">
      <c r="A32" t="n">
        <v>6</v>
      </c>
      <c r="B32" s="6" t="inlineStr">
        <is>
          <t>Wholesale Group</t>
        </is>
      </c>
      <c r="C32" s="340" t="n">
        <v>326135.53</v>
      </c>
      <c r="D32" s="340" t="n">
        <v>737351.38</v>
      </c>
      <c r="E32" s="8" t="n">
        <v>1038852.65</v>
      </c>
      <c r="F32" s="8" t="n">
        <v>655121.0600000001</v>
      </c>
      <c r="G32" s="8" t="n">
        <v>421062.87</v>
      </c>
      <c r="H32" s="340" t="n">
        <v>508989.69</v>
      </c>
      <c r="I32" s="233" t="n"/>
      <c r="J32" s="233" t="n"/>
      <c r="K32" s="233" t="n"/>
      <c r="L32" s="233" t="n"/>
      <c r="M32" s="233" t="n"/>
      <c r="N32" s="233" t="n"/>
      <c r="O32" s="18">
        <f>SUM(C32:H32)</f>
        <v>3687513.18</v>
      </c>
      <c r="Q32" s="28" t="str">
        <f>B32</f>
        <v>Wholesale Group</v>
      </c>
      <c r="R32" s="184">
        <f>C32/C$37</f>
        <v>9.6114806218834514E-3</v>
      </c>
      <c r="S32" s="184">
        <f>D32/D$37</f>
        <v>2.4599791409973031E-2</v>
      </c>
      <c r="T32" s="184">
        <f>E32/E$37</f>
        <v>4.0255681223279174E-2</v>
      </c>
      <c r="U32" s="184">
        <f>F32/F$37</f>
        <v>2.7611353527433387E-2</v>
      </c>
      <c r="V32" s="184">
        <f>G32/G$37</f>
        <v>2.0403596208318556E-2</v>
      </c>
      <c r="W32" s="184">
        <f>H32/H$37</f>
        <v>2.6210295882699977E-2</v>
      </c>
      <c r="X32" s="248" t="n"/>
      <c r="Y32" s="248" t="n"/>
      <c r="Z32" s="248" t="n"/>
      <c r="AA32" s="248" t="n"/>
      <c r="AB32" s="248" t="n"/>
      <c r="AC32" s="248" t="n"/>
      <c r="AD32" s="35" t="n"/>
    </row>
    <row r="33">
      <c r="A33" t="n">
        <v>7</v>
      </c>
      <c r="B33" s="6" t="inlineStr">
        <is>
          <t>Corporate Group</t>
        </is>
      </c>
      <c r="C33" s="340" t="n">
        <v>294136.97</v>
      </c>
      <c r="D33" s="340" t="n">
        <v>165573.4</v>
      </c>
      <c r="E33" s="8" t="n">
        <v>268343.71</v>
      </c>
      <c r="F33" s="8" t="n">
        <v>198963.85</v>
      </c>
      <c r="G33" s="8" t="n">
        <v>125149.01</v>
      </c>
      <c r="H33" s="340" t="n">
        <v>680458.3100000001</v>
      </c>
      <c r="I33" s="245" t="n"/>
      <c r="J33" s="245" t="n"/>
      <c r="K33" s="245" t="n"/>
      <c r="L33" s="245" t="n"/>
      <c r="M33" s="245" t="n"/>
      <c r="N33" s="245" t="n"/>
      <c r="O33" s="30">
        <f>SUM(C33:H33)</f>
        <v>1732625.25</v>
      </c>
      <c r="Q33" s="28" t="str">
        <f>B33</f>
        <v>Corporate Group</v>
      </c>
      <c r="R33" s="184">
        <f>C33/C$37</f>
        <v>8.6684569060430598E-3</v>
      </c>
      <c r="S33" s="184">
        <f>D33/D$37</f>
        <v>5.523921448468745E-3</v>
      </c>
      <c r="T33" s="184">
        <f>E33/E$37</f>
        <v>1.0398355193137422E-2</v>
      </c>
      <c r="U33" s="184">
        <f>F33/F$37</f>
        <v>8.3857191242321331E-3</v>
      </c>
      <c r="V33" s="184">
        <f>G33/G$37</f>
        <v>6.0643909682913172E-3</v>
      </c>
      <c r="W33" s="184">
        <f>H33/H$37</f>
        <v>3.504002928024335E-2</v>
      </c>
      <c r="X33" s="247" t="n"/>
      <c r="Y33" s="247" t="n"/>
      <c r="Z33" s="247" t="n"/>
      <c r="AA33" s="247" t="n"/>
      <c r="AB33" s="247" t="n"/>
      <c r="AC33" s="247" t="n"/>
      <c r="AD33" s="34" t="n"/>
    </row>
    <row r="34">
      <c r="A34" t="n">
        <v>8</v>
      </c>
      <c r="B34" s="6" t="inlineStr">
        <is>
          <t>Medical</t>
        </is>
      </c>
      <c r="C34" s="340" t="n">
        <v>0</v>
      </c>
      <c r="D34" s="340" t="n">
        <v>0</v>
      </c>
      <c r="E34" s="8" t="n">
        <v>0</v>
      </c>
      <c r="F34" s="8" t="n">
        <v>0</v>
      </c>
      <c r="G34" s="8" t="n">
        <v>0</v>
      </c>
      <c r="H34" s="340" t="n">
        <v>0</v>
      </c>
      <c r="I34" s="245" t="n"/>
      <c r="J34" s="245" t="n"/>
      <c r="K34" s="245" t="n"/>
      <c r="L34" s="245" t="n"/>
      <c r="M34" s="245" t="n"/>
      <c r="N34" s="245" t="n"/>
      <c r="O34" s="30">
        <f>SUM(C34:H34)</f>
        <v>0</v>
      </c>
      <c r="Q34" s="28" t="str">
        <f>B34</f>
        <v>Medical</v>
      </c>
      <c r="R34" s="184">
        <f>C34/C$37</f>
        <v>0</v>
      </c>
      <c r="S34" s="184">
        <f>D34/D$37</f>
        <v>0</v>
      </c>
      <c r="T34" s="184">
        <f>E34/E$37</f>
        <v>0</v>
      </c>
      <c r="U34" s="184">
        <f>F34/F$37</f>
        <v>0</v>
      </c>
      <c r="V34" s="184">
        <f>G34/G$37</f>
        <v>0</v>
      </c>
      <c r="W34" s="184">
        <f>H34/H$37</f>
        <v>0</v>
      </c>
      <c r="X34" s="247" t="n"/>
      <c r="Y34" s="247" t="n"/>
      <c r="Z34" s="247" t="n"/>
      <c r="AA34" s="247" t="n"/>
      <c r="AB34" s="247" t="n"/>
      <c r="AC34" s="247" t="n"/>
      <c r="AD34" s="34" t="n"/>
    </row>
    <row r="35">
      <c r="A35" t="n">
        <v>9</v>
      </c>
      <c r="B35" s="6" t="inlineStr">
        <is>
          <t>Employee Travel</t>
        </is>
      </c>
      <c r="C35" s="340" t="n">
        <v>10435</v>
      </c>
      <c r="D35" s="340" t="n">
        <v>28521.66</v>
      </c>
      <c r="E35" s="8" t="n">
        <v>32100</v>
      </c>
      <c r="F35" s="8" t="n">
        <v>22770</v>
      </c>
      <c r="G35" s="8" t="n">
        <v>16970</v>
      </c>
      <c r="H35" s="340" t="n">
        <v>11900</v>
      </c>
      <c r="I35" s="245" t="n"/>
      <c r="J35" s="245" t="n"/>
      <c r="K35" s="245" t="n"/>
      <c r="L35" s="245" t="n"/>
      <c r="M35" s="245" t="n"/>
      <c r="N35" s="245" t="n"/>
      <c r="O35" s="30">
        <f>SUM(C35:H35)</f>
        <v>122696.66</v>
      </c>
      <c r="Q35" s="28" t="str">
        <f>B35</f>
        <v>Employee Travel</v>
      </c>
      <c r="R35" s="184">
        <f>C35/C$37</f>
        <v>3.0752797859636392E-4</v>
      </c>
      <c r="S35" s="184">
        <f>D35/D$37</f>
        <v>9.5155024551004611E-4</v>
      </c>
      <c r="T35" s="184">
        <f>E35/E$37</f>
        <v>1.2438793579313307E-3</v>
      </c>
      <c r="U35" s="184">
        <f>F35/F$37</f>
        <v>9.5968601561924772E-4</v>
      </c>
      <c r="V35" s="184">
        <f>G35/G$37</f>
        <v>8.2232144490718422E-4</v>
      </c>
      <c r="W35" s="184">
        <f>H35/H$37</f>
        <v>6.1278750263906074E-4</v>
      </c>
      <c r="X35" s="247" t="n"/>
      <c r="Y35" s="247" t="n"/>
      <c r="Z35" s="247" t="n"/>
      <c r="AA35" s="247" t="n"/>
      <c r="AB35" s="247" t="n"/>
      <c r="AC35" s="247" t="n"/>
      <c r="AD35" s="34" t="n"/>
    </row>
    <row r="36" ht="15" customHeight="1" thickBot="1">
      <c r="A36" t="n">
        <v>10</v>
      </c>
      <c r="B36" s="6" t="inlineStr">
        <is>
          <t>Corporate Group with Banque</t>
        </is>
      </c>
      <c r="C36" s="340" t="n">
        <v>0</v>
      </c>
      <c r="D36" s="340" t="n">
        <v>0</v>
      </c>
      <c r="E36" s="8" t="n">
        <v>0</v>
      </c>
      <c r="F36" s="8" t="n">
        <v>0</v>
      </c>
      <c r="G36" s="8" t="n">
        <v>0</v>
      </c>
      <c r="H36" s="340" t="n">
        <v>0</v>
      </c>
      <c r="I36" s="245" t="n"/>
      <c r="J36" s="245" t="n"/>
      <c r="K36" s="245" t="n"/>
      <c r="L36" s="245" t="n"/>
      <c r="M36" s="245" t="n"/>
      <c r="N36" s="245" t="n"/>
      <c r="O36" s="187" t="n"/>
      <c r="Q36" s="188" t="inlineStr">
        <is>
          <t>Corporate Group with Banque</t>
        </is>
      </c>
      <c r="R36" s="184">
        <f>C36/C$37</f>
        <v>0</v>
      </c>
      <c r="S36" s="184">
        <f>D36/D$37</f>
        <v>0</v>
      </c>
      <c r="T36" s="184">
        <f>E36/E$37</f>
        <v>0</v>
      </c>
      <c r="U36" s="184">
        <f>F36/F$37</f>
        <v>0</v>
      </c>
      <c r="V36" s="184">
        <f>G36/G$37</f>
        <v>0</v>
      </c>
      <c r="W36" s="184">
        <f>H36/H$37</f>
        <v>0</v>
      </c>
      <c r="X36" s="247" t="n"/>
      <c r="Y36" s="247" t="n"/>
      <c r="Z36" s="247" t="n"/>
      <c r="AA36" s="247" t="n"/>
      <c r="AB36" s="247" t="n"/>
      <c r="AC36" s="247" t="n"/>
      <c r="AD36" s="189" t="n"/>
    </row>
    <row r="37">
      <c r="B37" s="40" t="inlineStr">
        <is>
          <t>Total</t>
        </is>
      </c>
      <c r="C37" s="347">
        <f>SUM(C27:C36)</f>
        <v>33931871.979999997</v>
      </c>
      <c r="D37" s="347">
        <f>SUM(D27:D36)</f>
        <v>29973887.489999998</v>
      </c>
      <c r="E37" s="41">
        <f>SUM(E27:E36)</f>
        <v>25806361.199999996</v>
      </c>
      <c r="F37" s="41">
        <f>SUM(F27:F36)</f>
        <v>23726510.16</v>
      </c>
      <c r="G37" s="41">
        <f>SUM(G27:G36)</f>
        <v>20636698.830000002</v>
      </c>
      <c r="H37" s="347">
        <f>SUM(H27:H36)</f>
        <v>19419456.09</v>
      </c>
      <c r="I37" s="239">
        <f>SUM(I27:I33)</f>
        <v>0</v>
      </c>
      <c r="J37" s="239">
        <f>SUM(J27:J33)</f>
        <v>0</v>
      </c>
      <c r="K37" s="239">
        <f>SUM(K27:K33)</f>
        <v>0</v>
      </c>
      <c r="L37" s="239">
        <f>SUM(L27:L33)</f>
        <v>0</v>
      </c>
      <c r="M37" s="239">
        <f>SUM(M27:M33)</f>
        <v>0</v>
      </c>
      <c r="N37" s="239">
        <f>SUM(N27:N33)</f>
        <v>0</v>
      </c>
      <c r="O37" s="42">
        <f>SUM(O27:O33)</f>
        <v>153372089.09</v>
      </c>
      <c r="Q37" s="40" t="inlineStr">
        <is>
          <t>Total</t>
        </is>
      </c>
      <c r="R37" s="45">
        <f>SUM(R27:R36)</f>
        <v>1</v>
      </c>
      <c r="S37" s="45">
        <f>SUM(S27:S36)</f>
        <v>1</v>
      </c>
      <c r="T37" s="45">
        <f>SUM(T27:T36)</f>
        <v>1.0000000000000002</v>
      </c>
      <c r="U37" s="45">
        <f>SUM(U27:U36)</f>
        <v>1</v>
      </c>
      <c r="V37" s="45">
        <f>SUM(V27:V36)</f>
        <v>0.99999999999999989</v>
      </c>
      <c r="W37" s="45">
        <f>SUM(W27:W36)</f>
        <v>0.99999999999999989</v>
      </c>
      <c r="X37" s="231">
        <f>SUM(X27:X36)</f>
        <v>0</v>
      </c>
      <c r="Y37" s="231">
        <f>SUM(Y27:Y36)</f>
        <v>0</v>
      </c>
      <c r="Z37" s="231">
        <f>SUM(Z27:Z36)</f>
        <v>0</v>
      </c>
      <c r="AA37" s="231">
        <f>SUM(AA27:AA36)</f>
        <v>0</v>
      </c>
      <c r="AB37" s="231">
        <f>SUM(AB27:AB36)</f>
        <v>0</v>
      </c>
      <c r="AC37" s="231">
        <f>SUM(AC27:AC36)</f>
        <v>0</v>
      </c>
      <c r="AD37" s="45">
        <f>SUM(AD27:AD36)</f>
        <v>0</v>
      </c>
    </row>
    <row r="39">
      <c r="B39" s="13" t="inlineStr">
        <is>
          <t>Top 10 Nationality % (by RNs)</t>
        </is>
      </c>
      <c r="C39" s="48" t="inlineStr">
        <is>
          <t>Jan</t>
        </is>
      </c>
      <c r="D39" s="48" t="inlineStr">
        <is>
          <t>Feb</t>
        </is>
      </c>
      <c r="E39" s="48" t="inlineStr">
        <is>
          <t>Mar</t>
        </is>
      </c>
      <c r="F39" s="48" t="inlineStr">
        <is>
          <t>Apr</t>
        </is>
      </c>
      <c r="G39" s="48" t="inlineStr">
        <is>
          <t>May</t>
        </is>
      </c>
      <c r="H39" s="48" t="inlineStr">
        <is>
          <t>Jun</t>
        </is>
      </c>
      <c r="I39" s="241" t="inlineStr">
        <is>
          <t>Jul</t>
        </is>
      </c>
      <c r="J39" s="241" t="inlineStr">
        <is>
          <t>Aug</t>
        </is>
      </c>
      <c r="K39" s="241" t="inlineStr">
        <is>
          <t>Sep</t>
        </is>
      </c>
      <c r="L39" s="241" t="inlineStr">
        <is>
          <t>Oct</t>
        </is>
      </c>
      <c r="M39" s="241" t="inlineStr">
        <is>
          <t>Nov</t>
        </is>
      </c>
      <c r="N39" s="241" t="inlineStr">
        <is>
          <t>Dec</t>
        </is>
      </c>
      <c r="O39" s="27" t="n"/>
      <c r="Q39" s="13" t="inlineStr">
        <is>
          <t>ADR by Nationality</t>
        </is>
      </c>
      <c r="R39" s="14" t="inlineStr">
        <is>
          <t>Jan</t>
        </is>
      </c>
      <c r="S39" s="14" t="inlineStr">
        <is>
          <t>Feb</t>
        </is>
      </c>
      <c r="T39" s="14" t="inlineStr">
        <is>
          <t>Mar</t>
        </is>
      </c>
      <c r="U39" s="14" t="inlineStr">
        <is>
          <t>Apr</t>
        </is>
      </c>
      <c r="V39" s="14" t="inlineStr">
        <is>
          <t>May</t>
        </is>
      </c>
      <c r="W39" s="14" t="inlineStr">
        <is>
          <t>Jun</t>
        </is>
      </c>
      <c r="X39" s="241" t="inlineStr">
        <is>
          <t>Jul</t>
        </is>
      </c>
      <c r="Y39" s="241" t="inlineStr">
        <is>
          <t>Aug</t>
        </is>
      </c>
      <c r="Z39" s="241" t="inlineStr">
        <is>
          <t>Sep</t>
        </is>
      </c>
      <c r="AA39" s="241" t="inlineStr">
        <is>
          <t>Oct</t>
        </is>
      </c>
      <c r="AB39" s="241" t="inlineStr">
        <is>
          <t>Nov</t>
        </is>
      </c>
      <c r="AC39" s="241" t="inlineStr">
        <is>
          <t>Dec</t>
        </is>
      </c>
      <c r="AD39" s="15" t="inlineStr">
        <is>
          <t>H1 Total</t>
        </is>
      </c>
      <c r="AF39" s="3" t="inlineStr">
        <is>
          <t>RN by Nationality</t>
        </is>
      </c>
      <c r="AG39" s="4" t="inlineStr">
        <is>
          <t>Jan</t>
        </is>
      </c>
      <c r="AH39" s="4" t="inlineStr">
        <is>
          <t>Feb</t>
        </is>
      </c>
      <c r="AI39" s="4" t="inlineStr">
        <is>
          <t>Mar</t>
        </is>
      </c>
      <c r="AJ39" s="4" t="inlineStr">
        <is>
          <t>Apr</t>
        </is>
      </c>
      <c r="AK39" s="4" t="inlineStr">
        <is>
          <t>May</t>
        </is>
      </c>
      <c r="AL39" s="4" t="inlineStr">
        <is>
          <t>Jun</t>
        </is>
      </c>
      <c r="AM39" s="242" t="inlineStr">
        <is>
          <t>Jul</t>
        </is>
      </c>
      <c r="AN39" s="242" t="inlineStr">
        <is>
          <t>Aug</t>
        </is>
      </c>
      <c r="AO39" s="242" t="inlineStr">
        <is>
          <t>Sep</t>
        </is>
      </c>
      <c r="AP39" s="242" t="inlineStr">
        <is>
          <t>Oct</t>
        </is>
      </c>
      <c r="AQ39" s="242" t="inlineStr">
        <is>
          <t>Nov</t>
        </is>
      </c>
      <c r="AR39" s="242" t="inlineStr">
        <is>
          <t>Dec</t>
        </is>
      </c>
      <c r="AS39" s="4" t="inlineStr">
        <is>
          <t>H1 Total</t>
        </is>
      </c>
    </row>
    <row r="40">
      <c r="B40" s="28" t="inlineStr">
        <is>
          <t>China</t>
        </is>
      </c>
      <c r="C40" s="9">
        <f>AG40/$AG$50</f>
        <v>0.16533213037103869</v>
      </c>
      <c r="D40" s="9">
        <f>AH40/$AH$50</f>
        <v>0.33385518590998042</v>
      </c>
      <c r="E40" s="9">
        <f>AI40/$AI$50</f>
        <v>0.20053908355795147</v>
      </c>
      <c r="F40" s="9">
        <f>AJ40/$AJ$50</f>
        <v>0.27095459837019792</v>
      </c>
      <c r="G40" s="9">
        <f>AK40/$AK$50</f>
        <v>0.29195940671350507</v>
      </c>
      <c r="H40" s="9">
        <f>AL40/$AL$50</f>
        <v>0.1978565539983512</v>
      </c>
      <c r="I40" s="245" t="n"/>
      <c r="J40" s="245" t="n"/>
      <c r="K40" s="245" t="n"/>
      <c r="L40" s="245" t="n"/>
      <c r="M40" s="245" t="n"/>
      <c r="N40" s="245" t="n"/>
      <c r="O40" s="30">
        <f>AS40</f>
        <v>10445</v>
      </c>
      <c r="Q40" s="6" t="inlineStr">
        <is>
          <t>China</t>
        </is>
      </c>
      <c r="R40" s="12" t="n">
        <v>3102.33</v>
      </c>
      <c r="S40" s="12" t="n">
        <v>3708.89</v>
      </c>
      <c r="T40" s="12" t="n">
        <v>3023.13</v>
      </c>
      <c r="U40" s="12" t="n">
        <v>2968.43</v>
      </c>
      <c r="V40" s="12" t="n">
        <v>2709.6</v>
      </c>
      <c r="W40" s="12" t="n">
        <v>2767.15</v>
      </c>
      <c r="X40" s="247" t="n"/>
      <c r="Y40" s="247" t="n"/>
      <c r="Z40" s="247" t="n"/>
      <c r="AA40" s="247" t="n"/>
      <c r="AB40" s="247" t="n"/>
      <c r="AC40" s="247" t="n"/>
      <c r="AD40" s="12" t="n"/>
      <c r="AF40" s="6" t="inlineStr">
        <is>
          <t>China</t>
        </is>
      </c>
      <c r="AG40" s="12" t="n">
        <v>1466</v>
      </c>
      <c r="AH40" s="12" t="n">
        <v>2559</v>
      </c>
      <c r="AI40" s="12" t="n">
        <v>1488</v>
      </c>
      <c r="AJ40" s="12" t="n">
        <v>1862</v>
      </c>
      <c r="AK40" s="12" t="n">
        <v>1870</v>
      </c>
      <c r="AL40" s="12" t="n">
        <v>1200</v>
      </c>
      <c r="AM40" s="247" t="n"/>
      <c r="AN40" s="247" t="n"/>
      <c r="AO40" s="247" t="n"/>
      <c r="AP40" s="247" t="n"/>
      <c r="AQ40" s="247" t="n"/>
      <c r="AR40" s="247" t="n"/>
      <c r="AS40" s="12">
        <f>SUM(AG40:AL40)</f>
        <v>10445</v>
      </c>
    </row>
    <row r="41">
      <c r="B41" s="28" t="inlineStr">
        <is>
          <t>India</t>
        </is>
      </c>
      <c r="C41" s="9">
        <f>AG41/$AG$50</f>
        <v>6.947107251607082E-2</v>
      </c>
      <c r="D41" s="9">
        <f>AH41/$AH$50</f>
        <v>5.6229615133724722E-2</v>
      </c>
      <c r="E41" s="9">
        <f>AI41/$AI$50</f>
        <v>6.253369272237197E-2</v>
      </c>
      <c r="F41" s="9">
        <f>AJ41/$AJ$50</f>
        <v>0.12136204889406287</v>
      </c>
      <c r="G41" s="9">
        <f>AK41/$AK$50</f>
        <v>9.492583918813427E-2</v>
      </c>
      <c r="H41" s="9">
        <f>AL41/$AL$50</f>
        <v>0.13371805441055234</v>
      </c>
      <c r="I41" s="233" t="n"/>
      <c r="J41" s="233" t="n"/>
      <c r="K41" s="233" t="n"/>
      <c r="L41" s="233" t="n"/>
      <c r="M41" s="233" t="n"/>
      <c r="N41" s="233" t="n"/>
      <c r="O41" s="18">
        <f>AS41</f>
        <v>3764</v>
      </c>
      <c r="Q41" s="6" t="inlineStr">
        <is>
          <t>India</t>
        </is>
      </c>
      <c r="R41" s="11" t="n">
        <v>3790.25</v>
      </c>
      <c r="S41" s="11" t="n">
        <v>4470.05</v>
      </c>
      <c r="T41" s="11" t="n">
        <v>3768.84</v>
      </c>
      <c r="U41" s="11" t="n">
        <v>3556.73</v>
      </c>
      <c r="V41" s="11" t="n">
        <v>3571.93</v>
      </c>
      <c r="W41" s="11" t="n">
        <v>3168.81</v>
      </c>
      <c r="X41" s="248" t="n"/>
      <c r="Y41" s="248" t="n"/>
      <c r="Z41" s="248" t="n"/>
      <c r="AA41" s="248" t="n"/>
      <c r="AB41" s="248" t="n"/>
      <c r="AC41" s="248" t="n"/>
      <c r="AD41" s="11" t="n"/>
      <c r="AF41" t="inlineStr">
        <is>
          <t>India</t>
        </is>
      </c>
      <c r="AG41" s="11" t="n">
        <v>616</v>
      </c>
      <c r="AH41" s="11" t="n">
        <v>431</v>
      </c>
      <c r="AI41" s="11" t="n">
        <v>464</v>
      </c>
      <c r="AJ41" s="11" t="n">
        <v>834</v>
      </c>
      <c r="AK41" s="11" t="n">
        <v>608</v>
      </c>
      <c r="AL41" s="11" t="n">
        <v>811</v>
      </c>
      <c r="AM41" s="248" t="n"/>
      <c r="AN41" s="248" t="n"/>
      <c r="AO41" s="248" t="n"/>
      <c r="AP41" s="248" t="n"/>
      <c r="AQ41" s="248" t="n"/>
      <c r="AR41" s="248" t="n"/>
      <c r="AS41" s="11">
        <f>SUM(AG41:AL41)</f>
        <v>3764</v>
      </c>
    </row>
    <row r="42">
      <c r="B42" s="28" t="inlineStr">
        <is>
          <t>Thailand</t>
        </is>
      </c>
      <c r="C42" s="9">
        <f>AG42/$AG$50</f>
        <v>3.7780534566369685E-2</v>
      </c>
      <c r="D42" s="9">
        <f>AH42/$AH$50</f>
        <v>5.8447488584474884E-2</v>
      </c>
      <c r="E42" s="9">
        <f>AI42/$AI$50</f>
        <v>0.10795148247978437</v>
      </c>
      <c r="F42" s="9">
        <f>AJ42/$AJ$50</f>
        <v>0.12630966239813737</v>
      </c>
      <c r="G42" s="9">
        <f>AK42/$AK$50</f>
        <v>0.11069476971116315</v>
      </c>
      <c r="H42" s="9">
        <f>AL42/$AL$50</f>
        <v>7.6009892827699918E-2</v>
      </c>
      <c r="I42" s="245" t="n"/>
      <c r="J42" s="245" t="n"/>
      <c r="K42" s="245" t="n"/>
      <c r="L42" s="245" t="n"/>
      <c r="M42" s="245" t="n"/>
      <c r="N42" s="245" t="n"/>
      <c r="O42" s="30">
        <f>AS42</f>
        <v>3622</v>
      </c>
      <c r="Q42" s="6" t="inlineStr">
        <is>
          <t>Thailand</t>
        </is>
      </c>
      <c r="R42" s="12" t="n">
        <v>4199.67</v>
      </c>
      <c r="S42" s="12" t="n">
        <v>3638.61</v>
      </c>
      <c r="T42" s="12" t="n">
        <v>3029.79</v>
      </c>
      <c r="U42" s="8" t="n">
        <v>3106.39</v>
      </c>
      <c r="V42" s="8" t="n">
        <v>3158.44</v>
      </c>
      <c r="W42" s="8" t="n">
        <v>3084.22</v>
      </c>
      <c r="X42" s="247" t="n"/>
      <c r="Y42" s="247" t="n"/>
      <c r="Z42" s="247" t="n"/>
      <c r="AA42" s="247" t="n"/>
      <c r="AB42" s="247" t="n"/>
      <c r="AC42" s="247" t="n"/>
      <c r="AD42" s="12" t="n"/>
      <c r="AF42" s="6" t="inlineStr">
        <is>
          <t>Thailand</t>
        </is>
      </c>
      <c r="AG42" s="12" t="n">
        <v>335</v>
      </c>
      <c r="AH42" s="12" t="n">
        <v>448</v>
      </c>
      <c r="AI42" s="12" t="n">
        <v>801</v>
      </c>
      <c r="AJ42" s="8" t="n">
        <v>868</v>
      </c>
      <c r="AK42" s="8" t="n">
        <v>709</v>
      </c>
      <c r="AL42" s="8" t="n">
        <v>461</v>
      </c>
      <c r="AM42" s="247" t="n"/>
      <c r="AN42" s="247" t="n"/>
      <c r="AO42" s="247" t="n"/>
      <c r="AP42" s="247" t="n"/>
      <c r="AQ42" s="247" t="n"/>
      <c r="AR42" s="247" t="n"/>
      <c r="AS42" s="12">
        <f>SUM(AG42:AL42)</f>
        <v>3622</v>
      </c>
    </row>
    <row r="43">
      <c r="B43" s="28" t="inlineStr">
        <is>
          <t>Israel</t>
        </is>
      </c>
      <c r="C43" s="9">
        <f>AG43/$AG$50</f>
        <v>7.443329198150446E-2</v>
      </c>
      <c r="D43" s="9">
        <f>AH43/$AH$50</f>
        <v>9.0671885192433133E-2</v>
      </c>
      <c r="E43" s="9">
        <f>AI43/$AI$50</f>
        <v>0.1032345013477089</v>
      </c>
      <c r="F43" s="9">
        <f>AJ43/$AJ$50</f>
        <v>3.4196740395809083E-2</v>
      </c>
      <c r="G43" s="9">
        <f>AK43/$AK$50</f>
        <v>6.6042154566744726E-2</v>
      </c>
      <c r="H43" s="9">
        <f>AL43/$AL$50</f>
        <v>6.0840890354492992E-2</v>
      </c>
      <c r="I43" s="233" t="n"/>
      <c r="J43" s="233" t="n"/>
      <c r="K43" s="233" t="n"/>
      <c r="L43" s="233" t="n"/>
      <c r="M43" s="233" t="n"/>
      <c r="N43" s="233" t="n"/>
      <c r="O43" s="18">
        <f>AS43</f>
        <v>3148</v>
      </c>
      <c r="Q43" s="6" t="inlineStr">
        <is>
          <t>Israel</t>
        </is>
      </c>
      <c r="R43" s="11" t="n">
        <v>3746.43</v>
      </c>
      <c r="S43" s="11" t="n">
        <v>3803.43</v>
      </c>
      <c r="T43" s="11" t="n">
        <v>3835.69</v>
      </c>
      <c r="U43" s="11" t="n">
        <v>4176.15</v>
      </c>
      <c r="V43" s="11" t="n">
        <v>3569.93</v>
      </c>
      <c r="W43" s="11" t="n">
        <v>3447.29</v>
      </c>
      <c r="X43" s="248" t="n"/>
      <c r="Y43" s="248" t="n"/>
      <c r="Z43" s="248" t="n"/>
      <c r="AA43" s="248" t="n"/>
      <c r="AB43" s="248" t="n"/>
      <c r="AC43" s="248" t="n"/>
      <c r="AD43" s="11" t="n"/>
      <c r="AF43" t="inlineStr">
        <is>
          <t>Israel</t>
        </is>
      </c>
      <c r="AG43" s="11" t="n">
        <v>660</v>
      </c>
      <c r="AH43" s="11" t="n">
        <v>695</v>
      </c>
      <c r="AI43" s="11" t="n">
        <v>766</v>
      </c>
      <c r="AJ43" s="11" t="n">
        <v>235</v>
      </c>
      <c r="AK43" s="11" t="n">
        <v>423</v>
      </c>
      <c r="AL43" s="11" t="n">
        <v>369</v>
      </c>
      <c r="AM43" s="248" t="n"/>
      <c r="AN43" s="248" t="n"/>
      <c r="AO43" s="248" t="n"/>
      <c r="AP43" s="248" t="n"/>
      <c r="AQ43" s="248" t="n"/>
      <c r="AR43" s="248" t="n"/>
      <c r="AS43" s="11">
        <f>SUM(AG43:AL43)</f>
        <v>3148</v>
      </c>
    </row>
    <row r="44">
      <c r="B44" s="28" t="inlineStr">
        <is>
          <t>United States</t>
        </is>
      </c>
      <c r="C44" s="9">
        <f>AG44/$AG$50</f>
        <v>6.2704409608661332E-2</v>
      </c>
      <c r="D44" s="9">
        <f>AH44/$AH$50</f>
        <v>4.6314416177429873E-2</v>
      </c>
      <c r="E44" s="9">
        <f>AI44/$AI$50</f>
        <v>5.7816711590296499E-2</v>
      </c>
      <c r="F44" s="9">
        <f>AJ44/$AJ$50</f>
        <v>5.7479627473806749E-2</v>
      </c>
      <c r="G44" s="9">
        <f>AK44/$AK$50</f>
        <v>4.9024199843871977E-2</v>
      </c>
      <c r="H44" s="9">
        <f>AL44/$AL$50</f>
        <v>5.4740313272877164E-2</v>
      </c>
      <c r="I44" s="245" t="n"/>
      <c r="J44" s="245" t="n"/>
      <c r="K44" s="245" t="n"/>
      <c r="L44" s="245" t="n"/>
      <c r="M44" s="245" t="n"/>
      <c r="N44" s="245" t="n"/>
      <c r="O44" s="30">
        <f>AS44</f>
        <v>2381</v>
      </c>
      <c r="Q44" s="6" t="inlineStr">
        <is>
          <t>United States</t>
        </is>
      </c>
      <c r="R44" s="12" t="n">
        <v>4625.57</v>
      </c>
      <c r="S44" s="12" t="n">
        <v>4986.98</v>
      </c>
      <c r="T44" s="12" t="n">
        <v>4333.75</v>
      </c>
      <c r="U44" s="12" t="n">
        <v>4323.03</v>
      </c>
      <c r="V44" s="8" t="n">
        <v>3951.62</v>
      </c>
      <c r="W44" s="8" t="n">
        <v>3780.75</v>
      </c>
      <c r="X44" s="247" t="n"/>
      <c r="Y44" s="247" t="n"/>
      <c r="Z44" s="247" t="n"/>
      <c r="AA44" s="247" t="n"/>
      <c r="AB44" s="247" t="n"/>
      <c r="AC44" s="247" t="n"/>
      <c r="AD44" s="12" t="n"/>
      <c r="AF44" s="6" t="inlineStr">
        <is>
          <t>United States</t>
        </is>
      </c>
      <c r="AG44" s="12" t="n">
        <v>556</v>
      </c>
      <c r="AH44" s="12" t="n">
        <v>355</v>
      </c>
      <c r="AI44" s="12" t="n">
        <v>429</v>
      </c>
      <c r="AJ44" s="12" t="n">
        <v>395</v>
      </c>
      <c r="AK44" s="8" t="n">
        <v>314</v>
      </c>
      <c r="AL44" s="8" t="n">
        <v>332</v>
      </c>
      <c r="AM44" s="247" t="n"/>
      <c r="AN44" s="247" t="n"/>
      <c r="AO44" s="247" t="n"/>
      <c r="AP44" s="247" t="n"/>
      <c r="AQ44" s="247" t="n"/>
      <c r="AR44" s="247" t="n"/>
      <c r="AS44" s="12">
        <f>SUM(AG44:AL44)</f>
        <v>2381</v>
      </c>
    </row>
    <row r="45">
      <c r="B45" s="28" t="inlineStr">
        <is>
          <t>Russia</t>
        </is>
      </c>
      <c r="C45" s="9">
        <f>AG45/$AG$50</f>
        <v>0.10680049622194654</v>
      </c>
      <c r="D45" s="9">
        <f>AH45/$AH$50</f>
        <v>6.1187214611872147E-2</v>
      </c>
      <c r="E45" s="9">
        <f>AI45/$AI$50</f>
        <v>4.0161725067385447E-2</v>
      </c>
      <c r="F45" s="9">
        <f>AJ45/$AJ$50</f>
        <v>3.3760186263096625E-2</v>
      </c>
      <c r="G45" s="9">
        <f>AK45/$AK$50</f>
        <v>2.2170179547228729E-2</v>
      </c>
      <c r="H45" s="9">
        <f>AL45/$AL$50</f>
        <v>3.4130255564715578E-2</v>
      </c>
      <c r="I45" s="233" t="n"/>
      <c r="J45" s="233" t="n"/>
      <c r="K45" s="233" t="n"/>
      <c r="L45" s="233" t="n"/>
      <c r="M45" s="233" t="n"/>
      <c r="N45" s="233" t="n"/>
      <c r="O45" s="18">
        <f>AS45</f>
        <v>2295</v>
      </c>
      <c r="Q45" s="6" t="inlineStr">
        <is>
          <t>Russia</t>
        </is>
      </c>
      <c r="R45" s="11" t="n">
        <v>3739.36</v>
      </c>
      <c r="S45" s="11" t="n">
        <v>3103.89</v>
      </c>
      <c r="T45" s="11" t="n">
        <v>3507.85</v>
      </c>
      <c r="U45" s="11" t="n">
        <v>3186.79</v>
      </c>
      <c r="V45" s="5" t="n">
        <v>3008.31</v>
      </c>
      <c r="W45" s="11" t="n">
        <v>2644.92</v>
      </c>
      <c r="X45" s="248" t="n"/>
      <c r="Y45" s="248" t="n"/>
      <c r="Z45" s="248" t="n"/>
      <c r="AA45" s="248" t="n"/>
      <c r="AB45" s="248" t="n"/>
      <c r="AC45" s="248" t="n"/>
      <c r="AD45" s="11" t="n"/>
      <c r="AF45" t="inlineStr">
        <is>
          <t>Russia</t>
        </is>
      </c>
      <c r="AG45" s="11" t="n">
        <v>947</v>
      </c>
      <c r="AH45" s="11" t="n">
        <v>469</v>
      </c>
      <c r="AI45" s="11" t="n">
        <v>298</v>
      </c>
      <c r="AJ45" s="11" t="n">
        <v>232</v>
      </c>
      <c r="AK45" s="5" t="n">
        <v>142</v>
      </c>
      <c r="AL45" s="11" t="n">
        <v>207</v>
      </c>
      <c r="AM45" s="248" t="n"/>
      <c r="AN45" s="248" t="n"/>
      <c r="AO45" s="248" t="n"/>
      <c r="AP45" s="248" t="n"/>
      <c r="AQ45" s="248" t="n"/>
      <c r="AR45" s="248" t="n"/>
      <c r="AS45" s="11">
        <f>SUM(AG45:AL45)</f>
        <v>2295</v>
      </c>
    </row>
    <row r="46">
      <c r="B46" s="28" t="inlineStr">
        <is>
          <t>Taiwan</t>
        </is>
      </c>
      <c r="C46" s="9">
        <f>AG46/$AG$50</f>
        <v>3.0788316228713208E-2</v>
      </c>
      <c r="D46" s="9">
        <f>AH46/$AH$50</f>
        <v>6.3926940639269403E-2</v>
      </c>
      <c r="E46" s="9">
        <f>AI46/$AI$50</f>
        <v>6.1994609164420483E-2</v>
      </c>
      <c r="F46" s="9">
        <f>AJ46/$AJ$50</f>
        <v>5.0640279394644938E-2</v>
      </c>
      <c r="G46" s="9">
        <f>AK46/$AK$50</f>
        <v>4.6057767369242782E-2</v>
      </c>
      <c r="H46" s="9">
        <f>AL46/$AL$50</f>
        <v>5.0948062654575431E-2</v>
      </c>
      <c r="I46" s="245" t="n"/>
      <c r="J46" s="245" t="n"/>
      <c r="K46" s="245" t="n"/>
      <c r="L46" s="245" t="n"/>
      <c r="M46" s="245" t="n"/>
      <c r="N46" s="245" t="n"/>
      <c r="O46" s="30">
        <f>AS46</f>
        <v>2175</v>
      </c>
      <c r="Q46" s="6" t="inlineStr">
        <is>
          <t>Taiwan</t>
        </is>
      </c>
      <c r="R46" s="12" t="n">
        <v>3023.63</v>
      </c>
      <c r="S46" s="8" t="n">
        <v>3369.13</v>
      </c>
      <c r="T46" s="12" t="n">
        <v>2652.03</v>
      </c>
      <c r="U46" s="12" t="n">
        <v>2784.74</v>
      </c>
      <c r="V46" s="12" t="n">
        <v>2453.82</v>
      </c>
      <c r="W46" s="12" t="n">
        <v>2876.29</v>
      </c>
      <c r="X46" s="247" t="n"/>
      <c r="Y46" s="247" t="n"/>
      <c r="Z46" s="247" t="n"/>
      <c r="AA46" s="247" t="n"/>
      <c r="AB46" s="247" t="n"/>
      <c r="AC46" s="247" t="n"/>
      <c r="AD46" s="12" t="n"/>
      <c r="AF46" s="6" t="inlineStr">
        <is>
          <t>Taiwan</t>
        </is>
      </c>
      <c r="AG46" s="12" t="n">
        <v>273</v>
      </c>
      <c r="AH46" s="8" t="n">
        <v>490</v>
      </c>
      <c r="AI46" s="12" t="n">
        <v>460</v>
      </c>
      <c r="AJ46" s="12" t="n">
        <v>348</v>
      </c>
      <c r="AK46" s="12" t="n">
        <v>295</v>
      </c>
      <c r="AL46" s="12" t="n">
        <v>309</v>
      </c>
      <c r="AM46" s="247" t="n"/>
      <c r="AN46" s="247" t="n"/>
      <c r="AO46" s="247" t="n"/>
      <c r="AP46" s="247" t="n"/>
      <c r="AQ46" s="247" t="n"/>
      <c r="AR46" s="247" t="n"/>
      <c r="AS46" s="12">
        <f>SUM(AG46:AL46)</f>
        <v>2175</v>
      </c>
    </row>
    <row r="47">
      <c r="B47" s="28" t="inlineStr">
        <is>
          <t>Republic of Korea</t>
        </is>
      </c>
      <c r="C47" s="9">
        <f>AG47/$AG$50</f>
        <v>6.8456073079959406E-2</v>
      </c>
      <c r="D47" s="9">
        <f>AH47/$AH$50</f>
        <v>3.431180691454664E-2</v>
      </c>
      <c r="E47" s="9">
        <f>AI47/$AI$50</f>
        <v>5.9433962264150944E-2</v>
      </c>
      <c r="F47" s="9">
        <f>AJ47/$AJ$50</f>
        <v>2.7066356228172293E-2</v>
      </c>
      <c r="G47" s="9">
        <f>AK47/$AK$50</f>
        <v>3.2630757220921153E-2</v>
      </c>
      <c r="H47" s="9">
        <f>AL47/$AL$50</f>
        <v>4.0230832646331413E-2</v>
      </c>
      <c r="I47" s="233" t="n"/>
      <c r="J47" s="233" t="n"/>
      <c r="K47" s="233" t="n"/>
      <c r="L47" s="233" t="n"/>
      <c r="M47" s="233" t="n"/>
      <c r="N47" s="233" t="n"/>
      <c r="O47" s="18">
        <f>AS47</f>
        <v>1950</v>
      </c>
      <c r="Q47" s="6" t="inlineStr">
        <is>
          <t>Republic of Korea</t>
        </is>
      </c>
      <c r="R47" s="11" t="n">
        <v>3326.32</v>
      </c>
      <c r="S47" s="5" t="n">
        <v>3937.58</v>
      </c>
      <c r="T47" s="11" t="n">
        <v>2970.45</v>
      </c>
      <c r="U47" s="5" t="n">
        <v>2822.07</v>
      </c>
      <c r="V47" s="11" t="n">
        <v>3149.03</v>
      </c>
      <c r="W47" s="11" t="n">
        <v>2689.6</v>
      </c>
      <c r="X47" s="248" t="n"/>
      <c r="Y47" s="248" t="n"/>
      <c r="Z47" s="248" t="n"/>
      <c r="AA47" s="248" t="n"/>
      <c r="AB47" s="248" t="n"/>
      <c r="AC47" s="248" t="n"/>
      <c r="AD47" s="11" t="n"/>
      <c r="AF47" t="inlineStr">
        <is>
          <t>Republic of Korea</t>
        </is>
      </c>
      <c r="AG47" s="11" t="n">
        <v>607</v>
      </c>
      <c r="AH47" s="5" t="n">
        <v>263</v>
      </c>
      <c r="AI47" s="11" t="n">
        <v>441</v>
      </c>
      <c r="AJ47" s="5" t="n">
        <v>186</v>
      </c>
      <c r="AK47" s="11" t="n">
        <v>209</v>
      </c>
      <c r="AL47" s="11" t="n">
        <v>244</v>
      </c>
      <c r="AM47" s="248" t="n"/>
      <c r="AN47" s="248" t="n"/>
      <c r="AO47" s="248" t="n"/>
      <c r="AP47" s="248" t="n"/>
      <c r="AQ47" s="248" t="n"/>
      <c r="AR47" s="248" t="n"/>
      <c r="AS47" s="11">
        <f>SUM(AG47:AL47)</f>
        <v>1950</v>
      </c>
    </row>
    <row r="48">
      <c r="B48" s="28" t="inlineStr">
        <is>
          <t>Australia</t>
        </is>
      </c>
      <c r="C48" s="9">
        <f>AG48/$AG$50</f>
        <v>4.4547197473779179E-2</v>
      </c>
      <c r="D48" s="9">
        <f>AH48/$AH$50</f>
        <v>2.7919112850619699E-2</v>
      </c>
      <c r="E48" s="9">
        <f>AI48/$AI$50</f>
        <v>5.8355795148247978E-2</v>
      </c>
      <c r="F48" s="9">
        <f>AJ48/$AJ$50</f>
        <v>5.6315483119906869E-2</v>
      </c>
      <c r="G48" s="9">
        <f>AK48/$AK$50</f>
        <v>3.3255269320843092E-2</v>
      </c>
      <c r="H48" s="9">
        <f>AL48/$AL$50</f>
        <v>3.9571310799670238E-2</v>
      </c>
      <c r="I48" s="245" t="n"/>
      <c r="J48" s="245" t="n"/>
      <c r="K48" s="245" t="n"/>
      <c r="L48" s="245" t="n"/>
      <c r="M48" s="245" t="n"/>
      <c r="N48" s="245" t="n"/>
      <c r="O48" s="30">
        <f>AS48</f>
        <v>1882</v>
      </c>
      <c r="Q48" s="6" t="inlineStr">
        <is>
          <t>Australia</t>
        </is>
      </c>
      <c r="R48" s="12" t="n">
        <v>4177.21</v>
      </c>
      <c r="S48" s="12" t="n">
        <v>4543.97</v>
      </c>
      <c r="T48" s="12" t="n">
        <v>3948.92</v>
      </c>
      <c r="U48" s="8" t="n">
        <v>4362.35</v>
      </c>
      <c r="V48" s="12" t="n">
        <v>4233.44</v>
      </c>
      <c r="W48" s="8" t="n">
        <v>3966.65</v>
      </c>
      <c r="X48" s="247" t="n"/>
      <c r="Y48" s="247" t="n"/>
      <c r="Z48" s="247" t="n"/>
      <c r="AA48" s="247" t="n"/>
      <c r="AB48" s="247" t="n"/>
      <c r="AC48" s="247" t="n"/>
      <c r="AD48" s="12" t="n"/>
      <c r="AF48" s="6" t="inlineStr">
        <is>
          <t>Australia</t>
        </is>
      </c>
      <c r="AG48" s="12" t="n">
        <v>395</v>
      </c>
      <c r="AH48" s="12" t="n">
        <v>214</v>
      </c>
      <c r="AI48" s="12" t="n">
        <v>433</v>
      </c>
      <c r="AJ48" s="8" t="n">
        <v>387</v>
      </c>
      <c r="AK48" s="12" t="n">
        <v>213</v>
      </c>
      <c r="AL48" s="8" t="n">
        <v>240</v>
      </c>
      <c r="AM48" s="247" t="n"/>
      <c r="AN48" s="247" t="n"/>
      <c r="AO48" s="247" t="n"/>
      <c r="AP48" s="247" t="n"/>
      <c r="AQ48" s="247" t="n"/>
      <c r="AR48" s="247" t="n"/>
      <c r="AS48" s="12">
        <f>SUM(AG48:AL48)</f>
        <v>1882</v>
      </c>
    </row>
    <row r="49">
      <c r="B49" s="28" t="inlineStr">
        <is>
          <t>Japan</t>
        </is>
      </c>
      <c r="C49" s="9">
        <f>AG49/$AG$50</f>
        <v>3.8682756287357616E-2</v>
      </c>
      <c r="D49" s="9">
        <f>AH49/$AH$50</f>
        <v>3.731245923026745E-2</v>
      </c>
      <c r="E49" s="9">
        <f>AI49/$AI$50</f>
        <v>3.9218328840970353E-2</v>
      </c>
      <c r="F49" s="9">
        <f>AJ49/$AJ$50</f>
        <v>3.7834691501746218E-2</v>
      </c>
      <c r="G49" s="9">
        <f>AK49/$AK$50</f>
        <v>3.5753317720530836E-2</v>
      </c>
      <c r="H49" s="9">
        <f>AL49/$AL$50</f>
        <v>3.4789777411376753E-2</v>
      </c>
      <c r="I49" s="233" t="n"/>
      <c r="J49" s="233" t="n"/>
      <c r="K49" s="233" t="n"/>
      <c r="L49" s="233" t="n"/>
      <c r="M49" s="233" t="n"/>
      <c r="N49" s="233" t="n"/>
      <c r="O49" s="38">
        <f>AS49</f>
        <v>1620</v>
      </c>
      <c r="Q49" s="6" t="inlineStr">
        <is>
          <t>Japan</t>
        </is>
      </c>
      <c r="R49" s="5" t="n">
        <v>3594.1</v>
      </c>
      <c r="S49" s="5" t="n">
        <v>4089.34</v>
      </c>
      <c r="T49" s="5" t="n">
        <v>3325.8</v>
      </c>
      <c r="U49" s="5" t="n">
        <v>3677.39</v>
      </c>
      <c r="V49" s="11" t="n">
        <v>3163.13</v>
      </c>
      <c r="W49" s="11" t="n">
        <v>3056.49</v>
      </c>
      <c r="AD49" s="11" t="n"/>
      <c r="AF49" t="inlineStr">
        <is>
          <t>Japan</t>
        </is>
      </c>
      <c r="AG49" s="5" t="n">
        <v>343</v>
      </c>
      <c r="AH49" s="11" t="n">
        <v>286</v>
      </c>
      <c r="AI49" s="5" t="n">
        <v>291</v>
      </c>
      <c r="AJ49" s="5" t="n">
        <v>260</v>
      </c>
      <c r="AK49" s="11" t="n">
        <v>229</v>
      </c>
      <c r="AL49" s="11" t="n">
        <v>211</v>
      </c>
      <c r="AS49" s="11">
        <f>SUM(AG49:AL49)</f>
        <v>1620</v>
      </c>
    </row>
    <row r="50" ht="15" customHeight="1" thickBot="1">
      <c r="B50" s="166" t="inlineStr">
        <is>
          <t>Top 10 Subtotal</t>
        </is>
      </c>
      <c r="C50" s="10">
        <f>SUM(C40:C49)</f>
        <v>0.69899627833540101</v>
      </c>
      <c r="D50" s="10">
        <f>SUM(D40:D49)</f>
        <v>0.81017612524461824</v>
      </c>
      <c r="E50" s="10">
        <f>SUM(E40:E49)</f>
        <v>0.79123989218328838</v>
      </c>
      <c r="F50" s="10">
        <f>SUM(F40:F49)</f>
        <v>0.8159196740395811</v>
      </c>
      <c r="G50" s="10">
        <f>SUM(G40:G49)</f>
        <v>0.7825136612021858</v>
      </c>
      <c r="H50" s="10">
        <f>SUM(H40:H49)</f>
        <v>0.7228359439406431</v>
      </c>
      <c r="I50" s="246">
        <f>SUM(I40:I49)</f>
        <v>0</v>
      </c>
      <c r="J50" s="246">
        <f>SUM(J40:J49)</f>
        <v>0</v>
      </c>
      <c r="K50" s="246">
        <f>SUM(K40:K49)</f>
        <v>0</v>
      </c>
      <c r="L50" s="246">
        <f>SUM(L40:L49)</f>
        <v>0</v>
      </c>
      <c r="M50" s="246">
        <f>SUM(M40:M49)</f>
        <v>0</v>
      </c>
      <c r="N50" s="246">
        <f>SUM(N40:N49)</f>
        <v>0</v>
      </c>
      <c r="O50" s="27" t="n"/>
      <c r="Q50" s="194" t="n"/>
      <c r="R50" s="194" t="n"/>
      <c r="S50" s="194" t="n"/>
      <c r="T50" s="194" t="n"/>
      <c r="U50" s="194" t="n"/>
      <c r="V50" s="194" t="n"/>
      <c r="W50" s="194" t="n"/>
      <c r="X50" s="256" t="n"/>
      <c r="Y50" s="256" t="n"/>
      <c r="Z50" s="256" t="n"/>
      <c r="AA50" s="256" t="n"/>
      <c r="AB50" s="256" t="n"/>
      <c r="AC50" s="256" t="n"/>
      <c r="AD50" s="194" t="n"/>
      <c r="AF50" s="195" t="inlineStr">
        <is>
          <t>Top Subtotal</t>
        </is>
      </c>
      <c r="AG50" s="196">
        <f>C7</f>
        <v>8867</v>
      </c>
      <c r="AH50" s="196">
        <f>D7</f>
        <v>7665</v>
      </c>
      <c r="AI50" s="196">
        <f>E7</f>
        <v>7420</v>
      </c>
      <c r="AJ50" s="196">
        <f>F7</f>
        <v>6872</v>
      </c>
      <c r="AK50" s="196">
        <f>G7</f>
        <v>6405</v>
      </c>
      <c r="AL50" s="196">
        <f>H7</f>
        <v>6065</v>
      </c>
      <c r="AM50" s="260">
        <f>I7</f>
        <v>0</v>
      </c>
      <c r="AN50" s="260">
        <f>J7</f>
        <v>0</v>
      </c>
      <c r="AO50" s="260">
        <f>K7</f>
        <v>0</v>
      </c>
      <c r="AP50" s="260">
        <f>L7</f>
        <v>0</v>
      </c>
      <c r="AQ50" s="260">
        <f>M7</f>
        <v>0</v>
      </c>
      <c r="AR50" s="260">
        <f>N7</f>
        <v>0</v>
      </c>
      <c r="AS50" s="197" t="n"/>
    </row>
    <row r="51" customFormat="1" s="192">
      <c r="B51" s="206" t="n"/>
      <c r="C51" s="207" t="n"/>
      <c r="D51" s="207" t="n"/>
      <c r="E51" s="207" t="n"/>
      <c r="F51" s="207" t="n"/>
      <c r="G51" s="207" t="n"/>
      <c r="H51" s="207" t="n"/>
      <c r="I51" s="252" t="n"/>
      <c r="J51" s="252" t="n"/>
      <c r="K51" s="252" t="n"/>
      <c r="L51" s="252" t="n"/>
      <c r="M51" s="252" t="n"/>
      <c r="N51" s="252" t="n"/>
      <c r="Q51" s="209" t="inlineStr">
        <is>
          <t>Chng CN</t>
        </is>
      </c>
      <c r="R51" s="210">
        <f>R40-R91</f>
        <v>-1001.7799999999997</v>
      </c>
      <c r="S51" s="210">
        <f>S40-S91</f>
        <v>-377.72000000000025</v>
      </c>
      <c r="T51" s="210">
        <f>T40-T91</f>
        <v>-101.13000000000011</v>
      </c>
      <c r="U51" s="210">
        <f>U40-U91</f>
        <v>-326.5</v>
      </c>
      <c r="V51" s="210">
        <f>V40-V91</f>
        <v>-298.0300000000002</v>
      </c>
      <c r="W51" s="210">
        <f>W40-W91</f>
        <v>-134.42999999999984</v>
      </c>
      <c r="X51" s="257" t="n"/>
      <c r="Y51" s="257" t="n"/>
      <c r="Z51" s="257" t="n"/>
      <c r="AA51" s="257" t="n"/>
      <c r="AB51" s="257" t="n"/>
      <c r="AC51" s="257" t="n"/>
      <c r="AD51" s="278">
        <f>SUM(R51:AC51)</f>
        <v>-2239.59</v>
      </c>
      <c r="AF51" s="209" t="inlineStr">
        <is>
          <t>Chng CN</t>
        </is>
      </c>
      <c r="AG51" s="210">
        <f>AG40-AG91</f>
        <v>-635</v>
      </c>
      <c r="AH51" s="210">
        <f>AH40-AH91</f>
        <v>791</v>
      </c>
      <c r="AI51" s="210">
        <f>AI40-AI91</f>
        <v>99</v>
      </c>
      <c r="AJ51" s="210">
        <f>AJ40-AJ91</f>
        <v>89</v>
      </c>
      <c r="AK51" s="210">
        <f>AK40-AK91</f>
        <v>166</v>
      </c>
      <c r="AL51" s="210">
        <f>AL40-AL91</f>
        <v>295</v>
      </c>
      <c r="AM51" s="261" t="n"/>
      <c r="AN51" s="261" t="n"/>
      <c r="AO51" s="261" t="n"/>
      <c r="AP51" s="261" t="n"/>
      <c r="AQ51" s="261" t="n"/>
      <c r="AR51" s="261" t="n"/>
      <c r="AS51" s="278">
        <f>SUM(AG51:AR51)</f>
        <v>805</v>
      </c>
    </row>
    <row r="52" customFormat="1" s="192">
      <c r="B52" s="206" t="n"/>
      <c r="C52" s="207" t="n"/>
      <c r="D52" s="207" t="n"/>
      <c r="E52" s="207" t="n"/>
      <c r="F52" s="207" t="n"/>
      <c r="G52" s="207" t="n"/>
      <c r="H52" s="207" t="n"/>
      <c r="I52" s="252" t="n"/>
      <c r="J52" s="252" t="n"/>
      <c r="K52" s="252" t="n"/>
      <c r="L52" s="252" t="n"/>
      <c r="M52" s="252" t="n"/>
      <c r="N52" s="252" t="n"/>
      <c r="Q52" s="211" t="inlineStr">
        <is>
          <t>Chng India</t>
        </is>
      </c>
      <c r="R52" s="208">
        <f>R41-R92</f>
        <v>-993.90999999999985</v>
      </c>
      <c r="S52" s="208">
        <f>S41-S92</f>
        <v>-35.869999999999891</v>
      </c>
      <c r="T52" s="208">
        <f>T41-T92</f>
        <v>-314.09999999999991</v>
      </c>
      <c r="U52" s="208">
        <f>U41-U92</f>
        <v>-224.15999999999985</v>
      </c>
      <c r="V52" s="208">
        <f>V41-V92</f>
        <v>505.04999999999973</v>
      </c>
      <c r="W52" s="208">
        <f>W41-W92</f>
        <v>99.509999999999764</v>
      </c>
      <c r="X52" s="253" t="n"/>
      <c r="Y52" s="253" t="n"/>
      <c r="Z52" s="253" t="n"/>
      <c r="AA52" s="253" t="n"/>
      <c r="AB52" s="253" t="n"/>
      <c r="AC52" s="253" t="n"/>
      <c r="AD52" s="279">
        <f>SUM(R52:AC52)</f>
        <v>-963.48</v>
      </c>
      <c r="AF52" s="211" t="inlineStr">
        <is>
          <t>Chng India</t>
        </is>
      </c>
      <c r="AG52" s="208">
        <f>AG41-AG92</f>
        <v>126</v>
      </c>
      <c r="AH52" s="208">
        <f>AH41-AH92</f>
        <v>9</v>
      </c>
      <c r="AI52" s="208">
        <f>AI41-AI92</f>
        <v>28</v>
      </c>
      <c r="AJ52" s="208">
        <f>AJ41-AJ92</f>
        <v>153</v>
      </c>
      <c r="AK52" s="208">
        <f>AK41-AK92</f>
        <v>-336</v>
      </c>
      <c r="AL52" s="208">
        <f>AL41-AL92</f>
        <v>-434</v>
      </c>
      <c r="AM52" s="281" t="n"/>
      <c r="AN52" s="281" t="n"/>
      <c r="AO52" s="281" t="n"/>
      <c r="AP52" s="281" t="n"/>
      <c r="AQ52" s="281" t="n"/>
      <c r="AR52" s="281" t="n"/>
      <c r="AS52" s="279">
        <f>SUM(AG52:AR52)</f>
        <v>-454</v>
      </c>
    </row>
    <row r="53" customFormat="1" s="192">
      <c r="I53" s="253" t="n"/>
      <c r="J53" s="253" t="n"/>
      <c r="K53" s="253" t="n"/>
      <c r="L53" s="253" t="n"/>
      <c r="M53" s="253" t="n"/>
      <c r="N53" s="253" t="n"/>
      <c r="Q53" s="211" t="inlineStr">
        <is>
          <t>Chng TH</t>
        </is>
      </c>
      <c r="R53" s="208">
        <f>R42-R94</f>
        <v>-266.35999999999967</v>
      </c>
      <c r="S53" s="208">
        <f>S42-S94</f>
        <v>-857.49999999999955</v>
      </c>
      <c r="T53" s="208">
        <f>T42-T94</f>
        <v>-1603.33</v>
      </c>
      <c r="U53" s="208">
        <f>U42-U94</f>
        <v>-1436.2000000000003</v>
      </c>
      <c r="V53" s="208">
        <f>V42-V94</f>
        <v>-1202.3499999999999</v>
      </c>
      <c r="W53" s="208">
        <f>W42-W94</f>
        <v>-1074.8400000000006</v>
      </c>
      <c r="X53" s="253" t="n"/>
      <c r="Y53" s="253" t="n"/>
      <c r="Z53" s="253" t="n"/>
      <c r="AA53" s="253" t="n"/>
      <c r="AB53" s="253" t="n"/>
      <c r="AC53" s="253" t="n"/>
      <c r="AD53" s="279">
        <f>SUM(R53:AC53)</f>
        <v>-6440.58</v>
      </c>
      <c r="AF53" s="211" t="inlineStr">
        <is>
          <t>Chng TH</t>
        </is>
      </c>
      <c r="AG53" s="208">
        <f>AG42-AG94</f>
        <v>-178</v>
      </c>
      <c r="AH53" s="208">
        <f>AH42-AH94</f>
        <v>97</v>
      </c>
      <c r="AI53" s="208">
        <f>AI42-AI94</f>
        <v>355</v>
      </c>
      <c r="AJ53" s="208">
        <f>AJ42-AJ94</f>
        <v>233</v>
      </c>
      <c r="AK53" s="208">
        <f>AK42-AK94</f>
        <v>107</v>
      </c>
      <c r="AL53" s="208">
        <f>AL42-AL94</f>
        <v>45</v>
      </c>
      <c r="AM53" s="253" t="n"/>
      <c r="AN53" s="253" t="n"/>
      <c r="AO53" s="253" t="n"/>
      <c r="AP53" s="253" t="n"/>
      <c r="AQ53" s="253" t="n"/>
      <c r="AR53" s="253" t="n"/>
      <c r="AS53" s="279">
        <f>SUM(AG53:AR53)</f>
        <v>659</v>
      </c>
    </row>
    <row r="54" ht="15" customFormat="1" customHeight="1" s="192" thickBot="1">
      <c r="I54" s="253" t="n"/>
      <c r="J54" s="253" t="n"/>
      <c r="K54" s="253" t="n"/>
      <c r="L54" s="253" t="n"/>
      <c r="M54" s="253" t="n"/>
      <c r="N54" s="253" t="n"/>
      <c r="Q54" s="212" t="inlineStr">
        <is>
          <t>Chng Israel</t>
        </is>
      </c>
      <c r="R54" s="213">
        <f>R43-R95</f>
        <v>-504.2800000000002</v>
      </c>
      <c r="S54" s="213">
        <f>S43-S95</f>
        <v>-135.38000000000011</v>
      </c>
      <c r="T54" s="213">
        <f>T43-T95</f>
        <v>-121.27999999999975</v>
      </c>
      <c r="U54" s="213">
        <f>U43-U95</f>
        <v>-251.49000000000069</v>
      </c>
      <c r="V54" s="213">
        <f>V43-V95</f>
        <v>-409.23</v>
      </c>
      <c r="W54" s="213">
        <f>W43-W95</f>
        <v>51.820000000000164</v>
      </c>
      <c r="X54" s="258" t="n"/>
      <c r="Y54" s="258" t="n"/>
      <c r="Z54" s="258" t="n"/>
      <c r="AA54" s="258" t="n"/>
      <c r="AB54" s="258" t="n"/>
      <c r="AC54" s="258" t="n"/>
      <c r="AD54" s="280">
        <f>SUM(R54:AC54)</f>
        <v>-1369.8400000000006</v>
      </c>
      <c r="AF54" s="212" t="inlineStr">
        <is>
          <t>Chng Israel</t>
        </is>
      </c>
      <c r="AG54" s="213">
        <f>AG43-AG95</f>
        <v>201</v>
      </c>
      <c r="AH54" s="213">
        <f>AH43-AH95</f>
        <v>219</v>
      </c>
      <c r="AI54" s="213">
        <f>AI43-AI95</f>
        <v>236</v>
      </c>
      <c r="AJ54" s="213">
        <f>AJ43-AJ95</f>
        <v>-244</v>
      </c>
      <c r="AK54" s="213">
        <f>AK43-AK95</f>
        <v>149</v>
      </c>
      <c r="AL54" s="213">
        <f>AL43-AL95</f>
        <v>78</v>
      </c>
      <c r="AM54" s="258" t="n"/>
      <c r="AN54" s="258" t="n"/>
      <c r="AO54" s="258" t="n"/>
      <c r="AP54" s="258" t="n"/>
      <c r="AQ54" s="258" t="n"/>
      <c r="AR54" s="258" t="n"/>
      <c r="AS54" s="280">
        <f>SUM(AG54:AR54)</f>
        <v>639</v>
      </c>
    </row>
    <row r="55" customFormat="1" s="192">
      <c r="I55" s="253" t="n"/>
      <c r="J55" s="253" t="n"/>
      <c r="K55" s="253" t="n"/>
      <c r="L55" s="253" t="n"/>
      <c r="M55" s="253" t="n"/>
      <c r="N55" s="253" t="n"/>
    </row>
    <row r="56">
      <c r="B56" s="167" t="inlineStr">
        <is>
          <t>Monthly Overview</t>
        </is>
      </c>
      <c r="C56" s="168" t="inlineStr">
        <is>
          <t>Jan</t>
        </is>
      </c>
      <c r="D56" s="168" t="inlineStr">
        <is>
          <t>Feb</t>
        </is>
      </c>
      <c r="E56" s="168" t="inlineStr">
        <is>
          <t>Mar</t>
        </is>
      </c>
      <c r="F56" s="168" t="inlineStr">
        <is>
          <t>Apr</t>
        </is>
      </c>
      <c r="G56" s="168" t="inlineStr">
        <is>
          <t>May</t>
        </is>
      </c>
      <c r="H56" s="168" t="inlineStr">
        <is>
          <t>Jun</t>
        </is>
      </c>
      <c r="I56" s="221" t="inlineStr">
        <is>
          <t>Jul</t>
        </is>
      </c>
      <c r="J56" s="221" t="inlineStr">
        <is>
          <t>Aug</t>
        </is>
      </c>
      <c r="K56" s="221" t="inlineStr">
        <is>
          <t>Sep</t>
        </is>
      </c>
      <c r="L56" s="221" t="inlineStr">
        <is>
          <t>Oct</t>
        </is>
      </c>
      <c r="M56" s="221" t="inlineStr">
        <is>
          <t>Nov</t>
        </is>
      </c>
      <c r="N56" s="221" t="inlineStr">
        <is>
          <t>Dec</t>
        </is>
      </c>
      <c r="O56" s="169" t="inlineStr">
        <is>
          <t>H1 Total</t>
        </is>
      </c>
    </row>
    <row r="57">
      <c r="B57" s="167" t="n">
        <v>2025</v>
      </c>
      <c r="C57" s="168" t="n"/>
      <c r="D57" s="168" t="n"/>
      <c r="E57" s="168" t="n"/>
      <c r="F57" s="168" t="n"/>
      <c r="G57" s="168" t="n"/>
      <c r="H57" s="168" t="n"/>
      <c r="I57" s="232" t="n"/>
      <c r="J57" s="232" t="n"/>
      <c r="K57" s="232" t="n"/>
      <c r="L57" s="232" t="n"/>
      <c r="M57" s="232" t="n"/>
      <c r="N57" s="232" t="n"/>
      <c r="O57" s="169" t="n"/>
    </row>
    <row r="58">
      <c r="B58" s="16" t="inlineStr">
        <is>
          <t>Room Nights</t>
        </is>
      </c>
      <c r="C58" s="17" t="n">
        <v>8661</v>
      </c>
      <c r="D58" s="17" t="n">
        <v>7539</v>
      </c>
      <c r="E58" s="17" t="n">
        <v>6324</v>
      </c>
      <c r="F58" s="17" t="n">
        <v>6758</v>
      </c>
      <c r="G58" s="17" t="n">
        <v>6178</v>
      </c>
      <c r="H58" s="17" t="n">
        <v>5533</v>
      </c>
      <c r="I58" s="233" t="n"/>
      <c r="J58" s="233">
        <f>J75</f>
        <v>7371</v>
      </c>
      <c r="K58" s="233">
        <f>K75</f>
        <v>6276</v>
      </c>
      <c r="L58" s="233" t="n"/>
      <c r="M58" s="233">
        <f>M75</f>
        <v>7288</v>
      </c>
      <c r="N58" s="233">
        <f>N75</f>
        <v>8315</v>
      </c>
      <c r="O58" s="18" t="n"/>
    </row>
    <row r="59">
      <c r="B59" s="16" t="inlineStr">
        <is>
          <t>Occupancy %</t>
        </is>
      </c>
      <c r="C59" s="19">
        <f>Summary!C82</f>
        <v>0.86199999999999999</v>
      </c>
      <c r="D59" s="19">
        <f>Summary!D82</f>
        <v>0.83099999999999996</v>
      </c>
      <c r="E59" s="19">
        <f>Summary!E82</f>
        <v>0.62962962962962965</v>
      </c>
      <c r="F59" s="19">
        <f>Summary!F82</f>
        <v>0.7</v>
      </c>
      <c r="G59" s="19">
        <f>Summary!G82</f>
        <v>0.61499999999999999</v>
      </c>
      <c r="H59" s="19">
        <f>Summary!H82</f>
        <v>0.57397119341563785</v>
      </c>
      <c r="I59" s="234">
        <f>Summary!I82</f>
        <v>0.71943448825169254</v>
      </c>
      <c r="J59" s="234">
        <f>Summary!J82</f>
        <v>0.73387096774193505</v>
      </c>
      <c r="K59" s="234">
        <f>Summary!K82</f>
        <v>0.64567901234567904</v>
      </c>
      <c r="L59" s="234">
        <f>Summary!L82</f>
        <v>0.73835125448028671</v>
      </c>
      <c r="M59" s="234">
        <f>Summary!M82</f>
        <v>0.74980000000000002</v>
      </c>
      <c r="N59" s="234">
        <f>Summary!N82</f>
        <v>0.83</v>
      </c>
      <c r="O59" s="20">
        <f>AVERAGE(C59:H59)</f>
        <v>0.70193347050754451</v>
      </c>
    </row>
    <row r="60">
      <c r="B60" s="16" t="inlineStr">
        <is>
          <t>ADR (฿)</t>
        </is>
      </c>
      <c r="C60" s="17" t="n">
        <v>4481</v>
      </c>
      <c r="D60" s="17" t="n">
        <v>4226</v>
      </c>
      <c r="E60" s="17" t="n">
        <v>3901</v>
      </c>
      <c r="F60" s="17" t="n">
        <v>3871</v>
      </c>
      <c r="G60" s="17" t="n">
        <v>3507</v>
      </c>
      <c r="H60" s="17" t="n">
        <v>3325.8</v>
      </c>
      <c r="I60" s="235" t="n">
        <v>3692.86659285912</v>
      </c>
      <c r="J60" s="235" t="n">
        <v>3749.7</v>
      </c>
      <c r="K60" s="235" t="n">
        <v>3286.816443594646</v>
      </c>
      <c r="L60" s="235" t="n">
        <v>3637.651968716289</v>
      </c>
      <c r="M60" s="235" t="n">
        <v>4010</v>
      </c>
      <c r="N60" s="235" t="n">
        <v>4083.086411154032</v>
      </c>
      <c r="O60" s="1148" t="n">
        <v>3813.035472499869</v>
      </c>
    </row>
    <row r="61">
      <c r="B61" s="16" t="inlineStr">
        <is>
          <t>Revpar</t>
        </is>
      </c>
      <c r="C61" s="47">
        <f>C59*C60</f>
        <v>3862.6219999999998</v>
      </c>
      <c r="D61" s="47">
        <f>D59*D60</f>
        <v>3511.806</v>
      </c>
      <c r="E61" s="22">
        <f>E59*E60</f>
        <v>2456.1851851851852</v>
      </c>
      <c r="F61" s="22">
        <f>F59*F60</f>
        <v>2709.7</v>
      </c>
      <c r="G61" s="22">
        <f>G59*G60</f>
        <v>2156.8049999999998</v>
      </c>
      <c r="H61" s="22">
        <f>H59*H60</f>
        <v>1908.9133950617284</v>
      </c>
      <c r="I61" s="236" t="n"/>
      <c r="J61" s="236">
        <f>J59*J60</f>
        <v>2751.795967741934</v>
      </c>
      <c r="K61" s="236">
        <f>K59*K60</f>
        <v>2122.2283950617284</v>
      </c>
      <c r="L61" s="236" t="n"/>
      <c r="M61" s="236">
        <f>M59*M60</f>
        <v>3006.6979999999999</v>
      </c>
      <c r="N61" s="236">
        <f>N59*N60</f>
        <v>3388.9617212578464</v>
      </c>
      <c r="O61" s="1147">
        <f>O59*O60</f>
        <v>2676.4972223802079</v>
      </c>
    </row>
    <row r="62">
      <c r="B62" s="24" t="inlineStr">
        <is>
          <t>RN MoM Chg</t>
        </is>
      </c>
      <c r="C62" s="22" t="n"/>
      <c r="D62" s="25">
        <f>(D58-C58)/C58</f>
        <v>-0.12954624177346727</v>
      </c>
      <c r="E62" s="25">
        <f>(E58-D58)/D58</f>
        <v>-0.16116195781933942</v>
      </c>
      <c r="F62" s="25">
        <f>(F58-E58)/E58</f>
        <v>6.8627450980392163E-2</v>
      </c>
      <c r="G62" s="25">
        <f>(G58-F58)/F58</f>
        <v>-8.5824208345664399E-2</v>
      </c>
      <c r="H62" s="25">
        <f>(H58-G58)/G58</f>
        <v>-0.10440271932664293</v>
      </c>
      <c r="I62" s="237">
        <f>(I58-H58)/H58</f>
        <v>-1</v>
      </c>
      <c r="J62" s="237" t="e">
        <f>(J58-I58)/I58</f>
        <v>#DIV/0!</v>
      </c>
      <c r="K62" s="237">
        <f>(K58-J58)/J58</f>
        <v>-0.14855514855514856</v>
      </c>
      <c r="L62" s="237">
        <f>(L58-K58)/K58</f>
        <v>-1</v>
      </c>
      <c r="M62" s="237" t="e">
        <f>(M58-L58)/L58</f>
        <v>#DIV/0!</v>
      </c>
      <c r="N62" s="237">
        <f>(N58-M58)/M58</f>
        <v>0.1409165751920966</v>
      </c>
      <c r="O62" s="23" t="n"/>
    </row>
    <row r="63">
      <c r="C63" t="b">
        <f>C59=Summary!C82</f>
        <v>1</v>
      </c>
      <c r="D63" t="b">
        <f>D59=Summary!D82</f>
        <v>1</v>
      </c>
      <c r="E63" t="b">
        <f>E59=Summary!E82</f>
        <v>1</v>
      </c>
      <c r="F63" t="b">
        <f>F59=Summary!F82</f>
        <v>1</v>
      </c>
      <c r="G63" t="b">
        <f>G59=Summary!G82</f>
        <v>1</v>
      </c>
      <c r="H63" t="b">
        <f>H59=Summary!H82</f>
        <v>1</v>
      </c>
    </row>
    <row r="64">
      <c r="B64" s="167" t="inlineStr">
        <is>
          <t>Room Nights by Segment</t>
        </is>
      </c>
      <c r="C64" s="168" t="inlineStr">
        <is>
          <t>Jan</t>
        </is>
      </c>
      <c r="D64" s="168" t="inlineStr">
        <is>
          <t>Feb</t>
        </is>
      </c>
      <c r="E64" s="168" t="inlineStr">
        <is>
          <t>Mar</t>
        </is>
      </c>
      <c r="F64" s="168" t="inlineStr">
        <is>
          <t>Apr</t>
        </is>
      </c>
      <c r="G64" s="168" t="inlineStr">
        <is>
          <t>May</t>
        </is>
      </c>
      <c r="H64" s="168" t="inlineStr">
        <is>
          <t>Jun</t>
        </is>
      </c>
      <c r="I64" s="221" t="inlineStr">
        <is>
          <t>Jul</t>
        </is>
      </c>
      <c r="J64" s="221" t="inlineStr">
        <is>
          <t>Aug</t>
        </is>
      </c>
      <c r="K64" s="221" t="inlineStr">
        <is>
          <t>Sep</t>
        </is>
      </c>
      <c r="L64" s="221" t="inlineStr">
        <is>
          <t>Oct</t>
        </is>
      </c>
      <c r="M64" s="221" t="inlineStr">
        <is>
          <t>Nov</t>
        </is>
      </c>
      <c r="N64" s="221" t="inlineStr">
        <is>
          <t>Dec</t>
        </is>
      </c>
      <c r="O64" s="173" t="n"/>
      <c r="Q64" s="167" t="inlineStr">
        <is>
          <t>RN Mix % by Segment</t>
        </is>
      </c>
      <c r="R64" s="180" t="inlineStr">
        <is>
          <t>Jan</t>
        </is>
      </c>
      <c r="S64" s="180" t="inlineStr">
        <is>
          <t>Feb</t>
        </is>
      </c>
      <c r="T64" s="180" t="inlineStr">
        <is>
          <t>Mar</t>
        </is>
      </c>
      <c r="U64" s="180" t="inlineStr">
        <is>
          <t>Apr</t>
        </is>
      </c>
      <c r="V64" s="180" t="inlineStr">
        <is>
          <t>May</t>
        </is>
      </c>
      <c r="W64" s="180" t="inlineStr">
        <is>
          <t>Jun</t>
        </is>
      </c>
      <c r="X64" s="221" t="inlineStr">
        <is>
          <t>Jul</t>
        </is>
      </c>
      <c r="Y64" s="221" t="inlineStr">
        <is>
          <t>Aug</t>
        </is>
      </c>
      <c r="Z64" s="221" t="inlineStr">
        <is>
          <t>Sep</t>
        </is>
      </c>
      <c r="AA64" s="221" t="inlineStr">
        <is>
          <t>Oct</t>
        </is>
      </c>
      <c r="AB64" s="221" t="inlineStr">
        <is>
          <t>Nov</t>
        </is>
      </c>
      <c r="AC64" s="221" t="inlineStr">
        <is>
          <t>Dec</t>
        </is>
      </c>
      <c r="AD64" s="174" t="n"/>
    </row>
    <row r="65">
      <c r="A65" t="n">
        <v>1</v>
      </c>
      <c r="B65" s="28" t="inlineStr">
        <is>
          <t>Corporate SS</t>
        </is>
      </c>
      <c r="C65" s="29" t="n">
        <v>278</v>
      </c>
      <c r="D65" s="29" t="n">
        <v>200</v>
      </c>
      <c r="E65" s="29" t="n">
        <v>280</v>
      </c>
      <c r="F65" s="29" t="n">
        <v>184</v>
      </c>
      <c r="G65" s="29" t="n">
        <v>215</v>
      </c>
      <c r="H65" s="29" t="n">
        <v>229</v>
      </c>
      <c r="I65" s="224" t="n"/>
      <c r="J65" s="224" t="n">
        <v>379</v>
      </c>
      <c r="K65" s="224" t="n">
        <v>249</v>
      </c>
      <c r="L65" s="224" t="n"/>
      <c r="M65" s="224" t="n">
        <v>296</v>
      </c>
      <c r="N65" s="224" t="n">
        <v>265</v>
      </c>
      <c r="O65" s="30">
        <f>SUM(C65:H65)</f>
        <v>1386</v>
      </c>
      <c r="P65" t="n">
        <v>1</v>
      </c>
      <c r="Q65" s="28" t="str">
        <f>B65</f>
        <v>Corporate SS</v>
      </c>
      <c r="R65" s="184">
        <f>C65/$C$75</f>
        <v>3.209791017203556E-2</v>
      </c>
      <c r="S65" s="184">
        <f>D65/$D$75</f>
        <v>2.652871733651678E-2</v>
      </c>
      <c r="T65" s="184">
        <f>E65/$E$75</f>
        <v>4.4275774826059454E-2</v>
      </c>
      <c r="U65" s="184">
        <f>F65/$F$75</f>
        <v>2.7226990233796981E-2</v>
      </c>
      <c r="V65" s="184">
        <f>G65/$G$75</f>
        <v>3.4800906442214306E-2</v>
      </c>
      <c r="W65" s="184">
        <f>H65/$H$75</f>
        <v>4.1388035423820711E-2</v>
      </c>
      <c r="X65" s="230" t="e">
        <f>I65/$I$75</f>
        <v>#DIV/0!</v>
      </c>
      <c r="Y65" s="230">
        <f>J65/$J$75</f>
        <v>5.141771808438475E-2</v>
      </c>
      <c r="Z65" s="230">
        <f>K65/$K$75</f>
        <v>3.9674952198852774E-2</v>
      </c>
      <c r="AA65" s="230" t="e">
        <f>L65/$L$75</f>
        <v>#DIV/0!</v>
      </c>
      <c r="AB65" s="230">
        <f>M65/$M$75</f>
        <v>4.0614709110867182E-2</v>
      </c>
      <c r="AC65" s="230">
        <f>N65/$N$75</f>
        <v>3.1870114251352978E-2</v>
      </c>
      <c r="AD65" s="34">
        <f>AVERAGE(R65:W65)</f>
        <v>3.4386389072407299E-2</v>
      </c>
    </row>
    <row r="66">
      <c r="A66" t="n">
        <v>2</v>
      </c>
      <c r="B66" s="21" t="inlineStr">
        <is>
          <t>Corporate LS</t>
        </is>
      </c>
      <c r="C66" s="17" t="n">
        <v>680</v>
      </c>
      <c r="D66" s="17" t="n">
        <v>457</v>
      </c>
      <c r="E66" s="17" t="n">
        <v>383</v>
      </c>
      <c r="F66" s="17" t="n">
        <v>277</v>
      </c>
      <c r="G66" s="17" t="n">
        <v>260</v>
      </c>
      <c r="H66" s="17" t="n">
        <v>213</v>
      </c>
      <c r="I66" s="225" t="n"/>
      <c r="J66" s="225" t="n">
        <v>190</v>
      </c>
      <c r="K66" s="225" t="n">
        <v>237</v>
      </c>
      <c r="L66" s="225" t="n"/>
      <c r="M66" s="225" t="n">
        <v>463</v>
      </c>
      <c r="N66" s="225" t="n">
        <v>389</v>
      </c>
      <c r="O66" s="18">
        <f>SUM(C66:H66)</f>
        <v>2270</v>
      </c>
      <c r="P66" t="n">
        <v>2</v>
      </c>
      <c r="Q66" s="28" t="str">
        <f>B66</f>
        <v>Corporate LS</v>
      </c>
      <c r="R66" s="184">
        <f>C66/$C$75</f>
        <v>7.8512873802101368E-2</v>
      </c>
      <c r="S66" s="184">
        <f>D66/$D$75</f>
        <v>6.0618119113940841E-2</v>
      </c>
      <c r="T66" s="184">
        <f>E66/$E$75</f>
        <v>6.0562934851359898E-2</v>
      </c>
      <c r="U66" s="184">
        <f>F66/$F$75</f>
        <v>4.0988458123705239E-2</v>
      </c>
      <c r="V66" s="184">
        <f>G66/$G$75</f>
        <v>4.2084817092910329E-2</v>
      </c>
      <c r="W66" s="184">
        <f>H66/$H$75</f>
        <v>3.8496294957527565E-2</v>
      </c>
      <c r="X66" s="230" t="e">
        <f>I66/$I$75</f>
        <v>#DIV/0!</v>
      </c>
      <c r="Y66" s="230">
        <f>J66/$J$75</f>
        <v>2.577669244335911E-2</v>
      </c>
      <c r="Z66" s="230">
        <f>K66/$K$75</f>
        <v>3.7762906309751432E-2</v>
      </c>
      <c r="AA66" s="230" t="e">
        <f>L66/$L$75</f>
        <v>#DIV/0!</v>
      </c>
      <c r="AB66" s="230">
        <f>M66/$M$75</f>
        <v>6.3529088913282114E-2</v>
      </c>
      <c r="AC66" s="230">
        <f>N66/$N$75</f>
        <v>4.6782922429344558E-2</v>
      </c>
      <c r="AD66" s="34">
        <f>AVERAGE(R66:W66)</f>
        <v>5.3543916323590866E-2</v>
      </c>
    </row>
    <row r="67">
      <c r="A67" t="n">
        <v>3</v>
      </c>
      <c r="B67" s="28" t="inlineStr">
        <is>
          <t>Online Business</t>
        </is>
      </c>
      <c r="C67" s="29" t="n">
        <v>2414</v>
      </c>
      <c r="D67" s="29" t="n">
        <v>2387</v>
      </c>
      <c r="E67" s="29" t="n">
        <v>1925</v>
      </c>
      <c r="F67" s="29" t="n">
        <v>2233</v>
      </c>
      <c r="G67" s="29" t="n">
        <v>1866</v>
      </c>
      <c r="H67" s="29" t="n">
        <v>1575</v>
      </c>
      <c r="I67" s="224" t="n"/>
      <c r="J67" s="224" t="n">
        <v>2276</v>
      </c>
      <c r="K67" s="224" t="n">
        <v>2417</v>
      </c>
      <c r="L67" s="224" t="n"/>
      <c r="M67" s="224" t="n">
        <v>3146</v>
      </c>
      <c r="N67" s="224" t="n">
        <v>2856</v>
      </c>
      <c r="O67" s="30">
        <f>SUM(C67:H67)</f>
        <v>12400</v>
      </c>
      <c r="P67" t="n">
        <v>3</v>
      </c>
      <c r="Q67" s="28" t="str">
        <f>B67</f>
        <v>Online Business</v>
      </c>
      <c r="R67" s="184">
        <f>C67/$C$75</f>
        <v>0.27872070199745985</v>
      </c>
      <c r="S67" s="184">
        <f>D67/$D$75</f>
        <v>0.31662024141132777</v>
      </c>
      <c r="T67" s="184">
        <f>E67/$E$75</f>
        <v>0.30439595192915875</v>
      </c>
      <c r="U67" s="184">
        <f>F67/$F$75</f>
        <v>0.33042320213080795</v>
      </c>
      <c r="V67" s="184">
        <f>G67/$G$75</f>
        <v>0.3020394949821949</v>
      </c>
      <c r="W67" s="184">
        <f>H67/$H$75</f>
        <v>0.28465570215073199</v>
      </c>
      <c r="X67" s="230" t="e">
        <f>I67/$I$75</f>
        <v>#DIV/0!</v>
      </c>
      <c r="Y67" s="230">
        <f>J67/$J$75</f>
        <v>0.30877764211097547</v>
      </c>
      <c r="Z67" s="230">
        <f>K67/$K$75</f>
        <v>0.3851179094964946</v>
      </c>
      <c r="AA67" s="230" t="e">
        <f>L67/$L$75</f>
        <v>#DIV/0!</v>
      </c>
      <c r="AB67" s="230">
        <f>M67/$M$75</f>
        <v>0.43166849615806807</v>
      </c>
      <c r="AC67" s="230">
        <f>N67/$N$75</f>
        <v>0.34347564642212869</v>
      </c>
      <c r="AD67" s="34">
        <f>AVERAGE(R67:W67)</f>
        <v>0.30280921576694686</v>
      </c>
    </row>
    <row r="68">
      <c r="A68" t="n">
        <v>4</v>
      </c>
      <c r="B68" s="21" t="inlineStr">
        <is>
          <t>ASR</t>
        </is>
      </c>
      <c r="C68" s="17" t="n">
        <v>591</v>
      </c>
      <c r="D68" s="17" t="n">
        <v>655</v>
      </c>
      <c r="E68" s="17" t="n">
        <v>763</v>
      </c>
      <c r="F68" s="17" t="n">
        <v>796</v>
      </c>
      <c r="G68" s="17" t="n">
        <v>824</v>
      </c>
      <c r="H68" s="17" t="n">
        <v>938</v>
      </c>
      <c r="I68" s="225" t="n"/>
      <c r="J68" s="225" t="n">
        <v>797</v>
      </c>
      <c r="K68" s="225" t="n">
        <v>1103</v>
      </c>
      <c r="L68" s="225" t="n"/>
      <c r="M68" s="225" t="n">
        <v>1143</v>
      </c>
      <c r="N68" s="225" t="n">
        <v>1282</v>
      </c>
      <c r="O68" s="18">
        <f>SUM(C68:H68)</f>
        <v>4567</v>
      </c>
      <c r="P68" t="n">
        <v>4</v>
      </c>
      <c r="Q68" s="28" t="str">
        <f>B68</f>
        <v>ASR</v>
      </c>
      <c r="R68" s="184">
        <f>C68/$C$75</f>
        <v>6.8236924142708696E-2</v>
      </c>
      <c r="S68" s="184">
        <f>D68/$D$75</f>
        <v>8.6881549277092449E-2</v>
      </c>
      <c r="T68" s="184">
        <f>E68/$E$75</f>
        <v>0.12065148640101202</v>
      </c>
      <c r="U68" s="184">
        <f>F68/$F$75</f>
        <v>0.1177863273157739</v>
      </c>
      <c r="V68" s="184">
        <f>G68/$G$75</f>
        <v>0.13337649724830042</v>
      </c>
      <c r="W68" s="184">
        <f>H68/$H$75</f>
        <v>0.16952828483643592</v>
      </c>
      <c r="X68" s="230" t="e">
        <f>I68/$I$75</f>
        <v>#DIV/0!</v>
      </c>
      <c r="Y68" s="230">
        <f>J68/$J$75</f>
        <v>0.10812644145977479</v>
      </c>
      <c r="Z68" s="230">
        <f>K68/$K$75</f>
        <v>0.17574888463989802</v>
      </c>
      <c r="AA68" s="230" t="e">
        <f>L68/$L$75</f>
        <v>#DIV/0!</v>
      </c>
      <c r="AB68" s="230">
        <f>M68/$M$75</f>
        <v>0.15683315038419318</v>
      </c>
      <c r="AC68" s="230">
        <f>N68/$N$75</f>
        <v>0.15417919422730006</v>
      </c>
      <c r="AD68" s="34">
        <f>AVERAGE(R68:W68)</f>
        <v>0.11607684487022056</v>
      </c>
    </row>
    <row r="69">
      <c r="A69" t="n">
        <v>5</v>
      </c>
      <c r="B69" s="28" t="inlineStr">
        <is>
          <t>Wholesale</t>
        </is>
      </c>
      <c r="C69" s="29" t="n">
        <v>3100</v>
      </c>
      <c r="D69" s="29" t="n">
        <v>3072</v>
      </c>
      <c r="E69" s="29" t="n">
        <v>2426</v>
      </c>
      <c r="F69" s="29" t="n">
        <v>2598</v>
      </c>
      <c r="G69" s="29" t="n">
        <v>2128</v>
      </c>
      <c r="H69" s="29" t="n">
        <v>1729</v>
      </c>
      <c r="I69" s="224" t="n"/>
      <c r="J69" s="224" t="n">
        <v>3466</v>
      </c>
      <c r="K69" s="224" t="n">
        <v>1833</v>
      </c>
      <c r="L69" s="224" t="n"/>
      <c r="M69" s="224" t="n">
        <v>1550</v>
      </c>
      <c r="N69" s="224" t="n">
        <v>3094</v>
      </c>
      <c r="O69" s="30">
        <f>SUM(C69:H69)</f>
        <v>15053</v>
      </c>
      <c r="P69" t="n">
        <v>5</v>
      </c>
      <c r="Q69" s="28" t="str">
        <f>B69</f>
        <v>Wholesale</v>
      </c>
      <c r="R69" s="184">
        <f>C69/$C$75</f>
        <v>0.35792633645075628</v>
      </c>
      <c r="S69" s="184">
        <f>D69/$D$75</f>
        <v>0.40748109828889773</v>
      </c>
      <c r="T69" s="184">
        <f>E69/$E$75</f>
        <v>0.38361796331435799</v>
      </c>
      <c r="U69" s="184">
        <f>F69/$F$75</f>
        <v>0.38443326427937258</v>
      </c>
      <c r="V69" s="184">
        <f>G69/$G$75</f>
        <v>0.34444804143735835</v>
      </c>
      <c r="W69" s="184">
        <f>H69/$H$75</f>
        <v>0.31248870413880353</v>
      </c>
      <c r="X69" s="230" t="e">
        <f>I69/$I$75</f>
        <v>#DIV/0!</v>
      </c>
      <c r="Y69" s="230">
        <f>J69/$J$75</f>
        <v>0.47022113688780354</v>
      </c>
      <c r="Z69" s="230">
        <f>K69/$K$75</f>
        <v>0.29206500956022946</v>
      </c>
      <c r="AA69" s="230" t="e">
        <f>L69/$L$75</f>
        <v>#DIV/0!</v>
      </c>
      <c r="AB69" s="230">
        <f>M69/$M$75</f>
        <v>0.21267837541163556</v>
      </c>
      <c r="AC69" s="230">
        <f>N69/$N$75</f>
        <v>0.37209861695730606</v>
      </c>
      <c r="AD69" s="34">
        <f>AVERAGE(R69:W69)</f>
        <v>0.36506590131825772</v>
      </c>
    </row>
    <row r="70">
      <c r="A70" t="n">
        <v>6</v>
      </c>
      <c r="B70" s="21" t="inlineStr">
        <is>
          <t>Wholesale Group</t>
        </is>
      </c>
      <c r="C70" s="17" t="n">
        <v>767</v>
      </c>
      <c r="D70" s="17" t="n">
        <v>741</v>
      </c>
      <c r="E70" s="17" t="n">
        <v>470</v>
      </c>
      <c r="F70" s="17" t="n">
        <v>394</v>
      </c>
      <c r="G70" s="17" t="n">
        <v>826</v>
      </c>
      <c r="H70" s="17" t="n">
        <v>827</v>
      </c>
      <c r="I70" s="225" t="n"/>
      <c r="J70" s="225" t="n">
        <v>232</v>
      </c>
      <c r="K70" s="225" t="n">
        <v>432</v>
      </c>
      <c r="L70" s="225" t="n"/>
      <c r="M70" s="225" t="n">
        <v>463</v>
      </c>
      <c r="N70" s="225" t="n">
        <v>425</v>
      </c>
      <c r="O70" s="18">
        <f>SUM(C70:H70)</f>
        <v>4025</v>
      </c>
      <c r="P70" t="n">
        <v>6</v>
      </c>
      <c r="Q70" s="28" t="str">
        <f>B70</f>
        <v>Wholesale Group</v>
      </c>
      <c r="R70" s="184">
        <f>C70/$C$75</f>
        <v>8.8557903244429054E-2</v>
      </c>
      <c r="S70" s="184">
        <f>D70/$D$75</f>
        <v>9.8288897731794667E-2</v>
      </c>
      <c r="T70" s="184">
        <f>E70/$E$75</f>
        <v>7.4320050600885521E-2</v>
      </c>
      <c r="U70" s="184">
        <f>F70/$F$75</f>
        <v>5.8301272565847884E-2</v>
      </c>
      <c r="V70" s="184">
        <f>G70/$G$75</f>
        <v>0.13370022661055359</v>
      </c>
      <c r="W70" s="184">
        <f>H70/$H$75</f>
        <v>0.14946683535152719</v>
      </c>
      <c r="X70" s="230" t="e">
        <f>I70/$I$75</f>
        <v>#DIV/0!</v>
      </c>
      <c r="Y70" s="230">
        <f>J70/$J$75</f>
        <v>3.1474698141364811E-2</v>
      </c>
      <c r="Z70" s="230">
        <f>K70/$K$75</f>
        <v>6.8833652007648183E-2</v>
      </c>
      <c r="AA70" s="230" t="e">
        <f>L70/$L$75</f>
        <v>#DIV/0!</v>
      </c>
      <c r="AB70" s="230">
        <f>M70/$M$75</f>
        <v>6.3529088913282114E-2</v>
      </c>
      <c r="AC70" s="230">
        <f>N70/$N$75</f>
        <v>5.1112447384245342E-2</v>
      </c>
      <c r="AD70" s="34">
        <f>AVERAGE(R70:W70)</f>
        <v>0.10043919768417298</v>
      </c>
    </row>
    <row r="71">
      <c r="A71" t="n">
        <v>7</v>
      </c>
      <c r="B71" s="28" t="inlineStr">
        <is>
          <t>Corporate Group</t>
        </is>
      </c>
      <c r="C71" s="29" t="n">
        <v>150</v>
      </c>
      <c r="D71" s="29" t="n">
        <v>22</v>
      </c>
      <c r="E71" s="29" t="n">
        <v>54</v>
      </c>
      <c r="F71" s="29" t="n">
        <v>264</v>
      </c>
      <c r="G71" s="29" t="n">
        <v>41</v>
      </c>
      <c r="H71" s="29" t="n">
        <v>18</v>
      </c>
      <c r="I71" s="224" t="n"/>
      <c r="J71" s="224" t="n">
        <v>27</v>
      </c>
      <c r="K71" s="224" t="n">
        <v>0</v>
      </c>
      <c r="L71" s="224" t="n"/>
      <c r="M71" s="224" t="n">
        <v>211</v>
      </c>
      <c r="N71" s="224" t="n">
        <v>0</v>
      </c>
      <c r="O71" s="30">
        <f>SUM(C71:H71)</f>
        <v>549</v>
      </c>
      <c r="P71" t="n">
        <v>7</v>
      </c>
      <c r="Q71" s="28" t="str">
        <f>B71</f>
        <v>Corporate Group</v>
      </c>
      <c r="R71" s="184">
        <f>C71/$C$75</f>
        <v>1.7319016279875303E-2</v>
      </c>
      <c r="S71" s="184">
        <f>D71/$D$75</f>
        <v>2.9181589070168459E-3</v>
      </c>
      <c r="T71" s="184">
        <f>E71/$E$75</f>
        <v>8.5388994307400382E-3</v>
      </c>
      <c r="U71" s="184">
        <f>F71/$F$75</f>
        <v>3.9064812074578278E-2</v>
      </c>
      <c r="V71" s="184">
        <f>G71/$G$75</f>
        <v>6.6364519261897055E-3</v>
      </c>
      <c r="W71" s="184">
        <f>H71/$H$75</f>
        <v>3.253208024579794E-3</v>
      </c>
      <c r="X71" s="230" t="e">
        <f>I71/$I$75</f>
        <v>#DIV/0!</v>
      </c>
      <c r="Y71" s="230">
        <f>J71/$J$75</f>
        <v>3.663003663003663E-3</v>
      </c>
      <c r="Z71" s="230">
        <f>K71/$K$75</f>
        <v>0</v>
      </c>
      <c r="AA71" s="230" t="e">
        <f>L71/$L$75</f>
        <v>#DIV/0!</v>
      </c>
      <c r="AB71" s="230">
        <f>M71/$M$75</f>
        <v>2.8951701427003294E-2</v>
      </c>
      <c r="AC71" s="230">
        <f>N71/$N$75</f>
        <v>0</v>
      </c>
      <c r="AD71" s="34">
        <f>AVERAGE(R71:W71)</f>
        <v>1.2955091107163329E-2</v>
      </c>
    </row>
    <row r="72">
      <c r="A72" t="n">
        <v>8</v>
      </c>
      <c r="B72" s="21" t="inlineStr">
        <is>
          <t>Medical</t>
        </is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233" t="n"/>
      <c r="J72" s="225" t="n">
        <v>0</v>
      </c>
      <c r="K72" s="225" t="n">
        <v>0</v>
      </c>
      <c r="L72" s="233" t="n"/>
      <c r="M72" s="225" t="n">
        <v>0</v>
      </c>
      <c r="N72" s="225" t="n">
        <v>0</v>
      </c>
      <c r="O72" s="18">
        <f>SUM(C72:H72)</f>
        <v>0</v>
      </c>
      <c r="P72" t="n">
        <v>8</v>
      </c>
      <c r="Q72" s="28" t="str">
        <f>B72</f>
        <v>Medical</v>
      </c>
      <c r="R72" s="184">
        <f>C72/$C$75</f>
        <v>0</v>
      </c>
      <c r="S72" s="184">
        <f>D72/$D$75</f>
        <v>0</v>
      </c>
      <c r="T72" s="184">
        <f>E72/$E$75</f>
        <v>0</v>
      </c>
      <c r="U72" s="184">
        <f>F72/$F$75</f>
        <v>0</v>
      </c>
      <c r="V72" s="184">
        <f>G72/$G$75</f>
        <v>0</v>
      </c>
      <c r="W72" s="184">
        <f>H72/$H$75</f>
        <v>0</v>
      </c>
      <c r="X72" s="230" t="e">
        <f>I72/$I$75</f>
        <v>#DIV/0!</v>
      </c>
      <c r="Y72" s="230">
        <f>J72/$J$75</f>
        <v>0</v>
      </c>
      <c r="Z72" s="230">
        <f>K72/$K$75</f>
        <v>0</v>
      </c>
      <c r="AA72" s="230" t="e">
        <f>L72/$L$75</f>
        <v>#DIV/0!</v>
      </c>
      <c r="AB72" s="230">
        <f>M72/$M$75</f>
        <v>0</v>
      </c>
      <c r="AC72" s="230">
        <f>N72/$N$75</f>
        <v>0</v>
      </c>
      <c r="AD72" s="34">
        <f>AVERAGE(R72:W72)</f>
        <v>0</v>
      </c>
    </row>
    <row r="73">
      <c r="A73" t="n">
        <v>9</v>
      </c>
      <c r="B73" s="31" t="inlineStr">
        <is>
          <t>Employee Travel</t>
        </is>
      </c>
      <c r="C73" s="32" t="n">
        <v>9</v>
      </c>
      <c r="D73" s="32" t="n">
        <v>5</v>
      </c>
      <c r="E73" s="32" t="n">
        <v>23</v>
      </c>
      <c r="F73" s="32" t="n">
        <v>12</v>
      </c>
      <c r="G73" s="32" t="n">
        <v>18</v>
      </c>
      <c r="H73" s="32" t="n">
        <v>4</v>
      </c>
      <c r="I73" s="245" t="n"/>
      <c r="J73" s="224" t="n">
        <v>4</v>
      </c>
      <c r="K73" s="224" t="n">
        <v>5</v>
      </c>
      <c r="L73" s="245" t="n"/>
      <c r="M73" s="224" t="n">
        <v>16</v>
      </c>
      <c r="N73" s="224" t="n">
        <v>4</v>
      </c>
      <c r="O73" s="39">
        <f>SUM(C73:H73)</f>
        <v>71</v>
      </c>
      <c r="P73" t="n">
        <v>9</v>
      </c>
      <c r="Q73" s="28" t="str">
        <f>B73</f>
        <v>Employee Travel</v>
      </c>
      <c r="R73" s="184">
        <f>C73/$C$75</f>
        <v>1.0391409767925182E-3</v>
      </c>
      <c r="S73" s="184">
        <f>D73/$D$75</f>
        <v>6.6321793341291946E-4</v>
      </c>
      <c r="T73" s="184">
        <f>E73/$E$75</f>
        <v>3.6369386464263124E-3</v>
      </c>
      <c r="U73" s="184">
        <f>F73/$F$75</f>
        <v>1.7756732761171944E-3</v>
      </c>
      <c r="V73" s="184">
        <f>G73/$G$75</f>
        <v>2.9135642602784073E-3</v>
      </c>
      <c r="W73" s="184">
        <f>H73/$H$75</f>
        <v>7.2293511657328755E-4</v>
      </c>
      <c r="X73" s="230" t="e">
        <f>I73/$I$75</f>
        <v>#DIV/0!</v>
      </c>
      <c r="Y73" s="230">
        <f>J73/$J$75</f>
        <v>5.4266720933387601E-4</v>
      </c>
      <c r="Z73" s="230">
        <f>K73/$K$75</f>
        <v>7.9668578712555765E-4</v>
      </c>
      <c r="AA73" s="230" t="e">
        <f>L73/$L$75</f>
        <v>#DIV/0!</v>
      </c>
      <c r="AB73" s="230">
        <f>M73/$M$75</f>
        <v>2.1953896816684962E-3</v>
      </c>
      <c r="AC73" s="230">
        <f>N73/$N$75</f>
        <v>4.8105832832230909E-4</v>
      </c>
      <c r="AD73" s="34">
        <f>AVERAGE(R73:W73)</f>
        <v>1.7919117016001063E-3</v>
      </c>
    </row>
    <row r="74" ht="15" customHeight="1" thickBot="1">
      <c r="A74" t="n">
        <v>10</v>
      </c>
      <c r="B74" s="188" t="inlineStr">
        <is>
          <t>Corporate Group with Banque</t>
        </is>
      </c>
      <c r="C74" s="186" t="n">
        <v>672</v>
      </c>
      <c r="D74" s="186" t="n"/>
      <c r="E74" s="186" t="n"/>
      <c r="F74" s="186" t="n"/>
      <c r="G74" s="186" t="n"/>
      <c r="H74" s="186" t="n"/>
      <c r="I74" s="245" t="n"/>
      <c r="J74" s="224" t="n"/>
      <c r="K74" s="224" t="n"/>
      <c r="L74" s="245" t="n"/>
      <c r="M74" s="224" t="n"/>
      <c r="N74" s="224" t="n"/>
      <c r="O74" s="187" t="n"/>
      <c r="P74" t="n">
        <v>10</v>
      </c>
      <c r="Q74" s="28" t="str">
        <f>B74</f>
        <v>Corporate Group with Banque</v>
      </c>
      <c r="R74" s="184">
        <f>C74/$C$75</f>
        <v>7.7589192933841353E-2</v>
      </c>
      <c r="S74" s="184">
        <f>D74/$D$75</f>
        <v>0</v>
      </c>
      <c r="T74" s="184">
        <f>E74/$E$75</f>
        <v>0</v>
      </c>
      <c r="U74" s="184">
        <f>F74/$F$75</f>
        <v>0</v>
      </c>
      <c r="V74" s="184">
        <f>G74/$G$75</f>
        <v>0</v>
      </c>
      <c r="W74" s="184">
        <f>H74/$H$75</f>
        <v>0</v>
      </c>
      <c r="X74" s="230" t="e">
        <f>I74/$I$75</f>
        <v>#DIV/0!</v>
      </c>
      <c r="Y74" s="230">
        <f>J74/$J$75</f>
        <v>0</v>
      </c>
      <c r="Z74" s="230">
        <f>K74/$K$75</f>
        <v>0</v>
      </c>
      <c r="AA74" s="230" t="e">
        <f>L74/$L$75</f>
        <v>#DIV/0!</v>
      </c>
      <c r="AB74" s="230">
        <f>M74/$M$75</f>
        <v>0</v>
      </c>
      <c r="AC74" s="230">
        <f>N74/$N$75</f>
        <v>0</v>
      </c>
      <c r="AD74" s="34">
        <f>AVERAGE(R74:W74)</f>
        <v>1.2931532155640225E-2</v>
      </c>
    </row>
    <row r="75">
      <c r="B75" s="40" t="inlineStr">
        <is>
          <t>Total</t>
        </is>
      </c>
      <c r="C75" s="41">
        <f>SUM(C65:C74)</f>
        <v>8661</v>
      </c>
      <c r="D75" s="41">
        <f>SUM(D65:D73)</f>
        <v>7539</v>
      </c>
      <c r="E75" s="41">
        <f>SUM(E65:E73)</f>
        <v>6324</v>
      </c>
      <c r="F75" s="41">
        <f>SUM(F65:F73)</f>
        <v>6758</v>
      </c>
      <c r="G75" s="41">
        <f>SUM(G65:G73)</f>
        <v>6178</v>
      </c>
      <c r="H75" s="41">
        <f>SUM(H65:H73)</f>
        <v>5533</v>
      </c>
      <c r="I75" s="239">
        <f>SUM(I65:I73)</f>
        <v>0</v>
      </c>
      <c r="J75" s="239">
        <f>SUM(J65:J73)</f>
        <v>7371</v>
      </c>
      <c r="K75" s="239">
        <f>SUM(K65:K73)</f>
        <v>6276</v>
      </c>
      <c r="L75" s="239">
        <f>SUM(L65:L73)</f>
        <v>0</v>
      </c>
      <c r="M75" s="239">
        <f>SUM(M65:M73)</f>
        <v>7288</v>
      </c>
      <c r="N75" s="239">
        <f>SUM(N65:N73)</f>
        <v>8315</v>
      </c>
      <c r="O75" s="42">
        <f>SUM(O65:O73)</f>
        <v>40321</v>
      </c>
      <c r="Q75" s="40" t="inlineStr">
        <is>
          <t>Total</t>
        </is>
      </c>
      <c r="R75" s="45">
        <f>SUM(R65:R74)</f>
        <v>0.99999999999999989</v>
      </c>
      <c r="S75" s="45">
        <f>SUM(S65:S74)</f>
        <v>1</v>
      </c>
      <c r="T75" s="45">
        <f>SUM(T65:T74)</f>
        <v>0.99999999999999989</v>
      </c>
      <c r="U75" s="45">
        <f>SUM(U65:U74)</f>
        <v>0.99999999999999978</v>
      </c>
      <c r="V75" s="45">
        <f>SUM(V65:V74)</f>
        <v>1</v>
      </c>
      <c r="W75" s="45">
        <f>SUM(W65:W74)</f>
        <v>1</v>
      </c>
      <c r="X75" s="231" t="e">
        <f>SUM(X65:X74)</f>
        <v>#DIV/0!</v>
      </c>
      <c r="Y75" s="231">
        <f>SUM(Y65:Y74)</f>
        <v>1</v>
      </c>
      <c r="Z75" s="231">
        <f>SUM(Z65:Z74)</f>
        <v>1</v>
      </c>
      <c r="AA75" s="231" t="e">
        <f>SUM(AA65:AA74)</f>
        <v>#DIV/0!</v>
      </c>
      <c r="AB75" s="231">
        <f>SUM(AB65:AB74)</f>
        <v>1.0000000000000002</v>
      </c>
      <c r="AC75" s="231">
        <f>SUM(AC65:AC74)</f>
        <v>1</v>
      </c>
      <c r="AD75" s="45">
        <f>SUM(AD65:AD74)</f>
        <v>0.99999999999999989</v>
      </c>
    </row>
    <row r="76">
      <c r="C76" t="b">
        <f>C75=C58</f>
        <v>1</v>
      </c>
      <c r="D76" t="b">
        <f>D75=D58</f>
        <v>1</v>
      </c>
      <c r="E76" t="b">
        <f>E75=E58</f>
        <v>1</v>
      </c>
      <c r="F76" t="b">
        <f>F75=F58</f>
        <v>1</v>
      </c>
      <c r="G76" t="b">
        <f>G75=G58</f>
        <v>1</v>
      </c>
      <c r="H76" t="b">
        <f>H75=H58</f>
        <v>1</v>
      </c>
    </row>
    <row r="77">
      <c r="B77" s="167" t="inlineStr">
        <is>
          <t>Revenue by Segment</t>
        </is>
      </c>
      <c r="C77" s="168" t="inlineStr">
        <is>
          <t>Jan</t>
        </is>
      </c>
      <c r="D77" s="168" t="inlineStr">
        <is>
          <t>Feb</t>
        </is>
      </c>
      <c r="E77" s="168" t="inlineStr">
        <is>
          <t>Mar</t>
        </is>
      </c>
      <c r="F77" s="168" t="inlineStr">
        <is>
          <t>Apr</t>
        </is>
      </c>
      <c r="G77" s="168" t="inlineStr">
        <is>
          <t>May</t>
        </is>
      </c>
      <c r="H77" s="168" t="inlineStr">
        <is>
          <t>Jun</t>
        </is>
      </c>
      <c r="I77" s="221" t="inlineStr">
        <is>
          <t>Jul</t>
        </is>
      </c>
      <c r="J77" s="221" t="inlineStr">
        <is>
          <t>Aug</t>
        </is>
      </c>
      <c r="K77" s="221" t="inlineStr">
        <is>
          <t>Sep</t>
        </is>
      </c>
      <c r="L77" s="221" t="inlineStr">
        <is>
          <t>Oct</t>
        </is>
      </c>
      <c r="M77" s="221" t="inlineStr">
        <is>
          <t>Nov</t>
        </is>
      </c>
      <c r="N77" s="221" t="inlineStr">
        <is>
          <t>Dec</t>
        </is>
      </c>
      <c r="O77" s="173" t="n"/>
      <c r="Q77" s="167" t="inlineStr">
        <is>
          <t>Revenue Mix % by Segment</t>
        </is>
      </c>
      <c r="R77" s="174" t="inlineStr">
        <is>
          <t>Jan</t>
        </is>
      </c>
      <c r="S77" s="174" t="inlineStr">
        <is>
          <t>Feb</t>
        </is>
      </c>
      <c r="T77" s="174" t="inlineStr">
        <is>
          <t>Mar</t>
        </is>
      </c>
      <c r="U77" s="174" t="inlineStr">
        <is>
          <t>Apr</t>
        </is>
      </c>
      <c r="V77" s="174" t="inlineStr">
        <is>
          <t>May</t>
        </is>
      </c>
      <c r="W77" s="174" t="inlineStr">
        <is>
          <t>Jun</t>
        </is>
      </c>
      <c r="X77" s="221" t="inlineStr">
        <is>
          <t>Jul</t>
        </is>
      </c>
      <c r="Y77" s="221" t="inlineStr">
        <is>
          <t>Aug</t>
        </is>
      </c>
      <c r="Z77" s="221" t="inlineStr">
        <is>
          <t>Sep</t>
        </is>
      </c>
      <c r="AA77" s="221" t="inlineStr">
        <is>
          <t>Oct</t>
        </is>
      </c>
      <c r="AB77" s="221" t="inlineStr">
        <is>
          <t>Nov</t>
        </is>
      </c>
      <c r="AC77" s="221" t="inlineStr">
        <is>
          <t>Dec</t>
        </is>
      </c>
      <c r="AD77" s="174" t="n"/>
    </row>
    <row r="78">
      <c r="A78" t="n">
        <v>1</v>
      </c>
      <c r="B78" s="28" t="inlineStr">
        <is>
          <t>Corporate SS</t>
        </is>
      </c>
      <c r="C78" s="29" t="n">
        <v>1033605</v>
      </c>
      <c r="D78" s="29" t="n">
        <v>761149.71</v>
      </c>
      <c r="E78" s="29" t="n">
        <v>996012.4</v>
      </c>
      <c r="F78" s="29" t="n">
        <v>623404.53</v>
      </c>
      <c r="G78" s="29" t="n">
        <v>668812.97</v>
      </c>
      <c r="H78" s="29" t="n">
        <v>757676.83</v>
      </c>
      <c r="I78" s="240" t="n"/>
      <c r="J78" s="240" t="n">
        <v>1300067</v>
      </c>
      <c r="K78" s="240" t="n">
        <v>779270</v>
      </c>
      <c r="L78" s="240" t="n"/>
      <c r="M78" s="240" t="n">
        <v>971405</v>
      </c>
      <c r="N78" s="224" t="n">
        <v>967989</v>
      </c>
      <c r="O78" s="30">
        <f>SUM(C78:H78)</f>
        <v>4840661.4399999995</v>
      </c>
      <c r="P78" t="n">
        <v>1</v>
      </c>
      <c r="Q78" s="28" t="inlineStr">
        <is>
          <t>Corporate SS</t>
        </is>
      </c>
      <c r="R78" s="184">
        <f>C78/$C$88</f>
        <v>2.6629941777428199E-2</v>
      </c>
      <c r="S78" s="184">
        <f>D78/$D$88</f>
        <v>2.4109792965842588E-2</v>
      </c>
      <c r="T78" s="184">
        <f>E78/$E$88</f>
        <v>4.0408851048110074E-2</v>
      </c>
      <c r="U78" s="184">
        <f>F78/$F$88</f>
        <v>2.3792362379334284E-2</v>
      </c>
      <c r="V78" s="184">
        <f>G78/$G$88</f>
        <v>3.0859045880511766E-2</v>
      </c>
      <c r="W78" s="184">
        <f>H78/$H$88</f>
        <v>4.1108541268546385E-2</v>
      </c>
      <c r="X78" s="230" t="e">
        <f>I78/$I$88</f>
        <v>#DIV/0!</v>
      </c>
      <c r="Y78" s="230">
        <f>J78/$J$88</f>
        <v>4.8103869105609411E-2</v>
      </c>
      <c r="Z78" s="230">
        <f>K78/$K$88</f>
        <v>4.0083719714871513E-2</v>
      </c>
      <c r="AA78" s="230" t="e">
        <f>L78/$L$88</f>
        <v>#DIV/0!</v>
      </c>
      <c r="AB78" s="230">
        <f>M78/$M$88</f>
        <v>3.4804305077618863E-2</v>
      </c>
      <c r="AC78" s="230">
        <f>N78/$N$88</f>
        <v>2.9522726459650834E-2</v>
      </c>
      <c r="AD78" s="33" t="n"/>
    </row>
    <row r="79">
      <c r="A79" t="n">
        <v>2</v>
      </c>
      <c r="B79" s="21" t="inlineStr">
        <is>
          <t>Corporate LS</t>
        </is>
      </c>
      <c r="C79" s="17" t="n">
        <v>1866930</v>
      </c>
      <c r="D79" s="17" t="n">
        <v>1292564.7</v>
      </c>
      <c r="E79" s="17" t="n">
        <v>999077.72</v>
      </c>
      <c r="F79" s="17" t="n">
        <v>611742.51</v>
      </c>
      <c r="G79" s="17" t="n">
        <v>602276.89</v>
      </c>
      <c r="H79" s="17" t="n">
        <v>626141.52</v>
      </c>
      <c r="I79" s="235" t="n"/>
      <c r="J79" s="235" t="n">
        <v>495263</v>
      </c>
      <c r="K79" s="235" t="n">
        <v>685013</v>
      </c>
      <c r="L79" s="235" t="n"/>
      <c r="M79" s="235" t="n">
        <v>1396419</v>
      </c>
      <c r="N79" s="225" t="n">
        <v>1189600</v>
      </c>
      <c r="O79" s="18">
        <f>SUM(C79:H79)</f>
        <v>5998733.3399999999</v>
      </c>
      <c r="P79" t="n">
        <v>2</v>
      </c>
      <c r="Q79" s="21" t="inlineStr">
        <is>
          <t>Corporate LS</t>
        </is>
      </c>
      <c r="R79" s="184">
        <f>C79/$C$88</f>
        <v>4.8099842011729843E-2</v>
      </c>
      <c r="S79" s="184">
        <f>D79/$D$88</f>
        <v>4.0942625218836959E-2</v>
      </c>
      <c r="T79" s="184">
        <f>E79/$E$88</f>
        <v>4.0533213013176764E-2</v>
      </c>
      <c r="U79" s="184">
        <f>F79/$F$88</f>
        <v>2.3347278982338366E-2</v>
      </c>
      <c r="V79" s="184">
        <f>G79/$G$88</f>
        <v>2.7789069612812592E-2</v>
      </c>
      <c r="W79" s="184">
        <f>H79/$H$88</f>
        <v>3.3971956770633152E-2</v>
      </c>
      <c r="X79" s="230" t="e">
        <f>I79/$I$88</f>
        <v>#DIV/0!</v>
      </c>
      <c r="Y79" s="230">
        <f>J79/$J$88</f>
        <v>1.8325260563379759E-2</v>
      </c>
      <c r="Z79" s="230">
        <f>K79/$K$88</f>
        <v>3.5235372968346376E-2</v>
      </c>
      <c r="AA79" s="230" t="e">
        <f>L79/$L$88</f>
        <v>#DIV/0!</v>
      </c>
      <c r="AB79" s="230">
        <f>M79/$M$88</f>
        <v>5.0032059637518292E-2</v>
      </c>
      <c r="AC79" s="230">
        <f>N79/$N$88</f>
        <v>3.6281647205082528E-2</v>
      </c>
      <c r="AD79" s="19" t="n"/>
    </row>
    <row r="80">
      <c r="A80" t="n">
        <v>3</v>
      </c>
      <c r="B80" s="28" t="inlineStr">
        <is>
          <t>Online Business</t>
        </is>
      </c>
      <c r="C80" s="29" t="n">
        <v>15089353</v>
      </c>
      <c r="D80" s="29" t="n">
        <v>12453491.49</v>
      </c>
      <c r="E80" s="29" t="n">
        <v>9473417.619999999</v>
      </c>
      <c r="F80" s="29" t="n">
        <v>10367590.54</v>
      </c>
      <c r="G80" s="29" t="n">
        <v>7952128.92</v>
      </c>
      <c r="H80" s="29" t="n">
        <v>5918019.87</v>
      </c>
      <c r="I80" s="240" t="n"/>
      <c r="J80" s="240" t="n">
        <v>10307222</v>
      </c>
      <c r="K80" s="240" t="n">
        <v>8762093</v>
      </c>
      <c r="L80" s="240" t="n"/>
      <c r="M80" s="240" t="n">
        <v>14224838</v>
      </c>
      <c r="N80" s="224" t="n">
        <v>14116469</v>
      </c>
      <c r="O80" s="30">
        <f>SUM(C80:H80)</f>
        <v>61254001.439999998</v>
      </c>
      <c r="P80" t="n">
        <v>3</v>
      </c>
      <c r="Q80" s="28" t="inlineStr">
        <is>
          <t>Online Business</t>
        </is>
      </c>
      <c r="R80" s="184">
        <f>C80/$C$88</f>
        <v>0.38876417185391082</v>
      </c>
      <c r="S80" s="184">
        <f>D80/$D$88</f>
        <v>0.39447049323027733</v>
      </c>
      <c r="T80" s="184">
        <f>E80/$E$88</f>
        <v>0.38434252577891742</v>
      </c>
      <c r="U80" s="184">
        <f>F80/$F$88</f>
        <v>0.3956812298560583</v>
      </c>
      <c r="V80" s="184">
        <f>G80/$G$88</f>
        <v>0.36691141200509986</v>
      </c>
      <c r="W80" s="184">
        <f>H80/$H$88</f>
        <v>0.32108829836326463</v>
      </c>
      <c r="X80" s="230" t="e">
        <f>I80/$I$88</f>
        <v>#DIV/0!</v>
      </c>
      <c r="Y80" s="230">
        <f>J80/$J$88</f>
        <v>0.38137823506823698</v>
      </c>
      <c r="Z80" s="230">
        <f>K80/$K$88</f>
        <v>0.45070037333355278</v>
      </c>
      <c r="AA80" s="230" t="e">
        <f>L80/$L$88</f>
        <v>#DIV/0!</v>
      </c>
      <c r="AB80" s="230">
        <f>M80/$M$88</f>
        <v>0.50965930938352766</v>
      </c>
      <c r="AC80" s="230">
        <f>N80/$N$88</f>
        <v>0.43053862478100552</v>
      </c>
      <c r="AD80" s="33" t="n"/>
    </row>
    <row r="81">
      <c r="A81" t="n">
        <v>4</v>
      </c>
      <c r="B81" s="21" t="inlineStr">
        <is>
          <t>ASR</t>
        </is>
      </c>
      <c r="C81" s="17" t="n">
        <v>3420345</v>
      </c>
      <c r="D81" s="17" t="n">
        <v>3384076.61</v>
      </c>
      <c r="E81" s="17" t="n">
        <v>3684809.72</v>
      </c>
      <c r="F81" s="17" t="n">
        <v>3563324.37</v>
      </c>
      <c r="G81" s="17" t="n">
        <v>3482342.6</v>
      </c>
      <c r="H81" s="17" t="n">
        <v>3653974.53</v>
      </c>
      <c r="I81" s="235" t="n"/>
      <c r="J81" s="235" t="n">
        <v>3498593</v>
      </c>
      <c r="K81" s="235" t="n">
        <v>3933385</v>
      </c>
      <c r="L81" s="235" t="n"/>
      <c r="M81" s="235" t="n">
        <v>4974592</v>
      </c>
      <c r="N81" s="225" t="n">
        <v>6260428</v>
      </c>
      <c r="O81" s="18">
        <f>SUM(C81:H81)</f>
        <v>21188872.830000002</v>
      </c>
      <c r="P81" t="n">
        <v>4</v>
      </c>
      <c r="Q81" s="21" t="inlineStr">
        <is>
          <t>ASR</t>
        </is>
      </c>
      <c r="R81" s="184">
        <f>C81/$C$88</f>
        <v>8.8122240322674183E-2</v>
      </c>
      <c r="S81" s="184">
        <f>D81/$D$88</f>
        <v>0.10719229788269963</v>
      </c>
      <c r="T81" s="184">
        <f>E81/$E$88</f>
        <v>0.14949505359181089</v>
      </c>
      <c r="U81" s="184">
        <f>F81/$F$88</f>
        <v>0.135995009029134</v>
      </c>
      <c r="V81" s="184">
        <f>G81/$G$88</f>
        <v>0.16067536798076845</v>
      </c>
      <c r="W81" s="184">
        <f>H81/$H$88</f>
        <v>0.19825017317834884</v>
      </c>
      <c r="X81" s="230" t="e">
        <f>I81/$I$88</f>
        <v>#DIV/0!</v>
      </c>
      <c r="Y81" s="230">
        <f>J81/$J$88</f>
        <v>0.12945168189470338</v>
      </c>
      <c r="Z81" s="230">
        <f>K81/$K$88</f>
        <v>0.20232358729410846</v>
      </c>
      <c r="AA81" s="230" t="e">
        <f>L81/$L$88</f>
        <v>#DIV/0!</v>
      </c>
      <c r="AB81" s="230">
        <f>M81/$M$88</f>
        <v>0.17823381350176515</v>
      </c>
      <c r="AC81" s="230">
        <f>N81/$N$88</f>
        <v>0.19093698726363517</v>
      </c>
      <c r="AD81" s="19" t="n"/>
    </row>
    <row r="82">
      <c r="A82" t="n">
        <v>5</v>
      </c>
      <c r="B82" s="28" t="inlineStr">
        <is>
          <t>Wholesale</t>
        </is>
      </c>
      <c r="C82" s="29" t="n">
        <v>11960086</v>
      </c>
      <c r="D82" s="29" t="n">
        <v>11529719.04</v>
      </c>
      <c r="E82" s="29" t="n">
        <v>8086825.65</v>
      </c>
      <c r="F82" s="29" t="n">
        <v>8908067.82</v>
      </c>
      <c r="G82" s="29" t="n">
        <v>6746827.75</v>
      </c>
      <c r="H82" s="29" t="n">
        <v>5325625.21</v>
      </c>
      <c r="I82" s="240" t="n"/>
      <c r="J82" s="240" t="n">
        <v>11325722</v>
      </c>
      <c r="K82" s="240" t="n">
        <v>5267619</v>
      </c>
      <c r="L82" s="240" t="n"/>
      <c r="M82" s="240" t="n">
        <v>5474614</v>
      </c>
      <c r="N82" s="224" t="n">
        <v>10234032</v>
      </c>
      <c r="O82" s="30">
        <f>SUM(C82:H82)</f>
        <v>52557151.469999999</v>
      </c>
      <c r="P82" t="n">
        <v>5</v>
      </c>
      <c r="Q82" s="28" t="inlineStr">
        <is>
          <t>Wholesale</t>
        </is>
      </c>
      <c r="R82" s="184">
        <f>C82/$C$88</f>
        <v>0.3081413052694541</v>
      </c>
      <c r="S82" s="184">
        <f>D82/$D$88</f>
        <v>0.36520954466202626</v>
      </c>
      <c r="T82" s="184">
        <f>E82/$E$88</f>
        <v>0.3280876153177269</v>
      </c>
      <c r="U82" s="184">
        <f>F82/$F$88</f>
        <v>0.33997824442040286</v>
      </c>
      <c r="V82" s="184">
        <f>G82/$G$88</f>
        <v>0.31129878818761542</v>
      </c>
      <c r="W82" s="184">
        <f>H82/$H$88</f>
        <v>0.28894731243938926</v>
      </c>
      <c r="X82" s="230" t="e">
        <f>I82/$I$88</f>
        <v>#DIV/0!</v>
      </c>
      <c r="Y82" s="230">
        <f>J82/$J$88</f>
        <v>0.41906382410638904</v>
      </c>
      <c r="Z82" s="230">
        <f>K82/$K$88</f>
        <v>0.27095328135400026</v>
      </c>
      <c r="AA82" s="230" t="e">
        <f>L82/$L$88</f>
        <v>#DIV/0!</v>
      </c>
      <c r="AB82" s="230">
        <f>M82/$M$88</f>
        <v>0.19614901697870951</v>
      </c>
      <c r="AC82" s="230">
        <f>N82/$N$88</f>
        <v>0.31212805859913012</v>
      </c>
      <c r="AD82" s="33" t="n"/>
    </row>
    <row r="83">
      <c r="A83" t="n">
        <v>6</v>
      </c>
      <c r="B83" s="21" t="inlineStr">
        <is>
          <t>Wholesale Group</t>
        </is>
      </c>
      <c r="C83" s="17" t="n">
        <v>2294476</v>
      </c>
      <c r="D83" s="17" t="n">
        <v>2059984.18</v>
      </c>
      <c r="E83" s="17" t="n">
        <v>1202999.09</v>
      </c>
      <c r="F83" s="17" t="n">
        <v>1115859.71</v>
      </c>
      <c r="G83" s="17" t="n">
        <v>2068717.29</v>
      </c>
      <c r="H83" s="17" t="n">
        <v>2088343.14</v>
      </c>
      <c r="I83" s="235" t="n"/>
      <c r="J83" s="235" t="n">
        <v>90229</v>
      </c>
      <c r="K83" s="235" t="n">
        <v>0</v>
      </c>
      <c r="L83" s="235" t="n"/>
      <c r="M83" s="235" t="n">
        <v>795522</v>
      </c>
      <c r="N83" s="225" t="n">
        <v>0</v>
      </c>
      <c r="O83" s="18">
        <f>SUM(C83:H83)</f>
        <v>10830379.41</v>
      </c>
      <c r="P83" t="n">
        <v>6</v>
      </c>
      <c r="Q83" s="21" t="inlineStr">
        <is>
          <t>Wholesale Group</t>
        </is>
      </c>
      <c r="R83" s="184">
        <f>C83/$C$88</f>
        <v>5.9115196123960649E-2</v>
      </c>
      <c r="S83" s="184">
        <f>D83/$D$88</f>
        <v>6.5251016245819776E-2</v>
      </c>
      <c r="T83" s="184">
        <f>E83/$E$88</f>
        <v>4.8806431565331883E-2</v>
      </c>
      <c r="U83" s="184">
        <f>F83/$F$88</f>
        <v>4.2587015825532842E-2</v>
      </c>
      <c r="V83" s="184">
        <f>G83/$G$88</f>
        <v>9.5450663532912608E-2</v>
      </c>
      <c r="W83" s="184">
        <f>H83/$H$88</f>
        <v>0.11330522031876801</v>
      </c>
      <c r="X83" s="230" t="e">
        <f>I83/$I$88</f>
        <v>#DIV/0!</v>
      </c>
      <c r="Y83" s="230">
        <f>J83/$J$88</f>
        <v>3.3385694779807748E-3</v>
      </c>
      <c r="Z83" s="230">
        <f>K83/$K$88</f>
        <v>0</v>
      </c>
      <c r="AA83" s="230" t="e">
        <f>L83/$L$88</f>
        <v>#DIV/0!</v>
      </c>
      <c r="AB83" s="230">
        <f>M83/$M$88</f>
        <v>2.8502622885364509E-2</v>
      </c>
      <c r="AC83" s="230">
        <f>N83/$N$88</f>
        <v>0</v>
      </c>
      <c r="AD83" s="19" t="n"/>
    </row>
    <row r="84">
      <c r="A84" t="n">
        <v>7</v>
      </c>
      <c r="B84" s="28" t="inlineStr">
        <is>
          <t>Corporate Group</t>
        </is>
      </c>
      <c r="C84" s="29" t="n">
        <v>579568</v>
      </c>
      <c r="D84" s="29" t="n">
        <v>74766.35000000001</v>
      </c>
      <c r="E84" s="29" t="n">
        <v>153270.9</v>
      </c>
      <c r="F84" s="29" t="n">
        <v>986746.5699999999</v>
      </c>
      <c r="G84" s="29" t="n">
        <v>107051.7</v>
      </c>
      <c r="H84" s="29" t="n">
        <v>50467.32</v>
      </c>
      <c r="I84" s="240" t="n"/>
      <c r="J84" s="240" t="n">
        <v>9150</v>
      </c>
      <c r="K84" s="240" t="n">
        <v>13680</v>
      </c>
      <c r="L84" s="240" t="n"/>
      <c r="M84" s="240" t="n">
        <v>73094</v>
      </c>
      <c r="N84" s="224" t="n">
        <v>19409</v>
      </c>
      <c r="O84" s="30">
        <f>SUM(C84:H84)</f>
        <v>1951870.8399999999</v>
      </c>
      <c r="P84" t="n">
        <v>7</v>
      </c>
      <c r="Q84" s="28" t="inlineStr">
        <is>
          <t>Corporate Group</t>
        </is>
      </c>
      <c r="R84" s="184">
        <f>C84/$C$88</f>
        <v>1.4932069887491359E-2</v>
      </c>
      <c r="S84" s="184">
        <f>D84/$D$88</f>
        <v>2.3682610603789431E-3</v>
      </c>
      <c r="T84" s="184">
        <f>E84/$E$88</f>
        <v>6.2182970494240571E-3</v>
      </c>
      <c r="U84" s="184">
        <f>F84/$F$88</f>
        <v>3.765938622551418E-2</v>
      </c>
      <c r="V84" s="184">
        <f>G84/$G$88</f>
        <v>4.9393679101151127E-3</v>
      </c>
      <c r="W84" s="184">
        <f>H84/$H$88</f>
        <v>2.7381567243292058E-3</v>
      </c>
      <c r="X84" s="230" t="e">
        <f>I84/$I$88</f>
        <v>#DIV/0!</v>
      </c>
      <c r="Y84" s="230">
        <f>J84/$J$88</f>
        <v>3.385597837006294E-4</v>
      </c>
      <c r="Z84" s="230">
        <f>K84/$K$88</f>
        <v>7.0366533512061585E-4</v>
      </c>
      <c r="AA84" s="230" t="e">
        <f>L84/$L$88</f>
        <v>#DIV/0!</v>
      </c>
      <c r="AB84" s="230">
        <f>M84/$M$88</f>
        <v>2.6188725354959808E-3</v>
      </c>
      <c r="AC84" s="230">
        <f>N84/$N$88</f>
        <v>5.9195569149583631E-4</v>
      </c>
      <c r="AD84" s="33" t="n"/>
    </row>
    <row r="85">
      <c r="A85" t="n">
        <v>8</v>
      </c>
      <c r="B85" s="21" t="inlineStr">
        <is>
          <t>Medical</t>
        </is>
      </c>
      <c r="C85" s="17" t="n">
        <v>0</v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235" t="n"/>
      <c r="J85" s="235" t="n"/>
      <c r="K85" s="235" t="n"/>
      <c r="L85" s="235" t="n"/>
      <c r="M85" s="235" t="n"/>
      <c r="N85" s="233" t="n"/>
      <c r="O85" s="18">
        <f>SUM(C85:H85)</f>
        <v>0</v>
      </c>
      <c r="P85" t="n">
        <v>8</v>
      </c>
      <c r="Q85" s="21" t="inlineStr">
        <is>
          <t>Medical</t>
        </is>
      </c>
      <c r="R85" s="184">
        <f>C85/$C$88</f>
        <v>0</v>
      </c>
      <c r="S85" s="184">
        <f>D85/$D$88</f>
        <v>0</v>
      </c>
      <c r="T85" s="184">
        <f>E85/$E$88</f>
        <v>0</v>
      </c>
      <c r="U85" s="184">
        <f>F85/$F$88</f>
        <v>0</v>
      </c>
      <c r="V85" s="184">
        <f>G85/$G$88</f>
        <v>0</v>
      </c>
      <c r="W85" s="184">
        <f>H85/$H$88</f>
        <v>0</v>
      </c>
      <c r="X85" s="230" t="e">
        <f>I85/$I$88</f>
        <v>#DIV/0!</v>
      </c>
      <c r="Y85" s="230">
        <f>J85/$J$88</f>
        <v>0</v>
      </c>
      <c r="Z85" s="230">
        <f>K85/$K$88</f>
        <v>0</v>
      </c>
      <c r="AA85" s="230" t="e">
        <f>L85/$L$88</f>
        <v>#DIV/0!</v>
      </c>
      <c r="AB85" s="230">
        <f>M85/$M$88</f>
        <v>0</v>
      </c>
      <c r="AC85" s="230">
        <f>N85/$N$88</f>
        <v>0</v>
      </c>
      <c r="AD85" s="19" t="n"/>
    </row>
    <row r="86">
      <c r="A86" t="n">
        <v>9</v>
      </c>
      <c r="B86" s="31" t="inlineStr">
        <is>
          <t>Employee Travel</t>
        </is>
      </c>
      <c r="C86" s="32" t="n">
        <v>39286</v>
      </c>
      <c r="D86" s="32" t="n">
        <v>14395</v>
      </c>
      <c r="E86" s="32" t="n">
        <v>51959.08</v>
      </c>
      <c r="F86" s="32" t="n">
        <v>25140</v>
      </c>
      <c r="G86" s="32" t="n">
        <v>44999.65</v>
      </c>
      <c r="H86" s="32" t="n">
        <v>10880.65</v>
      </c>
      <c r="I86" s="254" t="n"/>
      <c r="J86" s="254" t="n"/>
      <c r="K86" s="254" t="n"/>
      <c r="L86" s="254" t="n"/>
      <c r="M86" s="254" t="n"/>
      <c r="N86" s="245" t="n"/>
      <c r="O86" s="39">
        <f>SUM(C86:H86)</f>
        <v>186660.38</v>
      </c>
      <c r="P86" t="n">
        <v>9</v>
      </c>
      <c r="Q86" s="31" t="inlineStr">
        <is>
          <t>Employee Travel</t>
        </is>
      </c>
      <c r="R86" s="184">
        <f>C86/$C$88</f>
        <v>1.0121699224249537E-3</v>
      </c>
      <c r="S86" s="184">
        <f>D86/$D$88</f>
        <v>4.5596873411842209E-4</v>
      </c>
      <c r="T86" s="184">
        <f>E86/$E$88</f>
        <v>2.1080126355021637E-3</v>
      </c>
      <c r="U86" s="184">
        <f>F86/$F$88</f>
        <v>9.5947328168511042E-4</v>
      </c>
      <c r="V86" s="184">
        <f>G86/$G$88</f>
        <v>2.076284890164393E-3</v>
      </c>
      <c r="W86" s="184">
        <f>H86/$H$88</f>
        <v>5.9034093672048705E-4</v>
      </c>
      <c r="X86" s="230" t="e">
        <f>I86/$I$88</f>
        <v>#DIV/0!</v>
      </c>
      <c r="Y86" s="230">
        <f>J86/$J$88</f>
        <v>0</v>
      </c>
      <c r="Z86" s="230">
        <f>K86/$K$88</f>
        <v>0</v>
      </c>
      <c r="AA86" s="230" t="e">
        <f>L86/$L$88</f>
        <v>#DIV/0!</v>
      </c>
      <c r="AB86" s="230">
        <f>M86/$M$88</f>
        <v>0</v>
      </c>
      <c r="AC86" s="230">
        <f>N86/$N$88</f>
        <v>0</v>
      </c>
      <c r="AD86" s="43" t="n"/>
    </row>
    <row r="87" ht="15" customHeight="1" thickBot="1">
      <c r="A87" t="n">
        <v>10</v>
      </c>
      <c r="B87" s="188" t="inlineStr">
        <is>
          <t>Corporate Group with Banque</t>
        </is>
      </c>
      <c r="C87" s="186" t="n">
        <v>2529992</v>
      </c>
      <c r="D87" s="186" t="n">
        <v>0</v>
      </c>
      <c r="E87" s="186" t="n">
        <v>0</v>
      </c>
      <c r="F87" s="186" t="n">
        <v>0</v>
      </c>
      <c r="G87" s="186" t="n">
        <v>0</v>
      </c>
      <c r="H87" s="186" t="n">
        <v>0</v>
      </c>
      <c r="I87" s="255" t="n"/>
      <c r="J87" s="255" t="n"/>
      <c r="K87" s="255" t="n"/>
      <c r="L87" s="255" t="n"/>
      <c r="M87" s="255" t="n"/>
      <c r="N87" s="245" t="n"/>
      <c r="O87" s="187">
        <f>SUM(C87:H87)</f>
        <v>2529992</v>
      </c>
      <c r="P87" t="n">
        <v>10</v>
      </c>
      <c r="Q87" s="188" t="inlineStr">
        <is>
          <t>Corporate Group with Banque</t>
        </is>
      </c>
      <c r="R87" s="184">
        <f>C87/$C$88</f>
        <v>6.5183062830925856E-2</v>
      </c>
      <c r="S87" s="184">
        <f>D87/$D$88</f>
        <v>0</v>
      </c>
      <c r="T87" s="184">
        <f>E87/$E$88</f>
        <v>0</v>
      </c>
      <c r="U87" s="184">
        <f>F87/$F$88</f>
        <v>0</v>
      </c>
      <c r="V87" s="184">
        <f>G87/$G$88</f>
        <v>0</v>
      </c>
      <c r="W87" s="184">
        <f>H87/$H$88</f>
        <v>0</v>
      </c>
      <c r="X87" s="230" t="e">
        <f>I87/$I$88</f>
        <v>#DIV/0!</v>
      </c>
      <c r="Y87" s="230">
        <f>J87/$J$88</f>
        <v>0</v>
      </c>
      <c r="Z87" s="230">
        <f>K87/$K$88</f>
        <v>0</v>
      </c>
      <c r="AA87" s="230" t="e">
        <f>L87/$L$88</f>
        <v>#DIV/0!</v>
      </c>
      <c r="AB87" s="230">
        <f>M87/$M$88</f>
        <v>0</v>
      </c>
      <c r="AC87" s="230">
        <f>N87/$N$88</f>
        <v>0</v>
      </c>
      <c r="AD87" s="190" t="n"/>
    </row>
    <row r="88">
      <c r="B88" s="40" t="n"/>
      <c r="C88" s="41">
        <f>SUM(C78:C87)</f>
        <v>38813641</v>
      </c>
      <c r="D88" s="41">
        <f>SUM(D78:D87)</f>
        <v>31570147.080000002</v>
      </c>
      <c r="E88" s="41">
        <f>SUM(E78:E87)</f>
        <v>24648372.179999996</v>
      </c>
      <c r="F88" s="41">
        <f>SUM(F78:F87)</f>
        <v>26201876.050000001</v>
      </c>
      <c r="G88" s="41">
        <f>SUM(G78:G87)</f>
        <v>21673157.769999996</v>
      </c>
      <c r="H88" s="41">
        <f>SUM(H78:H87)</f>
        <v>18431129.07</v>
      </c>
      <c r="I88" s="239">
        <f>SUM(I78:I86)</f>
        <v>0</v>
      </c>
      <c r="J88" s="239">
        <f>SUM(J78:J86)</f>
        <v>27026246</v>
      </c>
      <c r="K88" s="239">
        <f>SUM(K78:K86)</f>
        <v>19441060</v>
      </c>
      <c r="L88" s="239">
        <f>SUM(L78:L86)</f>
        <v>0</v>
      </c>
      <c r="M88" s="239">
        <f>SUM(M78:M86)</f>
        <v>27910484</v>
      </c>
      <c r="N88" s="239">
        <f>SUM(N78:N86)</f>
        <v>32787927</v>
      </c>
      <c r="O88" s="42">
        <f>SUM(O78:O87)</f>
        <v>161338323.14999998</v>
      </c>
      <c r="Q88" s="40" t="n"/>
      <c r="R88" s="198">
        <f>SUM(R78:R87)</f>
        <v>1</v>
      </c>
      <c r="S88" s="198">
        <f>SUM(S78:S87)</f>
        <v>0.99999999999999989</v>
      </c>
      <c r="T88" s="198">
        <f>SUM(T78:T87)</f>
        <v>1.0000000000000002</v>
      </c>
      <c r="U88" s="198">
        <f>SUM(U78:U87)</f>
        <v>0.99999999999999978</v>
      </c>
      <c r="V88" s="198">
        <f>SUM(V78:V87)</f>
        <v>1</v>
      </c>
      <c r="W88" s="198">
        <f>SUM(W78:W87)</f>
        <v>0.99999999999999989</v>
      </c>
      <c r="X88" s="259" t="e">
        <f>SUM(X78:X87)</f>
        <v>#DIV/0!</v>
      </c>
      <c r="Y88" s="259">
        <f>SUM(Y78:Y87)</f>
        <v>0.99999999999999989</v>
      </c>
      <c r="Z88" s="259">
        <f>SUM(Z78:Z87)</f>
        <v>0.99999999999999989</v>
      </c>
      <c r="AA88" s="259" t="e">
        <f>SUM(AA78:AA87)</f>
        <v>#DIV/0!</v>
      </c>
      <c r="AB88" s="259">
        <f>SUM(AB78:AB87)</f>
        <v>1</v>
      </c>
      <c r="AC88" s="259">
        <f>SUM(AC78:AC87)</f>
        <v>1</v>
      </c>
      <c r="AD88" s="198" t="n"/>
    </row>
    <row r="90">
      <c r="B90" s="167" t="inlineStr">
        <is>
          <t>Top 10 Nationality % (by RNs)</t>
        </is>
      </c>
      <c r="C90" s="174" t="inlineStr">
        <is>
          <t>Jan</t>
        </is>
      </c>
      <c r="D90" s="174" t="inlineStr">
        <is>
          <t>Feb</t>
        </is>
      </c>
      <c r="E90" s="174" t="inlineStr">
        <is>
          <t>Mar</t>
        </is>
      </c>
      <c r="F90" s="174" t="inlineStr">
        <is>
          <t>Apr</t>
        </is>
      </c>
      <c r="G90" s="174" t="inlineStr">
        <is>
          <t>May</t>
        </is>
      </c>
      <c r="H90" s="174" t="inlineStr">
        <is>
          <t>Jun</t>
        </is>
      </c>
      <c r="I90" s="221" t="inlineStr">
        <is>
          <t>Jul</t>
        </is>
      </c>
      <c r="J90" s="221" t="inlineStr">
        <is>
          <t>Aug</t>
        </is>
      </c>
      <c r="K90" s="221" t="inlineStr">
        <is>
          <t>Sep</t>
        </is>
      </c>
      <c r="L90" s="221" t="inlineStr">
        <is>
          <t>Oct</t>
        </is>
      </c>
      <c r="M90" s="221" t="inlineStr">
        <is>
          <t>Nov</t>
        </is>
      </c>
      <c r="N90" s="221" t="inlineStr">
        <is>
          <t>Dec</t>
        </is>
      </c>
      <c r="O90" s="173">
        <f>AS90</f>
        <v>0</v>
      </c>
      <c r="Q90" s="167" t="inlineStr">
        <is>
          <t>ADR by Nationality</t>
        </is>
      </c>
      <c r="R90" s="175" t="inlineStr">
        <is>
          <t>Jan</t>
        </is>
      </c>
      <c r="S90" s="175" t="inlineStr">
        <is>
          <t>Feb</t>
        </is>
      </c>
      <c r="T90" s="175" t="inlineStr">
        <is>
          <t>Mar</t>
        </is>
      </c>
      <c r="U90" s="175" t="inlineStr">
        <is>
          <t>Apr</t>
        </is>
      </c>
      <c r="V90" s="175" t="inlineStr">
        <is>
          <t>May</t>
        </is>
      </c>
      <c r="W90" s="175" t="inlineStr">
        <is>
          <t>Jun</t>
        </is>
      </c>
      <c r="X90" s="221" t="inlineStr">
        <is>
          <t>Jul</t>
        </is>
      </c>
      <c r="Y90" s="221" t="inlineStr">
        <is>
          <t>Aug</t>
        </is>
      </c>
      <c r="Z90" s="221" t="inlineStr">
        <is>
          <t>Sep</t>
        </is>
      </c>
      <c r="AA90" s="221" t="inlineStr">
        <is>
          <t>Oct</t>
        </is>
      </c>
      <c r="AB90" s="221" t="inlineStr">
        <is>
          <t>Nov</t>
        </is>
      </c>
      <c r="AC90" s="221" t="inlineStr">
        <is>
          <t>Dec</t>
        </is>
      </c>
      <c r="AD90" s="191" t="n"/>
      <c r="AF90" s="167" t="inlineStr">
        <is>
          <t>RN by Nationality</t>
        </is>
      </c>
      <c r="AG90" s="175" t="inlineStr">
        <is>
          <t>Jan</t>
        </is>
      </c>
      <c r="AH90" s="175" t="inlineStr">
        <is>
          <t>Feb</t>
        </is>
      </c>
      <c r="AI90" s="175" t="inlineStr">
        <is>
          <t>Mar</t>
        </is>
      </c>
      <c r="AJ90" s="175" t="inlineStr">
        <is>
          <t>Apr</t>
        </is>
      </c>
      <c r="AK90" s="175" t="inlineStr">
        <is>
          <t>May</t>
        </is>
      </c>
      <c r="AL90" s="175" t="inlineStr">
        <is>
          <t>Jun</t>
        </is>
      </c>
      <c r="AM90" s="221" t="inlineStr">
        <is>
          <t>Jul</t>
        </is>
      </c>
      <c r="AN90" s="221" t="inlineStr">
        <is>
          <t>Aug</t>
        </is>
      </c>
      <c r="AO90" s="221" t="inlineStr">
        <is>
          <t>Sep</t>
        </is>
      </c>
      <c r="AP90" s="221" t="inlineStr">
        <is>
          <t>Oct</t>
        </is>
      </c>
      <c r="AQ90" s="221" t="inlineStr">
        <is>
          <t>Nov</t>
        </is>
      </c>
      <c r="AR90" s="221" t="inlineStr">
        <is>
          <t>Dec</t>
        </is>
      </c>
      <c r="AS90" s="191">
        <f>SUM(AG90:AL90)</f>
        <v>0</v>
      </c>
    </row>
    <row r="91">
      <c r="B91" s="28" t="inlineStr">
        <is>
          <t>China</t>
        </is>
      </c>
      <c r="C91" s="9">
        <f>AG91/$AG$101</f>
        <v>0.24258168802678676</v>
      </c>
      <c r="D91" s="9">
        <f>AH91/AH$101</f>
        <v>0.23451386125480833</v>
      </c>
      <c r="E91" s="9">
        <f>AI91/AI$101</f>
        <v>0.21963946869070208</v>
      </c>
      <c r="F91" s="9">
        <f>AJ91/AJ$101</f>
        <v>0.2623557265463155</v>
      </c>
      <c r="G91" s="9">
        <f>AK91/AK$101</f>
        <v>0.27581741663968923</v>
      </c>
      <c r="H91" s="9">
        <f>AL91/AL$101</f>
        <v>0.16356407012470631</v>
      </c>
      <c r="I91" s="222" t="e">
        <f>AM91/AM$101</f>
        <v>#DIV/0!</v>
      </c>
      <c r="J91" s="222">
        <f>AN91/AN$101</f>
        <v>0</v>
      </c>
      <c r="K91" s="222">
        <f>AO91/AO$101</f>
        <v>0</v>
      </c>
      <c r="L91" s="222" t="e">
        <f>AP91/AP$101</f>
        <v>#DIV/0!</v>
      </c>
      <c r="M91" s="222">
        <f>AQ91/AQ$101</f>
        <v>0</v>
      </c>
      <c r="N91" s="222">
        <f>AR91/AR$101</f>
        <v>0</v>
      </c>
      <c r="O91" s="30">
        <f>AS91</f>
        <v>9640</v>
      </c>
      <c r="Q91" s="6" t="inlineStr">
        <is>
          <t>China</t>
        </is>
      </c>
      <c r="R91" s="12" t="n">
        <v>4104.11</v>
      </c>
      <c r="S91" s="12" t="n">
        <v>4086.61</v>
      </c>
      <c r="T91" s="12" t="n">
        <v>3124.26</v>
      </c>
      <c r="U91" s="12" t="n">
        <v>3294.93</v>
      </c>
      <c r="V91" s="12" t="n">
        <v>3007.63</v>
      </c>
      <c r="W91" s="12" t="n">
        <v>2901.58</v>
      </c>
      <c r="X91" s="224" t="n"/>
      <c r="Y91" s="224" t="n"/>
      <c r="Z91" s="224" t="n"/>
      <c r="AA91" s="224" t="n"/>
      <c r="AB91" s="224" t="n"/>
      <c r="AC91" s="224" t="n"/>
      <c r="AD91" s="12" t="n"/>
      <c r="AF91" s="6" t="inlineStr">
        <is>
          <t>China</t>
        </is>
      </c>
      <c r="AG91" s="12" t="n">
        <v>2101</v>
      </c>
      <c r="AH91" s="12" t="n">
        <v>1768</v>
      </c>
      <c r="AI91" s="12" t="n">
        <v>1389</v>
      </c>
      <c r="AJ91" s="12" t="n">
        <v>1773</v>
      </c>
      <c r="AK91" s="12" t="n">
        <v>1704</v>
      </c>
      <c r="AL91" s="12" t="n">
        <v>905</v>
      </c>
      <c r="AM91" s="224" t="n"/>
      <c r="AN91" s="224" t="n"/>
      <c r="AO91" s="224" t="n"/>
      <c r="AP91" s="224" t="n"/>
      <c r="AQ91" s="224" t="n"/>
      <c r="AR91" s="224" t="n"/>
      <c r="AS91" s="12">
        <f>SUM(AG91:AL91)</f>
        <v>9640</v>
      </c>
    </row>
    <row r="92">
      <c r="B92" s="21" t="inlineStr">
        <is>
          <t>India</t>
        </is>
      </c>
      <c r="C92" s="9">
        <f>AG92/$AG$101</f>
        <v>5.6575453180925987E-2</v>
      </c>
      <c r="D92" s="9">
        <f>AH92/AH$101</f>
        <v>5.5975593580050408E-2</v>
      </c>
      <c r="E92" s="9">
        <f>AI92/AI$101</f>
        <v>6.8943706514864006E-2</v>
      </c>
      <c r="F92" s="9">
        <f>AJ92/AJ$101</f>
        <v>0.10076945841965078</v>
      </c>
      <c r="G92" s="9">
        <f>AK92/AK$101</f>
        <v>0.15280025898348981</v>
      </c>
      <c r="H92" s="9">
        <f>AL92/AL$101</f>
        <v>0.22501355503343576</v>
      </c>
      <c r="I92" s="222" t="e">
        <f>AM92/AM$101</f>
        <v>#DIV/0!</v>
      </c>
      <c r="J92" s="222">
        <f>AN92/AN$101</f>
        <v>0</v>
      </c>
      <c r="K92" s="222">
        <f>AO92/AO$101</f>
        <v>0</v>
      </c>
      <c r="L92" s="222" t="e">
        <f>AP92/AP$101</f>
        <v>#DIV/0!</v>
      </c>
      <c r="M92" s="222">
        <f>AQ92/AQ$101</f>
        <v>0</v>
      </c>
      <c r="N92" s="222">
        <f>AR92/AR$101</f>
        <v>0</v>
      </c>
      <c r="O92" s="18">
        <f>AS92</f>
        <v>4218</v>
      </c>
      <c r="Q92" t="inlineStr">
        <is>
          <t>India</t>
        </is>
      </c>
      <c r="R92" s="11" t="n">
        <v>4784.16</v>
      </c>
      <c r="S92" s="11" t="n">
        <v>4505.92</v>
      </c>
      <c r="T92" s="11" t="n">
        <v>4082.94</v>
      </c>
      <c r="U92" s="11" t="n">
        <v>3780.89</v>
      </c>
      <c r="V92" s="11" t="n">
        <v>3066.88</v>
      </c>
      <c r="W92" s="11" t="n">
        <v>3069.3</v>
      </c>
      <c r="X92" s="225" t="n"/>
      <c r="Y92" s="225" t="n"/>
      <c r="Z92" s="225" t="n"/>
      <c r="AA92" s="225" t="n"/>
      <c r="AB92" s="225" t="n"/>
      <c r="AC92" s="225" t="n"/>
      <c r="AD92" s="11" t="n"/>
      <c r="AF92" t="inlineStr">
        <is>
          <t>India</t>
        </is>
      </c>
      <c r="AG92" s="11" t="n">
        <v>490</v>
      </c>
      <c r="AH92" s="11" t="n">
        <v>422</v>
      </c>
      <c r="AI92" s="11" t="n">
        <v>436</v>
      </c>
      <c r="AJ92" s="11" t="n">
        <v>681</v>
      </c>
      <c r="AK92" s="11" t="n">
        <v>944</v>
      </c>
      <c r="AL92" s="11" t="n">
        <v>1245</v>
      </c>
      <c r="AM92" s="225" t="n"/>
      <c r="AN92" s="225" t="n"/>
      <c r="AO92" s="225" t="n"/>
      <c r="AP92" s="225" t="n"/>
      <c r="AQ92" s="225" t="n"/>
      <c r="AR92" s="225" t="n"/>
      <c r="AS92" s="11">
        <f>SUM(AG92:AL92)</f>
        <v>4218</v>
      </c>
    </row>
    <row r="93">
      <c r="B93" s="28" t="inlineStr">
        <is>
          <t>United States</t>
        </is>
      </c>
      <c r="C93" s="9">
        <f>AG93/$AG$101</f>
        <v>9.3522687911326632E-2</v>
      </c>
      <c r="D93" s="9">
        <f>AH93/AH$101</f>
        <v>7.6137418755803155E-2</v>
      </c>
      <c r="E93" s="9">
        <f>AI93/AI$101</f>
        <v>9.4086021505376344E-2</v>
      </c>
      <c r="F93" s="9">
        <f>AJ93/AJ$101</f>
        <v>0.11541876294761765</v>
      </c>
      <c r="G93" s="9">
        <f>AK93/AK$101</f>
        <v>5.4062803496277109E-2</v>
      </c>
      <c r="H93" s="9">
        <f>AL93/AL$101</f>
        <v>4.5725646123260438E-2</v>
      </c>
      <c r="I93" s="222" t="e">
        <f>AM93/AM$101</f>
        <v>#DIV/0!</v>
      </c>
      <c r="J93" s="222">
        <f>AN93/AN$101</f>
        <v>0</v>
      </c>
      <c r="K93" s="222">
        <f>AO93/AO$101</f>
        <v>0</v>
      </c>
      <c r="L93" s="222" t="e">
        <f>AP93/AP$101</f>
        <v>#DIV/0!</v>
      </c>
      <c r="M93" s="222">
        <f>AQ93/AQ$101</f>
        <v>0</v>
      </c>
      <c r="N93" s="222">
        <f>AR93/AR$101</f>
        <v>0</v>
      </c>
      <c r="O93" s="30">
        <f>AS93</f>
        <v>3346</v>
      </c>
      <c r="Q93" s="6" t="inlineStr">
        <is>
          <t>United States</t>
        </is>
      </c>
      <c r="R93" s="8" t="n">
        <v>4666.12</v>
      </c>
      <c r="S93" s="8" t="n">
        <v>4581.01</v>
      </c>
      <c r="T93" s="8" t="n">
        <v>4294.93</v>
      </c>
      <c r="U93" s="8" t="n">
        <v>4074.52</v>
      </c>
      <c r="V93" s="8" t="n">
        <v>4005.39</v>
      </c>
      <c r="W93" s="8" t="n">
        <v>3764.91</v>
      </c>
      <c r="X93" s="226" t="n"/>
      <c r="Y93" s="226" t="n"/>
      <c r="Z93" s="226" t="n"/>
      <c r="AA93" s="224" t="n"/>
      <c r="AB93" s="224" t="n"/>
      <c r="AC93" s="226" t="n"/>
      <c r="AD93" s="8" t="n"/>
      <c r="AF93" s="6" t="inlineStr">
        <is>
          <t>United States</t>
        </is>
      </c>
      <c r="AG93" s="8" t="n">
        <v>810</v>
      </c>
      <c r="AH93" s="8" t="n">
        <v>574</v>
      </c>
      <c r="AI93" s="8" t="n">
        <v>595</v>
      </c>
      <c r="AJ93" s="8" t="n">
        <v>780</v>
      </c>
      <c r="AK93" s="8" t="n">
        <v>334</v>
      </c>
      <c r="AL93" s="8" t="n">
        <v>253</v>
      </c>
      <c r="AM93" s="226" t="n"/>
      <c r="AN93" s="226" t="n"/>
      <c r="AO93" s="226" t="n"/>
      <c r="AP93" s="224" t="n"/>
      <c r="AQ93" s="224" t="n"/>
      <c r="AR93" s="226" t="n"/>
      <c r="AS93" s="12">
        <f>SUM(AG93:AL93)</f>
        <v>3346</v>
      </c>
    </row>
    <row r="94">
      <c r="B94" s="21" t="inlineStr">
        <is>
          <t>Thailand</t>
        </is>
      </c>
      <c r="C94" s="9">
        <f>AG94/$AG$101</f>
        <v>5.9231035677173534E-2</v>
      </c>
      <c r="D94" s="9">
        <f>AH94/AH$101</f>
        <v>4.6557898925586948E-2</v>
      </c>
      <c r="E94" s="9">
        <f>AI94/AI$101</f>
        <v>7.0524984187223277E-2</v>
      </c>
      <c r="F94" s="9">
        <f>AJ94/AJ$101</f>
        <v>9.3962710861201545E-2</v>
      </c>
      <c r="G94" s="9">
        <f>AK94/AK$101</f>
        <v>9.7442538038200063E-2</v>
      </c>
      <c r="H94" s="9">
        <f>AL94/AL$101</f>
        <v>7.5185252123621898E-2</v>
      </c>
      <c r="I94" s="222" t="e">
        <f>AM94/AM$101</f>
        <v>#DIV/0!</v>
      </c>
      <c r="J94" s="222">
        <f>AN94/AN$101</f>
        <v>0</v>
      </c>
      <c r="K94" s="222">
        <f>AO94/AO$101</f>
        <v>0</v>
      </c>
      <c r="L94" s="222" t="e">
        <f>AP94/AP$101</f>
        <v>#DIV/0!</v>
      </c>
      <c r="M94" s="222">
        <f>AQ94/AQ$101</f>
        <v>0</v>
      </c>
      <c r="N94" s="222">
        <f>AR94/AR$101</f>
        <v>0</v>
      </c>
      <c r="O94" s="18">
        <f>AS94</f>
        <v>2963</v>
      </c>
      <c r="Q94" t="inlineStr">
        <is>
          <t>Thailand</t>
        </is>
      </c>
      <c r="R94" s="11" t="n">
        <v>4466.03</v>
      </c>
      <c r="S94" s="5" t="n">
        <v>4496.11</v>
      </c>
      <c r="T94" s="5" t="n">
        <v>4633.12</v>
      </c>
      <c r="U94" s="11" t="n">
        <v>4542.59</v>
      </c>
      <c r="V94" s="11" t="n">
        <v>4360.79</v>
      </c>
      <c r="W94" s="11" t="n">
        <v>4159.06</v>
      </c>
      <c r="X94" s="225" t="n"/>
      <c r="Y94" s="225" t="n"/>
      <c r="Z94" s="225" t="n"/>
      <c r="AA94" s="225" t="n"/>
      <c r="AB94" s="225" t="n"/>
      <c r="AC94" s="225" t="n"/>
      <c r="AD94" s="11" t="n"/>
      <c r="AF94" t="inlineStr">
        <is>
          <t>Thailand</t>
        </is>
      </c>
      <c r="AG94" s="11" t="n">
        <v>513</v>
      </c>
      <c r="AH94" s="5" t="n">
        <v>351</v>
      </c>
      <c r="AI94" s="5" t="n">
        <v>446</v>
      </c>
      <c r="AJ94" s="11" t="n">
        <v>635</v>
      </c>
      <c r="AK94" s="11" t="n">
        <v>602</v>
      </c>
      <c r="AL94" s="11" t="n">
        <v>416</v>
      </c>
      <c r="AM94" s="225" t="n"/>
      <c r="AN94" s="225" t="n"/>
      <c r="AO94" s="225" t="n"/>
      <c r="AP94" s="225" t="n"/>
      <c r="AQ94" s="225" t="n"/>
      <c r="AR94" s="225" t="n"/>
      <c r="AS94" s="11">
        <f>SUM(AG94:AL94)</f>
        <v>2963</v>
      </c>
    </row>
    <row r="95">
      <c r="B95" s="28" t="inlineStr">
        <is>
          <t>Israel</t>
        </is>
      </c>
      <c r="C95" s="9">
        <f>AG95/$AG$101</f>
        <v>5.2996189816418425E-2</v>
      </c>
      <c r="D95" s="9">
        <f>AH95/AH$101</f>
        <v>6.313834726090993E-2</v>
      </c>
      <c r="E95" s="9">
        <f>AI95/AI$101</f>
        <v>8.3807716635041107E-2</v>
      </c>
      <c r="F95" s="9">
        <f>AJ95/AJ$101</f>
        <v>7.0878958271678005E-2</v>
      </c>
      <c r="G95" s="9">
        <f>AK95/AK$101</f>
        <v>4.435092262868242E-2</v>
      </c>
      <c r="H95" s="9">
        <f>AL95/AL$101</f>
        <v>5.2593529730706669E-2</v>
      </c>
      <c r="I95" s="222" t="e">
        <f>AM95/AM$101</f>
        <v>#DIV/0!</v>
      </c>
      <c r="J95" s="222">
        <f>AN95/AN$101</f>
        <v>0</v>
      </c>
      <c r="K95" s="222">
        <f>AO95/AO$101</f>
        <v>0</v>
      </c>
      <c r="L95" s="222" t="e">
        <f>AP95/AP$101</f>
        <v>#DIV/0!</v>
      </c>
      <c r="M95" s="222">
        <f>AQ95/AQ$101</f>
        <v>0</v>
      </c>
      <c r="N95" s="222">
        <f>AR95/AR$101</f>
        <v>0</v>
      </c>
      <c r="O95" s="30">
        <f>AS95</f>
        <v>2509</v>
      </c>
      <c r="Q95" s="6" t="inlineStr">
        <is>
          <t>Israel</t>
        </is>
      </c>
      <c r="R95" s="12" t="n">
        <v>4250.71</v>
      </c>
      <c r="S95" s="12" t="n">
        <v>3938.81</v>
      </c>
      <c r="T95" s="12" t="n">
        <v>3956.97</v>
      </c>
      <c r="U95" s="12" t="n">
        <v>4427.64</v>
      </c>
      <c r="V95" s="12" t="n">
        <v>3979.16</v>
      </c>
      <c r="W95" s="12" t="n">
        <v>3395.47</v>
      </c>
      <c r="X95" s="224" t="n"/>
      <c r="Y95" s="226" t="n"/>
      <c r="Z95" s="226" t="n"/>
      <c r="AA95" s="224" t="n"/>
      <c r="AB95" s="224" t="n"/>
      <c r="AC95" s="224" t="n"/>
      <c r="AD95" s="12" t="n"/>
      <c r="AF95" s="6" t="inlineStr">
        <is>
          <t>Israel</t>
        </is>
      </c>
      <c r="AG95" s="12" t="n">
        <v>459</v>
      </c>
      <c r="AH95" s="12" t="n">
        <v>476</v>
      </c>
      <c r="AI95" s="12" t="n">
        <v>530</v>
      </c>
      <c r="AJ95" s="12" t="n">
        <v>479</v>
      </c>
      <c r="AK95" s="12" t="n">
        <v>274</v>
      </c>
      <c r="AL95" s="12" t="n">
        <v>291</v>
      </c>
      <c r="AM95" s="224" t="n"/>
      <c r="AN95" s="226" t="n"/>
      <c r="AO95" s="226" t="n"/>
      <c r="AP95" s="224" t="n"/>
      <c r="AQ95" s="224" t="n"/>
      <c r="AR95" s="224" t="n"/>
      <c r="AS95" s="12">
        <f>SUM(AG95:AL95)</f>
        <v>2509</v>
      </c>
    </row>
    <row r="96">
      <c r="B96" s="21" t="inlineStr">
        <is>
          <t>Taiwan</t>
        </is>
      </c>
      <c r="C96" s="9">
        <f>AG96/$AG$101</f>
        <v>6.9622445445098713E-2</v>
      </c>
      <c r="D96" s="9">
        <f>AH96/AH$101</f>
        <v>7.3882477782199224E-2</v>
      </c>
      <c r="E96" s="9">
        <f>AI96/AI$101</f>
        <v>6.4199873497786206E-2</v>
      </c>
      <c r="F96" s="9">
        <f>AJ96/AJ$101</f>
        <v>3.344184670020716E-2</v>
      </c>
      <c r="G96" s="9">
        <f>AK96/AK$101</f>
        <v>4.3379734541922954E-2</v>
      </c>
      <c r="H96" s="9">
        <f>AL96/AL$101</f>
        <v>5.5846737755286466E-2</v>
      </c>
      <c r="I96" s="222" t="e">
        <f>AM96/AM$101</f>
        <v>#DIV/0!</v>
      </c>
      <c r="J96" s="222">
        <f>AN96/AN$101</f>
        <v>0</v>
      </c>
      <c r="K96" s="222">
        <f>AO96/AO$101</f>
        <v>0</v>
      </c>
      <c r="L96" s="222" t="e">
        <f>AP96/AP$101</f>
        <v>#DIV/0!</v>
      </c>
      <c r="M96" s="222">
        <f>AQ96/AQ$101</f>
        <v>0</v>
      </c>
      <c r="N96" s="222">
        <f>AR96/AR$101</f>
        <v>0</v>
      </c>
      <c r="O96" s="18">
        <f>AS96</f>
        <v>2369</v>
      </c>
      <c r="Q96" t="inlineStr">
        <is>
          <t>Taiwan</t>
        </is>
      </c>
      <c r="R96" s="5" t="n">
        <v>4172.54</v>
      </c>
      <c r="S96" s="11" t="n">
        <v>3221.1</v>
      </c>
      <c r="T96" s="11" t="n">
        <v>2984.21</v>
      </c>
      <c r="U96" s="11" t="n">
        <v>3464.24</v>
      </c>
      <c r="V96" s="11" t="n">
        <v>3107.1</v>
      </c>
      <c r="W96" s="11" t="n">
        <v>2872.64</v>
      </c>
      <c r="X96" s="227" t="n"/>
      <c r="Y96" s="227" t="n"/>
      <c r="Z96" s="225" t="n"/>
      <c r="AA96" s="227" t="n"/>
      <c r="AB96" s="225" t="n"/>
      <c r="AC96" s="225" t="n"/>
      <c r="AD96" s="5" t="n"/>
      <c r="AF96" t="inlineStr">
        <is>
          <t>Taiwan</t>
        </is>
      </c>
      <c r="AG96" s="5" t="n">
        <v>603</v>
      </c>
      <c r="AH96" s="11" t="n">
        <v>557</v>
      </c>
      <c r="AI96" s="11" t="n">
        <v>406</v>
      </c>
      <c r="AJ96" s="11" t="n">
        <v>226</v>
      </c>
      <c r="AK96" s="11" t="n">
        <v>268</v>
      </c>
      <c r="AL96" s="11" t="n">
        <v>309</v>
      </c>
      <c r="AM96" s="227" t="n"/>
      <c r="AN96" s="227" t="n"/>
      <c r="AO96" s="225" t="n"/>
      <c r="AP96" s="227" t="n"/>
      <c r="AQ96" s="225" t="n"/>
      <c r="AR96" s="225" t="n"/>
      <c r="AS96" s="11">
        <f>SUM(AG96:AL96)</f>
        <v>2369</v>
      </c>
    </row>
    <row r="97">
      <c r="B97" s="28" t="inlineStr">
        <is>
          <t>Republic of Korea</t>
        </is>
      </c>
      <c r="C97" s="9">
        <f>AG97/$AG$101</f>
        <v>5.6921833506523495E-2</v>
      </c>
      <c r="D97" s="9">
        <f>AH97/AH$101</f>
        <v>5.0404562939381878E-2</v>
      </c>
      <c r="E97" s="9">
        <f>AI97/AI$101</f>
        <v>5.6451612903225805E-2</v>
      </c>
      <c r="F97" s="9">
        <f>AJ97/AJ$101</f>
        <v>4.4243859129920092E-2</v>
      </c>
      <c r="G97" s="9">
        <f>AK97/AK$101</f>
        <v>4.6293298802201358E-2</v>
      </c>
      <c r="H97" s="9">
        <f>AL97/AL$101</f>
        <v>4.0665100307247425E-2</v>
      </c>
      <c r="I97" s="222" t="e">
        <f>AM97/AM$101</f>
        <v>#DIV/0!</v>
      </c>
      <c r="J97" s="222">
        <f>AN97/AN$101</f>
        <v>0</v>
      </c>
      <c r="K97" s="222">
        <f>AO97/AO$101</f>
        <v>0</v>
      </c>
      <c r="L97" s="222" t="e">
        <f>AP97/AP$101</f>
        <v>#DIV/0!</v>
      </c>
      <c r="M97" s="222">
        <f>AQ97/AQ$101</f>
        <v>0</v>
      </c>
      <c r="N97" s="222">
        <f>AR97/AR$101</f>
        <v>0</v>
      </c>
      <c r="O97" s="30">
        <f>AS97</f>
        <v>2040</v>
      </c>
      <c r="Q97" s="6" t="inlineStr">
        <is>
          <t>Republic of Korea</t>
        </is>
      </c>
      <c r="R97" s="8" t="n">
        <v>4107.76</v>
      </c>
      <c r="S97" s="12" t="n">
        <v>3842.51</v>
      </c>
      <c r="T97" s="8" t="n">
        <v>3693.51</v>
      </c>
      <c r="U97" s="8" t="n">
        <v>3441.13</v>
      </c>
      <c r="V97" s="8" t="n">
        <v>3428.31</v>
      </c>
      <c r="W97" s="8" t="n">
        <v>3055.07</v>
      </c>
      <c r="X97" s="226" t="n"/>
      <c r="Y97" s="226" t="n"/>
      <c r="Z97" s="226" t="n"/>
      <c r="AA97" s="224" t="n"/>
      <c r="AB97" s="224" t="n"/>
      <c r="AC97" s="224" t="n"/>
      <c r="AD97" s="8" t="n"/>
      <c r="AF97" s="6" t="inlineStr">
        <is>
          <t>Republic of Korea</t>
        </is>
      </c>
      <c r="AG97" s="8" t="n">
        <v>493</v>
      </c>
      <c r="AH97" s="12" t="n">
        <v>380</v>
      </c>
      <c r="AI97" s="8" t="n">
        <v>357</v>
      </c>
      <c r="AJ97" s="8" t="n">
        <v>299</v>
      </c>
      <c r="AK97" s="8" t="n">
        <v>286</v>
      </c>
      <c r="AL97" s="8" t="n">
        <v>225</v>
      </c>
      <c r="AM97" s="226" t="n"/>
      <c r="AN97" s="226" t="n"/>
      <c r="AO97" s="226" t="n"/>
      <c r="AP97" s="224" t="n"/>
      <c r="AQ97" s="224" t="n"/>
      <c r="AR97" s="224" t="n"/>
      <c r="AS97" s="12">
        <f>SUM(AG97:AL97)</f>
        <v>2040</v>
      </c>
    </row>
    <row r="98">
      <c r="B98" s="21" t="inlineStr">
        <is>
          <t>Russia</t>
        </is>
      </c>
      <c r="C98" s="9">
        <f>AG98/$AG$101</f>
        <v>7.0199745987761228E-2</v>
      </c>
      <c r="D98" s="9">
        <f>AH98/AH$101</f>
        <v>6.5393288234513861E-2</v>
      </c>
      <c r="E98" s="9">
        <f>AI98/AI$101</f>
        <v>4.981024667931689E-2</v>
      </c>
      <c r="F98" s="9">
        <f>AJ98/AJ$101</f>
        <v>3.3737792246226694E-2</v>
      </c>
      <c r="G98" s="9">
        <f>AK98/AK$101</f>
        <v>2.6383943023632242E-2</v>
      </c>
      <c r="H98" s="9">
        <f>AL98/AL$101</f>
        <v>4.0303632748960781E-2</v>
      </c>
      <c r="I98" s="222" t="e">
        <f>AM98/AM$101</f>
        <v>#DIV/0!</v>
      </c>
      <c r="J98" s="222">
        <f>AN98/AN$101</f>
        <v>0</v>
      </c>
      <c r="K98" s="222">
        <f>AO98/AO$101</f>
        <v>0</v>
      </c>
      <c r="L98" s="222" t="e">
        <f>AP98/AP$101</f>
        <v>#DIV/0!</v>
      </c>
      <c r="M98" s="222">
        <f>AQ98/AQ$101</f>
        <v>0</v>
      </c>
      <c r="N98" s="222">
        <f>AR98/AR$101</f>
        <v>0</v>
      </c>
      <c r="O98" s="18">
        <f>AS98</f>
        <v>2030</v>
      </c>
      <c r="Q98" t="inlineStr">
        <is>
          <t>Russia</t>
        </is>
      </c>
      <c r="R98" s="5" t="n">
        <v>3047.44</v>
      </c>
      <c r="S98" s="5" t="n">
        <v>3797.99</v>
      </c>
      <c r="T98" s="5" t="n">
        <v>4212.89</v>
      </c>
      <c r="U98" s="5" t="n">
        <v>3356.72</v>
      </c>
      <c r="V98" s="5" t="n">
        <v>3682.56</v>
      </c>
      <c r="W98" s="5" t="n">
        <v>2975.02</v>
      </c>
      <c r="X98" s="227" t="n"/>
      <c r="Y98" s="227" t="n"/>
      <c r="Z98" s="227" t="n"/>
      <c r="AA98" s="227" t="n"/>
      <c r="AB98" s="225" t="n"/>
      <c r="AC98" s="227" t="n"/>
      <c r="AD98" s="11" t="n"/>
      <c r="AF98" t="inlineStr">
        <is>
          <t>Russia</t>
        </is>
      </c>
      <c r="AG98" s="5" t="n">
        <v>608</v>
      </c>
      <c r="AH98" s="5" t="n">
        <v>493</v>
      </c>
      <c r="AI98" s="5" t="n">
        <v>315</v>
      </c>
      <c r="AJ98" s="5" t="n">
        <v>228</v>
      </c>
      <c r="AK98" s="5" t="n">
        <v>163</v>
      </c>
      <c r="AL98" s="5" t="n">
        <v>223</v>
      </c>
      <c r="AM98" s="227" t="n"/>
      <c r="AN98" s="227" t="n"/>
      <c r="AO98" s="227" t="n"/>
      <c r="AP98" s="227" t="n"/>
      <c r="AQ98" s="225" t="n"/>
      <c r="AR98" s="227" t="n"/>
      <c r="AS98" s="11">
        <f>SUM(AG98:AL98)</f>
        <v>2030</v>
      </c>
    </row>
    <row r="99">
      <c r="B99" s="28" t="inlineStr">
        <is>
          <t>Japan</t>
        </is>
      </c>
      <c r="C99" s="9">
        <f>AG99/$AG$101</f>
        <v>3.1520609629373052E-2</v>
      </c>
      <c r="D99" s="9">
        <f>AH99/AH$101</f>
        <v>5.8628465313702083E-2</v>
      </c>
      <c r="E99" s="9">
        <f>AI99/AI$101</f>
        <v>4.2061986084756482E-2</v>
      </c>
      <c r="F99" s="9">
        <f>AJ99/AJ$101</f>
        <v>2.8706717963894644E-2</v>
      </c>
      <c r="G99" s="9">
        <f>AK99/AK$101</f>
        <v>4.1599223049530593E-2</v>
      </c>
      <c r="H99" s="9">
        <f>AL99/AL$101</f>
        <v>4.1749502982107355E-2</v>
      </c>
      <c r="I99" s="222" t="e">
        <f>AM99/AM$101</f>
        <v>#DIV/0!</v>
      </c>
      <c r="J99" s="222">
        <f>AN99/AN$101</f>
        <v>0</v>
      </c>
      <c r="K99" s="222">
        <f>AO99/AO$101</f>
        <v>0</v>
      </c>
      <c r="L99" s="222" t="e">
        <f>AP99/AP$101</f>
        <v>#DIV/0!</v>
      </c>
      <c r="M99" s="222">
        <f>AQ99/AQ$101</f>
        <v>0</v>
      </c>
      <c r="N99" s="222">
        <f>AR99/AR$101</f>
        <v>0</v>
      </c>
      <c r="O99" s="30">
        <f>AS99</f>
        <v>1663</v>
      </c>
      <c r="Q99" s="6" t="inlineStr">
        <is>
          <t>Japan</t>
        </is>
      </c>
      <c r="R99" s="12" t="n">
        <v>5244.54</v>
      </c>
      <c r="S99" s="8" t="n">
        <v>4152.46</v>
      </c>
      <c r="T99" s="12" t="n">
        <v>3828.55</v>
      </c>
      <c r="U99" s="12" t="n">
        <v>3277.9</v>
      </c>
      <c r="V99" s="8" t="n">
        <v>3377.62</v>
      </c>
      <c r="W99" s="8" t="n">
        <v>3222.44</v>
      </c>
      <c r="X99" s="226" t="n"/>
      <c r="Y99" s="226" t="n"/>
      <c r="Z99" s="224" t="n"/>
      <c r="AA99" s="226" t="n"/>
      <c r="AB99" s="226" t="n"/>
      <c r="AC99" s="224" t="n"/>
      <c r="AD99" s="12" t="n"/>
      <c r="AF99" s="6" t="inlineStr">
        <is>
          <t>Japan</t>
        </is>
      </c>
      <c r="AG99" s="12" t="n">
        <v>273</v>
      </c>
      <c r="AH99" s="8" t="n">
        <v>442</v>
      </c>
      <c r="AI99" s="12" t="n">
        <v>266</v>
      </c>
      <c r="AJ99" s="12" t="n">
        <v>194</v>
      </c>
      <c r="AK99" s="8" t="n">
        <v>257</v>
      </c>
      <c r="AL99" s="8" t="n">
        <v>231</v>
      </c>
      <c r="AM99" s="226" t="n"/>
      <c r="AN99" s="226" t="n"/>
      <c r="AO99" s="224" t="n"/>
      <c r="AP99" s="226" t="n"/>
      <c r="AQ99" s="226" t="n"/>
      <c r="AR99" s="224" t="n"/>
      <c r="AS99" s="12">
        <f>SUM(AG99:AL99)</f>
        <v>1663</v>
      </c>
    </row>
    <row r="100">
      <c r="B100" s="36" t="inlineStr">
        <is>
          <t>Australia</t>
        </is>
      </c>
      <c r="C100" s="9">
        <f>AG100/$AG$101</f>
        <v>2.8749567024593001E-2</v>
      </c>
      <c r="D100" s="9">
        <f>AH100/AH$101</f>
        <v>2.7059291683247114E-2</v>
      </c>
      <c r="E100" s="9">
        <f>AI100/AI$101</f>
        <v>3.8583175205566096E-2</v>
      </c>
      <c r="F100" s="9">
        <f>AJ100/AJ$101</f>
        <v>3.1222255105060669E-2</v>
      </c>
      <c r="G100" s="9">
        <f>AK100/AK$101</f>
        <v>3.2696665587568792E-2</v>
      </c>
      <c r="H100" s="9">
        <f>AL100/AL$101</f>
        <v>3.6146755828664376E-2</v>
      </c>
      <c r="I100" s="222" t="e">
        <f>AM100/AM$101</f>
        <v>#DIV/0!</v>
      </c>
      <c r="J100" s="222">
        <f>AN100/AN$101</f>
        <v>0</v>
      </c>
      <c r="K100" s="222">
        <f>AO100/AO$101</f>
        <v>0</v>
      </c>
      <c r="L100" s="222" t="e">
        <f>AP100/AP$101</f>
        <v>#DIV/0!</v>
      </c>
      <c r="M100" s="222">
        <f>AQ100/AQ$101</f>
        <v>0</v>
      </c>
      <c r="N100" s="222">
        <f>AR100/AR$101</f>
        <v>0</v>
      </c>
      <c r="O100" s="38">
        <f>AS100</f>
        <v>1310</v>
      </c>
      <c r="Q100" t="inlineStr">
        <is>
          <t>Australia</t>
        </is>
      </c>
      <c r="R100" s="5" t="n">
        <v>4406.64</v>
      </c>
      <c r="S100" s="5" t="n">
        <v>4777.21</v>
      </c>
      <c r="T100" s="5" t="n">
        <v>4577.57</v>
      </c>
      <c r="U100" s="5" t="n">
        <v>4708.51</v>
      </c>
      <c r="V100" s="5" t="n">
        <v>3941.57</v>
      </c>
      <c r="W100" s="5" t="n">
        <v>3677.41</v>
      </c>
      <c r="X100" s="227" t="n"/>
      <c r="Y100" s="228" t="n"/>
      <c r="Z100" s="227" t="n"/>
      <c r="AA100" s="227" t="n"/>
      <c r="AB100" s="228" t="n"/>
      <c r="AC100" s="227" t="n"/>
      <c r="AD100" s="11" t="n"/>
      <c r="AF100" t="inlineStr">
        <is>
          <t>Australia</t>
        </is>
      </c>
      <c r="AG100" s="5" t="n">
        <v>249</v>
      </c>
      <c r="AH100" s="5" t="n">
        <v>204</v>
      </c>
      <c r="AI100" s="5" t="n">
        <v>244</v>
      </c>
      <c r="AJ100" s="5" t="n">
        <v>211</v>
      </c>
      <c r="AK100" s="5" t="n">
        <v>202</v>
      </c>
      <c r="AL100" s="5" t="n">
        <v>200</v>
      </c>
      <c r="AM100" s="227" t="n"/>
      <c r="AN100" s="228" t="n"/>
      <c r="AO100" s="227" t="n"/>
      <c r="AP100" s="227" t="n"/>
      <c r="AQ100" s="228" t="n"/>
      <c r="AR100" s="227" t="n"/>
      <c r="AS100" s="11">
        <f>SUM(AG100:AL100)</f>
        <v>1310</v>
      </c>
    </row>
    <row r="101">
      <c r="B101" s="181" t="inlineStr">
        <is>
          <t>Top 10 Subtotal</t>
        </is>
      </c>
      <c r="C101" s="182">
        <f>SUM(C91:C100)</f>
        <v>0.76192125620598072</v>
      </c>
      <c r="D101" s="182">
        <f>SUM(D91:D100)</f>
        <v>0.75169120573020287</v>
      </c>
      <c r="E101" s="182">
        <f>SUM(E91:E100)</f>
        <v>0.78810879190385841</v>
      </c>
      <c r="F101" s="182">
        <f>SUM(F91:F100)</f>
        <v>0.81473808819177274</v>
      </c>
      <c r="G101" s="182">
        <f>SUM(G91:G100)</f>
        <v>0.81482680479119463</v>
      </c>
      <c r="H101" s="182">
        <f>SUM(H91:H100)</f>
        <v>0.77679378275799749</v>
      </c>
      <c r="I101" s="223" t="e">
        <f>SUM(I91:I100)</f>
        <v>#DIV/0!</v>
      </c>
      <c r="J101" s="223">
        <f>SUM(J91:J100)</f>
        <v>0</v>
      </c>
      <c r="K101" s="223">
        <f>SUM(K91:K100)</f>
        <v>0</v>
      </c>
      <c r="L101" s="223" t="e">
        <f>SUM(L91:L100)</f>
        <v>#DIV/0!</v>
      </c>
      <c r="M101" s="223">
        <f>SUM(M91:M100)</f>
        <v>0</v>
      </c>
      <c r="N101" s="223">
        <f>SUM(N91:N100)</f>
        <v>0</v>
      </c>
      <c r="O101" s="183" t="n"/>
      <c r="Q101" s="171" t="n"/>
      <c r="R101" s="171" t="n"/>
      <c r="S101" s="171" t="n"/>
      <c r="T101" s="171" t="n"/>
      <c r="U101" s="171" t="n"/>
      <c r="V101" s="171" t="n"/>
      <c r="W101" s="171" t="n"/>
      <c r="X101" s="229" t="n"/>
      <c r="Y101" s="229" t="n"/>
      <c r="Z101" s="229" t="n"/>
      <c r="AA101" s="229" t="n"/>
      <c r="AB101" s="229" t="n"/>
      <c r="AC101" s="229" t="n"/>
      <c r="AD101" s="171" t="n"/>
      <c r="AF101" s="199" t="inlineStr">
        <is>
          <t>Top Subtotal</t>
        </is>
      </c>
      <c r="AG101" s="200">
        <f>C58</f>
        <v>8661</v>
      </c>
      <c r="AH101" s="200">
        <f>D58</f>
        <v>7539</v>
      </c>
      <c r="AI101" s="200">
        <f>E58</f>
        <v>6324</v>
      </c>
      <c r="AJ101" s="200">
        <f>F58</f>
        <v>6758</v>
      </c>
      <c r="AK101" s="200">
        <f>G58</f>
        <v>6178</v>
      </c>
      <c r="AL101" s="200">
        <f>H58</f>
        <v>5533</v>
      </c>
      <c r="AM101" s="251">
        <f>I58</f>
        <v>0</v>
      </c>
      <c r="AN101" s="251">
        <f>J58</f>
        <v>7371</v>
      </c>
      <c r="AO101" s="251">
        <f>K58</f>
        <v>6276</v>
      </c>
      <c r="AP101" s="251">
        <f>L58</f>
        <v>0</v>
      </c>
      <c r="AQ101" s="251">
        <f>M58</f>
        <v>7288</v>
      </c>
      <c r="AR101" s="251">
        <f>N58</f>
        <v>8315</v>
      </c>
      <c r="AS101" s="200">
        <f>O58</f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4.5"/>
  <cols>
    <col width="12" customWidth="1" min="1" max="1"/>
    <col width="34" customWidth="1" min="3" max="3"/>
    <col width="16" customWidth="1" min="5" max="7"/>
  </cols>
  <sheetData>
    <row r="1">
      <c r="A1" t="inlineStr">
        <is>
          <t>Cross-check vs 'result FY25' / 'result FY26' sheets (Mae: result sheets are the truth for Occ/ADR/RevPar)</t>
        </is>
      </c>
    </row>
    <row r="2">
      <c r="A2" t="inlineStr">
        <is>
          <t>Run date: 2026-07-19</t>
        </is>
      </c>
    </row>
    <row r="3">
      <c r="A3" t="inlineStr">
        <is>
          <t>Finding: workbook 2026 ADR/RevPar = ADR incl. breakfast, matching the result FY26 'ADR BF' rows.</t>
        </is>
      </c>
    </row>
    <row r="4">
      <c r="A4" t="inlineStr">
        <is>
          <t>Mae confirmed 2025 also includes breakfast ADR, so NO basis change was needed (LYF has no breakfast).</t>
        </is>
      </c>
    </row>
    <row r="6">
      <c r="A6" t="inlineStr">
        <is>
          <t>Sheet</t>
        </is>
      </c>
      <c r="B6" t="inlineStr">
        <is>
          <t>Cell</t>
        </is>
      </c>
      <c r="C6" t="inlineStr">
        <is>
          <t>Item</t>
        </is>
      </c>
      <c r="D6" t="inlineStr">
        <is>
          <t>Month</t>
        </is>
      </c>
      <c r="E6" t="inlineStr">
        <is>
          <t>Old value</t>
        </is>
      </c>
      <c r="F6" t="inlineStr">
        <is>
          <t>New value (result sheet)</t>
        </is>
      </c>
      <c r="G6" t="inlineStr">
        <is>
          <t>Diff</t>
        </is>
      </c>
    </row>
    <row r="7">
      <c r="A7" t="inlineStr">
        <is>
          <t>AES</t>
        </is>
      </c>
      <c r="B7" t="inlineStr">
        <is>
          <t>C8</t>
        </is>
      </c>
      <c r="C7" t="inlineStr">
        <is>
          <t>Occupancy % 2026 (AES tab)</t>
        </is>
      </c>
      <c r="D7" t="inlineStr">
        <is>
          <t>Jan</t>
        </is>
      </c>
      <c r="E7" t="n">
        <v>0.7540014774686038</v>
      </c>
      <c r="F7" t="n">
        <v>0.7528523352212099</v>
      </c>
      <c r="G7" t="n">
        <v>-0.001149</v>
      </c>
    </row>
    <row r="8">
      <c r="A8" t="inlineStr">
        <is>
          <t>Summary</t>
        </is>
      </c>
      <c r="B8" t="inlineStr">
        <is>
          <t>C51</t>
        </is>
      </c>
      <c r="C8" t="inlineStr">
        <is>
          <t>LYF Occupancy % 2026 (Summary)</t>
        </is>
      </c>
      <c r="D8" t="inlineStr">
        <is>
          <t>Jan</t>
        </is>
      </c>
      <c r="E8" t="n">
        <v>0.9280776826859776</v>
      </c>
      <c r="F8" t="n">
        <v>0.9259381171823569</v>
      </c>
      <c r="G8" t="n">
        <v>-0.00214</v>
      </c>
    </row>
    <row r="9">
      <c r="A9" t="inlineStr">
        <is>
          <t>Summary</t>
        </is>
      </c>
      <c r="B9" t="inlineStr">
        <is>
          <t>C73</t>
        </is>
      </c>
      <c r="C9" t="inlineStr">
        <is>
          <t>SP Occupancy % 2026 (Summary)</t>
        </is>
      </c>
      <c r="D9" t="inlineStr">
        <is>
          <t>Jan</t>
        </is>
      </c>
      <c r="E9" t="n">
        <v>0.882815611310235</v>
      </c>
      <c r="F9" t="n">
        <v>0.8807248108323377</v>
      </c>
      <c r="G9" t="n">
        <v>-0.002091</v>
      </c>
    </row>
    <row r="10">
      <c r="A10" t="inlineStr">
        <is>
          <t>SR9</t>
        </is>
      </c>
      <c r="B10" t="inlineStr">
        <is>
          <t>C56</t>
        </is>
      </c>
      <c r="C10" t="inlineStr">
        <is>
          <t>SR9 ADR 2025 (tab row 56)</t>
        </is>
      </c>
      <c r="D10" t="inlineStr">
        <is>
          <t>Jan</t>
        </is>
      </c>
      <c r="E10" t="n">
        <v>3339.653269988</v>
      </c>
      <c r="F10" t="n">
        <v>3342.444829652457</v>
      </c>
      <c r="G10" t="n">
        <v>2.79156</v>
      </c>
    </row>
    <row r="11">
      <c r="A11" t="inlineStr">
        <is>
          <t>SR9</t>
        </is>
      </c>
      <c r="B11" t="inlineStr">
        <is>
          <t>D56</t>
        </is>
      </c>
      <c r="C11" t="inlineStr">
        <is>
          <t>SR9 ADR 2025 (tab row 56)</t>
        </is>
      </c>
      <c r="D11" t="inlineStr">
        <is>
          <t>Feb</t>
        </is>
      </c>
      <c r="E11" t="n">
        <v>3055.9524624954</v>
      </c>
      <c r="F11" t="n">
        <v>3059.315067691182</v>
      </c>
      <c r="G11" t="n">
        <v>3.362605</v>
      </c>
    </row>
    <row r="12">
      <c r="A12" t="inlineStr">
        <is>
          <t>SR9</t>
        </is>
      </c>
      <c r="B12" t="inlineStr">
        <is>
          <t>E56</t>
        </is>
      </c>
      <c r="C12" t="inlineStr">
        <is>
          <t>SR9 ADR 2025 (tab row 56)</t>
        </is>
      </c>
      <c r="D12" t="inlineStr">
        <is>
          <t>Mar</t>
        </is>
      </c>
      <c r="E12" t="n">
        <v>2929.8613204819</v>
      </c>
      <c r="F12" t="n">
        <v>2930.957224096385</v>
      </c>
      <c r="G12" t="n">
        <v>1.095904</v>
      </c>
    </row>
    <row r="13">
      <c r="A13" t="inlineStr">
        <is>
          <t>SR9</t>
        </is>
      </c>
      <c r="B13" t="inlineStr">
        <is>
          <t>F56</t>
        </is>
      </c>
      <c r="C13" t="inlineStr">
        <is>
          <t>SR9 ADR 2025 (tab row 56)</t>
        </is>
      </c>
      <c r="D13" t="inlineStr">
        <is>
          <t>Apr</t>
        </is>
      </c>
      <c r="E13" t="n">
        <v>3000.9887678731</v>
      </c>
      <c r="F13" t="n">
        <v>3005.12639075067</v>
      </c>
      <c r="G13" t="n">
        <v>4.137623</v>
      </c>
    </row>
    <row r="14">
      <c r="A14" t="inlineStr">
        <is>
          <t>SR9</t>
        </is>
      </c>
      <c r="B14" t="inlineStr">
        <is>
          <t>G56</t>
        </is>
      </c>
      <c r="C14" t="inlineStr">
        <is>
          <t>SR9 ADR 2025 (tab row 56)</t>
        </is>
      </c>
      <c r="D14" t="inlineStr">
        <is>
          <t>May</t>
        </is>
      </c>
      <c r="E14" t="n">
        <v>2760.4437140645</v>
      </c>
      <c r="F14" t="n">
        <v>2764.293002613493</v>
      </c>
      <c r="G14" t="n">
        <v>3.849289</v>
      </c>
    </row>
    <row r="15">
      <c r="A15" t="inlineStr">
        <is>
          <t>SR9</t>
        </is>
      </c>
      <c r="B15" t="inlineStr">
        <is>
          <t>H56</t>
        </is>
      </c>
      <c r="C15" t="inlineStr">
        <is>
          <t>SR9 ADR 2025 (tab row 56)</t>
        </is>
      </c>
      <c r="D15" t="inlineStr">
        <is>
          <t>Jun</t>
        </is>
      </c>
      <c r="E15" t="n">
        <v>2775.9562661512</v>
      </c>
      <c r="F15" t="n">
        <v>2778.291905585513</v>
      </c>
      <c r="G15" t="n">
        <v>2.335639</v>
      </c>
    </row>
    <row r="17">
      <c r="A17" t="inlineStr">
        <is>
          <t>Notes (reviewed, intentionally NOT changed):</t>
        </is>
      </c>
    </row>
    <row r="18">
      <c r="A18" t="inlineStr">
        <is>
          <t>1. SR9 Jan-2026 occupancy stays 87.71%: it is a formula from room nights (12,099 RN, reconciled to the SR9 source system). result FY26 actual = 87.02% (~94 RN lower). Formulas are never overwritten.</t>
        </is>
      </c>
    </row>
    <row r="19">
      <c r="A19" t="inlineStr">
        <is>
          <t>2. Jul-Dec 2025 gaps on the property tabs left as-is (Mae's instruction).</t>
        </is>
      </c>
    </row>
    <row r="20">
      <c r="A20" t="inlineStr">
        <is>
          <t>3. All other Occ/ADR/RevPar values match the result sheets on the incl.-breakfast basis: 2025 all 4 properties 12 months; 2026 Feb-Jun all 4 properties.</t>
        </is>
      </c>
    </row>
    <row r="21">
      <c r="A21" t="inlineStr">
        <is>
          <t>4. Dependent cells (Summary pulls, RevPar = Occ x ADR) refresh when the file is opened in Excel.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E16" sqref="E16"/>
    </sheetView>
  </sheetViews>
  <sheetFormatPr baseColWidth="8" defaultRowHeight="14.5"/>
  <sheetData>
    <row r="1">
      <c r="A1" t="inlineStr">
        <is>
          <t>Audit — June 2026 arrivals filled from MOTS nationality file (22 Jul 2026)</t>
        </is>
      </c>
    </row>
    <row r="2">
      <c r="A2" t="inlineStr">
        <is>
          <t>Source: data/source/MOTS arrivals by nationality Jun 2026.xlsx (June marked "Jun (-4)")</t>
        </is>
      </c>
    </row>
    <row r="4">
      <c r="A4" t="inlineStr">
        <is>
          <t>Sheet</t>
        </is>
      </c>
      <c r="B4" t="inlineStr">
        <is>
          <t>Cell</t>
        </is>
      </c>
      <c r="C4" t="inlineStr">
        <is>
          <t>Old</t>
        </is>
      </c>
      <c r="D4" t="inlineStr">
        <is>
          <t>New</t>
        </is>
      </c>
      <c r="E4" t="inlineStr">
        <is>
          <t>What</t>
        </is>
      </c>
    </row>
    <row r="5">
      <c r="A5" t="inlineStr">
        <is>
          <t>Summary-arrival</t>
        </is>
      </c>
      <c r="B5" t="inlineStr">
        <is>
          <t>H16</t>
        </is>
      </c>
      <c r="C5" t="inlineStr">
        <is>
          <t>(empty)</t>
        </is>
      </c>
      <c r="D5" t="inlineStr">
        <is>
          <t>1841551</t>
        </is>
      </c>
      <c r="E5" t="inlineStr">
        <is>
          <t>Total arrivals (MOTS) Jun 2026 — Grand Total row</t>
        </is>
      </c>
    </row>
    <row r="6">
      <c r="A6" t="inlineStr">
        <is>
          <t>Summary-arrival</t>
        </is>
      </c>
      <c r="B6" t="inlineStr">
        <is>
          <t>H29</t>
        </is>
      </c>
      <c r="C6" t="inlineStr">
        <is>
          <t>(empty)</t>
        </is>
      </c>
      <c r="D6" t="inlineStr">
        <is>
          <t>283297</t>
        </is>
      </c>
      <c r="E6" t="inlineStr">
        <is>
          <t>Chinese arrivals Jun 2026 — China row</t>
        </is>
      </c>
    </row>
    <row r="7">
      <c r="A7" t="inlineStr">
        <is>
          <t>Summary-arrival</t>
        </is>
      </c>
      <c r="B7" t="inlineStr">
        <is>
          <t>H42</t>
        </is>
      </c>
      <c r="C7" t="inlineStr">
        <is>
          <t>(empty)</t>
        </is>
      </c>
      <c r="D7" t="inlineStr">
        <is>
          <t>163378</t>
        </is>
      </c>
      <c r="E7" t="inlineStr">
        <is>
          <t>India arrivals Jun 2026 — India row</t>
        </is>
      </c>
    </row>
    <row r="8">
      <c r="A8" t="inlineStr">
        <is>
          <t>Summary-arrival</t>
        </is>
      </c>
      <c r="B8" t="inlineStr">
        <is>
          <t>H56</t>
        </is>
      </c>
      <c r="C8" t="inlineStr">
        <is>
          <t>(empty)</t>
        </is>
      </c>
      <c r="D8" t="inlineStr">
        <is>
          <t>90980</t>
        </is>
      </c>
      <c r="E8" t="inlineStr">
        <is>
          <t>Long-haul America Jun 2026 — America region row (workbook series = America region, matches Jan-May)</t>
        </is>
      </c>
    </row>
    <row r="9">
      <c r="A9" t="inlineStr">
        <is>
          <t>Summary-arrival</t>
        </is>
      </c>
      <c r="B9" t="inlineStr">
        <is>
          <t>H64</t>
        </is>
      </c>
      <c r="C9" t="inlineStr">
        <is>
          <t>(empty)</t>
        </is>
      </c>
      <c r="D9" t="inlineStr">
        <is>
          <t>289156</t>
        </is>
      </c>
      <c r="E9" t="inlineStr">
        <is>
          <t>Long-haul Europe Jun 2026 — Europe region row</t>
        </is>
      </c>
    </row>
    <row r="10">
      <c r="A10" t="inlineStr">
        <is>
          <t>Summary-arrival</t>
        </is>
      </c>
      <c r="B10" t="inlineStr">
        <is>
          <t>H71</t>
        </is>
      </c>
      <c r="C10" t="inlineStr">
        <is>
          <t>(empty)</t>
        </is>
      </c>
      <c r="D10">
        <f>H64+H56</f>
        <v>0</v>
      </c>
      <c r="E10" t="inlineStr">
        <is>
          <t>Long-haul total Jun 2026 — formula, same pattern as 2024/2025 rows</t>
        </is>
      </c>
    </row>
    <row r="11">
      <c r="A11" t="inlineStr">
        <is>
          <t>Arrival</t>
        </is>
      </c>
      <c r="B11" t="inlineStr">
        <is>
          <t>W131</t>
        </is>
      </c>
      <c r="C11" t="inlineStr">
        <is>
          <t>(empty)</t>
        </is>
      </c>
      <c r="D11" t="inlineStr">
        <is>
          <t>52702</t>
        </is>
      </c>
      <c r="E11" t="inlineStr">
        <is>
          <t>Middle East Jun 2026 — Middle East region row</t>
        </is>
      </c>
    </row>
    <row r="13">
      <c r="A13" t="inlineStr">
        <is>
          <t>Notes:</t>
        </is>
      </c>
    </row>
    <row r="14">
      <c r="A14" t="inlineStr">
        <is>
          <t>1. June figures cover 26 of 30 days — a system error dropped 4 days (source header "Jun (-4)"). Update when final MOTS data is released.</t>
        </is>
      </c>
    </row>
    <row r="15">
      <c r="A15" t="inlineStr">
        <is>
          <t>2. The "Long hual USA" block in Summary-arrival is the America REGION series (incl. Canada/LatAm) — verified by exact Jan-May match; June follows the same series (90,980).</t>
        </is>
      </c>
    </row>
    <row r="16">
      <c r="A16" t="inlineStr">
        <is>
          <t>3. Middle East Jan-Mar 2026 in the Arrival tab (52,261 / 15,814 / 12,201) is slightly below the new source (52,781 / 16,080 / 12,485) — MOTS revised earlier months upward. Left unchanged; Apr-May match exactly.</t>
        </is>
      </c>
    </row>
    <row r="17">
      <c r="A17" t="inlineStr">
        <is>
          <t>4. Deck/extract YTD comparisons still read Jan-May; June is now in the workbook for when the deck moves to Jan-Jun.</t>
        </is>
      </c>
    </row>
    <row r="19">
      <c r="A19" t="inlineStr">
        <is>
          <t>Estimate for the 4 missing days (added 22 Jul 2026, per Mae):</t>
        </is>
      </c>
    </row>
    <row r="20">
      <c r="A20" t="inlineStr">
        <is>
          <t>Cells keep the official reported figures; estimates below are pro-rated x 30/26.</t>
        </is>
      </c>
    </row>
    <row r="22">
      <c r="A22" t="inlineStr">
        <is>
          <t>Item</t>
        </is>
      </c>
      <c r="B22" t="inlineStr">
        <is>
          <t>Reported (26 days)</t>
        </is>
      </c>
      <c r="C22" t="inlineStr">
        <is>
          <t>Est. full June (x30/26)</t>
        </is>
      </c>
      <c r="D22" t="inlineStr">
        <is>
          <t>Est. 4-day gap</t>
        </is>
      </c>
    </row>
    <row r="23">
      <c r="A23" t="inlineStr">
        <is>
          <t>Total arrivals (MOTS)</t>
        </is>
      </c>
      <c r="B23" t="n">
        <v>1841551</v>
      </c>
      <c r="C23" t="n">
        <v>2124867</v>
      </c>
      <c r="D23" t="n">
        <v>283316</v>
      </c>
    </row>
    <row r="24">
      <c r="A24" t="inlineStr">
        <is>
          <t>Chinese</t>
        </is>
      </c>
      <c r="B24" t="n">
        <v>283297</v>
      </c>
      <c r="C24" t="n">
        <v>326881</v>
      </c>
      <c r="D24" t="n">
        <v>43584</v>
      </c>
    </row>
    <row r="25">
      <c r="A25" t="inlineStr">
        <is>
          <t>India</t>
        </is>
      </c>
      <c r="B25" t="n">
        <v>163378</v>
      </c>
      <c r="C25" t="n">
        <v>188513</v>
      </c>
      <c r="D25" t="n">
        <v>25135</v>
      </c>
    </row>
    <row r="26">
      <c r="A26" t="inlineStr">
        <is>
          <t>Middle East</t>
        </is>
      </c>
      <c r="B26" t="n">
        <v>52702</v>
      </c>
      <c r="C26" t="n">
        <v>60810</v>
      </c>
      <c r="D26" t="n">
        <v>8108</v>
      </c>
    </row>
    <row r="27">
      <c r="A27" t="inlineStr">
        <is>
          <t>Long-haul Europe</t>
        </is>
      </c>
      <c r="B27" t="n">
        <v>289156</v>
      </c>
      <c r="C27" t="n">
        <v>333642</v>
      </c>
      <c r="D27" t="n">
        <v>44486</v>
      </c>
    </row>
    <row r="28">
      <c r="A28" t="inlineStr">
        <is>
          <t>Long-haul America</t>
        </is>
      </c>
      <c r="B28" t="n">
        <v>90980</v>
      </c>
      <c r="C28" t="n">
        <v>104977</v>
      </c>
      <c r="D28" t="n">
        <v>13997</v>
      </c>
    </row>
    <row r="30">
      <c r="A30" t="inlineStr">
        <is>
          <t>Sanity range: June 2025 actual was 2,322,775. Pro-rated 2026 estimate (~2.125M) = -8.5% YoY; if June followed the YTD trend (-2.3% YoY) it would be ~2.27M.</t>
        </is>
      </c>
    </row>
    <row r="31">
      <c r="A31" t="inlineStr">
        <is>
          <t>So full-June likely falls between ~2.12M and ~2.27M; pro-rate is the conservative end (depends which 4 days failed).</t>
        </is>
      </c>
    </row>
    <row r="32">
      <c r="A32" t="inlineStr">
        <is>
          <t>Replace the reported cells with final MOTS figures when the corrected June is released.</t>
        </is>
      </c>
    </row>
    <row r="34">
      <c r="A34" t="inlineStr">
        <is>
          <t>Second pass (22 Jul 2026, per Mae): June filled on BOTH sheets, all remaining blocks</t>
        </is>
      </c>
    </row>
    <row r="35">
      <c r="A35" t="inlineStr">
        <is>
          <t>Sheet</t>
        </is>
      </c>
      <c r="B35" t="inlineStr">
        <is>
          <t>Cell</t>
        </is>
      </c>
      <c r="C35" t="inlineStr">
        <is>
          <t>Old</t>
        </is>
      </c>
      <c r="D35" t="inlineStr">
        <is>
          <t>New</t>
        </is>
      </c>
      <c r="E35" t="inlineStr">
        <is>
          <t>What</t>
        </is>
      </c>
    </row>
    <row r="36">
      <c r="A36" t="inlineStr">
        <is>
          <t>Arrival</t>
        </is>
      </c>
      <c r="B36" t="inlineStr">
        <is>
          <t>H56</t>
        </is>
      </c>
      <c r="C36" t="inlineStr">
        <is>
          <t>(empty)</t>
        </is>
      </c>
      <c r="D36" t="inlineStr">
        <is>
          <t>1841551</t>
        </is>
      </c>
      <c r="E36" t="inlineStr">
        <is>
          <t>Total arrivals (MOTS) Jun 2026 — MOTS yearly block</t>
        </is>
      </c>
    </row>
    <row r="37">
      <c r="A37" t="inlineStr">
        <is>
          <t>Arrival</t>
        </is>
      </c>
      <c r="B37" t="inlineStr">
        <is>
          <t>H131</t>
        </is>
      </c>
      <c r="C37" t="inlineStr">
        <is>
          <t>(empty)</t>
        </is>
      </c>
      <c r="D37" t="inlineStr">
        <is>
          <t>283297</t>
        </is>
      </c>
      <c r="E37" t="inlineStr">
        <is>
          <t>Chinese arrivals Jun 2026 — Chinese block</t>
        </is>
      </c>
    </row>
    <row r="38">
      <c r="A38" t="inlineStr">
        <is>
          <t>Arrival</t>
        </is>
      </c>
      <c r="B38" t="inlineStr">
        <is>
          <t>W123</t>
        </is>
      </c>
      <c r="C38" t="inlineStr">
        <is>
          <t>(empty)</t>
        </is>
      </c>
      <c r="D38" t="inlineStr">
        <is>
          <t>163378</t>
        </is>
      </c>
      <c r="E38" t="inlineStr">
        <is>
          <t>India arrivals Jun 2026 — India block</t>
        </is>
      </c>
    </row>
    <row r="39">
      <c r="A39" t="inlineStr">
        <is>
          <t>Arrival</t>
        </is>
      </c>
      <c r="B39" t="inlineStr">
        <is>
          <t>AL131</t>
        </is>
      </c>
      <c r="C39" t="inlineStr">
        <is>
          <t>(empty)</t>
        </is>
      </c>
      <c r="D39" t="inlineStr">
        <is>
          <t>90980</t>
        </is>
      </c>
      <c r="E39" t="inlineStr">
        <is>
          <t>Long-haul America Jun 2026 — America block (region series)</t>
        </is>
      </c>
    </row>
    <row r="40">
      <c r="A40" t="inlineStr">
        <is>
          <t>Arrival</t>
        </is>
      </c>
      <c r="B40" t="inlineStr">
        <is>
          <t>AL139</t>
        </is>
      </c>
      <c r="C40" t="inlineStr">
        <is>
          <t>(empty)</t>
        </is>
      </c>
      <c r="D40" t="inlineStr">
        <is>
          <t>289156</t>
        </is>
      </c>
      <c r="E40" t="inlineStr">
        <is>
          <t>Long-haul Europe Jun 2026 — EU block</t>
        </is>
      </c>
    </row>
    <row r="41">
      <c r="A41" t="inlineStr">
        <is>
          <t>Arrival</t>
        </is>
      </c>
      <c r="B41" t="inlineStr">
        <is>
          <t>AL147</t>
        </is>
      </c>
      <c r="C41" t="inlineStr">
        <is>
          <t>(empty)</t>
        </is>
      </c>
      <c r="D41">
        <f>AL139+AL131</f>
        <v>0</v>
      </c>
      <c r="E41" t="inlineStr">
        <is>
          <t>Long-haul EU+USA Jun 2026 — formula, same pattern as 2024/2025 rows</t>
        </is>
      </c>
    </row>
    <row r="42">
      <c r="A42" t="inlineStr">
        <is>
          <t>Summary-arrival</t>
        </is>
      </c>
      <c r="B42" t="inlineStr">
        <is>
          <t>X42</t>
        </is>
      </c>
      <c r="C42" t="inlineStr">
        <is>
          <t>(empty)</t>
        </is>
      </c>
      <c r="D42" t="inlineStr">
        <is>
          <t>52702</t>
        </is>
      </c>
      <c r="E42" t="inlineStr">
        <is>
          <t>Middle East Jun 2026 — Middle East block on Summary-arrival</t>
        </is>
      </c>
    </row>
    <row r="43">
      <c r="A43" t="inlineStr">
        <is>
          <t>Not filled (different data sources, not in the MOTS nationality file):</t>
        </is>
      </c>
    </row>
    <row r="44">
      <c r="A44" t="inlineStr">
        <is>
          <t>Arrival</t>
        </is>
      </c>
      <c r="B44" t="inlineStr">
        <is>
          <t>H14</t>
        </is>
      </c>
      <c r="E44" t="inlineStr">
        <is>
          <t>AOT Data block (airport passengers) — needs AOT June data</t>
        </is>
      </c>
    </row>
    <row r="45">
      <c r="A45" t="inlineStr">
        <is>
          <t>Arrival</t>
        </is>
      </c>
      <c r="B45" t="inlineStr">
        <is>
          <t>S78:U78</t>
        </is>
      </c>
      <c r="E45" t="inlineStr">
        <is>
          <t>MOTS Q1-only comparison table (Jan-Mar by design)</t>
        </is>
      </c>
    </row>
    <row r="46">
      <c r="A46" t="inlineStr">
        <is>
          <t>Arrival/Summary-arrival</t>
        </is>
      </c>
      <c r="E46" t="inlineStr">
        <is>
          <t>Bangkok/Pattaya city arrival blocks (domestic/international) — separate city source</t>
        </is>
      </c>
    </row>
    <row r="48">
      <c r="A48" t="inlineStr">
        <is>
          <t>Third pass (22 Jul 2026, per Mae): all Jan-May YTD sums extended to H1 (Jan-Jun)</t>
        </is>
      </c>
    </row>
    <row r="49">
      <c r="A49" t="inlineStr">
        <is>
          <t>24 SUM formulas extended by one column; 9 hardcoded Jan-May totals (India, Middle East, long-haul) converted to real =SUM(Jan:Jun) formulas; 23 labels renamed to H1. Cached values set to the correct Jan-Jun sums.</t>
        </is>
      </c>
    </row>
    <row r="50">
      <c r="A50" t="inlineStr">
        <is>
          <t>Note: LH totals row 71 and the % rows next to the sums recalculate in Excel on open. June remains preliminary (26/30 days).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Ariya Ariyachotima</dc:creator>
  <dcterms:created xmlns:dcterms="http://purl.org/dc/terms/" xmlns:xsi="http://www.w3.org/2001/XMLSchema-instance" xsi:type="dcterms:W3CDTF">2026-07-03T08:08:20Z</dcterms:created>
  <dcterms:modified xmlns:dcterms="http://purl.org/dc/terms/" xmlns:xsi="http://www.w3.org/2001/XMLSchema-instance" xsi:type="dcterms:W3CDTF">2026-07-30T08:53:20Z</dcterms:modified>
  <cp:lastModifiedBy>Ariya Ariyachotima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0x010100BB95B0B08412A849A5A64508D0AA5F92</vt:lpwstr>
  </property>
</Properties>
</file>